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C:\Lorena Poveda Equipo\Plan de Gestión del Riesgo\Nuevo Contrato\DOC FINALES CONCEPTO ANALITICA\DOC FINALES CON OBSERVACIONES POR PARTE DEL GRUPO DE ANALISIS DEL SECTOR\"/>
    </mc:Choice>
  </mc:AlternateContent>
  <xr:revisionPtr revIDLastSave="0" documentId="13_ncr:1_{53791626-E0EA-4D53-9977-C3511E525E80}" xr6:coauthVersionLast="47" xr6:coauthVersionMax="47" xr10:uidLastSave="{00000000-0000-0000-0000-000000000000}"/>
  <bookViews>
    <workbookView xWindow="-120" yWindow="-120" windowWidth="29040" windowHeight="15720" tabRatio="878" firstSheet="2" activeTab="3" xr2:uid="{00000000-000D-0000-FFFF-FFFF00000000}"/>
  </bookViews>
  <sheets>
    <sheet name="Portada" sheetId="32" r:id="rId1"/>
    <sheet name="Tabla de Contenido" sheetId="31" r:id="rId2"/>
    <sheet name="Formato 1A. Estudios Previo" sheetId="30" r:id="rId3"/>
    <sheet name="Modelo Estadistico" sheetId="9" r:id="rId4"/>
    <sheet name="INDEXADOR" sheetId="22" r:id="rId5"/>
    <sheet name="Presupuesto Historicos" sheetId="33" r:id="rId6"/>
    <sheet name="INPUTS Y LISTAS" sheetId="21" r:id="rId7"/>
    <sheet name="Cronograma" sheetId="26" r:id="rId8"/>
    <sheet name="INDICES-ICOCIV" sheetId="23" r:id="rId9"/>
    <sheet name="INDICES IPC" sheetId="25" r:id="rId10"/>
  </sheets>
  <externalReferences>
    <externalReference r:id="rId11"/>
  </externalReferences>
  <definedNames>
    <definedName name="_xleta.ROUND" hidden="1" xlm="1">#NAME?</definedName>
    <definedName name="APLICA">'INPUTS Y LISTAS'!$A$36</definedName>
    <definedName name="_xlnm.Print_Area" localSheetId="3">'Modelo Estadistico'!$C$2:$H$1015</definedName>
    <definedName name="CALIFICACION">'INPUTS Y LISTAS'!$A$39:$A$45</definedName>
    <definedName name="DECISION">'INPUTS Y LISTAS'!$A$12:$A$13</definedName>
    <definedName name="Fecha" localSheetId="2">Tabla1[FECHA]</definedName>
    <definedName name="Fecha">Tabla1[FECHA]</definedName>
    <definedName name="INDICE">'INPUTS Y LISTAS'!$A$23:$A$24</definedName>
    <definedName name="Tipologia">'[1]INPUTS Y LISTAS'!$A$47:$A$57</definedName>
    <definedName name="_xlnm.Print_Titles" localSheetId="3">'Modelo Estadistico'!$14:$14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33" l="1"/>
  <c r="H15" i="33"/>
  <c r="H14" i="33"/>
  <c r="H13" i="33"/>
  <c r="H12" i="33"/>
  <c r="H11" i="33"/>
  <c r="H10" i="33"/>
  <c r="G9" i="33"/>
  <c r="F15" i="33"/>
  <c r="F14" i="33"/>
  <c r="F13" i="33"/>
  <c r="F12" i="33"/>
  <c r="F11" i="33"/>
  <c r="F10" i="33"/>
  <c r="D9" i="33"/>
  <c r="H9" i="33"/>
  <c r="E9" i="33" l="1"/>
  <c r="F9" i="33" s="1"/>
  <c r="G15" i="33" l="1"/>
  <c r="E11" i="33"/>
  <c r="E12" i="33"/>
  <c r="E13" i="33"/>
  <c r="E14" i="33"/>
  <c r="E15" i="33"/>
  <c r="E10" i="33"/>
  <c r="D11" i="33"/>
  <c r="D12" i="33"/>
  <c r="D13" i="33"/>
  <c r="D14" i="33"/>
  <c r="D15" i="33"/>
  <c r="D10" i="33"/>
  <c r="I15" i="22"/>
  <c r="CW55" i="9"/>
  <c r="DF15" i="9"/>
  <c r="DB15" i="9"/>
  <c r="CX15" i="9"/>
  <c r="CR15" i="9"/>
  <c r="CE15" i="9"/>
  <c r="BO15" i="9"/>
  <c r="CG15" i="9" s="1"/>
  <c r="BN15" i="9"/>
  <c r="CF15" i="9" s="1"/>
  <c r="BL15" i="9"/>
  <c r="CD15" i="9" s="1"/>
  <c r="BC15" i="9"/>
  <c r="BU15" i="9" s="1"/>
  <c r="BB15" i="9"/>
  <c r="BT15" i="9" s="1"/>
  <c r="BA15" i="9"/>
  <c r="BS15" i="9" s="1"/>
  <c r="AR15" i="9"/>
  <c r="AQ15" i="9"/>
  <c r="AP15" i="9"/>
  <c r="AO15" i="9"/>
  <c r="AN15" i="9"/>
  <c r="BK15" i="9" s="1"/>
  <c r="CC15" i="9" s="1"/>
  <c r="AM15" i="9"/>
  <c r="BJ15" i="9" s="1"/>
  <c r="CB15" i="9" s="1"/>
  <c r="AL15" i="9"/>
  <c r="BI15" i="9" s="1"/>
  <c r="CA15" i="9" s="1"/>
  <c r="AK15" i="9"/>
  <c r="BH15" i="9" s="1"/>
  <c r="BZ15" i="9" s="1"/>
  <c r="AJ15" i="9"/>
  <c r="BG15" i="9" s="1"/>
  <c r="BY15" i="9" s="1"/>
  <c r="AI15" i="9"/>
  <c r="BF15" i="9" s="1"/>
  <c r="BX15" i="9" s="1"/>
  <c r="AH15" i="9"/>
  <c r="BE15" i="9" s="1"/>
  <c r="BW15" i="9" s="1"/>
  <c r="AG15" i="9"/>
  <c r="BD15" i="9" s="1"/>
  <c r="BV15" i="9" s="1"/>
  <c r="AF15" i="9"/>
  <c r="AE15" i="9"/>
  <c r="AD15" i="9"/>
  <c r="AC15" i="9"/>
  <c r="AZ15" i="9" s="1"/>
  <c r="BR15" i="9" s="1"/>
  <c r="AB15" i="9"/>
  <c r="AY15" i="9" s="1"/>
  <c r="BQ15" i="9" s="1"/>
  <c r="AA15" i="9"/>
  <c r="AX15" i="9" s="1"/>
  <c r="BP15" i="9" s="1"/>
  <c r="M316" i="23"/>
  <c r="K1014" i="22"/>
  <c r="K1013" i="22"/>
  <c r="K1012" i="22"/>
  <c r="K1011" i="22"/>
  <c r="K1010" i="22"/>
  <c r="K1009" i="22"/>
  <c r="K1008" i="22"/>
  <c r="K1007" i="22"/>
  <c r="K1006" i="22"/>
  <c r="K1005" i="22"/>
  <c r="K1004" i="22"/>
  <c r="K1003" i="22"/>
  <c r="K1002" i="22"/>
  <c r="K1001" i="22"/>
  <c r="K1000" i="22"/>
  <c r="K999" i="22"/>
  <c r="K998" i="22"/>
  <c r="K997" i="22"/>
  <c r="K996" i="22"/>
  <c r="K995" i="22"/>
  <c r="K994" i="22"/>
  <c r="K993" i="22"/>
  <c r="K992" i="22"/>
  <c r="K991" i="22"/>
  <c r="K990" i="22"/>
  <c r="K989" i="22"/>
  <c r="K988" i="22"/>
  <c r="K987" i="22"/>
  <c r="K986" i="22"/>
  <c r="K985" i="22"/>
  <c r="K984" i="22"/>
  <c r="K983" i="22"/>
  <c r="K982" i="22"/>
  <c r="K981" i="22"/>
  <c r="K980" i="22"/>
  <c r="K979" i="22"/>
  <c r="K978" i="22"/>
  <c r="K977" i="22"/>
  <c r="K976" i="22"/>
  <c r="K975" i="22"/>
  <c r="K974" i="22"/>
  <c r="K973" i="22"/>
  <c r="K972" i="22"/>
  <c r="K971" i="22"/>
  <c r="K970" i="22"/>
  <c r="K969" i="22"/>
  <c r="K968" i="22"/>
  <c r="K967" i="22"/>
  <c r="K966" i="22"/>
  <c r="K965" i="22"/>
  <c r="K964" i="22"/>
  <c r="K963" i="22"/>
  <c r="K962" i="22"/>
  <c r="K961" i="22"/>
  <c r="K960" i="22"/>
  <c r="K959" i="22"/>
  <c r="K958" i="22"/>
  <c r="K957" i="22"/>
  <c r="K956" i="22"/>
  <c r="K955" i="22"/>
  <c r="K954" i="22"/>
  <c r="K953" i="22"/>
  <c r="K952" i="22"/>
  <c r="K951" i="22"/>
  <c r="K950" i="22"/>
  <c r="K949" i="22"/>
  <c r="K948" i="22"/>
  <c r="K947" i="22"/>
  <c r="K946" i="22"/>
  <c r="K945" i="22"/>
  <c r="K944" i="22"/>
  <c r="K943" i="22"/>
  <c r="K942" i="22"/>
  <c r="K941" i="22"/>
  <c r="K940" i="22"/>
  <c r="K939" i="22"/>
  <c r="K938" i="22"/>
  <c r="K937" i="22"/>
  <c r="K936" i="22"/>
  <c r="K935" i="22"/>
  <c r="K934" i="22"/>
  <c r="K933" i="22"/>
  <c r="K932" i="22"/>
  <c r="K931" i="22"/>
  <c r="K930" i="22"/>
  <c r="K929" i="22"/>
  <c r="K928" i="22"/>
  <c r="K927" i="22"/>
  <c r="K926" i="22"/>
  <c r="K925" i="22"/>
  <c r="K924" i="22"/>
  <c r="K923" i="22"/>
  <c r="K922" i="22"/>
  <c r="K921" i="22"/>
  <c r="K920" i="22"/>
  <c r="K919" i="22"/>
  <c r="K918" i="22"/>
  <c r="K917" i="22"/>
  <c r="K916" i="22"/>
  <c r="K915" i="22"/>
  <c r="K914" i="22"/>
  <c r="K913" i="22"/>
  <c r="K912" i="22"/>
  <c r="K911" i="22"/>
  <c r="K910" i="22"/>
  <c r="K909" i="22"/>
  <c r="K908" i="22"/>
  <c r="K907" i="22"/>
  <c r="K906" i="22"/>
  <c r="K905" i="22"/>
  <c r="K904" i="22"/>
  <c r="K903" i="22"/>
  <c r="K902" i="22"/>
  <c r="K901" i="22"/>
  <c r="K900" i="22"/>
  <c r="K899" i="22"/>
  <c r="K898" i="22"/>
  <c r="K897" i="22"/>
  <c r="K896" i="22"/>
  <c r="K895" i="22"/>
  <c r="K894" i="22"/>
  <c r="K893" i="22"/>
  <c r="K892" i="22"/>
  <c r="K891" i="22"/>
  <c r="K890" i="22"/>
  <c r="K889" i="22"/>
  <c r="K888" i="22"/>
  <c r="K887" i="22"/>
  <c r="K886" i="22"/>
  <c r="K885" i="22"/>
  <c r="K884" i="22"/>
  <c r="K883" i="22"/>
  <c r="K882" i="22"/>
  <c r="K881" i="22"/>
  <c r="K880" i="22"/>
  <c r="K879" i="22"/>
  <c r="K878" i="22"/>
  <c r="K877" i="22"/>
  <c r="K876" i="22"/>
  <c r="K875" i="22"/>
  <c r="K874" i="22"/>
  <c r="K873" i="22"/>
  <c r="K872" i="22"/>
  <c r="K871" i="22"/>
  <c r="K870" i="22"/>
  <c r="K869" i="22"/>
  <c r="K868" i="22"/>
  <c r="K867" i="22"/>
  <c r="K866" i="22"/>
  <c r="K865" i="22"/>
  <c r="K864" i="22"/>
  <c r="K863" i="22"/>
  <c r="K862" i="22"/>
  <c r="K861" i="22"/>
  <c r="K860" i="22"/>
  <c r="K859" i="22"/>
  <c r="K858" i="22"/>
  <c r="K857" i="22"/>
  <c r="K856" i="22"/>
  <c r="K855" i="22"/>
  <c r="K854" i="22"/>
  <c r="K853" i="22"/>
  <c r="K852" i="22"/>
  <c r="K851" i="22"/>
  <c r="K850" i="22"/>
  <c r="K849" i="22"/>
  <c r="K848" i="22"/>
  <c r="K847" i="22"/>
  <c r="K846" i="22"/>
  <c r="K845" i="22"/>
  <c r="K844" i="22"/>
  <c r="K843" i="22"/>
  <c r="K842" i="22"/>
  <c r="K841" i="22"/>
  <c r="K840" i="22"/>
  <c r="K839" i="22"/>
  <c r="K838" i="22"/>
  <c r="K837" i="22"/>
  <c r="K836" i="22"/>
  <c r="K835" i="22"/>
  <c r="K834" i="22"/>
  <c r="K833" i="22"/>
  <c r="K832" i="22"/>
  <c r="K831" i="22"/>
  <c r="K830" i="22"/>
  <c r="K829" i="22"/>
  <c r="K828" i="22"/>
  <c r="K827" i="22"/>
  <c r="K826" i="22"/>
  <c r="K825" i="22"/>
  <c r="K824" i="22"/>
  <c r="K823" i="22"/>
  <c r="K822" i="22"/>
  <c r="K821" i="22"/>
  <c r="K820" i="22"/>
  <c r="K819" i="22"/>
  <c r="K818" i="22"/>
  <c r="K817" i="22"/>
  <c r="K816" i="22"/>
  <c r="K815" i="22"/>
  <c r="K814" i="22"/>
  <c r="K813" i="22"/>
  <c r="K812" i="22"/>
  <c r="K811" i="22"/>
  <c r="K810" i="22"/>
  <c r="K809" i="22"/>
  <c r="K808" i="22"/>
  <c r="K807" i="22"/>
  <c r="K806" i="22"/>
  <c r="K805" i="22"/>
  <c r="K804" i="22"/>
  <c r="K803" i="22"/>
  <c r="K802" i="22"/>
  <c r="K801" i="22"/>
  <c r="K800" i="22"/>
  <c r="K799" i="22"/>
  <c r="K798" i="22"/>
  <c r="K797" i="22"/>
  <c r="K796" i="22"/>
  <c r="K795" i="22"/>
  <c r="K794" i="22"/>
  <c r="K793" i="22"/>
  <c r="K792" i="22"/>
  <c r="K791" i="22"/>
  <c r="K790" i="22"/>
  <c r="K789" i="22"/>
  <c r="K788" i="22"/>
  <c r="K787" i="22"/>
  <c r="K786" i="22"/>
  <c r="K785" i="22"/>
  <c r="K784" i="22"/>
  <c r="K783" i="22"/>
  <c r="K782" i="22"/>
  <c r="K781" i="22"/>
  <c r="K780" i="22"/>
  <c r="K779" i="22"/>
  <c r="K778" i="22"/>
  <c r="K777" i="22"/>
  <c r="K776" i="22"/>
  <c r="K775" i="22"/>
  <c r="K774" i="22"/>
  <c r="K773" i="22"/>
  <c r="K772" i="22"/>
  <c r="K771" i="22"/>
  <c r="K770" i="22"/>
  <c r="K769" i="22"/>
  <c r="K768" i="22"/>
  <c r="K767" i="22"/>
  <c r="K766" i="22"/>
  <c r="K765" i="22"/>
  <c r="K764" i="22"/>
  <c r="K763" i="22"/>
  <c r="K762" i="22"/>
  <c r="K761" i="22"/>
  <c r="K760" i="22"/>
  <c r="K759" i="22"/>
  <c r="K758" i="22"/>
  <c r="K757" i="22"/>
  <c r="K756" i="22"/>
  <c r="K755" i="22"/>
  <c r="K754" i="22"/>
  <c r="K753" i="22"/>
  <c r="K752" i="22"/>
  <c r="K751" i="22"/>
  <c r="K750" i="22"/>
  <c r="K749" i="22"/>
  <c r="K748" i="22"/>
  <c r="K747" i="22"/>
  <c r="K746" i="22"/>
  <c r="K745" i="22"/>
  <c r="K744" i="22"/>
  <c r="K743" i="22"/>
  <c r="K742" i="22"/>
  <c r="K741" i="22"/>
  <c r="K740" i="22"/>
  <c r="K739" i="22"/>
  <c r="K738" i="22"/>
  <c r="K737" i="22"/>
  <c r="K736" i="22"/>
  <c r="K735" i="22"/>
  <c r="K734" i="22"/>
  <c r="K733" i="22"/>
  <c r="K732" i="22"/>
  <c r="K731" i="22"/>
  <c r="K730" i="22"/>
  <c r="K729" i="22"/>
  <c r="K728" i="22"/>
  <c r="K727" i="22"/>
  <c r="K726" i="22"/>
  <c r="K725" i="22"/>
  <c r="K724" i="22"/>
  <c r="K723" i="22"/>
  <c r="K722" i="22"/>
  <c r="K721" i="22"/>
  <c r="K720" i="22"/>
  <c r="K719" i="22"/>
  <c r="K718" i="22"/>
  <c r="K717" i="22"/>
  <c r="K716" i="22"/>
  <c r="K715" i="22"/>
  <c r="K714" i="22"/>
  <c r="K713" i="22"/>
  <c r="K712" i="22"/>
  <c r="K711" i="22"/>
  <c r="K710" i="22"/>
  <c r="K709" i="22"/>
  <c r="K708" i="22"/>
  <c r="K707" i="22"/>
  <c r="K706" i="22"/>
  <c r="K705" i="22"/>
  <c r="K704" i="22"/>
  <c r="K703" i="22"/>
  <c r="K702" i="22"/>
  <c r="K701" i="22"/>
  <c r="K700" i="22"/>
  <c r="K699" i="22"/>
  <c r="K698" i="22"/>
  <c r="K697" i="22"/>
  <c r="K696" i="22"/>
  <c r="K695" i="22"/>
  <c r="K694" i="22"/>
  <c r="K693" i="22"/>
  <c r="K692" i="22"/>
  <c r="K691" i="22"/>
  <c r="K690" i="22"/>
  <c r="K689" i="22"/>
  <c r="K688" i="22"/>
  <c r="K687" i="22"/>
  <c r="K686" i="22"/>
  <c r="K685" i="22"/>
  <c r="K684" i="22"/>
  <c r="K683" i="22"/>
  <c r="K682" i="22"/>
  <c r="K681" i="22"/>
  <c r="K680" i="22"/>
  <c r="K679" i="22"/>
  <c r="K678" i="22"/>
  <c r="K677" i="22"/>
  <c r="K676" i="22"/>
  <c r="K675" i="22"/>
  <c r="K674" i="22"/>
  <c r="K673" i="22"/>
  <c r="K672" i="22"/>
  <c r="K671" i="22"/>
  <c r="K670" i="22"/>
  <c r="K669" i="22"/>
  <c r="K668" i="22"/>
  <c r="K667" i="22"/>
  <c r="K666" i="22"/>
  <c r="K665" i="22"/>
  <c r="K664" i="22"/>
  <c r="K663" i="22"/>
  <c r="K662" i="22"/>
  <c r="K661" i="22"/>
  <c r="K660" i="22"/>
  <c r="K659" i="22"/>
  <c r="K658" i="22"/>
  <c r="K657" i="22"/>
  <c r="K656" i="22"/>
  <c r="K655" i="22"/>
  <c r="K654" i="22"/>
  <c r="K653" i="22"/>
  <c r="K652" i="22"/>
  <c r="K651" i="22"/>
  <c r="K650" i="22"/>
  <c r="K649" i="22"/>
  <c r="K648" i="22"/>
  <c r="K647" i="22"/>
  <c r="K646" i="22"/>
  <c r="K645" i="22"/>
  <c r="K644" i="22"/>
  <c r="K643" i="22"/>
  <c r="K642" i="22"/>
  <c r="K641" i="22"/>
  <c r="K640" i="22"/>
  <c r="K639" i="22"/>
  <c r="K638" i="22"/>
  <c r="K637" i="22"/>
  <c r="K636" i="22"/>
  <c r="K635" i="22"/>
  <c r="K634" i="22"/>
  <c r="K633" i="22"/>
  <c r="K632" i="22"/>
  <c r="K631" i="22"/>
  <c r="K630" i="22"/>
  <c r="K629" i="22"/>
  <c r="K628" i="22"/>
  <c r="K627" i="22"/>
  <c r="K626" i="22"/>
  <c r="K625" i="22"/>
  <c r="K624" i="22"/>
  <c r="K623" i="22"/>
  <c r="K622" i="22"/>
  <c r="K621" i="22"/>
  <c r="K620" i="22"/>
  <c r="K619" i="22"/>
  <c r="K618" i="22"/>
  <c r="K617" i="22"/>
  <c r="K616" i="22"/>
  <c r="K615" i="22"/>
  <c r="K614" i="22"/>
  <c r="K613" i="22"/>
  <c r="K612" i="22"/>
  <c r="K611" i="22"/>
  <c r="K610" i="22"/>
  <c r="K609" i="22"/>
  <c r="K608" i="22"/>
  <c r="K607" i="22"/>
  <c r="K606" i="22"/>
  <c r="K605" i="22"/>
  <c r="K604" i="22"/>
  <c r="K603" i="22"/>
  <c r="K602" i="22"/>
  <c r="K601" i="22"/>
  <c r="K600" i="22"/>
  <c r="K599" i="22"/>
  <c r="K598" i="22"/>
  <c r="K597" i="22"/>
  <c r="K596" i="22"/>
  <c r="K595" i="22"/>
  <c r="K594" i="22"/>
  <c r="K593" i="22"/>
  <c r="K592" i="22"/>
  <c r="K591" i="22"/>
  <c r="K590" i="22"/>
  <c r="K589" i="22"/>
  <c r="K588" i="22"/>
  <c r="K587" i="22"/>
  <c r="K586" i="22"/>
  <c r="K585" i="22"/>
  <c r="K584" i="22"/>
  <c r="K583" i="22"/>
  <c r="K582" i="22"/>
  <c r="K581" i="22"/>
  <c r="K580" i="22"/>
  <c r="K579" i="22"/>
  <c r="K578" i="22"/>
  <c r="K577" i="22"/>
  <c r="K576" i="22"/>
  <c r="K575" i="22"/>
  <c r="K574" i="22"/>
  <c r="K573" i="22"/>
  <c r="K572" i="22"/>
  <c r="K571" i="22"/>
  <c r="K570" i="22"/>
  <c r="K569" i="22"/>
  <c r="K568" i="22"/>
  <c r="K567" i="22"/>
  <c r="K566" i="22"/>
  <c r="K565" i="22"/>
  <c r="K564" i="22"/>
  <c r="K563" i="22"/>
  <c r="K562" i="22"/>
  <c r="K561" i="22"/>
  <c r="K560" i="22"/>
  <c r="K559" i="22"/>
  <c r="K558" i="22"/>
  <c r="K557" i="22"/>
  <c r="K556" i="22"/>
  <c r="K555" i="22"/>
  <c r="K554" i="22"/>
  <c r="K553" i="22"/>
  <c r="K552" i="22"/>
  <c r="K551" i="22"/>
  <c r="K550" i="22"/>
  <c r="K549" i="22"/>
  <c r="K548" i="22"/>
  <c r="K547" i="22"/>
  <c r="K546" i="22"/>
  <c r="K545" i="22"/>
  <c r="K544" i="22"/>
  <c r="K543" i="22"/>
  <c r="K542" i="22"/>
  <c r="K541" i="22"/>
  <c r="K540" i="22"/>
  <c r="K539" i="22"/>
  <c r="K538" i="22"/>
  <c r="K537" i="22"/>
  <c r="K536" i="22"/>
  <c r="K535" i="22"/>
  <c r="K534" i="22"/>
  <c r="K533" i="22"/>
  <c r="K532" i="22"/>
  <c r="K531" i="22"/>
  <c r="K530" i="22"/>
  <c r="K529" i="22"/>
  <c r="K528" i="22"/>
  <c r="K527" i="22"/>
  <c r="K526" i="22"/>
  <c r="K525" i="22"/>
  <c r="K524" i="22"/>
  <c r="K523" i="22"/>
  <c r="K522" i="22"/>
  <c r="K521" i="22"/>
  <c r="K520" i="22"/>
  <c r="K519" i="22"/>
  <c r="K518" i="22"/>
  <c r="K517" i="22"/>
  <c r="K516" i="22"/>
  <c r="K515" i="22"/>
  <c r="K514" i="22"/>
  <c r="K513" i="22"/>
  <c r="K512" i="22"/>
  <c r="K511" i="22"/>
  <c r="K510" i="22"/>
  <c r="K509" i="22"/>
  <c r="K508" i="22"/>
  <c r="K507" i="22"/>
  <c r="K506" i="22"/>
  <c r="K505" i="22"/>
  <c r="K504" i="22"/>
  <c r="K503" i="22"/>
  <c r="K502" i="22"/>
  <c r="K501" i="22"/>
  <c r="K500" i="22"/>
  <c r="K499" i="22"/>
  <c r="K498" i="22"/>
  <c r="K497" i="22"/>
  <c r="K496" i="22"/>
  <c r="K495" i="22"/>
  <c r="K494" i="22"/>
  <c r="K493" i="22"/>
  <c r="K492" i="22"/>
  <c r="K491" i="22"/>
  <c r="K490" i="22"/>
  <c r="K489" i="22"/>
  <c r="K488" i="22"/>
  <c r="K487" i="22"/>
  <c r="K486" i="22"/>
  <c r="K485" i="22"/>
  <c r="K484" i="22"/>
  <c r="K483" i="22"/>
  <c r="K482" i="22"/>
  <c r="K481" i="22"/>
  <c r="K480" i="22"/>
  <c r="K479" i="22"/>
  <c r="K478" i="22"/>
  <c r="K477" i="22"/>
  <c r="K476" i="22"/>
  <c r="K475" i="22"/>
  <c r="K474" i="22"/>
  <c r="K473" i="22"/>
  <c r="K472" i="22"/>
  <c r="K471" i="22"/>
  <c r="K470" i="22"/>
  <c r="K469" i="22"/>
  <c r="K468" i="22"/>
  <c r="K467" i="22"/>
  <c r="K466" i="22"/>
  <c r="K465" i="22"/>
  <c r="K464" i="22"/>
  <c r="K463" i="22"/>
  <c r="K462" i="22"/>
  <c r="K461" i="22"/>
  <c r="K460" i="22"/>
  <c r="K459" i="22"/>
  <c r="K458" i="22"/>
  <c r="K457" i="22"/>
  <c r="K456" i="22"/>
  <c r="K455" i="22"/>
  <c r="K454" i="22"/>
  <c r="K453" i="22"/>
  <c r="K452" i="22"/>
  <c r="K451" i="22"/>
  <c r="K450" i="22"/>
  <c r="K449" i="22"/>
  <c r="K448" i="22"/>
  <c r="K447" i="22"/>
  <c r="K446" i="22"/>
  <c r="K445" i="22"/>
  <c r="K444" i="22"/>
  <c r="K443" i="22"/>
  <c r="K442" i="22"/>
  <c r="K441" i="22"/>
  <c r="K440" i="22"/>
  <c r="K439" i="22"/>
  <c r="K438" i="22"/>
  <c r="K437" i="22"/>
  <c r="K436" i="22"/>
  <c r="K435" i="22"/>
  <c r="K434" i="22"/>
  <c r="K433" i="22"/>
  <c r="K432" i="22"/>
  <c r="K431" i="22"/>
  <c r="K430" i="22"/>
  <c r="K429" i="22"/>
  <c r="K428" i="22"/>
  <c r="K427" i="22"/>
  <c r="K426" i="22"/>
  <c r="K425" i="22"/>
  <c r="K424" i="22"/>
  <c r="K423" i="22"/>
  <c r="K422" i="22"/>
  <c r="K421" i="22"/>
  <c r="K420" i="22"/>
  <c r="K419" i="22"/>
  <c r="K418" i="22"/>
  <c r="K417" i="22"/>
  <c r="K416" i="22"/>
  <c r="K415" i="22"/>
  <c r="K414" i="22"/>
  <c r="K413" i="22"/>
  <c r="K412" i="22"/>
  <c r="K411" i="22"/>
  <c r="K410" i="22"/>
  <c r="K409" i="22"/>
  <c r="K408" i="22"/>
  <c r="K407" i="22"/>
  <c r="K406" i="22"/>
  <c r="K405" i="22"/>
  <c r="K404" i="22"/>
  <c r="K403" i="22"/>
  <c r="K402" i="22"/>
  <c r="K401" i="22"/>
  <c r="K400" i="22"/>
  <c r="K399" i="22"/>
  <c r="K398" i="22"/>
  <c r="K397" i="22"/>
  <c r="K396" i="22"/>
  <c r="K395" i="22"/>
  <c r="K394" i="22"/>
  <c r="K393" i="22"/>
  <c r="K392" i="22"/>
  <c r="K391" i="22"/>
  <c r="K390" i="22"/>
  <c r="K389" i="22"/>
  <c r="K388" i="22"/>
  <c r="K387" i="22"/>
  <c r="K386" i="22"/>
  <c r="K385" i="22"/>
  <c r="K384" i="22"/>
  <c r="K383" i="22"/>
  <c r="K382" i="22"/>
  <c r="K381" i="22"/>
  <c r="K380" i="22"/>
  <c r="K379" i="22"/>
  <c r="K378" i="22"/>
  <c r="K377" i="22"/>
  <c r="K376" i="22"/>
  <c r="K375" i="22"/>
  <c r="K374" i="22"/>
  <c r="K373" i="22"/>
  <c r="K372" i="22"/>
  <c r="K371" i="22"/>
  <c r="K370" i="22"/>
  <c r="K369" i="22"/>
  <c r="K368" i="22"/>
  <c r="K367" i="22"/>
  <c r="K366" i="22"/>
  <c r="K365" i="22"/>
  <c r="K364" i="22"/>
  <c r="K363" i="22"/>
  <c r="K362" i="22"/>
  <c r="K361" i="22"/>
  <c r="K360" i="22"/>
  <c r="K359" i="22"/>
  <c r="K358" i="22"/>
  <c r="K357" i="22"/>
  <c r="K356" i="22"/>
  <c r="K355" i="22"/>
  <c r="K354" i="22"/>
  <c r="K353" i="22"/>
  <c r="K352" i="22"/>
  <c r="K351" i="22"/>
  <c r="K350" i="22"/>
  <c r="K349" i="22"/>
  <c r="K348" i="22"/>
  <c r="K347" i="22"/>
  <c r="K346" i="22"/>
  <c r="K345" i="22"/>
  <c r="K344" i="22"/>
  <c r="K343" i="22"/>
  <c r="K342" i="22"/>
  <c r="K341" i="22"/>
  <c r="K340" i="22"/>
  <c r="K339" i="22"/>
  <c r="K338" i="22"/>
  <c r="K337" i="22"/>
  <c r="K336" i="22"/>
  <c r="K335" i="22"/>
  <c r="K334" i="22"/>
  <c r="K333" i="22"/>
  <c r="K332" i="22"/>
  <c r="K331" i="22"/>
  <c r="K330" i="22"/>
  <c r="K329" i="22"/>
  <c r="K328" i="22"/>
  <c r="K327" i="22"/>
  <c r="K326" i="22"/>
  <c r="K325" i="22"/>
  <c r="K324" i="22"/>
  <c r="K323" i="22"/>
  <c r="K322" i="22"/>
  <c r="K321" i="22"/>
  <c r="K320" i="22"/>
  <c r="K319" i="22"/>
  <c r="K318" i="22"/>
  <c r="K317" i="22"/>
  <c r="K316" i="22"/>
  <c r="K315" i="22"/>
  <c r="K314" i="22"/>
  <c r="K313" i="22"/>
  <c r="K312" i="22"/>
  <c r="K311" i="22"/>
  <c r="K310" i="22"/>
  <c r="K309" i="22"/>
  <c r="K308" i="22"/>
  <c r="K307" i="22"/>
  <c r="K306" i="22"/>
  <c r="K305" i="22"/>
  <c r="K304" i="22"/>
  <c r="K303" i="22"/>
  <c r="K302" i="22"/>
  <c r="K301" i="22"/>
  <c r="K300" i="22"/>
  <c r="K299" i="22"/>
  <c r="K298" i="22"/>
  <c r="K297" i="22"/>
  <c r="K296" i="22"/>
  <c r="K295" i="22"/>
  <c r="K294" i="22"/>
  <c r="K293" i="22"/>
  <c r="K292" i="22"/>
  <c r="K291" i="22"/>
  <c r="K290" i="22"/>
  <c r="K289" i="22"/>
  <c r="K288" i="22"/>
  <c r="K287" i="22"/>
  <c r="K286" i="22"/>
  <c r="K285" i="22"/>
  <c r="K284" i="22"/>
  <c r="K283" i="22"/>
  <c r="K282" i="22"/>
  <c r="K281" i="22"/>
  <c r="K280" i="22"/>
  <c r="K279" i="22"/>
  <c r="K278" i="22"/>
  <c r="K277" i="22"/>
  <c r="K276" i="22"/>
  <c r="K275" i="22"/>
  <c r="K274" i="22"/>
  <c r="K273" i="22"/>
  <c r="K272" i="22"/>
  <c r="K271" i="22"/>
  <c r="K270" i="22"/>
  <c r="K269" i="22"/>
  <c r="K268" i="22"/>
  <c r="K267" i="22"/>
  <c r="K266" i="22"/>
  <c r="K265" i="22"/>
  <c r="K264" i="22"/>
  <c r="K263" i="22"/>
  <c r="K262" i="22"/>
  <c r="K261" i="22"/>
  <c r="K260" i="22"/>
  <c r="K259" i="22"/>
  <c r="K258" i="22"/>
  <c r="K257" i="22"/>
  <c r="K256" i="22"/>
  <c r="K255" i="22"/>
  <c r="K254" i="22"/>
  <c r="K253" i="22"/>
  <c r="K252" i="22"/>
  <c r="K251" i="22"/>
  <c r="K250" i="22"/>
  <c r="K249" i="22"/>
  <c r="K248" i="22"/>
  <c r="K247" i="22"/>
  <c r="K246" i="22"/>
  <c r="K245" i="22"/>
  <c r="K244" i="22"/>
  <c r="K243" i="22"/>
  <c r="K242" i="22"/>
  <c r="K241" i="22"/>
  <c r="K240" i="22"/>
  <c r="K239" i="22"/>
  <c r="K238" i="22"/>
  <c r="K237" i="22"/>
  <c r="K236" i="22"/>
  <c r="K235" i="22"/>
  <c r="K234" i="22"/>
  <c r="K233" i="22"/>
  <c r="K232" i="22"/>
  <c r="K231" i="22"/>
  <c r="K230" i="22"/>
  <c r="K229" i="22"/>
  <c r="K228" i="22"/>
  <c r="K227" i="22"/>
  <c r="K226" i="22"/>
  <c r="K225" i="22"/>
  <c r="K224" i="22"/>
  <c r="K223" i="22"/>
  <c r="K222" i="22"/>
  <c r="K221" i="22"/>
  <c r="K220" i="22"/>
  <c r="K219" i="22"/>
  <c r="K218" i="22"/>
  <c r="K217" i="22"/>
  <c r="K216" i="22"/>
  <c r="K215" i="22"/>
  <c r="K214" i="22"/>
  <c r="K213" i="22"/>
  <c r="K212" i="22"/>
  <c r="K211" i="22"/>
  <c r="K210" i="22"/>
  <c r="K209" i="22"/>
  <c r="K208" i="22"/>
  <c r="K207" i="22"/>
  <c r="K206" i="22"/>
  <c r="K205" i="22"/>
  <c r="K204" i="22"/>
  <c r="K203" i="22"/>
  <c r="K202" i="22"/>
  <c r="K201" i="22"/>
  <c r="K200" i="22"/>
  <c r="K199" i="22"/>
  <c r="K198" i="22"/>
  <c r="K197" i="22"/>
  <c r="K196" i="22"/>
  <c r="K195" i="22"/>
  <c r="K194" i="22"/>
  <c r="K193" i="22"/>
  <c r="K192" i="22"/>
  <c r="K191" i="22"/>
  <c r="K190" i="22"/>
  <c r="K189" i="22"/>
  <c r="K188" i="22"/>
  <c r="K187" i="22"/>
  <c r="K186" i="22"/>
  <c r="K185" i="22"/>
  <c r="K184" i="22"/>
  <c r="K183" i="22"/>
  <c r="K182" i="22"/>
  <c r="K181" i="22"/>
  <c r="K180" i="22"/>
  <c r="K179" i="22"/>
  <c r="K178" i="22"/>
  <c r="K177" i="22"/>
  <c r="K176" i="22"/>
  <c r="K175" i="22"/>
  <c r="K174" i="22"/>
  <c r="K173" i="22"/>
  <c r="K172" i="22"/>
  <c r="K171" i="22"/>
  <c r="K170" i="22"/>
  <c r="K169" i="22"/>
  <c r="K168" i="22"/>
  <c r="K167" i="22"/>
  <c r="K166" i="22"/>
  <c r="K165" i="22"/>
  <c r="K164" i="22"/>
  <c r="K163" i="22"/>
  <c r="K162" i="22"/>
  <c r="K161" i="22"/>
  <c r="K160" i="22"/>
  <c r="K159" i="22"/>
  <c r="K158" i="22"/>
  <c r="K157" i="22"/>
  <c r="K156" i="22"/>
  <c r="K155" i="22"/>
  <c r="K154" i="22"/>
  <c r="K153" i="22"/>
  <c r="K152" i="22"/>
  <c r="K151" i="22"/>
  <c r="K150" i="22"/>
  <c r="K149" i="22"/>
  <c r="K148" i="22"/>
  <c r="K147" i="22"/>
  <c r="K146" i="22"/>
  <c r="K145" i="22"/>
  <c r="K144" i="22"/>
  <c r="K143" i="22"/>
  <c r="K142" i="22"/>
  <c r="K141" i="22"/>
  <c r="K140" i="22"/>
  <c r="K139" i="22"/>
  <c r="K138" i="22"/>
  <c r="K137" i="22"/>
  <c r="K136" i="22"/>
  <c r="K135" i="22"/>
  <c r="K134" i="22"/>
  <c r="K133" i="22"/>
  <c r="K132" i="22"/>
  <c r="K131" i="22"/>
  <c r="K130" i="22"/>
  <c r="K129" i="22"/>
  <c r="K128" i="22"/>
  <c r="K127" i="22"/>
  <c r="K126" i="22"/>
  <c r="K125" i="22"/>
  <c r="K124" i="22"/>
  <c r="K123" i="22"/>
  <c r="K122" i="22"/>
  <c r="K121" i="22"/>
  <c r="K120" i="22"/>
  <c r="K119" i="22"/>
  <c r="K118" i="22"/>
  <c r="K117" i="22"/>
  <c r="K116" i="22"/>
  <c r="K115" i="22"/>
  <c r="K114" i="22"/>
  <c r="K113" i="22"/>
  <c r="K112" i="22"/>
  <c r="K111" i="22"/>
  <c r="K110" i="22"/>
  <c r="K109" i="22"/>
  <c r="K108" i="22"/>
  <c r="K107" i="22"/>
  <c r="K106" i="22"/>
  <c r="K105" i="22"/>
  <c r="K104" i="22"/>
  <c r="K103" i="22"/>
  <c r="K102" i="22"/>
  <c r="K101" i="22"/>
  <c r="K100" i="22"/>
  <c r="K99" i="22"/>
  <c r="K98" i="22"/>
  <c r="K97" i="22"/>
  <c r="K96" i="22"/>
  <c r="K95" i="22"/>
  <c r="K94" i="22"/>
  <c r="K93" i="22"/>
  <c r="K92" i="22"/>
  <c r="K91" i="22"/>
  <c r="K90" i="22"/>
  <c r="K89" i="22"/>
  <c r="K88" i="22"/>
  <c r="K87" i="22"/>
  <c r="K86" i="22"/>
  <c r="K85" i="22"/>
  <c r="K84" i="22"/>
  <c r="K83" i="22"/>
  <c r="K82" i="22"/>
  <c r="K81" i="22"/>
  <c r="K80" i="22"/>
  <c r="K79" i="22"/>
  <c r="K78" i="22"/>
  <c r="K77" i="22"/>
  <c r="K76" i="22"/>
  <c r="K75" i="22"/>
  <c r="K74" i="22"/>
  <c r="K73" i="22"/>
  <c r="K72" i="22"/>
  <c r="K71" i="22"/>
  <c r="K70" i="22"/>
  <c r="K69" i="22"/>
  <c r="K68" i="22"/>
  <c r="K67" i="22"/>
  <c r="K66" i="22"/>
  <c r="K65" i="22"/>
  <c r="K64" i="22"/>
  <c r="K63" i="22"/>
  <c r="K62" i="22"/>
  <c r="K61" i="22"/>
  <c r="K60" i="22"/>
  <c r="K59" i="22"/>
  <c r="K58" i="22"/>
  <c r="K57" i="22"/>
  <c r="K56" i="22"/>
  <c r="K55" i="22"/>
  <c r="K54" i="22"/>
  <c r="K53" i="22"/>
  <c r="K52" i="22"/>
  <c r="K51" i="22"/>
  <c r="K50" i="22"/>
  <c r="K49" i="22"/>
  <c r="K48" i="22"/>
  <c r="K47" i="22"/>
  <c r="K46" i="22"/>
  <c r="K45" i="22"/>
  <c r="K44" i="22"/>
  <c r="K43" i="22"/>
  <c r="K42" i="22"/>
  <c r="K41" i="22"/>
  <c r="K40" i="22"/>
  <c r="K39" i="22"/>
  <c r="K38" i="22"/>
  <c r="K37" i="22"/>
  <c r="K36" i="22"/>
  <c r="K35" i="22"/>
  <c r="K34" i="22"/>
  <c r="K33" i="22"/>
  <c r="K32" i="22"/>
  <c r="K31" i="22"/>
  <c r="K30" i="22"/>
  <c r="K29" i="22"/>
  <c r="K28" i="22"/>
  <c r="K27" i="22"/>
  <c r="K26" i="22"/>
  <c r="K25" i="22"/>
  <c r="K24" i="22"/>
  <c r="K23" i="22"/>
  <c r="K22" i="22"/>
  <c r="K21" i="22"/>
  <c r="K20" i="22"/>
  <c r="K19" i="22"/>
  <c r="K18" i="22"/>
  <c r="K17" i="22"/>
  <c r="K16" i="22"/>
  <c r="K15" i="22"/>
  <c r="I1014" i="22"/>
  <c r="I1013" i="22"/>
  <c r="I1012" i="22"/>
  <c r="I1011" i="22"/>
  <c r="I1010" i="22"/>
  <c r="I1009" i="22"/>
  <c r="I1008" i="22"/>
  <c r="I1007" i="22"/>
  <c r="I1006" i="22"/>
  <c r="I1005" i="22"/>
  <c r="I1004" i="22"/>
  <c r="I1003" i="22"/>
  <c r="I1002" i="22"/>
  <c r="I1001" i="22"/>
  <c r="I1000" i="22"/>
  <c r="I999" i="22"/>
  <c r="I998" i="22"/>
  <c r="I997" i="22"/>
  <c r="I996" i="22"/>
  <c r="I995" i="22"/>
  <c r="I994" i="22"/>
  <c r="I993" i="22"/>
  <c r="I992" i="22"/>
  <c r="I991" i="22"/>
  <c r="I990" i="22"/>
  <c r="I989" i="22"/>
  <c r="I988" i="22"/>
  <c r="I987" i="22"/>
  <c r="I986" i="22"/>
  <c r="I985" i="22"/>
  <c r="I984" i="22"/>
  <c r="I983" i="22"/>
  <c r="I982" i="22"/>
  <c r="I981" i="22"/>
  <c r="I980" i="22"/>
  <c r="I979" i="22"/>
  <c r="I978" i="22"/>
  <c r="I977" i="22"/>
  <c r="I976" i="22"/>
  <c r="I975" i="22"/>
  <c r="I974" i="22"/>
  <c r="I973" i="22"/>
  <c r="I972" i="22"/>
  <c r="I971" i="22"/>
  <c r="I970" i="22"/>
  <c r="I969" i="22"/>
  <c r="I968" i="22"/>
  <c r="I967" i="22"/>
  <c r="I966" i="22"/>
  <c r="I965" i="22"/>
  <c r="I964" i="22"/>
  <c r="I963" i="22"/>
  <c r="I962" i="22"/>
  <c r="I961" i="22"/>
  <c r="I960" i="22"/>
  <c r="I959" i="22"/>
  <c r="I958" i="22"/>
  <c r="I957" i="22"/>
  <c r="I956" i="22"/>
  <c r="I955" i="22"/>
  <c r="I954" i="22"/>
  <c r="I953" i="22"/>
  <c r="I952" i="22"/>
  <c r="I951" i="22"/>
  <c r="I950" i="22"/>
  <c r="I949" i="22"/>
  <c r="I948" i="22"/>
  <c r="I947" i="22"/>
  <c r="I946" i="22"/>
  <c r="I945" i="22"/>
  <c r="I944" i="22"/>
  <c r="I943" i="22"/>
  <c r="I942" i="22"/>
  <c r="I941" i="22"/>
  <c r="I940" i="22"/>
  <c r="I939" i="22"/>
  <c r="I938" i="22"/>
  <c r="I937" i="22"/>
  <c r="I936" i="22"/>
  <c r="I935" i="22"/>
  <c r="I934" i="22"/>
  <c r="I933" i="22"/>
  <c r="I932" i="22"/>
  <c r="I931" i="22"/>
  <c r="I930" i="22"/>
  <c r="I929" i="22"/>
  <c r="I928" i="22"/>
  <c r="I927" i="22"/>
  <c r="I926" i="22"/>
  <c r="I925" i="22"/>
  <c r="I924" i="22"/>
  <c r="I923" i="22"/>
  <c r="I922" i="22"/>
  <c r="I921" i="22"/>
  <c r="I920" i="22"/>
  <c r="I919" i="22"/>
  <c r="I918" i="22"/>
  <c r="I917" i="22"/>
  <c r="I916" i="22"/>
  <c r="I915" i="22"/>
  <c r="I914" i="22"/>
  <c r="I913" i="22"/>
  <c r="I912" i="22"/>
  <c r="I911" i="22"/>
  <c r="I910" i="22"/>
  <c r="I909" i="22"/>
  <c r="I908" i="22"/>
  <c r="I907" i="22"/>
  <c r="I906" i="22"/>
  <c r="I905" i="22"/>
  <c r="I904" i="22"/>
  <c r="I903" i="22"/>
  <c r="I902" i="22"/>
  <c r="I901" i="22"/>
  <c r="I900" i="22"/>
  <c r="I899" i="22"/>
  <c r="I898" i="22"/>
  <c r="I897" i="22"/>
  <c r="I896" i="22"/>
  <c r="I895" i="22"/>
  <c r="I894" i="22"/>
  <c r="I893" i="22"/>
  <c r="I892" i="22"/>
  <c r="I891" i="22"/>
  <c r="I890" i="22"/>
  <c r="I889" i="22"/>
  <c r="I888" i="22"/>
  <c r="I887" i="22"/>
  <c r="I886" i="22"/>
  <c r="I885" i="22"/>
  <c r="I884" i="22"/>
  <c r="I883" i="22"/>
  <c r="I882" i="22"/>
  <c r="I881" i="22"/>
  <c r="I880" i="22"/>
  <c r="I879" i="22"/>
  <c r="I878" i="22"/>
  <c r="I877" i="22"/>
  <c r="I876" i="22"/>
  <c r="I875" i="22"/>
  <c r="I874" i="22"/>
  <c r="I873" i="22"/>
  <c r="I872" i="22"/>
  <c r="I871" i="22"/>
  <c r="I870" i="22"/>
  <c r="I869" i="22"/>
  <c r="I868" i="22"/>
  <c r="I867" i="22"/>
  <c r="I866" i="22"/>
  <c r="I865" i="22"/>
  <c r="I864" i="22"/>
  <c r="I863" i="22"/>
  <c r="I862" i="22"/>
  <c r="I861" i="22"/>
  <c r="I860" i="22"/>
  <c r="I859" i="22"/>
  <c r="I858" i="22"/>
  <c r="I857" i="22"/>
  <c r="I856" i="22"/>
  <c r="I855" i="22"/>
  <c r="I854" i="22"/>
  <c r="I853" i="22"/>
  <c r="I852" i="22"/>
  <c r="I851" i="22"/>
  <c r="I850" i="22"/>
  <c r="I849" i="22"/>
  <c r="I848" i="22"/>
  <c r="I847" i="22"/>
  <c r="I846" i="22"/>
  <c r="I845" i="22"/>
  <c r="I844" i="22"/>
  <c r="I843" i="22"/>
  <c r="I842" i="22"/>
  <c r="I841" i="22"/>
  <c r="I840" i="22"/>
  <c r="I839" i="22"/>
  <c r="I838" i="22"/>
  <c r="I837" i="22"/>
  <c r="I836" i="22"/>
  <c r="I835" i="22"/>
  <c r="I834" i="22"/>
  <c r="I833" i="22"/>
  <c r="I832" i="22"/>
  <c r="I831" i="22"/>
  <c r="I830" i="22"/>
  <c r="I829" i="22"/>
  <c r="I828" i="22"/>
  <c r="I827" i="22"/>
  <c r="I826" i="22"/>
  <c r="I825" i="22"/>
  <c r="I824" i="22"/>
  <c r="I823" i="22"/>
  <c r="I822" i="22"/>
  <c r="I821" i="22"/>
  <c r="I820" i="22"/>
  <c r="I819" i="22"/>
  <c r="I818" i="22"/>
  <c r="I817" i="22"/>
  <c r="I816" i="22"/>
  <c r="I815" i="22"/>
  <c r="I814" i="22"/>
  <c r="I813" i="22"/>
  <c r="I812" i="22"/>
  <c r="I811" i="22"/>
  <c r="I810" i="22"/>
  <c r="I809" i="22"/>
  <c r="I808" i="22"/>
  <c r="I807" i="22"/>
  <c r="I806" i="22"/>
  <c r="I805" i="22"/>
  <c r="I804" i="22"/>
  <c r="I803" i="22"/>
  <c r="I802" i="22"/>
  <c r="I801" i="22"/>
  <c r="I800" i="22"/>
  <c r="I799" i="22"/>
  <c r="I798" i="22"/>
  <c r="I797" i="22"/>
  <c r="I796" i="22"/>
  <c r="I795" i="22"/>
  <c r="I794" i="22"/>
  <c r="I793" i="22"/>
  <c r="I792" i="22"/>
  <c r="I791" i="22"/>
  <c r="I790" i="22"/>
  <c r="I789" i="22"/>
  <c r="I788" i="22"/>
  <c r="I787" i="22"/>
  <c r="I786" i="22"/>
  <c r="I785" i="22"/>
  <c r="I784" i="22"/>
  <c r="I783" i="22"/>
  <c r="I782" i="22"/>
  <c r="I781" i="22"/>
  <c r="I780" i="22"/>
  <c r="I779" i="22"/>
  <c r="I778" i="22"/>
  <c r="I777" i="22"/>
  <c r="I776" i="22"/>
  <c r="I775" i="22"/>
  <c r="I774" i="22"/>
  <c r="I773" i="22"/>
  <c r="I772" i="22"/>
  <c r="I771" i="22"/>
  <c r="I770" i="22"/>
  <c r="I769" i="22"/>
  <c r="I768" i="22"/>
  <c r="I767" i="22"/>
  <c r="I766" i="22"/>
  <c r="I765" i="22"/>
  <c r="I764" i="22"/>
  <c r="I763" i="22"/>
  <c r="I762" i="22"/>
  <c r="I761" i="22"/>
  <c r="I760" i="22"/>
  <c r="I759" i="22"/>
  <c r="I758" i="22"/>
  <c r="I757" i="22"/>
  <c r="I756" i="22"/>
  <c r="I755" i="22"/>
  <c r="I754" i="22"/>
  <c r="I753" i="22"/>
  <c r="I752" i="22"/>
  <c r="I751" i="22"/>
  <c r="I750" i="22"/>
  <c r="I749" i="22"/>
  <c r="I748" i="22"/>
  <c r="I747" i="22"/>
  <c r="I746" i="22"/>
  <c r="I745" i="22"/>
  <c r="I744" i="22"/>
  <c r="I743" i="22"/>
  <c r="I742" i="22"/>
  <c r="I741" i="22"/>
  <c r="I740" i="22"/>
  <c r="I739" i="22"/>
  <c r="I738" i="22"/>
  <c r="I737" i="22"/>
  <c r="I736" i="22"/>
  <c r="I735" i="22"/>
  <c r="I734" i="22"/>
  <c r="I733" i="22"/>
  <c r="I732" i="22"/>
  <c r="I731" i="22"/>
  <c r="I730" i="22"/>
  <c r="I729" i="22"/>
  <c r="I728" i="22"/>
  <c r="I727" i="22"/>
  <c r="I726" i="22"/>
  <c r="I725" i="22"/>
  <c r="I724" i="22"/>
  <c r="I723" i="22"/>
  <c r="I722" i="22"/>
  <c r="I721" i="22"/>
  <c r="I720" i="22"/>
  <c r="I719" i="22"/>
  <c r="I718" i="22"/>
  <c r="I717" i="22"/>
  <c r="I716" i="22"/>
  <c r="I715" i="22"/>
  <c r="I714" i="22"/>
  <c r="I713" i="22"/>
  <c r="I712" i="22"/>
  <c r="I711" i="22"/>
  <c r="I710" i="22"/>
  <c r="I709" i="22"/>
  <c r="I708" i="22"/>
  <c r="I707" i="22"/>
  <c r="I706" i="22"/>
  <c r="I705" i="22"/>
  <c r="I704" i="22"/>
  <c r="I703" i="22"/>
  <c r="I702" i="22"/>
  <c r="I701" i="22"/>
  <c r="I700" i="22"/>
  <c r="I699" i="22"/>
  <c r="I698" i="22"/>
  <c r="I697" i="22"/>
  <c r="I696" i="22"/>
  <c r="I695" i="22"/>
  <c r="I694" i="22"/>
  <c r="I693" i="22"/>
  <c r="I692" i="22"/>
  <c r="I691" i="22"/>
  <c r="I690" i="22"/>
  <c r="I689" i="22"/>
  <c r="I688" i="22"/>
  <c r="I687" i="22"/>
  <c r="I686" i="22"/>
  <c r="I685" i="22"/>
  <c r="I684" i="22"/>
  <c r="I683" i="22"/>
  <c r="I682" i="22"/>
  <c r="I681" i="22"/>
  <c r="I680" i="22"/>
  <c r="I679" i="22"/>
  <c r="I678" i="22"/>
  <c r="I677" i="22"/>
  <c r="I676" i="22"/>
  <c r="I675" i="22"/>
  <c r="I674" i="22"/>
  <c r="I673" i="22"/>
  <c r="I672" i="22"/>
  <c r="I671" i="22"/>
  <c r="I670" i="22"/>
  <c r="I669" i="22"/>
  <c r="I668" i="22"/>
  <c r="I667" i="22"/>
  <c r="I666" i="22"/>
  <c r="I665" i="22"/>
  <c r="I664" i="22"/>
  <c r="I663" i="22"/>
  <c r="I662" i="22"/>
  <c r="I661" i="22"/>
  <c r="I660" i="22"/>
  <c r="I659" i="22"/>
  <c r="I658" i="22"/>
  <c r="I657" i="22"/>
  <c r="I656" i="22"/>
  <c r="I655" i="22"/>
  <c r="I654" i="22"/>
  <c r="I653" i="22"/>
  <c r="I652" i="22"/>
  <c r="I651" i="22"/>
  <c r="I650" i="22"/>
  <c r="I649" i="22"/>
  <c r="I648" i="22"/>
  <c r="I647" i="22"/>
  <c r="I646" i="22"/>
  <c r="I645" i="22"/>
  <c r="I644" i="22"/>
  <c r="I643" i="22"/>
  <c r="I642" i="22"/>
  <c r="I641" i="22"/>
  <c r="I640" i="22"/>
  <c r="I639" i="22"/>
  <c r="I638" i="22"/>
  <c r="I637" i="22"/>
  <c r="I636" i="22"/>
  <c r="I635" i="22"/>
  <c r="I634" i="22"/>
  <c r="I633" i="22"/>
  <c r="I632" i="22"/>
  <c r="I631" i="22"/>
  <c r="I630" i="22"/>
  <c r="I629" i="22"/>
  <c r="I628" i="22"/>
  <c r="I627" i="22"/>
  <c r="I626" i="22"/>
  <c r="I625" i="22"/>
  <c r="I624" i="22"/>
  <c r="I623" i="22"/>
  <c r="I622" i="22"/>
  <c r="I621" i="22"/>
  <c r="I620" i="22"/>
  <c r="I619" i="22"/>
  <c r="I618" i="22"/>
  <c r="I617" i="22"/>
  <c r="I616" i="22"/>
  <c r="I615" i="22"/>
  <c r="I614" i="22"/>
  <c r="I613" i="22"/>
  <c r="I612" i="22"/>
  <c r="I611" i="22"/>
  <c r="I610" i="22"/>
  <c r="I609" i="22"/>
  <c r="I608" i="22"/>
  <c r="I607" i="22"/>
  <c r="I606" i="22"/>
  <c r="I605" i="22"/>
  <c r="I604" i="22"/>
  <c r="I603" i="22"/>
  <c r="I602" i="22"/>
  <c r="I601" i="22"/>
  <c r="I600" i="22"/>
  <c r="I599" i="22"/>
  <c r="I598" i="22"/>
  <c r="I597" i="22"/>
  <c r="I596" i="22"/>
  <c r="I595" i="22"/>
  <c r="I594" i="22"/>
  <c r="I593" i="22"/>
  <c r="I592" i="22"/>
  <c r="I591" i="22"/>
  <c r="I590" i="22"/>
  <c r="I589" i="22"/>
  <c r="I588" i="22"/>
  <c r="I587" i="22"/>
  <c r="I586" i="22"/>
  <c r="I585" i="22"/>
  <c r="I584" i="22"/>
  <c r="I583" i="22"/>
  <c r="I582" i="22"/>
  <c r="I581" i="22"/>
  <c r="I580" i="22"/>
  <c r="I579" i="22"/>
  <c r="I578" i="22"/>
  <c r="I577" i="22"/>
  <c r="I576" i="22"/>
  <c r="I575" i="22"/>
  <c r="I574" i="22"/>
  <c r="I573" i="22"/>
  <c r="I572" i="22"/>
  <c r="I571" i="22"/>
  <c r="I570" i="22"/>
  <c r="I569" i="22"/>
  <c r="I568" i="22"/>
  <c r="I567" i="22"/>
  <c r="I566" i="22"/>
  <c r="I565" i="22"/>
  <c r="I564" i="22"/>
  <c r="I563" i="22"/>
  <c r="I562" i="22"/>
  <c r="I561" i="22"/>
  <c r="I560" i="22"/>
  <c r="I559" i="22"/>
  <c r="I558" i="22"/>
  <c r="I557" i="22"/>
  <c r="I556" i="22"/>
  <c r="I555" i="22"/>
  <c r="I554" i="22"/>
  <c r="I553" i="22"/>
  <c r="I552" i="22"/>
  <c r="I551" i="22"/>
  <c r="I550" i="22"/>
  <c r="I549" i="22"/>
  <c r="I548" i="22"/>
  <c r="I547" i="22"/>
  <c r="I546" i="22"/>
  <c r="I545" i="22"/>
  <c r="I544" i="22"/>
  <c r="I543" i="22"/>
  <c r="I542" i="22"/>
  <c r="I541" i="22"/>
  <c r="I540" i="22"/>
  <c r="I539" i="22"/>
  <c r="I538" i="22"/>
  <c r="I537" i="22"/>
  <c r="I536" i="22"/>
  <c r="I535" i="22"/>
  <c r="I534" i="22"/>
  <c r="I533" i="22"/>
  <c r="I532" i="22"/>
  <c r="I531" i="22"/>
  <c r="I530" i="22"/>
  <c r="I529" i="22"/>
  <c r="I528" i="22"/>
  <c r="I527" i="22"/>
  <c r="I526" i="22"/>
  <c r="I525" i="22"/>
  <c r="I524" i="22"/>
  <c r="I523" i="22"/>
  <c r="I522" i="22"/>
  <c r="I521" i="22"/>
  <c r="I520" i="22"/>
  <c r="I519" i="22"/>
  <c r="I518" i="22"/>
  <c r="I517" i="22"/>
  <c r="I516" i="22"/>
  <c r="I515" i="22"/>
  <c r="I514" i="22"/>
  <c r="I513" i="22"/>
  <c r="I512" i="22"/>
  <c r="I511" i="22"/>
  <c r="I510" i="22"/>
  <c r="I509" i="22"/>
  <c r="I508" i="22"/>
  <c r="I507" i="22"/>
  <c r="I506" i="22"/>
  <c r="I505" i="22"/>
  <c r="I504" i="22"/>
  <c r="I503" i="22"/>
  <c r="I502" i="22"/>
  <c r="I501" i="22"/>
  <c r="I500" i="22"/>
  <c r="I499" i="22"/>
  <c r="I498" i="22"/>
  <c r="I497" i="22"/>
  <c r="I496" i="22"/>
  <c r="I495" i="22"/>
  <c r="I494" i="22"/>
  <c r="I493" i="22"/>
  <c r="I492" i="22"/>
  <c r="I491" i="22"/>
  <c r="I490" i="22"/>
  <c r="I489" i="22"/>
  <c r="I488" i="22"/>
  <c r="I487" i="22"/>
  <c r="I486" i="22"/>
  <c r="I485" i="22"/>
  <c r="I484" i="22"/>
  <c r="I483" i="22"/>
  <c r="I482" i="22"/>
  <c r="I481" i="22"/>
  <c r="I480" i="22"/>
  <c r="I479" i="22"/>
  <c r="I478" i="22"/>
  <c r="I477" i="22"/>
  <c r="I476" i="22"/>
  <c r="I475" i="22"/>
  <c r="I474" i="22"/>
  <c r="I473" i="22"/>
  <c r="I472" i="22"/>
  <c r="I471" i="22"/>
  <c r="I470" i="22"/>
  <c r="I469" i="22"/>
  <c r="I468" i="22"/>
  <c r="I467" i="22"/>
  <c r="I466" i="22"/>
  <c r="I465" i="22"/>
  <c r="I464" i="22"/>
  <c r="I463" i="22"/>
  <c r="I462" i="22"/>
  <c r="I461" i="22"/>
  <c r="I460" i="22"/>
  <c r="I459" i="22"/>
  <c r="I458" i="22"/>
  <c r="I457" i="22"/>
  <c r="I456" i="22"/>
  <c r="I455" i="22"/>
  <c r="I454" i="22"/>
  <c r="I453" i="22"/>
  <c r="I452" i="22"/>
  <c r="I451" i="22"/>
  <c r="I450" i="22"/>
  <c r="I449" i="22"/>
  <c r="I448" i="22"/>
  <c r="I447" i="22"/>
  <c r="I446" i="22"/>
  <c r="I445" i="22"/>
  <c r="I444" i="22"/>
  <c r="I443" i="22"/>
  <c r="I442" i="22"/>
  <c r="I441" i="22"/>
  <c r="I440" i="22"/>
  <c r="I439" i="22"/>
  <c r="I438" i="22"/>
  <c r="I437" i="22"/>
  <c r="I436" i="22"/>
  <c r="I435" i="22"/>
  <c r="I434" i="22"/>
  <c r="I433" i="22"/>
  <c r="I432" i="22"/>
  <c r="I431" i="22"/>
  <c r="I430" i="22"/>
  <c r="I429" i="22"/>
  <c r="I428" i="22"/>
  <c r="I427" i="22"/>
  <c r="I426" i="22"/>
  <c r="I425" i="22"/>
  <c r="I424" i="22"/>
  <c r="I423" i="22"/>
  <c r="I422" i="22"/>
  <c r="I421" i="22"/>
  <c r="I420" i="22"/>
  <c r="I419" i="22"/>
  <c r="I418" i="22"/>
  <c r="I417" i="22"/>
  <c r="I416" i="22"/>
  <c r="I415" i="22"/>
  <c r="I414" i="22"/>
  <c r="I413" i="22"/>
  <c r="I412" i="22"/>
  <c r="I411" i="22"/>
  <c r="I410" i="22"/>
  <c r="I409" i="22"/>
  <c r="I408" i="22"/>
  <c r="I407" i="22"/>
  <c r="I406" i="22"/>
  <c r="I405" i="22"/>
  <c r="I404" i="22"/>
  <c r="I403" i="22"/>
  <c r="I402" i="22"/>
  <c r="I401" i="22"/>
  <c r="I400" i="22"/>
  <c r="I399" i="22"/>
  <c r="I398" i="22"/>
  <c r="I397" i="22"/>
  <c r="I396" i="22"/>
  <c r="I395" i="22"/>
  <c r="I394" i="22"/>
  <c r="I393" i="22"/>
  <c r="I392" i="22"/>
  <c r="I391" i="22"/>
  <c r="I390" i="22"/>
  <c r="I389" i="22"/>
  <c r="I388" i="22"/>
  <c r="I387" i="22"/>
  <c r="I386" i="22"/>
  <c r="I385" i="22"/>
  <c r="I384" i="22"/>
  <c r="I383" i="22"/>
  <c r="I382" i="22"/>
  <c r="I381" i="22"/>
  <c r="I380" i="22"/>
  <c r="I379" i="22"/>
  <c r="I378" i="22"/>
  <c r="I377" i="22"/>
  <c r="I376" i="22"/>
  <c r="I375" i="22"/>
  <c r="I374" i="22"/>
  <c r="I373" i="22"/>
  <c r="I372" i="22"/>
  <c r="I371" i="22"/>
  <c r="I370" i="22"/>
  <c r="I369" i="22"/>
  <c r="I368" i="22"/>
  <c r="I367" i="22"/>
  <c r="I366" i="22"/>
  <c r="I365" i="22"/>
  <c r="I364" i="22"/>
  <c r="I363" i="22"/>
  <c r="I362" i="22"/>
  <c r="I361" i="22"/>
  <c r="I360" i="22"/>
  <c r="I359" i="22"/>
  <c r="I358" i="22"/>
  <c r="I357" i="22"/>
  <c r="I356" i="22"/>
  <c r="I355" i="22"/>
  <c r="I354" i="22"/>
  <c r="I353" i="22"/>
  <c r="I352" i="22"/>
  <c r="I351" i="22"/>
  <c r="I350" i="22"/>
  <c r="I349" i="22"/>
  <c r="I348" i="22"/>
  <c r="I347" i="22"/>
  <c r="I346" i="22"/>
  <c r="I345" i="22"/>
  <c r="I344" i="22"/>
  <c r="I343" i="22"/>
  <c r="I342" i="22"/>
  <c r="I341" i="22"/>
  <c r="I340" i="22"/>
  <c r="I339" i="22"/>
  <c r="I338" i="22"/>
  <c r="I337" i="22"/>
  <c r="I336" i="22"/>
  <c r="I335" i="22"/>
  <c r="I334" i="22"/>
  <c r="I333" i="22"/>
  <c r="I332" i="22"/>
  <c r="I331" i="22"/>
  <c r="I330" i="22"/>
  <c r="I329" i="22"/>
  <c r="I328" i="22"/>
  <c r="I327" i="22"/>
  <c r="I326" i="22"/>
  <c r="I325" i="22"/>
  <c r="I324" i="22"/>
  <c r="I323" i="22"/>
  <c r="I322" i="22"/>
  <c r="I321" i="22"/>
  <c r="I320" i="22"/>
  <c r="I319" i="22"/>
  <c r="I318" i="22"/>
  <c r="I317" i="22"/>
  <c r="I316" i="22"/>
  <c r="I315" i="22"/>
  <c r="I314" i="22"/>
  <c r="I313" i="22"/>
  <c r="I312" i="22"/>
  <c r="I311" i="22"/>
  <c r="I310" i="22"/>
  <c r="I309" i="22"/>
  <c r="I308" i="22"/>
  <c r="I307" i="22"/>
  <c r="I306" i="22"/>
  <c r="I305" i="22"/>
  <c r="I304" i="22"/>
  <c r="I303" i="22"/>
  <c r="I302" i="22"/>
  <c r="I301" i="22"/>
  <c r="I300" i="22"/>
  <c r="I299" i="22"/>
  <c r="I298" i="22"/>
  <c r="I297" i="22"/>
  <c r="I296" i="22"/>
  <c r="I295" i="22"/>
  <c r="I294" i="22"/>
  <c r="I293" i="22"/>
  <c r="I292" i="22"/>
  <c r="I291" i="22"/>
  <c r="I290" i="22"/>
  <c r="I289" i="22"/>
  <c r="I288" i="22"/>
  <c r="I287" i="22"/>
  <c r="I286" i="22"/>
  <c r="I285" i="22"/>
  <c r="I284" i="22"/>
  <c r="I283" i="22"/>
  <c r="I282" i="22"/>
  <c r="I281" i="22"/>
  <c r="I280" i="22"/>
  <c r="I279" i="22"/>
  <c r="I278" i="22"/>
  <c r="I277" i="22"/>
  <c r="I276" i="22"/>
  <c r="I275" i="22"/>
  <c r="I274" i="22"/>
  <c r="I273" i="22"/>
  <c r="I272" i="22"/>
  <c r="I271" i="22"/>
  <c r="I270" i="22"/>
  <c r="I269" i="22"/>
  <c r="I268" i="22"/>
  <c r="I267" i="22"/>
  <c r="I266" i="22"/>
  <c r="I265" i="22"/>
  <c r="I264" i="22"/>
  <c r="I263" i="22"/>
  <c r="I262" i="22"/>
  <c r="I261" i="22"/>
  <c r="I260" i="22"/>
  <c r="I259" i="22"/>
  <c r="I258" i="22"/>
  <c r="I257" i="22"/>
  <c r="I256" i="22"/>
  <c r="I255" i="22"/>
  <c r="I254" i="22"/>
  <c r="I253" i="22"/>
  <c r="I252" i="22"/>
  <c r="I251" i="22"/>
  <c r="I250" i="22"/>
  <c r="I249" i="22"/>
  <c r="I248" i="22"/>
  <c r="I247" i="22"/>
  <c r="I246" i="22"/>
  <c r="I245" i="22"/>
  <c r="I244" i="22"/>
  <c r="I243" i="22"/>
  <c r="I242" i="22"/>
  <c r="I241" i="22"/>
  <c r="I240" i="22"/>
  <c r="I239" i="22"/>
  <c r="I238" i="22"/>
  <c r="I237" i="22"/>
  <c r="I236" i="22"/>
  <c r="I235" i="22"/>
  <c r="I234" i="22"/>
  <c r="I233" i="22"/>
  <c r="I232" i="22"/>
  <c r="I231" i="22"/>
  <c r="I230" i="22"/>
  <c r="I229" i="22"/>
  <c r="I228" i="22"/>
  <c r="I227" i="22"/>
  <c r="I226" i="22"/>
  <c r="I225" i="22"/>
  <c r="I224" i="22"/>
  <c r="I223" i="22"/>
  <c r="I222" i="22"/>
  <c r="I221" i="22"/>
  <c r="I220" i="22"/>
  <c r="I219" i="22"/>
  <c r="I218" i="22"/>
  <c r="I217" i="22"/>
  <c r="I216" i="22"/>
  <c r="I215" i="22"/>
  <c r="I214" i="22"/>
  <c r="I213" i="22"/>
  <c r="I212" i="22"/>
  <c r="I211" i="22"/>
  <c r="I210" i="22"/>
  <c r="I209" i="22"/>
  <c r="I208" i="22"/>
  <c r="I207" i="22"/>
  <c r="I206" i="22"/>
  <c r="I205" i="22"/>
  <c r="I204" i="22"/>
  <c r="I203" i="22"/>
  <c r="I202" i="22"/>
  <c r="I201" i="22"/>
  <c r="I200" i="22"/>
  <c r="I199" i="22"/>
  <c r="I198" i="22"/>
  <c r="I197" i="22"/>
  <c r="I196" i="22"/>
  <c r="I195" i="22"/>
  <c r="I194" i="22"/>
  <c r="I193" i="22"/>
  <c r="I192" i="22"/>
  <c r="I191" i="22"/>
  <c r="I190" i="22"/>
  <c r="I189" i="22"/>
  <c r="I188" i="22"/>
  <c r="I187" i="22"/>
  <c r="I186" i="22"/>
  <c r="I185" i="22"/>
  <c r="I184" i="22"/>
  <c r="I183" i="22"/>
  <c r="I182" i="22"/>
  <c r="I181" i="22"/>
  <c r="I180" i="22"/>
  <c r="I179" i="22"/>
  <c r="I178" i="22"/>
  <c r="I177" i="22"/>
  <c r="I176" i="22"/>
  <c r="I175" i="22"/>
  <c r="I174" i="22"/>
  <c r="I173" i="22"/>
  <c r="I172" i="22"/>
  <c r="I171" i="22"/>
  <c r="I170" i="22"/>
  <c r="I169" i="22"/>
  <c r="I168" i="22"/>
  <c r="I167" i="22"/>
  <c r="I166" i="22"/>
  <c r="I165" i="22"/>
  <c r="I164" i="22"/>
  <c r="I163" i="22"/>
  <c r="I162" i="22"/>
  <c r="I161" i="22"/>
  <c r="I160" i="22"/>
  <c r="I159" i="22"/>
  <c r="I158" i="22"/>
  <c r="I157" i="22"/>
  <c r="I156" i="22"/>
  <c r="I155" i="22"/>
  <c r="I154" i="22"/>
  <c r="I153" i="22"/>
  <c r="I152" i="22"/>
  <c r="I151" i="22"/>
  <c r="I150" i="22"/>
  <c r="I149" i="22"/>
  <c r="I148" i="22"/>
  <c r="I147" i="22"/>
  <c r="I146" i="22"/>
  <c r="I145" i="22"/>
  <c r="I144" i="22"/>
  <c r="I143" i="22"/>
  <c r="I142" i="22"/>
  <c r="I141" i="22"/>
  <c r="I140" i="22"/>
  <c r="I139" i="22"/>
  <c r="I138" i="22"/>
  <c r="I137" i="22"/>
  <c r="I136" i="22"/>
  <c r="I135" i="22"/>
  <c r="I134" i="22"/>
  <c r="I133" i="22"/>
  <c r="I132" i="22"/>
  <c r="I131" i="22"/>
  <c r="I130" i="22"/>
  <c r="I129" i="22"/>
  <c r="I128" i="22"/>
  <c r="I127" i="22"/>
  <c r="I126" i="22"/>
  <c r="I125" i="22"/>
  <c r="I124" i="22"/>
  <c r="I123" i="22"/>
  <c r="I122" i="22"/>
  <c r="I121" i="22"/>
  <c r="I120" i="22"/>
  <c r="I119" i="22"/>
  <c r="I118" i="22"/>
  <c r="I117" i="22"/>
  <c r="I116" i="22"/>
  <c r="I115" i="22"/>
  <c r="I114" i="22"/>
  <c r="I113" i="22"/>
  <c r="I112" i="22"/>
  <c r="I111" i="22"/>
  <c r="I110" i="22"/>
  <c r="I109" i="22"/>
  <c r="I108" i="22"/>
  <c r="I107" i="22"/>
  <c r="I106" i="22"/>
  <c r="I105" i="22"/>
  <c r="I104" i="22"/>
  <c r="I103" i="22"/>
  <c r="I102" i="22"/>
  <c r="I101" i="22"/>
  <c r="I100" i="22"/>
  <c r="I99" i="22"/>
  <c r="I98" i="22"/>
  <c r="I97" i="22"/>
  <c r="I96" i="22"/>
  <c r="I95" i="22"/>
  <c r="I94" i="22"/>
  <c r="I93" i="22"/>
  <c r="I92" i="22"/>
  <c r="I91" i="22"/>
  <c r="I90" i="22"/>
  <c r="I89" i="22"/>
  <c r="I88" i="22"/>
  <c r="I87" i="22"/>
  <c r="I86" i="22"/>
  <c r="I85" i="22"/>
  <c r="I84" i="22"/>
  <c r="I83" i="22"/>
  <c r="I82" i="22"/>
  <c r="I81" i="22"/>
  <c r="I80" i="22"/>
  <c r="I79" i="22"/>
  <c r="I78" i="22"/>
  <c r="I77" i="22"/>
  <c r="I76" i="22"/>
  <c r="I75" i="22"/>
  <c r="I74" i="22"/>
  <c r="I73" i="22"/>
  <c r="I72" i="22"/>
  <c r="I71" i="22"/>
  <c r="I70" i="22"/>
  <c r="I69" i="22"/>
  <c r="I68" i="22"/>
  <c r="I67" i="22"/>
  <c r="I66" i="22"/>
  <c r="I65" i="22"/>
  <c r="I64" i="22"/>
  <c r="I63" i="22"/>
  <c r="I62" i="22"/>
  <c r="I61" i="22"/>
  <c r="I60" i="22"/>
  <c r="I59" i="22"/>
  <c r="I58" i="22"/>
  <c r="I57" i="22"/>
  <c r="I56" i="22"/>
  <c r="I55" i="22"/>
  <c r="I54" i="22"/>
  <c r="I53" i="22"/>
  <c r="I52" i="22"/>
  <c r="I51" i="22"/>
  <c r="I50" i="22"/>
  <c r="I49" i="22"/>
  <c r="I48" i="22"/>
  <c r="I47" i="22"/>
  <c r="I46" i="22"/>
  <c r="I45" i="22"/>
  <c r="I44" i="22"/>
  <c r="I43" i="22"/>
  <c r="I42" i="22"/>
  <c r="I41" i="22"/>
  <c r="I40" i="22"/>
  <c r="I39" i="22"/>
  <c r="I38" i="22"/>
  <c r="I37" i="22"/>
  <c r="I36" i="22"/>
  <c r="I35" i="22"/>
  <c r="I34" i="22"/>
  <c r="I33" i="22"/>
  <c r="I32" i="22"/>
  <c r="I31" i="22"/>
  <c r="I30" i="22"/>
  <c r="I29" i="22"/>
  <c r="I28" i="22"/>
  <c r="I27" i="22"/>
  <c r="I26" i="22"/>
  <c r="I25" i="22"/>
  <c r="I24" i="22"/>
  <c r="I23" i="22"/>
  <c r="I22" i="22"/>
  <c r="I21" i="22"/>
  <c r="I20" i="22"/>
  <c r="I19" i="22"/>
  <c r="I18" i="22"/>
  <c r="I17" i="22"/>
  <c r="I16" i="22"/>
  <c r="D783" i="25"/>
  <c r="B782" i="25"/>
  <c r="D784" i="25"/>
  <c r="AU15" i="9" l="1"/>
  <c r="CJ15" i="9"/>
  <c r="CM15" i="9"/>
  <c r="CL15" i="9"/>
  <c r="CK15" i="9"/>
  <c r="CI15" i="9"/>
  <c r="CH15" i="9"/>
  <c r="AT15" i="9"/>
  <c r="B783" i="25"/>
  <c r="AW15" i="9" l="1"/>
  <c r="AV15" i="9"/>
  <c r="CN15" i="9"/>
  <c r="I38" i="30"/>
  <c r="I26" i="30"/>
  <c r="I24" i="30"/>
  <c r="I23" i="30"/>
  <c r="I20" i="30"/>
  <c r="I14" i="30"/>
  <c r="I8" i="30"/>
  <c r="CV15" i="9" l="1"/>
  <c r="CQ15" i="9"/>
  <c r="CS15" i="9" s="1"/>
  <c r="CP15" i="9"/>
  <c r="B784" i="25"/>
  <c r="H42" i="30"/>
  <c r="D41" i="30"/>
  <c r="D40" i="30"/>
  <c r="D39" i="30"/>
  <c r="D38" i="30"/>
  <c r="D37" i="30"/>
  <c r="D36" i="30"/>
  <c r="D35" i="30"/>
  <c r="D34" i="30"/>
  <c r="D33" i="30"/>
  <c r="D32" i="30"/>
  <c r="D31" i="30"/>
  <c r="D30" i="30"/>
  <c r="D29" i="30"/>
  <c r="D28" i="30"/>
  <c r="D27" i="30"/>
  <c r="D26" i="30"/>
  <c r="D25" i="30"/>
  <c r="D24" i="30"/>
  <c r="D23" i="30"/>
  <c r="D22" i="30"/>
  <c r="D21" i="30"/>
  <c r="D20" i="30"/>
  <c r="D19" i="30"/>
  <c r="D18" i="30"/>
  <c r="D17" i="30"/>
  <c r="D16" i="30"/>
  <c r="D15" i="30"/>
  <c r="D14" i="30"/>
  <c r="D13" i="30"/>
  <c r="D12" i="30"/>
  <c r="D11" i="30"/>
  <c r="D10" i="30"/>
  <c r="D9" i="30"/>
  <c r="D8" i="30"/>
  <c r="CW15" i="9" l="1"/>
  <c r="CZ15" i="9"/>
  <c r="B785" i="25"/>
  <c r="I42" i="30"/>
  <c r="J42" i="30" s="1"/>
  <c r="DA15" i="9" l="1"/>
  <c r="DD15" i="9"/>
  <c r="B786" i="25"/>
  <c r="AE16" i="9"/>
  <c r="AA16" i="9"/>
  <c r="DG1016" i="9"/>
  <c r="DC1016" i="9"/>
  <c r="CY1016" i="9"/>
  <c r="CU1016" i="9"/>
  <c r="E1016" i="9"/>
  <c r="X1016" i="9"/>
  <c r="W1016" i="9"/>
  <c r="V1016" i="9"/>
  <c r="U1016" i="9"/>
  <c r="T1016" i="9"/>
  <c r="S1016" i="9"/>
  <c r="R1016" i="9"/>
  <c r="Q1016" i="9"/>
  <c r="P1016" i="9"/>
  <c r="O1016" i="9"/>
  <c r="N1016" i="9"/>
  <c r="M1016" i="9"/>
  <c r="L1016" i="9"/>
  <c r="K1016" i="9"/>
  <c r="J1016" i="9"/>
  <c r="I1016" i="9"/>
  <c r="H1016" i="9"/>
  <c r="G1016" i="9"/>
  <c r="DH15" i="9" l="1"/>
  <c r="DI15" i="9" s="1"/>
  <c r="DE15" i="9"/>
  <c r="DJ15" i="9" s="1"/>
  <c r="B787" i="25"/>
  <c r="E843" i="25"/>
  <c r="F26" i="26"/>
  <c r="E26" i="26"/>
  <c r="D26" i="26"/>
  <c r="C26" i="26"/>
  <c r="G25" i="26"/>
  <c r="F23" i="26"/>
  <c r="E23" i="26"/>
  <c r="D23" i="26"/>
  <c r="G22" i="26"/>
  <c r="G23" i="26" s="1"/>
  <c r="D12" i="26"/>
  <c r="E12" i="26" s="1"/>
  <c r="F12" i="26" s="1"/>
  <c r="B788" i="25" l="1"/>
  <c r="G26" i="26"/>
  <c r="C23" i="26"/>
  <c r="B789" i="25" l="1"/>
  <c r="D27" i="26"/>
  <c r="C27" i="26"/>
  <c r="F27" i="26"/>
  <c r="G27" i="26"/>
  <c r="E27" i="26"/>
  <c r="DF1015" i="9"/>
  <c r="DF1014" i="9"/>
  <c r="DF1013" i="9"/>
  <c r="DF1012" i="9"/>
  <c r="DF1011" i="9"/>
  <c r="DF1010" i="9"/>
  <c r="DF1009" i="9"/>
  <c r="DF1008" i="9"/>
  <c r="DF1007" i="9"/>
  <c r="DF1006" i="9"/>
  <c r="DF1005" i="9"/>
  <c r="DF1004" i="9"/>
  <c r="DF1003" i="9"/>
  <c r="DF1002" i="9"/>
  <c r="DF1001" i="9"/>
  <c r="DF1000" i="9"/>
  <c r="DF999" i="9"/>
  <c r="DF998" i="9"/>
  <c r="DF997" i="9"/>
  <c r="DF996" i="9"/>
  <c r="DF995" i="9"/>
  <c r="DF994" i="9"/>
  <c r="DF993" i="9"/>
  <c r="DF992" i="9"/>
  <c r="DF991" i="9"/>
  <c r="DF990" i="9"/>
  <c r="DF989" i="9"/>
  <c r="DF988" i="9"/>
  <c r="DF987" i="9"/>
  <c r="DF986" i="9"/>
  <c r="DF985" i="9"/>
  <c r="DF984" i="9"/>
  <c r="DF983" i="9"/>
  <c r="DF982" i="9"/>
  <c r="DF981" i="9"/>
  <c r="DF980" i="9"/>
  <c r="DF979" i="9"/>
  <c r="DF978" i="9"/>
  <c r="DF977" i="9"/>
  <c r="DF976" i="9"/>
  <c r="DF975" i="9"/>
  <c r="DF974" i="9"/>
  <c r="DF973" i="9"/>
  <c r="DF972" i="9"/>
  <c r="DF971" i="9"/>
  <c r="DF970" i="9"/>
  <c r="DF969" i="9"/>
  <c r="DF968" i="9"/>
  <c r="DF967" i="9"/>
  <c r="DF966" i="9"/>
  <c r="DF965" i="9"/>
  <c r="DF964" i="9"/>
  <c r="DF963" i="9"/>
  <c r="DF962" i="9"/>
  <c r="DF961" i="9"/>
  <c r="DF960" i="9"/>
  <c r="DF959" i="9"/>
  <c r="DF958" i="9"/>
  <c r="DF957" i="9"/>
  <c r="DF956" i="9"/>
  <c r="DF955" i="9"/>
  <c r="DF954" i="9"/>
  <c r="DF953" i="9"/>
  <c r="DF952" i="9"/>
  <c r="DF951" i="9"/>
  <c r="DF950" i="9"/>
  <c r="DF949" i="9"/>
  <c r="DF948" i="9"/>
  <c r="DF947" i="9"/>
  <c r="DF946" i="9"/>
  <c r="DF945" i="9"/>
  <c r="DF944" i="9"/>
  <c r="DF943" i="9"/>
  <c r="DF942" i="9"/>
  <c r="DF941" i="9"/>
  <c r="DF940" i="9"/>
  <c r="DF939" i="9"/>
  <c r="DF938" i="9"/>
  <c r="DF937" i="9"/>
  <c r="DF936" i="9"/>
  <c r="DF935" i="9"/>
  <c r="DF934" i="9"/>
  <c r="DF933" i="9"/>
  <c r="DF932" i="9"/>
  <c r="DF931" i="9"/>
  <c r="DF930" i="9"/>
  <c r="DF929" i="9"/>
  <c r="DF928" i="9"/>
  <c r="DF927" i="9"/>
  <c r="DF926" i="9"/>
  <c r="DF925" i="9"/>
  <c r="DF924" i="9"/>
  <c r="DF923" i="9"/>
  <c r="DF922" i="9"/>
  <c r="DF921" i="9"/>
  <c r="DF920" i="9"/>
  <c r="DF919" i="9"/>
  <c r="DF918" i="9"/>
  <c r="DF917" i="9"/>
  <c r="DF916" i="9"/>
  <c r="DF915" i="9"/>
  <c r="DF914" i="9"/>
  <c r="DF913" i="9"/>
  <c r="DF912" i="9"/>
  <c r="DF911" i="9"/>
  <c r="DF910" i="9"/>
  <c r="DF909" i="9"/>
  <c r="DF908" i="9"/>
  <c r="DF907" i="9"/>
  <c r="DF906" i="9"/>
  <c r="DF905" i="9"/>
  <c r="DF904" i="9"/>
  <c r="DF903" i="9"/>
  <c r="DF902" i="9"/>
  <c r="DF901" i="9"/>
  <c r="DF900" i="9"/>
  <c r="DF899" i="9"/>
  <c r="DF898" i="9"/>
  <c r="DF897" i="9"/>
  <c r="DF896" i="9"/>
  <c r="DF895" i="9"/>
  <c r="DF894" i="9"/>
  <c r="DF893" i="9"/>
  <c r="DF892" i="9"/>
  <c r="DF891" i="9"/>
  <c r="DF890" i="9"/>
  <c r="DF889" i="9"/>
  <c r="DF888" i="9"/>
  <c r="DF887" i="9"/>
  <c r="DF886" i="9"/>
  <c r="DF885" i="9"/>
  <c r="DF884" i="9"/>
  <c r="DF883" i="9"/>
  <c r="DF882" i="9"/>
  <c r="DF881" i="9"/>
  <c r="DF880" i="9"/>
  <c r="DF879" i="9"/>
  <c r="DF878" i="9"/>
  <c r="DF877" i="9"/>
  <c r="DF876" i="9"/>
  <c r="DF875" i="9"/>
  <c r="DF874" i="9"/>
  <c r="DF873" i="9"/>
  <c r="DF872" i="9"/>
  <c r="DF871" i="9"/>
  <c r="DF870" i="9"/>
  <c r="DF869" i="9"/>
  <c r="DF868" i="9"/>
  <c r="DF867" i="9"/>
  <c r="DF866" i="9"/>
  <c r="DF865" i="9"/>
  <c r="DF864" i="9"/>
  <c r="DF863" i="9"/>
  <c r="DF862" i="9"/>
  <c r="DF861" i="9"/>
  <c r="DF860" i="9"/>
  <c r="DF859" i="9"/>
  <c r="DF858" i="9"/>
  <c r="DF857" i="9"/>
  <c r="DF856" i="9"/>
  <c r="DF855" i="9"/>
  <c r="DF854" i="9"/>
  <c r="DF853" i="9"/>
  <c r="DF852" i="9"/>
  <c r="DF851" i="9"/>
  <c r="DF850" i="9"/>
  <c r="DF849" i="9"/>
  <c r="DF848" i="9"/>
  <c r="DF847" i="9"/>
  <c r="DF846" i="9"/>
  <c r="DF845" i="9"/>
  <c r="DF844" i="9"/>
  <c r="DF843" i="9"/>
  <c r="DF842" i="9"/>
  <c r="DF841" i="9"/>
  <c r="DF840" i="9"/>
  <c r="DF839" i="9"/>
  <c r="DF838" i="9"/>
  <c r="DF837" i="9"/>
  <c r="DF836" i="9"/>
  <c r="DF835" i="9"/>
  <c r="DF834" i="9"/>
  <c r="DF833" i="9"/>
  <c r="DF832" i="9"/>
  <c r="DF831" i="9"/>
  <c r="DF830" i="9"/>
  <c r="DF829" i="9"/>
  <c r="DF828" i="9"/>
  <c r="DF827" i="9"/>
  <c r="DF826" i="9"/>
  <c r="DF825" i="9"/>
  <c r="DF824" i="9"/>
  <c r="DF823" i="9"/>
  <c r="DF822" i="9"/>
  <c r="DF821" i="9"/>
  <c r="DF820" i="9"/>
  <c r="DF819" i="9"/>
  <c r="DF818" i="9"/>
  <c r="DF817" i="9"/>
  <c r="DF816" i="9"/>
  <c r="DF815" i="9"/>
  <c r="DF814" i="9"/>
  <c r="DF813" i="9"/>
  <c r="DF812" i="9"/>
  <c r="DF811" i="9"/>
  <c r="DF810" i="9"/>
  <c r="DF809" i="9"/>
  <c r="DF808" i="9"/>
  <c r="DF807" i="9"/>
  <c r="DF806" i="9"/>
  <c r="DF805" i="9"/>
  <c r="DF804" i="9"/>
  <c r="DF803" i="9"/>
  <c r="DF802" i="9"/>
  <c r="DF801" i="9"/>
  <c r="DF800" i="9"/>
  <c r="DF799" i="9"/>
  <c r="DF798" i="9"/>
  <c r="DF797" i="9"/>
  <c r="DF796" i="9"/>
  <c r="DF795" i="9"/>
  <c r="DF794" i="9"/>
  <c r="DF793" i="9"/>
  <c r="DF792" i="9"/>
  <c r="DF791" i="9"/>
  <c r="DF790" i="9"/>
  <c r="DF789" i="9"/>
  <c r="DF788" i="9"/>
  <c r="DF787" i="9"/>
  <c r="DF786" i="9"/>
  <c r="DF785" i="9"/>
  <c r="DF784" i="9"/>
  <c r="DF783" i="9"/>
  <c r="DF782" i="9"/>
  <c r="DF781" i="9"/>
  <c r="DF780" i="9"/>
  <c r="DF779" i="9"/>
  <c r="DF778" i="9"/>
  <c r="DF777" i="9"/>
  <c r="DF776" i="9"/>
  <c r="DF775" i="9"/>
  <c r="DF774" i="9"/>
  <c r="DF773" i="9"/>
  <c r="DF772" i="9"/>
  <c r="DF771" i="9"/>
  <c r="DF770" i="9"/>
  <c r="DF769" i="9"/>
  <c r="DF768" i="9"/>
  <c r="DF767" i="9"/>
  <c r="DF766" i="9"/>
  <c r="DF765" i="9"/>
  <c r="DF764" i="9"/>
  <c r="DF763" i="9"/>
  <c r="DF762" i="9"/>
  <c r="DF761" i="9"/>
  <c r="DF760" i="9"/>
  <c r="DF759" i="9"/>
  <c r="DF758" i="9"/>
  <c r="DF757" i="9"/>
  <c r="DF756" i="9"/>
  <c r="DF755" i="9"/>
  <c r="DF754" i="9"/>
  <c r="DF753" i="9"/>
  <c r="DF752" i="9"/>
  <c r="DF751" i="9"/>
  <c r="DF750" i="9"/>
  <c r="DF749" i="9"/>
  <c r="DF748" i="9"/>
  <c r="DF747" i="9"/>
  <c r="DF746" i="9"/>
  <c r="DF745" i="9"/>
  <c r="DF744" i="9"/>
  <c r="DF743" i="9"/>
  <c r="DF742" i="9"/>
  <c r="DF741" i="9"/>
  <c r="DF740" i="9"/>
  <c r="DF739" i="9"/>
  <c r="DF738" i="9"/>
  <c r="DF737" i="9"/>
  <c r="DF736" i="9"/>
  <c r="DF735" i="9"/>
  <c r="DF734" i="9"/>
  <c r="DF733" i="9"/>
  <c r="DF732" i="9"/>
  <c r="DF731" i="9"/>
  <c r="DF730" i="9"/>
  <c r="DF729" i="9"/>
  <c r="DF728" i="9"/>
  <c r="DF727" i="9"/>
  <c r="DF726" i="9"/>
  <c r="DF725" i="9"/>
  <c r="DF724" i="9"/>
  <c r="DF723" i="9"/>
  <c r="DF722" i="9"/>
  <c r="DF721" i="9"/>
  <c r="DF720" i="9"/>
  <c r="DF719" i="9"/>
  <c r="DF718" i="9"/>
  <c r="DF717" i="9"/>
  <c r="DF716" i="9"/>
  <c r="DF715" i="9"/>
  <c r="DF714" i="9"/>
  <c r="DF713" i="9"/>
  <c r="DF712" i="9"/>
  <c r="DF711" i="9"/>
  <c r="DF710" i="9"/>
  <c r="DF709" i="9"/>
  <c r="DF708" i="9"/>
  <c r="DF707" i="9"/>
  <c r="DF706" i="9"/>
  <c r="DF705" i="9"/>
  <c r="DF704" i="9"/>
  <c r="DF703" i="9"/>
  <c r="DF702" i="9"/>
  <c r="DF701" i="9"/>
  <c r="DF700" i="9"/>
  <c r="DF699" i="9"/>
  <c r="DF698" i="9"/>
  <c r="DF697" i="9"/>
  <c r="DF696" i="9"/>
  <c r="DF695" i="9"/>
  <c r="DF694" i="9"/>
  <c r="DF693" i="9"/>
  <c r="DF692" i="9"/>
  <c r="DF691" i="9"/>
  <c r="DF690" i="9"/>
  <c r="DF689" i="9"/>
  <c r="DF688" i="9"/>
  <c r="DF687" i="9"/>
  <c r="DF686" i="9"/>
  <c r="DF685" i="9"/>
  <c r="DF684" i="9"/>
  <c r="DF683" i="9"/>
  <c r="DF682" i="9"/>
  <c r="DF681" i="9"/>
  <c r="DF680" i="9"/>
  <c r="DF679" i="9"/>
  <c r="DF678" i="9"/>
  <c r="DF677" i="9"/>
  <c r="DF676" i="9"/>
  <c r="DF675" i="9"/>
  <c r="DF674" i="9"/>
  <c r="DF673" i="9"/>
  <c r="DF672" i="9"/>
  <c r="DF671" i="9"/>
  <c r="DF670" i="9"/>
  <c r="DF669" i="9"/>
  <c r="DF668" i="9"/>
  <c r="DF667" i="9"/>
  <c r="DF666" i="9"/>
  <c r="DF665" i="9"/>
  <c r="DF664" i="9"/>
  <c r="DF663" i="9"/>
  <c r="DF662" i="9"/>
  <c r="DF661" i="9"/>
  <c r="DF660" i="9"/>
  <c r="DF659" i="9"/>
  <c r="DF658" i="9"/>
  <c r="DF657" i="9"/>
  <c r="DF656" i="9"/>
  <c r="DF655" i="9"/>
  <c r="DF654" i="9"/>
  <c r="DF653" i="9"/>
  <c r="DF652" i="9"/>
  <c r="DF651" i="9"/>
  <c r="DF650" i="9"/>
  <c r="DF649" i="9"/>
  <c r="DF648" i="9"/>
  <c r="DF647" i="9"/>
  <c r="DF646" i="9"/>
  <c r="DF645" i="9"/>
  <c r="DF644" i="9"/>
  <c r="DF643" i="9"/>
  <c r="DF642" i="9"/>
  <c r="DF641" i="9"/>
  <c r="DF640" i="9"/>
  <c r="DF639" i="9"/>
  <c r="DF638" i="9"/>
  <c r="DF637" i="9"/>
  <c r="DF636" i="9"/>
  <c r="DF635" i="9"/>
  <c r="DF634" i="9"/>
  <c r="DF633" i="9"/>
  <c r="DF632" i="9"/>
  <c r="DF631" i="9"/>
  <c r="DF630" i="9"/>
  <c r="DF629" i="9"/>
  <c r="DF628" i="9"/>
  <c r="DF627" i="9"/>
  <c r="DF626" i="9"/>
  <c r="DF625" i="9"/>
  <c r="DF624" i="9"/>
  <c r="DF623" i="9"/>
  <c r="DF622" i="9"/>
  <c r="DF621" i="9"/>
  <c r="DF620" i="9"/>
  <c r="DF619" i="9"/>
  <c r="DF618" i="9"/>
  <c r="DF617" i="9"/>
  <c r="DF616" i="9"/>
  <c r="DF615" i="9"/>
  <c r="DF614" i="9"/>
  <c r="DF613" i="9"/>
  <c r="DF612" i="9"/>
  <c r="DF611" i="9"/>
  <c r="DF610" i="9"/>
  <c r="DF609" i="9"/>
  <c r="DF608" i="9"/>
  <c r="DF607" i="9"/>
  <c r="DF606" i="9"/>
  <c r="DF605" i="9"/>
  <c r="DF604" i="9"/>
  <c r="DF603" i="9"/>
  <c r="DF602" i="9"/>
  <c r="DF601" i="9"/>
  <c r="DF600" i="9"/>
  <c r="DF599" i="9"/>
  <c r="DF598" i="9"/>
  <c r="DF597" i="9"/>
  <c r="DF596" i="9"/>
  <c r="DF595" i="9"/>
  <c r="DF594" i="9"/>
  <c r="DF593" i="9"/>
  <c r="DF592" i="9"/>
  <c r="DF591" i="9"/>
  <c r="DF590" i="9"/>
  <c r="DF589" i="9"/>
  <c r="DF588" i="9"/>
  <c r="DF587" i="9"/>
  <c r="DF586" i="9"/>
  <c r="DF585" i="9"/>
  <c r="DF584" i="9"/>
  <c r="DF583" i="9"/>
  <c r="DF582" i="9"/>
  <c r="DF581" i="9"/>
  <c r="DF580" i="9"/>
  <c r="DF579" i="9"/>
  <c r="DF578" i="9"/>
  <c r="DF577" i="9"/>
  <c r="DF576" i="9"/>
  <c r="DF575" i="9"/>
  <c r="DF574" i="9"/>
  <c r="DF573" i="9"/>
  <c r="DF572" i="9"/>
  <c r="DF571" i="9"/>
  <c r="DF570" i="9"/>
  <c r="DF569" i="9"/>
  <c r="DF568" i="9"/>
  <c r="DF567" i="9"/>
  <c r="DF566" i="9"/>
  <c r="DF565" i="9"/>
  <c r="DF564" i="9"/>
  <c r="DF563" i="9"/>
  <c r="DF562" i="9"/>
  <c r="DF561" i="9"/>
  <c r="DF560" i="9"/>
  <c r="DF559" i="9"/>
  <c r="DF558" i="9"/>
  <c r="DF557" i="9"/>
  <c r="DF556" i="9"/>
  <c r="DF555" i="9"/>
  <c r="DF554" i="9"/>
  <c r="DF553" i="9"/>
  <c r="DF552" i="9"/>
  <c r="DF551" i="9"/>
  <c r="DF550" i="9"/>
  <c r="DF549" i="9"/>
  <c r="DF548" i="9"/>
  <c r="DF547" i="9"/>
  <c r="DF546" i="9"/>
  <c r="DF545" i="9"/>
  <c r="DF544" i="9"/>
  <c r="DF543" i="9"/>
  <c r="DF542" i="9"/>
  <c r="DF541" i="9"/>
  <c r="DF540" i="9"/>
  <c r="DF539" i="9"/>
  <c r="DF538" i="9"/>
  <c r="DF537" i="9"/>
  <c r="DF536" i="9"/>
  <c r="DF535" i="9"/>
  <c r="DF534" i="9"/>
  <c r="DF533" i="9"/>
  <c r="DF532" i="9"/>
  <c r="DF531" i="9"/>
  <c r="DF530" i="9"/>
  <c r="DF529" i="9"/>
  <c r="DF528" i="9"/>
  <c r="DF527" i="9"/>
  <c r="DF526" i="9"/>
  <c r="DF525" i="9"/>
  <c r="DF524" i="9"/>
  <c r="DF523" i="9"/>
  <c r="DF522" i="9"/>
  <c r="DF521" i="9"/>
  <c r="DF520" i="9"/>
  <c r="DF519" i="9"/>
  <c r="DF518" i="9"/>
  <c r="DF517" i="9"/>
  <c r="DF516" i="9"/>
  <c r="DF515" i="9"/>
  <c r="DF514" i="9"/>
  <c r="DF513" i="9"/>
  <c r="DF512" i="9"/>
  <c r="DF511" i="9"/>
  <c r="DF510" i="9"/>
  <c r="DF509" i="9"/>
  <c r="DF508" i="9"/>
  <c r="DF507" i="9"/>
  <c r="DF506" i="9"/>
  <c r="DF505" i="9"/>
  <c r="DF504" i="9"/>
  <c r="DF503" i="9"/>
  <c r="DF502" i="9"/>
  <c r="DF501" i="9"/>
  <c r="DF500" i="9"/>
  <c r="DF499" i="9"/>
  <c r="DF498" i="9"/>
  <c r="DF497" i="9"/>
  <c r="DF496" i="9"/>
  <c r="DF495" i="9"/>
  <c r="DF494" i="9"/>
  <c r="DF493" i="9"/>
  <c r="DF492" i="9"/>
  <c r="DF491" i="9"/>
  <c r="DF490" i="9"/>
  <c r="DF489" i="9"/>
  <c r="DF488" i="9"/>
  <c r="DF487" i="9"/>
  <c r="DF486" i="9"/>
  <c r="DF485" i="9"/>
  <c r="DF484" i="9"/>
  <c r="DF483" i="9"/>
  <c r="DF482" i="9"/>
  <c r="DF481" i="9"/>
  <c r="DF480" i="9"/>
  <c r="DF479" i="9"/>
  <c r="DF478" i="9"/>
  <c r="DF477" i="9"/>
  <c r="DF476" i="9"/>
  <c r="DF475" i="9"/>
  <c r="DF474" i="9"/>
  <c r="DF473" i="9"/>
  <c r="DF472" i="9"/>
  <c r="DF471" i="9"/>
  <c r="DF470" i="9"/>
  <c r="DF469" i="9"/>
  <c r="DF468" i="9"/>
  <c r="DF467" i="9"/>
  <c r="DF466" i="9"/>
  <c r="DF465" i="9"/>
  <c r="DF464" i="9"/>
  <c r="DF463" i="9"/>
  <c r="DF462" i="9"/>
  <c r="DF461" i="9"/>
  <c r="DF460" i="9"/>
  <c r="DF459" i="9"/>
  <c r="DF458" i="9"/>
  <c r="DF457" i="9"/>
  <c r="DF456" i="9"/>
  <c r="DF455" i="9"/>
  <c r="DF454" i="9"/>
  <c r="DF453" i="9"/>
  <c r="DF452" i="9"/>
  <c r="DF451" i="9"/>
  <c r="DF450" i="9"/>
  <c r="DF449" i="9"/>
  <c r="DF448" i="9"/>
  <c r="DF447" i="9"/>
  <c r="DF446" i="9"/>
  <c r="DF445" i="9"/>
  <c r="DF444" i="9"/>
  <c r="DF443" i="9"/>
  <c r="DF442" i="9"/>
  <c r="DF441" i="9"/>
  <c r="DF440" i="9"/>
  <c r="DF439" i="9"/>
  <c r="DF438" i="9"/>
  <c r="DF437" i="9"/>
  <c r="DF436" i="9"/>
  <c r="DF435" i="9"/>
  <c r="DF434" i="9"/>
  <c r="DF433" i="9"/>
  <c r="DF432" i="9"/>
  <c r="DF431" i="9"/>
  <c r="DF430" i="9"/>
  <c r="DF429" i="9"/>
  <c r="DF428" i="9"/>
  <c r="DF427" i="9"/>
  <c r="DF426" i="9"/>
  <c r="DF425" i="9"/>
  <c r="DF424" i="9"/>
  <c r="DF423" i="9"/>
  <c r="DF422" i="9"/>
  <c r="DF421" i="9"/>
  <c r="DF420" i="9"/>
  <c r="DF419" i="9"/>
  <c r="DF418" i="9"/>
  <c r="DF417" i="9"/>
  <c r="DF416" i="9"/>
  <c r="DF415" i="9"/>
  <c r="DF414" i="9"/>
  <c r="DF413" i="9"/>
  <c r="DF412" i="9"/>
  <c r="DF411" i="9"/>
  <c r="DF410" i="9"/>
  <c r="DF409" i="9"/>
  <c r="DF408" i="9"/>
  <c r="DF407" i="9"/>
  <c r="DF406" i="9"/>
  <c r="DF405" i="9"/>
  <c r="DF404" i="9"/>
  <c r="DF403" i="9"/>
  <c r="DF402" i="9"/>
  <c r="DF401" i="9"/>
  <c r="DF400" i="9"/>
  <c r="DF399" i="9"/>
  <c r="DF398" i="9"/>
  <c r="DF397" i="9"/>
  <c r="DF396" i="9"/>
  <c r="DF395" i="9"/>
  <c r="DF394" i="9"/>
  <c r="DF393" i="9"/>
  <c r="DF392" i="9"/>
  <c r="DF391" i="9"/>
  <c r="DF390" i="9"/>
  <c r="DF389" i="9"/>
  <c r="DF388" i="9"/>
  <c r="DF387" i="9"/>
  <c r="DF386" i="9"/>
  <c r="DF385" i="9"/>
  <c r="DF384" i="9"/>
  <c r="DF383" i="9"/>
  <c r="DF382" i="9"/>
  <c r="DF381" i="9"/>
  <c r="DF380" i="9"/>
  <c r="DF379" i="9"/>
  <c r="DF378" i="9"/>
  <c r="DF377" i="9"/>
  <c r="DF376" i="9"/>
  <c r="DF375" i="9"/>
  <c r="DF374" i="9"/>
  <c r="DF373" i="9"/>
  <c r="DF372" i="9"/>
  <c r="DF371" i="9"/>
  <c r="DF370" i="9"/>
  <c r="DF369" i="9"/>
  <c r="DF368" i="9"/>
  <c r="DF367" i="9"/>
  <c r="DF366" i="9"/>
  <c r="DF365" i="9"/>
  <c r="DF364" i="9"/>
  <c r="DF363" i="9"/>
  <c r="DF362" i="9"/>
  <c r="DF361" i="9"/>
  <c r="DF360" i="9"/>
  <c r="DF359" i="9"/>
  <c r="DF358" i="9"/>
  <c r="DF357" i="9"/>
  <c r="DF356" i="9"/>
  <c r="DF355" i="9"/>
  <c r="DF354" i="9"/>
  <c r="DF353" i="9"/>
  <c r="DF352" i="9"/>
  <c r="DF351" i="9"/>
  <c r="DF350" i="9"/>
  <c r="DF349" i="9"/>
  <c r="DF348" i="9"/>
  <c r="DF347" i="9"/>
  <c r="DF346" i="9"/>
  <c r="DF345" i="9"/>
  <c r="DF344" i="9"/>
  <c r="DF343" i="9"/>
  <c r="DF342" i="9"/>
  <c r="DF341" i="9"/>
  <c r="DF340" i="9"/>
  <c r="DF339" i="9"/>
  <c r="DF338" i="9"/>
  <c r="DF337" i="9"/>
  <c r="DF336" i="9"/>
  <c r="DF335" i="9"/>
  <c r="DF334" i="9"/>
  <c r="DF333" i="9"/>
  <c r="DF332" i="9"/>
  <c r="DF331" i="9"/>
  <c r="DF330" i="9"/>
  <c r="DF329" i="9"/>
  <c r="DF328" i="9"/>
  <c r="DF327" i="9"/>
  <c r="DF326" i="9"/>
  <c r="DF325" i="9"/>
  <c r="DF324" i="9"/>
  <c r="DF323" i="9"/>
  <c r="DF322" i="9"/>
  <c r="DF321" i="9"/>
  <c r="DF320" i="9"/>
  <c r="DF319" i="9"/>
  <c r="DF318" i="9"/>
  <c r="DF317" i="9"/>
  <c r="DF316" i="9"/>
  <c r="DF315" i="9"/>
  <c r="DF314" i="9"/>
  <c r="DF313" i="9"/>
  <c r="DF312" i="9"/>
  <c r="DF311" i="9"/>
  <c r="DF310" i="9"/>
  <c r="DF309" i="9"/>
  <c r="DF308" i="9"/>
  <c r="DF307" i="9"/>
  <c r="DF306" i="9"/>
  <c r="DF305" i="9"/>
  <c r="DF304" i="9"/>
  <c r="DF303" i="9"/>
  <c r="DF302" i="9"/>
  <c r="DF301" i="9"/>
  <c r="DF300" i="9"/>
  <c r="DF299" i="9"/>
  <c r="DF298" i="9"/>
  <c r="DF297" i="9"/>
  <c r="DF296" i="9"/>
  <c r="DF295" i="9"/>
  <c r="DF294" i="9"/>
  <c r="DF293" i="9"/>
  <c r="DF292" i="9"/>
  <c r="DF291" i="9"/>
  <c r="DF290" i="9"/>
  <c r="DF289" i="9"/>
  <c r="DF288" i="9"/>
  <c r="DF287" i="9"/>
  <c r="DF286" i="9"/>
  <c r="DF285" i="9"/>
  <c r="DF284" i="9"/>
  <c r="DF283" i="9"/>
  <c r="DF282" i="9"/>
  <c r="DF281" i="9"/>
  <c r="DF280" i="9"/>
  <c r="DF279" i="9"/>
  <c r="DF278" i="9"/>
  <c r="DF277" i="9"/>
  <c r="DF276" i="9"/>
  <c r="DF275" i="9"/>
  <c r="DF274" i="9"/>
  <c r="DF273" i="9"/>
  <c r="DF272" i="9"/>
  <c r="DF271" i="9"/>
  <c r="DF270" i="9"/>
  <c r="DF269" i="9"/>
  <c r="DF268" i="9"/>
  <c r="DF267" i="9"/>
  <c r="DF266" i="9"/>
  <c r="DF265" i="9"/>
  <c r="DF264" i="9"/>
  <c r="DF263" i="9"/>
  <c r="DF262" i="9"/>
  <c r="DF261" i="9"/>
  <c r="DF260" i="9"/>
  <c r="DF259" i="9"/>
  <c r="DF258" i="9"/>
  <c r="DF257" i="9"/>
  <c r="DF256" i="9"/>
  <c r="DF255" i="9"/>
  <c r="DF254" i="9"/>
  <c r="DF253" i="9"/>
  <c r="DF252" i="9"/>
  <c r="DF251" i="9"/>
  <c r="DF250" i="9"/>
  <c r="DF249" i="9"/>
  <c r="DF248" i="9"/>
  <c r="DF247" i="9"/>
  <c r="DF246" i="9"/>
  <c r="DF245" i="9"/>
  <c r="DF244" i="9"/>
  <c r="DF243" i="9"/>
  <c r="DF242" i="9"/>
  <c r="DF241" i="9"/>
  <c r="DF240" i="9"/>
  <c r="DF239" i="9"/>
  <c r="DF238" i="9"/>
  <c r="DF237" i="9"/>
  <c r="DF236" i="9"/>
  <c r="DF235" i="9"/>
  <c r="DF234" i="9"/>
  <c r="DF233" i="9"/>
  <c r="DF232" i="9"/>
  <c r="DF231" i="9"/>
  <c r="DF230" i="9"/>
  <c r="DF229" i="9"/>
  <c r="DF228" i="9"/>
  <c r="DF227" i="9"/>
  <c r="DF226" i="9"/>
  <c r="DF225" i="9"/>
  <c r="DF224" i="9"/>
  <c r="DF223" i="9"/>
  <c r="DF222" i="9"/>
  <c r="DF221" i="9"/>
  <c r="DF220" i="9"/>
  <c r="DF219" i="9"/>
  <c r="DF218" i="9"/>
  <c r="DF217" i="9"/>
  <c r="DF216" i="9"/>
  <c r="DF215" i="9"/>
  <c r="DF214" i="9"/>
  <c r="DF213" i="9"/>
  <c r="DF212" i="9"/>
  <c r="DF211" i="9"/>
  <c r="DF210" i="9"/>
  <c r="DF209" i="9"/>
  <c r="DF208" i="9"/>
  <c r="DF207" i="9"/>
  <c r="DF206" i="9"/>
  <c r="DF205" i="9"/>
  <c r="DF204" i="9"/>
  <c r="DF203" i="9"/>
  <c r="DF202" i="9"/>
  <c r="DF201" i="9"/>
  <c r="DF200" i="9"/>
  <c r="DF199" i="9"/>
  <c r="DF198" i="9"/>
  <c r="DF197" i="9"/>
  <c r="DF196" i="9"/>
  <c r="DF195" i="9"/>
  <c r="DF194" i="9"/>
  <c r="DF193" i="9"/>
  <c r="DF192" i="9"/>
  <c r="DF191" i="9"/>
  <c r="DF190" i="9"/>
  <c r="DF189" i="9"/>
  <c r="DF188" i="9"/>
  <c r="DF187" i="9"/>
  <c r="DF186" i="9"/>
  <c r="DF185" i="9"/>
  <c r="DF184" i="9"/>
  <c r="DF183" i="9"/>
  <c r="DF182" i="9"/>
  <c r="DF181" i="9"/>
  <c r="DF180" i="9"/>
  <c r="DF179" i="9"/>
  <c r="DF178" i="9"/>
  <c r="DF177" i="9"/>
  <c r="DF176" i="9"/>
  <c r="DF175" i="9"/>
  <c r="DF174" i="9"/>
  <c r="DF173" i="9"/>
  <c r="DF172" i="9"/>
  <c r="DF171" i="9"/>
  <c r="DF170" i="9"/>
  <c r="DF169" i="9"/>
  <c r="DF168" i="9"/>
  <c r="DF167" i="9"/>
  <c r="DF166" i="9"/>
  <c r="DF165" i="9"/>
  <c r="DF164" i="9"/>
  <c r="DF163" i="9"/>
  <c r="DF162" i="9"/>
  <c r="DF161" i="9"/>
  <c r="DF160" i="9"/>
  <c r="DF159" i="9"/>
  <c r="DF158" i="9"/>
  <c r="DF157" i="9"/>
  <c r="DF156" i="9"/>
  <c r="DF155" i="9"/>
  <c r="DF154" i="9"/>
  <c r="DF153" i="9"/>
  <c r="DF152" i="9"/>
  <c r="DF151" i="9"/>
  <c r="DF150" i="9"/>
  <c r="DF149" i="9"/>
  <c r="DF148" i="9"/>
  <c r="DF147" i="9"/>
  <c r="DF146" i="9"/>
  <c r="DF145" i="9"/>
  <c r="DF144" i="9"/>
  <c r="DF143" i="9"/>
  <c r="DF142" i="9"/>
  <c r="DF141" i="9"/>
  <c r="DF140" i="9"/>
  <c r="DF139" i="9"/>
  <c r="DF138" i="9"/>
  <c r="DF137" i="9"/>
  <c r="DF136" i="9"/>
  <c r="DF135" i="9"/>
  <c r="DF134" i="9"/>
  <c r="DF133" i="9"/>
  <c r="DF132" i="9"/>
  <c r="DF131" i="9"/>
  <c r="DF130" i="9"/>
  <c r="DF129" i="9"/>
  <c r="DF128" i="9"/>
  <c r="DF127" i="9"/>
  <c r="DF126" i="9"/>
  <c r="DF125" i="9"/>
  <c r="DF124" i="9"/>
  <c r="DF123" i="9"/>
  <c r="DF122" i="9"/>
  <c r="DF121" i="9"/>
  <c r="DF120" i="9"/>
  <c r="DF119" i="9"/>
  <c r="DF118" i="9"/>
  <c r="DF117" i="9"/>
  <c r="DF116" i="9"/>
  <c r="DF115" i="9"/>
  <c r="DF114" i="9"/>
  <c r="DF113" i="9"/>
  <c r="DF112" i="9"/>
  <c r="DF111" i="9"/>
  <c r="DF110" i="9"/>
  <c r="DF109" i="9"/>
  <c r="DF108" i="9"/>
  <c r="DF107" i="9"/>
  <c r="DF106" i="9"/>
  <c r="DF105" i="9"/>
  <c r="DF104" i="9"/>
  <c r="DF103" i="9"/>
  <c r="DF102" i="9"/>
  <c r="DF101" i="9"/>
  <c r="DF100" i="9"/>
  <c r="DF99" i="9"/>
  <c r="DF98" i="9"/>
  <c r="DF97" i="9"/>
  <c r="DF96" i="9"/>
  <c r="DF95" i="9"/>
  <c r="DF94" i="9"/>
  <c r="DF93" i="9"/>
  <c r="DF92" i="9"/>
  <c r="DF91" i="9"/>
  <c r="DF90" i="9"/>
  <c r="DF89" i="9"/>
  <c r="DF88" i="9"/>
  <c r="DF87" i="9"/>
  <c r="DF86" i="9"/>
  <c r="DF85" i="9"/>
  <c r="DF84" i="9"/>
  <c r="DF83" i="9"/>
  <c r="DF82" i="9"/>
  <c r="DF81" i="9"/>
  <c r="DF80" i="9"/>
  <c r="DF79" i="9"/>
  <c r="DF78" i="9"/>
  <c r="DF77" i="9"/>
  <c r="DF76" i="9"/>
  <c r="DF75" i="9"/>
  <c r="DF74" i="9"/>
  <c r="DF73" i="9"/>
  <c r="DF72" i="9"/>
  <c r="DF71" i="9"/>
  <c r="DF70" i="9"/>
  <c r="DF69" i="9"/>
  <c r="DF68" i="9"/>
  <c r="DF67" i="9"/>
  <c r="DF66" i="9"/>
  <c r="DF65" i="9"/>
  <c r="DF64" i="9"/>
  <c r="DF63" i="9"/>
  <c r="DF62" i="9"/>
  <c r="DF61" i="9"/>
  <c r="DF60" i="9"/>
  <c r="DF59" i="9"/>
  <c r="DF58" i="9"/>
  <c r="DF57" i="9"/>
  <c r="DF56" i="9"/>
  <c r="DF55" i="9"/>
  <c r="DF54" i="9"/>
  <c r="DF53" i="9"/>
  <c r="DF52" i="9"/>
  <c r="DF51" i="9"/>
  <c r="DF50" i="9"/>
  <c r="DF49" i="9"/>
  <c r="DF48" i="9"/>
  <c r="DF47" i="9"/>
  <c r="DF46" i="9"/>
  <c r="DF45" i="9"/>
  <c r="DF44" i="9"/>
  <c r="DF43" i="9"/>
  <c r="DF42" i="9"/>
  <c r="DF41" i="9"/>
  <c r="DF40" i="9"/>
  <c r="DF39" i="9"/>
  <c r="DF38" i="9"/>
  <c r="DF37" i="9"/>
  <c r="DF36" i="9"/>
  <c r="DF35" i="9"/>
  <c r="DF34" i="9"/>
  <c r="DF33" i="9"/>
  <c r="DF32" i="9"/>
  <c r="DF31" i="9"/>
  <c r="DF30" i="9"/>
  <c r="DF29" i="9"/>
  <c r="DF28" i="9"/>
  <c r="DF27" i="9"/>
  <c r="DF26" i="9"/>
  <c r="DF25" i="9"/>
  <c r="DF24" i="9"/>
  <c r="DF23" i="9"/>
  <c r="DF22" i="9"/>
  <c r="DF21" i="9"/>
  <c r="DF20" i="9"/>
  <c r="DF19" i="9"/>
  <c r="DF18" i="9"/>
  <c r="DF17" i="9"/>
  <c r="DF16" i="9"/>
  <c r="DB1015" i="9"/>
  <c r="DB1014" i="9"/>
  <c r="DB1013" i="9"/>
  <c r="DB1012" i="9"/>
  <c r="DB1011" i="9"/>
  <c r="DB1010" i="9"/>
  <c r="DB1009" i="9"/>
  <c r="DB1008" i="9"/>
  <c r="DB1007" i="9"/>
  <c r="DB1006" i="9"/>
  <c r="DB1005" i="9"/>
  <c r="DB1004" i="9"/>
  <c r="DB1003" i="9"/>
  <c r="DB1002" i="9"/>
  <c r="DB1001" i="9"/>
  <c r="DB1000" i="9"/>
  <c r="DB999" i="9"/>
  <c r="DB998" i="9"/>
  <c r="DB997" i="9"/>
  <c r="DB996" i="9"/>
  <c r="DB995" i="9"/>
  <c r="DB994" i="9"/>
  <c r="DB993" i="9"/>
  <c r="DB992" i="9"/>
  <c r="DB991" i="9"/>
  <c r="DB990" i="9"/>
  <c r="DB989" i="9"/>
  <c r="DB988" i="9"/>
  <c r="DB987" i="9"/>
  <c r="DB986" i="9"/>
  <c r="DB985" i="9"/>
  <c r="DB984" i="9"/>
  <c r="DB983" i="9"/>
  <c r="DB982" i="9"/>
  <c r="DB981" i="9"/>
  <c r="DB980" i="9"/>
  <c r="DB979" i="9"/>
  <c r="DB978" i="9"/>
  <c r="DB977" i="9"/>
  <c r="DB976" i="9"/>
  <c r="DB975" i="9"/>
  <c r="DB974" i="9"/>
  <c r="DB973" i="9"/>
  <c r="DB972" i="9"/>
  <c r="DB971" i="9"/>
  <c r="DB970" i="9"/>
  <c r="DB969" i="9"/>
  <c r="DB968" i="9"/>
  <c r="DB967" i="9"/>
  <c r="DB966" i="9"/>
  <c r="DB965" i="9"/>
  <c r="DB964" i="9"/>
  <c r="DB963" i="9"/>
  <c r="DB962" i="9"/>
  <c r="DB961" i="9"/>
  <c r="DB960" i="9"/>
  <c r="DB959" i="9"/>
  <c r="DB958" i="9"/>
  <c r="DB957" i="9"/>
  <c r="DB956" i="9"/>
  <c r="DB955" i="9"/>
  <c r="DB954" i="9"/>
  <c r="DB953" i="9"/>
  <c r="DB952" i="9"/>
  <c r="DB951" i="9"/>
  <c r="DB950" i="9"/>
  <c r="DB949" i="9"/>
  <c r="DB948" i="9"/>
  <c r="DB947" i="9"/>
  <c r="DB946" i="9"/>
  <c r="DB945" i="9"/>
  <c r="DB944" i="9"/>
  <c r="DB943" i="9"/>
  <c r="DB942" i="9"/>
  <c r="DB941" i="9"/>
  <c r="DB940" i="9"/>
  <c r="DB939" i="9"/>
  <c r="DB938" i="9"/>
  <c r="DB937" i="9"/>
  <c r="DB936" i="9"/>
  <c r="DB935" i="9"/>
  <c r="DB934" i="9"/>
  <c r="DB933" i="9"/>
  <c r="DB932" i="9"/>
  <c r="DB931" i="9"/>
  <c r="DB930" i="9"/>
  <c r="DB929" i="9"/>
  <c r="DB928" i="9"/>
  <c r="DB927" i="9"/>
  <c r="DB926" i="9"/>
  <c r="DB925" i="9"/>
  <c r="DB924" i="9"/>
  <c r="DB923" i="9"/>
  <c r="DB922" i="9"/>
  <c r="DB921" i="9"/>
  <c r="DB920" i="9"/>
  <c r="DB919" i="9"/>
  <c r="DB918" i="9"/>
  <c r="DB917" i="9"/>
  <c r="DB916" i="9"/>
  <c r="DB915" i="9"/>
  <c r="DB914" i="9"/>
  <c r="DB913" i="9"/>
  <c r="DB912" i="9"/>
  <c r="DB911" i="9"/>
  <c r="DB910" i="9"/>
  <c r="DB909" i="9"/>
  <c r="DB908" i="9"/>
  <c r="DB907" i="9"/>
  <c r="DB906" i="9"/>
  <c r="DB905" i="9"/>
  <c r="DB904" i="9"/>
  <c r="DB903" i="9"/>
  <c r="DB902" i="9"/>
  <c r="DB901" i="9"/>
  <c r="DB900" i="9"/>
  <c r="DB899" i="9"/>
  <c r="DB898" i="9"/>
  <c r="DB897" i="9"/>
  <c r="DB896" i="9"/>
  <c r="DB895" i="9"/>
  <c r="DB894" i="9"/>
  <c r="DB893" i="9"/>
  <c r="DB892" i="9"/>
  <c r="DB891" i="9"/>
  <c r="DB890" i="9"/>
  <c r="DB889" i="9"/>
  <c r="DB888" i="9"/>
  <c r="DB887" i="9"/>
  <c r="DB886" i="9"/>
  <c r="DB885" i="9"/>
  <c r="DB884" i="9"/>
  <c r="DB883" i="9"/>
  <c r="DB882" i="9"/>
  <c r="DB881" i="9"/>
  <c r="DB880" i="9"/>
  <c r="DB879" i="9"/>
  <c r="DB878" i="9"/>
  <c r="DB877" i="9"/>
  <c r="DB876" i="9"/>
  <c r="DB875" i="9"/>
  <c r="DB874" i="9"/>
  <c r="DB873" i="9"/>
  <c r="DB872" i="9"/>
  <c r="DB871" i="9"/>
  <c r="DB870" i="9"/>
  <c r="DB869" i="9"/>
  <c r="DB868" i="9"/>
  <c r="DB867" i="9"/>
  <c r="DB866" i="9"/>
  <c r="DB865" i="9"/>
  <c r="DB864" i="9"/>
  <c r="DB863" i="9"/>
  <c r="DB862" i="9"/>
  <c r="DB861" i="9"/>
  <c r="DB860" i="9"/>
  <c r="DB859" i="9"/>
  <c r="DB858" i="9"/>
  <c r="DB857" i="9"/>
  <c r="DB856" i="9"/>
  <c r="DB855" i="9"/>
  <c r="DB854" i="9"/>
  <c r="DB853" i="9"/>
  <c r="DB852" i="9"/>
  <c r="DB851" i="9"/>
  <c r="DB850" i="9"/>
  <c r="DB849" i="9"/>
  <c r="DB848" i="9"/>
  <c r="DB847" i="9"/>
  <c r="DB846" i="9"/>
  <c r="DB845" i="9"/>
  <c r="DB844" i="9"/>
  <c r="DB843" i="9"/>
  <c r="DB842" i="9"/>
  <c r="DB841" i="9"/>
  <c r="DB840" i="9"/>
  <c r="DB839" i="9"/>
  <c r="DB838" i="9"/>
  <c r="DB837" i="9"/>
  <c r="DB836" i="9"/>
  <c r="DB835" i="9"/>
  <c r="DB834" i="9"/>
  <c r="DB833" i="9"/>
  <c r="DB832" i="9"/>
  <c r="DB831" i="9"/>
  <c r="DB830" i="9"/>
  <c r="DB829" i="9"/>
  <c r="DB828" i="9"/>
  <c r="DB827" i="9"/>
  <c r="DB826" i="9"/>
  <c r="DB825" i="9"/>
  <c r="DB824" i="9"/>
  <c r="DB823" i="9"/>
  <c r="DB822" i="9"/>
  <c r="DB821" i="9"/>
  <c r="DB820" i="9"/>
  <c r="DB819" i="9"/>
  <c r="DB818" i="9"/>
  <c r="DB817" i="9"/>
  <c r="DB816" i="9"/>
  <c r="DB815" i="9"/>
  <c r="DB814" i="9"/>
  <c r="DB813" i="9"/>
  <c r="DB812" i="9"/>
  <c r="DB811" i="9"/>
  <c r="DB810" i="9"/>
  <c r="DB809" i="9"/>
  <c r="DB808" i="9"/>
  <c r="DB807" i="9"/>
  <c r="DB806" i="9"/>
  <c r="DB805" i="9"/>
  <c r="DB804" i="9"/>
  <c r="DB803" i="9"/>
  <c r="DB802" i="9"/>
  <c r="DB801" i="9"/>
  <c r="DB800" i="9"/>
  <c r="DB799" i="9"/>
  <c r="DB798" i="9"/>
  <c r="DB797" i="9"/>
  <c r="DB796" i="9"/>
  <c r="DB795" i="9"/>
  <c r="DB794" i="9"/>
  <c r="DB793" i="9"/>
  <c r="DB792" i="9"/>
  <c r="DB791" i="9"/>
  <c r="DB790" i="9"/>
  <c r="DB789" i="9"/>
  <c r="DB788" i="9"/>
  <c r="DB787" i="9"/>
  <c r="DB786" i="9"/>
  <c r="DB785" i="9"/>
  <c r="DB784" i="9"/>
  <c r="DB783" i="9"/>
  <c r="DB782" i="9"/>
  <c r="DB781" i="9"/>
  <c r="DB780" i="9"/>
  <c r="DB779" i="9"/>
  <c r="DB778" i="9"/>
  <c r="DB777" i="9"/>
  <c r="DB776" i="9"/>
  <c r="DB775" i="9"/>
  <c r="DB774" i="9"/>
  <c r="DB773" i="9"/>
  <c r="DB772" i="9"/>
  <c r="DB771" i="9"/>
  <c r="DB770" i="9"/>
  <c r="DB769" i="9"/>
  <c r="DB768" i="9"/>
  <c r="DB767" i="9"/>
  <c r="DB766" i="9"/>
  <c r="DB765" i="9"/>
  <c r="DB764" i="9"/>
  <c r="DB763" i="9"/>
  <c r="DB762" i="9"/>
  <c r="DB761" i="9"/>
  <c r="DB760" i="9"/>
  <c r="DB759" i="9"/>
  <c r="DB758" i="9"/>
  <c r="DB757" i="9"/>
  <c r="DB756" i="9"/>
  <c r="DB755" i="9"/>
  <c r="DB754" i="9"/>
  <c r="DB753" i="9"/>
  <c r="DB752" i="9"/>
  <c r="DB751" i="9"/>
  <c r="DB750" i="9"/>
  <c r="DB749" i="9"/>
  <c r="DB748" i="9"/>
  <c r="DB747" i="9"/>
  <c r="DB746" i="9"/>
  <c r="DB745" i="9"/>
  <c r="DB744" i="9"/>
  <c r="DB743" i="9"/>
  <c r="DB742" i="9"/>
  <c r="DB741" i="9"/>
  <c r="DB740" i="9"/>
  <c r="DB739" i="9"/>
  <c r="DB738" i="9"/>
  <c r="DB737" i="9"/>
  <c r="DB736" i="9"/>
  <c r="DB735" i="9"/>
  <c r="DB734" i="9"/>
  <c r="DB733" i="9"/>
  <c r="DB732" i="9"/>
  <c r="DB731" i="9"/>
  <c r="DB730" i="9"/>
  <c r="DB729" i="9"/>
  <c r="DB728" i="9"/>
  <c r="DB727" i="9"/>
  <c r="DB726" i="9"/>
  <c r="DB725" i="9"/>
  <c r="DB724" i="9"/>
  <c r="DB723" i="9"/>
  <c r="DB722" i="9"/>
  <c r="DB721" i="9"/>
  <c r="DB720" i="9"/>
  <c r="DB719" i="9"/>
  <c r="DB718" i="9"/>
  <c r="DB717" i="9"/>
  <c r="DB716" i="9"/>
  <c r="DB715" i="9"/>
  <c r="DB714" i="9"/>
  <c r="DB713" i="9"/>
  <c r="DB712" i="9"/>
  <c r="DB711" i="9"/>
  <c r="DB710" i="9"/>
  <c r="DB709" i="9"/>
  <c r="DB708" i="9"/>
  <c r="DB707" i="9"/>
  <c r="DB706" i="9"/>
  <c r="DB705" i="9"/>
  <c r="DB704" i="9"/>
  <c r="DB703" i="9"/>
  <c r="DB702" i="9"/>
  <c r="DB701" i="9"/>
  <c r="DB700" i="9"/>
  <c r="DB699" i="9"/>
  <c r="DB698" i="9"/>
  <c r="DB697" i="9"/>
  <c r="DB696" i="9"/>
  <c r="DB695" i="9"/>
  <c r="DB694" i="9"/>
  <c r="DB693" i="9"/>
  <c r="DB692" i="9"/>
  <c r="DB691" i="9"/>
  <c r="DB690" i="9"/>
  <c r="DB689" i="9"/>
  <c r="DB688" i="9"/>
  <c r="DB687" i="9"/>
  <c r="DB686" i="9"/>
  <c r="DB685" i="9"/>
  <c r="DB684" i="9"/>
  <c r="DB683" i="9"/>
  <c r="DB682" i="9"/>
  <c r="DB681" i="9"/>
  <c r="DB680" i="9"/>
  <c r="DB679" i="9"/>
  <c r="DB678" i="9"/>
  <c r="DB677" i="9"/>
  <c r="DB676" i="9"/>
  <c r="DB675" i="9"/>
  <c r="DB674" i="9"/>
  <c r="DB673" i="9"/>
  <c r="DB672" i="9"/>
  <c r="DB671" i="9"/>
  <c r="DB670" i="9"/>
  <c r="DB669" i="9"/>
  <c r="DB668" i="9"/>
  <c r="DB667" i="9"/>
  <c r="DB666" i="9"/>
  <c r="DB665" i="9"/>
  <c r="DB664" i="9"/>
  <c r="DB663" i="9"/>
  <c r="DB662" i="9"/>
  <c r="DB661" i="9"/>
  <c r="DB660" i="9"/>
  <c r="DB659" i="9"/>
  <c r="DB658" i="9"/>
  <c r="DB657" i="9"/>
  <c r="DB656" i="9"/>
  <c r="DB655" i="9"/>
  <c r="DB654" i="9"/>
  <c r="DB653" i="9"/>
  <c r="DB652" i="9"/>
  <c r="DB651" i="9"/>
  <c r="DB650" i="9"/>
  <c r="DB649" i="9"/>
  <c r="DB648" i="9"/>
  <c r="DB647" i="9"/>
  <c r="DB646" i="9"/>
  <c r="DB645" i="9"/>
  <c r="DB644" i="9"/>
  <c r="DB643" i="9"/>
  <c r="DB642" i="9"/>
  <c r="DB641" i="9"/>
  <c r="DB640" i="9"/>
  <c r="DB639" i="9"/>
  <c r="DB638" i="9"/>
  <c r="DB637" i="9"/>
  <c r="DB636" i="9"/>
  <c r="DB635" i="9"/>
  <c r="DB634" i="9"/>
  <c r="DB633" i="9"/>
  <c r="DB632" i="9"/>
  <c r="DB631" i="9"/>
  <c r="DB630" i="9"/>
  <c r="DB629" i="9"/>
  <c r="DB628" i="9"/>
  <c r="DB627" i="9"/>
  <c r="DB626" i="9"/>
  <c r="DB625" i="9"/>
  <c r="DB624" i="9"/>
  <c r="DB623" i="9"/>
  <c r="DB622" i="9"/>
  <c r="DB621" i="9"/>
  <c r="DB620" i="9"/>
  <c r="DB619" i="9"/>
  <c r="DB618" i="9"/>
  <c r="DB617" i="9"/>
  <c r="DB616" i="9"/>
  <c r="DB615" i="9"/>
  <c r="DB614" i="9"/>
  <c r="DB613" i="9"/>
  <c r="DB612" i="9"/>
  <c r="DB611" i="9"/>
  <c r="DB610" i="9"/>
  <c r="DB609" i="9"/>
  <c r="DB608" i="9"/>
  <c r="DB607" i="9"/>
  <c r="DB606" i="9"/>
  <c r="DB605" i="9"/>
  <c r="DB604" i="9"/>
  <c r="DB603" i="9"/>
  <c r="DB602" i="9"/>
  <c r="DB601" i="9"/>
  <c r="DB600" i="9"/>
  <c r="DB599" i="9"/>
  <c r="DB598" i="9"/>
  <c r="DB597" i="9"/>
  <c r="DB596" i="9"/>
  <c r="DB595" i="9"/>
  <c r="DB594" i="9"/>
  <c r="DB593" i="9"/>
  <c r="DB592" i="9"/>
  <c r="DB591" i="9"/>
  <c r="DB590" i="9"/>
  <c r="DB589" i="9"/>
  <c r="DB588" i="9"/>
  <c r="DB587" i="9"/>
  <c r="DB586" i="9"/>
  <c r="DB585" i="9"/>
  <c r="DB584" i="9"/>
  <c r="DB583" i="9"/>
  <c r="DB582" i="9"/>
  <c r="DB581" i="9"/>
  <c r="DB580" i="9"/>
  <c r="DB579" i="9"/>
  <c r="DB578" i="9"/>
  <c r="DB577" i="9"/>
  <c r="DB576" i="9"/>
  <c r="DB575" i="9"/>
  <c r="DB574" i="9"/>
  <c r="DB573" i="9"/>
  <c r="DB572" i="9"/>
  <c r="DB571" i="9"/>
  <c r="DB570" i="9"/>
  <c r="DB569" i="9"/>
  <c r="DB568" i="9"/>
  <c r="DB567" i="9"/>
  <c r="DB566" i="9"/>
  <c r="DB565" i="9"/>
  <c r="DB564" i="9"/>
  <c r="DB563" i="9"/>
  <c r="DB562" i="9"/>
  <c r="DB561" i="9"/>
  <c r="DB560" i="9"/>
  <c r="DB559" i="9"/>
  <c r="DB558" i="9"/>
  <c r="DB557" i="9"/>
  <c r="DB556" i="9"/>
  <c r="DB555" i="9"/>
  <c r="DB554" i="9"/>
  <c r="DB553" i="9"/>
  <c r="DB552" i="9"/>
  <c r="DB551" i="9"/>
  <c r="DB550" i="9"/>
  <c r="DB549" i="9"/>
  <c r="DB548" i="9"/>
  <c r="DB547" i="9"/>
  <c r="DB546" i="9"/>
  <c r="DB545" i="9"/>
  <c r="DB544" i="9"/>
  <c r="DB543" i="9"/>
  <c r="DB542" i="9"/>
  <c r="DB541" i="9"/>
  <c r="DB540" i="9"/>
  <c r="DB539" i="9"/>
  <c r="DB538" i="9"/>
  <c r="DB537" i="9"/>
  <c r="DB536" i="9"/>
  <c r="DB535" i="9"/>
  <c r="DB534" i="9"/>
  <c r="DB533" i="9"/>
  <c r="DB532" i="9"/>
  <c r="DB531" i="9"/>
  <c r="DB530" i="9"/>
  <c r="DB529" i="9"/>
  <c r="DB528" i="9"/>
  <c r="DB527" i="9"/>
  <c r="DB526" i="9"/>
  <c r="DB525" i="9"/>
  <c r="DB524" i="9"/>
  <c r="DB523" i="9"/>
  <c r="DB522" i="9"/>
  <c r="DB521" i="9"/>
  <c r="DB520" i="9"/>
  <c r="DB519" i="9"/>
  <c r="DB518" i="9"/>
  <c r="DB517" i="9"/>
  <c r="DB516" i="9"/>
  <c r="DB515" i="9"/>
  <c r="DB514" i="9"/>
  <c r="DB513" i="9"/>
  <c r="DB512" i="9"/>
  <c r="DB511" i="9"/>
  <c r="DB510" i="9"/>
  <c r="DB509" i="9"/>
  <c r="DB508" i="9"/>
  <c r="DB507" i="9"/>
  <c r="DB506" i="9"/>
  <c r="DB505" i="9"/>
  <c r="DB504" i="9"/>
  <c r="DB503" i="9"/>
  <c r="DB502" i="9"/>
  <c r="DB501" i="9"/>
  <c r="DB500" i="9"/>
  <c r="DB499" i="9"/>
  <c r="DB498" i="9"/>
  <c r="DB497" i="9"/>
  <c r="DB496" i="9"/>
  <c r="DB495" i="9"/>
  <c r="DB494" i="9"/>
  <c r="DB493" i="9"/>
  <c r="DB492" i="9"/>
  <c r="DB491" i="9"/>
  <c r="DB490" i="9"/>
  <c r="DB489" i="9"/>
  <c r="DB488" i="9"/>
  <c r="DB487" i="9"/>
  <c r="DB486" i="9"/>
  <c r="DB485" i="9"/>
  <c r="DB484" i="9"/>
  <c r="DB483" i="9"/>
  <c r="DB482" i="9"/>
  <c r="DB481" i="9"/>
  <c r="DB480" i="9"/>
  <c r="DB479" i="9"/>
  <c r="DB478" i="9"/>
  <c r="DB477" i="9"/>
  <c r="DB476" i="9"/>
  <c r="DB475" i="9"/>
  <c r="DB474" i="9"/>
  <c r="DB473" i="9"/>
  <c r="DB472" i="9"/>
  <c r="DB471" i="9"/>
  <c r="DB470" i="9"/>
  <c r="DB469" i="9"/>
  <c r="DB468" i="9"/>
  <c r="DB467" i="9"/>
  <c r="DB466" i="9"/>
  <c r="DB465" i="9"/>
  <c r="DB464" i="9"/>
  <c r="DB463" i="9"/>
  <c r="DB462" i="9"/>
  <c r="DB461" i="9"/>
  <c r="DB460" i="9"/>
  <c r="DB459" i="9"/>
  <c r="DB458" i="9"/>
  <c r="DB457" i="9"/>
  <c r="DB456" i="9"/>
  <c r="DB455" i="9"/>
  <c r="DB454" i="9"/>
  <c r="DB453" i="9"/>
  <c r="DB452" i="9"/>
  <c r="DB451" i="9"/>
  <c r="DB450" i="9"/>
  <c r="DB449" i="9"/>
  <c r="DB448" i="9"/>
  <c r="DB447" i="9"/>
  <c r="DB446" i="9"/>
  <c r="DB445" i="9"/>
  <c r="DB444" i="9"/>
  <c r="DB443" i="9"/>
  <c r="DB442" i="9"/>
  <c r="DB441" i="9"/>
  <c r="DB440" i="9"/>
  <c r="DB439" i="9"/>
  <c r="DB438" i="9"/>
  <c r="DB437" i="9"/>
  <c r="DB436" i="9"/>
  <c r="DB435" i="9"/>
  <c r="DB434" i="9"/>
  <c r="DB433" i="9"/>
  <c r="DB432" i="9"/>
  <c r="DB431" i="9"/>
  <c r="DB430" i="9"/>
  <c r="DB429" i="9"/>
  <c r="DB428" i="9"/>
  <c r="DB427" i="9"/>
  <c r="DB426" i="9"/>
  <c r="DB425" i="9"/>
  <c r="DB424" i="9"/>
  <c r="DB423" i="9"/>
  <c r="DB422" i="9"/>
  <c r="DB421" i="9"/>
  <c r="DB420" i="9"/>
  <c r="DB419" i="9"/>
  <c r="DB418" i="9"/>
  <c r="DB417" i="9"/>
  <c r="DB416" i="9"/>
  <c r="DB415" i="9"/>
  <c r="DB414" i="9"/>
  <c r="DB413" i="9"/>
  <c r="DB412" i="9"/>
  <c r="DB411" i="9"/>
  <c r="DB410" i="9"/>
  <c r="DB409" i="9"/>
  <c r="DB408" i="9"/>
  <c r="DB407" i="9"/>
  <c r="DB406" i="9"/>
  <c r="DB405" i="9"/>
  <c r="DB404" i="9"/>
  <c r="DB403" i="9"/>
  <c r="DB402" i="9"/>
  <c r="DB401" i="9"/>
  <c r="DB400" i="9"/>
  <c r="DB399" i="9"/>
  <c r="DB398" i="9"/>
  <c r="DB397" i="9"/>
  <c r="DB396" i="9"/>
  <c r="DB395" i="9"/>
  <c r="DB394" i="9"/>
  <c r="DB393" i="9"/>
  <c r="DB392" i="9"/>
  <c r="DB391" i="9"/>
  <c r="DB390" i="9"/>
  <c r="DB389" i="9"/>
  <c r="DB388" i="9"/>
  <c r="DB387" i="9"/>
  <c r="DB386" i="9"/>
  <c r="DB385" i="9"/>
  <c r="DB384" i="9"/>
  <c r="DB383" i="9"/>
  <c r="DB382" i="9"/>
  <c r="DB381" i="9"/>
  <c r="DB380" i="9"/>
  <c r="DB379" i="9"/>
  <c r="DB378" i="9"/>
  <c r="DB377" i="9"/>
  <c r="DB376" i="9"/>
  <c r="DB375" i="9"/>
  <c r="DB374" i="9"/>
  <c r="DB373" i="9"/>
  <c r="DB372" i="9"/>
  <c r="DB371" i="9"/>
  <c r="DB370" i="9"/>
  <c r="DB369" i="9"/>
  <c r="DB368" i="9"/>
  <c r="DB367" i="9"/>
  <c r="DB366" i="9"/>
  <c r="DB365" i="9"/>
  <c r="DB364" i="9"/>
  <c r="DB363" i="9"/>
  <c r="DB362" i="9"/>
  <c r="DB361" i="9"/>
  <c r="DB360" i="9"/>
  <c r="DB359" i="9"/>
  <c r="DB358" i="9"/>
  <c r="DB357" i="9"/>
  <c r="DB356" i="9"/>
  <c r="DB355" i="9"/>
  <c r="DB354" i="9"/>
  <c r="DB353" i="9"/>
  <c r="DB352" i="9"/>
  <c r="DB351" i="9"/>
  <c r="DB350" i="9"/>
  <c r="DB349" i="9"/>
  <c r="DB348" i="9"/>
  <c r="DB347" i="9"/>
  <c r="DB346" i="9"/>
  <c r="DB345" i="9"/>
  <c r="DB344" i="9"/>
  <c r="DB343" i="9"/>
  <c r="DB342" i="9"/>
  <c r="DB341" i="9"/>
  <c r="DB340" i="9"/>
  <c r="DB339" i="9"/>
  <c r="DB338" i="9"/>
  <c r="DB337" i="9"/>
  <c r="DB336" i="9"/>
  <c r="DB335" i="9"/>
  <c r="DB334" i="9"/>
  <c r="DB333" i="9"/>
  <c r="DB332" i="9"/>
  <c r="DB331" i="9"/>
  <c r="DB330" i="9"/>
  <c r="DB329" i="9"/>
  <c r="DB328" i="9"/>
  <c r="DB327" i="9"/>
  <c r="DB326" i="9"/>
  <c r="DB325" i="9"/>
  <c r="DB324" i="9"/>
  <c r="DB323" i="9"/>
  <c r="DB322" i="9"/>
  <c r="DB321" i="9"/>
  <c r="DB320" i="9"/>
  <c r="DB319" i="9"/>
  <c r="DB318" i="9"/>
  <c r="DB317" i="9"/>
  <c r="DB316" i="9"/>
  <c r="DB315" i="9"/>
  <c r="DB314" i="9"/>
  <c r="DB313" i="9"/>
  <c r="DB312" i="9"/>
  <c r="DB311" i="9"/>
  <c r="DB310" i="9"/>
  <c r="DB309" i="9"/>
  <c r="DB308" i="9"/>
  <c r="DB307" i="9"/>
  <c r="DB306" i="9"/>
  <c r="DB305" i="9"/>
  <c r="DB304" i="9"/>
  <c r="DB303" i="9"/>
  <c r="DB302" i="9"/>
  <c r="DB301" i="9"/>
  <c r="DB300" i="9"/>
  <c r="DB299" i="9"/>
  <c r="DB298" i="9"/>
  <c r="DB297" i="9"/>
  <c r="DB296" i="9"/>
  <c r="DB295" i="9"/>
  <c r="DB294" i="9"/>
  <c r="DB293" i="9"/>
  <c r="DB292" i="9"/>
  <c r="DB291" i="9"/>
  <c r="DB290" i="9"/>
  <c r="DB289" i="9"/>
  <c r="DB288" i="9"/>
  <c r="DB287" i="9"/>
  <c r="DB286" i="9"/>
  <c r="DB285" i="9"/>
  <c r="DB284" i="9"/>
  <c r="DB283" i="9"/>
  <c r="DB282" i="9"/>
  <c r="DB281" i="9"/>
  <c r="DB280" i="9"/>
  <c r="DB279" i="9"/>
  <c r="DB278" i="9"/>
  <c r="DB277" i="9"/>
  <c r="DB276" i="9"/>
  <c r="DB275" i="9"/>
  <c r="DB274" i="9"/>
  <c r="DB273" i="9"/>
  <c r="DB272" i="9"/>
  <c r="DB271" i="9"/>
  <c r="DB270" i="9"/>
  <c r="DB269" i="9"/>
  <c r="DB268" i="9"/>
  <c r="DB267" i="9"/>
  <c r="DB266" i="9"/>
  <c r="DB265" i="9"/>
  <c r="DB264" i="9"/>
  <c r="DB263" i="9"/>
  <c r="DB262" i="9"/>
  <c r="DB261" i="9"/>
  <c r="DB260" i="9"/>
  <c r="DB259" i="9"/>
  <c r="DB258" i="9"/>
  <c r="DB257" i="9"/>
  <c r="DB256" i="9"/>
  <c r="DB255" i="9"/>
  <c r="DB254" i="9"/>
  <c r="DB253" i="9"/>
  <c r="DB252" i="9"/>
  <c r="DB251" i="9"/>
  <c r="DB250" i="9"/>
  <c r="DB249" i="9"/>
  <c r="DB248" i="9"/>
  <c r="DB247" i="9"/>
  <c r="DB246" i="9"/>
  <c r="DB245" i="9"/>
  <c r="DB244" i="9"/>
  <c r="DB243" i="9"/>
  <c r="DB242" i="9"/>
  <c r="DB241" i="9"/>
  <c r="DB240" i="9"/>
  <c r="DB239" i="9"/>
  <c r="DB238" i="9"/>
  <c r="DB237" i="9"/>
  <c r="DB236" i="9"/>
  <c r="DB235" i="9"/>
  <c r="DB234" i="9"/>
  <c r="DB233" i="9"/>
  <c r="DB232" i="9"/>
  <c r="DB231" i="9"/>
  <c r="DB230" i="9"/>
  <c r="DB229" i="9"/>
  <c r="DB228" i="9"/>
  <c r="DB227" i="9"/>
  <c r="DB226" i="9"/>
  <c r="DB225" i="9"/>
  <c r="DB224" i="9"/>
  <c r="DB223" i="9"/>
  <c r="DB222" i="9"/>
  <c r="DB221" i="9"/>
  <c r="DB220" i="9"/>
  <c r="DB219" i="9"/>
  <c r="DB218" i="9"/>
  <c r="DB217" i="9"/>
  <c r="DB216" i="9"/>
  <c r="DB215" i="9"/>
  <c r="DB214" i="9"/>
  <c r="DB213" i="9"/>
  <c r="DB212" i="9"/>
  <c r="DB211" i="9"/>
  <c r="DB210" i="9"/>
  <c r="DB209" i="9"/>
  <c r="DB208" i="9"/>
  <c r="DB207" i="9"/>
  <c r="DB206" i="9"/>
  <c r="DB205" i="9"/>
  <c r="DB204" i="9"/>
  <c r="DB203" i="9"/>
  <c r="DB202" i="9"/>
  <c r="DB201" i="9"/>
  <c r="DB200" i="9"/>
  <c r="DB199" i="9"/>
  <c r="DB198" i="9"/>
  <c r="DB197" i="9"/>
  <c r="DB196" i="9"/>
  <c r="DB195" i="9"/>
  <c r="DB194" i="9"/>
  <c r="DB193" i="9"/>
  <c r="DB192" i="9"/>
  <c r="DB191" i="9"/>
  <c r="DB190" i="9"/>
  <c r="DB189" i="9"/>
  <c r="DB188" i="9"/>
  <c r="DB187" i="9"/>
  <c r="DB186" i="9"/>
  <c r="DB185" i="9"/>
  <c r="DB184" i="9"/>
  <c r="DB183" i="9"/>
  <c r="DB182" i="9"/>
  <c r="DB181" i="9"/>
  <c r="DB180" i="9"/>
  <c r="DB179" i="9"/>
  <c r="DB178" i="9"/>
  <c r="DB177" i="9"/>
  <c r="DB176" i="9"/>
  <c r="DB175" i="9"/>
  <c r="DB174" i="9"/>
  <c r="DB173" i="9"/>
  <c r="DB172" i="9"/>
  <c r="DB171" i="9"/>
  <c r="DB170" i="9"/>
  <c r="DB169" i="9"/>
  <c r="DB168" i="9"/>
  <c r="DB167" i="9"/>
  <c r="DB166" i="9"/>
  <c r="DB165" i="9"/>
  <c r="DB164" i="9"/>
  <c r="DB163" i="9"/>
  <c r="DB162" i="9"/>
  <c r="DB161" i="9"/>
  <c r="DB160" i="9"/>
  <c r="DB159" i="9"/>
  <c r="DB158" i="9"/>
  <c r="DB157" i="9"/>
  <c r="DB156" i="9"/>
  <c r="DB155" i="9"/>
  <c r="DB154" i="9"/>
  <c r="DB153" i="9"/>
  <c r="DB152" i="9"/>
  <c r="DB151" i="9"/>
  <c r="DB150" i="9"/>
  <c r="DB149" i="9"/>
  <c r="DB148" i="9"/>
  <c r="DB147" i="9"/>
  <c r="DB146" i="9"/>
  <c r="DB145" i="9"/>
  <c r="DB144" i="9"/>
  <c r="DB143" i="9"/>
  <c r="DB142" i="9"/>
  <c r="DB141" i="9"/>
  <c r="DB140" i="9"/>
  <c r="DB139" i="9"/>
  <c r="DB138" i="9"/>
  <c r="DB137" i="9"/>
  <c r="DB136" i="9"/>
  <c r="DB135" i="9"/>
  <c r="DB134" i="9"/>
  <c r="DB133" i="9"/>
  <c r="DB132" i="9"/>
  <c r="DB131" i="9"/>
  <c r="DB130" i="9"/>
  <c r="DB129" i="9"/>
  <c r="DB128" i="9"/>
  <c r="DB127" i="9"/>
  <c r="DB126" i="9"/>
  <c r="DB125" i="9"/>
  <c r="DB124" i="9"/>
  <c r="DB123" i="9"/>
  <c r="DB122" i="9"/>
  <c r="DB121" i="9"/>
  <c r="DB120" i="9"/>
  <c r="DB119" i="9"/>
  <c r="DB118" i="9"/>
  <c r="DB117" i="9"/>
  <c r="DB116" i="9"/>
  <c r="DB115" i="9"/>
  <c r="DB114" i="9"/>
  <c r="DB113" i="9"/>
  <c r="DB112" i="9"/>
  <c r="DB111" i="9"/>
  <c r="DB110" i="9"/>
  <c r="DB109" i="9"/>
  <c r="DB108" i="9"/>
  <c r="DB107" i="9"/>
  <c r="DB106" i="9"/>
  <c r="DB105" i="9"/>
  <c r="DB104" i="9"/>
  <c r="DB103" i="9"/>
  <c r="DB102" i="9"/>
  <c r="DB101" i="9"/>
  <c r="DB100" i="9"/>
  <c r="DB99" i="9"/>
  <c r="DB98" i="9"/>
  <c r="DB97" i="9"/>
  <c r="DB96" i="9"/>
  <c r="DB95" i="9"/>
  <c r="DB94" i="9"/>
  <c r="DB93" i="9"/>
  <c r="DB92" i="9"/>
  <c r="DB91" i="9"/>
  <c r="DB90" i="9"/>
  <c r="DB89" i="9"/>
  <c r="DB88" i="9"/>
  <c r="DB87" i="9"/>
  <c r="DB86" i="9"/>
  <c r="DB85" i="9"/>
  <c r="DB84" i="9"/>
  <c r="DB83" i="9"/>
  <c r="DB82" i="9"/>
  <c r="DB81" i="9"/>
  <c r="DB80" i="9"/>
  <c r="DB79" i="9"/>
  <c r="DB78" i="9"/>
  <c r="DB77" i="9"/>
  <c r="DB76" i="9"/>
  <c r="DB75" i="9"/>
  <c r="DB74" i="9"/>
  <c r="DB73" i="9"/>
  <c r="DB72" i="9"/>
  <c r="DB71" i="9"/>
  <c r="DB70" i="9"/>
  <c r="DB69" i="9"/>
  <c r="DB68" i="9"/>
  <c r="DB67" i="9"/>
  <c r="DB66" i="9"/>
  <c r="DB65" i="9"/>
  <c r="DB64" i="9"/>
  <c r="DB63" i="9"/>
  <c r="DB62" i="9"/>
  <c r="DB61" i="9"/>
  <c r="DB60" i="9"/>
  <c r="DB59" i="9"/>
  <c r="DB58" i="9"/>
  <c r="DB57" i="9"/>
  <c r="DB56" i="9"/>
  <c r="DB55" i="9"/>
  <c r="DB54" i="9"/>
  <c r="DB53" i="9"/>
  <c r="DB52" i="9"/>
  <c r="DB51" i="9"/>
  <c r="DB50" i="9"/>
  <c r="DB49" i="9"/>
  <c r="DB48" i="9"/>
  <c r="DB47" i="9"/>
  <c r="DB46" i="9"/>
  <c r="DB45" i="9"/>
  <c r="DB44" i="9"/>
  <c r="DB43" i="9"/>
  <c r="DB42" i="9"/>
  <c r="DB41" i="9"/>
  <c r="DB40" i="9"/>
  <c r="DB39" i="9"/>
  <c r="DB38" i="9"/>
  <c r="DB37" i="9"/>
  <c r="DB36" i="9"/>
  <c r="DB35" i="9"/>
  <c r="DB34" i="9"/>
  <c r="DB33" i="9"/>
  <c r="DB32" i="9"/>
  <c r="DB31" i="9"/>
  <c r="DB30" i="9"/>
  <c r="DB29" i="9"/>
  <c r="DB28" i="9"/>
  <c r="DB27" i="9"/>
  <c r="DB26" i="9"/>
  <c r="DB25" i="9"/>
  <c r="DB24" i="9"/>
  <c r="DB23" i="9"/>
  <c r="DB22" i="9"/>
  <c r="DB21" i="9"/>
  <c r="DB20" i="9"/>
  <c r="DB19" i="9"/>
  <c r="DB18" i="9"/>
  <c r="DB17" i="9"/>
  <c r="DB16" i="9"/>
  <c r="CX1015" i="9"/>
  <c r="CX1014" i="9"/>
  <c r="CX1013" i="9"/>
  <c r="CX1012" i="9"/>
  <c r="CX1011" i="9"/>
  <c r="CX1010" i="9"/>
  <c r="CX1009" i="9"/>
  <c r="CX1008" i="9"/>
  <c r="CX1007" i="9"/>
  <c r="CX1006" i="9"/>
  <c r="CX1005" i="9"/>
  <c r="CX1004" i="9"/>
  <c r="CX1003" i="9"/>
  <c r="CX1002" i="9"/>
  <c r="CX1001" i="9"/>
  <c r="CX1000" i="9"/>
  <c r="CX999" i="9"/>
  <c r="CX998" i="9"/>
  <c r="CX997" i="9"/>
  <c r="CX996" i="9"/>
  <c r="CX995" i="9"/>
  <c r="CX994" i="9"/>
  <c r="CX993" i="9"/>
  <c r="CX992" i="9"/>
  <c r="CX991" i="9"/>
  <c r="CX990" i="9"/>
  <c r="CX989" i="9"/>
  <c r="CX988" i="9"/>
  <c r="CX987" i="9"/>
  <c r="CX986" i="9"/>
  <c r="CX985" i="9"/>
  <c r="CX984" i="9"/>
  <c r="CX983" i="9"/>
  <c r="CX982" i="9"/>
  <c r="CX981" i="9"/>
  <c r="CX980" i="9"/>
  <c r="CX979" i="9"/>
  <c r="CX978" i="9"/>
  <c r="CX977" i="9"/>
  <c r="CX976" i="9"/>
  <c r="CX975" i="9"/>
  <c r="CX974" i="9"/>
  <c r="CX973" i="9"/>
  <c r="CX972" i="9"/>
  <c r="CX971" i="9"/>
  <c r="CX970" i="9"/>
  <c r="CX969" i="9"/>
  <c r="CX968" i="9"/>
  <c r="CX967" i="9"/>
  <c r="CX966" i="9"/>
  <c r="CX965" i="9"/>
  <c r="CX964" i="9"/>
  <c r="CX963" i="9"/>
  <c r="CX962" i="9"/>
  <c r="CX961" i="9"/>
  <c r="CX960" i="9"/>
  <c r="CX959" i="9"/>
  <c r="CX958" i="9"/>
  <c r="CX957" i="9"/>
  <c r="CX956" i="9"/>
  <c r="CX955" i="9"/>
  <c r="CX954" i="9"/>
  <c r="CX953" i="9"/>
  <c r="CX952" i="9"/>
  <c r="CX951" i="9"/>
  <c r="CX950" i="9"/>
  <c r="CX949" i="9"/>
  <c r="CX948" i="9"/>
  <c r="CX947" i="9"/>
  <c r="CX946" i="9"/>
  <c r="CX945" i="9"/>
  <c r="CX944" i="9"/>
  <c r="CX943" i="9"/>
  <c r="CX942" i="9"/>
  <c r="CX941" i="9"/>
  <c r="CX940" i="9"/>
  <c r="CX939" i="9"/>
  <c r="CX938" i="9"/>
  <c r="CX937" i="9"/>
  <c r="CX936" i="9"/>
  <c r="CX935" i="9"/>
  <c r="CX934" i="9"/>
  <c r="CX933" i="9"/>
  <c r="CX932" i="9"/>
  <c r="CX931" i="9"/>
  <c r="CX930" i="9"/>
  <c r="CX929" i="9"/>
  <c r="CX928" i="9"/>
  <c r="CX927" i="9"/>
  <c r="CX926" i="9"/>
  <c r="CX925" i="9"/>
  <c r="CX924" i="9"/>
  <c r="CX923" i="9"/>
  <c r="CX922" i="9"/>
  <c r="CX921" i="9"/>
  <c r="CX920" i="9"/>
  <c r="CX919" i="9"/>
  <c r="CX918" i="9"/>
  <c r="CX917" i="9"/>
  <c r="CX916" i="9"/>
  <c r="CX915" i="9"/>
  <c r="CX914" i="9"/>
  <c r="CX913" i="9"/>
  <c r="CX912" i="9"/>
  <c r="CX911" i="9"/>
  <c r="CX910" i="9"/>
  <c r="CX909" i="9"/>
  <c r="CX908" i="9"/>
  <c r="CX907" i="9"/>
  <c r="CX906" i="9"/>
  <c r="CX905" i="9"/>
  <c r="CX904" i="9"/>
  <c r="CX903" i="9"/>
  <c r="CX902" i="9"/>
  <c r="CX901" i="9"/>
  <c r="CX900" i="9"/>
  <c r="CX899" i="9"/>
  <c r="CX898" i="9"/>
  <c r="CX897" i="9"/>
  <c r="CX896" i="9"/>
  <c r="CX895" i="9"/>
  <c r="CX894" i="9"/>
  <c r="CX893" i="9"/>
  <c r="CX892" i="9"/>
  <c r="CX891" i="9"/>
  <c r="CX890" i="9"/>
  <c r="CX889" i="9"/>
  <c r="CX888" i="9"/>
  <c r="CX887" i="9"/>
  <c r="CX886" i="9"/>
  <c r="CX885" i="9"/>
  <c r="CX884" i="9"/>
  <c r="CX883" i="9"/>
  <c r="CX882" i="9"/>
  <c r="CX881" i="9"/>
  <c r="CX880" i="9"/>
  <c r="CX879" i="9"/>
  <c r="CX878" i="9"/>
  <c r="CX877" i="9"/>
  <c r="CX876" i="9"/>
  <c r="CX875" i="9"/>
  <c r="CX874" i="9"/>
  <c r="CX873" i="9"/>
  <c r="CX872" i="9"/>
  <c r="CX871" i="9"/>
  <c r="CX870" i="9"/>
  <c r="CX869" i="9"/>
  <c r="CX868" i="9"/>
  <c r="CX867" i="9"/>
  <c r="CX866" i="9"/>
  <c r="CX865" i="9"/>
  <c r="CX864" i="9"/>
  <c r="CX863" i="9"/>
  <c r="CX862" i="9"/>
  <c r="CX861" i="9"/>
  <c r="CX860" i="9"/>
  <c r="CX859" i="9"/>
  <c r="CX858" i="9"/>
  <c r="CX857" i="9"/>
  <c r="CX856" i="9"/>
  <c r="CX855" i="9"/>
  <c r="CX854" i="9"/>
  <c r="CX853" i="9"/>
  <c r="CX852" i="9"/>
  <c r="CX851" i="9"/>
  <c r="CX850" i="9"/>
  <c r="CX849" i="9"/>
  <c r="CX848" i="9"/>
  <c r="CX847" i="9"/>
  <c r="CX846" i="9"/>
  <c r="CX845" i="9"/>
  <c r="CX844" i="9"/>
  <c r="CX843" i="9"/>
  <c r="CX842" i="9"/>
  <c r="CX841" i="9"/>
  <c r="CX840" i="9"/>
  <c r="CX839" i="9"/>
  <c r="CX838" i="9"/>
  <c r="CX837" i="9"/>
  <c r="CX836" i="9"/>
  <c r="CX835" i="9"/>
  <c r="CX834" i="9"/>
  <c r="CX833" i="9"/>
  <c r="CX832" i="9"/>
  <c r="CX831" i="9"/>
  <c r="CX830" i="9"/>
  <c r="CX829" i="9"/>
  <c r="CX828" i="9"/>
  <c r="CX827" i="9"/>
  <c r="CX826" i="9"/>
  <c r="CX825" i="9"/>
  <c r="CX824" i="9"/>
  <c r="CX823" i="9"/>
  <c r="CX822" i="9"/>
  <c r="CX821" i="9"/>
  <c r="CX820" i="9"/>
  <c r="CX819" i="9"/>
  <c r="CX818" i="9"/>
  <c r="CX817" i="9"/>
  <c r="CX816" i="9"/>
  <c r="CX815" i="9"/>
  <c r="CX814" i="9"/>
  <c r="CX813" i="9"/>
  <c r="CX812" i="9"/>
  <c r="CX811" i="9"/>
  <c r="CX810" i="9"/>
  <c r="CX809" i="9"/>
  <c r="CX808" i="9"/>
  <c r="CX807" i="9"/>
  <c r="CX806" i="9"/>
  <c r="CX805" i="9"/>
  <c r="CX804" i="9"/>
  <c r="CX803" i="9"/>
  <c r="CX802" i="9"/>
  <c r="CX801" i="9"/>
  <c r="CX800" i="9"/>
  <c r="CX799" i="9"/>
  <c r="CX798" i="9"/>
  <c r="CX797" i="9"/>
  <c r="CX796" i="9"/>
  <c r="CX795" i="9"/>
  <c r="CX794" i="9"/>
  <c r="CX793" i="9"/>
  <c r="CX792" i="9"/>
  <c r="CX791" i="9"/>
  <c r="CX790" i="9"/>
  <c r="CX789" i="9"/>
  <c r="CX788" i="9"/>
  <c r="CX787" i="9"/>
  <c r="CX786" i="9"/>
  <c r="CX785" i="9"/>
  <c r="CX784" i="9"/>
  <c r="CX783" i="9"/>
  <c r="CX782" i="9"/>
  <c r="CX781" i="9"/>
  <c r="CX780" i="9"/>
  <c r="CX779" i="9"/>
  <c r="CX778" i="9"/>
  <c r="CX777" i="9"/>
  <c r="CX776" i="9"/>
  <c r="CX775" i="9"/>
  <c r="CX774" i="9"/>
  <c r="CX773" i="9"/>
  <c r="CX772" i="9"/>
  <c r="CX771" i="9"/>
  <c r="CX770" i="9"/>
  <c r="CX769" i="9"/>
  <c r="CX768" i="9"/>
  <c r="CX767" i="9"/>
  <c r="CX766" i="9"/>
  <c r="CX765" i="9"/>
  <c r="CX764" i="9"/>
  <c r="CX763" i="9"/>
  <c r="CX762" i="9"/>
  <c r="CX761" i="9"/>
  <c r="CX760" i="9"/>
  <c r="CX759" i="9"/>
  <c r="CX758" i="9"/>
  <c r="CX757" i="9"/>
  <c r="CX756" i="9"/>
  <c r="CX755" i="9"/>
  <c r="CX754" i="9"/>
  <c r="CX753" i="9"/>
  <c r="CX752" i="9"/>
  <c r="CX751" i="9"/>
  <c r="CX750" i="9"/>
  <c r="CX749" i="9"/>
  <c r="CX748" i="9"/>
  <c r="CX747" i="9"/>
  <c r="CX746" i="9"/>
  <c r="CX745" i="9"/>
  <c r="CX744" i="9"/>
  <c r="CX743" i="9"/>
  <c r="CX742" i="9"/>
  <c r="CX741" i="9"/>
  <c r="CX740" i="9"/>
  <c r="CX739" i="9"/>
  <c r="CX738" i="9"/>
  <c r="CX737" i="9"/>
  <c r="CX736" i="9"/>
  <c r="CX735" i="9"/>
  <c r="CX734" i="9"/>
  <c r="CX733" i="9"/>
  <c r="CX732" i="9"/>
  <c r="CX731" i="9"/>
  <c r="CX730" i="9"/>
  <c r="CX729" i="9"/>
  <c r="CX728" i="9"/>
  <c r="CX727" i="9"/>
  <c r="CX726" i="9"/>
  <c r="CX725" i="9"/>
  <c r="CX724" i="9"/>
  <c r="CX723" i="9"/>
  <c r="CX722" i="9"/>
  <c r="CX721" i="9"/>
  <c r="CX720" i="9"/>
  <c r="CX719" i="9"/>
  <c r="CX718" i="9"/>
  <c r="CX717" i="9"/>
  <c r="CX716" i="9"/>
  <c r="CX715" i="9"/>
  <c r="CX714" i="9"/>
  <c r="CX713" i="9"/>
  <c r="CX712" i="9"/>
  <c r="CX711" i="9"/>
  <c r="CX710" i="9"/>
  <c r="CX709" i="9"/>
  <c r="CX708" i="9"/>
  <c r="CX707" i="9"/>
  <c r="CX706" i="9"/>
  <c r="CX705" i="9"/>
  <c r="CX704" i="9"/>
  <c r="CX703" i="9"/>
  <c r="CX702" i="9"/>
  <c r="CX701" i="9"/>
  <c r="CX700" i="9"/>
  <c r="CX699" i="9"/>
  <c r="CX698" i="9"/>
  <c r="CX697" i="9"/>
  <c r="CX696" i="9"/>
  <c r="CX695" i="9"/>
  <c r="CX694" i="9"/>
  <c r="CX693" i="9"/>
  <c r="CX692" i="9"/>
  <c r="CX691" i="9"/>
  <c r="CX690" i="9"/>
  <c r="CX689" i="9"/>
  <c r="CX688" i="9"/>
  <c r="CX687" i="9"/>
  <c r="CX686" i="9"/>
  <c r="CX685" i="9"/>
  <c r="CX684" i="9"/>
  <c r="CX683" i="9"/>
  <c r="CX682" i="9"/>
  <c r="CX681" i="9"/>
  <c r="CX680" i="9"/>
  <c r="CX679" i="9"/>
  <c r="CX678" i="9"/>
  <c r="CX677" i="9"/>
  <c r="CX676" i="9"/>
  <c r="CX675" i="9"/>
  <c r="CX674" i="9"/>
  <c r="CX673" i="9"/>
  <c r="CX672" i="9"/>
  <c r="CX671" i="9"/>
  <c r="CX670" i="9"/>
  <c r="CX669" i="9"/>
  <c r="CX668" i="9"/>
  <c r="CX667" i="9"/>
  <c r="CX666" i="9"/>
  <c r="CX665" i="9"/>
  <c r="CX664" i="9"/>
  <c r="CX663" i="9"/>
  <c r="CX662" i="9"/>
  <c r="CX661" i="9"/>
  <c r="CX660" i="9"/>
  <c r="CX659" i="9"/>
  <c r="CX658" i="9"/>
  <c r="CX657" i="9"/>
  <c r="CX656" i="9"/>
  <c r="CX655" i="9"/>
  <c r="CX654" i="9"/>
  <c r="CX653" i="9"/>
  <c r="CX652" i="9"/>
  <c r="CX651" i="9"/>
  <c r="CX650" i="9"/>
  <c r="CX649" i="9"/>
  <c r="CX648" i="9"/>
  <c r="CX647" i="9"/>
  <c r="CX646" i="9"/>
  <c r="CX645" i="9"/>
  <c r="CX644" i="9"/>
  <c r="CX643" i="9"/>
  <c r="CX642" i="9"/>
  <c r="CX641" i="9"/>
  <c r="CX640" i="9"/>
  <c r="CX639" i="9"/>
  <c r="CX638" i="9"/>
  <c r="CX637" i="9"/>
  <c r="CX636" i="9"/>
  <c r="CX635" i="9"/>
  <c r="CX634" i="9"/>
  <c r="CX633" i="9"/>
  <c r="CX632" i="9"/>
  <c r="CX631" i="9"/>
  <c r="CX630" i="9"/>
  <c r="CX629" i="9"/>
  <c r="CX628" i="9"/>
  <c r="CX627" i="9"/>
  <c r="CX626" i="9"/>
  <c r="CX625" i="9"/>
  <c r="CX624" i="9"/>
  <c r="CX623" i="9"/>
  <c r="CX622" i="9"/>
  <c r="CX621" i="9"/>
  <c r="CX620" i="9"/>
  <c r="CX619" i="9"/>
  <c r="CX618" i="9"/>
  <c r="CX617" i="9"/>
  <c r="CX616" i="9"/>
  <c r="CX615" i="9"/>
  <c r="CX614" i="9"/>
  <c r="CX613" i="9"/>
  <c r="CX612" i="9"/>
  <c r="CX611" i="9"/>
  <c r="CX610" i="9"/>
  <c r="CX609" i="9"/>
  <c r="CX608" i="9"/>
  <c r="CX607" i="9"/>
  <c r="CX606" i="9"/>
  <c r="CX605" i="9"/>
  <c r="CX604" i="9"/>
  <c r="CX603" i="9"/>
  <c r="CX602" i="9"/>
  <c r="CX601" i="9"/>
  <c r="CX600" i="9"/>
  <c r="CX599" i="9"/>
  <c r="CX598" i="9"/>
  <c r="CX597" i="9"/>
  <c r="CX596" i="9"/>
  <c r="CX595" i="9"/>
  <c r="CX594" i="9"/>
  <c r="CX593" i="9"/>
  <c r="CX592" i="9"/>
  <c r="CX591" i="9"/>
  <c r="CX590" i="9"/>
  <c r="CX589" i="9"/>
  <c r="CX588" i="9"/>
  <c r="CX587" i="9"/>
  <c r="CX586" i="9"/>
  <c r="CX585" i="9"/>
  <c r="CX584" i="9"/>
  <c r="CX583" i="9"/>
  <c r="CX582" i="9"/>
  <c r="CX581" i="9"/>
  <c r="CX580" i="9"/>
  <c r="CX579" i="9"/>
  <c r="CX578" i="9"/>
  <c r="CX577" i="9"/>
  <c r="CX576" i="9"/>
  <c r="CX575" i="9"/>
  <c r="CX574" i="9"/>
  <c r="CX573" i="9"/>
  <c r="CX572" i="9"/>
  <c r="CX571" i="9"/>
  <c r="CX570" i="9"/>
  <c r="CX569" i="9"/>
  <c r="CX568" i="9"/>
  <c r="CX567" i="9"/>
  <c r="CX566" i="9"/>
  <c r="CX565" i="9"/>
  <c r="CX564" i="9"/>
  <c r="CX563" i="9"/>
  <c r="CX562" i="9"/>
  <c r="CX561" i="9"/>
  <c r="CX560" i="9"/>
  <c r="CX559" i="9"/>
  <c r="CX558" i="9"/>
  <c r="CX557" i="9"/>
  <c r="CX556" i="9"/>
  <c r="CX555" i="9"/>
  <c r="CX554" i="9"/>
  <c r="CX553" i="9"/>
  <c r="CX552" i="9"/>
  <c r="CX551" i="9"/>
  <c r="CX550" i="9"/>
  <c r="CX549" i="9"/>
  <c r="CX548" i="9"/>
  <c r="CX547" i="9"/>
  <c r="CX546" i="9"/>
  <c r="CX545" i="9"/>
  <c r="CX544" i="9"/>
  <c r="CX543" i="9"/>
  <c r="CX542" i="9"/>
  <c r="CX541" i="9"/>
  <c r="CX540" i="9"/>
  <c r="CX539" i="9"/>
  <c r="CX538" i="9"/>
  <c r="CX537" i="9"/>
  <c r="CX536" i="9"/>
  <c r="CX535" i="9"/>
  <c r="CX534" i="9"/>
  <c r="CX533" i="9"/>
  <c r="CX532" i="9"/>
  <c r="CX531" i="9"/>
  <c r="CX530" i="9"/>
  <c r="CX529" i="9"/>
  <c r="CX528" i="9"/>
  <c r="CX527" i="9"/>
  <c r="CX526" i="9"/>
  <c r="CX525" i="9"/>
  <c r="CX524" i="9"/>
  <c r="CX523" i="9"/>
  <c r="CX522" i="9"/>
  <c r="CX521" i="9"/>
  <c r="CX520" i="9"/>
  <c r="CX519" i="9"/>
  <c r="CX518" i="9"/>
  <c r="CX517" i="9"/>
  <c r="CX516" i="9"/>
  <c r="CX515" i="9"/>
  <c r="CX514" i="9"/>
  <c r="CX513" i="9"/>
  <c r="CX512" i="9"/>
  <c r="CX511" i="9"/>
  <c r="CX510" i="9"/>
  <c r="CX509" i="9"/>
  <c r="CX508" i="9"/>
  <c r="CX507" i="9"/>
  <c r="CX506" i="9"/>
  <c r="CX505" i="9"/>
  <c r="CX504" i="9"/>
  <c r="CX503" i="9"/>
  <c r="CX502" i="9"/>
  <c r="CX501" i="9"/>
  <c r="CX500" i="9"/>
  <c r="CX499" i="9"/>
  <c r="CX498" i="9"/>
  <c r="CX497" i="9"/>
  <c r="CX496" i="9"/>
  <c r="CX495" i="9"/>
  <c r="CX494" i="9"/>
  <c r="CX493" i="9"/>
  <c r="CX492" i="9"/>
  <c r="CX491" i="9"/>
  <c r="CX490" i="9"/>
  <c r="CX489" i="9"/>
  <c r="CX488" i="9"/>
  <c r="CX487" i="9"/>
  <c r="CX486" i="9"/>
  <c r="CX485" i="9"/>
  <c r="CX484" i="9"/>
  <c r="CX483" i="9"/>
  <c r="CX482" i="9"/>
  <c r="CX481" i="9"/>
  <c r="CX480" i="9"/>
  <c r="CX479" i="9"/>
  <c r="CX478" i="9"/>
  <c r="CX477" i="9"/>
  <c r="CX476" i="9"/>
  <c r="CX475" i="9"/>
  <c r="CX474" i="9"/>
  <c r="CX473" i="9"/>
  <c r="CX472" i="9"/>
  <c r="CX471" i="9"/>
  <c r="CX470" i="9"/>
  <c r="CX469" i="9"/>
  <c r="CX468" i="9"/>
  <c r="CX467" i="9"/>
  <c r="CX466" i="9"/>
  <c r="CX465" i="9"/>
  <c r="CX464" i="9"/>
  <c r="CX463" i="9"/>
  <c r="CX462" i="9"/>
  <c r="CX461" i="9"/>
  <c r="CX460" i="9"/>
  <c r="CX459" i="9"/>
  <c r="CX458" i="9"/>
  <c r="CX457" i="9"/>
  <c r="CX456" i="9"/>
  <c r="CX455" i="9"/>
  <c r="CX454" i="9"/>
  <c r="CX453" i="9"/>
  <c r="CX452" i="9"/>
  <c r="CX451" i="9"/>
  <c r="CX450" i="9"/>
  <c r="CX449" i="9"/>
  <c r="CX448" i="9"/>
  <c r="CX447" i="9"/>
  <c r="CX446" i="9"/>
  <c r="CX445" i="9"/>
  <c r="CX444" i="9"/>
  <c r="CX443" i="9"/>
  <c r="CX442" i="9"/>
  <c r="CX441" i="9"/>
  <c r="CX440" i="9"/>
  <c r="CX439" i="9"/>
  <c r="CX438" i="9"/>
  <c r="CX437" i="9"/>
  <c r="CX436" i="9"/>
  <c r="CX435" i="9"/>
  <c r="CX434" i="9"/>
  <c r="CX433" i="9"/>
  <c r="CX432" i="9"/>
  <c r="CX431" i="9"/>
  <c r="CX430" i="9"/>
  <c r="CX429" i="9"/>
  <c r="CX428" i="9"/>
  <c r="CX427" i="9"/>
  <c r="CX426" i="9"/>
  <c r="CX425" i="9"/>
  <c r="CX424" i="9"/>
  <c r="CX423" i="9"/>
  <c r="CX422" i="9"/>
  <c r="CX421" i="9"/>
  <c r="CX420" i="9"/>
  <c r="CX419" i="9"/>
  <c r="CX418" i="9"/>
  <c r="CX417" i="9"/>
  <c r="CX416" i="9"/>
  <c r="CX415" i="9"/>
  <c r="CX414" i="9"/>
  <c r="CX413" i="9"/>
  <c r="CX412" i="9"/>
  <c r="CX411" i="9"/>
  <c r="CX410" i="9"/>
  <c r="CX409" i="9"/>
  <c r="CX408" i="9"/>
  <c r="CX407" i="9"/>
  <c r="CX406" i="9"/>
  <c r="CX405" i="9"/>
  <c r="CX404" i="9"/>
  <c r="CX403" i="9"/>
  <c r="CX402" i="9"/>
  <c r="CX401" i="9"/>
  <c r="CX400" i="9"/>
  <c r="CX399" i="9"/>
  <c r="CX398" i="9"/>
  <c r="CX397" i="9"/>
  <c r="CX396" i="9"/>
  <c r="CX395" i="9"/>
  <c r="CX394" i="9"/>
  <c r="CX393" i="9"/>
  <c r="CX392" i="9"/>
  <c r="CX391" i="9"/>
  <c r="CX390" i="9"/>
  <c r="CX389" i="9"/>
  <c r="CX388" i="9"/>
  <c r="CX387" i="9"/>
  <c r="CX386" i="9"/>
  <c r="CX385" i="9"/>
  <c r="CX384" i="9"/>
  <c r="CX383" i="9"/>
  <c r="CX382" i="9"/>
  <c r="CX381" i="9"/>
  <c r="CX380" i="9"/>
  <c r="CX379" i="9"/>
  <c r="CX378" i="9"/>
  <c r="CX377" i="9"/>
  <c r="CX376" i="9"/>
  <c r="CX375" i="9"/>
  <c r="CX374" i="9"/>
  <c r="CX373" i="9"/>
  <c r="CX372" i="9"/>
  <c r="CX371" i="9"/>
  <c r="CX370" i="9"/>
  <c r="CX369" i="9"/>
  <c r="CX368" i="9"/>
  <c r="CX367" i="9"/>
  <c r="CX366" i="9"/>
  <c r="CX365" i="9"/>
  <c r="CX364" i="9"/>
  <c r="CX363" i="9"/>
  <c r="CX362" i="9"/>
  <c r="CX361" i="9"/>
  <c r="CX360" i="9"/>
  <c r="CX359" i="9"/>
  <c r="CX358" i="9"/>
  <c r="CX357" i="9"/>
  <c r="CX356" i="9"/>
  <c r="CX355" i="9"/>
  <c r="CX354" i="9"/>
  <c r="CX353" i="9"/>
  <c r="CX352" i="9"/>
  <c r="CX351" i="9"/>
  <c r="CX350" i="9"/>
  <c r="CX349" i="9"/>
  <c r="CX348" i="9"/>
  <c r="CX347" i="9"/>
  <c r="CX346" i="9"/>
  <c r="CX345" i="9"/>
  <c r="CX344" i="9"/>
  <c r="CX343" i="9"/>
  <c r="CX342" i="9"/>
  <c r="CX341" i="9"/>
  <c r="CX340" i="9"/>
  <c r="CX339" i="9"/>
  <c r="CX338" i="9"/>
  <c r="CX337" i="9"/>
  <c r="CX336" i="9"/>
  <c r="CX335" i="9"/>
  <c r="CX334" i="9"/>
  <c r="CX333" i="9"/>
  <c r="CX332" i="9"/>
  <c r="CX331" i="9"/>
  <c r="CX330" i="9"/>
  <c r="CX329" i="9"/>
  <c r="CX328" i="9"/>
  <c r="CX327" i="9"/>
  <c r="CX326" i="9"/>
  <c r="CX325" i="9"/>
  <c r="CX324" i="9"/>
  <c r="CX323" i="9"/>
  <c r="CX322" i="9"/>
  <c r="CX321" i="9"/>
  <c r="CX320" i="9"/>
  <c r="CX319" i="9"/>
  <c r="CX318" i="9"/>
  <c r="CX317" i="9"/>
  <c r="CX316" i="9"/>
  <c r="CX315" i="9"/>
  <c r="CX314" i="9"/>
  <c r="CX313" i="9"/>
  <c r="CX312" i="9"/>
  <c r="CX311" i="9"/>
  <c r="CX310" i="9"/>
  <c r="CX309" i="9"/>
  <c r="CX308" i="9"/>
  <c r="CX307" i="9"/>
  <c r="CX306" i="9"/>
  <c r="CX305" i="9"/>
  <c r="CX304" i="9"/>
  <c r="CX303" i="9"/>
  <c r="CX302" i="9"/>
  <c r="CX301" i="9"/>
  <c r="CX300" i="9"/>
  <c r="CX299" i="9"/>
  <c r="CX298" i="9"/>
  <c r="CX297" i="9"/>
  <c r="CX296" i="9"/>
  <c r="CX295" i="9"/>
  <c r="CX294" i="9"/>
  <c r="CX293" i="9"/>
  <c r="CX292" i="9"/>
  <c r="CX291" i="9"/>
  <c r="CX290" i="9"/>
  <c r="CX289" i="9"/>
  <c r="CX288" i="9"/>
  <c r="CX287" i="9"/>
  <c r="CX286" i="9"/>
  <c r="CX285" i="9"/>
  <c r="CX284" i="9"/>
  <c r="CX283" i="9"/>
  <c r="CX282" i="9"/>
  <c r="CX281" i="9"/>
  <c r="CX280" i="9"/>
  <c r="CX279" i="9"/>
  <c r="CX278" i="9"/>
  <c r="CX277" i="9"/>
  <c r="CX276" i="9"/>
  <c r="CX275" i="9"/>
  <c r="CX274" i="9"/>
  <c r="CX273" i="9"/>
  <c r="CX272" i="9"/>
  <c r="CX271" i="9"/>
  <c r="CX270" i="9"/>
  <c r="CX269" i="9"/>
  <c r="CX268" i="9"/>
  <c r="CX267" i="9"/>
  <c r="CX266" i="9"/>
  <c r="CX265" i="9"/>
  <c r="CX264" i="9"/>
  <c r="CX263" i="9"/>
  <c r="CX262" i="9"/>
  <c r="CX261" i="9"/>
  <c r="CX260" i="9"/>
  <c r="CX259" i="9"/>
  <c r="CX258" i="9"/>
  <c r="CX257" i="9"/>
  <c r="CX256" i="9"/>
  <c r="CX255" i="9"/>
  <c r="CX254" i="9"/>
  <c r="CX253" i="9"/>
  <c r="CX252" i="9"/>
  <c r="CX251" i="9"/>
  <c r="CX250" i="9"/>
  <c r="CX249" i="9"/>
  <c r="CX248" i="9"/>
  <c r="CX247" i="9"/>
  <c r="CX246" i="9"/>
  <c r="CX245" i="9"/>
  <c r="CX244" i="9"/>
  <c r="CX243" i="9"/>
  <c r="CX242" i="9"/>
  <c r="CX241" i="9"/>
  <c r="CX240" i="9"/>
  <c r="CX239" i="9"/>
  <c r="CX238" i="9"/>
  <c r="CX237" i="9"/>
  <c r="CX236" i="9"/>
  <c r="CX235" i="9"/>
  <c r="CX234" i="9"/>
  <c r="CX233" i="9"/>
  <c r="CX232" i="9"/>
  <c r="CX231" i="9"/>
  <c r="CX230" i="9"/>
  <c r="CX229" i="9"/>
  <c r="CX228" i="9"/>
  <c r="CX227" i="9"/>
  <c r="CX226" i="9"/>
  <c r="CX225" i="9"/>
  <c r="CX224" i="9"/>
  <c r="CX223" i="9"/>
  <c r="CX222" i="9"/>
  <c r="CX221" i="9"/>
  <c r="CX220" i="9"/>
  <c r="CX219" i="9"/>
  <c r="CX218" i="9"/>
  <c r="CX217" i="9"/>
  <c r="CX216" i="9"/>
  <c r="CX215" i="9"/>
  <c r="CX214" i="9"/>
  <c r="CX213" i="9"/>
  <c r="CX212" i="9"/>
  <c r="CX211" i="9"/>
  <c r="CX210" i="9"/>
  <c r="CX209" i="9"/>
  <c r="CX208" i="9"/>
  <c r="CX207" i="9"/>
  <c r="CX206" i="9"/>
  <c r="CX205" i="9"/>
  <c r="CX204" i="9"/>
  <c r="CX203" i="9"/>
  <c r="CX202" i="9"/>
  <c r="CX201" i="9"/>
  <c r="CX200" i="9"/>
  <c r="CX199" i="9"/>
  <c r="CX198" i="9"/>
  <c r="CX197" i="9"/>
  <c r="CX196" i="9"/>
  <c r="CX195" i="9"/>
  <c r="CX194" i="9"/>
  <c r="CX193" i="9"/>
  <c r="CX192" i="9"/>
  <c r="CX191" i="9"/>
  <c r="CX190" i="9"/>
  <c r="CX189" i="9"/>
  <c r="CX188" i="9"/>
  <c r="CX187" i="9"/>
  <c r="CX186" i="9"/>
  <c r="CX185" i="9"/>
  <c r="CX184" i="9"/>
  <c r="CX183" i="9"/>
  <c r="CX182" i="9"/>
  <c r="CX181" i="9"/>
  <c r="CX180" i="9"/>
  <c r="CX179" i="9"/>
  <c r="CX178" i="9"/>
  <c r="CX177" i="9"/>
  <c r="CX176" i="9"/>
  <c r="CX175" i="9"/>
  <c r="CX174" i="9"/>
  <c r="CX173" i="9"/>
  <c r="CX172" i="9"/>
  <c r="CX171" i="9"/>
  <c r="CX170" i="9"/>
  <c r="CX169" i="9"/>
  <c r="CX168" i="9"/>
  <c r="CX167" i="9"/>
  <c r="CX166" i="9"/>
  <c r="CX165" i="9"/>
  <c r="CX164" i="9"/>
  <c r="CX163" i="9"/>
  <c r="CX162" i="9"/>
  <c r="CX161" i="9"/>
  <c r="CX160" i="9"/>
  <c r="CX159" i="9"/>
  <c r="CX158" i="9"/>
  <c r="CX157" i="9"/>
  <c r="CX156" i="9"/>
  <c r="CX155" i="9"/>
  <c r="CX154" i="9"/>
  <c r="CX153" i="9"/>
  <c r="CX152" i="9"/>
  <c r="CX151" i="9"/>
  <c r="CX150" i="9"/>
  <c r="CX149" i="9"/>
  <c r="CX148" i="9"/>
  <c r="CX147" i="9"/>
  <c r="CX146" i="9"/>
  <c r="CX145" i="9"/>
  <c r="CX144" i="9"/>
  <c r="CX143" i="9"/>
  <c r="CX142" i="9"/>
  <c r="CX141" i="9"/>
  <c r="CX140" i="9"/>
  <c r="CX139" i="9"/>
  <c r="CX138" i="9"/>
  <c r="CX137" i="9"/>
  <c r="CX136" i="9"/>
  <c r="CX135" i="9"/>
  <c r="CX134" i="9"/>
  <c r="CX133" i="9"/>
  <c r="CX132" i="9"/>
  <c r="CX131" i="9"/>
  <c r="CX130" i="9"/>
  <c r="CX129" i="9"/>
  <c r="CX128" i="9"/>
  <c r="CX127" i="9"/>
  <c r="CX126" i="9"/>
  <c r="CX125" i="9"/>
  <c r="CX124" i="9"/>
  <c r="CX123" i="9"/>
  <c r="CX122" i="9"/>
  <c r="CX121" i="9"/>
  <c r="CX120" i="9"/>
  <c r="CX119" i="9"/>
  <c r="CX118" i="9"/>
  <c r="CX117" i="9"/>
  <c r="CX116" i="9"/>
  <c r="CX115" i="9"/>
  <c r="CX114" i="9"/>
  <c r="CX113" i="9"/>
  <c r="CX112" i="9"/>
  <c r="CX111" i="9"/>
  <c r="CX110" i="9"/>
  <c r="CX109" i="9"/>
  <c r="CX108" i="9"/>
  <c r="CX107" i="9"/>
  <c r="CX106" i="9"/>
  <c r="CX105" i="9"/>
  <c r="CX104" i="9"/>
  <c r="CX103" i="9"/>
  <c r="CX102" i="9"/>
  <c r="CX101" i="9"/>
  <c r="CX100" i="9"/>
  <c r="CX99" i="9"/>
  <c r="CX98" i="9"/>
  <c r="CX97" i="9"/>
  <c r="CX96" i="9"/>
  <c r="CX95" i="9"/>
  <c r="CX94" i="9"/>
  <c r="CX93" i="9"/>
  <c r="CX92" i="9"/>
  <c r="CX91" i="9"/>
  <c r="CX90" i="9"/>
  <c r="CX89" i="9"/>
  <c r="CX88" i="9"/>
  <c r="CX87" i="9"/>
  <c r="CX86" i="9"/>
  <c r="CX85" i="9"/>
  <c r="CX84" i="9"/>
  <c r="CX83" i="9"/>
  <c r="CX82" i="9"/>
  <c r="CX81" i="9"/>
  <c r="CX80" i="9"/>
  <c r="CX79" i="9"/>
  <c r="CX78" i="9"/>
  <c r="CX77" i="9"/>
  <c r="CX76" i="9"/>
  <c r="CX75" i="9"/>
  <c r="CX74" i="9"/>
  <c r="CX73" i="9"/>
  <c r="CX72" i="9"/>
  <c r="CX71" i="9"/>
  <c r="CX70" i="9"/>
  <c r="CX69" i="9"/>
  <c r="CX68" i="9"/>
  <c r="CX67" i="9"/>
  <c r="CX66" i="9"/>
  <c r="CX65" i="9"/>
  <c r="CX64" i="9"/>
  <c r="CX63" i="9"/>
  <c r="CX62" i="9"/>
  <c r="CX61" i="9"/>
  <c r="CX60" i="9"/>
  <c r="CX59" i="9"/>
  <c r="CX58" i="9"/>
  <c r="CX57" i="9"/>
  <c r="CX56" i="9"/>
  <c r="CX55" i="9"/>
  <c r="CX54" i="9"/>
  <c r="CX53" i="9"/>
  <c r="CX52" i="9"/>
  <c r="CX51" i="9"/>
  <c r="CX50" i="9"/>
  <c r="CX49" i="9"/>
  <c r="CX48" i="9"/>
  <c r="CX47" i="9"/>
  <c r="CX46" i="9"/>
  <c r="CX45" i="9"/>
  <c r="CX44" i="9"/>
  <c r="CX43" i="9"/>
  <c r="CX42" i="9"/>
  <c r="CX41" i="9"/>
  <c r="CX40" i="9"/>
  <c r="CX39" i="9"/>
  <c r="CX38" i="9"/>
  <c r="CX37" i="9"/>
  <c r="CX36" i="9"/>
  <c r="CX35" i="9"/>
  <c r="CX34" i="9"/>
  <c r="CX33" i="9"/>
  <c r="CX32" i="9"/>
  <c r="CX31" i="9"/>
  <c r="CX30" i="9"/>
  <c r="CX29" i="9"/>
  <c r="CX28" i="9"/>
  <c r="CX27" i="9"/>
  <c r="CX26" i="9"/>
  <c r="CX25" i="9"/>
  <c r="CX24" i="9"/>
  <c r="CX23" i="9"/>
  <c r="CX22" i="9"/>
  <c r="CX21" i="9"/>
  <c r="CX20" i="9"/>
  <c r="CX19" i="9"/>
  <c r="CX18" i="9"/>
  <c r="CX17" i="9"/>
  <c r="CX16" i="9"/>
  <c r="B790" i="25" l="1"/>
  <c r="B791" i="25" l="1"/>
  <c r="AE1015" i="9"/>
  <c r="AE1014" i="9"/>
  <c r="AE1013" i="9"/>
  <c r="AE1012" i="9"/>
  <c r="AE1011" i="9"/>
  <c r="AE1010" i="9"/>
  <c r="AE1009" i="9"/>
  <c r="AE1008" i="9"/>
  <c r="AE1007" i="9"/>
  <c r="AE1006" i="9"/>
  <c r="AE1005" i="9"/>
  <c r="AE1004" i="9"/>
  <c r="AE1003" i="9"/>
  <c r="AE1002" i="9"/>
  <c r="AE1001" i="9"/>
  <c r="AE1000" i="9"/>
  <c r="AE999" i="9"/>
  <c r="AE998" i="9"/>
  <c r="AE997" i="9"/>
  <c r="AE996" i="9"/>
  <c r="AE995" i="9"/>
  <c r="AE994" i="9"/>
  <c r="AE993" i="9"/>
  <c r="AE992" i="9"/>
  <c r="AE991" i="9"/>
  <c r="AE990" i="9"/>
  <c r="AE989" i="9"/>
  <c r="AE988" i="9"/>
  <c r="AE987" i="9"/>
  <c r="AE986" i="9"/>
  <c r="AE985" i="9"/>
  <c r="AE984" i="9"/>
  <c r="AE983" i="9"/>
  <c r="AE982" i="9"/>
  <c r="AE981" i="9"/>
  <c r="AE980" i="9"/>
  <c r="AE979" i="9"/>
  <c r="AE978" i="9"/>
  <c r="AE977" i="9"/>
  <c r="AE976" i="9"/>
  <c r="AE975" i="9"/>
  <c r="AE974" i="9"/>
  <c r="AE973" i="9"/>
  <c r="AE972" i="9"/>
  <c r="AE971" i="9"/>
  <c r="AE970" i="9"/>
  <c r="AE969" i="9"/>
  <c r="AE968" i="9"/>
  <c r="AE967" i="9"/>
  <c r="AE966" i="9"/>
  <c r="AE965" i="9"/>
  <c r="AE964" i="9"/>
  <c r="AE963" i="9"/>
  <c r="AE962" i="9"/>
  <c r="AE961" i="9"/>
  <c r="AE960" i="9"/>
  <c r="AE959" i="9"/>
  <c r="AE958" i="9"/>
  <c r="AE957" i="9"/>
  <c r="AE956" i="9"/>
  <c r="AE955" i="9"/>
  <c r="AE954" i="9"/>
  <c r="AE953" i="9"/>
  <c r="AE952" i="9"/>
  <c r="AE951" i="9"/>
  <c r="AE950" i="9"/>
  <c r="AE949" i="9"/>
  <c r="AE948" i="9"/>
  <c r="AE947" i="9"/>
  <c r="AE946" i="9"/>
  <c r="AE945" i="9"/>
  <c r="AE944" i="9"/>
  <c r="AE943" i="9"/>
  <c r="AE942" i="9"/>
  <c r="AE941" i="9"/>
  <c r="AE940" i="9"/>
  <c r="AE939" i="9"/>
  <c r="AE938" i="9"/>
  <c r="AE937" i="9"/>
  <c r="AE936" i="9"/>
  <c r="AE935" i="9"/>
  <c r="AE934" i="9"/>
  <c r="AE933" i="9"/>
  <c r="AE932" i="9"/>
  <c r="AE931" i="9"/>
  <c r="AE930" i="9"/>
  <c r="AE929" i="9"/>
  <c r="AE928" i="9"/>
  <c r="AE927" i="9"/>
  <c r="AE926" i="9"/>
  <c r="AE925" i="9"/>
  <c r="AE924" i="9"/>
  <c r="AE923" i="9"/>
  <c r="AE922" i="9"/>
  <c r="AE921" i="9"/>
  <c r="AE920" i="9"/>
  <c r="AE919" i="9"/>
  <c r="AE918" i="9"/>
  <c r="AE917" i="9"/>
  <c r="AE916" i="9"/>
  <c r="AE915" i="9"/>
  <c r="AE914" i="9"/>
  <c r="AE913" i="9"/>
  <c r="AE912" i="9"/>
  <c r="AE911" i="9"/>
  <c r="AE910" i="9"/>
  <c r="AE909" i="9"/>
  <c r="AE908" i="9"/>
  <c r="AE907" i="9"/>
  <c r="AE906" i="9"/>
  <c r="AE905" i="9"/>
  <c r="AE904" i="9"/>
  <c r="AE903" i="9"/>
  <c r="AE902" i="9"/>
  <c r="AE901" i="9"/>
  <c r="AE900" i="9"/>
  <c r="AE899" i="9"/>
  <c r="AE898" i="9"/>
  <c r="AE897" i="9"/>
  <c r="AE896" i="9"/>
  <c r="AE895" i="9"/>
  <c r="AE894" i="9"/>
  <c r="AE893" i="9"/>
  <c r="AE892" i="9"/>
  <c r="AE891" i="9"/>
  <c r="AE890" i="9"/>
  <c r="AE889" i="9"/>
  <c r="AE888" i="9"/>
  <c r="AE887" i="9"/>
  <c r="AE886" i="9"/>
  <c r="AE885" i="9"/>
  <c r="AE884" i="9"/>
  <c r="AE883" i="9"/>
  <c r="AE882" i="9"/>
  <c r="AE881" i="9"/>
  <c r="AE880" i="9"/>
  <c r="AE879" i="9"/>
  <c r="AE878" i="9"/>
  <c r="AE877" i="9"/>
  <c r="AE876" i="9"/>
  <c r="AE875" i="9"/>
  <c r="AE874" i="9"/>
  <c r="AE873" i="9"/>
  <c r="AE872" i="9"/>
  <c r="AE871" i="9"/>
  <c r="AE870" i="9"/>
  <c r="AE869" i="9"/>
  <c r="AE868" i="9"/>
  <c r="AE867" i="9"/>
  <c r="AE866" i="9"/>
  <c r="AE865" i="9"/>
  <c r="AE864" i="9"/>
  <c r="AE863" i="9"/>
  <c r="AE862" i="9"/>
  <c r="AE861" i="9"/>
  <c r="AE860" i="9"/>
  <c r="AE859" i="9"/>
  <c r="AE858" i="9"/>
  <c r="AE857" i="9"/>
  <c r="AE856" i="9"/>
  <c r="AE855" i="9"/>
  <c r="AE854" i="9"/>
  <c r="AE853" i="9"/>
  <c r="AE852" i="9"/>
  <c r="AE851" i="9"/>
  <c r="AE850" i="9"/>
  <c r="AE849" i="9"/>
  <c r="AE848" i="9"/>
  <c r="AE847" i="9"/>
  <c r="AE846" i="9"/>
  <c r="AE845" i="9"/>
  <c r="AE844" i="9"/>
  <c r="AE843" i="9"/>
  <c r="AE842" i="9"/>
  <c r="AE841" i="9"/>
  <c r="AE840" i="9"/>
  <c r="AE839" i="9"/>
  <c r="AE838" i="9"/>
  <c r="AE837" i="9"/>
  <c r="AE836" i="9"/>
  <c r="AE835" i="9"/>
  <c r="AE834" i="9"/>
  <c r="AE833" i="9"/>
  <c r="AE832" i="9"/>
  <c r="AE831" i="9"/>
  <c r="AE830" i="9"/>
  <c r="AE829" i="9"/>
  <c r="AE828" i="9"/>
  <c r="AE827" i="9"/>
  <c r="AE826" i="9"/>
  <c r="AE825" i="9"/>
  <c r="AE824" i="9"/>
  <c r="AE823" i="9"/>
  <c r="AE822" i="9"/>
  <c r="AE821" i="9"/>
  <c r="AE820" i="9"/>
  <c r="AE819" i="9"/>
  <c r="AE818" i="9"/>
  <c r="AE817" i="9"/>
  <c r="AE816" i="9"/>
  <c r="AE815" i="9"/>
  <c r="AE814" i="9"/>
  <c r="AE813" i="9"/>
  <c r="AE812" i="9"/>
  <c r="AE811" i="9"/>
  <c r="AE810" i="9"/>
  <c r="AE809" i="9"/>
  <c r="AE808" i="9"/>
  <c r="AE807" i="9"/>
  <c r="AE806" i="9"/>
  <c r="AE805" i="9"/>
  <c r="AE804" i="9"/>
  <c r="AE803" i="9"/>
  <c r="AE802" i="9"/>
  <c r="AE801" i="9"/>
  <c r="AE800" i="9"/>
  <c r="AE799" i="9"/>
  <c r="AE798" i="9"/>
  <c r="AE797" i="9"/>
  <c r="AE796" i="9"/>
  <c r="AE795" i="9"/>
  <c r="AE794" i="9"/>
  <c r="AE793" i="9"/>
  <c r="AE792" i="9"/>
  <c r="AE791" i="9"/>
  <c r="AE790" i="9"/>
  <c r="AE789" i="9"/>
  <c r="AE788" i="9"/>
  <c r="AE787" i="9"/>
  <c r="AE786" i="9"/>
  <c r="AE785" i="9"/>
  <c r="AE784" i="9"/>
  <c r="AE783" i="9"/>
  <c r="AE782" i="9"/>
  <c r="AE781" i="9"/>
  <c r="AE780" i="9"/>
  <c r="AE779" i="9"/>
  <c r="AE778" i="9"/>
  <c r="AE777" i="9"/>
  <c r="AE776" i="9"/>
  <c r="AE775" i="9"/>
  <c r="AE774" i="9"/>
  <c r="AE773" i="9"/>
  <c r="AE772" i="9"/>
  <c r="AE771" i="9"/>
  <c r="AE770" i="9"/>
  <c r="AE769" i="9"/>
  <c r="AE768" i="9"/>
  <c r="AE767" i="9"/>
  <c r="AE766" i="9"/>
  <c r="AE765" i="9"/>
  <c r="AE764" i="9"/>
  <c r="AE763" i="9"/>
  <c r="AE762" i="9"/>
  <c r="AE761" i="9"/>
  <c r="AE760" i="9"/>
  <c r="AE759" i="9"/>
  <c r="AE758" i="9"/>
  <c r="AE757" i="9"/>
  <c r="AE756" i="9"/>
  <c r="AE755" i="9"/>
  <c r="AE754" i="9"/>
  <c r="AE753" i="9"/>
  <c r="AE752" i="9"/>
  <c r="AE751" i="9"/>
  <c r="AE750" i="9"/>
  <c r="AE749" i="9"/>
  <c r="AE748" i="9"/>
  <c r="AE747" i="9"/>
  <c r="AE746" i="9"/>
  <c r="AE745" i="9"/>
  <c r="AE744" i="9"/>
  <c r="AE743" i="9"/>
  <c r="AE742" i="9"/>
  <c r="AE741" i="9"/>
  <c r="AE740" i="9"/>
  <c r="AE739" i="9"/>
  <c r="AE738" i="9"/>
  <c r="AE737" i="9"/>
  <c r="AE736" i="9"/>
  <c r="AE735" i="9"/>
  <c r="AE734" i="9"/>
  <c r="AE733" i="9"/>
  <c r="AE732" i="9"/>
  <c r="AE731" i="9"/>
  <c r="AE730" i="9"/>
  <c r="AE729" i="9"/>
  <c r="AE728" i="9"/>
  <c r="AE727" i="9"/>
  <c r="AE726" i="9"/>
  <c r="AE725" i="9"/>
  <c r="AE724" i="9"/>
  <c r="AE723" i="9"/>
  <c r="AE722" i="9"/>
  <c r="AE721" i="9"/>
  <c r="AE720" i="9"/>
  <c r="AE719" i="9"/>
  <c r="AE718" i="9"/>
  <c r="AE717" i="9"/>
  <c r="AE716" i="9"/>
  <c r="AE715" i="9"/>
  <c r="AE714" i="9"/>
  <c r="AE713" i="9"/>
  <c r="AE712" i="9"/>
  <c r="AE711" i="9"/>
  <c r="AE710" i="9"/>
  <c r="AE709" i="9"/>
  <c r="AE708" i="9"/>
  <c r="AE707" i="9"/>
  <c r="AE706" i="9"/>
  <c r="AE705" i="9"/>
  <c r="AE704" i="9"/>
  <c r="AE703" i="9"/>
  <c r="AE702" i="9"/>
  <c r="AE701" i="9"/>
  <c r="AE700" i="9"/>
  <c r="AE699" i="9"/>
  <c r="AE698" i="9"/>
  <c r="AE697" i="9"/>
  <c r="AE696" i="9"/>
  <c r="AE695" i="9"/>
  <c r="AE694" i="9"/>
  <c r="AE693" i="9"/>
  <c r="AE692" i="9"/>
  <c r="AE691" i="9"/>
  <c r="AE690" i="9"/>
  <c r="AE689" i="9"/>
  <c r="AE688" i="9"/>
  <c r="AE687" i="9"/>
  <c r="AE686" i="9"/>
  <c r="AE685" i="9"/>
  <c r="AE684" i="9"/>
  <c r="AE683" i="9"/>
  <c r="AE682" i="9"/>
  <c r="AE681" i="9"/>
  <c r="AE680" i="9"/>
  <c r="AE679" i="9"/>
  <c r="AE678" i="9"/>
  <c r="AE677" i="9"/>
  <c r="AE676" i="9"/>
  <c r="AE675" i="9"/>
  <c r="AE674" i="9"/>
  <c r="AE673" i="9"/>
  <c r="AE672" i="9"/>
  <c r="AE671" i="9"/>
  <c r="AE670" i="9"/>
  <c r="AE669" i="9"/>
  <c r="AE668" i="9"/>
  <c r="AE667" i="9"/>
  <c r="AE666" i="9"/>
  <c r="AE665" i="9"/>
  <c r="AE664" i="9"/>
  <c r="AE663" i="9"/>
  <c r="AE662" i="9"/>
  <c r="AE661" i="9"/>
  <c r="AE660" i="9"/>
  <c r="AE659" i="9"/>
  <c r="AE658" i="9"/>
  <c r="AE657" i="9"/>
  <c r="AE656" i="9"/>
  <c r="AE655" i="9"/>
  <c r="AE654" i="9"/>
  <c r="AE653" i="9"/>
  <c r="AE652" i="9"/>
  <c r="AE651" i="9"/>
  <c r="AE650" i="9"/>
  <c r="AE649" i="9"/>
  <c r="AE648" i="9"/>
  <c r="AE647" i="9"/>
  <c r="AE646" i="9"/>
  <c r="AE645" i="9"/>
  <c r="AE644" i="9"/>
  <c r="AE643" i="9"/>
  <c r="AE642" i="9"/>
  <c r="AE641" i="9"/>
  <c r="AE640" i="9"/>
  <c r="AE639" i="9"/>
  <c r="AE638" i="9"/>
  <c r="AE637" i="9"/>
  <c r="AE636" i="9"/>
  <c r="AE635" i="9"/>
  <c r="AE634" i="9"/>
  <c r="AE633" i="9"/>
  <c r="AE632" i="9"/>
  <c r="AE631" i="9"/>
  <c r="AE630" i="9"/>
  <c r="AE629" i="9"/>
  <c r="AE628" i="9"/>
  <c r="AE627" i="9"/>
  <c r="AE626" i="9"/>
  <c r="AE625" i="9"/>
  <c r="AE624" i="9"/>
  <c r="AE623" i="9"/>
  <c r="AE622" i="9"/>
  <c r="AE621" i="9"/>
  <c r="AE620" i="9"/>
  <c r="AE619" i="9"/>
  <c r="AE618" i="9"/>
  <c r="AE617" i="9"/>
  <c r="AE616" i="9"/>
  <c r="AE615" i="9"/>
  <c r="AE614" i="9"/>
  <c r="AE613" i="9"/>
  <c r="AE612" i="9"/>
  <c r="AE611" i="9"/>
  <c r="AE610" i="9"/>
  <c r="AE609" i="9"/>
  <c r="AE608" i="9"/>
  <c r="AE607" i="9"/>
  <c r="AE606" i="9"/>
  <c r="AE605" i="9"/>
  <c r="AE604" i="9"/>
  <c r="AE603" i="9"/>
  <c r="AE602" i="9"/>
  <c r="AE601" i="9"/>
  <c r="AE600" i="9"/>
  <c r="AE599" i="9"/>
  <c r="AE598" i="9"/>
  <c r="AE597" i="9"/>
  <c r="AE596" i="9"/>
  <c r="AE595" i="9"/>
  <c r="AE594" i="9"/>
  <c r="AE593" i="9"/>
  <c r="AE592" i="9"/>
  <c r="AE591" i="9"/>
  <c r="AE590" i="9"/>
  <c r="AE589" i="9"/>
  <c r="AE588" i="9"/>
  <c r="AE587" i="9"/>
  <c r="AE586" i="9"/>
  <c r="AE585" i="9"/>
  <c r="AE584" i="9"/>
  <c r="AE583" i="9"/>
  <c r="AE582" i="9"/>
  <c r="AE581" i="9"/>
  <c r="AE580" i="9"/>
  <c r="AE579" i="9"/>
  <c r="AE578" i="9"/>
  <c r="AE577" i="9"/>
  <c r="AE576" i="9"/>
  <c r="AE575" i="9"/>
  <c r="AE574" i="9"/>
  <c r="AE573" i="9"/>
  <c r="AE572" i="9"/>
  <c r="AE571" i="9"/>
  <c r="AE570" i="9"/>
  <c r="AE569" i="9"/>
  <c r="AE568" i="9"/>
  <c r="AE567" i="9"/>
  <c r="AE566" i="9"/>
  <c r="AE565" i="9"/>
  <c r="AE564" i="9"/>
  <c r="AE563" i="9"/>
  <c r="AE562" i="9"/>
  <c r="AE561" i="9"/>
  <c r="AE560" i="9"/>
  <c r="AE559" i="9"/>
  <c r="AE558" i="9"/>
  <c r="AE557" i="9"/>
  <c r="AE556" i="9"/>
  <c r="AE555" i="9"/>
  <c r="AE554" i="9"/>
  <c r="AE553" i="9"/>
  <c r="AE552" i="9"/>
  <c r="AE551" i="9"/>
  <c r="AE550" i="9"/>
  <c r="AE549" i="9"/>
  <c r="AE548" i="9"/>
  <c r="AE547" i="9"/>
  <c r="AE546" i="9"/>
  <c r="AE545" i="9"/>
  <c r="AE544" i="9"/>
  <c r="AE543" i="9"/>
  <c r="AE542" i="9"/>
  <c r="AE541" i="9"/>
  <c r="AE540" i="9"/>
  <c r="AE539" i="9"/>
  <c r="AE538" i="9"/>
  <c r="AE537" i="9"/>
  <c r="AE536" i="9"/>
  <c r="AE535" i="9"/>
  <c r="AE534" i="9"/>
  <c r="AE533" i="9"/>
  <c r="AE532" i="9"/>
  <c r="AE531" i="9"/>
  <c r="AE530" i="9"/>
  <c r="AE529" i="9"/>
  <c r="AE528" i="9"/>
  <c r="AE527" i="9"/>
  <c r="AE526" i="9"/>
  <c r="AE525" i="9"/>
  <c r="AE524" i="9"/>
  <c r="AE523" i="9"/>
  <c r="AE522" i="9"/>
  <c r="AE521" i="9"/>
  <c r="AE520" i="9"/>
  <c r="AE519" i="9"/>
  <c r="AE518" i="9"/>
  <c r="AE517" i="9"/>
  <c r="AE516" i="9"/>
  <c r="AE515" i="9"/>
  <c r="AE514" i="9"/>
  <c r="AE513" i="9"/>
  <c r="AE512" i="9"/>
  <c r="AE511" i="9"/>
  <c r="AE510" i="9"/>
  <c r="AE509" i="9"/>
  <c r="AE508" i="9"/>
  <c r="AE507" i="9"/>
  <c r="AE506" i="9"/>
  <c r="AE505" i="9"/>
  <c r="AE504" i="9"/>
  <c r="AE503" i="9"/>
  <c r="AE502" i="9"/>
  <c r="AE501" i="9"/>
  <c r="AE500" i="9"/>
  <c r="AE499" i="9"/>
  <c r="AE498" i="9"/>
  <c r="AE497" i="9"/>
  <c r="AE496" i="9"/>
  <c r="AE495" i="9"/>
  <c r="AE494" i="9"/>
  <c r="AE493" i="9"/>
  <c r="AE492" i="9"/>
  <c r="AE491" i="9"/>
  <c r="AE490" i="9"/>
  <c r="AE489" i="9"/>
  <c r="AE488" i="9"/>
  <c r="AE487" i="9"/>
  <c r="AE486" i="9"/>
  <c r="AE485" i="9"/>
  <c r="AE484" i="9"/>
  <c r="AE483" i="9"/>
  <c r="AE482" i="9"/>
  <c r="AE481" i="9"/>
  <c r="AE480" i="9"/>
  <c r="AE479" i="9"/>
  <c r="AE478" i="9"/>
  <c r="AE477" i="9"/>
  <c r="AE476" i="9"/>
  <c r="AE475" i="9"/>
  <c r="AE474" i="9"/>
  <c r="AE473" i="9"/>
  <c r="AE472" i="9"/>
  <c r="AE471" i="9"/>
  <c r="AE470" i="9"/>
  <c r="AE469" i="9"/>
  <c r="AE468" i="9"/>
  <c r="AE467" i="9"/>
  <c r="AE466" i="9"/>
  <c r="AE465" i="9"/>
  <c r="AE464" i="9"/>
  <c r="AE463" i="9"/>
  <c r="AE462" i="9"/>
  <c r="AE461" i="9"/>
  <c r="AE460" i="9"/>
  <c r="AE459" i="9"/>
  <c r="AE458" i="9"/>
  <c r="AE457" i="9"/>
  <c r="AE456" i="9"/>
  <c r="AE455" i="9"/>
  <c r="AE454" i="9"/>
  <c r="AE453" i="9"/>
  <c r="AE452" i="9"/>
  <c r="AE451" i="9"/>
  <c r="AE450" i="9"/>
  <c r="AE449" i="9"/>
  <c r="AE448" i="9"/>
  <c r="AE447" i="9"/>
  <c r="AE446" i="9"/>
  <c r="AE445" i="9"/>
  <c r="AE444" i="9"/>
  <c r="AE443" i="9"/>
  <c r="AE442" i="9"/>
  <c r="AE441" i="9"/>
  <c r="AE440" i="9"/>
  <c r="AE439" i="9"/>
  <c r="AE438" i="9"/>
  <c r="AE437" i="9"/>
  <c r="AE436" i="9"/>
  <c r="AE435" i="9"/>
  <c r="AE434" i="9"/>
  <c r="AE433" i="9"/>
  <c r="AE432" i="9"/>
  <c r="AE431" i="9"/>
  <c r="AE430" i="9"/>
  <c r="AE429" i="9"/>
  <c r="AE428" i="9"/>
  <c r="AE427" i="9"/>
  <c r="AE426" i="9"/>
  <c r="AE425" i="9"/>
  <c r="AE424" i="9"/>
  <c r="AE423" i="9"/>
  <c r="AE422" i="9"/>
  <c r="AE421" i="9"/>
  <c r="AE420" i="9"/>
  <c r="AE419" i="9"/>
  <c r="AE418" i="9"/>
  <c r="AE417" i="9"/>
  <c r="AE416" i="9"/>
  <c r="AE415" i="9"/>
  <c r="AE414" i="9"/>
  <c r="AE413" i="9"/>
  <c r="AE412" i="9"/>
  <c r="AE411" i="9"/>
  <c r="AE410" i="9"/>
  <c r="AE409" i="9"/>
  <c r="AE408" i="9"/>
  <c r="AE407" i="9"/>
  <c r="AE406" i="9"/>
  <c r="AE405" i="9"/>
  <c r="AE404" i="9"/>
  <c r="AE403" i="9"/>
  <c r="AE402" i="9"/>
  <c r="AE401" i="9"/>
  <c r="AE400" i="9"/>
  <c r="AE399" i="9"/>
  <c r="AE398" i="9"/>
  <c r="AE397" i="9"/>
  <c r="AE396" i="9"/>
  <c r="AE395" i="9"/>
  <c r="AE394" i="9"/>
  <c r="AE393" i="9"/>
  <c r="AE392" i="9"/>
  <c r="AE391" i="9"/>
  <c r="AE390" i="9"/>
  <c r="AE389" i="9"/>
  <c r="AE388" i="9"/>
  <c r="AE387" i="9"/>
  <c r="AE386" i="9"/>
  <c r="AE385" i="9"/>
  <c r="AE384" i="9"/>
  <c r="AE383" i="9"/>
  <c r="AE382" i="9"/>
  <c r="AE381" i="9"/>
  <c r="AE380" i="9"/>
  <c r="AE379" i="9"/>
  <c r="AE378" i="9"/>
  <c r="AE377" i="9"/>
  <c r="AE376" i="9"/>
  <c r="AE375" i="9"/>
  <c r="AE374" i="9"/>
  <c r="AE373" i="9"/>
  <c r="AE372" i="9"/>
  <c r="AE371" i="9"/>
  <c r="AE370" i="9"/>
  <c r="AE369" i="9"/>
  <c r="AE368" i="9"/>
  <c r="AE367" i="9"/>
  <c r="AE366" i="9"/>
  <c r="AE365" i="9"/>
  <c r="AE364" i="9"/>
  <c r="AE363" i="9"/>
  <c r="AE362" i="9"/>
  <c r="AE361" i="9"/>
  <c r="AE360" i="9"/>
  <c r="AE359" i="9"/>
  <c r="AE358" i="9"/>
  <c r="AE357" i="9"/>
  <c r="AE356" i="9"/>
  <c r="AE355" i="9"/>
  <c r="AE354" i="9"/>
  <c r="AE353" i="9"/>
  <c r="AE352" i="9"/>
  <c r="AE351" i="9"/>
  <c r="AE350" i="9"/>
  <c r="AE349" i="9"/>
  <c r="AE348" i="9"/>
  <c r="AE347" i="9"/>
  <c r="AE346" i="9"/>
  <c r="AE345" i="9"/>
  <c r="AE344" i="9"/>
  <c r="AE343" i="9"/>
  <c r="AE342" i="9"/>
  <c r="AE341" i="9"/>
  <c r="AE340" i="9"/>
  <c r="AE339" i="9"/>
  <c r="AE338" i="9"/>
  <c r="AE337" i="9"/>
  <c r="AE336" i="9"/>
  <c r="AE335" i="9"/>
  <c r="AE334" i="9"/>
  <c r="AE333" i="9"/>
  <c r="AE332" i="9"/>
  <c r="AE331" i="9"/>
  <c r="AE330" i="9"/>
  <c r="AE329" i="9"/>
  <c r="AE328" i="9"/>
  <c r="AE327" i="9"/>
  <c r="AE326" i="9"/>
  <c r="AE325" i="9"/>
  <c r="AE324" i="9"/>
  <c r="AE323" i="9"/>
  <c r="AE322" i="9"/>
  <c r="AE321" i="9"/>
  <c r="AE320" i="9"/>
  <c r="AE319" i="9"/>
  <c r="AE318" i="9"/>
  <c r="AE317" i="9"/>
  <c r="AE316" i="9"/>
  <c r="AE315" i="9"/>
  <c r="AE314" i="9"/>
  <c r="AE313" i="9"/>
  <c r="AE312" i="9"/>
  <c r="AE311" i="9"/>
  <c r="AE310" i="9"/>
  <c r="AE309" i="9"/>
  <c r="AE308" i="9"/>
  <c r="AE307" i="9"/>
  <c r="AE306" i="9"/>
  <c r="AE305" i="9"/>
  <c r="AE304" i="9"/>
  <c r="AE303" i="9"/>
  <c r="AE302" i="9"/>
  <c r="AE301" i="9"/>
  <c r="AE300" i="9"/>
  <c r="AE299" i="9"/>
  <c r="AE298" i="9"/>
  <c r="AE297" i="9"/>
  <c r="AE296" i="9"/>
  <c r="AE295" i="9"/>
  <c r="AE294" i="9"/>
  <c r="AE293" i="9"/>
  <c r="AE292" i="9"/>
  <c r="AE291" i="9"/>
  <c r="AE290" i="9"/>
  <c r="AE289" i="9"/>
  <c r="AE288" i="9"/>
  <c r="AE287" i="9"/>
  <c r="AE286" i="9"/>
  <c r="AE285" i="9"/>
  <c r="AE284" i="9"/>
  <c r="AE283" i="9"/>
  <c r="AE282" i="9"/>
  <c r="AE281" i="9"/>
  <c r="AE280" i="9"/>
  <c r="AE279" i="9"/>
  <c r="AE278" i="9"/>
  <c r="AE277" i="9"/>
  <c r="AE276" i="9"/>
  <c r="AE275" i="9"/>
  <c r="AE274" i="9"/>
  <c r="AE273" i="9"/>
  <c r="AE272" i="9"/>
  <c r="AE271" i="9"/>
  <c r="AE270" i="9"/>
  <c r="AE269" i="9"/>
  <c r="AE268" i="9"/>
  <c r="AE267" i="9"/>
  <c r="AE266" i="9"/>
  <c r="AE265" i="9"/>
  <c r="AE264" i="9"/>
  <c r="AE263" i="9"/>
  <c r="AE262" i="9"/>
  <c r="AE261" i="9"/>
  <c r="AE260" i="9"/>
  <c r="AE259" i="9"/>
  <c r="AE258" i="9"/>
  <c r="AE257" i="9"/>
  <c r="AE256" i="9"/>
  <c r="AE255" i="9"/>
  <c r="AE254" i="9"/>
  <c r="AE253" i="9"/>
  <c r="AE252" i="9"/>
  <c r="AE251" i="9"/>
  <c r="AE250" i="9"/>
  <c r="AE249" i="9"/>
  <c r="AE248" i="9"/>
  <c r="AE247" i="9"/>
  <c r="AE246" i="9"/>
  <c r="AE245" i="9"/>
  <c r="AE244" i="9"/>
  <c r="AE243" i="9"/>
  <c r="AE242" i="9"/>
  <c r="AE241" i="9"/>
  <c r="AE240" i="9"/>
  <c r="AE239" i="9"/>
  <c r="AE238" i="9"/>
  <c r="AE237" i="9"/>
  <c r="AE236" i="9"/>
  <c r="AE235" i="9"/>
  <c r="AE234" i="9"/>
  <c r="AE233" i="9"/>
  <c r="AE232" i="9"/>
  <c r="AE231" i="9"/>
  <c r="AE230" i="9"/>
  <c r="AE229" i="9"/>
  <c r="AE228" i="9"/>
  <c r="AE227" i="9"/>
  <c r="AE226" i="9"/>
  <c r="AE225" i="9"/>
  <c r="AE224" i="9"/>
  <c r="AE223" i="9"/>
  <c r="AE222" i="9"/>
  <c r="AE221" i="9"/>
  <c r="AE220" i="9"/>
  <c r="AE219" i="9"/>
  <c r="AE218" i="9"/>
  <c r="AE217" i="9"/>
  <c r="AE216" i="9"/>
  <c r="AE215" i="9"/>
  <c r="AE214" i="9"/>
  <c r="AE213" i="9"/>
  <c r="AE212" i="9"/>
  <c r="AE211" i="9"/>
  <c r="AE210" i="9"/>
  <c r="AE209" i="9"/>
  <c r="AE208" i="9"/>
  <c r="AE207" i="9"/>
  <c r="AE206" i="9"/>
  <c r="AE205" i="9"/>
  <c r="AE204" i="9"/>
  <c r="AE203" i="9"/>
  <c r="AE202" i="9"/>
  <c r="AE201" i="9"/>
  <c r="AE200" i="9"/>
  <c r="AE199" i="9"/>
  <c r="AE198" i="9"/>
  <c r="AE197" i="9"/>
  <c r="AE196" i="9"/>
  <c r="AE195" i="9"/>
  <c r="AE194" i="9"/>
  <c r="AE193" i="9"/>
  <c r="AE192" i="9"/>
  <c r="AE191" i="9"/>
  <c r="AE190" i="9"/>
  <c r="AE189" i="9"/>
  <c r="AE188" i="9"/>
  <c r="AE187" i="9"/>
  <c r="AE186" i="9"/>
  <c r="AE185" i="9"/>
  <c r="AE184" i="9"/>
  <c r="AE183" i="9"/>
  <c r="AE182" i="9"/>
  <c r="AE181" i="9"/>
  <c r="AE180" i="9"/>
  <c r="AE179" i="9"/>
  <c r="AE178" i="9"/>
  <c r="AE177" i="9"/>
  <c r="AE176" i="9"/>
  <c r="AE175" i="9"/>
  <c r="AE174" i="9"/>
  <c r="AE173" i="9"/>
  <c r="AE172" i="9"/>
  <c r="AE171" i="9"/>
  <c r="AE170" i="9"/>
  <c r="AE169" i="9"/>
  <c r="AE168" i="9"/>
  <c r="AE167" i="9"/>
  <c r="AE166" i="9"/>
  <c r="AE165" i="9"/>
  <c r="AE164" i="9"/>
  <c r="AE163" i="9"/>
  <c r="AE162" i="9"/>
  <c r="AE161" i="9"/>
  <c r="AE160" i="9"/>
  <c r="AE159" i="9"/>
  <c r="AE158" i="9"/>
  <c r="AE157" i="9"/>
  <c r="AE156" i="9"/>
  <c r="AE155" i="9"/>
  <c r="AE154" i="9"/>
  <c r="AE153" i="9"/>
  <c r="AE152" i="9"/>
  <c r="AE151" i="9"/>
  <c r="AE150" i="9"/>
  <c r="AE149" i="9"/>
  <c r="AE148" i="9"/>
  <c r="AE147" i="9"/>
  <c r="AE146" i="9"/>
  <c r="AE145" i="9"/>
  <c r="AE144" i="9"/>
  <c r="AE143" i="9"/>
  <c r="AE142" i="9"/>
  <c r="AE141" i="9"/>
  <c r="AE140" i="9"/>
  <c r="AE139" i="9"/>
  <c r="AE138" i="9"/>
  <c r="AE137" i="9"/>
  <c r="AE136" i="9"/>
  <c r="AE135" i="9"/>
  <c r="AE134" i="9"/>
  <c r="AE133" i="9"/>
  <c r="AE132" i="9"/>
  <c r="AE131" i="9"/>
  <c r="AE130" i="9"/>
  <c r="AE129" i="9"/>
  <c r="AE128" i="9"/>
  <c r="AE127" i="9"/>
  <c r="AE126" i="9"/>
  <c r="AE125" i="9"/>
  <c r="AE124" i="9"/>
  <c r="AE123" i="9"/>
  <c r="AE122" i="9"/>
  <c r="AE121" i="9"/>
  <c r="AE120" i="9"/>
  <c r="AE119" i="9"/>
  <c r="AE118" i="9"/>
  <c r="AE117" i="9"/>
  <c r="AE116" i="9"/>
  <c r="AE115" i="9"/>
  <c r="AE114" i="9"/>
  <c r="AE113" i="9"/>
  <c r="AE112" i="9"/>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BO14" i="9"/>
  <c r="CG14" i="9" s="1"/>
  <c r="BN14" i="9"/>
  <c r="CF14" i="9" s="1"/>
  <c r="BM14" i="9"/>
  <c r="CE14" i="9" s="1"/>
  <c r="BL14" i="9"/>
  <c r="CD14" i="9" s="1"/>
  <c r="BK14" i="9"/>
  <c r="CC14" i="9" s="1"/>
  <c r="BJ14" i="9"/>
  <c r="CB14" i="9" s="1"/>
  <c r="BI14" i="9"/>
  <c r="CA14" i="9" s="1"/>
  <c r="BH14" i="9"/>
  <c r="BZ14" i="9" s="1"/>
  <c r="AR14" i="9"/>
  <c r="AQ14" i="9"/>
  <c r="AP14" i="9"/>
  <c r="AO14" i="9"/>
  <c r="AN14" i="9"/>
  <c r="AM14" i="9"/>
  <c r="AL14" i="9"/>
  <c r="AK14" i="9"/>
  <c r="AR1015" i="9"/>
  <c r="AQ1015" i="9"/>
  <c r="AP1015" i="9"/>
  <c r="AO1015" i="9"/>
  <c r="AN1015" i="9"/>
  <c r="AM1015" i="9"/>
  <c r="AL1015" i="9"/>
  <c r="AK1015" i="9"/>
  <c r="AR1014" i="9"/>
  <c r="AQ1014" i="9"/>
  <c r="AP1014" i="9"/>
  <c r="AO1014" i="9"/>
  <c r="AN1014" i="9"/>
  <c r="AM1014" i="9"/>
  <c r="AL1014" i="9"/>
  <c r="AK1014" i="9"/>
  <c r="AR1013" i="9"/>
  <c r="AQ1013" i="9"/>
  <c r="AP1013" i="9"/>
  <c r="AO1013" i="9"/>
  <c r="AN1013" i="9"/>
  <c r="AM1013" i="9"/>
  <c r="AL1013" i="9"/>
  <c r="AK1013" i="9"/>
  <c r="AR1012" i="9"/>
  <c r="AQ1012" i="9"/>
  <c r="AP1012" i="9"/>
  <c r="AO1012" i="9"/>
  <c r="AN1012" i="9"/>
  <c r="AM1012" i="9"/>
  <c r="AL1012" i="9"/>
  <c r="AK1012" i="9"/>
  <c r="AR1011" i="9"/>
  <c r="AQ1011" i="9"/>
  <c r="AP1011" i="9"/>
  <c r="AO1011" i="9"/>
  <c r="AN1011" i="9"/>
  <c r="AM1011" i="9"/>
  <c r="AL1011" i="9"/>
  <c r="AK1011" i="9"/>
  <c r="AR1010" i="9"/>
  <c r="AQ1010" i="9"/>
  <c r="AP1010" i="9"/>
  <c r="AO1010" i="9"/>
  <c r="AN1010" i="9"/>
  <c r="AM1010" i="9"/>
  <c r="AL1010" i="9"/>
  <c r="AK1010" i="9"/>
  <c r="AR1009" i="9"/>
  <c r="AQ1009" i="9"/>
  <c r="AP1009" i="9"/>
  <c r="AO1009" i="9"/>
  <c r="AN1009" i="9"/>
  <c r="AM1009" i="9"/>
  <c r="AL1009" i="9"/>
  <c r="AK1009" i="9"/>
  <c r="AR1008" i="9"/>
  <c r="AQ1008" i="9"/>
  <c r="AP1008" i="9"/>
  <c r="AO1008" i="9"/>
  <c r="AN1008" i="9"/>
  <c r="AM1008" i="9"/>
  <c r="AL1008" i="9"/>
  <c r="AK1008" i="9"/>
  <c r="AR1007" i="9"/>
  <c r="AQ1007" i="9"/>
  <c r="AP1007" i="9"/>
  <c r="AO1007" i="9"/>
  <c r="AN1007" i="9"/>
  <c r="AM1007" i="9"/>
  <c r="AL1007" i="9"/>
  <c r="AK1007" i="9"/>
  <c r="AR1006" i="9"/>
  <c r="AQ1006" i="9"/>
  <c r="AP1006" i="9"/>
  <c r="AO1006" i="9"/>
  <c r="AN1006" i="9"/>
  <c r="AM1006" i="9"/>
  <c r="AL1006" i="9"/>
  <c r="AK1006" i="9"/>
  <c r="AR1005" i="9"/>
  <c r="AQ1005" i="9"/>
  <c r="AP1005" i="9"/>
  <c r="AO1005" i="9"/>
  <c r="AN1005" i="9"/>
  <c r="AM1005" i="9"/>
  <c r="AL1005" i="9"/>
  <c r="AK1005" i="9"/>
  <c r="AR1004" i="9"/>
  <c r="AQ1004" i="9"/>
  <c r="AP1004" i="9"/>
  <c r="AO1004" i="9"/>
  <c r="AN1004" i="9"/>
  <c r="AM1004" i="9"/>
  <c r="AL1004" i="9"/>
  <c r="AK1004" i="9"/>
  <c r="AR1003" i="9"/>
  <c r="AQ1003" i="9"/>
  <c r="AP1003" i="9"/>
  <c r="AO1003" i="9"/>
  <c r="AN1003" i="9"/>
  <c r="AM1003" i="9"/>
  <c r="AL1003" i="9"/>
  <c r="AK1003" i="9"/>
  <c r="AR1002" i="9"/>
  <c r="AQ1002" i="9"/>
  <c r="AP1002" i="9"/>
  <c r="AO1002" i="9"/>
  <c r="AN1002" i="9"/>
  <c r="AM1002" i="9"/>
  <c r="AL1002" i="9"/>
  <c r="AK1002" i="9"/>
  <c r="AR1001" i="9"/>
  <c r="AQ1001" i="9"/>
  <c r="AP1001" i="9"/>
  <c r="AO1001" i="9"/>
  <c r="AN1001" i="9"/>
  <c r="AM1001" i="9"/>
  <c r="AL1001" i="9"/>
  <c r="AK1001" i="9"/>
  <c r="AR1000" i="9"/>
  <c r="AQ1000" i="9"/>
  <c r="AP1000" i="9"/>
  <c r="AO1000" i="9"/>
  <c r="AN1000" i="9"/>
  <c r="AM1000" i="9"/>
  <c r="AL1000" i="9"/>
  <c r="AK1000" i="9"/>
  <c r="AR999" i="9"/>
  <c r="AQ999" i="9"/>
  <c r="AP999" i="9"/>
  <c r="AO999" i="9"/>
  <c r="AN999" i="9"/>
  <c r="AM999" i="9"/>
  <c r="AL999" i="9"/>
  <c r="AK999" i="9"/>
  <c r="AR998" i="9"/>
  <c r="AQ998" i="9"/>
  <c r="AP998" i="9"/>
  <c r="AO998" i="9"/>
  <c r="AN998" i="9"/>
  <c r="AM998" i="9"/>
  <c r="AL998" i="9"/>
  <c r="AK998" i="9"/>
  <c r="AR997" i="9"/>
  <c r="AQ997" i="9"/>
  <c r="AP997" i="9"/>
  <c r="AO997" i="9"/>
  <c r="AN997" i="9"/>
  <c r="AM997" i="9"/>
  <c r="AL997" i="9"/>
  <c r="AK997" i="9"/>
  <c r="AR996" i="9"/>
  <c r="AQ996" i="9"/>
  <c r="AP996" i="9"/>
  <c r="AO996" i="9"/>
  <c r="AN996" i="9"/>
  <c r="AM996" i="9"/>
  <c r="AL996" i="9"/>
  <c r="AK996" i="9"/>
  <c r="AR995" i="9"/>
  <c r="AQ995" i="9"/>
  <c r="AP995" i="9"/>
  <c r="AO995" i="9"/>
  <c r="AN995" i="9"/>
  <c r="AM995" i="9"/>
  <c r="AL995" i="9"/>
  <c r="AK995" i="9"/>
  <c r="AR994" i="9"/>
  <c r="AQ994" i="9"/>
  <c r="AP994" i="9"/>
  <c r="AO994" i="9"/>
  <c r="AN994" i="9"/>
  <c r="AM994" i="9"/>
  <c r="AL994" i="9"/>
  <c r="AK994" i="9"/>
  <c r="AR993" i="9"/>
  <c r="AQ993" i="9"/>
  <c r="AP993" i="9"/>
  <c r="AO993" i="9"/>
  <c r="AN993" i="9"/>
  <c r="AM993" i="9"/>
  <c r="AL993" i="9"/>
  <c r="AK993" i="9"/>
  <c r="AR992" i="9"/>
  <c r="AQ992" i="9"/>
  <c r="AP992" i="9"/>
  <c r="AO992" i="9"/>
  <c r="AN992" i="9"/>
  <c r="AM992" i="9"/>
  <c r="AL992" i="9"/>
  <c r="AK992" i="9"/>
  <c r="AR991" i="9"/>
  <c r="AQ991" i="9"/>
  <c r="AP991" i="9"/>
  <c r="AO991" i="9"/>
  <c r="AN991" i="9"/>
  <c r="AM991" i="9"/>
  <c r="AL991" i="9"/>
  <c r="AK991" i="9"/>
  <c r="AR990" i="9"/>
  <c r="AQ990" i="9"/>
  <c r="AP990" i="9"/>
  <c r="AO990" i="9"/>
  <c r="AN990" i="9"/>
  <c r="AM990" i="9"/>
  <c r="AL990" i="9"/>
  <c r="AK990" i="9"/>
  <c r="AR989" i="9"/>
  <c r="AQ989" i="9"/>
  <c r="AP989" i="9"/>
  <c r="AO989" i="9"/>
  <c r="AN989" i="9"/>
  <c r="AM989" i="9"/>
  <c r="AL989" i="9"/>
  <c r="AK989" i="9"/>
  <c r="AR988" i="9"/>
  <c r="AQ988" i="9"/>
  <c r="AP988" i="9"/>
  <c r="AO988" i="9"/>
  <c r="AN988" i="9"/>
  <c r="AM988" i="9"/>
  <c r="AL988" i="9"/>
  <c r="AK988" i="9"/>
  <c r="AR987" i="9"/>
  <c r="AQ987" i="9"/>
  <c r="AP987" i="9"/>
  <c r="AO987" i="9"/>
  <c r="AN987" i="9"/>
  <c r="AM987" i="9"/>
  <c r="AL987" i="9"/>
  <c r="AK987" i="9"/>
  <c r="AR986" i="9"/>
  <c r="AQ986" i="9"/>
  <c r="AP986" i="9"/>
  <c r="AO986" i="9"/>
  <c r="AN986" i="9"/>
  <c r="AM986" i="9"/>
  <c r="AL986" i="9"/>
  <c r="AK986" i="9"/>
  <c r="AR985" i="9"/>
  <c r="AQ985" i="9"/>
  <c r="AP985" i="9"/>
  <c r="AO985" i="9"/>
  <c r="AN985" i="9"/>
  <c r="AM985" i="9"/>
  <c r="AL985" i="9"/>
  <c r="AK985" i="9"/>
  <c r="AR984" i="9"/>
  <c r="AQ984" i="9"/>
  <c r="AP984" i="9"/>
  <c r="AO984" i="9"/>
  <c r="AN984" i="9"/>
  <c r="AM984" i="9"/>
  <c r="AL984" i="9"/>
  <c r="AK984" i="9"/>
  <c r="AR983" i="9"/>
  <c r="AQ983" i="9"/>
  <c r="AP983" i="9"/>
  <c r="AO983" i="9"/>
  <c r="AN983" i="9"/>
  <c r="AM983" i="9"/>
  <c r="AL983" i="9"/>
  <c r="AK983" i="9"/>
  <c r="AR982" i="9"/>
  <c r="AQ982" i="9"/>
  <c r="AP982" i="9"/>
  <c r="AO982" i="9"/>
  <c r="AN982" i="9"/>
  <c r="AM982" i="9"/>
  <c r="AL982" i="9"/>
  <c r="AK982" i="9"/>
  <c r="AR981" i="9"/>
  <c r="AQ981" i="9"/>
  <c r="AP981" i="9"/>
  <c r="AO981" i="9"/>
  <c r="AN981" i="9"/>
  <c r="AM981" i="9"/>
  <c r="AL981" i="9"/>
  <c r="AK981" i="9"/>
  <c r="AR980" i="9"/>
  <c r="AQ980" i="9"/>
  <c r="AP980" i="9"/>
  <c r="AO980" i="9"/>
  <c r="AN980" i="9"/>
  <c r="AM980" i="9"/>
  <c r="AL980" i="9"/>
  <c r="AK980" i="9"/>
  <c r="AR979" i="9"/>
  <c r="AQ979" i="9"/>
  <c r="AP979" i="9"/>
  <c r="AO979" i="9"/>
  <c r="AN979" i="9"/>
  <c r="AM979" i="9"/>
  <c r="AL979" i="9"/>
  <c r="AK979" i="9"/>
  <c r="AR978" i="9"/>
  <c r="AQ978" i="9"/>
  <c r="AP978" i="9"/>
  <c r="AO978" i="9"/>
  <c r="AN978" i="9"/>
  <c r="AM978" i="9"/>
  <c r="AL978" i="9"/>
  <c r="AK978" i="9"/>
  <c r="AR977" i="9"/>
  <c r="AQ977" i="9"/>
  <c r="AP977" i="9"/>
  <c r="AO977" i="9"/>
  <c r="AN977" i="9"/>
  <c r="AM977" i="9"/>
  <c r="AL977" i="9"/>
  <c r="AK977" i="9"/>
  <c r="AR976" i="9"/>
  <c r="AQ976" i="9"/>
  <c r="AP976" i="9"/>
  <c r="AO976" i="9"/>
  <c r="AN976" i="9"/>
  <c r="AM976" i="9"/>
  <c r="AL976" i="9"/>
  <c r="AK976" i="9"/>
  <c r="AR975" i="9"/>
  <c r="AQ975" i="9"/>
  <c r="AP975" i="9"/>
  <c r="AO975" i="9"/>
  <c r="AN975" i="9"/>
  <c r="AM975" i="9"/>
  <c r="AL975" i="9"/>
  <c r="AK975" i="9"/>
  <c r="AR974" i="9"/>
  <c r="AQ974" i="9"/>
  <c r="AP974" i="9"/>
  <c r="AO974" i="9"/>
  <c r="AN974" i="9"/>
  <c r="AM974" i="9"/>
  <c r="AL974" i="9"/>
  <c r="AK974" i="9"/>
  <c r="AR973" i="9"/>
  <c r="AQ973" i="9"/>
  <c r="AP973" i="9"/>
  <c r="AO973" i="9"/>
  <c r="AN973" i="9"/>
  <c r="AM973" i="9"/>
  <c r="AL973" i="9"/>
  <c r="AK973" i="9"/>
  <c r="AR972" i="9"/>
  <c r="AQ972" i="9"/>
  <c r="AP972" i="9"/>
  <c r="AO972" i="9"/>
  <c r="AN972" i="9"/>
  <c r="AM972" i="9"/>
  <c r="AL972" i="9"/>
  <c r="AK972" i="9"/>
  <c r="AR971" i="9"/>
  <c r="AQ971" i="9"/>
  <c r="AP971" i="9"/>
  <c r="AO971" i="9"/>
  <c r="AN971" i="9"/>
  <c r="AM971" i="9"/>
  <c r="AL971" i="9"/>
  <c r="AK971" i="9"/>
  <c r="AR970" i="9"/>
  <c r="AQ970" i="9"/>
  <c r="AP970" i="9"/>
  <c r="AO970" i="9"/>
  <c r="AN970" i="9"/>
  <c r="AM970" i="9"/>
  <c r="AL970" i="9"/>
  <c r="AK970" i="9"/>
  <c r="AR969" i="9"/>
  <c r="AQ969" i="9"/>
  <c r="AP969" i="9"/>
  <c r="AO969" i="9"/>
  <c r="AN969" i="9"/>
  <c r="AM969" i="9"/>
  <c r="AL969" i="9"/>
  <c r="AK969" i="9"/>
  <c r="AR968" i="9"/>
  <c r="AQ968" i="9"/>
  <c r="AP968" i="9"/>
  <c r="AO968" i="9"/>
  <c r="AN968" i="9"/>
  <c r="AM968" i="9"/>
  <c r="AL968" i="9"/>
  <c r="AK968" i="9"/>
  <c r="AR967" i="9"/>
  <c r="AQ967" i="9"/>
  <c r="AP967" i="9"/>
  <c r="AO967" i="9"/>
  <c r="AN967" i="9"/>
  <c r="AM967" i="9"/>
  <c r="AL967" i="9"/>
  <c r="AK967" i="9"/>
  <c r="AR966" i="9"/>
  <c r="AQ966" i="9"/>
  <c r="AP966" i="9"/>
  <c r="AO966" i="9"/>
  <c r="AN966" i="9"/>
  <c r="AM966" i="9"/>
  <c r="AL966" i="9"/>
  <c r="AK966" i="9"/>
  <c r="AR965" i="9"/>
  <c r="AQ965" i="9"/>
  <c r="AP965" i="9"/>
  <c r="AO965" i="9"/>
  <c r="AN965" i="9"/>
  <c r="AM965" i="9"/>
  <c r="AL965" i="9"/>
  <c r="AK965" i="9"/>
  <c r="AR964" i="9"/>
  <c r="AQ964" i="9"/>
  <c r="AP964" i="9"/>
  <c r="AO964" i="9"/>
  <c r="AN964" i="9"/>
  <c r="AM964" i="9"/>
  <c r="AL964" i="9"/>
  <c r="AK964" i="9"/>
  <c r="AR963" i="9"/>
  <c r="AQ963" i="9"/>
  <c r="AP963" i="9"/>
  <c r="AO963" i="9"/>
  <c r="AN963" i="9"/>
  <c r="AM963" i="9"/>
  <c r="AL963" i="9"/>
  <c r="AK963" i="9"/>
  <c r="AR962" i="9"/>
  <c r="AQ962" i="9"/>
  <c r="AP962" i="9"/>
  <c r="AO962" i="9"/>
  <c r="AN962" i="9"/>
  <c r="AM962" i="9"/>
  <c r="AL962" i="9"/>
  <c r="AK962" i="9"/>
  <c r="AR961" i="9"/>
  <c r="AQ961" i="9"/>
  <c r="AP961" i="9"/>
  <c r="AO961" i="9"/>
  <c r="AN961" i="9"/>
  <c r="AM961" i="9"/>
  <c r="AL961" i="9"/>
  <c r="AK961" i="9"/>
  <c r="AR960" i="9"/>
  <c r="AQ960" i="9"/>
  <c r="AP960" i="9"/>
  <c r="AO960" i="9"/>
  <c r="AN960" i="9"/>
  <c r="AM960" i="9"/>
  <c r="AL960" i="9"/>
  <c r="AK960" i="9"/>
  <c r="AR959" i="9"/>
  <c r="AQ959" i="9"/>
  <c r="AP959" i="9"/>
  <c r="AO959" i="9"/>
  <c r="AN959" i="9"/>
  <c r="AM959" i="9"/>
  <c r="AL959" i="9"/>
  <c r="AK959" i="9"/>
  <c r="AR958" i="9"/>
  <c r="AQ958" i="9"/>
  <c r="AP958" i="9"/>
  <c r="AO958" i="9"/>
  <c r="AN958" i="9"/>
  <c r="AM958" i="9"/>
  <c r="AL958" i="9"/>
  <c r="AK958" i="9"/>
  <c r="AR957" i="9"/>
  <c r="AQ957" i="9"/>
  <c r="AP957" i="9"/>
  <c r="AO957" i="9"/>
  <c r="AN957" i="9"/>
  <c r="AM957" i="9"/>
  <c r="AL957" i="9"/>
  <c r="AK957" i="9"/>
  <c r="AR956" i="9"/>
  <c r="AQ956" i="9"/>
  <c r="AP956" i="9"/>
  <c r="AO956" i="9"/>
  <c r="AN956" i="9"/>
  <c r="AM956" i="9"/>
  <c r="AL956" i="9"/>
  <c r="AK956" i="9"/>
  <c r="AR955" i="9"/>
  <c r="AQ955" i="9"/>
  <c r="AP955" i="9"/>
  <c r="AO955" i="9"/>
  <c r="AN955" i="9"/>
  <c r="AM955" i="9"/>
  <c r="AL955" i="9"/>
  <c r="AK955" i="9"/>
  <c r="AR954" i="9"/>
  <c r="AQ954" i="9"/>
  <c r="AP954" i="9"/>
  <c r="AO954" i="9"/>
  <c r="AN954" i="9"/>
  <c r="AM954" i="9"/>
  <c r="AL954" i="9"/>
  <c r="AK954" i="9"/>
  <c r="AR953" i="9"/>
  <c r="AQ953" i="9"/>
  <c r="AP953" i="9"/>
  <c r="AO953" i="9"/>
  <c r="AN953" i="9"/>
  <c r="AM953" i="9"/>
  <c r="AL953" i="9"/>
  <c r="AK953" i="9"/>
  <c r="AR952" i="9"/>
  <c r="AQ952" i="9"/>
  <c r="AP952" i="9"/>
  <c r="AO952" i="9"/>
  <c r="AN952" i="9"/>
  <c r="AM952" i="9"/>
  <c r="AL952" i="9"/>
  <c r="AK952" i="9"/>
  <c r="AR951" i="9"/>
  <c r="AQ951" i="9"/>
  <c r="AP951" i="9"/>
  <c r="AO951" i="9"/>
  <c r="AN951" i="9"/>
  <c r="AM951" i="9"/>
  <c r="AL951" i="9"/>
  <c r="AK951" i="9"/>
  <c r="AR950" i="9"/>
  <c r="AQ950" i="9"/>
  <c r="AP950" i="9"/>
  <c r="AO950" i="9"/>
  <c r="AN950" i="9"/>
  <c r="AM950" i="9"/>
  <c r="AL950" i="9"/>
  <c r="AK950" i="9"/>
  <c r="AR949" i="9"/>
  <c r="AQ949" i="9"/>
  <c r="AP949" i="9"/>
  <c r="AO949" i="9"/>
  <c r="AN949" i="9"/>
  <c r="AM949" i="9"/>
  <c r="AL949" i="9"/>
  <c r="AK949" i="9"/>
  <c r="AR948" i="9"/>
  <c r="AQ948" i="9"/>
  <c r="AP948" i="9"/>
  <c r="AO948" i="9"/>
  <c r="AN948" i="9"/>
  <c r="AM948" i="9"/>
  <c r="AL948" i="9"/>
  <c r="AK948" i="9"/>
  <c r="AR947" i="9"/>
  <c r="AQ947" i="9"/>
  <c r="AP947" i="9"/>
  <c r="AO947" i="9"/>
  <c r="AN947" i="9"/>
  <c r="AM947" i="9"/>
  <c r="AL947" i="9"/>
  <c r="AK947" i="9"/>
  <c r="AR946" i="9"/>
  <c r="AQ946" i="9"/>
  <c r="AP946" i="9"/>
  <c r="AO946" i="9"/>
  <c r="AN946" i="9"/>
  <c r="AM946" i="9"/>
  <c r="AL946" i="9"/>
  <c r="AK946" i="9"/>
  <c r="AR945" i="9"/>
  <c r="AQ945" i="9"/>
  <c r="AP945" i="9"/>
  <c r="AO945" i="9"/>
  <c r="AN945" i="9"/>
  <c r="AM945" i="9"/>
  <c r="AL945" i="9"/>
  <c r="AK945" i="9"/>
  <c r="AR944" i="9"/>
  <c r="AQ944" i="9"/>
  <c r="AP944" i="9"/>
  <c r="AO944" i="9"/>
  <c r="AN944" i="9"/>
  <c r="AM944" i="9"/>
  <c r="AL944" i="9"/>
  <c r="AK944" i="9"/>
  <c r="AR943" i="9"/>
  <c r="AQ943" i="9"/>
  <c r="AP943" i="9"/>
  <c r="AO943" i="9"/>
  <c r="AN943" i="9"/>
  <c r="AM943" i="9"/>
  <c r="AL943" i="9"/>
  <c r="AK943" i="9"/>
  <c r="AR942" i="9"/>
  <c r="AQ942" i="9"/>
  <c r="AP942" i="9"/>
  <c r="AO942" i="9"/>
  <c r="AN942" i="9"/>
  <c r="AM942" i="9"/>
  <c r="AL942" i="9"/>
  <c r="AK942" i="9"/>
  <c r="AR941" i="9"/>
  <c r="AQ941" i="9"/>
  <c r="AP941" i="9"/>
  <c r="AO941" i="9"/>
  <c r="AN941" i="9"/>
  <c r="AM941" i="9"/>
  <c r="AL941" i="9"/>
  <c r="AK941" i="9"/>
  <c r="AR940" i="9"/>
  <c r="AQ940" i="9"/>
  <c r="AP940" i="9"/>
  <c r="AO940" i="9"/>
  <c r="AN940" i="9"/>
  <c r="AM940" i="9"/>
  <c r="AL940" i="9"/>
  <c r="AK940" i="9"/>
  <c r="AR939" i="9"/>
  <c r="AQ939" i="9"/>
  <c r="AP939" i="9"/>
  <c r="AO939" i="9"/>
  <c r="AN939" i="9"/>
  <c r="AM939" i="9"/>
  <c r="AL939" i="9"/>
  <c r="AK939" i="9"/>
  <c r="AR938" i="9"/>
  <c r="AQ938" i="9"/>
  <c r="AP938" i="9"/>
  <c r="AO938" i="9"/>
  <c r="AN938" i="9"/>
  <c r="AM938" i="9"/>
  <c r="AL938" i="9"/>
  <c r="AK938" i="9"/>
  <c r="AR937" i="9"/>
  <c r="AQ937" i="9"/>
  <c r="AP937" i="9"/>
  <c r="AO937" i="9"/>
  <c r="AN937" i="9"/>
  <c r="AM937" i="9"/>
  <c r="AL937" i="9"/>
  <c r="AK937" i="9"/>
  <c r="AR936" i="9"/>
  <c r="AQ936" i="9"/>
  <c r="AP936" i="9"/>
  <c r="AO936" i="9"/>
  <c r="AN936" i="9"/>
  <c r="AM936" i="9"/>
  <c r="AL936" i="9"/>
  <c r="AK936" i="9"/>
  <c r="AR935" i="9"/>
  <c r="AQ935" i="9"/>
  <c r="AP935" i="9"/>
  <c r="AO935" i="9"/>
  <c r="AN935" i="9"/>
  <c r="AM935" i="9"/>
  <c r="AL935" i="9"/>
  <c r="AK935" i="9"/>
  <c r="AR934" i="9"/>
  <c r="AQ934" i="9"/>
  <c r="AP934" i="9"/>
  <c r="AO934" i="9"/>
  <c r="AN934" i="9"/>
  <c r="AM934" i="9"/>
  <c r="AL934" i="9"/>
  <c r="AK934" i="9"/>
  <c r="AR933" i="9"/>
  <c r="AQ933" i="9"/>
  <c r="AP933" i="9"/>
  <c r="AO933" i="9"/>
  <c r="AN933" i="9"/>
  <c r="AM933" i="9"/>
  <c r="AL933" i="9"/>
  <c r="AK933" i="9"/>
  <c r="AR932" i="9"/>
  <c r="AQ932" i="9"/>
  <c r="AP932" i="9"/>
  <c r="AO932" i="9"/>
  <c r="AN932" i="9"/>
  <c r="AM932" i="9"/>
  <c r="AL932" i="9"/>
  <c r="AK932" i="9"/>
  <c r="AR931" i="9"/>
  <c r="AQ931" i="9"/>
  <c r="AP931" i="9"/>
  <c r="AO931" i="9"/>
  <c r="AN931" i="9"/>
  <c r="AM931" i="9"/>
  <c r="AL931" i="9"/>
  <c r="AK931" i="9"/>
  <c r="AR930" i="9"/>
  <c r="AQ930" i="9"/>
  <c r="AP930" i="9"/>
  <c r="AO930" i="9"/>
  <c r="AN930" i="9"/>
  <c r="AM930" i="9"/>
  <c r="AL930" i="9"/>
  <c r="AK930" i="9"/>
  <c r="AR929" i="9"/>
  <c r="AQ929" i="9"/>
  <c r="AP929" i="9"/>
  <c r="AO929" i="9"/>
  <c r="AN929" i="9"/>
  <c r="AM929" i="9"/>
  <c r="AL929" i="9"/>
  <c r="AK929" i="9"/>
  <c r="AR928" i="9"/>
  <c r="AQ928" i="9"/>
  <c r="AP928" i="9"/>
  <c r="AO928" i="9"/>
  <c r="AN928" i="9"/>
  <c r="AM928" i="9"/>
  <c r="AL928" i="9"/>
  <c r="AK928" i="9"/>
  <c r="AR927" i="9"/>
  <c r="AQ927" i="9"/>
  <c r="AP927" i="9"/>
  <c r="AO927" i="9"/>
  <c r="AN927" i="9"/>
  <c r="AM927" i="9"/>
  <c r="AL927" i="9"/>
  <c r="AK927" i="9"/>
  <c r="AR926" i="9"/>
  <c r="AQ926" i="9"/>
  <c r="AP926" i="9"/>
  <c r="AO926" i="9"/>
  <c r="AN926" i="9"/>
  <c r="AM926" i="9"/>
  <c r="AL926" i="9"/>
  <c r="AK926" i="9"/>
  <c r="AR925" i="9"/>
  <c r="AQ925" i="9"/>
  <c r="AP925" i="9"/>
  <c r="AO925" i="9"/>
  <c r="AN925" i="9"/>
  <c r="AM925" i="9"/>
  <c r="AL925" i="9"/>
  <c r="AK925" i="9"/>
  <c r="AR924" i="9"/>
  <c r="AQ924" i="9"/>
  <c r="AP924" i="9"/>
  <c r="AO924" i="9"/>
  <c r="AN924" i="9"/>
  <c r="AM924" i="9"/>
  <c r="AL924" i="9"/>
  <c r="AK924" i="9"/>
  <c r="AR923" i="9"/>
  <c r="AQ923" i="9"/>
  <c r="AP923" i="9"/>
  <c r="AO923" i="9"/>
  <c r="AN923" i="9"/>
  <c r="AM923" i="9"/>
  <c r="AL923" i="9"/>
  <c r="AK923" i="9"/>
  <c r="AR922" i="9"/>
  <c r="AQ922" i="9"/>
  <c r="AP922" i="9"/>
  <c r="AO922" i="9"/>
  <c r="AN922" i="9"/>
  <c r="AM922" i="9"/>
  <c r="AL922" i="9"/>
  <c r="AK922" i="9"/>
  <c r="AR921" i="9"/>
  <c r="AQ921" i="9"/>
  <c r="AP921" i="9"/>
  <c r="AO921" i="9"/>
  <c r="AN921" i="9"/>
  <c r="AM921" i="9"/>
  <c r="AL921" i="9"/>
  <c r="AK921" i="9"/>
  <c r="AR920" i="9"/>
  <c r="AQ920" i="9"/>
  <c r="AP920" i="9"/>
  <c r="AO920" i="9"/>
  <c r="AN920" i="9"/>
  <c r="AM920" i="9"/>
  <c r="AL920" i="9"/>
  <c r="AK920" i="9"/>
  <c r="AR919" i="9"/>
  <c r="AQ919" i="9"/>
  <c r="AP919" i="9"/>
  <c r="AO919" i="9"/>
  <c r="AN919" i="9"/>
  <c r="AM919" i="9"/>
  <c r="AL919" i="9"/>
  <c r="AK919" i="9"/>
  <c r="AR918" i="9"/>
  <c r="AQ918" i="9"/>
  <c r="AP918" i="9"/>
  <c r="AO918" i="9"/>
  <c r="AN918" i="9"/>
  <c r="AM918" i="9"/>
  <c r="AL918" i="9"/>
  <c r="AK918" i="9"/>
  <c r="AR917" i="9"/>
  <c r="AQ917" i="9"/>
  <c r="AP917" i="9"/>
  <c r="AO917" i="9"/>
  <c r="AN917" i="9"/>
  <c r="AM917" i="9"/>
  <c r="AL917" i="9"/>
  <c r="AK917" i="9"/>
  <c r="AR916" i="9"/>
  <c r="AQ916" i="9"/>
  <c r="AP916" i="9"/>
  <c r="AO916" i="9"/>
  <c r="AN916" i="9"/>
  <c r="AM916" i="9"/>
  <c r="AL916" i="9"/>
  <c r="AK916" i="9"/>
  <c r="AR915" i="9"/>
  <c r="AQ915" i="9"/>
  <c r="AP915" i="9"/>
  <c r="AO915" i="9"/>
  <c r="AN915" i="9"/>
  <c r="AM915" i="9"/>
  <c r="AL915" i="9"/>
  <c r="AK915" i="9"/>
  <c r="AR914" i="9"/>
  <c r="AQ914" i="9"/>
  <c r="AP914" i="9"/>
  <c r="AO914" i="9"/>
  <c r="AN914" i="9"/>
  <c r="AM914" i="9"/>
  <c r="AL914" i="9"/>
  <c r="AK914" i="9"/>
  <c r="AR913" i="9"/>
  <c r="AQ913" i="9"/>
  <c r="AP913" i="9"/>
  <c r="AO913" i="9"/>
  <c r="AN913" i="9"/>
  <c r="AM913" i="9"/>
  <c r="AL913" i="9"/>
  <c r="AK913" i="9"/>
  <c r="AR912" i="9"/>
  <c r="AQ912" i="9"/>
  <c r="AP912" i="9"/>
  <c r="AO912" i="9"/>
  <c r="AN912" i="9"/>
  <c r="AM912" i="9"/>
  <c r="AL912" i="9"/>
  <c r="AK912" i="9"/>
  <c r="AR911" i="9"/>
  <c r="AQ911" i="9"/>
  <c r="AP911" i="9"/>
  <c r="AO911" i="9"/>
  <c r="AN911" i="9"/>
  <c r="AM911" i="9"/>
  <c r="AL911" i="9"/>
  <c r="AK911" i="9"/>
  <c r="AR910" i="9"/>
  <c r="AQ910" i="9"/>
  <c r="AP910" i="9"/>
  <c r="AO910" i="9"/>
  <c r="AN910" i="9"/>
  <c r="AM910" i="9"/>
  <c r="AL910" i="9"/>
  <c r="AK910" i="9"/>
  <c r="AR909" i="9"/>
  <c r="AQ909" i="9"/>
  <c r="AP909" i="9"/>
  <c r="AO909" i="9"/>
  <c r="AN909" i="9"/>
  <c r="AM909" i="9"/>
  <c r="AL909" i="9"/>
  <c r="AK909" i="9"/>
  <c r="AR908" i="9"/>
  <c r="AQ908" i="9"/>
  <c r="AP908" i="9"/>
  <c r="AO908" i="9"/>
  <c r="AN908" i="9"/>
  <c r="AM908" i="9"/>
  <c r="AL908" i="9"/>
  <c r="AK908" i="9"/>
  <c r="AR907" i="9"/>
  <c r="AQ907" i="9"/>
  <c r="AP907" i="9"/>
  <c r="AO907" i="9"/>
  <c r="AN907" i="9"/>
  <c r="AM907" i="9"/>
  <c r="AL907" i="9"/>
  <c r="AK907" i="9"/>
  <c r="AR906" i="9"/>
  <c r="AQ906" i="9"/>
  <c r="AP906" i="9"/>
  <c r="AO906" i="9"/>
  <c r="AN906" i="9"/>
  <c r="AM906" i="9"/>
  <c r="AL906" i="9"/>
  <c r="AK906" i="9"/>
  <c r="AR905" i="9"/>
  <c r="AQ905" i="9"/>
  <c r="AP905" i="9"/>
  <c r="AO905" i="9"/>
  <c r="AN905" i="9"/>
  <c r="AM905" i="9"/>
  <c r="AL905" i="9"/>
  <c r="AK905" i="9"/>
  <c r="AR904" i="9"/>
  <c r="AQ904" i="9"/>
  <c r="AP904" i="9"/>
  <c r="AO904" i="9"/>
  <c r="AN904" i="9"/>
  <c r="AM904" i="9"/>
  <c r="AL904" i="9"/>
  <c r="AK904" i="9"/>
  <c r="AR903" i="9"/>
  <c r="AQ903" i="9"/>
  <c r="AP903" i="9"/>
  <c r="AO903" i="9"/>
  <c r="AN903" i="9"/>
  <c r="AM903" i="9"/>
  <c r="AL903" i="9"/>
  <c r="AK903" i="9"/>
  <c r="AR902" i="9"/>
  <c r="AQ902" i="9"/>
  <c r="AP902" i="9"/>
  <c r="AO902" i="9"/>
  <c r="AN902" i="9"/>
  <c r="AM902" i="9"/>
  <c r="AL902" i="9"/>
  <c r="AK902" i="9"/>
  <c r="AR901" i="9"/>
  <c r="AQ901" i="9"/>
  <c r="AP901" i="9"/>
  <c r="AO901" i="9"/>
  <c r="AN901" i="9"/>
  <c r="AM901" i="9"/>
  <c r="AL901" i="9"/>
  <c r="AK901" i="9"/>
  <c r="AR900" i="9"/>
  <c r="AQ900" i="9"/>
  <c r="AP900" i="9"/>
  <c r="AO900" i="9"/>
  <c r="AN900" i="9"/>
  <c r="AM900" i="9"/>
  <c r="AL900" i="9"/>
  <c r="AK900" i="9"/>
  <c r="AR899" i="9"/>
  <c r="AQ899" i="9"/>
  <c r="AP899" i="9"/>
  <c r="AO899" i="9"/>
  <c r="AN899" i="9"/>
  <c r="AM899" i="9"/>
  <c r="AL899" i="9"/>
  <c r="AK899" i="9"/>
  <c r="AR898" i="9"/>
  <c r="AQ898" i="9"/>
  <c r="AP898" i="9"/>
  <c r="AO898" i="9"/>
  <c r="AN898" i="9"/>
  <c r="AM898" i="9"/>
  <c r="AL898" i="9"/>
  <c r="AK898" i="9"/>
  <c r="AR897" i="9"/>
  <c r="AQ897" i="9"/>
  <c r="AP897" i="9"/>
  <c r="AO897" i="9"/>
  <c r="AN897" i="9"/>
  <c r="AM897" i="9"/>
  <c r="AL897" i="9"/>
  <c r="AK897" i="9"/>
  <c r="AR896" i="9"/>
  <c r="AQ896" i="9"/>
  <c r="AP896" i="9"/>
  <c r="AO896" i="9"/>
  <c r="AN896" i="9"/>
  <c r="AM896" i="9"/>
  <c r="AL896" i="9"/>
  <c r="AK896" i="9"/>
  <c r="AR895" i="9"/>
  <c r="AQ895" i="9"/>
  <c r="AP895" i="9"/>
  <c r="AO895" i="9"/>
  <c r="AN895" i="9"/>
  <c r="AM895" i="9"/>
  <c r="AL895" i="9"/>
  <c r="AK895" i="9"/>
  <c r="AR894" i="9"/>
  <c r="AQ894" i="9"/>
  <c r="AP894" i="9"/>
  <c r="AO894" i="9"/>
  <c r="AN894" i="9"/>
  <c r="AM894" i="9"/>
  <c r="AL894" i="9"/>
  <c r="AK894" i="9"/>
  <c r="AR893" i="9"/>
  <c r="AQ893" i="9"/>
  <c r="AP893" i="9"/>
  <c r="AO893" i="9"/>
  <c r="AN893" i="9"/>
  <c r="AM893" i="9"/>
  <c r="AL893" i="9"/>
  <c r="AK893" i="9"/>
  <c r="AR892" i="9"/>
  <c r="AQ892" i="9"/>
  <c r="AP892" i="9"/>
  <c r="AO892" i="9"/>
  <c r="AN892" i="9"/>
  <c r="AM892" i="9"/>
  <c r="AL892" i="9"/>
  <c r="AK892" i="9"/>
  <c r="AR891" i="9"/>
  <c r="AQ891" i="9"/>
  <c r="AP891" i="9"/>
  <c r="AO891" i="9"/>
  <c r="AN891" i="9"/>
  <c r="AM891" i="9"/>
  <c r="AL891" i="9"/>
  <c r="AK891" i="9"/>
  <c r="AR890" i="9"/>
  <c r="AQ890" i="9"/>
  <c r="AP890" i="9"/>
  <c r="AO890" i="9"/>
  <c r="AN890" i="9"/>
  <c r="AM890" i="9"/>
  <c r="AL890" i="9"/>
  <c r="AK890" i="9"/>
  <c r="AR889" i="9"/>
  <c r="AQ889" i="9"/>
  <c r="AP889" i="9"/>
  <c r="AO889" i="9"/>
  <c r="AN889" i="9"/>
  <c r="AM889" i="9"/>
  <c r="AL889" i="9"/>
  <c r="AK889" i="9"/>
  <c r="AR888" i="9"/>
  <c r="AQ888" i="9"/>
  <c r="AP888" i="9"/>
  <c r="AO888" i="9"/>
  <c r="AN888" i="9"/>
  <c r="AM888" i="9"/>
  <c r="AL888" i="9"/>
  <c r="AK888" i="9"/>
  <c r="AR887" i="9"/>
  <c r="AQ887" i="9"/>
  <c r="AP887" i="9"/>
  <c r="AO887" i="9"/>
  <c r="AN887" i="9"/>
  <c r="AM887" i="9"/>
  <c r="AL887" i="9"/>
  <c r="AK887" i="9"/>
  <c r="AR886" i="9"/>
  <c r="AQ886" i="9"/>
  <c r="AP886" i="9"/>
  <c r="AO886" i="9"/>
  <c r="AN886" i="9"/>
  <c r="AM886" i="9"/>
  <c r="AL886" i="9"/>
  <c r="AK886" i="9"/>
  <c r="AR885" i="9"/>
  <c r="AQ885" i="9"/>
  <c r="AP885" i="9"/>
  <c r="AO885" i="9"/>
  <c r="AN885" i="9"/>
  <c r="AM885" i="9"/>
  <c r="AL885" i="9"/>
  <c r="AK885" i="9"/>
  <c r="AR884" i="9"/>
  <c r="AQ884" i="9"/>
  <c r="AP884" i="9"/>
  <c r="AO884" i="9"/>
  <c r="AN884" i="9"/>
  <c r="AM884" i="9"/>
  <c r="AL884" i="9"/>
  <c r="AK884" i="9"/>
  <c r="AR883" i="9"/>
  <c r="AQ883" i="9"/>
  <c r="AP883" i="9"/>
  <c r="AO883" i="9"/>
  <c r="AN883" i="9"/>
  <c r="AM883" i="9"/>
  <c r="AL883" i="9"/>
  <c r="AK883" i="9"/>
  <c r="AR882" i="9"/>
  <c r="AQ882" i="9"/>
  <c r="AP882" i="9"/>
  <c r="AO882" i="9"/>
  <c r="AN882" i="9"/>
  <c r="AM882" i="9"/>
  <c r="AL882" i="9"/>
  <c r="AK882" i="9"/>
  <c r="AR881" i="9"/>
  <c r="AQ881" i="9"/>
  <c r="AP881" i="9"/>
  <c r="AO881" i="9"/>
  <c r="AN881" i="9"/>
  <c r="AM881" i="9"/>
  <c r="AL881" i="9"/>
  <c r="AK881" i="9"/>
  <c r="AR880" i="9"/>
  <c r="AQ880" i="9"/>
  <c r="AP880" i="9"/>
  <c r="AO880" i="9"/>
  <c r="AN880" i="9"/>
  <c r="AM880" i="9"/>
  <c r="AL880" i="9"/>
  <c r="AK880" i="9"/>
  <c r="AR879" i="9"/>
  <c r="AQ879" i="9"/>
  <c r="AP879" i="9"/>
  <c r="AO879" i="9"/>
  <c r="AN879" i="9"/>
  <c r="AM879" i="9"/>
  <c r="AL879" i="9"/>
  <c r="AK879" i="9"/>
  <c r="AR878" i="9"/>
  <c r="AQ878" i="9"/>
  <c r="AP878" i="9"/>
  <c r="AO878" i="9"/>
  <c r="AN878" i="9"/>
  <c r="AM878" i="9"/>
  <c r="AL878" i="9"/>
  <c r="AK878" i="9"/>
  <c r="AR877" i="9"/>
  <c r="AQ877" i="9"/>
  <c r="AP877" i="9"/>
  <c r="AO877" i="9"/>
  <c r="AN877" i="9"/>
  <c r="AM877" i="9"/>
  <c r="AL877" i="9"/>
  <c r="AK877" i="9"/>
  <c r="AR876" i="9"/>
  <c r="AQ876" i="9"/>
  <c r="AP876" i="9"/>
  <c r="AO876" i="9"/>
  <c r="AN876" i="9"/>
  <c r="AM876" i="9"/>
  <c r="AL876" i="9"/>
  <c r="AK876" i="9"/>
  <c r="AR875" i="9"/>
  <c r="AQ875" i="9"/>
  <c r="AP875" i="9"/>
  <c r="AO875" i="9"/>
  <c r="AN875" i="9"/>
  <c r="AM875" i="9"/>
  <c r="AL875" i="9"/>
  <c r="AK875" i="9"/>
  <c r="AR874" i="9"/>
  <c r="AQ874" i="9"/>
  <c r="AP874" i="9"/>
  <c r="AO874" i="9"/>
  <c r="AN874" i="9"/>
  <c r="AM874" i="9"/>
  <c r="AL874" i="9"/>
  <c r="AK874" i="9"/>
  <c r="AR873" i="9"/>
  <c r="AQ873" i="9"/>
  <c r="AP873" i="9"/>
  <c r="AO873" i="9"/>
  <c r="AN873" i="9"/>
  <c r="AM873" i="9"/>
  <c r="AL873" i="9"/>
  <c r="AK873" i="9"/>
  <c r="AR872" i="9"/>
  <c r="AQ872" i="9"/>
  <c r="AP872" i="9"/>
  <c r="AO872" i="9"/>
  <c r="AN872" i="9"/>
  <c r="AM872" i="9"/>
  <c r="AL872" i="9"/>
  <c r="AK872" i="9"/>
  <c r="AR871" i="9"/>
  <c r="AQ871" i="9"/>
  <c r="AP871" i="9"/>
  <c r="AO871" i="9"/>
  <c r="AN871" i="9"/>
  <c r="AM871" i="9"/>
  <c r="AL871" i="9"/>
  <c r="AK871" i="9"/>
  <c r="AR870" i="9"/>
  <c r="AQ870" i="9"/>
  <c r="AP870" i="9"/>
  <c r="AO870" i="9"/>
  <c r="AN870" i="9"/>
  <c r="AM870" i="9"/>
  <c r="AL870" i="9"/>
  <c r="AK870" i="9"/>
  <c r="AR869" i="9"/>
  <c r="AQ869" i="9"/>
  <c r="AP869" i="9"/>
  <c r="AO869" i="9"/>
  <c r="AN869" i="9"/>
  <c r="AM869" i="9"/>
  <c r="AL869" i="9"/>
  <c r="AK869" i="9"/>
  <c r="AR868" i="9"/>
  <c r="AQ868" i="9"/>
  <c r="AP868" i="9"/>
  <c r="AO868" i="9"/>
  <c r="AN868" i="9"/>
  <c r="AM868" i="9"/>
  <c r="AL868" i="9"/>
  <c r="AK868" i="9"/>
  <c r="AR867" i="9"/>
  <c r="AQ867" i="9"/>
  <c r="AP867" i="9"/>
  <c r="AO867" i="9"/>
  <c r="AN867" i="9"/>
  <c r="AM867" i="9"/>
  <c r="AL867" i="9"/>
  <c r="AK867" i="9"/>
  <c r="AR866" i="9"/>
  <c r="AQ866" i="9"/>
  <c r="AP866" i="9"/>
  <c r="AO866" i="9"/>
  <c r="AN866" i="9"/>
  <c r="AM866" i="9"/>
  <c r="AL866" i="9"/>
  <c r="AK866" i="9"/>
  <c r="AR865" i="9"/>
  <c r="AQ865" i="9"/>
  <c r="AP865" i="9"/>
  <c r="AO865" i="9"/>
  <c r="AN865" i="9"/>
  <c r="AM865" i="9"/>
  <c r="AL865" i="9"/>
  <c r="AK865" i="9"/>
  <c r="AR864" i="9"/>
  <c r="AQ864" i="9"/>
  <c r="AP864" i="9"/>
  <c r="AO864" i="9"/>
  <c r="AN864" i="9"/>
  <c r="AM864" i="9"/>
  <c r="AL864" i="9"/>
  <c r="AK864" i="9"/>
  <c r="AR863" i="9"/>
  <c r="AQ863" i="9"/>
  <c r="AP863" i="9"/>
  <c r="AO863" i="9"/>
  <c r="AN863" i="9"/>
  <c r="AM863" i="9"/>
  <c r="AL863" i="9"/>
  <c r="AK863" i="9"/>
  <c r="AR862" i="9"/>
  <c r="AQ862" i="9"/>
  <c r="AP862" i="9"/>
  <c r="AO862" i="9"/>
  <c r="AN862" i="9"/>
  <c r="AM862" i="9"/>
  <c r="AL862" i="9"/>
  <c r="AK862" i="9"/>
  <c r="AR861" i="9"/>
  <c r="AQ861" i="9"/>
  <c r="AP861" i="9"/>
  <c r="AO861" i="9"/>
  <c r="AN861" i="9"/>
  <c r="AM861" i="9"/>
  <c r="AL861" i="9"/>
  <c r="AK861" i="9"/>
  <c r="AR860" i="9"/>
  <c r="AQ860" i="9"/>
  <c r="AP860" i="9"/>
  <c r="AO860" i="9"/>
  <c r="AN860" i="9"/>
  <c r="AM860" i="9"/>
  <c r="AL860" i="9"/>
  <c r="AK860" i="9"/>
  <c r="AR859" i="9"/>
  <c r="AQ859" i="9"/>
  <c r="AP859" i="9"/>
  <c r="AO859" i="9"/>
  <c r="AN859" i="9"/>
  <c r="AM859" i="9"/>
  <c r="AL859" i="9"/>
  <c r="AK859" i="9"/>
  <c r="AR858" i="9"/>
  <c r="AQ858" i="9"/>
  <c r="AP858" i="9"/>
  <c r="AO858" i="9"/>
  <c r="AN858" i="9"/>
  <c r="AM858" i="9"/>
  <c r="AL858" i="9"/>
  <c r="AK858" i="9"/>
  <c r="AR857" i="9"/>
  <c r="AQ857" i="9"/>
  <c r="AP857" i="9"/>
  <c r="AO857" i="9"/>
  <c r="AN857" i="9"/>
  <c r="AM857" i="9"/>
  <c r="AL857" i="9"/>
  <c r="AK857" i="9"/>
  <c r="AR856" i="9"/>
  <c r="AQ856" i="9"/>
  <c r="AP856" i="9"/>
  <c r="AO856" i="9"/>
  <c r="AN856" i="9"/>
  <c r="AM856" i="9"/>
  <c r="AL856" i="9"/>
  <c r="AK856" i="9"/>
  <c r="AR855" i="9"/>
  <c r="AQ855" i="9"/>
  <c r="AP855" i="9"/>
  <c r="AO855" i="9"/>
  <c r="AN855" i="9"/>
  <c r="AM855" i="9"/>
  <c r="AL855" i="9"/>
  <c r="AK855" i="9"/>
  <c r="AR854" i="9"/>
  <c r="AQ854" i="9"/>
  <c r="AP854" i="9"/>
  <c r="AO854" i="9"/>
  <c r="AN854" i="9"/>
  <c r="AM854" i="9"/>
  <c r="AL854" i="9"/>
  <c r="AK854" i="9"/>
  <c r="AR853" i="9"/>
  <c r="AQ853" i="9"/>
  <c r="AP853" i="9"/>
  <c r="AO853" i="9"/>
  <c r="AN853" i="9"/>
  <c r="AM853" i="9"/>
  <c r="AL853" i="9"/>
  <c r="AK853" i="9"/>
  <c r="AR852" i="9"/>
  <c r="AQ852" i="9"/>
  <c r="AP852" i="9"/>
  <c r="AO852" i="9"/>
  <c r="AN852" i="9"/>
  <c r="AM852" i="9"/>
  <c r="AL852" i="9"/>
  <c r="AK852" i="9"/>
  <c r="AR851" i="9"/>
  <c r="AQ851" i="9"/>
  <c r="AP851" i="9"/>
  <c r="AO851" i="9"/>
  <c r="AN851" i="9"/>
  <c r="AM851" i="9"/>
  <c r="AL851" i="9"/>
  <c r="AK851" i="9"/>
  <c r="AR850" i="9"/>
  <c r="AQ850" i="9"/>
  <c r="AP850" i="9"/>
  <c r="AO850" i="9"/>
  <c r="AN850" i="9"/>
  <c r="AM850" i="9"/>
  <c r="AL850" i="9"/>
  <c r="AK850" i="9"/>
  <c r="AR849" i="9"/>
  <c r="AQ849" i="9"/>
  <c r="AP849" i="9"/>
  <c r="AO849" i="9"/>
  <c r="AN849" i="9"/>
  <c r="AM849" i="9"/>
  <c r="AL849" i="9"/>
  <c r="AK849" i="9"/>
  <c r="AR848" i="9"/>
  <c r="AQ848" i="9"/>
  <c r="AP848" i="9"/>
  <c r="AO848" i="9"/>
  <c r="AN848" i="9"/>
  <c r="AM848" i="9"/>
  <c r="AL848" i="9"/>
  <c r="AK848" i="9"/>
  <c r="AR847" i="9"/>
  <c r="AQ847" i="9"/>
  <c r="AP847" i="9"/>
  <c r="AO847" i="9"/>
  <c r="AN847" i="9"/>
  <c r="AM847" i="9"/>
  <c r="AL847" i="9"/>
  <c r="AK847" i="9"/>
  <c r="AR846" i="9"/>
  <c r="AQ846" i="9"/>
  <c r="AP846" i="9"/>
  <c r="AO846" i="9"/>
  <c r="AN846" i="9"/>
  <c r="AM846" i="9"/>
  <c r="AL846" i="9"/>
  <c r="AK846" i="9"/>
  <c r="AR845" i="9"/>
  <c r="AQ845" i="9"/>
  <c r="AP845" i="9"/>
  <c r="AO845" i="9"/>
  <c r="AN845" i="9"/>
  <c r="AM845" i="9"/>
  <c r="AL845" i="9"/>
  <c r="AK845" i="9"/>
  <c r="AR844" i="9"/>
  <c r="AQ844" i="9"/>
  <c r="AP844" i="9"/>
  <c r="AO844" i="9"/>
  <c r="AN844" i="9"/>
  <c r="AM844" i="9"/>
  <c r="AL844" i="9"/>
  <c r="AK844" i="9"/>
  <c r="AR843" i="9"/>
  <c r="AQ843" i="9"/>
  <c r="AP843" i="9"/>
  <c r="AO843" i="9"/>
  <c r="AN843" i="9"/>
  <c r="AM843" i="9"/>
  <c r="AL843" i="9"/>
  <c r="AK843" i="9"/>
  <c r="AR842" i="9"/>
  <c r="AQ842" i="9"/>
  <c r="AP842" i="9"/>
  <c r="AO842" i="9"/>
  <c r="AN842" i="9"/>
  <c r="AM842" i="9"/>
  <c r="AL842" i="9"/>
  <c r="AK842" i="9"/>
  <c r="AR841" i="9"/>
  <c r="AQ841" i="9"/>
  <c r="AP841" i="9"/>
  <c r="AO841" i="9"/>
  <c r="AN841" i="9"/>
  <c r="AM841" i="9"/>
  <c r="AL841" i="9"/>
  <c r="AK841" i="9"/>
  <c r="AR840" i="9"/>
  <c r="AQ840" i="9"/>
  <c r="AP840" i="9"/>
  <c r="AO840" i="9"/>
  <c r="AN840" i="9"/>
  <c r="AM840" i="9"/>
  <c r="AL840" i="9"/>
  <c r="AK840" i="9"/>
  <c r="AR839" i="9"/>
  <c r="AQ839" i="9"/>
  <c r="AP839" i="9"/>
  <c r="AO839" i="9"/>
  <c r="AN839" i="9"/>
  <c r="AM839" i="9"/>
  <c r="AL839" i="9"/>
  <c r="AK839" i="9"/>
  <c r="AR838" i="9"/>
  <c r="AQ838" i="9"/>
  <c r="AP838" i="9"/>
  <c r="AO838" i="9"/>
  <c r="AN838" i="9"/>
  <c r="AM838" i="9"/>
  <c r="AL838" i="9"/>
  <c r="AK838" i="9"/>
  <c r="AR837" i="9"/>
  <c r="AQ837" i="9"/>
  <c r="AP837" i="9"/>
  <c r="AO837" i="9"/>
  <c r="AN837" i="9"/>
  <c r="AM837" i="9"/>
  <c r="AL837" i="9"/>
  <c r="AK837" i="9"/>
  <c r="AR836" i="9"/>
  <c r="AQ836" i="9"/>
  <c r="AP836" i="9"/>
  <c r="AO836" i="9"/>
  <c r="AN836" i="9"/>
  <c r="AM836" i="9"/>
  <c r="AL836" i="9"/>
  <c r="AK836" i="9"/>
  <c r="AR835" i="9"/>
  <c r="AQ835" i="9"/>
  <c r="AP835" i="9"/>
  <c r="AO835" i="9"/>
  <c r="AN835" i="9"/>
  <c r="AM835" i="9"/>
  <c r="AL835" i="9"/>
  <c r="AK835" i="9"/>
  <c r="AR834" i="9"/>
  <c r="AQ834" i="9"/>
  <c r="AP834" i="9"/>
  <c r="AO834" i="9"/>
  <c r="AN834" i="9"/>
  <c r="AM834" i="9"/>
  <c r="AL834" i="9"/>
  <c r="AK834" i="9"/>
  <c r="AR833" i="9"/>
  <c r="AQ833" i="9"/>
  <c r="AP833" i="9"/>
  <c r="AO833" i="9"/>
  <c r="AN833" i="9"/>
  <c r="AM833" i="9"/>
  <c r="AL833" i="9"/>
  <c r="AK833" i="9"/>
  <c r="AR832" i="9"/>
  <c r="AQ832" i="9"/>
  <c r="AP832" i="9"/>
  <c r="AO832" i="9"/>
  <c r="AN832" i="9"/>
  <c r="AM832" i="9"/>
  <c r="AL832" i="9"/>
  <c r="AK832" i="9"/>
  <c r="AR831" i="9"/>
  <c r="AQ831" i="9"/>
  <c r="AP831" i="9"/>
  <c r="AO831" i="9"/>
  <c r="AN831" i="9"/>
  <c r="AM831" i="9"/>
  <c r="AL831" i="9"/>
  <c r="AK831" i="9"/>
  <c r="AR830" i="9"/>
  <c r="AQ830" i="9"/>
  <c r="AP830" i="9"/>
  <c r="AO830" i="9"/>
  <c r="AN830" i="9"/>
  <c r="AM830" i="9"/>
  <c r="AL830" i="9"/>
  <c r="AK830" i="9"/>
  <c r="AR829" i="9"/>
  <c r="AQ829" i="9"/>
  <c r="AP829" i="9"/>
  <c r="AO829" i="9"/>
  <c r="AN829" i="9"/>
  <c r="AM829" i="9"/>
  <c r="AL829" i="9"/>
  <c r="AK829" i="9"/>
  <c r="AR828" i="9"/>
  <c r="AQ828" i="9"/>
  <c r="AP828" i="9"/>
  <c r="AO828" i="9"/>
  <c r="AN828" i="9"/>
  <c r="AM828" i="9"/>
  <c r="AL828" i="9"/>
  <c r="AK828" i="9"/>
  <c r="AR827" i="9"/>
  <c r="AQ827" i="9"/>
  <c r="AP827" i="9"/>
  <c r="AO827" i="9"/>
  <c r="AN827" i="9"/>
  <c r="AM827" i="9"/>
  <c r="AL827" i="9"/>
  <c r="AK827" i="9"/>
  <c r="AR826" i="9"/>
  <c r="AQ826" i="9"/>
  <c r="AP826" i="9"/>
  <c r="AO826" i="9"/>
  <c r="AN826" i="9"/>
  <c r="AM826" i="9"/>
  <c r="AL826" i="9"/>
  <c r="AK826" i="9"/>
  <c r="AR825" i="9"/>
  <c r="AQ825" i="9"/>
  <c r="AP825" i="9"/>
  <c r="AO825" i="9"/>
  <c r="AN825" i="9"/>
  <c r="AM825" i="9"/>
  <c r="AL825" i="9"/>
  <c r="AK825" i="9"/>
  <c r="AR824" i="9"/>
  <c r="AQ824" i="9"/>
  <c r="AP824" i="9"/>
  <c r="AO824" i="9"/>
  <c r="AN824" i="9"/>
  <c r="AM824" i="9"/>
  <c r="AL824" i="9"/>
  <c r="AK824" i="9"/>
  <c r="AR823" i="9"/>
  <c r="AQ823" i="9"/>
  <c r="AP823" i="9"/>
  <c r="AO823" i="9"/>
  <c r="AN823" i="9"/>
  <c r="AM823" i="9"/>
  <c r="AL823" i="9"/>
  <c r="AK823" i="9"/>
  <c r="AR822" i="9"/>
  <c r="AQ822" i="9"/>
  <c r="AP822" i="9"/>
  <c r="AO822" i="9"/>
  <c r="AN822" i="9"/>
  <c r="AM822" i="9"/>
  <c r="AL822" i="9"/>
  <c r="AK822" i="9"/>
  <c r="AR821" i="9"/>
  <c r="AQ821" i="9"/>
  <c r="AP821" i="9"/>
  <c r="AO821" i="9"/>
  <c r="AN821" i="9"/>
  <c r="AM821" i="9"/>
  <c r="AL821" i="9"/>
  <c r="AK821" i="9"/>
  <c r="AR820" i="9"/>
  <c r="AQ820" i="9"/>
  <c r="AP820" i="9"/>
  <c r="AO820" i="9"/>
  <c r="AN820" i="9"/>
  <c r="AM820" i="9"/>
  <c r="AL820" i="9"/>
  <c r="AK820" i="9"/>
  <c r="AR819" i="9"/>
  <c r="AQ819" i="9"/>
  <c r="AP819" i="9"/>
  <c r="AO819" i="9"/>
  <c r="AN819" i="9"/>
  <c r="AM819" i="9"/>
  <c r="AL819" i="9"/>
  <c r="AK819" i="9"/>
  <c r="AR818" i="9"/>
  <c r="AQ818" i="9"/>
  <c r="AP818" i="9"/>
  <c r="AO818" i="9"/>
  <c r="AN818" i="9"/>
  <c r="AM818" i="9"/>
  <c r="AL818" i="9"/>
  <c r="AK818" i="9"/>
  <c r="AR817" i="9"/>
  <c r="AQ817" i="9"/>
  <c r="AP817" i="9"/>
  <c r="AO817" i="9"/>
  <c r="AN817" i="9"/>
  <c r="AM817" i="9"/>
  <c r="AL817" i="9"/>
  <c r="AK817" i="9"/>
  <c r="AR816" i="9"/>
  <c r="AQ816" i="9"/>
  <c r="AP816" i="9"/>
  <c r="AO816" i="9"/>
  <c r="AN816" i="9"/>
  <c r="AM816" i="9"/>
  <c r="AL816" i="9"/>
  <c r="AK816" i="9"/>
  <c r="AR815" i="9"/>
  <c r="AQ815" i="9"/>
  <c r="AP815" i="9"/>
  <c r="AO815" i="9"/>
  <c r="AN815" i="9"/>
  <c r="AM815" i="9"/>
  <c r="AL815" i="9"/>
  <c r="AK815" i="9"/>
  <c r="AR814" i="9"/>
  <c r="AQ814" i="9"/>
  <c r="AP814" i="9"/>
  <c r="AO814" i="9"/>
  <c r="AN814" i="9"/>
  <c r="AM814" i="9"/>
  <c r="AL814" i="9"/>
  <c r="AK814" i="9"/>
  <c r="AR813" i="9"/>
  <c r="AQ813" i="9"/>
  <c r="AP813" i="9"/>
  <c r="AO813" i="9"/>
  <c r="AN813" i="9"/>
  <c r="AM813" i="9"/>
  <c r="AL813" i="9"/>
  <c r="AK813" i="9"/>
  <c r="AR812" i="9"/>
  <c r="AQ812" i="9"/>
  <c r="AP812" i="9"/>
  <c r="AO812" i="9"/>
  <c r="AN812" i="9"/>
  <c r="AM812" i="9"/>
  <c r="AL812" i="9"/>
  <c r="AK812" i="9"/>
  <c r="AR811" i="9"/>
  <c r="AQ811" i="9"/>
  <c r="AP811" i="9"/>
  <c r="AO811" i="9"/>
  <c r="AN811" i="9"/>
  <c r="AM811" i="9"/>
  <c r="AL811" i="9"/>
  <c r="AK811" i="9"/>
  <c r="AR810" i="9"/>
  <c r="AQ810" i="9"/>
  <c r="AP810" i="9"/>
  <c r="AO810" i="9"/>
  <c r="AN810" i="9"/>
  <c r="AM810" i="9"/>
  <c r="AL810" i="9"/>
  <c r="AK810" i="9"/>
  <c r="AR809" i="9"/>
  <c r="AQ809" i="9"/>
  <c r="AP809" i="9"/>
  <c r="AO809" i="9"/>
  <c r="AN809" i="9"/>
  <c r="AM809" i="9"/>
  <c r="AL809" i="9"/>
  <c r="AK809" i="9"/>
  <c r="AR808" i="9"/>
  <c r="AQ808" i="9"/>
  <c r="AP808" i="9"/>
  <c r="AO808" i="9"/>
  <c r="AN808" i="9"/>
  <c r="AM808" i="9"/>
  <c r="AL808" i="9"/>
  <c r="AK808" i="9"/>
  <c r="AR807" i="9"/>
  <c r="AQ807" i="9"/>
  <c r="AP807" i="9"/>
  <c r="AO807" i="9"/>
  <c r="AN807" i="9"/>
  <c r="AM807" i="9"/>
  <c r="AL807" i="9"/>
  <c r="AK807" i="9"/>
  <c r="AR806" i="9"/>
  <c r="AQ806" i="9"/>
  <c r="AP806" i="9"/>
  <c r="AO806" i="9"/>
  <c r="AN806" i="9"/>
  <c r="AM806" i="9"/>
  <c r="AL806" i="9"/>
  <c r="AK806" i="9"/>
  <c r="AR805" i="9"/>
  <c r="AQ805" i="9"/>
  <c r="AP805" i="9"/>
  <c r="AO805" i="9"/>
  <c r="AN805" i="9"/>
  <c r="AM805" i="9"/>
  <c r="AL805" i="9"/>
  <c r="AK805" i="9"/>
  <c r="AR804" i="9"/>
  <c r="AQ804" i="9"/>
  <c r="AP804" i="9"/>
  <c r="AO804" i="9"/>
  <c r="AN804" i="9"/>
  <c r="AM804" i="9"/>
  <c r="AL804" i="9"/>
  <c r="AK804" i="9"/>
  <c r="AR803" i="9"/>
  <c r="AQ803" i="9"/>
  <c r="AP803" i="9"/>
  <c r="AO803" i="9"/>
  <c r="AN803" i="9"/>
  <c r="AM803" i="9"/>
  <c r="AL803" i="9"/>
  <c r="AK803" i="9"/>
  <c r="AR802" i="9"/>
  <c r="AQ802" i="9"/>
  <c r="AP802" i="9"/>
  <c r="AO802" i="9"/>
  <c r="AN802" i="9"/>
  <c r="AM802" i="9"/>
  <c r="AL802" i="9"/>
  <c r="AK802" i="9"/>
  <c r="AR801" i="9"/>
  <c r="AQ801" i="9"/>
  <c r="AP801" i="9"/>
  <c r="AO801" i="9"/>
  <c r="AN801" i="9"/>
  <c r="AM801" i="9"/>
  <c r="AL801" i="9"/>
  <c r="AK801" i="9"/>
  <c r="AR800" i="9"/>
  <c r="AQ800" i="9"/>
  <c r="AP800" i="9"/>
  <c r="AO800" i="9"/>
  <c r="AN800" i="9"/>
  <c r="AM800" i="9"/>
  <c r="AL800" i="9"/>
  <c r="AK800" i="9"/>
  <c r="AR799" i="9"/>
  <c r="AQ799" i="9"/>
  <c r="AP799" i="9"/>
  <c r="AO799" i="9"/>
  <c r="AN799" i="9"/>
  <c r="AM799" i="9"/>
  <c r="AL799" i="9"/>
  <c r="AK799" i="9"/>
  <c r="AR798" i="9"/>
  <c r="AQ798" i="9"/>
  <c r="AP798" i="9"/>
  <c r="AO798" i="9"/>
  <c r="AN798" i="9"/>
  <c r="AM798" i="9"/>
  <c r="AL798" i="9"/>
  <c r="AK798" i="9"/>
  <c r="AR797" i="9"/>
  <c r="AQ797" i="9"/>
  <c r="AP797" i="9"/>
  <c r="AO797" i="9"/>
  <c r="AN797" i="9"/>
  <c r="AM797" i="9"/>
  <c r="AL797" i="9"/>
  <c r="AK797" i="9"/>
  <c r="AR796" i="9"/>
  <c r="AQ796" i="9"/>
  <c r="AP796" i="9"/>
  <c r="AO796" i="9"/>
  <c r="AN796" i="9"/>
  <c r="AM796" i="9"/>
  <c r="AL796" i="9"/>
  <c r="AK796" i="9"/>
  <c r="AR795" i="9"/>
  <c r="AQ795" i="9"/>
  <c r="AP795" i="9"/>
  <c r="AO795" i="9"/>
  <c r="AN795" i="9"/>
  <c r="AM795" i="9"/>
  <c r="AL795" i="9"/>
  <c r="AK795" i="9"/>
  <c r="AR794" i="9"/>
  <c r="AQ794" i="9"/>
  <c r="AP794" i="9"/>
  <c r="AO794" i="9"/>
  <c r="AN794" i="9"/>
  <c r="AM794" i="9"/>
  <c r="AL794" i="9"/>
  <c r="AK794" i="9"/>
  <c r="AR793" i="9"/>
  <c r="AQ793" i="9"/>
  <c r="AP793" i="9"/>
  <c r="AO793" i="9"/>
  <c r="AN793" i="9"/>
  <c r="AM793" i="9"/>
  <c r="AL793" i="9"/>
  <c r="AK793" i="9"/>
  <c r="AR792" i="9"/>
  <c r="AQ792" i="9"/>
  <c r="AP792" i="9"/>
  <c r="AO792" i="9"/>
  <c r="AN792" i="9"/>
  <c r="AM792" i="9"/>
  <c r="AL792" i="9"/>
  <c r="AK792" i="9"/>
  <c r="AR791" i="9"/>
  <c r="AQ791" i="9"/>
  <c r="AP791" i="9"/>
  <c r="AO791" i="9"/>
  <c r="AN791" i="9"/>
  <c r="AM791" i="9"/>
  <c r="AL791" i="9"/>
  <c r="AK791" i="9"/>
  <c r="AR790" i="9"/>
  <c r="AQ790" i="9"/>
  <c r="AP790" i="9"/>
  <c r="AO790" i="9"/>
  <c r="AN790" i="9"/>
  <c r="AM790" i="9"/>
  <c r="AL790" i="9"/>
  <c r="AK790" i="9"/>
  <c r="AR789" i="9"/>
  <c r="AQ789" i="9"/>
  <c r="AP789" i="9"/>
  <c r="AO789" i="9"/>
  <c r="AN789" i="9"/>
  <c r="AM789" i="9"/>
  <c r="AL789" i="9"/>
  <c r="AK789" i="9"/>
  <c r="AR788" i="9"/>
  <c r="AQ788" i="9"/>
  <c r="AP788" i="9"/>
  <c r="AO788" i="9"/>
  <c r="AN788" i="9"/>
  <c r="AM788" i="9"/>
  <c r="AL788" i="9"/>
  <c r="AK788" i="9"/>
  <c r="AR787" i="9"/>
  <c r="AQ787" i="9"/>
  <c r="AP787" i="9"/>
  <c r="AO787" i="9"/>
  <c r="AN787" i="9"/>
  <c r="AM787" i="9"/>
  <c r="AL787" i="9"/>
  <c r="AK787" i="9"/>
  <c r="AR786" i="9"/>
  <c r="AQ786" i="9"/>
  <c r="AP786" i="9"/>
  <c r="AO786" i="9"/>
  <c r="AN786" i="9"/>
  <c r="AM786" i="9"/>
  <c r="AL786" i="9"/>
  <c r="AK786" i="9"/>
  <c r="AR785" i="9"/>
  <c r="AQ785" i="9"/>
  <c r="AP785" i="9"/>
  <c r="AO785" i="9"/>
  <c r="AN785" i="9"/>
  <c r="AM785" i="9"/>
  <c r="AL785" i="9"/>
  <c r="AK785" i="9"/>
  <c r="AR784" i="9"/>
  <c r="AQ784" i="9"/>
  <c r="AP784" i="9"/>
  <c r="AO784" i="9"/>
  <c r="AN784" i="9"/>
  <c r="AM784" i="9"/>
  <c r="AL784" i="9"/>
  <c r="AK784" i="9"/>
  <c r="AR783" i="9"/>
  <c r="AQ783" i="9"/>
  <c r="AP783" i="9"/>
  <c r="AO783" i="9"/>
  <c r="AN783" i="9"/>
  <c r="AM783" i="9"/>
  <c r="AL783" i="9"/>
  <c r="AK783" i="9"/>
  <c r="AR782" i="9"/>
  <c r="AQ782" i="9"/>
  <c r="AP782" i="9"/>
  <c r="AO782" i="9"/>
  <c r="AN782" i="9"/>
  <c r="AM782" i="9"/>
  <c r="AL782" i="9"/>
  <c r="AK782" i="9"/>
  <c r="AR781" i="9"/>
  <c r="AQ781" i="9"/>
  <c r="AP781" i="9"/>
  <c r="AO781" i="9"/>
  <c r="AN781" i="9"/>
  <c r="AM781" i="9"/>
  <c r="AL781" i="9"/>
  <c r="AK781" i="9"/>
  <c r="AR780" i="9"/>
  <c r="AQ780" i="9"/>
  <c r="AP780" i="9"/>
  <c r="AO780" i="9"/>
  <c r="AN780" i="9"/>
  <c r="AM780" i="9"/>
  <c r="AL780" i="9"/>
  <c r="AK780" i="9"/>
  <c r="AR779" i="9"/>
  <c r="AQ779" i="9"/>
  <c r="AP779" i="9"/>
  <c r="AO779" i="9"/>
  <c r="AN779" i="9"/>
  <c r="AM779" i="9"/>
  <c r="AL779" i="9"/>
  <c r="AK779" i="9"/>
  <c r="AR778" i="9"/>
  <c r="AQ778" i="9"/>
  <c r="AP778" i="9"/>
  <c r="AO778" i="9"/>
  <c r="AN778" i="9"/>
  <c r="AM778" i="9"/>
  <c r="AL778" i="9"/>
  <c r="AK778" i="9"/>
  <c r="AR777" i="9"/>
  <c r="AQ777" i="9"/>
  <c r="AP777" i="9"/>
  <c r="AO777" i="9"/>
  <c r="AN777" i="9"/>
  <c r="AM777" i="9"/>
  <c r="AL777" i="9"/>
  <c r="AK777" i="9"/>
  <c r="AR776" i="9"/>
  <c r="AQ776" i="9"/>
  <c r="AP776" i="9"/>
  <c r="AO776" i="9"/>
  <c r="AN776" i="9"/>
  <c r="AM776" i="9"/>
  <c r="AL776" i="9"/>
  <c r="AK776" i="9"/>
  <c r="AR775" i="9"/>
  <c r="AQ775" i="9"/>
  <c r="AP775" i="9"/>
  <c r="AO775" i="9"/>
  <c r="AN775" i="9"/>
  <c r="AM775" i="9"/>
  <c r="AL775" i="9"/>
  <c r="AK775" i="9"/>
  <c r="AR774" i="9"/>
  <c r="AQ774" i="9"/>
  <c r="AP774" i="9"/>
  <c r="AO774" i="9"/>
  <c r="AN774" i="9"/>
  <c r="AM774" i="9"/>
  <c r="AL774" i="9"/>
  <c r="AK774" i="9"/>
  <c r="AR773" i="9"/>
  <c r="AQ773" i="9"/>
  <c r="AP773" i="9"/>
  <c r="AO773" i="9"/>
  <c r="AN773" i="9"/>
  <c r="AM773" i="9"/>
  <c r="AL773" i="9"/>
  <c r="AK773" i="9"/>
  <c r="AR772" i="9"/>
  <c r="AQ772" i="9"/>
  <c r="AP772" i="9"/>
  <c r="AO772" i="9"/>
  <c r="AN772" i="9"/>
  <c r="AM772" i="9"/>
  <c r="AL772" i="9"/>
  <c r="AK772" i="9"/>
  <c r="AR771" i="9"/>
  <c r="AQ771" i="9"/>
  <c r="AP771" i="9"/>
  <c r="AO771" i="9"/>
  <c r="AN771" i="9"/>
  <c r="AM771" i="9"/>
  <c r="AL771" i="9"/>
  <c r="AK771" i="9"/>
  <c r="AR770" i="9"/>
  <c r="AQ770" i="9"/>
  <c r="AP770" i="9"/>
  <c r="AO770" i="9"/>
  <c r="AN770" i="9"/>
  <c r="AM770" i="9"/>
  <c r="AL770" i="9"/>
  <c r="AK770" i="9"/>
  <c r="AR769" i="9"/>
  <c r="AQ769" i="9"/>
  <c r="AP769" i="9"/>
  <c r="AO769" i="9"/>
  <c r="AN769" i="9"/>
  <c r="AM769" i="9"/>
  <c r="AL769" i="9"/>
  <c r="AK769" i="9"/>
  <c r="AR768" i="9"/>
  <c r="AQ768" i="9"/>
  <c r="AP768" i="9"/>
  <c r="AO768" i="9"/>
  <c r="AN768" i="9"/>
  <c r="AM768" i="9"/>
  <c r="AL768" i="9"/>
  <c r="AK768" i="9"/>
  <c r="AR767" i="9"/>
  <c r="AQ767" i="9"/>
  <c r="AP767" i="9"/>
  <c r="AO767" i="9"/>
  <c r="AN767" i="9"/>
  <c r="AM767" i="9"/>
  <c r="AL767" i="9"/>
  <c r="AK767" i="9"/>
  <c r="AR766" i="9"/>
  <c r="AQ766" i="9"/>
  <c r="AP766" i="9"/>
  <c r="AO766" i="9"/>
  <c r="AN766" i="9"/>
  <c r="AM766" i="9"/>
  <c r="AL766" i="9"/>
  <c r="AK766" i="9"/>
  <c r="AR765" i="9"/>
  <c r="AQ765" i="9"/>
  <c r="AP765" i="9"/>
  <c r="AO765" i="9"/>
  <c r="AN765" i="9"/>
  <c r="AM765" i="9"/>
  <c r="AL765" i="9"/>
  <c r="AK765" i="9"/>
  <c r="AR764" i="9"/>
  <c r="AQ764" i="9"/>
  <c r="AP764" i="9"/>
  <c r="AO764" i="9"/>
  <c r="AN764" i="9"/>
  <c r="AM764" i="9"/>
  <c r="AL764" i="9"/>
  <c r="AK764" i="9"/>
  <c r="AR763" i="9"/>
  <c r="AQ763" i="9"/>
  <c r="AP763" i="9"/>
  <c r="AO763" i="9"/>
  <c r="AN763" i="9"/>
  <c r="AM763" i="9"/>
  <c r="AL763" i="9"/>
  <c r="AK763" i="9"/>
  <c r="AR762" i="9"/>
  <c r="AQ762" i="9"/>
  <c r="AP762" i="9"/>
  <c r="AO762" i="9"/>
  <c r="AN762" i="9"/>
  <c r="AM762" i="9"/>
  <c r="AL762" i="9"/>
  <c r="AK762" i="9"/>
  <c r="AR761" i="9"/>
  <c r="AQ761" i="9"/>
  <c r="AP761" i="9"/>
  <c r="AO761" i="9"/>
  <c r="AN761" i="9"/>
  <c r="AM761" i="9"/>
  <c r="AL761" i="9"/>
  <c r="AK761" i="9"/>
  <c r="AR760" i="9"/>
  <c r="AQ760" i="9"/>
  <c r="AP760" i="9"/>
  <c r="AO760" i="9"/>
  <c r="AN760" i="9"/>
  <c r="AM760" i="9"/>
  <c r="AL760" i="9"/>
  <c r="AK760" i="9"/>
  <c r="AR759" i="9"/>
  <c r="AQ759" i="9"/>
  <c r="AP759" i="9"/>
  <c r="AO759" i="9"/>
  <c r="AN759" i="9"/>
  <c r="AM759" i="9"/>
  <c r="AL759" i="9"/>
  <c r="AK759" i="9"/>
  <c r="AR758" i="9"/>
  <c r="AQ758" i="9"/>
  <c r="AP758" i="9"/>
  <c r="AO758" i="9"/>
  <c r="AN758" i="9"/>
  <c r="AM758" i="9"/>
  <c r="AL758" i="9"/>
  <c r="AK758" i="9"/>
  <c r="AR757" i="9"/>
  <c r="AQ757" i="9"/>
  <c r="AP757" i="9"/>
  <c r="AO757" i="9"/>
  <c r="AN757" i="9"/>
  <c r="AM757" i="9"/>
  <c r="AL757" i="9"/>
  <c r="AK757" i="9"/>
  <c r="AR756" i="9"/>
  <c r="AQ756" i="9"/>
  <c r="AP756" i="9"/>
  <c r="AO756" i="9"/>
  <c r="AN756" i="9"/>
  <c r="AM756" i="9"/>
  <c r="AL756" i="9"/>
  <c r="AK756" i="9"/>
  <c r="AR755" i="9"/>
  <c r="AQ755" i="9"/>
  <c r="AP755" i="9"/>
  <c r="AO755" i="9"/>
  <c r="AN755" i="9"/>
  <c r="AM755" i="9"/>
  <c r="AL755" i="9"/>
  <c r="AK755" i="9"/>
  <c r="AR754" i="9"/>
  <c r="AQ754" i="9"/>
  <c r="AP754" i="9"/>
  <c r="AO754" i="9"/>
  <c r="AN754" i="9"/>
  <c r="AM754" i="9"/>
  <c r="AL754" i="9"/>
  <c r="AK754" i="9"/>
  <c r="AR753" i="9"/>
  <c r="AQ753" i="9"/>
  <c r="AP753" i="9"/>
  <c r="AO753" i="9"/>
  <c r="AN753" i="9"/>
  <c r="AM753" i="9"/>
  <c r="AL753" i="9"/>
  <c r="AK753" i="9"/>
  <c r="AR752" i="9"/>
  <c r="AQ752" i="9"/>
  <c r="AP752" i="9"/>
  <c r="AO752" i="9"/>
  <c r="AN752" i="9"/>
  <c r="AM752" i="9"/>
  <c r="AL752" i="9"/>
  <c r="AK752" i="9"/>
  <c r="AR751" i="9"/>
  <c r="AQ751" i="9"/>
  <c r="AP751" i="9"/>
  <c r="AO751" i="9"/>
  <c r="AN751" i="9"/>
  <c r="AM751" i="9"/>
  <c r="AL751" i="9"/>
  <c r="AK751" i="9"/>
  <c r="AR750" i="9"/>
  <c r="AQ750" i="9"/>
  <c r="AP750" i="9"/>
  <c r="AO750" i="9"/>
  <c r="AN750" i="9"/>
  <c r="AM750" i="9"/>
  <c r="AL750" i="9"/>
  <c r="AK750" i="9"/>
  <c r="AR749" i="9"/>
  <c r="AQ749" i="9"/>
  <c r="AP749" i="9"/>
  <c r="AO749" i="9"/>
  <c r="AN749" i="9"/>
  <c r="AM749" i="9"/>
  <c r="AL749" i="9"/>
  <c r="AK749" i="9"/>
  <c r="AR748" i="9"/>
  <c r="AQ748" i="9"/>
  <c r="AP748" i="9"/>
  <c r="AO748" i="9"/>
  <c r="AN748" i="9"/>
  <c r="AM748" i="9"/>
  <c r="AL748" i="9"/>
  <c r="AK748" i="9"/>
  <c r="AR747" i="9"/>
  <c r="AQ747" i="9"/>
  <c r="AP747" i="9"/>
  <c r="AO747" i="9"/>
  <c r="AN747" i="9"/>
  <c r="AM747" i="9"/>
  <c r="AL747" i="9"/>
  <c r="AK747" i="9"/>
  <c r="AR746" i="9"/>
  <c r="AQ746" i="9"/>
  <c r="AP746" i="9"/>
  <c r="AO746" i="9"/>
  <c r="AN746" i="9"/>
  <c r="AM746" i="9"/>
  <c r="AL746" i="9"/>
  <c r="AK746" i="9"/>
  <c r="AR745" i="9"/>
  <c r="AQ745" i="9"/>
  <c r="AP745" i="9"/>
  <c r="AO745" i="9"/>
  <c r="AN745" i="9"/>
  <c r="AM745" i="9"/>
  <c r="AL745" i="9"/>
  <c r="AK745" i="9"/>
  <c r="AR744" i="9"/>
  <c r="AQ744" i="9"/>
  <c r="AP744" i="9"/>
  <c r="AO744" i="9"/>
  <c r="AN744" i="9"/>
  <c r="AM744" i="9"/>
  <c r="AL744" i="9"/>
  <c r="AK744" i="9"/>
  <c r="AR743" i="9"/>
  <c r="AQ743" i="9"/>
  <c r="AP743" i="9"/>
  <c r="AO743" i="9"/>
  <c r="AN743" i="9"/>
  <c r="AM743" i="9"/>
  <c r="AL743" i="9"/>
  <c r="AK743" i="9"/>
  <c r="AR742" i="9"/>
  <c r="AQ742" i="9"/>
  <c r="AP742" i="9"/>
  <c r="AO742" i="9"/>
  <c r="AN742" i="9"/>
  <c r="AM742" i="9"/>
  <c r="AL742" i="9"/>
  <c r="AK742" i="9"/>
  <c r="AR741" i="9"/>
  <c r="AQ741" i="9"/>
  <c r="AP741" i="9"/>
  <c r="AO741" i="9"/>
  <c r="AN741" i="9"/>
  <c r="AM741" i="9"/>
  <c r="AL741" i="9"/>
  <c r="AK741" i="9"/>
  <c r="AR740" i="9"/>
  <c r="AQ740" i="9"/>
  <c r="AP740" i="9"/>
  <c r="AO740" i="9"/>
  <c r="AN740" i="9"/>
  <c r="AM740" i="9"/>
  <c r="AL740" i="9"/>
  <c r="AK740" i="9"/>
  <c r="AR739" i="9"/>
  <c r="AQ739" i="9"/>
  <c r="AP739" i="9"/>
  <c r="AO739" i="9"/>
  <c r="AN739" i="9"/>
  <c r="AM739" i="9"/>
  <c r="AL739" i="9"/>
  <c r="AK739" i="9"/>
  <c r="AR738" i="9"/>
  <c r="AQ738" i="9"/>
  <c r="AP738" i="9"/>
  <c r="AO738" i="9"/>
  <c r="AN738" i="9"/>
  <c r="AM738" i="9"/>
  <c r="AL738" i="9"/>
  <c r="AK738" i="9"/>
  <c r="AR737" i="9"/>
  <c r="AQ737" i="9"/>
  <c r="AP737" i="9"/>
  <c r="AO737" i="9"/>
  <c r="AN737" i="9"/>
  <c r="AM737" i="9"/>
  <c r="AL737" i="9"/>
  <c r="AK737" i="9"/>
  <c r="AR736" i="9"/>
  <c r="AQ736" i="9"/>
  <c r="AP736" i="9"/>
  <c r="AO736" i="9"/>
  <c r="AN736" i="9"/>
  <c r="AM736" i="9"/>
  <c r="AL736" i="9"/>
  <c r="AK736" i="9"/>
  <c r="AR735" i="9"/>
  <c r="AQ735" i="9"/>
  <c r="AP735" i="9"/>
  <c r="AO735" i="9"/>
  <c r="AN735" i="9"/>
  <c r="AM735" i="9"/>
  <c r="AL735" i="9"/>
  <c r="AK735" i="9"/>
  <c r="AR734" i="9"/>
  <c r="AQ734" i="9"/>
  <c r="AP734" i="9"/>
  <c r="AO734" i="9"/>
  <c r="AN734" i="9"/>
  <c r="AM734" i="9"/>
  <c r="AL734" i="9"/>
  <c r="AK734" i="9"/>
  <c r="AR733" i="9"/>
  <c r="AQ733" i="9"/>
  <c r="AP733" i="9"/>
  <c r="AO733" i="9"/>
  <c r="AN733" i="9"/>
  <c r="AM733" i="9"/>
  <c r="AL733" i="9"/>
  <c r="AK733" i="9"/>
  <c r="AR732" i="9"/>
  <c r="AQ732" i="9"/>
  <c r="AP732" i="9"/>
  <c r="AO732" i="9"/>
  <c r="AN732" i="9"/>
  <c r="AM732" i="9"/>
  <c r="AL732" i="9"/>
  <c r="AK732" i="9"/>
  <c r="AR731" i="9"/>
  <c r="AQ731" i="9"/>
  <c r="AP731" i="9"/>
  <c r="AO731" i="9"/>
  <c r="AN731" i="9"/>
  <c r="AM731" i="9"/>
  <c r="AL731" i="9"/>
  <c r="AK731" i="9"/>
  <c r="AR730" i="9"/>
  <c r="AQ730" i="9"/>
  <c r="AP730" i="9"/>
  <c r="AO730" i="9"/>
  <c r="AN730" i="9"/>
  <c r="AM730" i="9"/>
  <c r="AL730" i="9"/>
  <c r="AK730" i="9"/>
  <c r="AR729" i="9"/>
  <c r="AQ729" i="9"/>
  <c r="AP729" i="9"/>
  <c r="AO729" i="9"/>
  <c r="AN729" i="9"/>
  <c r="AM729" i="9"/>
  <c r="AL729" i="9"/>
  <c r="AK729" i="9"/>
  <c r="AR728" i="9"/>
  <c r="AQ728" i="9"/>
  <c r="AP728" i="9"/>
  <c r="AO728" i="9"/>
  <c r="AN728" i="9"/>
  <c r="AM728" i="9"/>
  <c r="AL728" i="9"/>
  <c r="AK728" i="9"/>
  <c r="AR727" i="9"/>
  <c r="AQ727" i="9"/>
  <c r="AP727" i="9"/>
  <c r="AO727" i="9"/>
  <c r="AN727" i="9"/>
  <c r="AM727" i="9"/>
  <c r="AL727" i="9"/>
  <c r="AK727" i="9"/>
  <c r="AR726" i="9"/>
  <c r="AQ726" i="9"/>
  <c r="AP726" i="9"/>
  <c r="AO726" i="9"/>
  <c r="AN726" i="9"/>
  <c r="AM726" i="9"/>
  <c r="AL726" i="9"/>
  <c r="AK726" i="9"/>
  <c r="AR725" i="9"/>
  <c r="AQ725" i="9"/>
  <c r="AP725" i="9"/>
  <c r="AO725" i="9"/>
  <c r="AN725" i="9"/>
  <c r="AM725" i="9"/>
  <c r="AL725" i="9"/>
  <c r="AK725" i="9"/>
  <c r="AR724" i="9"/>
  <c r="AQ724" i="9"/>
  <c r="AP724" i="9"/>
  <c r="AO724" i="9"/>
  <c r="AN724" i="9"/>
  <c r="AM724" i="9"/>
  <c r="AL724" i="9"/>
  <c r="AK724" i="9"/>
  <c r="AR723" i="9"/>
  <c r="AQ723" i="9"/>
  <c r="AP723" i="9"/>
  <c r="AO723" i="9"/>
  <c r="AN723" i="9"/>
  <c r="AM723" i="9"/>
  <c r="AL723" i="9"/>
  <c r="AK723" i="9"/>
  <c r="AR722" i="9"/>
  <c r="AQ722" i="9"/>
  <c r="AP722" i="9"/>
  <c r="AO722" i="9"/>
  <c r="AN722" i="9"/>
  <c r="AM722" i="9"/>
  <c r="AL722" i="9"/>
  <c r="AK722" i="9"/>
  <c r="AR721" i="9"/>
  <c r="AQ721" i="9"/>
  <c r="AP721" i="9"/>
  <c r="AO721" i="9"/>
  <c r="AN721" i="9"/>
  <c r="AM721" i="9"/>
  <c r="AL721" i="9"/>
  <c r="AK721" i="9"/>
  <c r="AR720" i="9"/>
  <c r="AQ720" i="9"/>
  <c r="AP720" i="9"/>
  <c r="AO720" i="9"/>
  <c r="AN720" i="9"/>
  <c r="AM720" i="9"/>
  <c r="AL720" i="9"/>
  <c r="AK720" i="9"/>
  <c r="AR719" i="9"/>
  <c r="AQ719" i="9"/>
  <c r="AP719" i="9"/>
  <c r="AO719" i="9"/>
  <c r="AN719" i="9"/>
  <c r="AM719" i="9"/>
  <c r="AL719" i="9"/>
  <c r="AK719" i="9"/>
  <c r="AR718" i="9"/>
  <c r="AQ718" i="9"/>
  <c r="AP718" i="9"/>
  <c r="AO718" i="9"/>
  <c r="AN718" i="9"/>
  <c r="AM718" i="9"/>
  <c r="AL718" i="9"/>
  <c r="AK718" i="9"/>
  <c r="AR717" i="9"/>
  <c r="AQ717" i="9"/>
  <c r="AP717" i="9"/>
  <c r="AO717" i="9"/>
  <c r="AN717" i="9"/>
  <c r="AM717" i="9"/>
  <c r="AL717" i="9"/>
  <c r="AK717" i="9"/>
  <c r="AR716" i="9"/>
  <c r="AQ716" i="9"/>
  <c r="AP716" i="9"/>
  <c r="AO716" i="9"/>
  <c r="AN716" i="9"/>
  <c r="AM716" i="9"/>
  <c r="AL716" i="9"/>
  <c r="AK716" i="9"/>
  <c r="AR715" i="9"/>
  <c r="AQ715" i="9"/>
  <c r="AP715" i="9"/>
  <c r="AO715" i="9"/>
  <c r="AN715" i="9"/>
  <c r="AM715" i="9"/>
  <c r="AL715" i="9"/>
  <c r="AK715" i="9"/>
  <c r="AR714" i="9"/>
  <c r="AQ714" i="9"/>
  <c r="AP714" i="9"/>
  <c r="AO714" i="9"/>
  <c r="AN714" i="9"/>
  <c r="AM714" i="9"/>
  <c r="AL714" i="9"/>
  <c r="AK714" i="9"/>
  <c r="AR713" i="9"/>
  <c r="AQ713" i="9"/>
  <c r="AP713" i="9"/>
  <c r="AO713" i="9"/>
  <c r="AN713" i="9"/>
  <c r="AM713" i="9"/>
  <c r="AL713" i="9"/>
  <c r="AK713" i="9"/>
  <c r="AR712" i="9"/>
  <c r="AQ712" i="9"/>
  <c r="AP712" i="9"/>
  <c r="AO712" i="9"/>
  <c r="AN712" i="9"/>
  <c r="AM712" i="9"/>
  <c r="AL712" i="9"/>
  <c r="AK712" i="9"/>
  <c r="AR711" i="9"/>
  <c r="AQ711" i="9"/>
  <c r="AP711" i="9"/>
  <c r="AO711" i="9"/>
  <c r="AN711" i="9"/>
  <c r="AM711" i="9"/>
  <c r="AL711" i="9"/>
  <c r="AK711" i="9"/>
  <c r="AR710" i="9"/>
  <c r="AQ710" i="9"/>
  <c r="AP710" i="9"/>
  <c r="AO710" i="9"/>
  <c r="AN710" i="9"/>
  <c r="AM710" i="9"/>
  <c r="AL710" i="9"/>
  <c r="AK710" i="9"/>
  <c r="AR709" i="9"/>
  <c r="AQ709" i="9"/>
  <c r="AP709" i="9"/>
  <c r="AO709" i="9"/>
  <c r="AN709" i="9"/>
  <c r="AM709" i="9"/>
  <c r="AL709" i="9"/>
  <c r="AK709" i="9"/>
  <c r="AR708" i="9"/>
  <c r="AQ708" i="9"/>
  <c r="AP708" i="9"/>
  <c r="AO708" i="9"/>
  <c r="AN708" i="9"/>
  <c r="AM708" i="9"/>
  <c r="AL708" i="9"/>
  <c r="AK708" i="9"/>
  <c r="AR707" i="9"/>
  <c r="AQ707" i="9"/>
  <c r="AP707" i="9"/>
  <c r="AO707" i="9"/>
  <c r="AN707" i="9"/>
  <c r="AM707" i="9"/>
  <c r="AL707" i="9"/>
  <c r="AK707" i="9"/>
  <c r="AR706" i="9"/>
  <c r="AQ706" i="9"/>
  <c r="AP706" i="9"/>
  <c r="AO706" i="9"/>
  <c r="AN706" i="9"/>
  <c r="AM706" i="9"/>
  <c r="AL706" i="9"/>
  <c r="AK706" i="9"/>
  <c r="AR705" i="9"/>
  <c r="AQ705" i="9"/>
  <c r="AP705" i="9"/>
  <c r="AO705" i="9"/>
  <c r="AN705" i="9"/>
  <c r="AM705" i="9"/>
  <c r="AL705" i="9"/>
  <c r="AK705" i="9"/>
  <c r="AR704" i="9"/>
  <c r="AQ704" i="9"/>
  <c r="AP704" i="9"/>
  <c r="AO704" i="9"/>
  <c r="AN704" i="9"/>
  <c r="AM704" i="9"/>
  <c r="AL704" i="9"/>
  <c r="AK704" i="9"/>
  <c r="AR703" i="9"/>
  <c r="AQ703" i="9"/>
  <c r="AP703" i="9"/>
  <c r="AO703" i="9"/>
  <c r="AN703" i="9"/>
  <c r="AM703" i="9"/>
  <c r="AL703" i="9"/>
  <c r="AK703" i="9"/>
  <c r="AR702" i="9"/>
  <c r="AQ702" i="9"/>
  <c r="AP702" i="9"/>
  <c r="AO702" i="9"/>
  <c r="AN702" i="9"/>
  <c r="AM702" i="9"/>
  <c r="AL702" i="9"/>
  <c r="AK702" i="9"/>
  <c r="AR701" i="9"/>
  <c r="AQ701" i="9"/>
  <c r="AP701" i="9"/>
  <c r="AO701" i="9"/>
  <c r="AN701" i="9"/>
  <c r="AM701" i="9"/>
  <c r="AL701" i="9"/>
  <c r="AK701" i="9"/>
  <c r="AR700" i="9"/>
  <c r="AQ700" i="9"/>
  <c r="AP700" i="9"/>
  <c r="AO700" i="9"/>
  <c r="AN700" i="9"/>
  <c r="AM700" i="9"/>
  <c r="AL700" i="9"/>
  <c r="AK700" i="9"/>
  <c r="AR699" i="9"/>
  <c r="AQ699" i="9"/>
  <c r="AP699" i="9"/>
  <c r="AO699" i="9"/>
  <c r="AN699" i="9"/>
  <c r="AM699" i="9"/>
  <c r="AL699" i="9"/>
  <c r="AK699" i="9"/>
  <c r="AR698" i="9"/>
  <c r="AQ698" i="9"/>
  <c r="AP698" i="9"/>
  <c r="AO698" i="9"/>
  <c r="AN698" i="9"/>
  <c r="AM698" i="9"/>
  <c r="AL698" i="9"/>
  <c r="AK698" i="9"/>
  <c r="AR697" i="9"/>
  <c r="AQ697" i="9"/>
  <c r="AP697" i="9"/>
  <c r="AO697" i="9"/>
  <c r="AN697" i="9"/>
  <c r="AM697" i="9"/>
  <c r="AL697" i="9"/>
  <c r="AK697" i="9"/>
  <c r="AR696" i="9"/>
  <c r="AQ696" i="9"/>
  <c r="AP696" i="9"/>
  <c r="AO696" i="9"/>
  <c r="AN696" i="9"/>
  <c r="AM696" i="9"/>
  <c r="AL696" i="9"/>
  <c r="AK696" i="9"/>
  <c r="AR695" i="9"/>
  <c r="AQ695" i="9"/>
  <c r="AP695" i="9"/>
  <c r="AO695" i="9"/>
  <c r="AN695" i="9"/>
  <c r="AM695" i="9"/>
  <c r="AL695" i="9"/>
  <c r="AK695" i="9"/>
  <c r="AR694" i="9"/>
  <c r="AQ694" i="9"/>
  <c r="AP694" i="9"/>
  <c r="AO694" i="9"/>
  <c r="AN694" i="9"/>
  <c r="AM694" i="9"/>
  <c r="AL694" i="9"/>
  <c r="AK694" i="9"/>
  <c r="AR693" i="9"/>
  <c r="AQ693" i="9"/>
  <c r="AP693" i="9"/>
  <c r="AO693" i="9"/>
  <c r="AN693" i="9"/>
  <c r="AM693" i="9"/>
  <c r="AL693" i="9"/>
  <c r="AK693" i="9"/>
  <c r="AR692" i="9"/>
  <c r="AQ692" i="9"/>
  <c r="AP692" i="9"/>
  <c r="AO692" i="9"/>
  <c r="AN692" i="9"/>
  <c r="AM692" i="9"/>
  <c r="AL692" i="9"/>
  <c r="AK692" i="9"/>
  <c r="AR691" i="9"/>
  <c r="AQ691" i="9"/>
  <c r="AP691" i="9"/>
  <c r="AO691" i="9"/>
  <c r="AN691" i="9"/>
  <c r="AM691" i="9"/>
  <c r="AL691" i="9"/>
  <c r="AK691" i="9"/>
  <c r="AR690" i="9"/>
  <c r="AQ690" i="9"/>
  <c r="AP690" i="9"/>
  <c r="AO690" i="9"/>
  <c r="AN690" i="9"/>
  <c r="AM690" i="9"/>
  <c r="AL690" i="9"/>
  <c r="AK690" i="9"/>
  <c r="AR689" i="9"/>
  <c r="AQ689" i="9"/>
  <c r="AP689" i="9"/>
  <c r="AO689" i="9"/>
  <c r="AN689" i="9"/>
  <c r="AM689" i="9"/>
  <c r="AL689" i="9"/>
  <c r="AK689" i="9"/>
  <c r="AR688" i="9"/>
  <c r="AQ688" i="9"/>
  <c r="AP688" i="9"/>
  <c r="AO688" i="9"/>
  <c r="AN688" i="9"/>
  <c r="AM688" i="9"/>
  <c r="AL688" i="9"/>
  <c r="AK688" i="9"/>
  <c r="AR687" i="9"/>
  <c r="AQ687" i="9"/>
  <c r="AP687" i="9"/>
  <c r="AO687" i="9"/>
  <c r="AN687" i="9"/>
  <c r="AM687" i="9"/>
  <c r="AL687" i="9"/>
  <c r="AK687" i="9"/>
  <c r="AR686" i="9"/>
  <c r="AQ686" i="9"/>
  <c r="AP686" i="9"/>
  <c r="AO686" i="9"/>
  <c r="AN686" i="9"/>
  <c r="AM686" i="9"/>
  <c r="AL686" i="9"/>
  <c r="AK686" i="9"/>
  <c r="AR685" i="9"/>
  <c r="AQ685" i="9"/>
  <c r="AP685" i="9"/>
  <c r="AO685" i="9"/>
  <c r="AN685" i="9"/>
  <c r="AM685" i="9"/>
  <c r="AL685" i="9"/>
  <c r="AK685" i="9"/>
  <c r="AR684" i="9"/>
  <c r="AQ684" i="9"/>
  <c r="AP684" i="9"/>
  <c r="AO684" i="9"/>
  <c r="AN684" i="9"/>
  <c r="AM684" i="9"/>
  <c r="AL684" i="9"/>
  <c r="AK684" i="9"/>
  <c r="AR683" i="9"/>
  <c r="AQ683" i="9"/>
  <c r="AP683" i="9"/>
  <c r="AO683" i="9"/>
  <c r="AN683" i="9"/>
  <c r="AM683" i="9"/>
  <c r="AL683" i="9"/>
  <c r="AK683" i="9"/>
  <c r="AR682" i="9"/>
  <c r="AQ682" i="9"/>
  <c r="AP682" i="9"/>
  <c r="AO682" i="9"/>
  <c r="AN682" i="9"/>
  <c r="AM682" i="9"/>
  <c r="AL682" i="9"/>
  <c r="AK682" i="9"/>
  <c r="AR681" i="9"/>
  <c r="AQ681" i="9"/>
  <c r="AP681" i="9"/>
  <c r="AO681" i="9"/>
  <c r="AN681" i="9"/>
  <c r="AM681" i="9"/>
  <c r="AL681" i="9"/>
  <c r="AK681" i="9"/>
  <c r="AR680" i="9"/>
  <c r="AQ680" i="9"/>
  <c r="AP680" i="9"/>
  <c r="AO680" i="9"/>
  <c r="AN680" i="9"/>
  <c r="AM680" i="9"/>
  <c r="AL680" i="9"/>
  <c r="AK680" i="9"/>
  <c r="AR679" i="9"/>
  <c r="AQ679" i="9"/>
  <c r="AP679" i="9"/>
  <c r="AO679" i="9"/>
  <c r="AN679" i="9"/>
  <c r="AM679" i="9"/>
  <c r="AL679" i="9"/>
  <c r="AK679" i="9"/>
  <c r="AR678" i="9"/>
  <c r="AQ678" i="9"/>
  <c r="AP678" i="9"/>
  <c r="AO678" i="9"/>
  <c r="AN678" i="9"/>
  <c r="AM678" i="9"/>
  <c r="AL678" i="9"/>
  <c r="AK678" i="9"/>
  <c r="AR677" i="9"/>
  <c r="AQ677" i="9"/>
  <c r="AP677" i="9"/>
  <c r="AO677" i="9"/>
  <c r="AN677" i="9"/>
  <c r="AM677" i="9"/>
  <c r="AL677" i="9"/>
  <c r="AK677" i="9"/>
  <c r="AR676" i="9"/>
  <c r="AQ676" i="9"/>
  <c r="AP676" i="9"/>
  <c r="AO676" i="9"/>
  <c r="AN676" i="9"/>
  <c r="AM676" i="9"/>
  <c r="AL676" i="9"/>
  <c r="AK676" i="9"/>
  <c r="AR675" i="9"/>
  <c r="AQ675" i="9"/>
  <c r="AP675" i="9"/>
  <c r="AO675" i="9"/>
  <c r="AN675" i="9"/>
  <c r="AM675" i="9"/>
  <c r="AL675" i="9"/>
  <c r="AK675" i="9"/>
  <c r="AR674" i="9"/>
  <c r="AQ674" i="9"/>
  <c r="AP674" i="9"/>
  <c r="AO674" i="9"/>
  <c r="AN674" i="9"/>
  <c r="AM674" i="9"/>
  <c r="AL674" i="9"/>
  <c r="AK674" i="9"/>
  <c r="AR673" i="9"/>
  <c r="AQ673" i="9"/>
  <c r="AP673" i="9"/>
  <c r="AO673" i="9"/>
  <c r="AN673" i="9"/>
  <c r="AM673" i="9"/>
  <c r="AL673" i="9"/>
  <c r="AK673" i="9"/>
  <c r="AR672" i="9"/>
  <c r="AQ672" i="9"/>
  <c r="AP672" i="9"/>
  <c r="AO672" i="9"/>
  <c r="AN672" i="9"/>
  <c r="AM672" i="9"/>
  <c r="AL672" i="9"/>
  <c r="AK672" i="9"/>
  <c r="AR671" i="9"/>
  <c r="AQ671" i="9"/>
  <c r="AP671" i="9"/>
  <c r="AO671" i="9"/>
  <c r="AN671" i="9"/>
  <c r="AM671" i="9"/>
  <c r="AL671" i="9"/>
  <c r="AK671" i="9"/>
  <c r="AR670" i="9"/>
  <c r="AQ670" i="9"/>
  <c r="AP670" i="9"/>
  <c r="AO670" i="9"/>
  <c r="AN670" i="9"/>
  <c r="AM670" i="9"/>
  <c r="AL670" i="9"/>
  <c r="AK670" i="9"/>
  <c r="AR669" i="9"/>
  <c r="AQ669" i="9"/>
  <c r="AP669" i="9"/>
  <c r="AO669" i="9"/>
  <c r="AN669" i="9"/>
  <c r="AM669" i="9"/>
  <c r="AL669" i="9"/>
  <c r="AK669" i="9"/>
  <c r="AR668" i="9"/>
  <c r="AQ668" i="9"/>
  <c r="AP668" i="9"/>
  <c r="AO668" i="9"/>
  <c r="AN668" i="9"/>
  <c r="AM668" i="9"/>
  <c r="AL668" i="9"/>
  <c r="AK668" i="9"/>
  <c r="AR667" i="9"/>
  <c r="AQ667" i="9"/>
  <c r="AP667" i="9"/>
  <c r="AO667" i="9"/>
  <c r="AN667" i="9"/>
  <c r="AM667" i="9"/>
  <c r="AL667" i="9"/>
  <c r="AK667" i="9"/>
  <c r="AR666" i="9"/>
  <c r="AQ666" i="9"/>
  <c r="AP666" i="9"/>
  <c r="AO666" i="9"/>
  <c r="AN666" i="9"/>
  <c r="AM666" i="9"/>
  <c r="AL666" i="9"/>
  <c r="AK666" i="9"/>
  <c r="AR665" i="9"/>
  <c r="AQ665" i="9"/>
  <c r="AP665" i="9"/>
  <c r="AO665" i="9"/>
  <c r="AN665" i="9"/>
  <c r="AM665" i="9"/>
  <c r="AL665" i="9"/>
  <c r="AK665" i="9"/>
  <c r="AR664" i="9"/>
  <c r="AQ664" i="9"/>
  <c r="AP664" i="9"/>
  <c r="AO664" i="9"/>
  <c r="AN664" i="9"/>
  <c r="AM664" i="9"/>
  <c r="AL664" i="9"/>
  <c r="AK664" i="9"/>
  <c r="AR663" i="9"/>
  <c r="AQ663" i="9"/>
  <c r="AP663" i="9"/>
  <c r="AO663" i="9"/>
  <c r="AN663" i="9"/>
  <c r="AM663" i="9"/>
  <c r="AL663" i="9"/>
  <c r="AK663" i="9"/>
  <c r="AR662" i="9"/>
  <c r="AQ662" i="9"/>
  <c r="AP662" i="9"/>
  <c r="AO662" i="9"/>
  <c r="AN662" i="9"/>
  <c r="AM662" i="9"/>
  <c r="AL662" i="9"/>
  <c r="AK662" i="9"/>
  <c r="AR661" i="9"/>
  <c r="AQ661" i="9"/>
  <c r="AP661" i="9"/>
  <c r="AO661" i="9"/>
  <c r="AN661" i="9"/>
  <c r="AM661" i="9"/>
  <c r="AL661" i="9"/>
  <c r="AK661" i="9"/>
  <c r="AR660" i="9"/>
  <c r="AQ660" i="9"/>
  <c r="AP660" i="9"/>
  <c r="AO660" i="9"/>
  <c r="AN660" i="9"/>
  <c r="AM660" i="9"/>
  <c r="AL660" i="9"/>
  <c r="AK660" i="9"/>
  <c r="AR659" i="9"/>
  <c r="AQ659" i="9"/>
  <c r="AP659" i="9"/>
  <c r="AO659" i="9"/>
  <c r="AN659" i="9"/>
  <c r="AM659" i="9"/>
  <c r="AL659" i="9"/>
  <c r="AK659" i="9"/>
  <c r="AR658" i="9"/>
  <c r="AQ658" i="9"/>
  <c r="AP658" i="9"/>
  <c r="AO658" i="9"/>
  <c r="AN658" i="9"/>
  <c r="AM658" i="9"/>
  <c r="AL658" i="9"/>
  <c r="AK658" i="9"/>
  <c r="AR657" i="9"/>
  <c r="AQ657" i="9"/>
  <c r="AP657" i="9"/>
  <c r="AO657" i="9"/>
  <c r="AN657" i="9"/>
  <c r="AM657" i="9"/>
  <c r="AL657" i="9"/>
  <c r="AK657" i="9"/>
  <c r="AR656" i="9"/>
  <c r="AQ656" i="9"/>
  <c r="AP656" i="9"/>
  <c r="AO656" i="9"/>
  <c r="AN656" i="9"/>
  <c r="AM656" i="9"/>
  <c r="AL656" i="9"/>
  <c r="AK656" i="9"/>
  <c r="AR655" i="9"/>
  <c r="AQ655" i="9"/>
  <c r="AP655" i="9"/>
  <c r="AO655" i="9"/>
  <c r="AN655" i="9"/>
  <c r="AM655" i="9"/>
  <c r="AL655" i="9"/>
  <c r="AK655" i="9"/>
  <c r="AR654" i="9"/>
  <c r="AQ654" i="9"/>
  <c r="AP654" i="9"/>
  <c r="AO654" i="9"/>
  <c r="AN654" i="9"/>
  <c r="AM654" i="9"/>
  <c r="AL654" i="9"/>
  <c r="AK654" i="9"/>
  <c r="AR653" i="9"/>
  <c r="AQ653" i="9"/>
  <c r="AP653" i="9"/>
  <c r="AO653" i="9"/>
  <c r="AN653" i="9"/>
  <c r="AM653" i="9"/>
  <c r="AL653" i="9"/>
  <c r="AK653" i="9"/>
  <c r="AR652" i="9"/>
  <c r="AQ652" i="9"/>
  <c r="AP652" i="9"/>
  <c r="AO652" i="9"/>
  <c r="AN652" i="9"/>
  <c r="AM652" i="9"/>
  <c r="AL652" i="9"/>
  <c r="AK652" i="9"/>
  <c r="AR651" i="9"/>
  <c r="AQ651" i="9"/>
  <c r="AP651" i="9"/>
  <c r="AO651" i="9"/>
  <c r="AN651" i="9"/>
  <c r="AM651" i="9"/>
  <c r="AL651" i="9"/>
  <c r="AK651" i="9"/>
  <c r="AR650" i="9"/>
  <c r="AQ650" i="9"/>
  <c r="AP650" i="9"/>
  <c r="AO650" i="9"/>
  <c r="AN650" i="9"/>
  <c r="AM650" i="9"/>
  <c r="AL650" i="9"/>
  <c r="AK650" i="9"/>
  <c r="AR649" i="9"/>
  <c r="AQ649" i="9"/>
  <c r="AP649" i="9"/>
  <c r="AO649" i="9"/>
  <c r="AN649" i="9"/>
  <c r="AM649" i="9"/>
  <c r="AL649" i="9"/>
  <c r="AK649" i="9"/>
  <c r="AR648" i="9"/>
  <c r="AQ648" i="9"/>
  <c r="AP648" i="9"/>
  <c r="AO648" i="9"/>
  <c r="AN648" i="9"/>
  <c r="AM648" i="9"/>
  <c r="AL648" i="9"/>
  <c r="AK648" i="9"/>
  <c r="AR647" i="9"/>
  <c r="AQ647" i="9"/>
  <c r="AP647" i="9"/>
  <c r="AO647" i="9"/>
  <c r="AN647" i="9"/>
  <c r="AM647" i="9"/>
  <c r="AL647" i="9"/>
  <c r="AK647" i="9"/>
  <c r="AR646" i="9"/>
  <c r="AQ646" i="9"/>
  <c r="AP646" i="9"/>
  <c r="AO646" i="9"/>
  <c r="AN646" i="9"/>
  <c r="AM646" i="9"/>
  <c r="AL646" i="9"/>
  <c r="AK646" i="9"/>
  <c r="AR645" i="9"/>
  <c r="AQ645" i="9"/>
  <c r="AP645" i="9"/>
  <c r="AO645" i="9"/>
  <c r="AN645" i="9"/>
  <c r="AM645" i="9"/>
  <c r="AL645" i="9"/>
  <c r="AK645" i="9"/>
  <c r="AR644" i="9"/>
  <c r="AQ644" i="9"/>
  <c r="AP644" i="9"/>
  <c r="AO644" i="9"/>
  <c r="AN644" i="9"/>
  <c r="AM644" i="9"/>
  <c r="AL644" i="9"/>
  <c r="AK644" i="9"/>
  <c r="AR643" i="9"/>
  <c r="AQ643" i="9"/>
  <c r="AP643" i="9"/>
  <c r="AO643" i="9"/>
  <c r="AN643" i="9"/>
  <c r="AM643" i="9"/>
  <c r="AL643" i="9"/>
  <c r="AK643" i="9"/>
  <c r="AR642" i="9"/>
  <c r="AQ642" i="9"/>
  <c r="AP642" i="9"/>
  <c r="AO642" i="9"/>
  <c r="AN642" i="9"/>
  <c r="AM642" i="9"/>
  <c r="AL642" i="9"/>
  <c r="AK642" i="9"/>
  <c r="AR641" i="9"/>
  <c r="AQ641" i="9"/>
  <c r="AP641" i="9"/>
  <c r="AO641" i="9"/>
  <c r="AN641" i="9"/>
  <c r="AM641" i="9"/>
  <c r="AL641" i="9"/>
  <c r="AK641" i="9"/>
  <c r="AR640" i="9"/>
  <c r="AQ640" i="9"/>
  <c r="AP640" i="9"/>
  <c r="AO640" i="9"/>
  <c r="AN640" i="9"/>
  <c r="AM640" i="9"/>
  <c r="AL640" i="9"/>
  <c r="AK640" i="9"/>
  <c r="AR639" i="9"/>
  <c r="AQ639" i="9"/>
  <c r="AP639" i="9"/>
  <c r="AO639" i="9"/>
  <c r="AN639" i="9"/>
  <c r="AM639" i="9"/>
  <c r="AL639" i="9"/>
  <c r="AK639" i="9"/>
  <c r="AR638" i="9"/>
  <c r="AQ638" i="9"/>
  <c r="AP638" i="9"/>
  <c r="AO638" i="9"/>
  <c r="AN638" i="9"/>
  <c r="AM638" i="9"/>
  <c r="AL638" i="9"/>
  <c r="AK638" i="9"/>
  <c r="AR637" i="9"/>
  <c r="AQ637" i="9"/>
  <c r="AP637" i="9"/>
  <c r="AO637" i="9"/>
  <c r="AN637" i="9"/>
  <c r="AM637" i="9"/>
  <c r="AL637" i="9"/>
  <c r="AK637" i="9"/>
  <c r="AR636" i="9"/>
  <c r="AQ636" i="9"/>
  <c r="AP636" i="9"/>
  <c r="AO636" i="9"/>
  <c r="AN636" i="9"/>
  <c r="AM636" i="9"/>
  <c r="AL636" i="9"/>
  <c r="AK636" i="9"/>
  <c r="AR635" i="9"/>
  <c r="AQ635" i="9"/>
  <c r="AP635" i="9"/>
  <c r="AO635" i="9"/>
  <c r="AN635" i="9"/>
  <c r="AM635" i="9"/>
  <c r="AL635" i="9"/>
  <c r="AK635" i="9"/>
  <c r="AR634" i="9"/>
  <c r="AQ634" i="9"/>
  <c r="AP634" i="9"/>
  <c r="AO634" i="9"/>
  <c r="AN634" i="9"/>
  <c r="AM634" i="9"/>
  <c r="AL634" i="9"/>
  <c r="AK634" i="9"/>
  <c r="AR633" i="9"/>
  <c r="AQ633" i="9"/>
  <c r="AP633" i="9"/>
  <c r="AO633" i="9"/>
  <c r="AN633" i="9"/>
  <c r="AM633" i="9"/>
  <c r="AL633" i="9"/>
  <c r="AK633" i="9"/>
  <c r="AR632" i="9"/>
  <c r="AQ632" i="9"/>
  <c r="AP632" i="9"/>
  <c r="AO632" i="9"/>
  <c r="AN632" i="9"/>
  <c r="AM632" i="9"/>
  <c r="AL632" i="9"/>
  <c r="AK632" i="9"/>
  <c r="AR631" i="9"/>
  <c r="AQ631" i="9"/>
  <c r="AP631" i="9"/>
  <c r="AO631" i="9"/>
  <c r="AN631" i="9"/>
  <c r="AM631" i="9"/>
  <c r="AL631" i="9"/>
  <c r="AK631" i="9"/>
  <c r="AR630" i="9"/>
  <c r="AQ630" i="9"/>
  <c r="AP630" i="9"/>
  <c r="AO630" i="9"/>
  <c r="AN630" i="9"/>
  <c r="AM630" i="9"/>
  <c r="AL630" i="9"/>
  <c r="AK630" i="9"/>
  <c r="AR629" i="9"/>
  <c r="AQ629" i="9"/>
  <c r="AP629" i="9"/>
  <c r="AO629" i="9"/>
  <c r="AN629" i="9"/>
  <c r="AM629" i="9"/>
  <c r="AL629" i="9"/>
  <c r="AK629" i="9"/>
  <c r="AR628" i="9"/>
  <c r="AQ628" i="9"/>
  <c r="AP628" i="9"/>
  <c r="AO628" i="9"/>
  <c r="AN628" i="9"/>
  <c r="AM628" i="9"/>
  <c r="AL628" i="9"/>
  <c r="AK628" i="9"/>
  <c r="AR627" i="9"/>
  <c r="AQ627" i="9"/>
  <c r="AP627" i="9"/>
  <c r="AO627" i="9"/>
  <c r="AN627" i="9"/>
  <c r="AM627" i="9"/>
  <c r="AL627" i="9"/>
  <c r="AK627" i="9"/>
  <c r="AR626" i="9"/>
  <c r="AQ626" i="9"/>
  <c r="AP626" i="9"/>
  <c r="AO626" i="9"/>
  <c r="AN626" i="9"/>
  <c r="AM626" i="9"/>
  <c r="AL626" i="9"/>
  <c r="AK626" i="9"/>
  <c r="AR625" i="9"/>
  <c r="AQ625" i="9"/>
  <c r="AP625" i="9"/>
  <c r="AO625" i="9"/>
  <c r="AN625" i="9"/>
  <c r="AM625" i="9"/>
  <c r="AL625" i="9"/>
  <c r="AK625" i="9"/>
  <c r="AR624" i="9"/>
  <c r="AQ624" i="9"/>
  <c r="AP624" i="9"/>
  <c r="AO624" i="9"/>
  <c r="AN624" i="9"/>
  <c r="AM624" i="9"/>
  <c r="AL624" i="9"/>
  <c r="AK624" i="9"/>
  <c r="AR623" i="9"/>
  <c r="AQ623" i="9"/>
  <c r="AP623" i="9"/>
  <c r="AO623" i="9"/>
  <c r="AN623" i="9"/>
  <c r="AM623" i="9"/>
  <c r="AL623" i="9"/>
  <c r="AK623" i="9"/>
  <c r="AR622" i="9"/>
  <c r="AQ622" i="9"/>
  <c r="AP622" i="9"/>
  <c r="AO622" i="9"/>
  <c r="AN622" i="9"/>
  <c r="AM622" i="9"/>
  <c r="AL622" i="9"/>
  <c r="AK622" i="9"/>
  <c r="AR621" i="9"/>
  <c r="AQ621" i="9"/>
  <c r="AP621" i="9"/>
  <c r="AO621" i="9"/>
  <c r="AN621" i="9"/>
  <c r="AM621" i="9"/>
  <c r="AL621" i="9"/>
  <c r="AK621" i="9"/>
  <c r="AR620" i="9"/>
  <c r="AQ620" i="9"/>
  <c r="AP620" i="9"/>
  <c r="AO620" i="9"/>
  <c r="AN620" i="9"/>
  <c r="AM620" i="9"/>
  <c r="AL620" i="9"/>
  <c r="AK620" i="9"/>
  <c r="AR619" i="9"/>
  <c r="AQ619" i="9"/>
  <c r="AP619" i="9"/>
  <c r="AO619" i="9"/>
  <c r="AN619" i="9"/>
  <c r="AM619" i="9"/>
  <c r="AL619" i="9"/>
  <c r="AK619" i="9"/>
  <c r="AR618" i="9"/>
  <c r="AQ618" i="9"/>
  <c r="AP618" i="9"/>
  <c r="AO618" i="9"/>
  <c r="AN618" i="9"/>
  <c r="AM618" i="9"/>
  <c r="AL618" i="9"/>
  <c r="AK618" i="9"/>
  <c r="AR617" i="9"/>
  <c r="AQ617" i="9"/>
  <c r="AP617" i="9"/>
  <c r="AO617" i="9"/>
  <c r="AN617" i="9"/>
  <c r="AM617" i="9"/>
  <c r="AL617" i="9"/>
  <c r="AK617" i="9"/>
  <c r="AR616" i="9"/>
  <c r="AQ616" i="9"/>
  <c r="AP616" i="9"/>
  <c r="AO616" i="9"/>
  <c r="AN616" i="9"/>
  <c r="AM616" i="9"/>
  <c r="AL616" i="9"/>
  <c r="AK616" i="9"/>
  <c r="AR615" i="9"/>
  <c r="AQ615" i="9"/>
  <c r="AP615" i="9"/>
  <c r="AO615" i="9"/>
  <c r="AN615" i="9"/>
  <c r="AM615" i="9"/>
  <c r="AL615" i="9"/>
  <c r="AK615" i="9"/>
  <c r="AR614" i="9"/>
  <c r="AQ614" i="9"/>
  <c r="AP614" i="9"/>
  <c r="AO614" i="9"/>
  <c r="AN614" i="9"/>
  <c r="AM614" i="9"/>
  <c r="AL614" i="9"/>
  <c r="AK614" i="9"/>
  <c r="AR613" i="9"/>
  <c r="AQ613" i="9"/>
  <c r="AP613" i="9"/>
  <c r="AO613" i="9"/>
  <c r="AN613" i="9"/>
  <c r="AM613" i="9"/>
  <c r="AL613" i="9"/>
  <c r="AK613" i="9"/>
  <c r="AR612" i="9"/>
  <c r="AQ612" i="9"/>
  <c r="AP612" i="9"/>
  <c r="AO612" i="9"/>
  <c r="AN612" i="9"/>
  <c r="AM612" i="9"/>
  <c r="AL612" i="9"/>
  <c r="AK612" i="9"/>
  <c r="AR611" i="9"/>
  <c r="AQ611" i="9"/>
  <c r="AP611" i="9"/>
  <c r="AO611" i="9"/>
  <c r="AN611" i="9"/>
  <c r="AM611" i="9"/>
  <c r="AL611" i="9"/>
  <c r="AK611" i="9"/>
  <c r="AR610" i="9"/>
  <c r="AQ610" i="9"/>
  <c r="AP610" i="9"/>
  <c r="AO610" i="9"/>
  <c r="AN610" i="9"/>
  <c r="AM610" i="9"/>
  <c r="AL610" i="9"/>
  <c r="AK610" i="9"/>
  <c r="AR609" i="9"/>
  <c r="AQ609" i="9"/>
  <c r="AP609" i="9"/>
  <c r="AO609" i="9"/>
  <c r="AN609" i="9"/>
  <c r="AM609" i="9"/>
  <c r="AL609" i="9"/>
  <c r="AK609" i="9"/>
  <c r="AR608" i="9"/>
  <c r="AQ608" i="9"/>
  <c r="AP608" i="9"/>
  <c r="AO608" i="9"/>
  <c r="AN608" i="9"/>
  <c r="AM608" i="9"/>
  <c r="AL608" i="9"/>
  <c r="AK608" i="9"/>
  <c r="AR607" i="9"/>
  <c r="AQ607" i="9"/>
  <c r="AP607" i="9"/>
  <c r="AO607" i="9"/>
  <c r="AN607" i="9"/>
  <c r="AM607" i="9"/>
  <c r="AL607" i="9"/>
  <c r="AK607" i="9"/>
  <c r="AR606" i="9"/>
  <c r="AQ606" i="9"/>
  <c r="AP606" i="9"/>
  <c r="AO606" i="9"/>
  <c r="AN606" i="9"/>
  <c r="AM606" i="9"/>
  <c r="AL606" i="9"/>
  <c r="AK606" i="9"/>
  <c r="AR605" i="9"/>
  <c r="AQ605" i="9"/>
  <c r="AP605" i="9"/>
  <c r="AO605" i="9"/>
  <c r="AN605" i="9"/>
  <c r="AM605" i="9"/>
  <c r="AL605" i="9"/>
  <c r="AK605" i="9"/>
  <c r="AR604" i="9"/>
  <c r="AQ604" i="9"/>
  <c r="AP604" i="9"/>
  <c r="AO604" i="9"/>
  <c r="AN604" i="9"/>
  <c r="AM604" i="9"/>
  <c r="AL604" i="9"/>
  <c r="AK604" i="9"/>
  <c r="AR603" i="9"/>
  <c r="AQ603" i="9"/>
  <c r="AP603" i="9"/>
  <c r="AO603" i="9"/>
  <c r="AN603" i="9"/>
  <c r="AM603" i="9"/>
  <c r="AL603" i="9"/>
  <c r="AK603" i="9"/>
  <c r="AR602" i="9"/>
  <c r="AQ602" i="9"/>
  <c r="AP602" i="9"/>
  <c r="AO602" i="9"/>
  <c r="AN602" i="9"/>
  <c r="AM602" i="9"/>
  <c r="AL602" i="9"/>
  <c r="AK602" i="9"/>
  <c r="AR601" i="9"/>
  <c r="AQ601" i="9"/>
  <c r="AP601" i="9"/>
  <c r="AO601" i="9"/>
  <c r="AN601" i="9"/>
  <c r="AM601" i="9"/>
  <c r="AL601" i="9"/>
  <c r="AK601" i="9"/>
  <c r="AR600" i="9"/>
  <c r="AQ600" i="9"/>
  <c r="AP600" i="9"/>
  <c r="AO600" i="9"/>
  <c r="AN600" i="9"/>
  <c r="AM600" i="9"/>
  <c r="AL600" i="9"/>
  <c r="AK600" i="9"/>
  <c r="AR599" i="9"/>
  <c r="AQ599" i="9"/>
  <c r="AP599" i="9"/>
  <c r="AO599" i="9"/>
  <c r="AN599" i="9"/>
  <c r="AM599" i="9"/>
  <c r="AL599" i="9"/>
  <c r="AK599" i="9"/>
  <c r="AR598" i="9"/>
  <c r="AQ598" i="9"/>
  <c r="AP598" i="9"/>
  <c r="AO598" i="9"/>
  <c r="AN598" i="9"/>
  <c r="AM598" i="9"/>
  <c r="AL598" i="9"/>
  <c r="AK598" i="9"/>
  <c r="AR597" i="9"/>
  <c r="AQ597" i="9"/>
  <c r="AP597" i="9"/>
  <c r="AO597" i="9"/>
  <c r="AN597" i="9"/>
  <c r="AM597" i="9"/>
  <c r="AL597" i="9"/>
  <c r="AK597" i="9"/>
  <c r="AR596" i="9"/>
  <c r="AQ596" i="9"/>
  <c r="AP596" i="9"/>
  <c r="AO596" i="9"/>
  <c r="AN596" i="9"/>
  <c r="AM596" i="9"/>
  <c r="AL596" i="9"/>
  <c r="AK596" i="9"/>
  <c r="AR595" i="9"/>
  <c r="AQ595" i="9"/>
  <c r="AP595" i="9"/>
  <c r="AO595" i="9"/>
  <c r="AN595" i="9"/>
  <c r="AM595" i="9"/>
  <c r="AL595" i="9"/>
  <c r="AK595" i="9"/>
  <c r="AR594" i="9"/>
  <c r="AQ594" i="9"/>
  <c r="AP594" i="9"/>
  <c r="AO594" i="9"/>
  <c r="AN594" i="9"/>
  <c r="AM594" i="9"/>
  <c r="AL594" i="9"/>
  <c r="AK594" i="9"/>
  <c r="AR593" i="9"/>
  <c r="AQ593" i="9"/>
  <c r="AP593" i="9"/>
  <c r="AO593" i="9"/>
  <c r="AN593" i="9"/>
  <c r="AM593" i="9"/>
  <c r="AL593" i="9"/>
  <c r="AK593" i="9"/>
  <c r="AR592" i="9"/>
  <c r="AQ592" i="9"/>
  <c r="AP592" i="9"/>
  <c r="AO592" i="9"/>
  <c r="AN592" i="9"/>
  <c r="AM592" i="9"/>
  <c r="AL592" i="9"/>
  <c r="AK592" i="9"/>
  <c r="AR591" i="9"/>
  <c r="AQ591" i="9"/>
  <c r="AP591" i="9"/>
  <c r="AO591" i="9"/>
  <c r="AN591" i="9"/>
  <c r="AM591" i="9"/>
  <c r="AL591" i="9"/>
  <c r="AK591" i="9"/>
  <c r="AR590" i="9"/>
  <c r="AQ590" i="9"/>
  <c r="AP590" i="9"/>
  <c r="AO590" i="9"/>
  <c r="AN590" i="9"/>
  <c r="AM590" i="9"/>
  <c r="AL590" i="9"/>
  <c r="AK590" i="9"/>
  <c r="AR589" i="9"/>
  <c r="AQ589" i="9"/>
  <c r="AP589" i="9"/>
  <c r="AO589" i="9"/>
  <c r="AN589" i="9"/>
  <c r="AM589" i="9"/>
  <c r="AL589" i="9"/>
  <c r="AK589" i="9"/>
  <c r="AR588" i="9"/>
  <c r="AQ588" i="9"/>
  <c r="AP588" i="9"/>
  <c r="AO588" i="9"/>
  <c r="AN588" i="9"/>
  <c r="AM588" i="9"/>
  <c r="AL588" i="9"/>
  <c r="AK588" i="9"/>
  <c r="AR587" i="9"/>
  <c r="AQ587" i="9"/>
  <c r="AP587" i="9"/>
  <c r="AO587" i="9"/>
  <c r="AN587" i="9"/>
  <c r="AM587" i="9"/>
  <c r="AL587" i="9"/>
  <c r="AK587" i="9"/>
  <c r="AR586" i="9"/>
  <c r="AQ586" i="9"/>
  <c r="AP586" i="9"/>
  <c r="AO586" i="9"/>
  <c r="AN586" i="9"/>
  <c r="AM586" i="9"/>
  <c r="AL586" i="9"/>
  <c r="AK586" i="9"/>
  <c r="AR585" i="9"/>
  <c r="AQ585" i="9"/>
  <c r="AP585" i="9"/>
  <c r="AO585" i="9"/>
  <c r="AN585" i="9"/>
  <c r="AM585" i="9"/>
  <c r="AL585" i="9"/>
  <c r="AK585" i="9"/>
  <c r="AR584" i="9"/>
  <c r="AQ584" i="9"/>
  <c r="AP584" i="9"/>
  <c r="AO584" i="9"/>
  <c r="AN584" i="9"/>
  <c r="AM584" i="9"/>
  <c r="AL584" i="9"/>
  <c r="AK584" i="9"/>
  <c r="AR583" i="9"/>
  <c r="AQ583" i="9"/>
  <c r="AP583" i="9"/>
  <c r="AO583" i="9"/>
  <c r="AN583" i="9"/>
  <c r="AM583" i="9"/>
  <c r="AL583" i="9"/>
  <c r="AK583" i="9"/>
  <c r="AR582" i="9"/>
  <c r="AQ582" i="9"/>
  <c r="AP582" i="9"/>
  <c r="AO582" i="9"/>
  <c r="AN582" i="9"/>
  <c r="AM582" i="9"/>
  <c r="AL582" i="9"/>
  <c r="AK582" i="9"/>
  <c r="AR581" i="9"/>
  <c r="AQ581" i="9"/>
  <c r="AP581" i="9"/>
  <c r="AO581" i="9"/>
  <c r="AN581" i="9"/>
  <c r="AM581" i="9"/>
  <c r="AL581" i="9"/>
  <c r="AK581" i="9"/>
  <c r="AR580" i="9"/>
  <c r="AQ580" i="9"/>
  <c r="AP580" i="9"/>
  <c r="AO580" i="9"/>
  <c r="AN580" i="9"/>
  <c r="AM580" i="9"/>
  <c r="AL580" i="9"/>
  <c r="AK580" i="9"/>
  <c r="AR579" i="9"/>
  <c r="AQ579" i="9"/>
  <c r="AP579" i="9"/>
  <c r="AO579" i="9"/>
  <c r="AN579" i="9"/>
  <c r="AM579" i="9"/>
  <c r="AL579" i="9"/>
  <c r="AK579" i="9"/>
  <c r="AR578" i="9"/>
  <c r="AQ578" i="9"/>
  <c r="AP578" i="9"/>
  <c r="AO578" i="9"/>
  <c r="AN578" i="9"/>
  <c r="AM578" i="9"/>
  <c r="AL578" i="9"/>
  <c r="AK578" i="9"/>
  <c r="AR577" i="9"/>
  <c r="AQ577" i="9"/>
  <c r="AP577" i="9"/>
  <c r="AO577" i="9"/>
  <c r="AN577" i="9"/>
  <c r="AM577" i="9"/>
  <c r="AL577" i="9"/>
  <c r="AK577" i="9"/>
  <c r="AR576" i="9"/>
  <c r="AQ576" i="9"/>
  <c r="AP576" i="9"/>
  <c r="AO576" i="9"/>
  <c r="AN576" i="9"/>
  <c r="AM576" i="9"/>
  <c r="AL576" i="9"/>
  <c r="AK576" i="9"/>
  <c r="AR575" i="9"/>
  <c r="AQ575" i="9"/>
  <c r="AP575" i="9"/>
  <c r="AO575" i="9"/>
  <c r="AN575" i="9"/>
  <c r="AM575" i="9"/>
  <c r="AL575" i="9"/>
  <c r="AK575" i="9"/>
  <c r="AR574" i="9"/>
  <c r="AQ574" i="9"/>
  <c r="AP574" i="9"/>
  <c r="AO574" i="9"/>
  <c r="AN574" i="9"/>
  <c r="AM574" i="9"/>
  <c r="AL574" i="9"/>
  <c r="AK574" i="9"/>
  <c r="AR573" i="9"/>
  <c r="AQ573" i="9"/>
  <c r="AP573" i="9"/>
  <c r="AO573" i="9"/>
  <c r="AN573" i="9"/>
  <c r="AM573" i="9"/>
  <c r="AL573" i="9"/>
  <c r="AK573" i="9"/>
  <c r="AR572" i="9"/>
  <c r="AQ572" i="9"/>
  <c r="AP572" i="9"/>
  <c r="AO572" i="9"/>
  <c r="AN572" i="9"/>
  <c r="AM572" i="9"/>
  <c r="AL572" i="9"/>
  <c r="AK572" i="9"/>
  <c r="AR571" i="9"/>
  <c r="AQ571" i="9"/>
  <c r="AP571" i="9"/>
  <c r="AO571" i="9"/>
  <c r="AN571" i="9"/>
  <c r="AM571" i="9"/>
  <c r="AL571" i="9"/>
  <c r="AK571" i="9"/>
  <c r="AR570" i="9"/>
  <c r="AQ570" i="9"/>
  <c r="AP570" i="9"/>
  <c r="AO570" i="9"/>
  <c r="AN570" i="9"/>
  <c r="AM570" i="9"/>
  <c r="AL570" i="9"/>
  <c r="AK570" i="9"/>
  <c r="AR569" i="9"/>
  <c r="AQ569" i="9"/>
  <c r="AP569" i="9"/>
  <c r="AO569" i="9"/>
  <c r="AN569" i="9"/>
  <c r="AM569" i="9"/>
  <c r="AL569" i="9"/>
  <c r="AK569" i="9"/>
  <c r="AR568" i="9"/>
  <c r="AQ568" i="9"/>
  <c r="AP568" i="9"/>
  <c r="AO568" i="9"/>
  <c r="AN568" i="9"/>
  <c r="AM568" i="9"/>
  <c r="AL568" i="9"/>
  <c r="AK568" i="9"/>
  <c r="AR567" i="9"/>
  <c r="AQ567" i="9"/>
  <c r="AP567" i="9"/>
  <c r="AO567" i="9"/>
  <c r="AN567" i="9"/>
  <c r="AM567" i="9"/>
  <c r="AL567" i="9"/>
  <c r="AK567" i="9"/>
  <c r="AR566" i="9"/>
  <c r="AQ566" i="9"/>
  <c r="AP566" i="9"/>
  <c r="AO566" i="9"/>
  <c r="AN566" i="9"/>
  <c r="AM566" i="9"/>
  <c r="AL566" i="9"/>
  <c r="AK566" i="9"/>
  <c r="AR565" i="9"/>
  <c r="AQ565" i="9"/>
  <c r="AP565" i="9"/>
  <c r="AO565" i="9"/>
  <c r="AN565" i="9"/>
  <c r="AM565" i="9"/>
  <c r="AL565" i="9"/>
  <c r="AK565" i="9"/>
  <c r="AR564" i="9"/>
  <c r="AQ564" i="9"/>
  <c r="AP564" i="9"/>
  <c r="AO564" i="9"/>
  <c r="AN564" i="9"/>
  <c r="AM564" i="9"/>
  <c r="AL564" i="9"/>
  <c r="AK564" i="9"/>
  <c r="AR563" i="9"/>
  <c r="AQ563" i="9"/>
  <c r="AP563" i="9"/>
  <c r="AO563" i="9"/>
  <c r="AN563" i="9"/>
  <c r="AM563" i="9"/>
  <c r="AL563" i="9"/>
  <c r="AK563" i="9"/>
  <c r="AR562" i="9"/>
  <c r="AQ562" i="9"/>
  <c r="AP562" i="9"/>
  <c r="AO562" i="9"/>
  <c r="AN562" i="9"/>
  <c r="AM562" i="9"/>
  <c r="AL562" i="9"/>
  <c r="AK562" i="9"/>
  <c r="AR561" i="9"/>
  <c r="AQ561" i="9"/>
  <c r="AP561" i="9"/>
  <c r="AO561" i="9"/>
  <c r="AN561" i="9"/>
  <c r="AM561" i="9"/>
  <c r="AL561" i="9"/>
  <c r="AK561" i="9"/>
  <c r="AR560" i="9"/>
  <c r="AQ560" i="9"/>
  <c r="AP560" i="9"/>
  <c r="AO560" i="9"/>
  <c r="AN560" i="9"/>
  <c r="AM560" i="9"/>
  <c r="AL560" i="9"/>
  <c r="AK560" i="9"/>
  <c r="AR559" i="9"/>
  <c r="AQ559" i="9"/>
  <c r="AP559" i="9"/>
  <c r="AO559" i="9"/>
  <c r="AN559" i="9"/>
  <c r="AM559" i="9"/>
  <c r="AL559" i="9"/>
  <c r="AK559" i="9"/>
  <c r="AR558" i="9"/>
  <c r="AQ558" i="9"/>
  <c r="AP558" i="9"/>
  <c r="AO558" i="9"/>
  <c r="AN558" i="9"/>
  <c r="AM558" i="9"/>
  <c r="AL558" i="9"/>
  <c r="AK558" i="9"/>
  <c r="AR557" i="9"/>
  <c r="AQ557" i="9"/>
  <c r="AP557" i="9"/>
  <c r="AO557" i="9"/>
  <c r="AN557" i="9"/>
  <c r="AM557" i="9"/>
  <c r="AL557" i="9"/>
  <c r="AK557" i="9"/>
  <c r="AR556" i="9"/>
  <c r="AQ556" i="9"/>
  <c r="AP556" i="9"/>
  <c r="AO556" i="9"/>
  <c r="AN556" i="9"/>
  <c r="AM556" i="9"/>
  <c r="AL556" i="9"/>
  <c r="AK556" i="9"/>
  <c r="AR555" i="9"/>
  <c r="AQ555" i="9"/>
  <c r="AP555" i="9"/>
  <c r="AO555" i="9"/>
  <c r="AN555" i="9"/>
  <c r="AM555" i="9"/>
  <c r="AL555" i="9"/>
  <c r="AK555" i="9"/>
  <c r="AR554" i="9"/>
  <c r="AQ554" i="9"/>
  <c r="AP554" i="9"/>
  <c r="AO554" i="9"/>
  <c r="AN554" i="9"/>
  <c r="AM554" i="9"/>
  <c r="AL554" i="9"/>
  <c r="AK554" i="9"/>
  <c r="AR553" i="9"/>
  <c r="AQ553" i="9"/>
  <c r="AP553" i="9"/>
  <c r="AO553" i="9"/>
  <c r="AN553" i="9"/>
  <c r="AM553" i="9"/>
  <c r="AL553" i="9"/>
  <c r="AK553" i="9"/>
  <c r="AR552" i="9"/>
  <c r="AQ552" i="9"/>
  <c r="AP552" i="9"/>
  <c r="AO552" i="9"/>
  <c r="AN552" i="9"/>
  <c r="AM552" i="9"/>
  <c r="AL552" i="9"/>
  <c r="AK552" i="9"/>
  <c r="AR551" i="9"/>
  <c r="AQ551" i="9"/>
  <c r="AP551" i="9"/>
  <c r="AO551" i="9"/>
  <c r="AN551" i="9"/>
  <c r="AM551" i="9"/>
  <c r="AL551" i="9"/>
  <c r="AK551" i="9"/>
  <c r="AR550" i="9"/>
  <c r="AQ550" i="9"/>
  <c r="AP550" i="9"/>
  <c r="AO550" i="9"/>
  <c r="AN550" i="9"/>
  <c r="AM550" i="9"/>
  <c r="AL550" i="9"/>
  <c r="AK550" i="9"/>
  <c r="AR549" i="9"/>
  <c r="AQ549" i="9"/>
  <c r="AP549" i="9"/>
  <c r="AO549" i="9"/>
  <c r="AN549" i="9"/>
  <c r="AM549" i="9"/>
  <c r="AL549" i="9"/>
  <c r="AK549" i="9"/>
  <c r="AR548" i="9"/>
  <c r="AQ548" i="9"/>
  <c r="AP548" i="9"/>
  <c r="AO548" i="9"/>
  <c r="AN548" i="9"/>
  <c r="AM548" i="9"/>
  <c r="AL548" i="9"/>
  <c r="AK548" i="9"/>
  <c r="AR547" i="9"/>
  <c r="AQ547" i="9"/>
  <c r="AP547" i="9"/>
  <c r="AO547" i="9"/>
  <c r="AN547" i="9"/>
  <c r="AM547" i="9"/>
  <c r="AL547" i="9"/>
  <c r="AK547" i="9"/>
  <c r="AR546" i="9"/>
  <c r="AQ546" i="9"/>
  <c r="AP546" i="9"/>
  <c r="AO546" i="9"/>
  <c r="AN546" i="9"/>
  <c r="AM546" i="9"/>
  <c r="AL546" i="9"/>
  <c r="AK546" i="9"/>
  <c r="AR545" i="9"/>
  <c r="AQ545" i="9"/>
  <c r="AP545" i="9"/>
  <c r="AO545" i="9"/>
  <c r="AN545" i="9"/>
  <c r="AM545" i="9"/>
  <c r="AL545" i="9"/>
  <c r="AK545" i="9"/>
  <c r="AR544" i="9"/>
  <c r="AQ544" i="9"/>
  <c r="AP544" i="9"/>
  <c r="AO544" i="9"/>
  <c r="AN544" i="9"/>
  <c r="AM544" i="9"/>
  <c r="AL544" i="9"/>
  <c r="AK544" i="9"/>
  <c r="AR543" i="9"/>
  <c r="AQ543" i="9"/>
  <c r="AP543" i="9"/>
  <c r="AO543" i="9"/>
  <c r="AN543" i="9"/>
  <c r="AM543" i="9"/>
  <c r="AL543" i="9"/>
  <c r="AK543" i="9"/>
  <c r="AR542" i="9"/>
  <c r="AQ542" i="9"/>
  <c r="AP542" i="9"/>
  <c r="AO542" i="9"/>
  <c r="AN542" i="9"/>
  <c r="AM542" i="9"/>
  <c r="AL542" i="9"/>
  <c r="AK542" i="9"/>
  <c r="AR541" i="9"/>
  <c r="AQ541" i="9"/>
  <c r="AP541" i="9"/>
  <c r="AO541" i="9"/>
  <c r="AN541" i="9"/>
  <c r="AM541" i="9"/>
  <c r="AL541" i="9"/>
  <c r="AK541" i="9"/>
  <c r="AR540" i="9"/>
  <c r="AQ540" i="9"/>
  <c r="AP540" i="9"/>
  <c r="AO540" i="9"/>
  <c r="AN540" i="9"/>
  <c r="AM540" i="9"/>
  <c r="AL540" i="9"/>
  <c r="AK540" i="9"/>
  <c r="AR539" i="9"/>
  <c r="AQ539" i="9"/>
  <c r="AP539" i="9"/>
  <c r="AO539" i="9"/>
  <c r="AN539" i="9"/>
  <c r="AM539" i="9"/>
  <c r="AL539" i="9"/>
  <c r="AK539" i="9"/>
  <c r="AR538" i="9"/>
  <c r="AQ538" i="9"/>
  <c r="AP538" i="9"/>
  <c r="AO538" i="9"/>
  <c r="AN538" i="9"/>
  <c r="AM538" i="9"/>
  <c r="AL538" i="9"/>
  <c r="AK538" i="9"/>
  <c r="AR537" i="9"/>
  <c r="AQ537" i="9"/>
  <c r="AP537" i="9"/>
  <c r="AO537" i="9"/>
  <c r="AN537" i="9"/>
  <c r="AM537" i="9"/>
  <c r="AL537" i="9"/>
  <c r="AK537" i="9"/>
  <c r="AR536" i="9"/>
  <c r="AQ536" i="9"/>
  <c r="AP536" i="9"/>
  <c r="AO536" i="9"/>
  <c r="AN536" i="9"/>
  <c r="AM536" i="9"/>
  <c r="AL536" i="9"/>
  <c r="AK536" i="9"/>
  <c r="AR535" i="9"/>
  <c r="AQ535" i="9"/>
  <c r="AP535" i="9"/>
  <c r="AO535" i="9"/>
  <c r="AN535" i="9"/>
  <c r="AM535" i="9"/>
  <c r="AL535" i="9"/>
  <c r="AK535" i="9"/>
  <c r="AR534" i="9"/>
  <c r="AQ534" i="9"/>
  <c r="AP534" i="9"/>
  <c r="AO534" i="9"/>
  <c r="AN534" i="9"/>
  <c r="AM534" i="9"/>
  <c r="AL534" i="9"/>
  <c r="AK534" i="9"/>
  <c r="AR533" i="9"/>
  <c r="AQ533" i="9"/>
  <c r="AP533" i="9"/>
  <c r="AO533" i="9"/>
  <c r="AN533" i="9"/>
  <c r="AM533" i="9"/>
  <c r="AL533" i="9"/>
  <c r="AK533" i="9"/>
  <c r="AR532" i="9"/>
  <c r="AQ532" i="9"/>
  <c r="AP532" i="9"/>
  <c r="AO532" i="9"/>
  <c r="AN532" i="9"/>
  <c r="AM532" i="9"/>
  <c r="AL532" i="9"/>
  <c r="AK532" i="9"/>
  <c r="AR531" i="9"/>
  <c r="AQ531" i="9"/>
  <c r="AP531" i="9"/>
  <c r="AO531" i="9"/>
  <c r="AN531" i="9"/>
  <c r="AM531" i="9"/>
  <c r="AL531" i="9"/>
  <c r="AK531" i="9"/>
  <c r="AR530" i="9"/>
  <c r="AQ530" i="9"/>
  <c r="AP530" i="9"/>
  <c r="AO530" i="9"/>
  <c r="AN530" i="9"/>
  <c r="AM530" i="9"/>
  <c r="AL530" i="9"/>
  <c r="AK530" i="9"/>
  <c r="AR529" i="9"/>
  <c r="AQ529" i="9"/>
  <c r="AP529" i="9"/>
  <c r="AO529" i="9"/>
  <c r="AN529" i="9"/>
  <c r="AM529" i="9"/>
  <c r="AL529" i="9"/>
  <c r="AK529" i="9"/>
  <c r="AR528" i="9"/>
  <c r="AQ528" i="9"/>
  <c r="AP528" i="9"/>
  <c r="AO528" i="9"/>
  <c r="AN528" i="9"/>
  <c r="AM528" i="9"/>
  <c r="AL528" i="9"/>
  <c r="AK528" i="9"/>
  <c r="AR527" i="9"/>
  <c r="AQ527" i="9"/>
  <c r="AP527" i="9"/>
  <c r="AO527" i="9"/>
  <c r="AN527" i="9"/>
  <c r="AM527" i="9"/>
  <c r="AL527" i="9"/>
  <c r="AK527" i="9"/>
  <c r="AR526" i="9"/>
  <c r="AQ526" i="9"/>
  <c r="AP526" i="9"/>
  <c r="AO526" i="9"/>
  <c r="AN526" i="9"/>
  <c r="AM526" i="9"/>
  <c r="AL526" i="9"/>
  <c r="AK526" i="9"/>
  <c r="AR525" i="9"/>
  <c r="AQ525" i="9"/>
  <c r="AP525" i="9"/>
  <c r="AO525" i="9"/>
  <c r="AN525" i="9"/>
  <c r="AM525" i="9"/>
  <c r="AL525" i="9"/>
  <c r="AK525" i="9"/>
  <c r="AR524" i="9"/>
  <c r="AQ524" i="9"/>
  <c r="AP524" i="9"/>
  <c r="AO524" i="9"/>
  <c r="AN524" i="9"/>
  <c r="AM524" i="9"/>
  <c r="AL524" i="9"/>
  <c r="AK524" i="9"/>
  <c r="AR523" i="9"/>
  <c r="AQ523" i="9"/>
  <c r="AP523" i="9"/>
  <c r="AO523" i="9"/>
  <c r="AN523" i="9"/>
  <c r="AM523" i="9"/>
  <c r="AL523" i="9"/>
  <c r="AK523" i="9"/>
  <c r="AR522" i="9"/>
  <c r="AQ522" i="9"/>
  <c r="AP522" i="9"/>
  <c r="AO522" i="9"/>
  <c r="AN522" i="9"/>
  <c r="AM522" i="9"/>
  <c r="AL522" i="9"/>
  <c r="AK522" i="9"/>
  <c r="AR521" i="9"/>
  <c r="AQ521" i="9"/>
  <c r="AP521" i="9"/>
  <c r="AO521" i="9"/>
  <c r="AN521" i="9"/>
  <c r="AM521" i="9"/>
  <c r="AL521" i="9"/>
  <c r="AK521" i="9"/>
  <c r="AR520" i="9"/>
  <c r="AQ520" i="9"/>
  <c r="AP520" i="9"/>
  <c r="AO520" i="9"/>
  <c r="AN520" i="9"/>
  <c r="AM520" i="9"/>
  <c r="AL520" i="9"/>
  <c r="AK520" i="9"/>
  <c r="AR519" i="9"/>
  <c r="AQ519" i="9"/>
  <c r="AP519" i="9"/>
  <c r="AO519" i="9"/>
  <c r="AN519" i="9"/>
  <c r="AM519" i="9"/>
  <c r="AL519" i="9"/>
  <c r="AK519" i="9"/>
  <c r="AR518" i="9"/>
  <c r="AQ518" i="9"/>
  <c r="AP518" i="9"/>
  <c r="AO518" i="9"/>
  <c r="AN518" i="9"/>
  <c r="AM518" i="9"/>
  <c r="AL518" i="9"/>
  <c r="AK518" i="9"/>
  <c r="AR517" i="9"/>
  <c r="AQ517" i="9"/>
  <c r="AP517" i="9"/>
  <c r="AO517" i="9"/>
  <c r="AN517" i="9"/>
  <c r="AM517" i="9"/>
  <c r="AL517" i="9"/>
  <c r="AK517" i="9"/>
  <c r="AR516" i="9"/>
  <c r="AQ516" i="9"/>
  <c r="AP516" i="9"/>
  <c r="AO516" i="9"/>
  <c r="AN516" i="9"/>
  <c r="AM516" i="9"/>
  <c r="AL516" i="9"/>
  <c r="AK516" i="9"/>
  <c r="AR515" i="9"/>
  <c r="AQ515" i="9"/>
  <c r="AP515" i="9"/>
  <c r="AO515" i="9"/>
  <c r="AN515" i="9"/>
  <c r="AM515" i="9"/>
  <c r="AL515" i="9"/>
  <c r="AK515" i="9"/>
  <c r="AR514" i="9"/>
  <c r="AQ514" i="9"/>
  <c r="AP514" i="9"/>
  <c r="AO514" i="9"/>
  <c r="AN514" i="9"/>
  <c r="AM514" i="9"/>
  <c r="AL514" i="9"/>
  <c r="AK514" i="9"/>
  <c r="AR513" i="9"/>
  <c r="AQ513" i="9"/>
  <c r="AP513" i="9"/>
  <c r="AO513" i="9"/>
  <c r="AN513" i="9"/>
  <c r="AM513" i="9"/>
  <c r="AL513" i="9"/>
  <c r="AK513" i="9"/>
  <c r="AR512" i="9"/>
  <c r="AQ512" i="9"/>
  <c r="AP512" i="9"/>
  <c r="AO512" i="9"/>
  <c r="AN512" i="9"/>
  <c r="AM512" i="9"/>
  <c r="AL512" i="9"/>
  <c r="AK512" i="9"/>
  <c r="AR511" i="9"/>
  <c r="AQ511" i="9"/>
  <c r="AP511" i="9"/>
  <c r="AO511" i="9"/>
  <c r="AN511" i="9"/>
  <c r="AM511" i="9"/>
  <c r="AL511" i="9"/>
  <c r="AK511" i="9"/>
  <c r="AR510" i="9"/>
  <c r="AQ510" i="9"/>
  <c r="AP510" i="9"/>
  <c r="AO510" i="9"/>
  <c r="AN510" i="9"/>
  <c r="AM510" i="9"/>
  <c r="AL510" i="9"/>
  <c r="AK510" i="9"/>
  <c r="AR509" i="9"/>
  <c r="AQ509" i="9"/>
  <c r="AP509" i="9"/>
  <c r="AO509" i="9"/>
  <c r="AN509" i="9"/>
  <c r="AM509" i="9"/>
  <c r="AL509" i="9"/>
  <c r="AK509" i="9"/>
  <c r="AR508" i="9"/>
  <c r="AQ508" i="9"/>
  <c r="AP508" i="9"/>
  <c r="AO508" i="9"/>
  <c r="AN508" i="9"/>
  <c r="AM508" i="9"/>
  <c r="AL508" i="9"/>
  <c r="AK508" i="9"/>
  <c r="AR507" i="9"/>
  <c r="AQ507" i="9"/>
  <c r="AP507" i="9"/>
  <c r="AO507" i="9"/>
  <c r="AN507" i="9"/>
  <c r="AM507" i="9"/>
  <c r="AL507" i="9"/>
  <c r="AK507" i="9"/>
  <c r="AR506" i="9"/>
  <c r="AQ506" i="9"/>
  <c r="AP506" i="9"/>
  <c r="AO506" i="9"/>
  <c r="AN506" i="9"/>
  <c r="AM506" i="9"/>
  <c r="AL506" i="9"/>
  <c r="AK506" i="9"/>
  <c r="AR505" i="9"/>
  <c r="AQ505" i="9"/>
  <c r="AP505" i="9"/>
  <c r="AO505" i="9"/>
  <c r="AN505" i="9"/>
  <c r="AM505" i="9"/>
  <c r="AL505" i="9"/>
  <c r="AK505" i="9"/>
  <c r="AR504" i="9"/>
  <c r="AQ504" i="9"/>
  <c r="AP504" i="9"/>
  <c r="AO504" i="9"/>
  <c r="AN504" i="9"/>
  <c r="AM504" i="9"/>
  <c r="AL504" i="9"/>
  <c r="AK504" i="9"/>
  <c r="AR503" i="9"/>
  <c r="AQ503" i="9"/>
  <c r="AP503" i="9"/>
  <c r="AO503" i="9"/>
  <c r="AN503" i="9"/>
  <c r="AM503" i="9"/>
  <c r="AL503" i="9"/>
  <c r="AK503" i="9"/>
  <c r="AR502" i="9"/>
  <c r="AQ502" i="9"/>
  <c r="AP502" i="9"/>
  <c r="AO502" i="9"/>
  <c r="AN502" i="9"/>
  <c r="AM502" i="9"/>
  <c r="AL502" i="9"/>
  <c r="AK502" i="9"/>
  <c r="AR501" i="9"/>
  <c r="AQ501" i="9"/>
  <c r="AP501" i="9"/>
  <c r="AO501" i="9"/>
  <c r="AN501" i="9"/>
  <c r="AM501" i="9"/>
  <c r="AL501" i="9"/>
  <c r="AK501" i="9"/>
  <c r="AR500" i="9"/>
  <c r="AQ500" i="9"/>
  <c r="AP500" i="9"/>
  <c r="AO500" i="9"/>
  <c r="AN500" i="9"/>
  <c r="AM500" i="9"/>
  <c r="AL500" i="9"/>
  <c r="AK500" i="9"/>
  <c r="AR499" i="9"/>
  <c r="AQ499" i="9"/>
  <c r="AP499" i="9"/>
  <c r="AO499" i="9"/>
  <c r="AN499" i="9"/>
  <c r="AM499" i="9"/>
  <c r="AL499" i="9"/>
  <c r="AK499" i="9"/>
  <c r="AR498" i="9"/>
  <c r="AQ498" i="9"/>
  <c r="AP498" i="9"/>
  <c r="AO498" i="9"/>
  <c r="AN498" i="9"/>
  <c r="AM498" i="9"/>
  <c r="AL498" i="9"/>
  <c r="AK498" i="9"/>
  <c r="AR497" i="9"/>
  <c r="AQ497" i="9"/>
  <c r="AP497" i="9"/>
  <c r="AO497" i="9"/>
  <c r="AN497" i="9"/>
  <c r="AM497" i="9"/>
  <c r="AL497" i="9"/>
  <c r="AK497" i="9"/>
  <c r="AR496" i="9"/>
  <c r="AQ496" i="9"/>
  <c r="AP496" i="9"/>
  <c r="AO496" i="9"/>
  <c r="AN496" i="9"/>
  <c r="AM496" i="9"/>
  <c r="AL496" i="9"/>
  <c r="AK496" i="9"/>
  <c r="AR495" i="9"/>
  <c r="AQ495" i="9"/>
  <c r="AP495" i="9"/>
  <c r="AO495" i="9"/>
  <c r="AN495" i="9"/>
  <c r="AM495" i="9"/>
  <c r="AL495" i="9"/>
  <c r="AK495" i="9"/>
  <c r="AR494" i="9"/>
  <c r="AQ494" i="9"/>
  <c r="AP494" i="9"/>
  <c r="AO494" i="9"/>
  <c r="AN494" i="9"/>
  <c r="AM494" i="9"/>
  <c r="AL494" i="9"/>
  <c r="AK494" i="9"/>
  <c r="AR493" i="9"/>
  <c r="AQ493" i="9"/>
  <c r="AP493" i="9"/>
  <c r="AO493" i="9"/>
  <c r="AN493" i="9"/>
  <c r="AM493" i="9"/>
  <c r="AL493" i="9"/>
  <c r="AK493" i="9"/>
  <c r="AR492" i="9"/>
  <c r="AQ492" i="9"/>
  <c r="AP492" i="9"/>
  <c r="AO492" i="9"/>
  <c r="AN492" i="9"/>
  <c r="AM492" i="9"/>
  <c r="AL492" i="9"/>
  <c r="AK492" i="9"/>
  <c r="AR491" i="9"/>
  <c r="AQ491" i="9"/>
  <c r="AP491" i="9"/>
  <c r="AO491" i="9"/>
  <c r="AN491" i="9"/>
  <c r="AM491" i="9"/>
  <c r="AL491" i="9"/>
  <c r="AK491" i="9"/>
  <c r="AR490" i="9"/>
  <c r="AQ490" i="9"/>
  <c r="AP490" i="9"/>
  <c r="AO490" i="9"/>
  <c r="AN490" i="9"/>
  <c r="AM490" i="9"/>
  <c r="AL490" i="9"/>
  <c r="AK490" i="9"/>
  <c r="AR489" i="9"/>
  <c r="AQ489" i="9"/>
  <c r="AP489" i="9"/>
  <c r="AO489" i="9"/>
  <c r="AN489" i="9"/>
  <c r="AM489" i="9"/>
  <c r="AL489" i="9"/>
  <c r="AK489" i="9"/>
  <c r="AR488" i="9"/>
  <c r="AQ488" i="9"/>
  <c r="AP488" i="9"/>
  <c r="AO488" i="9"/>
  <c r="AN488" i="9"/>
  <c r="AM488" i="9"/>
  <c r="AL488" i="9"/>
  <c r="AK488" i="9"/>
  <c r="AR487" i="9"/>
  <c r="AQ487" i="9"/>
  <c r="AP487" i="9"/>
  <c r="AO487" i="9"/>
  <c r="AN487" i="9"/>
  <c r="AM487" i="9"/>
  <c r="AL487" i="9"/>
  <c r="AK487" i="9"/>
  <c r="AR486" i="9"/>
  <c r="AQ486" i="9"/>
  <c r="AP486" i="9"/>
  <c r="AO486" i="9"/>
  <c r="AN486" i="9"/>
  <c r="AM486" i="9"/>
  <c r="AL486" i="9"/>
  <c r="AK486" i="9"/>
  <c r="AR485" i="9"/>
  <c r="AQ485" i="9"/>
  <c r="AP485" i="9"/>
  <c r="AO485" i="9"/>
  <c r="AN485" i="9"/>
  <c r="AM485" i="9"/>
  <c r="AL485" i="9"/>
  <c r="AK485" i="9"/>
  <c r="AR484" i="9"/>
  <c r="AQ484" i="9"/>
  <c r="AP484" i="9"/>
  <c r="AO484" i="9"/>
  <c r="AN484" i="9"/>
  <c r="AM484" i="9"/>
  <c r="AL484" i="9"/>
  <c r="AK484" i="9"/>
  <c r="AR483" i="9"/>
  <c r="AQ483" i="9"/>
  <c r="AP483" i="9"/>
  <c r="AO483" i="9"/>
  <c r="AN483" i="9"/>
  <c r="AM483" i="9"/>
  <c r="AL483" i="9"/>
  <c r="AK483" i="9"/>
  <c r="AR482" i="9"/>
  <c r="AQ482" i="9"/>
  <c r="AP482" i="9"/>
  <c r="AO482" i="9"/>
  <c r="AN482" i="9"/>
  <c r="AM482" i="9"/>
  <c r="AL482" i="9"/>
  <c r="AK482" i="9"/>
  <c r="AR481" i="9"/>
  <c r="AQ481" i="9"/>
  <c r="AP481" i="9"/>
  <c r="AO481" i="9"/>
  <c r="AN481" i="9"/>
  <c r="AM481" i="9"/>
  <c r="AL481" i="9"/>
  <c r="AK481" i="9"/>
  <c r="AR480" i="9"/>
  <c r="AQ480" i="9"/>
  <c r="AP480" i="9"/>
  <c r="AO480" i="9"/>
  <c r="AN480" i="9"/>
  <c r="AM480" i="9"/>
  <c r="AL480" i="9"/>
  <c r="AK480" i="9"/>
  <c r="AR479" i="9"/>
  <c r="AQ479" i="9"/>
  <c r="AP479" i="9"/>
  <c r="AO479" i="9"/>
  <c r="AN479" i="9"/>
  <c r="AM479" i="9"/>
  <c r="AL479" i="9"/>
  <c r="AK479" i="9"/>
  <c r="AR478" i="9"/>
  <c r="AQ478" i="9"/>
  <c r="AP478" i="9"/>
  <c r="AO478" i="9"/>
  <c r="AN478" i="9"/>
  <c r="AM478" i="9"/>
  <c r="AL478" i="9"/>
  <c r="AK478" i="9"/>
  <c r="AR477" i="9"/>
  <c r="AQ477" i="9"/>
  <c r="AP477" i="9"/>
  <c r="AO477" i="9"/>
  <c r="AN477" i="9"/>
  <c r="AM477" i="9"/>
  <c r="AL477" i="9"/>
  <c r="AK477" i="9"/>
  <c r="AR476" i="9"/>
  <c r="AQ476" i="9"/>
  <c r="AP476" i="9"/>
  <c r="AO476" i="9"/>
  <c r="AN476" i="9"/>
  <c r="AM476" i="9"/>
  <c r="AL476" i="9"/>
  <c r="AK476" i="9"/>
  <c r="AR475" i="9"/>
  <c r="AQ475" i="9"/>
  <c r="AP475" i="9"/>
  <c r="AO475" i="9"/>
  <c r="AN475" i="9"/>
  <c r="AM475" i="9"/>
  <c r="AL475" i="9"/>
  <c r="AK475" i="9"/>
  <c r="AR474" i="9"/>
  <c r="AQ474" i="9"/>
  <c r="AP474" i="9"/>
  <c r="AO474" i="9"/>
  <c r="AN474" i="9"/>
  <c r="AM474" i="9"/>
  <c r="AL474" i="9"/>
  <c r="AK474" i="9"/>
  <c r="AR473" i="9"/>
  <c r="AQ473" i="9"/>
  <c r="AP473" i="9"/>
  <c r="AO473" i="9"/>
  <c r="AN473" i="9"/>
  <c r="AM473" i="9"/>
  <c r="AL473" i="9"/>
  <c r="AK473" i="9"/>
  <c r="AR472" i="9"/>
  <c r="AQ472" i="9"/>
  <c r="AP472" i="9"/>
  <c r="AO472" i="9"/>
  <c r="AN472" i="9"/>
  <c r="AM472" i="9"/>
  <c r="AL472" i="9"/>
  <c r="AK472" i="9"/>
  <c r="AR471" i="9"/>
  <c r="AQ471" i="9"/>
  <c r="AP471" i="9"/>
  <c r="AO471" i="9"/>
  <c r="AN471" i="9"/>
  <c r="AM471" i="9"/>
  <c r="AL471" i="9"/>
  <c r="AK471" i="9"/>
  <c r="AR470" i="9"/>
  <c r="AQ470" i="9"/>
  <c r="AP470" i="9"/>
  <c r="AO470" i="9"/>
  <c r="AN470" i="9"/>
  <c r="AM470" i="9"/>
  <c r="AL470" i="9"/>
  <c r="AK470" i="9"/>
  <c r="AR469" i="9"/>
  <c r="AQ469" i="9"/>
  <c r="AP469" i="9"/>
  <c r="AO469" i="9"/>
  <c r="AN469" i="9"/>
  <c r="AM469" i="9"/>
  <c r="AL469" i="9"/>
  <c r="AK469" i="9"/>
  <c r="AR468" i="9"/>
  <c r="AQ468" i="9"/>
  <c r="AP468" i="9"/>
  <c r="AO468" i="9"/>
  <c r="AN468" i="9"/>
  <c r="AM468" i="9"/>
  <c r="AL468" i="9"/>
  <c r="AK468" i="9"/>
  <c r="AR467" i="9"/>
  <c r="AQ467" i="9"/>
  <c r="AP467" i="9"/>
  <c r="AO467" i="9"/>
  <c r="AN467" i="9"/>
  <c r="AM467" i="9"/>
  <c r="AL467" i="9"/>
  <c r="AK467" i="9"/>
  <c r="AR466" i="9"/>
  <c r="AQ466" i="9"/>
  <c r="AP466" i="9"/>
  <c r="AO466" i="9"/>
  <c r="AN466" i="9"/>
  <c r="AM466" i="9"/>
  <c r="AL466" i="9"/>
  <c r="AK466" i="9"/>
  <c r="AR465" i="9"/>
  <c r="AQ465" i="9"/>
  <c r="AP465" i="9"/>
  <c r="AO465" i="9"/>
  <c r="AN465" i="9"/>
  <c r="AM465" i="9"/>
  <c r="AL465" i="9"/>
  <c r="AK465" i="9"/>
  <c r="AR464" i="9"/>
  <c r="AQ464" i="9"/>
  <c r="AP464" i="9"/>
  <c r="AO464" i="9"/>
  <c r="AN464" i="9"/>
  <c r="AM464" i="9"/>
  <c r="AL464" i="9"/>
  <c r="AK464" i="9"/>
  <c r="AR463" i="9"/>
  <c r="AQ463" i="9"/>
  <c r="AP463" i="9"/>
  <c r="AO463" i="9"/>
  <c r="AN463" i="9"/>
  <c r="AM463" i="9"/>
  <c r="AL463" i="9"/>
  <c r="AK463" i="9"/>
  <c r="AR462" i="9"/>
  <c r="AQ462" i="9"/>
  <c r="AP462" i="9"/>
  <c r="AO462" i="9"/>
  <c r="AN462" i="9"/>
  <c r="AM462" i="9"/>
  <c r="AL462" i="9"/>
  <c r="AK462" i="9"/>
  <c r="AR461" i="9"/>
  <c r="AQ461" i="9"/>
  <c r="AP461" i="9"/>
  <c r="AO461" i="9"/>
  <c r="AN461" i="9"/>
  <c r="AM461" i="9"/>
  <c r="AL461" i="9"/>
  <c r="AK461" i="9"/>
  <c r="AR460" i="9"/>
  <c r="AQ460" i="9"/>
  <c r="AP460" i="9"/>
  <c r="AO460" i="9"/>
  <c r="AN460" i="9"/>
  <c r="AM460" i="9"/>
  <c r="AL460" i="9"/>
  <c r="AK460" i="9"/>
  <c r="AR459" i="9"/>
  <c r="AQ459" i="9"/>
  <c r="AP459" i="9"/>
  <c r="AO459" i="9"/>
  <c r="AN459" i="9"/>
  <c r="AM459" i="9"/>
  <c r="AL459" i="9"/>
  <c r="AK459" i="9"/>
  <c r="AR458" i="9"/>
  <c r="AQ458" i="9"/>
  <c r="AP458" i="9"/>
  <c r="AO458" i="9"/>
  <c r="AN458" i="9"/>
  <c r="AM458" i="9"/>
  <c r="AL458" i="9"/>
  <c r="AK458" i="9"/>
  <c r="AR457" i="9"/>
  <c r="AQ457" i="9"/>
  <c r="AP457" i="9"/>
  <c r="AO457" i="9"/>
  <c r="AN457" i="9"/>
  <c r="AM457" i="9"/>
  <c r="AL457" i="9"/>
  <c r="AK457" i="9"/>
  <c r="AR456" i="9"/>
  <c r="AQ456" i="9"/>
  <c r="AP456" i="9"/>
  <c r="AO456" i="9"/>
  <c r="AN456" i="9"/>
  <c r="AM456" i="9"/>
  <c r="AL456" i="9"/>
  <c r="AK456" i="9"/>
  <c r="AR455" i="9"/>
  <c r="AQ455" i="9"/>
  <c r="AP455" i="9"/>
  <c r="AO455" i="9"/>
  <c r="AN455" i="9"/>
  <c r="AM455" i="9"/>
  <c r="AL455" i="9"/>
  <c r="AK455" i="9"/>
  <c r="AR454" i="9"/>
  <c r="AQ454" i="9"/>
  <c r="AP454" i="9"/>
  <c r="AO454" i="9"/>
  <c r="AN454" i="9"/>
  <c r="AM454" i="9"/>
  <c r="AL454" i="9"/>
  <c r="AK454" i="9"/>
  <c r="AR453" i="9"/>
  <c r="AQ453" i="9"/>
  <c r="AP453" i="9"/>
  <c r="AO453" i="9"/>
  <c r="AN453" i="9"/>
  <c r="AM453" i="9"/>
  <c r="AL453" i="9"/>
  <c r="AK453" i="9"/>
  <c r="AR452" i="9"/>
  <c r="AQ452" i="9"/>
  <c r="AP452" i="9"/>
  <c r="AO452" i="9"/>
  <c r="AN452" i="9"/>
  <c r="AM452" i="9"/>
  <c r="AL452" i="9"/>
  <c r="AK452" i="9"/>
  <c r="AR451" i="9"/>
  <c r="AQ451" i="9"/>
  <c r="AP451" i="9"/>
  <c r="AO451" i="9"/>
  <c r="AN451" i="9"/>
  <c r="AM451" i="9"/>
  <c r="AL451" i="9"/>
  <c r="AK451" i="9"/>
  <c r="AR450" i="9"/>
  <c r="AQ450" i="9"/>
  <c r="AP450" i="9"/>
  <c r="AO450" i="9"/>
  <c r="AN450" i="9"/>
  <c r="AM450" i="9"/>
  <c r="AL450" i="9"/>
  <c r="AK450" i="9"/>
  <c r="AR449" i="9"/>
  <c r="AQ449" i="9"/>
  <c r="AP449" i="9"/>
  <c r="AO449" i="9"/>
  <c r="AN449" i="9"/>
  <c r="AM449" i="9"/>
  <c r="AL449" i="9"/>
  <c r="AK449" i="9"/>
  <c r="AR448" i="9"/>
  <c r="AQ448" i="9"/>
  <c r="AP448" i="9"/>
  <c r="AO448" i="9"/>
  <c r="AN448" i="9"/>
  <c r="AM448" i="9"/>
  <c r="AL448" i="9"/>
  <c r="AK448" i="9"/>
  <c r="AR447" i="9"/>
  <c r="AQ447" i="9"/>
  <c r="AP447" i="9"/>
  <c r="AO447" i="9"/>
  <c r="AN447" i="9"/>
  <c r="AM447" i="9"/>
  <c r="AL447" i="9"/>
  <c r="AK447" i="9"/>
  <c r="AR446" i="9"/>
  <c r="AQ446" i="9"/>
  <c r="AP446" i="9"/>
  <c r="AO446" i="9"/>
  <c r="AN446" i="9"/>
  <c r="AM446" i="9"/>
  <c r="AL446" i="9"/>
  <c r="AK446" i="9"/>
  <c r="AR445" i="9"/>
  <c r="AQ445" i="9"/>
  <c r="AP445" i="9"/>
  <c r="AO445" i="9"/>
  <c r="AN445" i="9"/>
  <c r="AM445" i="9"/>
  <c r="AL445" i="9"/>
  <c r="AK445" i="9"/>
  <c r="AR444" i="9"/>
  <c r="AQ444" i="9"/>
  <c r="AP444" i="9"/>
  <c r="AO444" i="9"/>
  <c r="AN444" i="9"/>
  <c r="AM444" i="9"/>
  <c r="AL444" i="9"/>
  <c r="AK444" i="9"/>
  <c r="AR443" i="9"/>
  <c r="AQ443" i="9"/>
  <c r="AP443" i="9"/>
  <c r="AO443" i="9"/>
  <c r="AN443" i="9"/>
  <c r="AM443" i="9"/>
  <c r="AL443" i="9"/>
  <c r="AK443" i="9"/>
  <c r="AR442" i="9"/>
  <c r="AQ442" i="9"/>
  <c r="AP442" i="9"/>
  <c r="AO442" i="9"/>
  <c r="AN442" i="9"/>
  <c r="AM442" i="9"/>
  <c r="AL442" i="9"/>
  <c r="AK442" i="9"/>
  <c r="AR441" i="9"/>
  <c r="AQ441" i="9"/>
  <c r="AP441" i="9"/>
  <c r="AO441" i="9"/>
  <c r="AN441" i="9"/>
  <c r="AM441" i="9"/>
  <c r="AL441" i="9"/>
  <c r="AK441" i="9"/>
  <c r="AR440" i="9"/>
  <c r="AQ440" i="9"/>
  <c r="AP440" i="9"/>
  <c r="AO440" i="9"/>
  <c r="AN440" i="9"/>
  <c r="AM440" i="9"/>
  <c r="AL440" i="9"/>
  <c r="AK440" i="9"/>
  <c r="AR439" i="9"/>
  <c r="AQ439" i="9"/>
  <c r="AP439" i="9"/>
  <c r="AO439" i="9"/>
  <c r="AN439" i="9"/>
  <c r="AM439" i="9"/>
  <c r="AL439" i="9"/>
  <c r="AK439" i="9"/>
  <c r="AR438" i="9"/>
  <c r="AQ438" i="9"/>
  <c r="AP438" i="9"/>
  <c r="AO438" i="9"/>
  <c r="AN438" i="9"/>
  <c r="AM438" i="9"/>
  <c r="AL438" i="9"/>
  <c r="AK438" i="9"/>
  <c r="AR437" i="9"/>
  <c r="AQ437" i="9"/>
  <c r="AP437" i="9"/>
  <c r="AO437" i="9"/>
  <c r="AN437" i="9"/>
  <c r="AM437" i="9"/>
  <c r="AL437" i="9"/>
  <c r="AK437" i="9"/>
  <c r="AR436" i="9"/>
  <c r="AQ436" i="9"/>
  <c r="AP436" i="9"/>
  <c r="AO436" i="9"/>
  <c r="AN436" i="9"/>
  <c r="AM436" i="9"/>
  <c r="AL436" i="9"/>
  <c r="AK436" i="9"/>
  <c r="AR435" i="9"/>
  <c r="AQ435" i="9"/>
  <c r="AP435" i="9"/>
  <c r="AO435" i="9"/>
  <c r="AN435" i="9"/>
  <c r="AM435" i="9"/>
  <c r="AL435" i="9"/>
  <c r="AK435" i="9"/>
  <c r="AR434" i="9"/>
  <c r="AQ434" i="9"/>
  <c r="AP434" i="9"/>
  <c r="AO434" i="9"/>
  <c r="AN434" i="9"/>
  <c r="AM434" i="9"/>
  <c r="AL434" i="9"/>
  <c r="AK434" i="9"/>
  <c r="AR433" i="9"/>
  <c r="AQ433" i="9"/>
  <c r="AP433" i="9"/>
  <c r="AO433" i="9"/>
  <c r="AN433" i="9"/>
  <c r="AM433" i="9"/>
  <c r="AL433" i="9"/>
  <c r="AK433" i="9"/>
  <c r="AR432" i="9"/>
  <c r="AQ432" i="9"/>
  <c r="AP432" i="9"/>
  <c r="AO432" i="9"/>
  <c r="AN432" i="9"/>
  <c r="AM432" i="9"/>
  <c r="AL432" i="9"/>
  <c r="AK432" i="9"/>
  <c r="AR431" i="9"/>
  <c r="AQ431" i="9"/>
  <c r="AP431" i="9"/>
  <c r="AO431" i="9"/>
  <c r="AN431" i="9"/>
  <c r="AM431" i="9"/>
  <c r="AL431" i="9"/>
  <c r="AK431" i="9"/>
  <c r="AR430" i="9"/>
  <c r="AQ430" i="9"/>
  <c r="AP430" i="9"/>
  <c r="AO430" i="9"/>
  <c r="AN430" i="9"/>
  <c r="AM430" i="9"/>
  <c r="AL430" i="9"/>
  <c r="AK430" i="9"/>
  <c r="AR429" i="9"/>
  <c r="AQ429" i="9"/>
  <c r="AP429" i="9"/>
  <c r="AO429" i="9"/>
  <c r="AN429" i="9"/>
  <c r="AM429" i="9"/>
  <c r="AL429" i="9"/>
  <c r="AK429" i="9"/>
  <c r="AR428" i="9"/>
  <c r="AQ428" i="9"/>
  <c r="AP428" i="9"/>
  <c r="AO428" i="9"/>
  <c r="AN428" i="9"/>
  <c r="AM428" i="9"/>
  <c r="AL428" i="9"/>
  <c r="AK428" i="9"/>
  <c r="AR427" i="9"/>
  <c r="AQ427" i="9"/>
  <c r="AP427" i="9"/>
  <c r="AO427" i="9"/>
  <c r="AN427" i="9"/>
  <c r="AM427" i="9"/>
  <c r="AL427" i="9"/>
  <c r="AK427" i="9"/>
  <c r="AR426" i="9"/>
  <c r="AQ426" i="9"/>
  <c r="AP426" i="9"/>
  <c r="AO426" i="9"/>
  <c r="AN426" i="9"/>
  <c r="AM426" i="9"/>
  <c r="AL426" i="9"/>
  <c r="AK426" i="9"/>
  <c r="AR425" i="9"/>
  <c r="AQ425" i="9"/>
  <c r="AP425" i="9"/>
  <c r="AO425" i="9"/>
  <c r="AN425" i="9"/>
  <c r="AM425" i="9"/>
  <c r="AL425" i="9"/>
  <c r="AK425" i="9"/>
  <c r="AR424" i="9"/>
  <c r="AQ424" i="9"/>
  <c r="AP424" i="9"/>
  <c r="AO424" i="9"/>
  <c r="AN424" i="9"/>
  <c r="AM424" i="9"/>
  <c r="AL424" i="9"/>
  <c r="AK424" i="9"/>
  <c r="AR423" i="9"/>
  <c r="AQ423" i="9"/>
  <c r="AP423" i="9"/>
  <c r="AO423" i="9"/>
  <c r="AN423" i="9"/>
  <c r="AM423" i="9"/>
  <c r="AL423" i="9"/>
  <c r="AK423" i="9"/>
  <c r="AR422" i="9"/>
  <c r="AQ422" i="9"/>
  <c r="AP422" i="9"/>
  <c r="AO422" i="9"/>
  <c r="AN422" i="9"/>
  <c r="AM422" i="9"/>
  <c r="AL422" i="9"/>
  <c r="AK422" i="9"/>
  <c r="AR421" i="9"/>
  <c r="AQ421" i="9"/>
  <c r="AP421" i="9"/>
  <c r="AO421" i="9"/>
  <c r="AN421" i="9"/>
  <c r="AM421" i="9"/>
  <c r="AL421" i="9"/>
  <c r="AK421" i="9"/>
  <c r="AR420" i="9"/>
  <c r="AQ420" i="9"/>
  <c r="AP420" i="9"/>
  <c r="AO420" i="9"/>
  <c r="AN420" i="9"/>
  <c r="AM420" i="9"/>
  <c r="AL420" i="9"/>
  <c r="AK420" i="9"/>
  <c r="AR419" i="9"/>
  <c r="AQ419" i="9"/>
  <c r="AP419" i="9"/>
  <c r="AO419" i="9"/>
  <c r="AN419" i="9"/>
  <c r="AM419" i="9"/>
  <c r="AL419" i="9"/>
  <c r="AK419" i="9"/>
  <c r="AR418" i="9"/>
  <c r="AQ418" i="9"/>
  <c r="AP418" i="9"/>
  <c r="AO418" i="9"/>
  <c r="AN418" i="9"/>
  <c r="AM418" i="9"/>
  <c r="AL418" i="9"/>
  <c r="AK418" i="9"/>
  <c r="AR417" i="9"/>
  <c r="AQ417" i="9"/>
  <c r="AP417" i="9"/>
  <c r="AO417" i="9"/>
  <c r="AN417" i="9"/>
  <c r="AM417" i="9"/>
  <c r="AL417" i="9"/>
  <c r="AK417" i="9"/>
  <c r="AR416" i="9"/>
  <c r="AQ416" i="9"/>
  <c r="AP416" i="9"/>
  <c r="AO416" i="9"/>
  <c r="AN416" i="9"/>
  <c r="AM416" i="9"/>
  <c r="AL416" i="9"/>
  <c r="AK416" i="9"/>
  <c r="AR415" i="9"/>
  <c r="AQ415" i="9"/>
  <c r="AP415" i="9"/>
  <c r="AO415" i="9"/>
  <c r="AN415" i="9"/>
  <c r="AM415" i="9"/>
  <c r="AL415" i="9"/>
  <c r="AK415" i="9"/>
  <c r="AR414" i="9"/>
  <c r="AQ414" i="9"/>
  <c r="AP414" i="9"/>
  <c r="AO414" i="9"/>
  <c r="AN414" i="9"/>
  <c r="AM414" i="9"/>
  <c r="AL414" i="9"/>
  <c r="AK414" i="9"/>
  <c r="AR413" i="9"/>
  <c r="AQ413" i="9"/>
  <c r="AP413" i="9"/>
  <c r="AO413" i="9"/>
  <c r="AN413" i="9"/>
  <c r="AM413" i="9"/>
  <c r="AL413" i="9"/>
  <c r="AK413" i="9"/>
  <c r="AR412" i="9"/>
  <c r="AQ412" i="9"/>
  <c r="AP412" i="9"/>
  <c r="AO412" i="9"/>
  <c r="AN412" i="9"/>
  <c r="AM412" i="9"/>
  <c r="AL412" i="9"/>
  <c r="AK412" i="9"/>
  <c r="AR411" i="9"/>
  <c r="AQ411" i="9"/>
  <c r="AP411" i="9"/>
  <c r="AO411" i="9"/>
  <c r="AN411" i="9"/>
  <c r="AM411" i="9"/>
  <c r="AL411" i="9"/>
  <c r="AK411" i="9"/>
  <c r="AR410" i="9"/>
  <c r="AQ410" i="9"/>
  <c r="AP410" i="9"/>
  <c r="AO410" i="9"/>
  <c r="AN410" i="9"/>
  <c r="AM410" i="9"/>
  <c r="AL410" i="9"/>
  <c r="AK410" i="9"/>
  <c r="AR409" i="9"/>
  <c r="AQ409" i="9"/>
  <c r="AP409" i="9"/>
  <c r="AO409" i="9"/>
  <c r="AN409" i="9"/>
  <c r="AM409" i="9"/>
  <c r="AL409" i="9"/>
  <c r="AK409" i="9"/>
  <c r="AR408" i="9"/>
  <c r="AQ408" i="9"/>
  <c r="AP408" i="9"/>
  <c r="AO408" i="9"/>
  <c r="AN408" i="9"/>
  <c r="AM408" i="9"/>
  <c r="AL408" i="9"/>
  <c r="AK408" i="9"/>
  <c r="AR407" i="9"/>
  <c r="AQ407" i="9"/>
  <c r="AP407" i="9"/>
  <c r="AO407" i="9"/>
  <c r="AN407" i="9"/>
  <c r="AM407" i="9"/>
  <c r="AL407" i="9"/>
  <c r="AK407" i="9"/>
  <c r="AR406" i="9"/>
  <c r="AQ406" i="9"/>
  <c r="AP406" i="9"/>
  <c r="AO406" i="9"/>
  <c r="AN406" i="9"/>
  <c r="AM406" i="9"/>
  <c r="AL406" i="9"/>
  <c r="AK406" i="9"/>
  <c r="AR405" i="9"/>
  <c r="AQ405" i="9"/>
  <c r="AP405" i="9"/>
  <c r="AO405" i="9"/>
  <c r="AN405" i="9"/>
  <c r="AM405" i="9"/>
  <c r="AL405" i="9"/>
  <c r="AK405" i="9"/>
  <c r="AR404" i="9"/>
  <c r="AQ404" i="9"/>
  <c r="AP404" i="9"/>
  <c r="AO404" i="9"/>
  <c r="AN404" i="9"/>
  <c r="AM404" i="9"/>
  <c r="AL404" i="9"/>
  <c r="AK404" i="9"/>
  <c r="AR403" i="9"/>
  <c r="AQ403" i="9"/>
  <c r="AP403" i="9"/>
  <c r="AO403" i="9"/>
  <c r="AN403" i="9"/>
  <c r="AM403" i="9"/>
  <c r="AL403" i="9"/>
  <c r="AK403" i="9"/>
  <c r="AR402" i="9"/>
  <c r="AQ402" i="9"/>
  <c r="AP402" i="9"/>
  <c r="AO402" i="9"/>
  <c r="AN402" i="9"/>
  <c r="AM402" i="9"/>
  <c r="AL402" i="9"/>
  <c r="AK402" i="9"/>
  <c r="AR401" i="9"/>
  <c r="AQ401" i="9"/>
  <c r="AP401" i="9"/>
  <c r="AO401" i="9"/>
  <c r="AN401" i="9"/>
  <c r="AM401" i="9"/>
  <c r="AL401" i="9"/>
  <c r="AK401" i="9"/>
  <c r="AR400" i="9"/>
  <c r="AQ400" i="9"/>
  <c r="AP400" i="9"/>
  <c r="AO400" i="9"/>
  <c r="AN400" i="9"/>
  <c r="AM400" i="9"/>
  <c r="AL400" i="9"/>
  <c r="AK400" i="9"/>
  <c r="AR399" i="9"/>
  <c r="AQ399" i="9"/>
  <c r="AP399" i="9"/>
  <c r="AO399" i="9"/>
  <c r="AN399" i="9"/>
  <c r="AM399" i="9"/>
  <c r="AL399" i="9"/>
  <c r="AK399" i="9"/>
  <c r="AR398" i="9"/>
  <c r="AQ398" i="9"/>
  <c r="AP398" i="9"/>
  <c r="AO398" i="9"/>
  <c r="AN398" i="9"/>
  <c r="AM398" i="9"/>
  <c r="AL398" i="9"/>
  <c r="AK398" i="9"/>
  <c r="AR397" i="9"/>
  <c r="AQ397" i="9"/>
  <c r="AP397" i="9"/>
  <c r="AO397" i="9"/>
  <c r="AN397" i="9"/>
  <c r="AM397" i="9"/>
  <c r="AL397" i="9"/>
  <c r="AK397" i="9"/>
  <c r="AR396" i="9"/>
  <c r="AQ396" i="9"/>
  <c r="AP396" i="9"/>
  <c r="AO396" i="9"/>
  <c r="AN396" i="9"/>
  <c r="AM396" i="9"/>
  <c r="AL396" i="9"/>
  <c r="AK396" i="9"/>
  <c r="AR395" i="9"/>
  <c r="AQ395" i="9"/>
  <c r="AP395" i="9"/>
  <c r="AO395" i="9"/>
  <c r="AN395" i="9"/>
  <c r="AM395" i="9"/>
  <c r="AL395" i="9"/>
  <c r="AK395" i="9"/>
  <c r="AR394" i="9"/>
  <c r="AQ394" i="9"/>
  <c r="AP394" i="9"/>
  <c r="AO394" i="9"/>
  <c r="AN394" i="9"/>
  <c r="AM394" i="9"/>
  <c r="AL394" i="9"/>
  <c r="AK394" i="9"/>
  <c r="AR393" i="9"/>
  <c r="AQ393" i="9"/>
  <c r="AP393" i="9"/>
  <c r="AO393" i="9"/>
  <c r="AN393" i="9"/>
  <c r="AM393" i="9"/>
  <c r="AL393" i="9"/>
  <c r="AK393" i="9"/>
  <c r="AR392" i="9"/>
  <c r="AQ392" i="9"/>
  <c r="AP392" i="9"/>
  <c r="AO392" i="9"/>
  <c r="AN392" i="9"/>
  <c r="AM392" i="9"/>
  <c r="AL392" i="9"/>
  <c r="AK392" i="9"/>
  <c r="AR391" i="9"/>
  <c r="AQ391" i="9"/>
  <c r="AP391" i="9"/>
  <c r="AO391" i="9"/>
  <c r="AN391" i="9"/>
  <c r="AM391" i="9"/>
  <c r="AL391" i="9"/>
  <c r="AK391" i="9"/>
  <c r="AR390" i="9"/>
  <c r="AQ390" i="9"/>
  <c r="AP390" i="9"/>
  <c r="AO390" i="9"/>
  <c r="AN390" i="9"/>
  <c r="AM390" i="9"/>
  <c r="AL390" i="9"/>
  <c r="AK390" i="9"/>
  <c r="AR389" i="9"/>
  <c r="AQ389" i="9"/>
  <c r="AP389" i="9"/>
  <c r="AO389" i="9"/>
  <c r="AN389" i="9"/>
  <c r="AM389" i="9"/>
  <c r="AL389" i="9"/>
  <c r="AK389" i="9"/>
  <c r="AR388" i="9"/>
  <c r="AQ388" i="9"/>
  <c r="AP388" i="9"/>
  <c r="AO388" i="9"/>
  <c r="AN388" i="9"/>
  <c r="AM388" i="9"/>
  <c r="AL388" i="9"/>
  <c r="AK388" i="9"/>
  <c r="AR387" i="9"/>
  <c r="AQ387" i="9"/>
  <c r="AP387" i="9"/>
  <c r="AO387" i="9"/>
  <c r="AN387" i="9"/>
  <c r="AM387" i="9"/>
  <c r="AL387" i="9"/>
  <c r="AK387" i="9"/>
  <c r="AR386" i="9"/>
  <c r="AQ386" i="9"/>
  <c r="AP386" i="9"/>
  <c r="AO386" i="9"/>
  <c r="AN386" i="9"/>
  <c r="AM386" i="9"/>
  <c r="AL386" i="9"/>
  <c r="AK386" i="9"/>
  <c r="AR385" i="9"/>
  <c r="AQ385" i="9"/>
  <c r="AP385" i="9"/>
  <c r="AO385" i="9"/>
  <c r="AN385" i="9"/>
  <c r="AM385" i="9"/>
  <c r="AL385" i="9"/>
  <c r="AK385" i="9"/>
  <c r="AR384" i="9"/>
  <c r="AQ384" i="9"/>
  <c r="AP384" i="9"/>
  <c r="AO384" i="9"/>
  <c r="AN384" i="9"/>
  <c r="AM384" i="9"/>
  <c r="AL384" i="9"/>
  <c r="AK384" i="9"/>
  <c r="AR383" i="9"/>
  <c r="AQ383" i="9"/>
  <c r="AP383" i="9"/>
  <c r="AO383" i="9"/>
  <c r="AN383" i="9"/>
  <c r="AM383" i="9"/>
  <c r="AL383" i="9"/>
  <c r="AK383" i="9"/>
  <c r="AR382" i="9"/>
  <c r="AQ382" i="9"/>
  <c r="AP382" i="9"/>
  <c r="AO382" i="9"/>
  <c r="AN382" i="9"/>
  <c r="AM382" i="9"/>
  <c r="AL382" i="9"/>
  <c r="AK382" i="9"/>
  <c r="AR381" i="9"/>
  <c r="AQ381" i="9"/>
  <c r="AP381" i="9"/>
  <c r="AO381" i="9"/>
  <c r="AN381" i="9"/>
  <c r="AM381" i="9"/>
  <c r="AL381" i="9"/>
  <c r="AK381" i="9"/>
  <c r="AR380" i="9"/>
  <c r="AQ380" i="9"/>
  <c r="AP380" i="9"/>
  <c r="AO380" i="9"/>
  <c r="AN380" i="9"/>
  <c r="AM380" i="9"/>
  <c r="AL380" i="9"/>
  <c r="AK380" i="9"/>
  <c r="AR379" i="9"/>
  <c r="AQ379" i="9"/>
  <c r="AP379" i="9"/>
  <c r="AO379" i="9"/>
  <c r="AN379" i="9"/>
  <c r="AM379" i="9"/>
  <c r="AL379" i="9"/>
  <c r="AK379" i="9"/>
  <c r="AR378" i="9"/>
  <c r="AQ378" i="9"/>
  <c r="AP378" i="9"/>
  <c r="AO378" i="9"/>
  <c r="AN378" i="9"/>
  <c r="AM378" i="9"/>
  <c r="AL378" i="9"/>
  <c r="AK378" i="9"/>
  <c r="AR377" i="9"/>
  <c r="AQ377" i="9"/>
  <c r="AP377" i="9"/>
  <c r="AO377" i="9"/>
  <c r="AN377" i="9"/>
  <c r="AM377" i="9"/>
  <c r="AL377" i="9"/>
  <c r="AK377" i="9"/>
  <c r="AR376" i="9"/>
  <c r="AQ376" i="9"/>
  <c r="AP376" i="9"/>
  <c r="AO376" i="9"/>
  <c r="AN376" i="9"/>
  <c r="AM376" i="9"/>
  <c r="AL376" i="9"/>
  <c r="AK376" i="9"/>
  <c r="AR375" i="9"/>
  <c r="AQ375" i="9"/>
  <c r="AP375" i="9"/>
  <c r="AO375" i="9"/>
  <c r="AN375" i="9"/>
  <c r="AM375" i="9"/>
  <c r="AL375" i="9"/>
  <c r="AK375" i="9"/>
  <c r="AR374" i="9"/>
  <c r="AQ374" i="9"/>
  <c r="AP374" i="9"/>
  <c r="AO374" i="9"/>
  <c r="AN374" i="9"/>
  <c r="AM374" i="9"/>
  <c r="AL374" i="9"/>
  <c r="AK374" i="9"/>
  <c r="AR373" i="9"/>
  <c r="AQ373" i="9"/>
  <c r="AP373" i="9"/>
  <c r="AO373" i="9"/>
  <c r="AN373" i="9"/>
  <c r="AM373" i="9"/>
  <c r="AL373" i="9"/>
  <c r="AK373" i="9"/>
  <c r="AR372" i="9"/>
  <c r="AQ372" i="9"/>
  <c r="AP372" i="9"/>
  <c r="AO372" i="9"/>
  <c r="AN372" i="9"/>
  <c r="AM372" i="9"/>
  <c r="AL372" i="9"/>
  <c r="AK372" i="9"/>
  <c r="AR371" i="9"/>
  <c r="AQ371" i="9"/>
  <c r="AP371" i="9"/>
  <c r="AO371" i="9"/>
  <c r="AN371" i="9"/>
  <c r="AM371" i="9"/>
  <c r="AL371" i="9"/>
  <c r="AK371" i="9"/>
  <c r="AR370" i="9"/>
  <c r="AQ370" i="9"/>
  <c r="AP370" i="9"/>
  <c r="AO370" i="9"/>
  <c r="AN370" i="9"/>
  <c r="AM370" i="9"/>
  <c r="AL370" i="9"/>
  <c r="AK370" i="9"/>
  <c r="AR369" i="9"/>
  <c r="AQ369" i="9"/>
  <c r="AP369" i="9"/>
  <c r="AO369" i="9"/>
  <c r="AN369" i="9"/>
  <c r="AM369" i="9"/>
  <c r="AL369" i="9"/>
  <c r="AK369" i="9"/>
  <c r="AR368" i="9"/>
  <c r="AQ368" i="9"/>
  <c r="AP368" i="9"/>
  <c r="AO368" i="9"/>
  <c r="AN368" i="9"/>
  <c r="AM368" i="9"/>
  <c r="AL368" i="9"/>
  <c r="AK368" i="9"/>
  <c r="AR367" i="9"/>
  <c r="AQ367" i="9"/>
  <c r="AP367" i="9"/>
  <c r="AO367" i="9"/>
  <c r="AN367" i="9"/>
  <c r="AM367" i="9"/>
  <c r="AL367" i="9"/>
  <c r="AK367" i="9"/>
  <c r="AR366" i="9"/>
  <c r="AQ366" i="9"/>
  <c r="AP366" i="9"/>
  <c r="AO366" i="9"/>
  <c r="AN366" i="9"/>
  <c r="AM366" i="9"/>
  <c r="AL366" i="9"/>
  <c r="AK366" i="9"/>
  <c r="AR365" i="9"/>
  <c r="AQ365" i="9"/>
  <c r="AP365" i="9"/>
  <c r="AO365" i="9"/>
  <c r="AN365" i="9"/>
  <c r="AM365" i="9"/>
  <c r="AL365" i="9"/>
  <c r="AK365" i="9"/>
  <c r="AR364" i="9"/>
  <c r="AQ364" i="9"/>
  <c r="AP364" i="9"/>
  <c r="AO364" i="9"/>
  <c r="AN364" i="9"/>
  <c r="AM364" i="9"/>
  <c r="AL364" i="9"/>
  <c r="AK364" i="9"/>
  <c r="AR363" i="9"/>
  <c r="AQ363" i="9"/>
  <c r="AP363" i="9"/>
  <c r="AO363" i="9"/>
  <c r="AN363" i="9"/>
  <c r="AM363" i="9"/>
  <c r="AL363" i="9"/>
  <c r="AK363" i="9"/>
  <c r="AR362" i="9"/>
  <c r="AQ362" i="9"/>
  <c r="AP362" i="9"/>
  <c r="AO362" i="9"/>
  <c r="AN362" i="9"/>
  <c r="AM362" i="9"/>
  <c r="AL362" i="9"/>
  <c r="AK362" i="9"/>
  <c r="AR361" i="9"/>
  <c r="AQ361" i="9"/>
  <c r="AP361" i="9"/>
  <c r="AO361" i="9"/>
  <c r="AN361" i="9"/>
  <c r="AM361" i="9"/>
  <c r="AL361" i="9"/>
  <c r="AK361" i="9"/>
  <c r="AR360" i="9"/>
  <c r="AQ360" i="9"/>
  <c r="AP360" i="9"/>
  <c r="AO360" i="9"/>
  <c r="AN360" i="9"/>
  <c r="AM360" i="9"/>
  <c r="AL360" i="9"/>
  <c r="AK360" i="9"/>
  <c r="AR359" i="9"/>
  <c r="AQ359" i="9"/>
  <c r="AP359" i="9"/>
  <c r="AO359" i="9"/>
  <c r="AN359" i="9"/>
  <c r="AM359" i="9"/>
  <c r="AL359" i="9"/>
  <c r="AK359" i="9"/>
  <c r="AR358" i="9"/>
  <c r="AQ358" i="9"/>
  <c r="AP358" i="9"/>
  <c r="AO358" i="9"/>
  <c r="AN358" i="9"/>
  <c r="AM358" i="9"/>
  <c r="AL358" i="9"/>
  <c r="AK358" i="9"/>
  <c r="AR357" i="9"/>
  <c r="AQ357" i="9"/>
  <c r="AP357" i="9"/>
  <c r="AO357" i="9"/>
  <c r="AN357" i="9"/>
  <c r="AM357" i="9"/>
  <c r="AL357" i="9"/>
  <c r="AK357" i="9"/>
  <c r="AR356" i="9"/>
  <c r="AQ356" i="9"/>
  <c r="AP356" i="9"/>
  <c r="AO356" i="9"/>
  <c r="AN356" i="9"/>
  <c r="AM356" i="9"/>
  <c r="AL356" i="9"/>
  <c r="AK356" i="9"/>
  <c r="AR355" i="9"/>
  <c r="AQ355" i="9"/>
  <c r="AP355" i="9"/>
  <c r="AO355" i="9"/>
  <c r="AN355" i="9"/>
  <c r="AM355" i="9"/>
  <c r="AL355" i="9"/>
  <c r="AK355" i="9"/>
  <c r="AR354" i="9"/>
  <c r="AQ354" i="9"/>
  <c r="AP354" i="9"/>
  <c r="AO354" i="9"/>
  <c r="AN354" i="9"/>
  <c r="AM354" i="9"/>
  <c r="AL354" i="9"/>
  <c r="AK354" i="9"/>
  <c r="AR353" i="9"/>
  <c r="AQ353" i="9"/>
  <c r="AP353" i="9"/>
  <c r="AO353" i="9"/>
  <c r="AN353" i="9"/>
  <c r="AM353" i="9"/>
  <c r="AL353" i="9"/>
  <c r="AK353" i="9"/>
  <c r="AR352" i="9"/>
  <c r="AQ352" i="9"/>
  <c r="AP352" i="9"/>
  <c r="AO352" i="9"/>
  <c r="AN352" i="9"/>
  <c r="AM352" i="9"/>
  <c r="AL352" i="9"/>
  <c r="AK352" i="9"/>
  <c r="AR351" i="9"/>
  <c r="AQ351" i="9"/>
  <c r="AP351" i="9"/>
  <c r="AO351" i="9"/>
  <c r="AN351" i="9"/>
  <c r="AM351" i="9"/>
  <c r="AL351" i="9"/>
  <c r="AK351" i="9"/>
  <c r="AR350" i="9"/>
  <c r="AQ350" i="9"/>
  <c r="AP350" i="9"/>
  <c r="AO350" i="9"/>
  <c r="AN350" i="9"/>
  <c r="AM350" i="9"/>
  <c r="AL350" i="9"/>
  <c r="AK350" i="9"/>
  <c r="AR349" i="9"/>
  <c r="AQ349" i="9"/>
  <c r="AP349" i="9"/>
  <c r="AO349" i="9"/>
  <c r="AN349" i="9"/>
  <c r="AM349" i="9"/>
  <c r="AL349" i="9"/>
  <c r="AK349" i="9"/>
  <c r="AR348" i="9"/>
  <c r="AQ348" i="9"/>
  <c r="AP348" i="9"/>
  <c r="AO348" i="9"/>
  <c r="AN348" i="9"/>
  <c r="AM348" i="9"/>
  <c r="AL348" i="9"/>
  <c r="AK348" i="9"/>
  <c r="AR347" i="9"/>
  <c r="AQ347" i="9"/>
  <c r="AP347" i="9"/>
  <c r="AO347" i="9"/>
  <c r="AN347" i="9"/>
  <c r="AM347" i="9"/>
  <c r="AL347" i="9"/>
  <c r="AK347" i="9"/>
  <c r="AR346" i="9"/>
  <c r="AQ346" i="9"/>
  <c r="AP346" i="9"/>
  <c r="AO346" i="9"/>
  <c r="AN346" i="9"/>
  <c r="AM346" i="9"/>
  <c r="AL346" i="9"/>
  <c r="AK346" i="9"/>
  <c r="AR345" i="9"/>
  <c r="AQ345" i="9"/>
  <c r="AP345" i="9"/>
  <c r="AO345" i="9"/>
  <c r="AN345" i="9"/>
  <c r="AM345" i="9"/>
  <c r="AL345" i="9"/>
  <c r="AK345" i="9"/>
  <c r="AR344" i="9"/>
  <c r="AQ344" i="9"/>
  <c r="AP344" i="9"/>
  <c r="AO344" i="9"/>
  <c r="AN344" i="9"/>
  <c r="AM344" i="9"/>
  <c r="AL344" i="9"/>
  <c r="AK344" i="9"/>
  <c r="AR343" i="9"/>
  <c r="AQ343" i="9"/>
  <c r="AP343" i="9"/>
  <c r="AO343" i="9"/>
  <c r="AN343" i="9"/>
  <c r="AM343" i="9"/>
  <c r="AL343" i="9"/>
  <c r="AK343" i="9"/>
  <c r="AR342" i="9"/>
  <c r="AQ342" i="9"/>
  <c r="AP342" i="9"/>
  <c r="AO342" i="9"/>
  <c r="AN342" i="9"/>
  <c r="AM342" i="9"/>
  <c r="AL342" i="9"/>
  <c r="AK342" i="9"/>
  <c r="AR341" i="9"/>
  <c r="AQ341" i="9"/>
  <c r="AP341" i="9"/>
  <c r="AO341" i="9"/>
  <c r="AN341" i="9"/>
  <c r="AM341" i="9"/>
  <c r="AL341" i="9"/>
  <c r="AK341" i="9"/>
  <c r="AR340" i="9"/>
  <c r="AQ340" i="9"/>
  <c r="AP340" i="9"/>
  <c r="AO340" i="9"/>
  <c r="AN340" i="9"/>
  <c r="AM340" i="9"/>
  <c r="AL340" i="9"/>
  <c r="AK340" i="9"/>
  <c r="AR339" i="9"/>
  <c r="AQ339" i="9"/>
  <c r="AP339" i="9"/>
  <c r="AO339" i="9"/>
  <c r="AN339" i="9"/>
  <c r="AM339" i="9"/>
  <c r="AL339" i="9"/>
  <c r="AK339" i="9"/>
  <c r="AR338" i="9"/>
  <c r="AQ338" i="9"/>
  <c r="AP338" i="9"/>
  <c r="AO338" i="9"/>
  <c r="AN338" i="9"/>
  <c r="AM338" i="9"/>
  <c r="AL338" i="9"/>
  <c r="AK338" i="9"/>
  <c r="AR337" i="9"/>
  <c r="AQ337" i="9"/>
  <c r="AP337" i="9"/>
  <c r="AO337" i="9"/>
  <c r="AN337" i="9"/>
  <c r="AM337" i="9"/>
  <c r="AL337" i="9"/>
  <c r="AK337" i="9"/>
  <c r="AR336" i="9"/>
  <c r="AQ336" i="9"/>
  <c r="AP336" i="9"/>
  <c r="AO336" i="9"/>
  <c r="AN336" i="9"/>
  <c r="AM336" i="9"/>
  <c r="AL336" i="9"/>
  <c r="AK336" i="9"/>
  <c r="AR335" i="9"/>
  <c r="AQ335" i="9"/>
  <c r="AP335" i="9"/>
  <c r="AO335" i="9"/>
  <c r="AN335" i="9"/>
  <c r="AM335" i="9"/>
  <c r="AL335" i="9"/>
  <c r="AK335" i="9"/>
  <c r="AR334" i="9"/>
  <c r="AQ334" i="9"/>
  <c r="AP334" i="9"/>
  <c r="AO334" i="9"/>
  <c r="AN334" i="9"/>
  <c r="AM334" i="9"/>
  <c r="AL334" i="9"/>
  <c r="AK334" i="9"/>
  <c r="AR333" i="9"/>
  <c r="AQ333" i="9"/>
  <c r="AP333" i="9"/>
  <c r="AO333" i="9"/>
  <c r="AN333" i="9"/>
  <c r="AM333" i="9"/>
  <c r="AL333" i="9"/>
  <c r="AK333" i="9"/>
  <c r="AR332" i="9"/>
  <c r="AQ332" i="9"/>
  <c r="AP332" i="9"/>
  <c r="AO332" i="9"/>
  <c r="AN332" i="9"/>
  <c r="AM332" i="9"/>
  <c r="AL332" i="9"/>
  <c r="AK332" i="9"/>
  <c r="AR331" i="9"/>
  <c r="AQ331" i="9"/>
  <c r="AP331" i="9"/>
  <c r="AO331" i="9"/>
  <c r="AN331" i="9"/>
  <c r="AM331" i="9"/>
  <c r="AL331" i="9"/>
  <c r="AK331" i="9"/>
  <c r="AR330" i="9"/>
  <c r="AQ330" i="9"/>
  <c r="AP330" i="9"/>
  <c r="AO330" i="9"/>
  <c r="AN330" i="9"/>
  <c r="AM330" i="9"/>
  <c r="AL330" i="9"/>
  <c r="AK330" i="9"/>
  <c r="AR329" i="9"/>
  <c r="AQ329" i="9"/>
  <c r="AP329" i="9"/>
  <c r="AO329" i="9"/>
  <c r="AN329" i="9"/>
  <c r="AM329" i="9"/>
  <c r="AL329" i="9"/>
  <c r="AK329" i="9"/>
  <c r="AR328" i="9"/>
  <c r="AQ328" i="9"/>
  <c r="AP328" i="9"/>
  <c r="AO328" i="9"/>
  <c r="AN328" i="9"/>
  <c r="AM328" i="9"/>
  <c r="AL328" i="9"/>
  <c r="AK328" i="9"/>
  <c r="AR327" i="9"/>
  <c r="AQ327" i="9"/>
  <c r="AP327" i="9"/>
  <c r="AO327" i="9"/>
  <c r="AN327" i="9"/>
  <c r="AM327" i="9"/>
  <c r="AL327" i="9"/>
  <c r="AK327" i="9"/>
  <c r="AR326" i="9"/>
  <c r="AQ326" i="9"/>
  <c r="AP326" i="9"/>
  <c r="AO326" i="9"/>
  <c r="AN326" i="9"/>
  <c r="AM326" i="9"/>
  <c r="AL326" i="9"/>
  <c r="AK326" i="9"/>
  <c r="AR325" i="9"/>
  <c r="AQ325" i="9"/>
  <c r="AP325" i="9"/>
  <c r="AO325" i="9"/>
  <c r="AN325" i="9"/>
  <c r="AM325" i="9"/>
  <c r="AL325" i="9"/>
  <c r="AK325" i="9"/>
  <c r="AR324" i="9"/>
  <c r="AQ324" i="9"/>
  <c r="AP324" i="9"/>
  <c r="AO324" i="9"/>
  <c r="AN324" i="9"/>
  <c r="AM324" i="9"/>
  <c r="AL324" i="9"/>
  <c r="AK324" i="9"/>
  <c r="AR323" i="9"/>
  <c r="AQ323" i="9"/>
  <c r="AP323" i="9"/>
  <c r="AO323" i="9"/>
  <c r="AN323" i="9"/>
  <c r="AM323" i="9"/>
  <c r="AL323" i="9"/>
  <c r="AK323" i="9"/>
  <c r="AR322" i="9"/>
  <c r="AQ322" i="9"/>
  <c r="AP322" i="9"/>
  <c r="AO322" i="9"/>
  <c r="AN322" i="9"/>
  <c r="AM322" i="9"/>
  <c r="AL322" i="9"/>
  <c r="AK322" i="9"/>
  <c r="AR321" i="9"/>
  <c r="AQ321" i="9"/>
  <c r="AP321" i="9"/>
  <c r="AO321" i="9"/>
  <c r="AN321" i="9"/>
  <c r="AM321" i="9"/>
  <c r="AL321" i="9"/>
  <c r="AK321" i="9"/>
  <c r="AR320" i="9"/>
  <c r="AQ320" i="9"/>
  <c r="AP320" i="9"/>
  <c r="AO320" i="9"/>
  <c r="AN320" i="9"/>
  <c r="AM320" i="9"/>
  <c r="AL320" i="9"/>
  <c r="AK320" i="9"/>
  <c r="AR319" i="9"/>
  <c r="AQ319" i="9"/>
  <c r="AP319" i="9"/>
  <c r="AO319" i="9"/>
  <c r="AN319" i="9"/>
  <c r="AM319" i="9"/>
  <c r="AL319" i="9"/>
  <c r="AK319" i="9"/>
  <c r="AR318" i="9"/>
  <c r="AQ318" i="9"/>
  <c r="AP318" i="9"/>
  <c r="AO318" i="9"/>
  <c r="AN318" i="9"/>
  <c r="AM318" i="9"/>
  <c r="AL318" i="9"/>
  <c r="AK318" i="9"/>
  <c r="AR317" i="9"/>
  <c r="AQ317" i="9"/>
  <c r="AP317" i="9"/>
  <c r="AO317" i="9"/>
  <c r="AN317" i="9"/>
  <c r="AM317" i="9"/>
  <c r="AL317" i="9"/>
  <c r="AK317" i="9"/>
  <c r="AR316" i="9"/>
  <c r="AQ316" i="9"/>
  <c r="AP316" i="9"/>
  <c r="AO316" i="9"/>
  <c r="AN316" i="9"/>
  <c r="AM316" i="9"/>
  <c r="AL316" i="9"/>
  <c r="AK316" i="9"/>
  <c r="AR315" i="9"/>
  <c r="AQ315" i="9"/>
  <c r="AP315" i="9"/>
  <c r="AO315" i="9"/>
  <c r="AN315" i="9"/>
  <c r="AM315" i="9"/>
  <c r="AL315" i="9"/>
  <c r="AK315" i="9"/>
  <c r="AR314" i="9"/>
  <c r="AQ314" i="9"/>
  <c r="AP314" i="9"/>
  <c r="AO314" i="9"/>
  <c r="AN314" i="9"/>
  <c r="AM314" i="9"/>
  <c r="AL314" i="9"/>
  <c r="AK314" i="9"/>
  <c r="AR313" i="9"/>
  <c r="AQ313" i="9"/>
  <c r="AP313" i="9"/>
  <c r="AO313" i="9"/>
  <c r="AN313" i="9"/>
  <c r="AM313" i="9"/>
  <c r="AL313" i="9"/>
  <c r="AK313" i="9"/>
  <c r="AR312" i="9"/>
  <c r="AQ312" i="9"/>
  <c r="AP312" i="9"/>
  <c r="AO312" i="9"/>
  <c r="AN312" i="9"/>
  <c r="AM312" i="9"/>
  <c r="AL312" i="9"/>
  <c r="AK312" i="9"/>
  <c r="AR311" i="9"/>
  <c r="AQ311" i="9"/>
  <c r="AP311" i="9"/>
  <c r="AO311" i="9"/>
  <c r="AN311" i="9"/>
  <c r="AM311" i="9"/>
  <c r="AL311" i="9"/>
  <c r="AK311" i="9"/>
  <c r="AR310" i="9"/>
  <c r="AQ310" i="9"/>
  <c r="AP310" i="9"/>
  <c r="AO310" i="9"/>
  <c r="AN310" i="9"/>
  <c r="AM310" i="9"/>
  <c r="AL310" i="9"/>
  <c r="AK310" i="9"/>
  <c r="AR309" i="9"/>
  <c r="AQ309" i="9"/>
  <c r="AP309" i="9"/>
  <c r="AO309" i="9"/>
  <c r="AN309" i="9"/>
  <c r="AM309" i="9"/>
  <c r="AL309" i="9"/>
  <c r="AK309" i="9"/>
  <c r="AR308" i="9"/>
  <c r="AQ308" i="9"/>
  <c r="AP308" i="9"/>
  <c r="AO308" i="9"/>
  <c r="AN308" i="9"/>
  <c r="AM308" i="9"/>
  <c r="AL308" i="9"/>
  <c r="AK308" i="9"/>
  <c r="AR307" i="9"/>
  <c r="AQ307" i="9"/>
  <c r="AP307" i="9"/>
  <c r="AO307" i="9"/>
  <c r="AN307" i="9"/>
  <c r="AM307" i="9"/>
  <c r="AL307" i="9"/>
  <c r="AK307" i="9"/>
  <c r="AR306" i="9"/>
  <c r="AQ306" i="9"/>
  <c r="AP306" i="9"/>
  <c r="AO306" i="9"/>
  <c r="AN306" i="9"/>
  <c r="AM306" i="9"/>
  <c r="AL306" i="9"/>
  <c r="AK306" i="9"/>
  <c r="AR305" i="9"/>
  <c r="AQ305" i="9"/>
  <c r="AP305" i="9"/>
  <c r="AO305" i="9"/>
  <c r="AN305" i="9"/>
  <c r="AM305" i="9"/>
  <c r="AL305" i="9"/>
  <c r="AK305" i="9"/>
  <c r="AR304" i="9"/>
  <c r="AQ304" i="9"/>
  <c r="AP304" i="9"/>
  <c r="AO304" i="9"/>
  <c r="AN304" i="9"/>
  <c r="AM304" i="9"/>
  <c r="AL304" i="9"/>
  <c r="AK304" i="9"/>
  <c r="AR303" i="9"/>
  <c r="AQ303" i="9"/>
  <c r="AP303" i="9"/>
  <c r="AO303" i="9"/>
  <c r="AN303" i="9"/>
  <c r="AM303" i="9"/>
  <c r="AL303" i="9"/>
  <c r="AK303" i="9"/>
  <c r="AR302" i="9"/>
  <c r="AQ302" i="9"/>
  <c r="AP302" i="9"/>
  <c r="AO302" i="9"/>
  <c r="AN302" i="9"/>
  <c r="AM302" i="9"/>
  <c r="AL302" i="9"/>
  <c r="AK302" i="9"/>
  <c r="AR301" i="9"/>
  <c r="AQ301" i="9"/>
  <c r="AP301" i="9"/>
  <c r="AO301" i="9"/>
  <c r="AN301" i="9"/>
  <c r="AM301" i="9"/>
  <c r="AL301" i="9"/>
  <c r="AK301" i="9"/>
  <c r="AR300" i="9"/>
  <c r="AQ300" i="9"/>
  <c r="AP300" i="9"/>
  <c r="AO300" i="9"/>
  <c r="AN300" i="9"/>
  <c r="AM300" i="9"/>
  <c r="AL300" i="9"/>
  <c r="AK300" i="9"/>
  <c r="AR299" i="9"/>
  <c r="AQ299" i="9"/>
  <c r="AP299" i="9"/>
  <c r="AO299" i="9"/>
  <c r="AN299" i="9"/>
  <c r="AM299" i="9"/>
  <c r="AL299" i="9"/>
  <c r="AK299" i="9"/>
  <c r="AR298" i="9"/>
  <c r="AQ298" i="9"/>
  <c r="AP298" i="9"/>
  <c r="AO298" i="9"/>
  <c r="AN298" i="9"/>
  <c r="AM298" i="9"/>
  <c r="AL298" i="9"/>
  <c r="AK298" i="9"/>
  <c r="AR297" i="9"/>
  <c r="AQ297" i="9"/>
  <c r="AP297" i="9"/>
  <c r="AO297" i="9"/>
  <c r="AN297" i="9"/>
  <c r="AM297" i="9"/>
  <c r="AL297" i="9"/>
  <c r="AK297" i="9"/>
  <c r="AR296" i="9"/>
  <c r="AQ296" i="9"/>
  <c r="AP296" i="9"/>
  <c r="AO296" i="9"/>
  <c r="AN296" i="9"/>
  <c r="AM296" i="9"/>
  <c r="AL296" i="9"/>
  <c r="AK296" i="9"/>
  <c r="AR295" i="9"/>
  <c r="AQ295" i="9"/>
  <c r="AP295" i="9"/>
  <c r="AO295" i="9"/>
  <c r="AN295" i="9"/>
  <c r="AM295" i="9"/>
  <c r="AL295" i="9"/>
  <c r="AK295" i="9"/>
  <c r="AR294" i="9"/>
  <c r="AQ294" i="9"/>
  <c r="AP294" i="9"/>
  <c r="AO294" i="9"/>
  <c r="AN294" i="9"/>
  <c r="AM294" i="9"/>
  <c r="AL294" i="9"/>
  <c r="AK294" i="9"/>
  <c r="AR293" i="9"/>
  <c r="AQ293" i="9"/>
  <c r="AP293" i="9"/>
  <c r="AO293" i="9"/>
  <c r="AN293" i="9"/>
  <c r="AM293" i="9"/>
  <c r="AL293" i="9"/>
  <c r="AK293" i="9"/>
  <c r="AR292" i="9"/>
  <c r="AQ292" i="9"/>
  <c r="AP292" i="9"/>
  <c r="AO292" i="9"/>
  <c r="AN292" i="9"/>
  <c r="AM292" i="9"/>
  <c r="AL292" i="9"/>
  <c r="AK292" i="9"/>
  <c r="AR291" i="9"/>
  <c r="AQ291" i="9"/>
  <c r="AP291" i="9"/>
  <c r="AO291" i="9"/>
  <c r="AN291" i="9"/>
  <c r="AM291" i="9"/>
  <c r="AL291" i="9"/>
  <c r="AK291" i="9"/>
  <c r="AR290" i="9"/>
  <c r="AQ290" i="9"/>
  <c r="AP290" i="9"/>
  <c r="AO290" i="9"/>
  <c r="AN290" i="9"/>
  <c r="AM290" i="9"/>
  <c r="AL290" i="9"/>
  <c r="AK290" i="9"/>
  <c r="AR289" i="9"/>
  <c r="AQ289" i="9"/>
  <c r="AP289" i="9"/>
  <c r="AO289" i="9"/>
  <c r="AN289" i="9"/>
  <c r="AM289" i="9"/>
  <c r="AL289" i="9"/>
  <c r="AK289" i="9"/>
  <c r="AR288" i="9"/>
  <c r="AQ288" i="9"/>
  <c r="AP288" i="9"/>
  <c r="AO288" i="9"/>
  <c r="AN288" i="9"/>
  <c r="AM288" i="9"/>
  <c r="AL288" i="9"/>
  <c r="AK288" i="9"/>
  <c r="AR287" i="9"/>
  <c r="AQ287" i="9"/>
  <c r="AP287" i="9"/>
  <c r="AO287" i="9"/>
  <c r="AN287" i="9"/>
  <c r="AM287" i="9"/>
  <c r="AL287" i="9"/>
  <c r="AK287" i="9"/>
  <c r="AR286" i="9"/>
  <c r="AQ286" i="9"/>
  <c r="AP286" i="9"/>
  <c r="AO286" i="9"/>
  <c r="AN286" i="9"/>
  <c r="AM286" i="9"/>
  <c r="AL286" i="9"/>
  <c r="AK286" i="9"/>
  <c r="AR285" i="9"/>
  <c r="AQ285" i="9"/>
  <c r="AP285" i="9"/>
  <c r="AO285" i="9"/>
  <c r="AN285" i="9"/>
  <c r="AM285" i="9"/>
  <c r="AL285" i="9"/>
  <c r="AK285" i="9"/>
  <c r="AR284" i="9"/>
  <c r="AQ284" i="9"/>
  <c r="AP284" i="9"/>
  <c r="AO284" i="9"/>
  <c r="AN284" i="9"/>
  <c r="AM284" i="9"/>
  <c r="AL284" i="9"/>
  <c r="AK284" i="9"/>
  <c r="AR283" i="9"/>
  <c r="AQ283" i="9"/>
  <c r="AP283" i="9"/>
  <c r="AO283" i="9"/>
  <c r="AN283" i="9"/>
  <c r="AM283" i="9"/>
  <c r="AL283" i="9"/>
  <c r="AK283" i="9"/>
  <c r="AR282" i="9"/>
  <c r="AQ282" i="9"/>
  <c r="AP282" i="9"/>
  <c r="AO282" i="9"/>
  <c r="AN282" i="9"/>
  <c r="AM282" i="9"/>
  <c r="AL282" i="9"/>
  <c r="AK282" i="9"/>
  <c r="AR281" i="9"/>
  <c r="AQ281" i="9"/>
  <c r="AP281" i="9"/>
  <c r="AO281" i="9"/>
  <c r="AN281" i="9"/>
  <c r="AM281" i="9"/>
  <c r="AL281" i="9"/>
  <c r="AK281" i="9"/>
  <c r="AR280" i="9"/>
  <c r="AQ280" i="9"/>
  <c r="AP280" i="9"/>
  <c r="AO280" i="9"/>
  <c r="AN280" i="9"/>
  <c r="AM280" i="9"/>
  <c r="AL280" i="9"/>
  <c r="AK280" i="9"/>
  <c r="AR279" i="9"/>
  <c r="AQ279" i="9"/>
  <c r="AP279" i="9"/>
  <c r="AO279" i="9"/>
  <c r="AN279" i="9"/>
  <c r="AM279" i="9"/>
  <c r="AL279" i="9"/>
  <c r="AK279" i="9"/>
  <c r="AR278" i="9"/>
  <c r="AQ278" i="9"/>
  <c r="AP278" i="9"/>
  <c r="AO278" i="9"/>
  <c r="AN278" i="9"/>
  <c r="AM278" i="9"/>
  <c r="AL278" i="9"/>
  <c r="AK278" i="9"/>
  <c r="AR277" i="9"/>
  <c r="AQ277" i="9"/>
  <c r="AP277" i="9"/>
  <c r="AO277" i="9"/>
  <c r="AN277" i="9"/>
  <c r="AM277" i="9"/>
  <c r="AL277" i="9"/>
  <c r="AK277" i="9"/>
  <c r="AR276" i="9"/>
  <c r="AQ276" i="9"/>
  <c r="AP276" i="9"/>
  <c r="AO276" i="9"/>
  <c r="AN276" i="9"/>
  <c r="AM276" i="9"/>
  <c r="AL276" i="9"/>
  <c r="AK276" i="9"/>
  <c r="AR275" i="9"/>
  <c r="AQ275" i="9"/>
  <c r="AP275" i="9"/>
  <c r="AO275" i="9"/>
  <c r="AN275" i="9"/>
  <c r="AM275" i="9"/>
  <c r="AL275" i="9"/>
  <c r="AK275" i="9"/>
  <c r="AR274" i="9"/>
  <c r="AQ274" i="9"/>
  <c r="AP274" i="9"/>
  <c r="AO274" i="9"/>
  <c r="AN274" i="9"/>
  <c r="AM274" i="9"/>
  <c r="AL274" i="9"/>
  <c r="AK274" i="9"/>
  <c r="AR273" i="9"/>
  <c r="AQ273" i="9"/>
  <c r="AP273" i="9"/>
  <c r="AO273" i="9"/>
  <c r="AN273" i="9"/>
  <c r="AM273" i="9"/>
  <c r="AL273" i="9"/>
  <c r="AK273" i="9"/>
  <c r="AR272" i="9"/>
  <c r="AQ272" i="9"/>
  <c r="AP272" i="9"/>
  <c r="AO272" i="9"/>
  <c r="AN272" i="9"/>
  <c r="AM272" i="9"/>
  <c r="AL272" i="9"/>
  <c r="AK272" i="9"/>
  <c r="AR271" i="9"/>
  <c r="AQ271" i="9"/>
  <c r="AP271" i="9"/>
  <c r="AO271" i="9"/>
  <c r="AN271" i="9"/>
  <c r="AM271" i="9"/>
  <c r="AL271" i="9"/>
  <c r="AK271" i="9"/>
  <c r="AR270" i="9"/>
  <c r="AQ270" i="9"/>
  <c r="AP270" i="9"/>
  <c r="AO270" i="9"/>
  <c r="AN270" i="9"/>
  <c r="AM270" i="9"/>
  <c r="AL270" i="9"/>
  <c r="AK270" i="9"/>
  <c r="AR269" i="9"/>
  <c r="AQ269" i="9"/>
  <c r="AP269" i="9"/>
  <c r="AO269" i="9"/>
  <c r="AN269" i="9"/>
  <c r="AM269" i="9"/>
  <c r="AL269" i="9"/>
  <c r="AK269" i="9"/>
  <c r="AR268" i="9"/>
  <c r="AQ268" i="9"/>
  <c r="AP268" i="9"/>
  <c r="AO268" i="9"/>
  <c r="AN268" i="9"/>
  <c r="AM268" i="9"/>
  <c r="AL268" i="9"/>
  <c r="AK268" i="9"/>
  <c r="AR267" i="9"/>
  <c r="AQ267" i="9"/>
  <c r="AP267" i="9"/>
  <c r="AO267" i="9"/>
  <c r="AN267" i="9"/>
  <c r="AM267" i="9"/>
  <c r="AL267" i="9"/>
  <c r="AK267" i="9"/>
  <c r="AR266" i="9"/>
  <c r="AQ266" i="9"/>
  <c r="AP266" i="9"/>
  <c r="AO266" i="9"/>
  <c r="AN266" i="9"/>
  <c r="AM266" i="9"/>
  <c r="AL266" i="9"/>
  <c r="AK266" i="9"/>
  <c r="AR265" i="9"/>
  <c r="AQ265" i="9"/>
  <c r="AP265" i="9"/>
  <c r="AO265" i="9"/>
  <c r="AN265" i="9"/>
  <c r="AM265" i="9"/>
  <c r="AL265" i="9"/>
  <c r="AK265" i="9"/>
  <c r="AR264" i="9"/>
  <c r="AQ264" i="9"/>
  <c r="AP264" i="9"/>
  <c r="AO264" i="9"/>
  <c r="AN264" i="9"/>
  <c r="AM264" i="9"/>
  <c r="AL264" i="9"/>
  <c r="AK264" i="9"/>
  <c r="AR263" i="9"/>
  <c r="AQ263" i="9"/>
  <c r="AP263" i="9"/>
  <c r="AO263" i="9"/>
  <c r="AN263" i="9"/>
  <c r="AM263" i="9"/>
  <c r="AL263" i="9"/>
  <c r="AK263" i="9"/>
  <c r="AR262" i="9"/>
  <c r="AQ262" i="9"/>
  <c r="AP262" i="9"/>
  <c r="AO262" i="9"/>
  <c r="AN262" i="9"/>
  <c r="AM262" i="9"/>
  <c r="AL262" i="9"/>
  <c r="AK262" i="9"/>
  <c r="AR261" i="9"/>
  <c r="AQ261" i="9"/>
  <c r="AP261" i="9"/>
  <c r="AO261" i="9"/>
  <c r="AN261" i="9"/>
  <c r="AM261" i="9"/>
  <c r="AL261" i="9"/>
  <c r="AK261" i="9"/>
  <c r="AR260" i="9"/>
  <c r="AQ260" i="9"/>
  <c r="AP260" i="9"/>
  <c r="AO260" i="9"/>
  <c r="AN260" i="9"/>
  <c r="AM260" i="9"/>
  <c r="AL260" i="9"/>
  <c r="AK260" i="9"/>
  <c r="AR259" i="9"/>
  <c r="AQ259" i="9"/>
  <c r="AP259" i="9"/>
  <c r="AO259" i="9"/>
  <c r="AN259" i="9"/>
  <c r="AM259" i="9"/>
  <c r="AL259" i="9"/>
  <c r="AK259" i="9"/>
  <c r="AR258" i="9"/>
  <c r="AQ258" i="9"/>
  <c r="AP258" i="9"/>
  <c r="AO258" i="9"/>
  <c r="AN258" i="9"/>
  <c r="AM258" i="9"/>
  <c r="AL258" i="9"/>
  <c r="AK258" i="9"/>
  <c r="AR257" i="9"/>
  <c r="AQ257" i="9"/>
  <c r="AP257" i="9"/>
  <c r="AO257" i="9"/>
  <c r="AN257" i="9"/>
  <c r="AM257" i="9"/>
  <c r="AL257" i="9"/>
  <c r="AK257" i="9"/>
  <c r="AR256" i="9"/>
  <c r="AQ256" i="9"/>
  <c r="AP256" i="9"/>
  <c r="AO256" i="9"/>
  <c r="AN256" i="9"/>
  <c r="AM256" i="9"/>
  <c r="AL256" i="9"/>
  <c r="AK256" i="9"/>
  <c r="AR255" i="9"/>
  <c r="AQ255" i="9"/>
  <c r="AP255" i="9"/>
  <c r="AO255" i="9"/>
  <c r="AN255" i="9"/>
  <c r="AM255" i="9"/>
  <c r="AL255" i="9"/>
  <c r="AK255" i="9"/>
  <c r="AR254" i="9"/>
  <c r="AQ254" i="9"/>
  <c r="AP254" i="9"/>
  <c r="AO254" i="9"/>
  <c r="AN254" i="9"/>
  <c r="AM254" i="9"/>
  <c r="AL254" i="9"/>
  <c r="AK254" i="9"/>
  <c r="AR253" i="9"/>
  <c r="AQ253" i="9"/>
  <c r="AP253" i="9"/>
  <c r="AO253" i="9"/>
  <c r="AN253" i="9"/>
  <c r="AM253" i="9"/>
  <c r="AL253" i="9"/>
  <c r="AK253" i="9"/>
  <c r="AR252" i="9"/>
  <c r="AQ252" i="9"/>
  <c r="AP252" i="9"/>
  <c r="AO252" i="9"/>
  <c r="AN252" i="9"/>
  <c r="AM252" i="9"/>
  <c r="AL252" i="9"/>
  <c r="AK252" i="9"/>
  <c r="AR251" i="9"/>
  <c r="AQ251" i="9"/>
  <c r="AP251" i="9"/>
  <c r="AO251" i="9"/>
  <c r="AN251" i="9"/>
  <c r="AM251" i="9"/>
  <c r="AL251" i="9"/>
  <c r="AK251" i="9"/>
  <c r="AR250" i="9"/>
  <c r="AQ250" i="9"/>
  <c r="AP250" i="9"/>
  <c r="AO250" i="9"/>
  <c r="AN250" i="9"/>
  <c r="AM250" i="9"/>
  <c r="AL250" i="9"/>
  <c r="AK250" i="9"/>
  <c r="AR249" i="9"/>
  <c r="AQ249" i="9"/>
  <c r="AP249" i="9"/>
  <c r="AO249" i="9"/>
  <c r="AN249" i="9"/>
  <c r="AM249" i="9"/>
  <c r="AL249" i="9"/>
  <c r="AK249" i="9"/>
  <c r="AR248" i="9"/>
  <c r="AQ248" i="9"/>
  <c r="AP248" i="9"/>
  <c r="AO248" i="9"/>
  <c r="AN248" i="9"/>
  <c r="AM248" i="9"/>
  <c r="AL248" i="9"/>
  <c r="AK248" i="9"/>
  <c r="AR247" i="9"/>
  <c r="AQ247" i="9"/>
  <c r="AP247" i="9"/>
  <c r="AO247" i="9"/>
  <c r="AN247" i="9"/>
  <c r="AM247" i="9"/>
  <c r="AL247" i="9"/>
  <c r="AK247" i="9"/>
  <c r="AR246" i="9"/>
  <c r="AQ246" i="9"/>
  <c r="AP246" i="9"/>
  <c r="AO246" i="9"/>
  <c r="AN246" i="9"/>
  <c r="AM246" i="9"/>
  <c r="AL246" i="9"/>
  <c r="AK246" i="9"/>
  <c r="AR245" i="9"/>
  <c r="AQ245" i="9"/>
  <c r="AP245" i="9"/>
  <c r="AO245" i="9"/>
  <c r="AN245" i="9"/>
  <c r="AM245" i="9"/>
  <c r="AL245" i="9"/>
  <c r="AK245" i="9"/>
  <c r="AR244" i="9"/>
  <c r="AQ244" i="9"/>
  <c r="AP244" i="9"/>
  <c r="AO244" i="9"/>
  <c r="AN244" i="9"/>
  <c r="AM244" i="9"/>
  <c r="AL244" i="9"/>
  <c r="AK244" i="9"/>
  <c r="AR243" i="9"/>
  <c r="AQ243" i="9"/>
  <c r="AP243" i="9"/>
  <c r="AO243" i="9"/>
  <c r="AN243" i="9"/>
  <c r="AM243" i="9"/>
  <c r="AL243" i="9"/>
  <c r="AK243" i="9"/>
  <c r="AR242" i="9"/>
  <c r="AQ242" i="9"/>
  <c r="AP242" i="9"/>
  <c r="AO242" i="9"/>
  <c r="AN242" i="9"/>
  <c r="AM242" i="9"/>
  <c r="AL242" i="9"/>
  <c r="AK242" i="9"/>
  <c r="AR241" i="9"/>
  <c r="AQ241" i="9"/>
  <c r="AP241" i="9"/>
  <c r="AO241" i="9"/>
  <c r="AN241" i="9"/>
  <c r="AM241" i="9"/>
  <c r="AL241" i="9"/>
  <c r="AK241" i="9"/>
  <c r="AR240" i="9"/>
  <c r="AQ240" i="9"/>
  <c r="AP240" i="9"/>
  <c r="AO240" i="9"/>
  <c r="AN240" i="9"/>
  <c r="AM240" i="9"/>
  <c r="AL240" i="9"/>
  <c r="AK240" i="9"/>
  <c r="AR239" i="9"/>
  <c r="AQ239" i="9"/>
  <c r="AP239" i="9"/>
  <c r="AO239" i="9"/>
  <c r="AN239" i="9"/>
  <c r="AM239" i="9"/>
  <c r="AL239" i="9"/>
  <c r="AK239" i="9"/>
  <c r="AR238" i="9"/>
  <c r="AQ238" i="9"/>
  <c r="AP238" i="9"/>
  <c r="AO238" i="9"/>
  <c r="AN238" i="9"/>
  <c r="AM238" i="9"/>
  <c r="AL238" i="9"/>
  <c r="AK238" i="9"/>
  <c r="AR237" i="9"/>
  <c r="AQ237" i="9"/>
  <c r="AP237" i="9"/>
  <c r="AO237" i="9"/>
  <c r="AN237" i="9"/>
  <c r="AM237" i="9"/>
  <c r="AL237" i="9"/>
  <c r="AK237" i="9"/>
  <c r="AR236" i="9"/>
  <c r="AQ236" i="9"/>
  <c r="AP236" i="9"/>
  <c r="AO236" i="9"/>
  <c r="AN236" i="9"/>
  <c r="AM236" i="9"/>
  <c r="AL236" i="9"/>
  <c r="AK236" i="9"/>
  <c r="AR235" i="9"/>
  <c r="AQ235" i="9"/>
  <c r="AP235" i="9"/>
  <c r="AO235" i="9"/>
  <c r="AN235" i="9"/>
  <c r="AM235" i="9"/>
  <c r="AL235" i="9"/>
  <c r="AK235" i="9"/>
  <c r="AR234" i="9"/>
  <c r="AQ234" i="9"/>
  <c r="AP234" i="9"/>
  <c r="AO234" i="9"/>
  <c r="AN234" i="9"/>
  <c r="AM234" i="9"/>
  <c r="AL234" i="9"/>
  <c r="AK234" i="9"/>
  <c r="AR233" i="9"/>
  <c r="AQ233" i="9"/>
  <c r="AP233" i="9"/>
  <c r="AO233" i="9"/>
  <c r="AN233" i="9"/>
  <c r="AM233" i="9"/>
  <c r="AL233" i="9"/>
  <c r="AK233" i="9"/>
  <c r="AR232" i="9"/>
  <c r="AQ232" i="9"/>
  <c r="AP232" i="9"/>
  <c r="AO232" i="9"/>
  <c r="AN232" i="9"/>
  <c r="AM232" i="9"/>
  <c r="AL232" i="9"/>
  <c r="AK232" i="9"/>
  <c r="AR231" i="9"/>
  <c r="AQ231" i="9"/>
  <c r="AP231" i="9"/>
  <c r="AO231" i="9"/>
  <c r="AN231" i="9"/>
  <c r="AM231" i="9"/>
  <c r="AL231" i="9"/>
  <c r="AK231" i="9"/>
  <c r="AR230" i="9"/>
  <c r="AQ230" i="9"/>
  <c r="AP230" i="9"/>
  <c r="AO230" i="9"/>
  <c r="AN230" i="9"/>
  <c r="AM230" i="9"/>
  <c r="AL230" i="9"/>
  <c r="AK230" i="9"/>
  <c r="AR229" i="9"/>
  <c r="AQ229" i="9"/>
  <c r="AP229" i="9"/>
  <c r="AO229" i="9"/>
  <c r="AN229" i="9"/>
  <c r="AM229" i="9"/>
  <c r="AL229" i="9"/>
  <c r="AK229" i="9"/>
  <c r="AR228" i="9"/>
  <c r="AQ228" i="9"/>
  <c r="AP228" i="9"/>
  <c r="AO228" i="9"/>
  <c r="AN228" i="9"/>
  <c r="AM228" i="9"/>
  <c r="AL228" i="9"/>
  <c r="AK228" i="9"/>
  <c r="AR227" i="9"/>
  <c r="AQ227" i="9"/>
  <c r="AP227" i="9"/>
  <c r="AO227" i="9"/>
  <c r="AN227" i="9"/>
  <c r="AM227" i="9"/>
  <c r="AL227" i="9"/>
  <c r="AK227" i="9"/>
  <c r="AR226" i="9"/>
  <c r="AQ226" i="9"/>
  <c r="AP226" i="9"/>
  <c r="AO226" i="9"/>
  <c r="AN226" i="9"/>
  <c r="AM226" i="9"/>
  <c r="AL226" i="9"/>
  <c r="AK226" i="9"/>
  <c r="AR225" i="9"/>
  <c r="AQ225" i="9"/>
  <c r="AP225" i="9"/>
  <c r="AO225" i="9"/>
  <c r="AN225" i="9"/>
  <c r="AM225" i="9"/>
  <c r="AL225" i="9"/>
  <c r="AK225" i="9"/>
  <c r="AR224" i="9"/>
  <c r="AQ224" i="9"/>
  <c r="AP224" i="9"/>
  <c r="AO224" i="9"/>
  <c r="AN224" i="9"/>
  <c r="AM224" i="9"/>
  <c r="AL224" i="9"/>
  <c r="AK224" i="9"/>
  <c r="AR223" i="9"/>
  <c r="AQ223" i="9"/>
  <c r="AP223" i="9"/>
  <c r="AO223" i="9"/>
  <c r="AN223" i="9"/>
  <c r="AM223" i="9"/>
  <c r="AL223" i="9"/>
  <c r="AK223" i="9"/>
  <c r="AR222" i="9"/>
  <c r="AQ222" i="9"/>
  <c r="AP222" i="9"/>
  <c r="AO222" i="9"/>
  <c r="AN222" i="9"/>
  <c r="AM222" i="9"/>
  <c r="AL222" i="9"/>
  <c r="AK222" i="9"/>
  <c r="AR221" i="9"/>
  <c r="AQ221" i="9"/>
  <c r="AP221" i="9"/>
  <c r="AO221" i="9"/>
  <c r="AN221" i="9"/>
  <c r="AM221" i="9"/>
  <c r="AL221" i="9"/>
  <c r="AK221" i="9"/>
  <c r="AR220" i="9"/>
  <c r="AQ220" i="9"/>
  <c r="AP220" i="9"/>
  <c r="AO220" i="9"/>
  <c r="AN220" i="9"/>
  <c r="AM220" i="9"/>
  <c r="AL220" i="9"/>
  <c r="AK220" i="9"/>
  <c r="AR219" i="9"/>
  <c r="AQ219" i="9"/>
  <c r="AP219" i="9"/>
  <c r="AO219" i="9"/>
  <c r="AN219" i="9"/>
  <c r="AM219" i="9"/>
  <c r="AL219" i="9"/>
  <c r="AK219" i="9"/>
  <c r="AR218" i="9"/>
  <c r="AQ218" i="9"/>
  <c r="AP218" i="9"/>
  <c r="AO218" i="9"/>
  <c r="AN218" i="9"/>
  <c r="AM218" i="9"/>
  <c r="AL218" i="9"/>
  <c r="AK218" i="9"/>
  <c r="AR217" i="9"/>
  <c r="AQ217" i="9"/>
  <c r="AP217" i="9"/>
  <c r="AO217" i="9"/>
  <c r="AN217" i="9"/>
  <c r="AM217" i="9"/>
  <c r="AL217" i="9"/>
  <c r="AK217" i="9"/>
  <c r="AR216" i="9"/>
  <c r="AQ216" i="9"/>
  <c r="AP216" i="9"/>
  <c r="AO216" i="9"/>
  <c r="AN216" i="9"/>
  <c r="AM216" i="9"/>
  <c r="AL216" i="9"/>
  <c r="AK216" i="9"/>
  <c r="AR215" i="9"/>
  <c r="AQ215" i="9"/>
  <c r="AP215" i="9"/>
  <c r="AO215" i="9"/>
  <c r="AN215" i="9"/>
  <c r="AM215" i="9"/>
  <c r="AL215" i="9"/>
  <c r="AK215" i="9"/>
  <c r="AR214" i="9"/>
  <c r="AQ214" i="9"/>
  <c r="AP214" i="9"/>
  <c r="AO214" i="9"/>
  <c r="AN214" i="9"/>
  <c r="AM214" i="9"/>
  <c r="AL214" i="9"/>
  <c r="AK214" i="9"/>
  <c r="AR213" i="9"/>
  <c r="AQ213" i="9"/>
  <c r="AP213" i="9"/>
  <c r="AO213" i="9"/>
  <c r="AN213" i="9"/>
  <c r="AM213" i="9"/>
  <c r="AL213" i="9"/>
  <c r="AK213" i="9"/>
  <c r="AR212" i="9"/>
  <c r="AQ212" i="9"/>
  <c r="AP212" i="9"/>
  <c r="AO212" i="9"/>
  <c r="AN212" i="9"/>
  <c r="AM212" i="9"/>
  <c r="AL212" i="9"/>
  <c r="AK212" i="9"/>
  <c r="AR211" i="9"/>
  <c r="AQ211" i="9"/>
  <c r="AP211" i="9"/>
  <c r="AO211" i="9"/>
  <c r="AN211" i="9"/>
  <c r="AM211" i="9"/>
  <c r="AL211" i="9"/>
  <c r="AK211" i="9"/>
  <c r="AR210" i="9"/>
  <c r="AQ210" i="9"/>
  <c r="AP210" i="9"/>
  <c r="AO210" i="9"/>
  <c r="AN210" i="9"/>
  <c r="AM210" i="9"/>
  <c r="AL210" i="9"/>
  <c r="AK210" i="9"/>
  <c r="AR209" i="9"/>
  <c r="AQ209" i="9"/>
  <c r="AP209" i="9"/>
  <c r="AO209" i="9"/>
  <c r="AN209" i="9"/>
  <c r="AM209" i="9"/>
  <c r="AL209" i="9"/>
  <c r="AK209" i="9"/>
  <c r="AR208" i="9"/>
  <c r="AQ208" i="9"/>
  <c r="AP208" i="9"/>
  <c r="AO208" i="9"/>
  <c r="AN208" i="9"/>
  <c r="AM208" i="9"/>
  <c r="AL208" i="9"/>
  <c r="AK208" i="9"/>
  <c r="AR207" i="9"/>
  <c r="AQ207" i="9"/>
  <c r="AP207" i="9"/>
  <c r="AO207" i="9"/>
  <c r="AN207" i="9"/>
  <c r="AM207" i="9"/>
  <c r="AL207" i="9"/>
  <c r="AK207" i="9"/>
  <c r="AR206" i="9"/>
  <c r="AQ206" i="9"/>
  <c r="AP206" i="9"/>
  <c r="AO206" i="9"/>
  <c r="AN206" i="9"/>
  <c r="AM206" i="9"/>
  <c r="AL206" i="9"/>
  <c r="AK206" i="9"/>
  <c r="AR205" i="9"/>
  <c r="AQ205" i="9"/>
  <c r="AP205" i="9"/>
  <c r="AO205" i="9"/>
  <c r="AN205" i="9"/>
  <c r="AM205" i="9"/>
  <c r="AL205" i="9"/>
  <c r="AK205" i="9"/>
  <c r="AR204" i="9"/>
  <c r="AQ204" i="9"/>
  <c r="AP204" i="9"/>
  <c r="AO204" i="9"/>
  <c r="AN204" i="9"/>
  <c r="AM204" i="9"/>
  <c r="AL204" i="9"/>
  <c r="AK204" i="9"/>
  <c r="AR203" i="9"/>
  <c r="AQ203" i="9"/>
  <c r="AP203" i="9"/>
  <c r="AO203" i="9"/>
  <c r="AN203" i="9"/>
  <c r="AM203" i="9"/>
  <c r="AL203" i="9"/>
  <c r="AK203" i="9"/>
  <c r="AR202" i="9"/>
  <c r="AQ202" i="9"/>
  <c r="AP202" i="9"/>
  <c r="AO202" i="9"/>
  <c r="AN202" i="9"/>
  <c r="AM202" i="9"/>
  <c r="AL202" i="9"/>
  <c r="AK202" i="9"/>
  <c r="AR201" i="9"/>
  <c r="AQ201" i="9"/>
  <c r="AP201" i="9"/>
  <c r="AO201" i="9"/>
  <c r="AN201" i="9"/>
  <c r="AM201" i="9"/>
  <c r="AL201" i="9"/>
  <c r="AK201" i="9"/>
  <c r="AR200" i="9"/>
  <c r="AQ200" i="9"/>
  <c r="AP200" i="9"/>
  <c r="AO200" i="9"/>
  <c r="AN200" i="9"/>
  <c r="AM200" i="9"/>
  <c r="AL200" i="9"/>
  <c r="AK200" i="9"/>
  <c r="AR199" i="9"/>
  <c r="AQ199" i="9"/>
  <c r="AP199" i="9"/>
  <c r="AO199" i="9"/>
  <c r="AN199" i="9"/>
  <c r="AM199" i="9"/>
  <c r="AL199" i="9"/>
  <c r="AK199" i="9"/>
  <c r="AR198" i="9"/>
  <c r="AQ198" i="9"/>
  <c r="AP198" i="9"/>
  <c r="AO198" i="9"/>
  <c r="AN198" i="9"/>
  <c r="AM198" i="9"/>
  <c r="AL198" i="9"/>
  <c r="AK198" i="9"/>
  <c r="AR197" i="9"/>
  <c r="AQ197" i="9"/>
  <c r="AP197" i="9"/>
  <c r="AO197" i="9"/>
  <c r="AN197" i="9"/>
  <c r="AM197" i="9"/>
  <c r="AL197" i="9"/>
  <c r="AK197" i="9"/>
  <c r="AR196" i="9"/>
  <c r="AQ196" i="9"/>
  <c r="AP196" i="9"/>
  <c r="AO196" i="9"/>
  <c r="AN196" i="9"/>
  <c r="AM196" i="9"/>
  <c r="AL196" i="9"/>
  <c r="AK196" i="9"/>
  <c r="AR195" i="9"/>
  <c r="AQ195" i="9"/>
  <c r="AP195" i="9"/>
  <c r="AO195" i="9"/>
  <c r="AN195" i="9"/>
  <c r="AM195" i="9"/>
  <c r="AL195" i="9"/>
  <c r="AK195" i="9"/>
  <c r="AR194" i="9"/>
  <c r="AQ194" i="9"/>
  <c r="AP194" i="9"/>
  <c r="AO194" i="9"/>
  <c r="AN194" i="9"/>
  <c r="AM194" i="9"/>
  <c r="AL194" i="9"/>
  <c r="AK194" i="9"/>
  <c r="AR193" i="9"/>
  <c r="AQ193" i="9"/>
  <c r="AP193" i="9"/>
  <c r="AO193" i="9"/>
  <c r="AN193" i="9"/>
  <c r="AM193" i="9"/>
  <c r="AL193" i="9"/>
  <c r="AK193" i="9"/>
  <c r="AR192" i="9"/>
  <c r="AQ192" i="9"/>
  <c r="AP192" i="9"/>
  <c r="AO192" i="9"/>
  <c r="AN192" i="9"/>
  <c r="AM192" i="9"/>
  <c r="AL192" i="9"/>
  <c r="AK192" i="9"/>
  <c r="AR191" i="9"/>
  <c r="AQ191" i="9"/>
  <c r="AP191" i="9"/>
  <c r="AO191" i="9"/>
  <c r="AN191" i="9"/>
  <c r="AM191" i="9"/>
  <c r="AL191" i="9"/>
  <c r="AK191" i="9"/>
  <c r="AR190" i="9"/>
  <c r="AQ190" i="9"/>
  <c r="AP190" i="9"/>
  <c r="AO190" i="9"/>
  <c r="AN190" i="9"/>
  <c r="AM190" i="9"/>
  <c r="AL190" i="9"/>
  <c r="AK190" i="9"/>
  <c r="AR189" i="9"/>
  <c r="AQ189" i="9"/>
  <c r="AP189" i="9"/>
  <c r="AO189" i="9"/>
  <c r="AN189" i="9"/>
  <c r="AM189" i="9"/>
  <c r="AL189" i="9"/>
  <c r="AK189" i="9"/>
  <c r="AR188" i="9"/>
  <c r="AQ188" i="9"/>
  <c r="AP188" i="9"/>
  <c r="AO188" i="9"/>
  <c r="AN188" i="9"/>
  <c r="AM188" i="9"/>
  <c r="AL188" i="9"/>
  <c r="AK188" i="9"/>
  <c r="AR187" i="9"/>
  <c r="AQ187" i="9"/>
  <c r="AP187" i="9"/>
  <c r="AO187" i="9"/>
  <c r="AN187" i="9"/>
  <c r="AM187" i="9"/>
  <c r="AL187" i="9"/>
  <c r="AK187" i="9"/>
  <c r="AR186" i="9"/>
  <c r="AQ186" i="9"/>
  <c r="AP186" i="9"/>
  <c r="AO186" i="9"/>
  <c r="AN186" i="9"/>
  <c r="AM186" i="9"/>
  <c r="AL186" i="9"/>
  <c r="AK186" i="9"/>
  <c r="AR185" i="9"/>
  <c r="AQ185" i="9"/>
  <c r="AP185" i="9"/>
  <c r="AO185" i="9"/>
  <c r="AN185" i="9"/>
  <c r="AM185" i="9"/>
  <c r="AL185" i="9"/>
  <c r="AK185" i="9"/>
  <c r="AR184" i="9"/>
  <c r="AQ184" i="9"/>
  <c r="AP184" i="9"/>
  <c r="AO184" i="9"/>
  <c r="AN184" i="9"/>
  <c r="AM184" i="9"/>
  <c r="AL184" i="9"/>
  <c r="AK184" i="9"/>
  <c r="AR183" i="9"/>
  <c r="AQ183" i="9"/>
  <c r="AP183" i="9"/>
  <c r="AO183" i="9"/>
  <c r="AN183" i="9"/>
  <c r="AM183" i="9"/>
  <c r="AL183" i="9"/>
  <c r="AK183" i="9"/>
  <c r="AR182" i="9"/>
  <c r="AQ182" i="9"/>
  <c r="AP182" i="9"/>
  <c r="AO182" i="9"/>
  <c r="AN182" i="9"/>
  <c r="AM182" i="9"/>
  <c r="AL182" i="9"/>
  <c r="AK182" i="9"/>
  <c r="AR181" i="9"/>
  <c r="AQ181" i="9"/>
  <c r="AP181" i="9"/>
  <c r="AO181" i="9"/>
  <c r="AN181" i="9"/>
  <c r="AM181" i="9"/>
  <c r="AL181" i="9"/>
  <c r="AK181" i="9"/>
  <c r="AR180" i="9"/>
  <c r="AQ180" i="9"/>
  <c r="AP180" i="9"/>
  <c r="AO180" i="9"/>
  <c r="AN180" i="9"/>
  <c r="AM180" i="9"/>
  <c r="AL180" i="9"/>
  <c r="AK180" i="9"/>
  <c r="AR179" i="9"/>
  <c r="AQ179" i="9"/>
  <c r="AP179" i="9"/>
  <c r="AO179" i="9"/>
  <c r="AN179" i="9"/>
  <c r="AM179" i="9"/>
  <c r="AL179" i="9"/>
  <c r="AK179" i="9"/>
  <c r="AR178" i="9"/>
  <c r="AQ178" i="9"/>
  <c r="AP178" i="9"/>
  <c r="AO178" i="9"/>
  <c r="AN178" i="9"/>
  <c r="AM178" i="9"/>
  <c r="AL178" i="9"/>
  <c r="AK178" i="9"/>
  <c r="AR177" i="9"/>
  <c r="AQ177" i="9"/>
  <c r="AP177" i="9"/>
  <c r="AO177" i="9"/>
  <c r="AN177" i="9"/>
  <c r="AM177" i="9"/>
  <c r="AL177" i="9"/>
  <c r="AK177" i="9"/>
  <c r="AR176" i="9"/>
  <c r="AQ176" i="9"/>
  <c r="AP176" i="9"/>
  <c r="AO176" i="9"/>
  <c r="AN176" i="9"/>
  <c r="AM176" i="9"/>
  <c r="AL176" i="9"/>
  <c r="AK176" i="9"/>
  <c r="AR175" i="9"/>
  <c r="AQ175" i="9"/>
  <c r="AP175" i="9"/>
  <c r="AO175" i="9"/>
  <c r="AN175" i="9"/>
  <c r="AM175" i="9"/>
  <c r="AL175" i="9"/>
  <c r="AK175" i="9"/>
  <c r="AR174" i="9"/>
  <c r="AQ174" i="9"/>
  <c r="AP174" i="9"/>
  <c r="AO174" i="9"/>
  <c r="AN174" i="9"/>
  <c r="AM174" i="9"/>
  <c r="AL174" i="9"/>
  <c r="AK174" i="9"/>
  <c r="AR173" i="9"/>
  <c r="AQ173" i="9"/>
  <c r="AP173" i="9"/>
  <c r="AO173" i="9"/>
  <c r="AN173" i="9"/>
  <c r="AM173" i="9"/>
  <c r="AL173" i="9"/>
  <c r="AK173" i="9"/>
  <c r="AR172" i="9"/>
  <c r="AQ172" i="9"/>
  <c r="AP172" i="9"/>
  <c r="AO172" i="9"/>
  <c r="AN172" i="9"/>
  <c r="AM172" i="9"/>
  <c r="AL172" i="9"/>
  <c r="AK172" i="9"/>
  <c r="AR171" i="9"/>
  <c r="AQ171" i="9"/>
  <c r="AP171" i="9"/>
  <c r="AO171" i="9"/>
  <c r="AN171" i="9"/>
  <c r="AM171" i="9"/>
  <c r="AL171" i="9"/>
  <c r="AK171" i="9"/>
  <c r="AR170" i="9"/>
  <c r="AQ170" i="9"/>
  <c r="AP170" i="9"/>
  <c r="AO170" i="9"/>
  <c r="AN170" i="9"/>
  <c r="AM170" i="9"/>
  <c r="AL170" i="9"/>
  <c r="AK170" i="9"/>
  <c r="AR169" i="9"/>
  <c r="AQ169" i="9"/>
  <c r="AP169" i="9"/>
  <c r="AO169" i="9"/>
  <c r="AN169" i="9"/>
  <c r="AM169" i="9"/>
  <c r="AL169" i="9"/>
  <c r="AK169" i="9"/>
  <c r="AR168" i="9"/>
  <c r="AQ168" i="9"/>
  <c r="AP168" i="9"/>
  <c r="AO168" i="9"/>
  <c r="AN168" i="9"/>
  <c r="AM168" i="9"/>
  <c r="AL168" i="9"/>
  <c r="AK168" i="9"/>
  <c r="AR167" i="9"/>
  <c r="AQ167" i="9"/>
  <c r="AP167" i="9"/>
  <c r="AO167" i="9"/>
  <c r="AN167" i="9"/>
  <c r="AM167" i="9"/>
  <c r="AL167" i="9"/>
  <c r="AK167" i="9"/>
  <c r="AR166" i="9"/>
  <c r="AQ166" i="9"/>
  <c r="AP166" i="9"/>
  <c r="AO166" i="9"/>
  <c r="AN166" i="9"/>
  <c r="AM166" i="9"/>
  <c r="AL166" i="9"/>
  <c r="AK166" i="9"/>
  <c r="AR165" i="9"/>
  <c r="AQ165" i="9"/>
  <c r="AP165" i="9"/>
  <c r="AO165" i="9"/>
  <c r="AN165" i="9"/>
  <c r="AM165" i="9"/>
  <c r="AL165" i="9"/>
  <c r="AK165" i="9"/>
  <c r="AR164" i="9"/>
  <c r="AQ164" i="9"/>
  <c r="AP164" i="9"/>
  <c r="AO164" i="9"/>
  <c r="AN164" i="9"/>
  <c r="AM164" i="9"/>
  <c r="AL164" i="9"/>
  <c r="AK164" i="9"/>
  <c r="AR163" i="9"/>
  <c r="AQ163" i="9"/>
  <c r="AP163" i="9"/>
  <c r="AO163" i="9"/>
  <c r="AN163" i="9"/>
  <c r="AM163" i="9"/>
  <c r="AL163" i="9"/>
  <c r="AK163" i="9"/>
  <c r="AR162" i="9"/>
  <c r="AQ162" i="9"/>
  <c r="AP162" i="9"/>
  <c r="AO162" i="9"/>
  <c r="AN162" i="9"/>
  <c r="AM162" i="9"/>
  <c r="AL162" i="9"/>
  <c r="AK162" i="9"/>
  <c r="AR161" i="9"/>
  <c r="AQ161" i="9"/>
  <c r="AP161" i="9"/>
  <c r="AO161" i="9"/>
  <c r="AN161" i="9"/>
  <c r="AM161" i="9"/>
  <c r="AL161" i="9"/>
  <c r="AK161" i="9"/>
  <c r="AR160" i="9"/>
  <c r="AQ160" i="9"/>
  <c r="AP160" i="9"/>
  <c r="AO160" i="9"/>
  <c r="AN160" i="9"/>
  <c r="AM160" i="9"/>
  <c r="AL160" i="9"/>
  <c r="AK160" i="9"/>
  <c r="AR159" i="9"/>
  <c r="AQ159" i="9"/>
  <c r="AP159" i="9"/>
  <c r="AO159" i="9"/>
  <c r="AN159" i="9"/>
  <c r="AM159" i="9"/>
  <c r="AL159" i="9"/>
  <c r="AK159" i="9"/>
  <c r="AR158" i="9"/>
  <c r="AQ158" i="9"/>
  <c r="AP158" i="9"/>
  <c r="AO158" i="9"/>
  <c r="AN158" i="9"/>
  <c r="AM158" i="9"/>
  <c r="AL158" i="9"/>
  <c r="AK158" i="9"/>
  <c r="AR157" i="9"/>
  <c r="AQ157" i="9"/>
  <c r="AP157" i="9"/>
  <c r="AO157" i="9"/>
  <c r="AN157" i="9"/>
  <c r="AM157" i="9"/>
  <c r="AL157" i="9"/>
  <c r="AK157" i="9"/>
  <c r="AR156" i="9"/>
  <c r="AQ156" i="9"/>
  <c r="AP156" i="9"/>
  <c r="AO156" i="9"/>
  <c r="AN156" i="9"/>
  <c r="AM156" i="9"/>
  <c r="AL156" i="9"/>
  <c r="AK156" i="9"/>
  <c r="AR155" i="9"/>
  <c r="AQ155" i="9"/>
  <c r="AP155" i="9"/>
  <c r="AO155" i="9"/>
  <c r="AN155" i="9"/>
  <c r="AM155" i="9"/>
  <c r="AL155" i="9"/>
  <c r="AK155" i="9"/>
  <c r="AR154" i="9"/>
  <c r="AQ154" i="9"/>
  <c r="AP154" i="9"/>
  <c r="AO154" i="9"/>
  <c r="AN154" i="9"/>
  <c r="AM154" i="9"/>
  <c r="AL154" i="9"/>
  <c r="AK154" i="9"/>
  <c r="AR153" i="9"/>
  <c r="AQ153" i="9"/>
  <c r="AP153" i="9"/>
  <c r="AO153" i="9"/>
  <c r="AN153" i="9"/>
  <c r="AM153" i="9"/>
  <c r="AL153" i="9"/>
  <c r="AK153" i="9"/>
  <c r="AR152" i="9"/>
  <c r="AQ152" i="9"/>
  <c r="AP152" i="9"/>
  <c r="AO152" i="9"/>
  <c r="AN152" i="9"/>
  <c r="AM152" i="9"/>
  <c r="AL152" i="9"/>
  <c r="AK152" i="9"/>
  <c r="AR151" i="9"/>
  <c r="AQ151" i="9"/>
  <c r="AP151" i="9"/>
  <c r="AO151" i="9"/>
  <c r="AN151" i="9"/>
  <c r="AM151" i="9"/>
  <c r="AL151" i="9"/>
  <c r="AK151" i="9"/>
  <c r="AR150" i="9"/>
  <c r="AQ150" i="9"/>
  <c r="AP150" i="9"/>
  <c r="AO150" i="9"/>
  <c r="AN150" i="9"/>
  <c r="AM150" i="9"/>
  <c r="AL150" i="9"/>
  <c r="AK150" i="9"/>
  <c r="AR149" i="9"/>
  <c r="AQ149" i="9"/>
  <c r="AP149" i="9"/>
  <c r="AO149" i="9"/>
  <c r="AN149" i="9"/>
  <c r="AM149" i="9"/>
  <c r="AL149" i="9"/>
  <c r="AK149" i="9"/>
  <c r="AR148" i="9"/>
  <c r="AQ148" i="9"/>
  <c r="AP148" i="9"/>
  <c r="AO148" i="9"/>
  <c r="AN148" i="9"/>
  <c r="AM148" i="9"/>
  <c r="AL148" i="9"/>
  <c r="AK148" i="9"/>
  <c r="AR147" i="9"/>
  <c r="AQ147" i="9"/>
  <c r="AP147" i="9"/>
  <c r="AO147" i="9"/>
  <c r="AN147" i="9"/>
  <c r="AM147" i="9"/>
  <c r="AL147" i="9"/>
  <c r="AK147" i="9"/>
  <c r="AR146" i="9"/>
  <c r="AQ146" i="9"/>
  <c r="AP146" i="9"/>
  <c r="AO146" i="9"/>
  <c r="AN146" i="9"/>
  <c r="AM146" i="9"/>
  <c r="AL146" i="9"/>
  <c r="AK146" i="9"/>
  <c r="AR145" i="9"/>
  <c r="AQ145" i="9"/>
  <c r="AP145" i="9"/>
  <c r="AO145" i="9"/>
  <c r="AN145" i="9"/>
  <c r="AM145" i="9"/>
  <c r="AL145" i="9"/>
  <c r="AK145" i="9"/>
  <c r="AR144" i="9"/>
  <c r="AQ144" i="9"/>
  <c r="AP144" i="9"/>
  <c r="AO144" i="9"/>
  <c r="AN144" i="9"/>
  <c r="AM144" i="9"/>
  <c r="AL144" i="9"/>
  <c r="AK144" i="9"/>
  <c r="AR143" i="9"/>
  <c r="AQ143" i="9"/>
  <c r="AP143" i="9"/>
  <c r="AO143" i="9"/>
  <c r="AN143" i="9"/>
  <c r="AM143" i="9"/>
  <c r="AL143" i="9"/>
  <c r="AK143" i="9"/>
  <c r="AR142" i="9"/>
  <c r="AQ142" i="9"/>
  <c r="AP142" i="9"/>
  <c r="AO142" i="9"/>
  <c r="AN142" i="9"/>
  <c r="AM142" i="9"/>
  <c r="AL142" i="9"/>
  <c r="AK142" i="9"/>
  <c r="AR141" i="9"/>
  <c r="AQ141" i="9"/>
  <c r="AP141" i="9"/>
  <c r="AO141" i="9"/>
  <c r="AN141" i="9"/>
  <c r="AM141" i="9"/>
  <c r="AL141" i="9"/>
  <c r="AK141" i="9"/>
  <c r="AR140" i="9"/>
  <c r="AQ140" i="9"/>
  <c r="AP140" i="9"/>
  <c r="AO140" i="9"/>
  <c r="AN140" i="9"/>
  <c r="AM140" i="9"/>
  <c r="AL140" i="9"/>
  <c r="AK140" i="9"/>
  <c r="AR139" i="9"/>
  <c r="AQ139" i="9"/>
  <c r="AP139" i="9"/>
  <c r="AO139" i="9"/>
  <c r="AN139" i="9"/>
  <c r="AM139" i="9"/>
  <c r="AL139" i="9"/>
  <c r="AK139" i="9"/>
  <c r="AR138" i="9"/>
  <c r="AQ138" i="9"/>
  <c r="AP138" i="9"/>
  <c r="AO138" i="9"/>
  <c r="AN138" i="9"/>
  <c r="AM138" i="9"/>
  <c r="AL138" i="9"/>
  <c r="AK138" i="9"/>
  <c r="AR137" i="9"/>
  <c r="AQ137" i="9"/>
  <c r="AP137" i="9"/>
  <c r="AO137" i="9"/>
  <c r="AN137" i="9"/>
  <c r="AM137" i="9"/>
  <c r="AL137" i="9"/>
  <c r="AK137" i="9"/>
  <c r="AR136" i="9"/>
  <c r="AQ136" i="9"/>
  <c r="AP136" i="9"/>
  <c r="AO136" i="9"/>
  <c r="AN136" i="9"/>
  <c r="AM136" i="9"/>
  <c r="AL136" i="9"/>
  <c r="AK136" i="9"/>
  <c r="AR135" i="9"/>
  <c r="AQ135" i="9"/>
  <c r="AP135" i="9"/>
  <c r="AO135" i="9"/>
  <c r="AN135" i="9"/>
  <c r="AM135" i="9"/>
  <c r="AL135" i="9"/>
  <c r="AK135" i="9"/>
  <c r="AR134" i="9"/>
  <c r="AQ134" i="9"/>
  <c r="AP134" i="9"/>
  <c r="AO134" i="9"/>
  <c r="AN134" i="9"/>
  <c r="AM134" i="9"/>
  <c r="AL134" i="9"/>
  <c r="AK134" i="9"/>
  <c r="AR133" i="9"/>
  <c r="AQ133" i="9"/>
  <c r="AP133" i="9"/>
  <c r="AO133" i="9"/>
  <c r="AN133" i="9"/>
  <c r="AM133" i="9"/>
  <c r="AL133" i="9"/>
  <c r="AK133" i="9"/>
  <c r="AR132" i="9"/>
  <c r="AQ132" i="9"/>
  <c r="AP132" i="9"/>
  <c r="AO132" i="9"/>
  <c r="AN132" i="9"/>
  <c r="AM132" i="9"/>
  <c r="AL132" i="9"/>
  <c r="AK132" i="9"/>
  <c r="AR131" i="9"/>
  <c r="AQ131" i="9"/>
  <c r="AP131" i="9"/>
  <c r="AO131" i="9"/>
  <c r="AN131" i="9"/>
  <c r="AM131" i="9"/>
  <c r="AL131" i="9"/>
  <c r="AK131" i="9"/>
  <c r="AR130" i="9"/>
  <c r="AQ130" i="9"/>
  <c r="AP130" i="9"/>
  <c r="AO130" i="9"/>
  <c r="AN130" i="9"/>
  <c r="AM130" i="9"/>
  <c r="AL130" i="9"/>
  <c r="AK130" i="9"/>
  <c r="AR129" i="9"/>
  <c r="AQ129" i="9"/>
  <c r="AP129" i="9"/>
  <c r="AO129" i="9"/>
  <c r="AN129" i="9"/>
  <c r="AM129" i="9"/>
  <c r="AL129" i="9"/>
  <c r="AK129" i="9"/>
  <c r="AR128" i="9"/>
  <c r="AQ128" i="9"/>
  <c r="AP128" i="9"/>
  <c r="AO128" i="9"/>
  <c r="AN128" i="9"/>
  <c r="AM128" i="9"/>
  <c r="AL128" i="9"/>
  <c r="AK128" i="9"/>
  <c r="AR127" i="9"/>
  <c r="AQ127" i="9"/>
  <c r="AP127" i="9"/>
  <c r="AO127" i="9"/>
  <c r="AN127" i="9"/>
  <c r="AM127" i="9"/>
  <c r="AL127" i="9"/>
  <c r="AK127" i="9"/>
  <c r="AR126" i="9"/>
  <c r="AQ126" i="9"/>
  <c r="AP126" i="9"/>
  <c r="AO126" i="9"/>
  <c r="AN126" i="9"/>
  <c r="AM126" i="9"/>
  <c r="AL126" i="9"/>
  <c r="AK126" i="9"/>
  <c r="AR125" i="9"/>
  <c r="AQ125" i="9"/>
  <c r="AP125" i="9"/>
  <c r="AO125" i="9"/>
  <c r="AN125" i="9"/>
  <c r="AM125" i="9"/>
  <c r="AL125" i="9"/>
  <c r="AK125" i="9"/>
  <c r="AR124" i="9"/>
  <c r="AQ124" i="9"/>
  <c r="AP124" i="9"/>
  <c r="AO124" i="9"/>
  <c r="AN124" i="9"/>
  <c r="AM124" i="9"/>
  <c r="AL124" i="9"/>
  <c r="AK124" i="9"/>
  <c r="AR123" i="9"/>
  <c r="AQ123" i="9"/>
  <c r="AP123" i="9"/>
  <c r="AO123" i="9"/>
  <c r="AN123" i="9"/>
  <c r="AM123" i="9"/>
  <c r="AL123" i="9"/>
  <c r="AK123" i="9"/>
  <c r="AR122" i="9"/>
  <c r="AQ122" i="9"/>
  <c r="AP122" i="9"/>
  <c r="AO122" i="9"/>
  <c r="AN122" i="9"/>
  <c r="AM122" i="9"/>
  <c r="AL122" i="9"/>
  <c r="AK122" i="9"/>
  <c r="AR121" i="9"/>
  <c r="AQ121" i="9"/>
  <c r="AP121" i="9"/>
  <c r="AO121" i="9"/>
  <c r="AN121" i="9"/>
  <c r="AM121" i="9"/>
  <c r="AL121" i="9"/>
  <c r="AK121" i="9"/>
  <c r="AR120" i="9"/>
  <c r="AQ120" i="9"/>
  <c r="AP120" i="9"/>
  <c r="AO120" i="9"/>
  <c r="AN120" i="9"/>
  <c r="AM120" i="9"/>
  <c r="AL120" i="9"/>
  <c r="AK120" i="9"/>
  <c r="AR119" i="9"/>
  <c r="AQ119" i="9"/>
  <c r="AP119" i="9"/>
  <c r="AO119" i="9"/>
  <c r="AN119" i="9"/>
  <c r="AM119" i="9"/>
  <c r="AL119" i="9"/>
  <c r="AK119" i="9"/>
  <c r="AR118" i="9"/>
  <c r="AQ118" i="9"/>
  <c r="AP118" i="9"/>
  <c r="AO118" i="9"/>
  <c r="AN118" i="9"/>
  <c r="AM118" i="9"/>
  <c r="AL118" i="9"/>
  <c r="AK118" i="9"/>
  <c r="AR117" i="9"/>
  <c r="AQ117" i="9"/>
  <c r="AP117" i="9"/>
  <c r="AO117" i="9"/>
  <c r="AN117" i="9"/>
  <c r="AM117" i="9"/>
  <c r="AL117" i="9"/>
  <c r="AK117" i="9"/>
  <c r="AR116" i="9"/>
  <c r="AQ116" i="9"/>
  <c r="AP116" i="9"/>
  <c r="AO116" i="9"/>
  <c r="AN116" i="9"/>
  <c r="AM116" i="9"/>
  <c r="AL116" i="9"/>
  <c r="AK116" i="9"/>
  <c r="AR115" i="9"/>
  <c r="AQ115" i="9"/>
  <c r="AP115" i="9"/>
  <c r="AO115" i="9"/>
  <c r="AN115" i="9"/>
  <c r="AM115" i="9"/>
  <c r="AL115" i="9"/>
  <c r="AK115" i="9"/>
  <c r="AR114" i="9"/>
  <c r="AQ114" i="9"/>
  <c r="AP114" i="9"/>
  <c r="AO114" i="9"/>
  <c r="AN114" i="9"/>
  <c r="AM114" i="9"/>
  <c r="AL114" i="9"/>
  <c r="AK114" i="9"/>
  <c r="AR113" i="9"/>
  <c r="AQ113" i="9"/>
  <c r="AP113" i="9"/>
  <c r="AO113" i="9"/>
  <c r="AN113" i="9"/>
  <c r="AM113" i="9"/>
  <c r="AL113" i="9"/>
  <c r="AK113" i="9"/>
  <c r="AR112" i="9"/>
  <c r="AQ112" i="9"/>
  <c r="AP112" i="9"/>
  <c r="AO112" i="9"/>
  <c r="AN112" i="9"/>
  <c r="AM112" i="9"/>
  <c r="AL112" i="9"/>
  <c r="AK112" i="9"/>
  <c r="AR111" i="9"/>
  <c r="AQ111" i="9"/>
  <c r="AP111" i="9"/>
  <c r="AO111" i="9"/>
  <c r="AN111" i="9"/>
  <c r="AM111" i="9"/>
  <c r="AL111" i="9"/>
  <c r="AK111" i="9"/>
  <c r="AR110" i="9"/>
  <c r="AQ110" i="9"/>
  <c r="AP110" i="9"/>
  <c r="AO110" i="9"/>
  <c r="AN110" i="9"/>
  <c r="AM110" i="9"/>
  <c r="AL110" i="9"/>
  <c r="AK110" i="9"/>
  <c r="AR109" i="9"/>
  <c r="AQ109" i="9"/>
  <c r="AP109" i="9"/>
  <c r="AO109" i="9"/>
  <c r="AN109" i="9"/>
  <c r="AM109" i="9"/>
  <c r="AL109" i="9"/>
  <c r="AK109" i="9"/>
  <c r="AR108" i="9"/>
  <c r="AQ108" i="9"/>
  <c r="AP108" i="9"/>
  <c r="AO108" i="9"/>
  <c r="AN108" i="9"/>
  <c r="AM108" i="9"/>
  <c r="AL108" i="9"/>
  <c r="AK108" i="9"/>
  <c r="AR107" i="9"/>
  <c r="AQ107" i="9"/>
  <c r="AP107" i="9"/>
  <c r="AO107" i="9"/>
  <c r="AN107" i="9"/>
  <c r="AM107" i="9"/>
  <c r="AL107" i="9"/>
  <c r="AK107" i="9"/>
  <c r="AR106" i="9"/>
  <c r="AQ106" i="9"/>
  <c r="AP106" i="9"/>
  <c r="AO106" i="9"/>
  <c r="AN106" i="9"/>
  <c r="AM106" i="9"/>
  <c r="AL106" i="9"/>
  <c r="AK106" i="9"/>
  <c r="AR105" i="9"/>
  <c r="AQ105" i="9"/>
  <c r="AP105" i="9"/>
  <c r="AO105" i="9"/>
  <c r="AN105" i="9"/>
  <c r="AM105" i="9"/>
  <c r="AL105" i="9"/>
  <c r="AK105" i="9"/>
  <c r="AR104" i="9"/>
  <c r="AQ104" i="9"/>
  <c r="AP104" i="9"/>
  <c r="AO104" i="9"/>
  <c r="AN104" i="9"/>
  <c r="AM104" i="9"/>
  <c r="AL104" i="9"/>
  <c r="AK104" i="9"/>
  <c r="AR103" i="9"/>
  <c r="AQ103" i="9"/>
  <c r="AP103" i="9"/>
  <c r="AO103" i="9"/>
  <c r="AN103" i="9"/>
  <c r="AM103" i="9"/>
  <c r="AL103" i="9"/>
  <c r="AK103" i="9"/>
  <c r="AR102" i="9"/>
  <c r="AQ102" i="9"/>
  <c r="AP102" i="9"/>
  <c r="AO102" i="9"/>
  <c r="AN102" i="9"/>
  <c r="AM102" i="9"/>
  <c r="AL102" i="9"/>
  <c r="AK102" i="9"/>
  <c r="AR101" i="9"/>
  <c r="AQ101" i="9"/>
  <c r="AP101" i="9"/>
  <c r="AO101" i="9"/>
  <c r="AN101" i="9"/>
  <c r="AM101" i="9"/>
  <c r="AL101" i="9"/>
  <c r="AK101" i="9"/>
  <c r="AR100" i="9"/>
  <c r="AQ100" i="9"/>
  <c r="AP100" i="9"/>
  <c r="AO100" i="9"/>
  <c r="AN100" i="9"/>
  <c r="AM100" i="9"/>
  <c r="AL100" i="9"/>
  <c r="AK100" i="9"/>
  <c r="AR99" i="9"/>
  <c r="AQ99" i="9"/>
  <c r="AP99" i="9"/>
  <c r="AO99" i="9"/>
  <c r="AN99" i="9"/>
  <c r="AM99" i="9"/>
  <c r="AL99" i="9"/>
  <c r="AK99" i="9"/>
  <c r="AR98" i="9"/>
  <c r="AQ98" i="9"/>
  <c r="AP98" i="9"/>
  <c r="AO98" i="9"/>
  <c r="AN98" i="9"/>
  <c r="AM98" i="9"/>
  <c r="AL98" i="9"/>
  <c r="AK98" i="9"/>
  <c r="AR97" i="9"/>
  <c r="AQ97" i="9"/>
  <c r="AP97" i="9"/>
  <c r="AO97" i="9"/>
  <c r="AN97" i="9"/>
  <c r="AM97" i="9"/>
  <c r="AL97" i="9"/>
  <c r="AK97" i="9"/>
  <c r="AR96" i="9"/>
  <c r="AQ96" i="9"/>
  <c r="AP96" i="9"/>
  <c r="AO96" i="9"/>
  <c r="AN96" i="9"/>
  <c r="AM96" i="9"/>
  <c r="AL96" i="9"/>
  <c r="AK96" i="9"/>
  <c r="AR95" i="9"/>
  <c r="AQ95" i="9"/>
  <c r="AP95" i="9"/>
  <c r="AO95" i="9"/>
  <c r="AN95" i="9"/>
  <c r="AM95" i="9"/>
  <c r="AL95" i="9"/>
  <c r="AK95" i="9"/>
  <c r="AR94" i="9"/>
  <c r="AQ94" i="9"/>
  <c r="AP94" i="9"/>
  <c r="AO94" i="9"/>
  <c r="AN94" i="9"/>
  <c r="AM94" i="9"/>
  <c r="AL94" i="9"/>
  <c r="AK94" i="9"/>
  <c r="AR93" i="9"/>
  <c r="AQ93" i="9"/>
  <c r="AP93" i="9"/>
  <c r="AO93" i="9"/>
  <c r="AN93" i="9"/>
  <c r="AM93" i="9"/>
  <c r="AL93" i="9"/>
  <c r="AK93" i="9"/>
  <c r="AR92" i="9"/>
  <c r="AQ92" i="9"/>
  <c r="AP92" i="9"/>
  <c r="AO92" i="9"/>
  <c r="AN92" i="9"/>
  <c r="AM92" i="9"/>
  <c r="AL92" i="9"/>
  <c r="AK92" i="9"/>
  <c r="AR91" i="9"/>
  <c r="AQ91" i="9"/>
  <c r="AP91" i="9"/>
  <c r="AO91" i="9"/>
  <c r="AN91" i="9"/>
  <c r="AM91" i="9"/>
  <c r="AL91" i="9"/>
  <c r="AK91" i="9"/>
  <c r="AR90" i="9"/>
  <c r="AQ90" i="9"/>
  <c r="AP90" i="9"/>
  <c r="AO90" i="9"/>
  <c r="AN90" i="9"/>
  <c r="AM90" i="9"/>
  <c r="AL90" i="9"/>
  <c r="AK90" i="9"/>
  <c r="AR89" i="9"/>
  <c r="AQ89" i="9"/>
  <c r="AP89" i="9"/>
  <c r="AO89" i="9"/>
  <c r="AN89" i="9"/>
  <c r="AM89" i="9"/>
  <c r="AL89" i="9"/>
  <c r="AK89" i="9"/>
  <c r="AR88" i="9"/>
  <c r="AQ88" i="9"/>
  <c r="AP88" i="9"/>
  <c r="AO88" i="9"/>
  <c r="AN88" i="9"/>
  <c r="AM88" i="9"/>
  <c r="AL88" i="9"/>
  <c r="AK88" i="9"/>
  <c r="AR87" i="9"/>
  <c r="AQ87" i="9"/>
  <c r="AP87" i="9"/>
  <c r="AO87" i="9"/>
  <c r="AN87" i="9"/>
  <c r="AM87" i="9"/>
  <c r="AL87" i="9"/>
  <c r="AK87" i="9"/>
  <c r="AR86" i="9"/>
  <c r="AQ86" i="9"/>
  <c r="AP86" i="9"/>
  <c r="AO86" i="9"/>
  <c r="AN86" i="9"/>
  <c r="AM86" i="9"/>
  <c r="AL86" i="9"/>
  <c r="AK86" i="9"/>
  <c r="AR85" i="9"/>
  <c r="AQ85" i="9"/>
  <c r="AP85" i="9"/>
  <c r="AO85" i="9"/>
  <c r="AN85" i="9"/>
  <c r="AM85" i="9"/>
  <c r="AL85" i="9"/>
  <c r="AK85" i="9"/>
  <c r="AR84" i="9"/>
  <c r="AQ84" i="9"/>
  <c r="AP84" i="9"/>
  <c r="AO84" i="9"/>
  <c r="AN84" i="9"/>
  <c r="AM84" i="9"/>
  <c r="AL84" i="9"/>
  <c r="AK84" i="9"/>
  <c r="AR83" i="9"/>
  <c r="AQ83" i="9"/>
  <c r="AP83" i="9"/>
  <c r="AO83" i="9"/>
  <c r="AN83" i="9"/>
  <c r="AM83" i="9"/>
  <c r="AL83" i="9"/>
  <c r="AK83" i="9"/>
  <c r="AR82" i="9"/>
  <c r="AQ82" i="9"/>
  <c r="AP82" i="9"/>
  <c r="AO82" i="9"/>
  <c r="AN82" i="9"/>
  <c r="AM82" i="9"/>
  <c r="AL82" i="9"/>
  <c r="AK82" i="9"/>
  <c r="AR81" i="9"/>
  <c r="AQ81" i="9"/>
  <c r="AP81" i="9"/>
  <c r="AO81" i="9"/>
  <c r="AN81" i="9"/>
  <c r="AM81" i="9"/>
  <c r="AL81" i="9"/>
  <c r="AK81" i="9"/>
  <c r="AR80" i="9"/>
  <c r="AQ80" i="9"/>
  <c r="AP80" i="9"/>
  <c r="AO80" i="9"/>
  <c r="AN80" i="9"/>
  <c r="AM80" i="9"/>
  <c r="AL80" i="9"/>
  <c r="AK80" i="9"/>
  <c r="AR79" i="9"/>
  <c r="AQ79" i="9"/>
  <c r="AP79" i="9"/>
  <c r="AO79" i="9"/>
  <c r="AN79" i="9"/>
  <c r="AM79" i="9"/>
  <c r="AL79" i="9"/>
  <c r="AK79" i="9"/>
  <c r="AR78" i="9"/>
  <c r="AQ78" i="9"/>
  <c r="AP78" i="9"/>
  <c r="AO78" i="9"/>
  <c r="AN78" i="9"/>
  <c r="AM78" i="9"/>
  <c r="AL78" i="9"/>
  <c r="AK78" i="9"/>
  <c r="AR77" i="9"/>
  <c r="AQ77" i="9"/>
  <c r="AP77" i="9"/>
  <c r="AO77" i="9"/>
  <c r="AN77" i="9"/>
  <c r="AM77" i="9"/>
  <c r="AL77" i="9"/>
  <c r="AK77" i="9"/>
  <c r="AR76" i="9"/>
  <c r="AQ76" i="9"/>
  <c r="AP76" i="9"/>
  <c r="AO76" i="9"/>
  <c r="AN76" i="9"/>
  <c r="AM76" i="9"/>
  <c r="AL76" i="9"/>
  <c r="AK76" i="9"/>
  <c r="AR75" i="9"/>
  <c r="AQ75" i="9"/>
  <c r="AP75" i="9"/>
  <c r="AO75" i="9"/>
  <c r="AN75" i="9"/>
  <c r="AM75" i="9"/>
  <c r="AL75" i="9"/>
  <c r="AK75" i="9"/>
  <c r="AR74" i="9"/>
  <c r="AQ74" i="9"/>
  <c r="AP74" i="9"/>
  <c r="AO74" i="9"/>
  <c r="AN74" i="9"/>
  <c r="AM74" i="9"/>
  <c r="AL74" i="9"/>
  <c r="AK74" i="9"/>
  <c r="AR73" i="9"/>
  <c r="AQ73" i="9"/>
  <c r="AP73" i="9"/>
  <c r="AO73" i="9"/>
  <c r="AN73" i="9"/>
  <c r="AM73" i="9"/>
  <c r="AL73" i="9"/>
  <c r="AK73" i="9"/>
  <c r="AR72" i="9"/>
  <c r="AQ72" i="9"/>
  <c r="AP72" i="9"/>
  <c r="AO72" i="9"/>
  <c r="AN72" i="9"/>
  <c r="AM72" i="9"/>
  <c r="AL72" i="9"/>
  <c r="AK72" i="9"/>
  <c r="AR71" i="9"/>
  <c r="AQ71" i="9"/>
  <c r="AP71" i="9"/>
  <c r="AO71" i="9"/>
  <c r="AN71" i="9"/>
  <c r="AM71" i="9"/>
  <c r="AL71" i="9"/>
  <c r="AK71" i="9"/>
  <c r="AR70" i="9"/>
  <c r="AQ70" i="9"/>
  <c r="AP70" i="9"/>
  <c r="AO70" i="9"/>
  <c r="AN70" i="9"/>
  <c r="AM70" i="9"/>
  <c r="AL70" i="9"/>
  <c r="AK70" i="9"/>
  <c r="AR69" i="9"/>
  <c r="AQ69" i="9"/>
  <c r="AP69" i="9"/>
  <c r="AO69" i="9"/>
  <c r="AN69" i="9"/>
  <c r="AM69" i="9"/>
  <c r="AL69" i="9"/>
  <c r="AK69" i="9"/>
  <c r="AR68" i="9"/>
  <c r="AQ68" i="9"/>
  <c r="AP68" i="9"/>
  <c r="AO68" i="9"/>
  <c r="AN68" i="9"/>
  <c r="AM68" i="9"/>
  <c r="AL68" i="9"/>
  <c r="AK68" i="9"/>
  <c r="AR67" i="9"/>
  <c r="AQ67" i="9"/>
  <c r="AP67" i="9"/>
  <c r="AO67" i="9"/>
  <c r="AN67" i="9"/>
  <c r="AM67" i="9"/>
  <c r="AL67" i="9"/>
  <c r="AK67" i="9"/>
  <c r="AR66" i="9"/>
  <c r="AQ66" i="9"/>
  <c r="AP66" i="9"/>
  <c r="AO66" i="9"/>
  <c r="AN66" i="9"/>
  <c r="AM66" i="9"/>
  <c r="AL66" i="9"/>
  <c r="AK66" i="9"/>
  <c r="AR65" i="9"/>
  <c r="AQ65" i="9"/>
  <c r="AP65" i="9"/>
  <c r="AO65" i="9"/>
  <c r="AN65" i="9"/>
  <c r="AM65" i="9"/>
  <c r="AL65" i="9"/>
  <c r="AK65" i="9"/>
  <c r="AR64" i="9"/>
  <c r="AQ64" i="9"/>
  <c r="AP64" i="9"/>
  <c r="AO64" i="9"/>
  <c r="AN64" i="9"/>
  <c r="AM64" i="9"/>
  <c r="AL64" i="9"/>
  <c r="AK64" i="9"/>
  <c r="AR63" i="9"/>
  <c r="AQ63" i="9"/>
  <c r="AP63" i="9"/>
  <c r="AO63" i="9"/>
  <c r="AN63" i="9"/>
  <c r="AM63" i="9"/>
  <c r="AL63" i="9"/>
  <c r="AK63" i="9"/>
  <c r="AR62" i="9"/>
  <c r="AQ62" i="9"/>
  <c r="AP62" i="9"/>
  <c r="AO62" i="9"/>
  <c r="AN62" i="9"/>
  <c r="AM62" i="9"/>
  <c r="AL62" i="9"/>
  <c r="AK62" i="9"/>
  <c r="AR61" i="9"/>
  <c r="AQ61" i="9"/>
  <c r="AP61" i="9"/>
  <c r="AO61" i="9"/>
  <c r="AN61" i="9"/>
  <c r="AM61" i="9"/>
  <c r="AL61" i="9"/>
  <c r="AK61" i="9"/>
  <c r="AR60" i="9"/>
  <c r="AQ60" i="9"/>
  <c r="AP60" i="9"/>
  <c r="AO60" i="9"/>
  <c r="AN60" i="9"/>
  <c r="AM60" i="9"/>
  <c r="AL60" i="9"/>
  <c r="AK60" i="9"/>
  <c r="AR59" i="9"/>
  <c r="AQ59" i="9"/>
  <c r="AP59" i="9"/>
  <c r="AO59" i="9"/>
  <c r="AN59" i="9"/>
  <c r="AM59" i="9"/>
  <c r="AL59" i="9"/>
  <c r="AK59" i="9"/>
  <c r="AR58" i="9"/>
  <c r="AQ58" i="9"/>
  <c r="AP58" i="9"/>
  <c r="AO58" i="9"/>
  <c r="AN58" i="9"/>
  <c r="AM58" i="9"/>
  <c r="AL58" i="9"/>
  <c r="AK58" i="9"/>
  <c r="AR57" i="9"/>
  <c r="AQ57" i="9"/>
  <c r="AP57" i="9"/>
  <c r="AO57" i="9"/>
  <c r="AN57" i="9"/>
  <c r="AM57" i="9"/>
  <c r="AL57" i="9"/>
  <c r="AK57" i="9"/>
  <c r="AR56" i="9"/>
  <c r="AQ56" i="9"/>
  <c r="AP56" i="9"/>
  <c r="AO56" i="9"/>
  <c r="AN56" i="9"/>
  <c r="AM56" i="9"/>
  <c r="AL56" i="9"/>
  <c r="AK56" i="9"/>
  <c r="AR55" i="9"/>
  <c r="AQ55" i="9"/>
  <c r="AP55" i="9"/>
  <c r="AO55" i="9"/>
  <c r="AN55" i="9"/>
  <c r="AM55" i="9"/>
  <c r="AL55" i="9"/>
  <c r="AK55" i="9"/>
  <c r="AR54" i="9"/>
  <c r="AQ54" i="9"/>
  <c r="AP54" i="9"/>
  <c r="AO54" i="9"/>
  <c r="AN54" i="9"/>
  <c r="AM54" i="9"/>
  <c r="AL54" i="9"/>
  <c r="AK54" i="9"/>
  <c r="AR53" i="9"/>
  <c r="AQ53" i="9"/>
  <c r="AP53" i="9"/>
  <c r="AO53" i="9"/>
  <c r="AN53" i="9"/>
  <c r="AM53" i="9"/>
  <c r="AL53" i="9"/>
  <c r="AK53" i="9"/>
  <c r="AR52" i="9"/>
  <c r="AQ52" i="9"/>
  <c r="AP52" i="9"/>
  <c r="AO52" i="9"/>
  <c r="AN52" i="9"/>
  <c r="AM52" i="9"/>
  <c r="AL52" i="9"/>
  <c r="AK52" i="9"/>
  <c r="AR51" i="9"/>
  <c r="AQ51" i="9"/>
  <c r="AP51" i="9"/>
  <c r="AO51" i="9"/>
  <c r="AN51" i="9"/>
  <c r="AM51" i="9"/>
  <c r="AL51" i="9"/>
  <c r="AK51" i="9"/>
  <c r="AR50" i="9"/>
  <c r="AQ50" i="9"/>
  <c r="AP50" i="9"/>
  <c r="AO50" i="9"/>
  <c r="AN50" i="9"/>
  <c r="AM50" i="9"/>
  <c r="AL50" i="9"/>
  <c r="AK50" i="9"/>
  <c r="AR49" i="9"/>
  <c r="AQ49" i="9"/>
  <c r="AP49" i="9"/>
  <c r="AO49" i="9"/>
  <c r="AN49" i="9"/>
  <c r="AM49" i="9"/>
  <c r="AL49" i="9"/>
  <c r="AK49" i="9"/>
  <c r="AR48" i="9"/>
  <c r="AQ48" i="9"/>
  <c r="AP48" i="9"/>
  <c r="AO48" i="9"/>
  <c r="AN48" i="9"/>
  <c r="AM48" i="9"/>
  <c r="AL48" i="9"/>
  <c r="AK48" i="9"/>
  <c r="AR47" i="9"/>
  <c r="AQ47" i="9"/>
  <c r="AP47" i="9"/>
  <c r="AO47" i="9"/>
  <c r="AN47" i="9"/>
  <c r="AM47" i="9"/>
  <c r="AL47" i="9"/>
  <c r="AK47" i="9"/>
  <c r="AR46" i="9"/>
  <c r="AQ46" i="9"/>
  <c r="AP46" i="9"/>
  <c r="AO46" i="9"/>
  <c r="AN46" i="9"/>
  <c r="AM46" i="9"/>
  <c r="AL46" i="9"/>
  <c r="AK46" i="9"/>
  <c r="AR45" i="9"/>
  <c r="AQ45" i="9"/>
  <c r="AP45" i="9"/>
  <c r="AO45" i="9"/>
  <c r="AN45" i="9"/>
  <c r="AM45" i="9"/>
  <c r="AL45" i="9"/>
  <c r="AK45" i="9"/>
  <c r="AR44" i="9"/>
  <c r="AQ44" i="9"/>
  <c r="AP44" i="9"/>
  <c r="AO44" i="9"/>
  <c r="AN44" i="9"/>
  <c r="AM44" i="9"/>
  <c r="AL44" i="9"/>
  <c r="AK44" i="9"/>
  <c r="AR43" i="9"/>
  <c r="AQ43" i="9"/>
  <c r="AP43" i="9"/>
  <c r="AO43" i="9"/>
  <c r="AN43" i="9"/>
  <c r="AM43" i="9"/>
  <c r="AL43" i="9"/>
  <c r="AK43" i="9"/>
  <c r="AR42" i="9"/>
  <c r="AQ42" i="9"/>
  <c r="AP42" i="9"/>
  <c r="AO42" i="9"/>
  <c r="AN42" i="9"/>
  <c r="AM42" i="9"/>
  <c r="AL42" i="9"/>
  <c r="AK42" i="9"/>
  <c r="AR41" i="9"/>
  <c r="AQ41" i="9"/>
  <c r="AP41" i="9"/>
  <c r="AO41" i="9"/>
  <c r="AN41" i="9"/>
  <c r="AM41" i="9"/>
  <c r="AL41" i="9"/>
  <c r="AK41" i="9"/>
  <c r="AR40" i="9"/>
  <c r="AQ40" i="9"/>
  <c r="AP40" i="9"/>
  <c r="AO40" i="9"/>
  <c r="AN40" i="9"/>
  <c r="AM40" i="9"/>
  <c r="AL40" i="9"/>
  <c r="AK40" i="9"/>
  <c r="AR39" i="9"/>
  <c r="AQ39" i="9"/>
  <c r="AP39" i="9"/>
  <c r="AO39" i="9"/>
  <c r="AN39" i="9"/>
  <c r="AM39" i="9"/>
  <c r="AL39" i="9"/>
  <c r="AK39" i="9"/>
  <c r="AR38" i="9"/>
  <c r="AQ38" i="9"/>
  <c r="AP38" i="9"/>
  <c r="AO38" i="9"/>
  <c r="AN38" i="9"/>
  <c r="AM38" i="9"/>
  <c r="AL38" i="9"/>
  <c r="AK38" i="9"/>
  <c r="AR37" i="9"/>
  <c r="AQ37" i="9"/>
  <c r="AP37" i="9"/>
  <c r="AO37" i="9"/>
  <c r="AN37" i="9"/>
  <c r="AM37" i="9"/>
  <c r="AL37" i="9"/>
  <c r="AK37" i="9"/>
  <c r="AR36" i="9"/>
  <c r="AQ36" i="9"/>
  <c r="AP36" i="9"/>
  <c r="AO36" i="9"/>
  <c r="AN36" i="9"/>
  <c r="AM36" i="9"/>
  <c r="AL36" i="9"/>
  <c r="AK36" i="9"/>
  <c r="AR35" i="9"/>
  <c r="AQ35" i="9"/>
  <c r="AP35" i="9"/>
  <c r="AO35" i="9"/>
  <c r="AN35" i="9"/>
  <c r="AM35" i="9"/>
  <c r="AL35" i="9"/>
  <c r="AK35" i="9"/>
  <c r="AR34" i="9"/>
  <c r="AQ34" i="9"/>
  <c r="AP34" i="9"/>
  <c r="AO34" i="9"/>
  <c r="AN34" i="9"/>
  <c r="AM34" i="9"/>
  <c r="AL34" i="9"/>
  <c r="AK34" i="9"/>
  <c r="AR33" i="9"/>
  <c r="AQ33" i="9"/>
  <c r="AP33" i="9"/>
  <c r="AO33" i="9"/>
  <c r="AN33" i="9"/>
  <c r="AM33" i="9"/>
  <c r="AL33" i="9"/>
  <c r="AK33" i="9"/>
  <c r="AR32" i="9"/>
  <c r="AQ32" i="9"/>
  <c r="AP32" i="9"/>
  <c r="AO32" i="9"/>
  <c r="AN32" i="9"/>
  <c r="AM32" i="9"/>
  <c r="AL32" i="9"/>
  <c r="AK32" i="9"/>
  <c r="AR31" i="9"/>
  <c r="AQ31" i="9"/>
  <c r="AP31" i="9"/>
  <c r="AO31" i="9"/>
  <c r="AN31" i="9"/>
  <c r="AM31" i="9"/>
  <c r="AL31" i="9"/>
  <c r="AK31" i="9"/>
  <c r="AR30" i="9"/>
  <c r="AQ30" i="9"/>
  <c r="AP30" i="9"/>
  <c r="AO30" i="9"/>
  <c r="AN30" i="9"/>
  <c r="AM30" i="9"/>
  <c r="AL30" i="9"/>
  <c r="AK30" i="9"/>
  <c r="AR29" i="9"/>
  <c r="AQ29" i="9"/>
  <c r="AP29" i="9"/>
  <c r="AO29" i="9"/>
  <c r="AN29" i="9"/>
  <c r="AM29" i="9"/>
  <c r="AL29" i="9"/>
  <c r="AK29" i="9"/>
  <c r="AR28" i="9"/>
  <c r="AQ28" i="9"/>
  <c r="AP28" i="9"/>
  <c r="AO28" i="9"/>
  <c r="AN28" i="9"/>
  <c r="AM28" i="9"/>
  <c r="AL28" i="9"/>
  <c r="AK28" i="9"/>
  <c r="AR27" i="9"/>
  <c r="AQ27" i="9"/>
  <c r="AP27" i="9"/>
  <c r="AO27" i="9"/>
  <c r="AN27" i="9"/>
  <c r="AM27" i="9"/>
  <c r="AL27" i="9"/>
  <c r="AK27" i="9"/>
  <c r="AR26" i="9"/>
  <c r="AQ26" i="9"/>
  <c r="AP26" i="9"/>
  <c r="AO26" i="9"/>
  <c r="AN26" i="9"/>
  <c r="AM26" i="9"/>
  <c r="AL26" i="9"/>
  <c r="AK26" i="9"/>
  <c r="AR25" i="9"/>
  <c r="AQ25" i="9"/>
  <c r="AP25" i="9"/>
  <c r="AO25" i="9"/>
  <c r="AN25" i="9"/>
  <c r="AM25" i="9"/>
  <c r="AL25" i="9"/>
  <c r="AK25" i="9"/>
  <c r="AR24" i="9"/>
  <c r="AQ24" i="9"/>
  <c r="AP24" i="9"/>
  <c r="AO24" i="9"/>
  <c r="AN24" i="9"/>
  <c r="AM24" i="9"/>
  <c r="AL24" i="9"/>
  <c r="AK24" i="9"/>
  <c r="AR23" i="9"/>
  <c r="AQ23" i="9"/>
  <c r="AP23" i="9"/>
  <c r="AO23" i="9"/>
  <c r="AN23" i="9"/>
  <c r="AM23" i="9"/>
  <c r="AL23" i="9"/>
  <c r="AK23" i="9"/>
  <c r="AR22" i="9"/>
  <c r="AQ22" i="9"/>
  <c r="AP22" i="9"/>
  <c r="AO22" i="9"/>
  <c r="AN22" i="9"/>
  <c r="AM22" i="9"/>
  <c r="AL22" i="9"/>
  <c r="AK22" i="9"/>
  <c r="AR21" i="9"/>
  <c r="AQ21" i="9"/>
  <c r="AP21" i="9"/>
  <c r="AO21" i="9"/>
  <c r="AN21" i="9"/>
  <c r="AM21" i="9"/>
  <c r="AL21" i="9"/>
  <c r="AK21" i="9"/>
  <c r="AR20" i="9"/>
  <c r="AQ20" i="9"/>
  <c r="AP20" i="9"/>
  <c r="AO20" i="9"/>
  <c r="AN20" i="9"/>
  <c r="AM20" i="9"/>
  <c r="AL20" i="9"/>
  <c r="AK20" i="9"/>
  <c r="AR19" i="9"/>
  <c r="AQ19" i="9"/>
  <c r="AP19" i="9"/>
  <c r="AO19" i="9"/>
  <c r="AN19" i="9"/>
  <c r="AM19" i="9"/>
  <c r="AL19" i="9"/>
  <c r="AK19" i="9"/>
  <c r="AR18" i="9"/>
  <c r="AQ18" i="9"/>
  <c r="AP18" i="9"/>
  <c r="AO18" i="9"/>
  <c r="AN18" i="9"/>
  <c r="AM18" i="9"/>
  <c r="AL18" i="9"/>
  <c r="AK18" i="9"/>
  <c r="AR17" i="9"/>
  <c r="AQ17" i="9"/>
  <c r="AP17" i="9"/>
  <c r="AO17" i="9"/>
  <c r="AN17" i="9"/>
  <c r="AM17" i="9"/>
  <c r="AL17" i="9"/>
  <c r="AK17" i="9"/>
  <c r="AR16" i="9"/>
  <c r="AQ16" i="9"/>
  <c r="AP16" i="9"/>
  <c r="AO16" i="9"/>
  <c r="AN16" i="9"/>
  <c r="AM16" i="9"/>
  <c r="AL16" i="9"/>
  <c r="AK16" i="9"/>
  <c r="AP1016" i="9" l="1"/>
  <c r="B792" i="25"/>
  <c r="AN1016" i="9"/>
  <c r="AQ1016" i="9"/>
  <c r="AO1016" i="9"/>
  <c r="AL1016" i="9"/>
  <c r="AM1016" i="9"/>
  <c r="AK1016" i="9"/>
  <c r="AE1016" i="9"/>
  <c r="AR1016" i="9"/>
  <c r="AD1015" i="9"/>
  <c r="AA1015" i="9"/>
  <c r="AD1014" i="9"/>
  <c r="AC1014" i="9"/>
  <c r="AB1014" i="9"/>
  <c r="AD1013" i="9"/>
  <c r="AC1013" i="9"/>
  <c r="AB1013" i="9"/>
  <c r="AJ1012" i="9"/>
  <c r="AC1012" i="9"/>
  <c r="AA1012" i="9"/>
  <c r="AI1011" i="9"/>
  <c r="AB1011" i="9"/>
  <c r="AA1011" i="9"/>
  <c r="AJ1010" i="9"/>
  <c r="AH1010" i="9"/>
  <c r="AA1010" i="9"/>
  <c r="AJ1009" i="9"/>
  <c r="AI1009" i="9"/>
  <c r="AG1009" i="9"/>
  <c r="AJ1008" i="9"/>
  <c r="AI1008" i="9"/>
  <c r="AF1008" i="9"/>
  <c r="AJ1007" i="9"/>
  <c r="AI1007" i="9"/>
  <c r="AH1007" i="9"/>
  <c r="AG1007" i="9"/>
  <c r="AH1006" i="9"/>
  <c r="AG1006" i="9"/>
  <c r="AF1006" i="9"/>
  <c r="AD1006" i="9"/>
  <c r="AH1005" i="9"/>
  <c r="AF1005" i="9"/>
  <c r="AC1005" i="9"/>
  <c r="AG1004" i="9"/>
  <c r="AF1004" i="9"/>
  <c r="AB1004" i="9"/>
  <c r="AF1003" i="9"/>
  <c r="AD1003" i="9"/>
  <c r="AA1003" i="9"/>
  <c r="AC1002" i="9"/>
  <c r="AD1001" i="9"/>
  <c r="AB1001" i="9"/>
  <c r="AA1001" i="9"/>
  <c r="AJ1000" i="9"/>
  <c r="AC1000" i="9"/>
  <c r="AA1000" i="9"/>
  <c r="AI999" i="9"/>
  <c r="AB999" i="9"/>
  <c r="AA999" i="9"/>
  <c r="AJ998" i="9"/>
  <c r="AH998" i="9"/>
  <c r="AA998" i="9"/>
  <c r="AJ997" i="9"/>
  <c r="AI997" i="9"/>
  <c r="AG997" i="9"/>
  <c r="AJ996" i="9"/>
  <c r="AI996" i="9"/>
  <c r="AH996" i="9"/>
  <c r="AF996" i="9"/>
  <c r="AJ995" i="9"/>
  <c r="AH995" i="9"/>
  <c r="AG995" i="9"/>
  <c r="AI994" i="9"/>
  <c r="AH994" i="9"/>
  <c r="AG994" i="9"/>
  <c r="AF994" i="9"/>
  <c r="AD994" i="9"/>
  <c r="AG993" i="9"/>
  <c r="AF993" i="9"/>
  <c r="AC993" i="9"/>
  <c r="AG992" i="9"/>
  <c r="AD992" i="9"/>
  <c r="AB992" i="9"/>
  <c r="AF991" i="9"/>
  <c r="AD991" i="9"/>
  <c r="AC991" i="9"/>
  <c r="AA991" i="9"/>
  <c r="AC990" i="9"/>
  <c r="AB990" i="9"/>
  <c r="AD989" i="9"/>
  <c r="AC989" i="9"/>
  <c r="AB989" i="9"/>
  <c r="AJ988" i="9"/>
  <c r="AC988" i="9"/>
  <c r="AB988" i="9"/>
  <c r="AA988" i="9"/>
  <c r="AI987" i="9"/>
  <c r="AB987" i="9"/>
  <c r="AA987" i="9"/>
  <c r="AJ986" i="9"/>
  <c r="AH986" i="9"/>
  <c r="AA986" i="9"/>
  <c r="AJ985" i="9"/>
  <c r="AI985" i="9"/>
  <c r="AG985" i="9"/>
  <c r="AI984" i="9"/>
  <c r="AF984" i="9"/>
  <c r="AJ983" i="9"/>
  <c r="AI983" i="9"/>
  <c r="AH983" i="9"/>
  <c r="AI982" i="9"/>
  <c r="AH982" i="9"/>
  <c r="AG982" i="9"/>
  <c r="AD982" i="9"/>
  <c r="AI981" i="9"/>
  <c r="AG981" i="9"/>
  <c r="AF981" i="9"/>
  <c r="AC981" i="9"/>
  <c r="AH980" i="9"/>
  <c r="AF980" i="9"/>
  <c r="AC980" i="9"/>
  <c r="AB980" i="9"/>
  <c r="AF979" i="9"/>
  <c r="AD979" i="9"/>
  <c r="AC979" i="9"/>
  <c r="AA979" i="9"/>
  <c r="AC978" i="9"/>
  <c r="AB978" i="9"/>
  <c r="AD977" i="9"/>
  <c r="AC977" i="9"/>
  <c r="AB977" i="9"/>
  <c r="AA977" i="9"/>
  <c r="AJ976" i="9"/>
  <c r="AC976" i="9"/>
  <c r="AA976" i="9"/>
  <c r="AJ975" i="9"/>
  <c r="AI975" i="9"/>
  <c r="AB975" i="9"/>
  <c r="AH974" i="9"/>
  <c r="AA974" i="9"/>
  <c r="AJ973" i="9"/>
  <c r="AG973" i="9"/>
  <c r="AA973" i="9"/>
  <c r="AI972" i="9"/>
  <c r="AH972" i="9"/>
  <c r="AF972" i="9"/>
  <c r="AJ971" i="9"/>
  <c r="AI971" i="9"/>
  <c r="AH971" i="9"/>
  <c r="AG971" i="9"/>
  <c r="AF971" i="9"/>
  <c r="AI970" i="9"/>
  <c r="AH970" i="9"/>
  <c r="AG970" i="9"/>
  <c r="AD970" i="9"/>
  <c r="AH969" i="9"/>
  <c r="AG969" i="9"/>
  <c r="AF969" i="9"/>
  <c r="AC969" i="9"/>
  <c r="AH968" i="9"/>
  <c r="AD968" i="9"/>
  <c r="AB968" i="9"/>
  <c r="AG967" i="9"/>
  <c r="AF967" i="9"/>
  <c r="AD967" i="9"/>
  <c r="AC967" i="9"/>
  <c r="AB967" i="9"/>
  <c r="AA967" i="9"/>
  <c r="AD966" i="9"/>
  <c r="AC966" i="9"/>
  <c r="AB966" i="9"/>
  <c r="AA966" i="9"/>
  <c r="AD965" i="9"/>
  <c r="AC965" i="9"/>
  <c r="AB965" i="9"/>
  <c r="AA965" i="9"/>
  <c r="AJ964" i="9"/>
  <c r="AD964" i="9"/>
  <c r="AC964" i="9"/>
  <c r="AB964" i="9"/>
  <c r="AA964" i="9"/>
  <c r="AI963" i="9"/>
  <c r="AC963" i="9"/>
  <c r="AB963" i="9"/>
  <c r="AI962" i="9"/>
  <c r="AH962" i="9"/>
  <c r="AA962" i="9"/>
  <c r="AJ961" i="9"/>
  <c r="AH961" i="9"/>
  <c r="AG961" i="9"/>
  <c r="AJ960" i="9"/>
  <c r="AI960" i="9"/>
  <c r="AF960" i="9"/>
  <c r="AJ959" i="9"/>
  <c r="AI959" i="9"/>
  <c r="AH959" i="9"/>
  <c r="AJ958" i="9"/>
  <c r="AI958" i="9"/>
  <c r="AH958" i="9"/>
  <c r="AG958" i="9"/>
  <c r="AF958" i="9"/>
  <c r="AD958" i="9"/>
  <c r="AH957" i="9"/>
  <c r="AF957" i="9"/>
  <c r="AC957" i="9"/>
  <c r="AG956" i="9"/>
  <c r="AB956" i="9"/>
  <c r="AF955" i="9"/>
  <c r="AD955" i="9"/>
  <c r="AA955" i="9"/>
  <c r="AF954" i="9"/>
  <c r="AD954" i="9"/>
  <c r="AC954" i="9"/>
  <c r="AB954" i="9"/>
  <c r="AD953" i="9"/>
  <c r="AC953" i="9"/>
  <c r="AB953" i="9"/>
  <c r="AJ952" i="9"/>
  <c r="AA952" i="9"/>
  <c r="AJ951" i="9"/>
  <c r="AI951" i="9"/>
  <c r="AG951" i="9"/>
  <c r="AB951" i="9"/>
  <c r="AJ950" i="9"/>
  <c r="AH950" i="9"/>
  <c r="AA950" i="9"/>
  <c r="AJ949" i="9"/>
  <c r="AI949" i="9"/>
  <c r="AG949" i="9"/>
  <c r="AA949" i="9"/>
  <c r="AJ948" i="9"/>
  <c r="AI948" i="9"/>
  <c r="AF948" i="9"/>
  <c r="AJ947" i="9"/>
  <c r="AI947" i="9"/>
  <c r="AH947" i="9"/>
  <c r="AF947" i="9"/>
  <c r="AC947" i="9"/>
  <c r="AI946" i="9"/>
  <c r="AH946" i="9"/>
  <c r="AG946" i="9"/>
  <c r="AD946" i="9"/>
  <c r="AH945" i="9"/>
  <c r="AG945" i="9"/>
  <c r="AF945" i="9"/>
  <c r="AC945" i="9"/>
  <c r="AH944" i="9"/>
  <c r="AG944" i="9"/>
  <c r="AF944" i="9"/>
  <c r="AD944" i="9"/>
  <c r="AC944" i="9"/>
  <c r="AB944" i="9"/>
  <c r="AF943" i="9"/>
  <c r="AD943" i="9"/>
  <c r="AC943" i="9"/>
  <c r="AA943" i="9"/>
  <c r="AJ942" i="9"/>
  <c r="AD942" i="9"/>
  <c r="AC942" i="9"/>
  <c r="AC941" i="9"/>
  <c r="AB941" i="9"/>
  <c r="AA941" i="9"/>
  <c r="AJ940" i="9"/>
  <c r="AD940" i="9"/>
  <c r="AC940" i="9"/>
  <c r="AB940" i="9"/>
  <c r="AA940" i="9"/>
  <c r="AI939" i="9"/>
  <c r="AJ938" i="9"/>
  <c r="AI938" i="9"/>
  <c r="AH938" i="9"/>
  <c r="AA938" i="9"/>
  <c r="AJ937" i="9"/>
  <c r="AG937" i="9"/>
  <c r="AI936" i="9"/>
  <c r="AH936" i="9"/>
  <c r="AF936" i="9"/>
  <c r="AD936" i="9"/>
  <c r="AJ935" i="9"/>
  <c r="AI935" i="9"/>
  <c r="AH935" i="9"/>
  <c r="AJ934" i="9"/>
  <c r="AI934" i="9"/>
  <c r="AH934" i="9"/>
  <c r="AG934" i="9"/>
  <c r="AD934" i="9"/>
  <c r="AH933" i="9"/>
  <c r="AG933" i="9"/>
  <c r="AF933" i="9"/>
  <c r="AC933" i="9"/>
  <c r="AA933" i="9"/>
  <c r="AG932" i="9"/>
  <c r="AF932" i="9"/>
  <c r="AB932" i="9"/>
  <c r="AF931" i="9"/>
  <c r="AD931" i="9"/>
  <c r="AA931" i="9"/>
  <c r="AF930" i="9"/>
  <c r="AD930" i="9"/>
  <c r="AC930" i="9"/>
  <c r="AB930" i="9"/>
  <c r="AA930" i="9"/>
  <c r="AD929" i="9"/>
  <c r="AC929" i="9"/>
  <c r="AB929" i="9"/>
  <c r="AJ928" i="9"/>
  <c r="AH928" i="9"/>
  <c r="AB928" i="9"/>
  <c r="AA928" i="9"/>
  <c r="AJ927" i="9"/>
  <c r="AI927" i="9"/>
  <c r="AG927" i="9"/>
  <c r="AB927" i="9"/>
  <c r="AA927" i="9"/>
  <c r="AH926" i="9"/>
  <c r="AB926" i="9"/>
  <c r="AJ925" i="9"/>
  <c r="AI925" i="9"/>
  <c r="AG925" i="9"/>
  <c r="AA925" i="9"/>
  <c r="AJ924" i="9"/>
  <c r="AI924" i="9"/>
  <c r="AG924" i="9"/>
  <c r="AF924" i="9"/>
  <c r="AJ923" i="9"/>
  <c r="AH923" i="9"/>
  <c r="AF923" i="9"/>
  <c r="AC923" i="9"/>
  <c r="AI922" i="9"/>
  <c r="AH922" i="9"/>
  <c r="AG922" i="9"/>
  <c r="AF922" i="9"/>
  <c r="AD922" i="9"/>
  <c r="AB922" i="9"/>
  <c r="AH921" i="9"/>
  <c r="AG921" i="9"/>
  <c r="AF921" i="9"/>
  <c r="AC921" i="9"/>
  <c r="AH920" i="9"/>
  <c r="AG920" i="9"/>
  <c r="AD920" i="9"/>
  <c r="AC920" i="9"/>
  <c r="AB920" i="9"/>
  <c r="AF919" i="9"/>
  <c r="AD919" i="9"/>
  <c r="AC919" i="9"/>
  <c r="AB919" i="9"/>
  <c r="AA919" i="9"/>
  <c r="AJ918" i="9"/>
  <c r="AC918" i="9"/>
  <c r="AD917" i="9"/>
  <c r="AC917" i="9"/>
  <c r="AB917" i="9"/>
  <c r="AJ916" i="9"/>
  <c r="AD916" i="9"/>
  <c r="AC916" i="9"/>
  <c r="AB916" i="9"/>
  <c r="AA916" i="9"/>
  <c r="AI915" i="9"/>
  <c r="AA915" i="9"/>
  <c r="AI914" i="9"/>
  <c r="AH914" i="9"/>
  <c r="AA914" i="9"/>
  <c r="AJ913" i="9"/>
  <c r="AG913" i="9"/>
  <c r="AI912" i="9"/>
  <c r="AH912" i="9"/>
  <c r="AF912" i="9"/>
  <c r="AD912" i="9"/>
  <c r="AH911" i="9"/>
  <c r="AJ910" i="9"/>
  <c r="AI910" i="9"/>
  <c r="AG910" i="9"/>
  <c r="AD910" i="9"/>
  <c r="AI909" i="9"/>
  <c r="AH909" i="9"/>
  <c r="AG909" i="9"/>
  <c r="AF909" i="9"/>
  <c r="AD909" i="9"/>
  <c r="AC909" i="9"/>
  <c r="AG908" i="9"/>
  <c r="AF908" i="9"/>
  <c r="AD908" i="9"/>
  <c r="AC908" i="9"/>
  <c r="AB908" i="9"/>
  <c r="AF907" i="9"/>
  <c r="AD907" i="9"/>
  <c r="AA907" i="9"/>
  <c r="AJ906" i="9"/>
  <c r="AF906" i="9"/>
  <c r="AD906" i="9"/>
  <c r="AC906" i="9"/>
  <c r="AB906" i="9"/>
  <c r="AD905" i="9"/>
  <c r="AB905" i="9"/>
  <c r="AA905" i="9"/>
  <c r="AJ904" i="9"/>
  <c r="AD904" i="9"/>
  <c r="AC904" i="9"/>
  <c r="AB904" i="9"/>
  <c r="AA904" i="9"/>
  <c r="AJ903" i="9"/>
  <c r="AI903" i="9"/>
  <c r="AG903" i="9"/>
  <c r="AB903" i="9"/>
  <c r="AA903" i="9"/>
  <c r="AH902" i="9"/>
  <c r="AB902" i="9"/>
  <c r="AJ901" i="9"/>
  <c r="AG901" i="9"/>
  <c r="AI900" i="9"/>
  <c r="AF900" i="9"/>
  <c r="AJ899" i="9"/>
  <c r="AH899" i="9"/>
  <c r="AG899" i="9"/>
  <c r="AF899" i="9"/>
  <c r="AG898" i="9"/>
  <c r="AD898" i="9"/>
  <c r="AB898" i="9"/>
  <c r="AH897" i="9"/>
  <c r="AF897" i="9"/>
  <c r="AC897" i="9"/>
  <c r="AG896" i="9"/>
  <c r="AF896" i="9"/>
  <c r="AD896" i="9"/>
  <c r="AB896" i="9"/>
  <c r="AG895" i="9"/>
  <c r="AF895" i="9"/>
  <c r="AD895" i="9"/>
  <c r="AA895" i="9"/>
  <c r="AF894" i="9"/>
  <c r="AC894" i="9"/>
  <c r="AB894" i="9"/>
  <c r="AA894" i="9"/>
  <c r="AD893" i="9"/>
  <c r="AB893" i="9"/>
  <c r="AA893" i="9"/>
  <c r="AJ892" i="9"/>
  <c r="AH892" i="9"/>
  <c r="AC892" i="9"/>
  <c r="AB892" i="9"/>
  <c r="AA892" i="9"/>
  <c r="AI891" i="9"/>
  <c r="AC891" i="9"/>
  <c r="AB891" i="9"/>
  <c r="AA891" i="9"/>
  <c r="AJ890" i="9"/>
  <c r="AH890" i="9"/>
  <c r="AA890" i="9"/>
  <c r="AJ889" i="9"/>
  <c r="AI889" i="9"/>
  <c r="AH889" i="9"/>
  <c r="AG889" i="9"/>
  <c r="AJ888" i="9"/>
  <c r="AI888" i="9"/>
  <c r="AF888" i="9"/>
  <c r="AH887" i="9"/>
  <c r="AC887" i="9"/>
  <c r="AI886" i="9"/>
  <c r="AG886" i="9"/>
  <c r="AD886" i="9"/>
  <c r="AI885" i="9"/>
  <c r="AG885" i="9"/>
  <c r="AF885" i="9"/>
  <c r="AC885" i="9"/>
  <c r="AG884" i="9"/>
  <c r="AF884" i="9"/>
  <c r="AC884" i="9"/>
  <c r="AB884" i="9"/>
  <c r="AF883" i="9"/>
  <c r="AD883" i="9"/>
  <c r="AC883" i="9"/>
  <c r="AA883" i="9"/>
  <c r="AJ882" i="9"/>
  <c r="AC882" i="9"/>
  <c r="AB882" i="9"/>
  <c r="AD881" i="9"/>
  <c r="AB881" i="9"/>
  <c r="AJ880" i="9"/>
  <c r="AC880" i="9"/>
  <c r="AB880" i="9"/>
  <c r="AA880" i="9"/>
  <c r="AJ879" i="9"/>
  <c r="AI879" i="9"/>
  <c r="AB879" i="9"/>
  <c r="AA879" i="9"/>
  <c r="AJ878" i="9"/>
  <c r="AI878" i="9"/>
  <c r="AH878" i="9"/>
  <c r="AF878" i="9"/>
  <c r="AA878" i="9"/>
  <c r="AJ877" i="9"/>
  <c r="AG877" i="9"/>
  <c r="AA877" i="9"/>
  <c r="AJ876" i="9"/>
  <c r="AI876" i="9"/>
  <c r="AH876" i="9"/>
  <c r="AF876" i="9"/>
  <c r="AJ875" i="9"/>
  <c r="AH875" i="9"/>
  <c r="AG875" i="9"/>
  <c r="AF875" i="9"/>
  <c r="AC875" i="9"/>
  <c r="AG874" i="9"/>
  <c r="AD874" i="9"/>
  <c r="AB874" i="9"/>
  <c r="AH873" i="9"/>
  <c r="AG873" i="9"/>
  <c r="AF873" i="9"/>
  <c r="AC873" i="9"/>
  <c r="AA873" i="9"/>
  <c r="AF872" i="9"/>
  <c r="AB872" i="9"/>
  <c r="AG871" i="9"/>
  <c r="AF871" i="9"/>
  <c r="AD871" i="9"/>
  <c r="AA871" i="9"/>
  <c r="AF870" i="9"/>
  <c r="AD870" i="9"/>
  <c r="AC870" i="9"/>
  <c r="AA870" i="9"/>
  <c r="AD869" i="9"/>
  <c r="AC869" i="9"/>
  <c r="AB869" i="9"/>
  <c r="AA869" i="9"/>
  <c r="AJ868" i="9"/>
  <c r="AC868" i="9"/>
  <c r="AA868" i="9"/>
  <c r="AI867" i="9"/>
  <c r="AC867" i="9"/>
  <c r="AB867" i="9"/>
  <c r="AA867" i="9"/>
  <c r="AH866" i="9"/>
  <c r="AB866" i="9"/>
  <c r="AA866" i="9"/>
  <c r="AJ865" i="9"/>
  <c r="AH865" i="9"/>
  <c r="AG865" i="9"/>
  <c r="AJ864" i="9"/>
  <c r="AI864" i="9"/>
  <c r="AG864" i="9"/>
  <c r="AF864" i="9"/>
  <c r="AD864" i="9"/>
  <c r="AJ863" i="9"/>
  <c r="AI863" i="9"/>
  <c r="AH863" i="9"/>
  <c r="AG863" i="9"/>
  <c r="AJ862" i="9"/>
  <c r="AI862" i="9"/>
  <c r="AG862" i="9"/>
  <c r="AD862" i="9"/>
  <c r="AH861" i="9"/>
  <c r="AF861" i="9"/>
  <c r="AD861" i="9"/>
  <c r="AC861" i="9"/>
  <c r="AG860" i="9"/>
  <c r="AF860" i="9"/>
  <c r="AD860" i="9"/>
  <c r="AB860" i="9"/>
  <c r="AF859" i="9"/>
  <c r="AD859" i="9"/>
  <c r="AA859" i="9"/>
  <c r="AD858" i="9"/>
  <c r="AC858" i="9"/>
  <c r="AD857" i="9"/>
  <c r="AC857" i="9"/>
  <c r="AB857" i="9"/>
  <c r="AJ856" i="9"/>
  <c r="AD856" i="9"/>
  <c r="AC856" i="9"/>
  <c r="AB856" i="9"/>
  <c r="AA856" i="9"/>
  <c r="AJ855" i="9"/>
  <c r="AI855" i="9"/>
  <c r="AB855" i="9"/>
  <c r="AH854" i="9"/>
  <c r="AF854" i="9"/>
  <c r="AA854" i="9"/>
  <c r="AJ853" i="9"/>
  <c r="AI853" i="9"/>
  <c r="AG853" i="9"/>
  <c r="AA853" i="9"/>
  <c r="AJ852" i="9"/>
  <c r="AI852" i="9"/>
  <c r="AH852" i="9"/>
  <c r="AF852" i="9"/>
  <c r="AJ851" i="9"/>
  <c r="AH851" i="9"/>
  <c r="AF851" i="9"/>
  <c r="AI850" i="9"/>
  <c r="AG850" i="9"/>
  <c r="AD850" i="9"/>
  <c r="AB850" i="9"/>
  <c r="AH849" i="9"/>
  <c r="AF849" i="9"/>
  <c r="AD849" i="9"/>
  <c r="AC849" i="9"/>
  <c r="AA849" i="9"/>
  <c r="AG848" i="9"/>
  <c r="AB848" i="9"/>
  <c r="AF847" i="9"/>
  <c r="AD847" i="9"/>
  <c r="AC847" i="9"/>
  <c r="AA847" i="9"/>
  <c r="AD846" i="9"/>
  <c r="AC846" i="9"/>
  <c r="AA846" i="9"/>
  <c r="AD845" i="9"/>
  <c r="AB845" i="9"/>
  <c r="AJ844" i="9"/>
  <c r="AB844" i="9"/>
  <c r="AA844" i="9"/>
  <c r="AI843" i="9"/>
  <c r="AG843" i="9"/>
  <c r="AB843" i="9"/>
  <c r="AA843" i="9"/>
  <c r="AH842" i="9"/>
  <c r="AF842" i="9"/>
  <c r="AB842" i="9"/>
  <c r="AA842" i="9"/>
  <c r="AJ841" i="9"/>
  <c r="AG841" i="9"/>
  <c r="AA841" i="9"/>
  <c r="AI840" i="9"/>
  <c r="AH840" i="9"/>
  <c r="AF840" i="9"/>
  <c r="AJ839" i="9"/>
  <c r="AI839" i="9"/>
  <c r="AH839" i="9"/>
  <c r="AF839" i="9"/>
  <c r="AC839" i="9"/>
  <c r="AI838" i="9"/>
  <c r="AH838" i="9"/>
  <c r="AG838" i="9"/>
  <c r="AD838" i="9"/>
  <c r="AH837" i="9"/>
  <c r="AG837" i="9"/>
  <c r="AF837" i="9"/>
  <c r="AC837" i="9"/>
  <c r="AH836" i="9"/>
  <c r="AG836" i="9"/>
  <c r="AF836" i="9"/>
  <c r="AB836" i="9"/>
  <c r="AG835" i="9"/>
  <c r="AF835" i="9"/>
  <c r="AD835" i="9"/>
  <c r="AB835" i="9"/>
  <c r="AA835" i="9"/>
  <c r="AD834" i="9"/>
  <c r="AC834" i="9"/>
  <c r="AB834" i="9"/>
  <c r="AI833" i="9"/>
  <c r="AD833" i="9"/>
  <c r="AC833" i="9"/>
  <c r="AB833" i="9"/>
  <c r="AJ832" i="9"/>
  <c r="AD832" i="9"/>
  <c r="AC832" i="9"/>
  <c r="AB832" i="9"/>
  <c r="AA832" i="9"/>
  <c r="AI831" i="9"/>
  <c r="AB831" i="9"/>
  <c r="AA831" i="9"/>
  <c r="AI830" i="9"/>
  <c r="AH830" i="9"/>
  <c r="AA830" i="9"/>
  <c r="AJ829" i="9"/>
  <c r="AH829" i="9"/>
  <c r="AG829" i="9"/>
  <c r="AJ828" i="9"/>
  <c r="AI828" i="9"/>
  <c r="AG828" i="9"/>
  <c r="AF828" i="9"/>
  <c r="AD828" i="9"/>
  <c r="AJ827" i="9"/>
  <c r="AH827" i="9"/>
  <c r="AC827" i="9"/>
  <c r="AI826" i="9"/>
  <c r="AH826" i="9"/>
  <c r="AG826" i="9"/>
  <c r="AF826" i="9"/>
  <c r="AD826" i="9"/>
  <c r="AH825" i="9"/>
  <c r="AG825" i="9"/>
  <c r="AF825" i="9"/>
  <c r="AD825" i="9"/>
  <c r="AC825" i="9"/>
  <c r="AG824" i="9"/>
  <c r="AF824" i="9"/>
  <c r="AC824" i="9"/>
  <c r="AB824" i="9"/>
  <c r="AD823" i="9"/>
  <c r="AC823" i="9"/>
  <c r="AA823" i="9"/>
  <c r="AC822" i="9"/>
  <c r="AD821" i="9"/>
  <c r="AC821" i="9"/>
  <c r="AB821" i="9"/>
  <c r="AJ820" i="9"/>
  <c r="AD820" i="9"/>
  <c r="AC820" i="9"/>
  <c r="AB820" i="9"/>
  <c r="AA820" i="9"/>
  <c r="AJ819" i="9"/>
  <c r="AI819" i="9"/>
  <c r="AB819" i="9"/>
  <c r="AA819" i="9"/>
  <c r="AJ818" i="9"/>
  <c r="AH818" i="9"/>
  <c r="AJ817" i="9"/>
  <c r="AG817" i="9"/>
  <c r="AA817" i="9"/>
  <c r="AJ816" i="9"/>
  <c r="AI816" i="9"/>
  <c r="AF816" i="9"/>
  <c r="AJ815" i="9"/>
  <c r="AI815" i="9"/>
  <c r="AH815" i="9"/>
  <c r="AJ814" i="9"/>
  <c r="AG814" i="9"/>
  <c r="AF814" i="9"/>
  <c r="AD814" i="9"/>
  <c r="AH813" i="9"/>
  <c r="AG813" i="9"/>
  <c r="AF813" i="9"/>
  <c r="AD813" i="9"/>
  <c r="AC813" i="9"/>
  <c r="AA813" i="9"/>
  <c r="AG812" i="9"/>
  <c r="AF812" i="9"/>
  <c r="AB812" i="9"/>
  <c r="AG811" i="9"/>
  <c r="AF811" i="9"/>
  <c r="AD811" i="9"/>
  <c r="AA811" i="9"/>
  <c r="AD810" i="9"/>
  <c r="AC810" i="9"/>
  <c r="AA810" i="9"/>
  <c r="AB809" i="9"/>
  <c r="AJ808" i="9"/>
  <c r="AC808" i="9"/>
  <c r="AA808" i="9"/>
  <c r="AJ807" i="9"/>
  <c r="AI807" i="9"/>
  <c r="AG807" i="9"/>
  <c r="AB807" i="9"/>
  <c r="AA807" i="9"/>
  <c r="AJ806" i="9"/>
  <c r="AH806" i="9"/>
  <c r="AB806" i="9"/>
  <c r="AA806" i="9"/>
  <c r="AJ805" i="9"/>
  <c r="AG805" i="9"/>
  <c r="AJ804" i="9"/>
  <c r="AI804" i="9"/>
  <c r="AG804" i="9"/>
  <c r="AF804" i="9"/>
  <c r="AD804" i="9"/>
  <c r="AJ803" i="9"/>
  <c r="AI803" i="9"/>
  <c r="AH803" i="9"/>
  <c r="AG802" i="9"/>
  <c r="AF802" i="9"/>
  <c r="AD802" i="9"/>
  <c r="AI801" i="9"/>
  <c r="AH801" i="9"/>
  <c r="AF801" i="9"/>
  <c r="AC801" i="9"/>
  <c r="AH800" i="9"/>
  <c r="AG800" i="9"/>
  <c r="AF800" i="9"/>
  <c r="AC800" i="9"/>
  <c r="AB800" i="9"/>
  <c r="AF799" i="9"/>
  <c r="AD799" i="9"/>
  <c r="AA799" i="9"/>
  <c r="AJ798" i="9"/>
  <c r="AD798" i="9"/>
  <c r="AC798" i="9"/>
  <c r="AD797" i="9"/>
  <c r="AC797" i="9"/>
  <c r="AB797" i="9"/>
  <c r="AJ796" i="9"/>
  <c r="AD796" i="9"/>
  <c r="AC796" i="9"/>
  <c r="AB796" i="9"/>
  <c r="AA796" i="9"/>
  <c r="AI795" i="9"/>
  <c r="AB795" i="9"/>
  <c r="AJ794" i="9"/>
  <c r="AI794" i="9"/>
  <c r="AH794" i="9"/>
  <c r="AA794" i="9"/>
  <c r="AJ793" i="9"/>
  <c r="AG793" i="9"/>
  <c r="AJ792" i="9"/>
  <c r="AI792" i="9"/>
  <c r="AF792" i="9"/>
  <c r="AD792" i="9"/>
  <c r="AJ791" i="9"/>
  <c r="AI791" i="9"/>
  <c r="AH791" i="9"/>
  <c r="AJ790" i="9"/>
  <c r="AI790" i="9"/>
  <c r="AG790" i="9"/>
  <c r="AD790" i="9"/>
  <c r="AI789" i="9"/>
  <c r="AH789" i="9"/>
  <c r="AF789" i="9"/>
  <c r="AD789" i="9"/>
  <c r="AC789" i="9"/>
  <c r="AF788" i="9"/>
  <c r="AB788" i="9"/>
  <c r="AF787" i="9"/>
  <c r="AD787" i="9"/>
  <c r="AA787" i="9"/>
  <c r="AJ786" i="9"/>
  <c r="AD786" i="9"/>
  <c r="AC786" i="9"/>
  <c r="AB786" i="9"/>
  <c r="AD785" i="9"/>
  <c r="AC785" i="9"/>
  <c r="AB785" i="9"/>
  <c r="AA785" i="9"/>
  <c r="AJ784" i="9"/>
  <c r="AC784" i="9"/>
  <c r="AB784" i="9"/>
  <c r="AA784" i="9"/>
  <c r="AJ783" i="9"/>
  <c r="AI783" i="9"/>
  <c r="AG783" i="9"/>
  <c r="AB783" i="9"/>
  <c r="AH782" i="9"/>
  <c r="AF782" i="9"/>
  <c r="AB782" i="9"/>
  <c r="AA782" i="9"/>
  <c r="AJ781" i="9"/>
  <c r="AI781" i="9"/>
  <c r="AG781" i="9"/>
  <c r="AJ780" i="9"/>
  <c r="AI780" i="9"/>
  <c r="AH780" i="9"/>
  <c r="AG780" i="9"/>
  <c r="AF780" i="9"/>
  <c r="AI779" i="9"/>
  <c r="AH779" i="9"/>
  <c r="AC779" i="9"/>
  <c r="AI778" i="9"/>
  <c r="AH778" i="9"/>
  <c r="AG778" i="9"/>
  <c r="AF778" i="9"/>
  <c r="AD778" i="9"/>
  <c r="AB778" i="9"/>
  <c r="AH777" i="9"/>
  <c r="AG777" i="9"/>
  <c r="AF777" i="9"/>
  <c r="AC777" i="9"/>
  <c r="AG776" i="9"/>
  <c r="AD776" i="9"/>
  <c r="AC776" i="9"/>
  <c r="AB776" i="9"/>
  <c r="AF775" i="9"/>
  <c r="AD775" i="9"/>
  <c r="AC775" i="9"/>
  <c r="AA775" i="9"/>
  <c r="AJ774" i="9"/>
  <c r="AD774" i="9"/>
  <c r="AC774" i="9"/>
  <c r="AB774" i="9"/>
  <c r="AD773" i="9"/>
  <c r="AB773" i="9"/>
  <c r="AA773" i="9"/>
  <c r="AJ772" i="9"/>
  <c r="AD772" i="9"/>
  <c r="AB772" i="9"/>
  <c r="AA772" i="9"/>
  <c r="AJ771" i="9"/>
  <c r="AI771" i="9"/>
  <c r="AB771" i="9"/>
  <c r="AA771" i="9"/>
  <c r="AJ770" i="9"/>
  <c r="AI770" i="9"/>
  <c r="AH770" i="9"/>
  <c r="AF770" i="9"/>
  <c r="AA770" i="9"/>
  <c r="AJ769" i="9"/>
  <c r="AI769" i="9"/>
  <c r="AG769" i="9"/>
  <c r="AA769" i="9"/>
  <c r="AJ768" i="9"/>
  <c r="AI768" i="9"/>
  <c r="AF768" i="9"/>
  <c r="AJ767" i="9"/>
  <c r="AH767" i="9"/>
  <c r="AG767" i="9"/>
  <c r="AF767" i="9"/>
  <c r="AI766" i="9"/>
  <c r="AG766" i="9"/>
  <c r="AF766" i="9"/>
  <c r="AD766" i="9"/>
  <c r="AB766" i="9"/>
  <c r="AG765" i="9"/>
  <c r="AF765" i="9"/>
  <c r="AC765" i="9"/>
  <c r="AH764" i="9"/>
  <c r="AG764" i="9"/>
  <c r="AF764" i="9"/>
  <c r="AD764" i="9"/>
  <c r="AB764" i="9"/>
  <c r="AG763" i="9"/>
  <c r="AF763" i="9"/>
  <c r="AD763" i="9"/>
  <c r="AC763" i="9"/>
  <c r="AA763" i="9"/>
  <c r="AJ762" i="9"/>
  <c r="AC762" i="9"/>
  <c r="AB762" i="9"/>
  <c r="AD761" i="9"/>
  <c r="AC761" i="9"/>
  <c r="AB761" i="9"/>
  <c r="AA761" i="9"/>
  <c r="AJ760" i="9"/>
  <c r="AC760" i="9"/>
  <c r="AB760" i="9"/>
  <c r="AA760" i="9"/>
  <c r="AJ759" i="9"/>
  <c r="AI759" i="9"/>
  <c r="AB759" i="9"/>
  <c r="AA759" i="9"/>
  <c r="AJ758" i="9"/>
  <c r="AH758" i="9"/>
  <c r="AJ757" i="9"/>
  <c r="AI757" i="9"/>
  <c r="AG757" i="9"/>
  <c r="AA757" i="9"/>
  <c r="AI756" i="9"/>
  <c r="AH756" i="9"/>
  <c r="AF756" i="9"/>
  <c r="AJ755" i="9"/>
  <c r="AI755" i="9"/>
  <c r="AH755" i="9"/>
  <c r="AG755" i="9"/>
  <c r="AF755" i="9"/>
  <c r="AI754" i="9"/>
  <c r="AH754" i="9"/>
  <c r="AG754" i="9"/>
  <c r="AF754" i="9"/>
  <c r="AD754" i="9"/>
  <c r="AH753" i="9"/>
  <c r="AG753" i="9"/>
  <c r="AF753" i="9"/>
  <c r="AC753" i="9"/>
  <c r="AG752" i="9"/>
  <c r="AF752" i="9"/>
  <c r="AD752" i="9"/>
  <c r="AC752" i="9"/>
  <c r="AB752" i="9"/>
  <c r="AF751" i="9"/>
  <c r="AD751" i="9"/>
  <c r="AC751" i="9"/>
  <c r="AA751" i="9"/>
  <c r="AJ750" i="9"/>
  <c r="AD750" i="9"/>
  <c r="AC750" i="9"/>
  <c r="AB750" i="9"/>
  <c r="AD749" i="9"/>
  <c r="AC749" i="9"/>
  <c r="AB749" i="9"/>
  <c r="AA749" i="9"/>
  <c r="AJ748" i="9"/>
  <c r="AC748" i="9"/>
  <c r="AB748" i="9"/>
  <c r="AA748" i="9"/>
  <c r="AJ747" i="9"/>
  <c r="AI747" i="9"/>
  <c r="AG747" i="9"/>
  <c r="AB747" i="9"/>
  <c r="AJ746" i="9"/>
  <c r="AH746" i="9"/>
  <c r="AB746" i="9"/>
  <c r="AA746" i="9"/>
  <c r="AJ745" i="9"/>
  <c r="AI745" i="9"/>
  <c r="AG745" i="9"/>
  <c r="AJ744" i="9"/>
  <c r="AI744" i="9"/>
  <c r="AH744" i="9"/>
  <c r="AF744" i="9"/>
  <c r="AD744" i="9"/>
  <c r="AJ743" i="9"/>
  <c r="AH743" i="9"/>
  <c r="AG743" i="9"/>
  <c r="AC743" i="9"/>
  <c r="AG742" i="9"/>
  <c r="AF742" i="9"/>
  <c r="AD742" i="9"/>
  <c r="AI741" i="9"/>
  <c r="AH741" i="9"/>
  <c r="AG741" i="9"/>
  <c r="AF741" i="9"/>
  <c r="AD741" i="9"/>
  <c r="AC741" i="9"/>
  <c r="AG740" i="9"/>
  <c r="AF740" i="9"/>
  <c r="AD740" i="9"/>
  <c r="AC740" i="9"/>
  <c r="AB740" i="9"/>
  <c r="AF739" i="9"/>
  <c r="AD739" i="9"/>
  <c r="AC739" i="9"/>
  <c r="AA739" i="9"/>
  <c r="AF738" i="9"/>
  <c r="AD738" i="9"/>
  <c r="AC738" i="9"/>
  <c r="AB738" i="9"/>
  <c r="AD737" i="9"/>
  <c r="AC737" i="9"/>
  <c r="AB737" i="9"/>
  <c r="AA737" i="9"/>
  <c r="AJ736" i="9"/>
  <c r="AH736" i="9"/>
  <c r="AC736" i="9"/>
  <c r="AB736" i="9"/>
  <c r="AA736" i="9"/>
  <c r="AI735" i="9"/>
  <c r="AG735" i="9"/>
  <c r="AC735" i="9"/>
  <c r="AB735" i="9"/>
  <c r="AA735" i="9"/>
  <c r="AJ734" i="9"/>
  <c r="AH734" i="9"/>
  <c r="AB734" i="9"/>
  <c r="AA734" i="9"/>
  <c r="AJ733" i="9"/>
  <c r="AI733" i="9"/>
  <c r="AH733" i="9"/>
  <c r="AG733" i="9"/>
  <c r="AJ732" i="9"/>
  <c r="AI732" i="9"/>
  <c r="AH732" i="9"/>
  <c r="AF732" i="9"/>
  <c r="AJ731" i="9"/>
  <c r="AI731" i="9"/>
  <c r="AH731" i="9"/>
  <c r="AG731" i="9"/>
  <c r="AI730" i="9"/>
  <c r="AG730" i="9"/>
  <c r="AF730" i="9"/>
  <c r="AD730" i="9"/>
  <c r="AH729" i="9"/>
  <c r="AG729" i="9"/>
  <c r="AF729" i="9"/>
  <c r="AD729" i="9"/>
  <c r="AC729" i="9"/>
  <c r="AA729" i="9"/>
  <c r="AG728" i="9"/>
  <c r="AD728" i="9"/>
  <c r="AB728" i="9"/>
  <c r="AG727" i="9"/>
  <c r="AF727" i="9"/>
  <c r="AD727" i="9"/>
  <c r="AC727" i="9"/>
  <c r="AA727" i="9"/>
  <c r="AF726" i="9"/>
  <c r="AD726" i="9"/>
  <c r="AC726" i="9"/>
  <c r="AB726" i="9"/>
  <c r="AI725" i="9"/>
  <c r="AD725" i="9"/>
  <c r="AC725" i="9"/>
  <c r="AB725" i="9"/>
  <c r="AA725" i="9"/>
  <c r="AJ724" i="9"/>
  <c r="AC724" i="9"/>
  <c r="AA724" i="9"/>
  <c r="AI723" i="9"/>
  <c r="AB723" i="9"/>
  <c r="AA723" i="9"/>
  <c r="AJ722" i="9"/>
  <c r="AI722" i="9"/>
  <c r="AH722" i="9"/>
  <c r="AA722" i="9"/>
  <c r="AJ721" i="9"/>
  <c r="AI721" i="9"/>
  <c r="AH721" i="9"/>
  <c r="AG721" i="9"/>
  <c r="AJ720" i="9"/>
  <c r="AI720" i="9"/>
  <c r="AH720" i="9"/>
  <c r="AF720" i="9"/>
  <c r="AJ719" i="9"/>
  <c r="AH719" i="9"/>
  <c r="AG719" i="9"/>
  <c r="AJ718" i="9"/>
  <c r="AI718" i="9"/>
  <c r="AH718" i="9"/>
  <c r="AG718" i="9"/>
  <c r="AF718" i="9"/>
  <c r="AD718" i="9"/>
  <c r="AB718" i="9"/>
  <c r="AH717" i="9"/>
  <c r="AG717" i="9"/>
  <c r="AF717" i="9"/>
  <c r="AC717" i="9"/>
  <c r="AH716" i="9"/>
  <c r="AG716" i="9"/>
  <c r="AD716" i="9"/>
  <c r="AB716" i="9"/>
  <c r="AF715" i="9"/>
  <c r="AD715" i="9"/>
  <c r="AC715" i="9"/>
  <c r="AA715" i="9"/>
  <c r="CR1015" i="9"/>
  <c r="AJ1015" i="9"/>
  <c r="AI1015" i="9"/>
  <c r="AH1015" i="9"/>
  <c r="AG1015" i="9"/>
  <c r="AF1015" i="9"/>
  <c r="AC1015" i="9"/>
  <c r="AB1015" i="9"/>
  <c r="CR1014" i="9"/>
  <c r="AJ1014" i="9"/>
  <c r="AI1014" i="9"/>
  <c r="AH1014" i="9"/>
  <c r="AG1014" i="9"/>
  <c r="AF1014" i="9"/>
  <c r="AA1014" i="9"/>
  <c r="CR1013" i="9"/>
  <c r="AJ1013" i="9"/>
  <c r="AI1013" i="9"/>
  <c r="AH1013" i="9"/>
  <c r="AG1013" i="9"/>
  <c r="AF1013" i="9"/>
  <c r="AA1013" i="9"/>
  <c r="CR1012" i="9"/>
  <c r="AI1012" i="9"/>
  <c r="AH1012" i="9"/>
  <c r="AG1012" i="9"/>
  <c r="AF1012" i="9"/>
  <c r="AD1012" i="9"/>
  <c r="AB1012" i="9"/>
  <c r="CR1011" i="9"/>
  <c r="AJ1011" i="9"/>
  <c r="AH1011" i="9"/>
  <c r="AG1011" i="9"/>
  <c r="AF1011" i="9"/>
  <c r="AD1011" i="9"/>
  <c r="AC1011" i="9"/>
  <c r="CR1010" i="9"/>
  <c r="AI1010" i="9"/>
  <c r="AG1010" i="9"/>
  <c r="AF1010" i="9"/>
  <c r="AD1010" i="9"/>
  <c r="AC1010" i="9"/>
  <c r="AB1010" i="9"/>
  <c r="CR1009" i="9"/>
  <c r="AH1009" i="9"/>
  <c r="AF1009" i="9"/>
  <c r="AD1009" i="9"/>
  <c r="AC1009" i="9"/>
  <c r="AB1009" i="9"/>
  <c r="AA1009" i="9"/>
  <c r="CR1008" i="9"/>
  <c r="AH1008" i="9"/>
  <c r="AG1008" i="9"/>
  <c r="AD1008" i="9"/>
  <c r="AC1008" i="9"/>
  <c r="AB1008" i="9"/>
  <c r="AA1008" i="9"/>
  <c r="CR1007" i="9"/>
  <c r="AF1007" i="9"/>
  <c r="AD1007" i="9"/>
  <c r="AC1007" i="9"/>
  <c r="AB1007" i="9"/>
  <c r="AA1007" i="9"/>
  <c r="CR1006" i="9"/>
  <c r="AJ1006" i="9"/>
  <c r="AI1006" i="9"/>
  <c r="AC1006" i="9"/>
  <c r="AB1006" i="9"/>
  <c r="AA1006" i="9"/>
  <c r="CR1005" i="9"/>
  <c r="AJ1005" i="9"/>
  <c r="AI1005" i="9"/>
  <c r="AG1005" i="9"/>
  <c r="AD1005" i="9"/>
  <c r="AB1005" i="9"/>
  <c r="AA1005" i="9"/>
  <c r="CR1004" i="9"/>
  <c r="AJ1004" i="9"/>
  <c r="AI1004" i="9"/>
  <c r="AH1004" i="9"/>
  <c r="AD1004" i="9"/>
  <c r="AC1004" i="9"/>
  <c r="AA1004" i="9"/>
  <c r="CR1003" i="9"/>
  <c r="AJ1003" i="9"/>
  <c r="AI1003" i="9"/>
  <c r="AH1003" i="9"/>
  <c r="AG1003" i="9"/>
  <c r="AC1003" i="9"/>
  <c r="AB1003" i="9"/>
  <c r="CR1002" i="9"/>
  <c r="AJ1002" i="9"/>
  <c r="AI1002" i="9"/>
  <c r="AH1002" i="9"/>
  <c r="AG1002" i="9"/>
  <c r="AF1002" i="9"/>
  <c r="AD1002" i="9"/>
  <c r="AB1002" i="9"/>
  <c r="AA1002" i="9"/>
  <c r="CR1001" i="9"/>
  <c r="AJ1001" i="9"/>
  <c r="AI1001" i="9"/>
  <c r="AH1001" i="9"/>
  <c r="AG1001" i="9"/>
  <c r="AF1001" i="9"/>
  <c r="AC1001" i="9"/>
  <c r="CR1000" i="9"/>
  <c r="AI1000" i="9"/>
  <c r="AH1000" i="9"/>
  <c r="AG1000" i="9"/>
  <c r="AF1000" i="9"/>
  <c r="AD1000" i="9"/>
  <c r="AB1000" i="9"/>
  <c r="CR999" i="9"/>
  <c r="AJ999" i="9"/>
  <c r="AH999" i="9"/>
  <c r="AG999" i="9"/>
  <c r="AF999" i="9"/>
  <c r="AD999" i="9"/>
  <c r="AC999" i="9"/>
  <c r="CR998" i="9"/>
  <c r="AI998" i="9"/>
  <c r="AG998" i="9"/>
  <c r="AF998" i="9"/>
  <c r="AD998" i="9"/>
  <c r="AC998" i="9"/>
  <c r="AB998" i="9"/>
  <c r="CR997" i="9"/>
  <c r="AH997" i="9"/>
  <c r="AF997" i="9"/>
  <c r="AD997" i="9"/>
  <c r="AC997" i="9"/>
  <c r="AB997" i="9"/>
  <c r="AA997" i="9"/>
  <c r="CR996" i="9"/>
  <c r="AG996" i="9"/>
  <c r="AD996" i="9"/>
  <c r="AC996" i="9"/>
  <c r="AB996" i="9"/>
  <c r="AA996" i="9"/>
  <c r="CR995" i="9"/>
  <c r="AI995" i="9"/>
  <c r="AF995" i="9"/>
  <c r="AD995" i="9"/>
  <c r="AC995" i="9"/>
  <c r="AB995" i="9"/>
  <c r="AA995" i="9"/>
  <c r="CR994" i="9"/>
  <c r="AJ994" i="9"/>
  <c r="AC994" i="9"/>
  <c r="AB994" i="9"/>
  <c r="AA994" i="9"/>
  <c r="CR993" i="9"/>
  <c r="AJ993" i="9"/>
  <c r="AI993" i="9"/>
  <c r="AH993" i="9"/>
  <c r="AD993" i="9"/>
  <c r="AB993" i="9"/>
  <c r="AA993" i="9"/>
  <c r="CR992" i="9"/>
  <c r="AJ992" i="9"/>
  <c r="AI992" i="9"/>
  <c r="AH992" i="9"/>
  <c r="AF992" i="9"/>
  <c r="AC992" i="9"/>
  <c r="AA992" i="9"/>
  <c r="CR991" i="9"/>
  <c r="AJ991" i="9"/>
  <c r="AI991" i="9"/>
  <c r="AH991" i="9"/>
  <c r="AG991" i="9"/>
  <c r="AB991" i="9"/>
  <c r="CR990" i="9"/>
  <c r="AJ990" i="9"/>
  <c r="AI990" i="9"/>
  <c r="AH990" i="9"/>
  <c r="AG990" i="9"/>
  <c r="AF990" i="9"/>
  <c r="AD990" i="9"/>
  <c r="AA990" i="9"/>
  <c r="CR989" i="9"/>
  <c r="AJ989" i="9"/>
  <c r="AI989" i="9"/>
  <c r="AH989" i="9"/>
  <c r="AG989" i="9"/>
  <c r="AF989" i="9"/>
  <c r="AA989" i="9"/>
  <c r="CR988" i="9"/>
  <c r="AI988" i="9"/>
  <c r="AH988" i="9"/>
  <c r="AG988" i="9"/>
  <c r="AF988" i="9"/>
  <c r="AD988" i="9"/>
  <c r="CR987" i="9"/>
  <c r="AJ987" i="9"/>
  <c r="AH987" i="9"/>
  <c r="AG987" i="9"/>
  <c r="AF987" i="9"/>
  <c r="AD987" i="9"/>
  <c r="AC987" i="9"/>
  <c r="CR986" i="9"/>
  <c r="AI986" i="9"/>
  <c r="AG986" i="9"/>
  <c r="AF986" i="9"/>
  <c r="AD986" i="9"/>
  <c r="AC986" i="9"/>
  <c r="AB986" i="9"/>
  <c r="CR985" i="9"/>
  <c r="AH985" i="9"/>
  <c r="AF985" i="9"/>
  <c r="AD985" i="9"/>
  <c r="AC985" i="9"/>
  <c r="AB985" i="9"/>
  <c r="AA985" i="9"/>
  <c r="CR984" i="9"/>
  <c r="AJ984" i="9"/>
  <c r="AH984" i="9"/>
  <c r="AG984" i="9"/>
  <c r="AD984" i="9"/>
  <c r="AC984" i="9"/>
  <c r="AB984" i="9"/>
  <c r="AA984" i="9"/>
  <c r="CR983" i="9"/>
  <c r="AG983" i="9"/>
  <c r="AF983" i="9"/>
  <c r="AD983" i="9"/>
  <c r="AC983" i="9"/>
  <c r="AB983" i="9"/>
  <c r="AA983" i="9"/>
  <c r="CR982" i="9"/>
  <c r="AJ982" i="9"/>
  <c r="AF982" i="9"/>
  <c r="AC982" i="9"/>
  <c r="AB982" i="9"/>
  <c r="AA982" i="9"/>
  <c r="CR981" i="9"/>
  <c r="AJ981" i="9"/>
  <c r="AH981" i="9"/>
  <c r="AD981" i="9"/>
  <c r="AB981" i="9"/>
  <c r="AA981" i="9"/>
  <c r="CR980" i="9"/>
  <c r="AJ980" i="9"/>
  <c r="AI980" i="9"/>
  <c r="AG980" i="9"/>
  <c r="AD980" i="9"/>
  <c r="AA980" i="9"/>
  <c r="CR979" i="9"/>
  <c r="AJ979" i="9"/>
  <c r="AI979" i="9"/>
  <c r="AH979" i="9"/>
  <c r="AG979" i="9"/>
  <c r="AB979" i="9"/>
  <c r="CR978" i="9"/>
  <c r="AJ978" i="9"/>
  <c r="AI978" i="9"/>
  <c r="AH978" i="9"/>
  <c r="AG978" i="9"/>
  <c r="AF978" i="9"/>
  <c r="AD978" i="9"/>
  <c r="AA978" i="9"/>
  <c r="CR977" i="9"/>
  <c r="AJ977" i="9"/>
  <c r="AI977" i="9"/>
  <c r="AH977" i="9"/>
  <c r="AG977" i="9"/>
  <c r="AF977" i="9"/>
  <c r="CR976" i="9"/>
  <c r="AI976" i="9"/>
  <c r="AH976" i="9"/>
  <c r="AG976" i="9"/>
  <c r="AF976" i="9"/>
  <c r="AD976" i="9"/>
  <c r="AB976" i="9"/>
  <c r="CR975" i="9"/>
  <c r="AH975" i="9"/>
  <c r="AG975" i="9"/>
  <c r="AF975" i="9"/>
  <c r="AD975" i="9"/>
  <c r="AC975" i="9"/>
  <c r="AA975" i="9"/>
  <c r="CR974" i="9"/>
  <c r="AJ974" i="9"/>
  <c r="AI974" i="9"/>
  <c r="AG974" i="9"/>
  <c r="AF974" i="9"/>
  <c r="AD974" i="9"/>
  <c r="AC974" i="9"/>
  <c r="AB974" i="9"/>
  <c r="CR973" i="9"/>
  <c r="AI973" i="9"/>
  <c r="AH973" i="9"/>
  <c r="AF973" i="9"/>
  <c r="AD973" i="9"/>
  <c r="AC973" i="9"/>
  <c r="AB973" i="9"/>
  <c r="CR972" i="9"/>
  <c r="AJ972" i="9"/>
  <c r="AG972" i="9"/>
  <c r="AD972" i="9"/>
  <c r="AC972" i="9"/>
  <c r="AB972" i="9"/>
  <c r="AA972" i="9"/>
  <c r="CR971" i="9"/>
  <c r="AD971" i="9"/>
  <c r="AC971" i="9"/>
  <c r="AB971" i="9"/>
  <c r="AA971" i="9"/>
  <c r="CR970" i="9"/>
  <c r="AJ970" i="9"/>
  <c r="AF970" i="9"/>
  <c r="AC970" i="9"/>
  <c r="AB970" i="9"/>
  <c r="AA970" i="9"/>
  <c r="CR969" i="9"/>
  <c r="AJ969" i="9"/>
  <c r="AI969" i="9"/>
  <c r="AD969" i="9"/>
  <c r="AB969" i="9"/>
  <c r="AA969" i="9"/>
  <c r="CR968" i="9"/>
  <c r="AJ968" i="9"/>
  <c r="AI968" i="9"/>
  <c r="AG968" i="9"/>
  <c r="AF968" i="9"/>
  <c r="AC968" i="9"/>
  <c r="AA968" i="9"/>
  <c r="CR967" i="9"/>
  <c r="AJ967" i="9"/>
  <c r="AI967" i="9"/>
  <c r="AH967" i="9"/>
  <c r="CR966" i="9"/>
  <c r="AJ966" i="9"/>
  <c r="AI966" i="9"/>
  <c r="AH966" i="9"/>
  <c r="AG966" i="9"/>
  <c r="AF966" i="9"/>
  <c r="CR965" i="9"/>
  <c r="AJ965" i="9"/>
  <c r="AI965" i="9"/>
  <c r="AH965" i="9"/>
  <c r="AG965" i="9"/>
  <c r="AF965" i="9"/>
  <c r="CR964" i="9"/>
  <c r="AI964" i="9"/>
  <c r="AH964" i="9"/>
  <c r="AG964" i="9"/>
  <c r="AF964" i="9"/>
  <c r="CR963" i="9"/>
  <c r="AJ963" i="9"/>
  <c r="AH963" i="9"/>
  <c r="AG963" i="9"/>
  <c r="AF963" i="9"/>
  <c r="AD963" i="9"/>
  <c r="AA963" i="9"/>
  <c r="CR962" i="9"/>
  <c r="AJ962" i="9"/>
  <c r="AG962" i="9"/>
  <c r="AF962" i="9"/>
  <c r="AD962" i="9"/>
  <c r="AC962" i="9"/>
  <c r="AB962" i="9"/>
  <c r="CR961" i="9"/>
  <c r="AI961" i="9"/>
  <c r="AF961" i="9"/>
  <c r="AD961" i="9"/>
  <c r="AC961" i="9"/>
  <c r="AB961" i="9"/>
  <c r="AA961" i="9"/>
  <c r="CR960" i="9"/>
  <c r="AH960" i="9"/>
  <c r="AG960" i="9"/>
  <c r="AD960" i="9"/>
  <c r="AC960" i="9"/>
  <c r="AB960" i="9"/>
  <c r="AA960" i="9"/>
  <c r="CR959" i="9"/>
  <c r="AG959" i="9"/>
  <c r="AF959" i="9"/>
  <c r="AD959" i="9"/>
  <c r="AC959" i="9"/>
  <c r="AB959" i="9"/>
  <c r="AA959" i="9"/>
  <c r="CR958" i="9"/>
  <c r="AC958" i="9"/>
  <c r="AB958" i="9"/>
  <c r="AA958" i="9"/>
  <c r="CR957" i="9"/>
  <c r="AJ957" i="9"/>
  <c r="AI957" i="9"/>
  <c r="AG957" i="9"/>
  <c r="AD957" i="9"/>
  <c r="AB957" i="9"/>
  <c r="AA957" i="9"/>
  <c r="CR956" i="9"/>
  <c r="AJ956" i="9"/>
  <c r="AI956" i="9"/>
  <c r="AH956" i="9"/>
  <c r="AF956" i="9"/>
  <c r="AD956" i="9"/>
  <c r="AC956" i="9"/>
  <c r="AA956" i="9"/>
  <c r="CR955" i="9"/>
  <c r="AJ955" i="9"/>
  <c r="AI955" i="9"/>
  <c r="AH955" i="9"/>
  <c r="AG955" i="9"/>
  <c r="AC955" i="9"/>
  <c r="AB955" i="9"/>
  <c r="CR954" i="9"/>
  <c r="AJ954" i="9"/>
  <c r="AI954" i="9"/>
  <c r="AH954" i="9"/>
  <c r="AG954" i="9"/>
  <c r="AA954" i="9"/>
  <c r="CR953" i="9"/>
  <c r="AJ953" i="9"/>
  <c r="AI953" i="9"/>
  <c r="AH953" i="9"/>
  <c r="AG953" i="9"/>
  <c r="AF953" i="9"/>
  <c r="AA953" i="9"/>
  <c r="CR952" i="9"/>
  <c r="AI952" i="9"/>
  <c r="AH952" i="9"/>
  <c r="AG952" i="9"/>
  <c r="AF952" i="9"/>
  <c r="AD952" i="9"/>
  <c r="AC952" i="9"/>
  <c r="AB952" i="9"/>
  <c r="CR951" i="9"/>
  <c r="AH951" i="9"/>
  <c r="AF951" i="9"/>
  <c r="AD951" i="9"/>
  <c r="AC951" i="9"/>
  <c r="AA951" i="9"/>
  <c r="CR950" i="9"/>
  <c r="AI950" i="9"/>
  <c r="AG950" i="9"/>
  <c r="AF950" i="9"/>
  <c r="AD950" i="9"/>
  <c r="AC950" i="9"/>
  <c r="AB950" i="9"/>
  <c r="CR949" i="9"/>
  <c r="AH949" i="9"/>
  <c r="AF949" i="9"/>
  <c r="AD949" i="9"/>
  <c r="AC949" i="9"/>
  <c r="AB949" i="9"/>
  <c r="CR948" i="9"/>
  <c r="AH948" i="9"/>
  <c r="AG948" i="9"/>
  <c r="AD948" i="9"/>
  <c r="AC948" i="9"/>
  <c r="AB948" i="9"/>
  <c r="AA948" i="9"/>
  <c r="CR947" i="9"/>
  <c r="AG947" i="9"/>
  <c r="AD947" i="9"/>
  <c r="AB947" i="9"/>
  <c r="AA947" i="9"/>
  <c r="CR946" i="9"/>
  <c r="AJ946" i="9"/>
  <c r="AF946" i="9"/>
  <c r="AC946" i="9"/>
  <c r="AB946" i="9"/>
  <c r="AA946" i="9"/>
  <c r="CR945" i="9"/>
  <c r="AJ945" i="9"/>
  <c r="AI945" i="9"/>
  <c r="AD945" i="9"/>
  <c r="AB945" i="9"/>
  <c r="AA945" i="9"/>
  <c r="CR944" i="9"/>
  <c r="AJ944" i="9"/>
  <c r="AI944" i="9"/>
  <c r="AA944" i="9"/>
  <c r="CR943" i="9"/>
  <c r="AJ943" i="9"/>
  <c r="AI943" i="9"/>
  <c r="AH943" i="9"/>
  <c r="AG943" i="9"/>
  <c r="AB943" i="9"/>
  <c r="CR942" i="9"/>
  <c r="AI942" i="9"/>
  <c r="AH942" i="9"/>
  <c r="AG942" i="9"/>
  <c r="AF942" i="9"/>
  <c r="AB942" i="9"/>
  <c r="AA942" i="9"/>
  <c r="CR941" i="9"/>
  <c r="AJ941" i="9"/>
  <c r="AI941" i="9"/>
  <c r="AH941" i="9"/>
  <c r="AG941" i="9"/>
  <c r="AF941" i="9"/>
  <c r="AD941" i="9"/>
  <c r="CR940" i="9"/>
  <c r="AI940" i="9"/>
  <c r="AH940" i="9"/>
  <c r="AG940" i="9"/>
  <c r="AF940" i="9"/>
  <c r="CR939" i="9"/>
  <c r="AJ939" i="9"/>
  <c r="AH939" i="9"/>
  <c r="AG939" i="9"/>
  <c r="AF939" i="9"/>
  <c r="AD939" i="9"/>
  <c r="AC939" i="9"/>
  <c r="AB939" i="9"/>
  <c r="AA939" i="9"/>
  <c r="CR938" i="9"/>
  <c r="AG938" i="9"/>
  <c r="AF938" i="9"/>
  <c r="AD938" i="9"/>
  <c r="AC938" i="9"/>
  <c r="AB938" i="9"/>
  <c r="CR937" i="9"/>
  <c r="AI937" i="9"/>
  <c r="AH937" i="9"/>
  <c r="AF937" i="9"/>
  <c r="AD937" i="9"/>
  <c r="AC937" i="9"/>
  <c r="AB937" i="9"/>
  <c r="AA937" i="9"/>
  <c r="CR936" i="9"/>
  <c r="AJ936" i="9"/>
  <c r="AG936" i="9"/>
  <c r="AC936" i="9"/>
  <c r="AB936" i="9"/>
  <c r="AA936" i="9"/>
  <c r="CR935" i="9"/>
  <c r="AG935" i="9"/>
  <c r="AF935" i="9"/>
  <c r="AD935" i="9"/>
  <c r="AC935" i="9"/>
  <c r="AB935" i="9"/>
  <c r="AA935" i="9"/>
  <c r="CR934" i="9"/>
  <c r="AF934" i="9"/>
  <c r="AC934" i="9"/>
  <c r="AB934" i="9"/>
  <c r="AA934" i="9"/>
  <c r="CR933" i="9"/>
  <c r="AJ933" i="9"/>
  <c r="AI933" i="9"/>
  <c r="AD933" i="9"/>
  <c r="AB933" i="9"/>
  <c r="CR932" i="9"/>
  <c r="AJ932" i="9"/>
  <c r="AI932" i="9"/>
  <c r="AH932" i="9"/>
  <c r="AD932" i="9"/>
  <c r="AC932" i="9"/>
  <c r="AA932" i="9"/>
  <c r="CR931" i="9"/>
  <c r="AJ931" i="9"/>
  <c r="AI931" i="9"/>
  <c r="AH931" i="9"/>
  <c r="AG931" i="9"/>
  <c r="AC931" i="9"/>
  <c r="AB931" i="9"/>
  <c r="CR930" i="9"/>
  <c r="AJ930" i="9"/>
  <c r="AI930" i="9"/>
  <c r="AH930" i="9"/>
  <c r="AG930" i="9"/>
  <c r="CR929" i="9"/>
  <c r="AJ929" i="9"/>
  <c r="AI929" i="9"/>
  <c r="AH929" i="9"/>
  <c r="AG929" i="9"/>
  <c r="AF929" i="9"/>
  <c r="AA929" i="9"/>
  <c r="CR928" i="9"/>
  <c r="AI928" i="9"/>
  <c r="AG928" i="9"/>
  <c r="AF928" i="9"/>
  <c r="AD928" i="9"/>
  <c r="AC928" i="9"/>
  <c r="CR927" i="9"/>
  <c r="AH927" i="9"/>
  <c r="AF927" i="9"/>
  <c r="AD927" i="9"/>
  <c r="AC927" i="9"/>
  <c r="CR926" i="9"/>
  <c r="AJ926" i="9"/>
  <c r="AI926" i="9"/>
  <c r="AG926" i="9"/>
  <c r="AF926" i="9"/>
  <c r="AD926" i="9"/>
  <c r="AC926" i="9"/>
  <c r="AA926" i="9"/>
  <c r="CR925" i="9"/>
  <c r="AH925" i="9"/>
  <c r="AF925" i="9"/>
  <c r="AD925" i="9"/>
  <c r="AC925" i="9"/>
  <c r="AB925" i="9"/>
  <c r="CR924" i="9"/>
  <c r="AH924" i="9"/>
  <c r="AD924" i="9"/>
  <c r="AC924" i="9"/>
  <c r="AB924" i="9"/>
  <c r="AA924" i="9"/>
  <c r="CR923" i="9"/>
  <c r="AI923" i="9"/>
  <c r="AG923" i="9"/>
  <c r="AD923" i="9"/>
  <c r="AB923" i="9"/>
  <c r="AA923" i="9"/>
  <c r="CR922" i="9"/>
  <c r="AJ922" i="9"/>
  <c r="AC922" i="9"/>
  <c r="AA922" i="9"/>
  <c r="CR921" i="9"/>
  <c r="AJ921" i="9"/>
  <c r="AI921" i="9"/>
  <c r="AD921" i="9"/>
  <c r="AB921" i="9"/>
  <c r="AA921" i="9"/>
  <c r="CR920" i="9"/>
  <c r="AJ920" i="9"/>
  <c r="AI920" i="9"/>
  <c r="AF920" i="9"/>
  <c r="AA920" i="9"/>
  <c r="CR919" i="9"/>
  <c r="AJ919" i="9"/>
  <c r="AI919" i="9"/>
  <c r="AH919" i="9"/>
  <c r="AG919" i="9"/>
  <c r="CR918" i="9"/>
  <c r="AI918" i="9"/>
  <c r="AH918" i="9"/>
  <c r="AG918" i="9"/>
  <c r="AF918" i="9"/>
  <c r="AD918" i="9"/>
  <c r="AB918" i="9"/>
  <c r="AA918" i="9"/>
  <c r="CR917" i="9"/>
  <c r="AJ917" i="9"/>
  <c r="AI917" i="9"/>
  <c r="AH917" i="9"/>
  <c r="AG917" i="9"/>
  <c r="AF917" i="9"/>
  <c r="AA917" i="9"/>
  <c r="CR916" i="9"/>
  <c r="AI916" i="9"/>
  <c r="AH916" i="9"/>
  <c r="AG916" i="9"/>
  <c r="AF916" i="9"/>
  <c r="CR915" i="9"/>
  <c r="AJ915" i="9"/>
  <c r="AH915" i="9"/>
  <c r="AG915" i="9"/>
  <c r="AF915" i="9"/>
  <c r="AD915" i="9"/>
  <c r="AC915" i="9"/>
  <c r="AB915" i="9"/>
  <c r="CR914" i="9"/>
  <c r="AJ914" i="9"/>
  <c r="AG914" i="9"/>
  <c r="AF914" i="9"/>
  <c r="AD914" i="9"/>
  <c r="AC914" i="9"/>
  <c r="AB914" i="9"/>
  <c r="CR913" i="9"/>
  <c r="AI913" i="9"/>
  <c r="AH913" i="9"/>
  <c r="AF913" i="9"/>
  <c r="AD913" i="9"/>
  <c r="AC913" i="9"/>
  <c r="AB913" i="9"/>
  <c r="AA913" i="9"/>
  <c r="CR912" i="9"/>
  <c r="AJ912" i="9"/>
  <c r="AG912" i="9"/>
  <c r="AC912" i="9"/>
  <c r="AB912" i="9"/>
  <c r="AA912" i="9"/>
  <c r="CR911" i="9"/>
  <c r="AJ911" i="9"/>
  <c r="AI911" i="9"/>
  <c r="AG911" i="9"/>
  <c r="AF911" i="9"/>
  <c r="AD911" i="9"/>
  <c r="AC911" i="9"/>
  <c r="AB911" i="9"/>
  <c r="AA911" i="9"/>
  <c r="CR910" i="9"/>
  <c r="AH910" i="9"/>
  <c r="AF910" i="9"/>
  <c r="AC910" i="9"/>
  <c r="AB910" i="9"/>
  <c r="AA910" i="9"/>
  <c r="CR909" i="9"/>
  <c r="AJ909" i="9"/>
  <c r="AB909" i="9"/>
  <c r="AA909" i="9"/>
  <c r="CR908" i="9"/>
  <c r="AJ908" i="9"/>
  <c r="AI908" i="9"/>
  <c r="AH908" i="9"/>
  <c r="AA908" i="9"/>
  <c r="CR907" i="9"/>
  <c r="AJ907" i="9"/>
  <c r="AI907" i="9"/>
  <c r="AH907" i="9"/>
  <c r="AG907" i="9"/>
  <c r="AC907" i="9"/>
  <c r="AB907" i="9"/>
  <c r="CR906" i="9"/>
  <c r="AI906" i="9"/>
  <c r="AH906" i="9"/>
  <c r="AG906" i="9"/>
  <c r="AA906" i="9"/>
  <c r="CR905" i="9"/>
  <c r="AJ905" i="9"/>
  <c r="AI905" i="9"/>
  <c r="AH905" i="9"/>
  <c r="AG905" i="9"/>
  <c r="AF905" i="9"/>
  <c r="AC905" i="9"/>
  <c r="CR904" i="9"/>
  <c r="AI904" i="9"/>
  <c r="AH904" i="9"/>
  <c r="AG904" i="9"/>
  <c r="AF904" i="9"/>
  <c r="CR903" i="9"/>
  <c r="AH903" i="9"/>
  <c r="AF903" i="9"/>
  <c r="AD903" i="9"/>
  <c r="AC903" i="9"/>
  <c r="CR902" i="9"/>
  <c r="AJ902" i="9"/>
  <c r="AI902" i="9"/>
  <c r="AG902" i="9"/>
  <c r="AF902" i="9"/>
  <c r="AD902" i="9"/>
  <c r="AC902" i="9"/>
  <c r="AA902" i="9"/>
  <c r="CR901" i="9"/>
  <c r="AI901" i="9"/>
  <c r="AH901" i="9"/>
  <c r="AF901" i="9"/>
  <c r="AD901" i="9"/>
  <c r="AC901" i="9"/>
  <c r="AB901" i="9"/>
  <c r="AA901" i="9"/>
  <c r="CR900" i="9"/>
  <c r="AJ900" i="9"/>
  <c r="AH900" i="9"/>
  <c r="AG900" i="9"/>
  <c r="AD900" i="9"/>
  <c r="AC900" i="9"/>
  <c r="AB900" i="9"/>
  <c r="AA900" i="9"/>
  <c r="CR899" i="9"/>
  <c r="AI899" i="9"/>
  <c r="AD899" i="9"/>
  <c r="AC899" i="9"/>
  <c r="AB899" i="9"/>
  <c r="AA899" i="9"/>
  <c r="CR898" i="9"/>
  <c r="AJ898" i="9"/>
  <c r="AI898" i="9"/>
  <c r="AH898" i="9"/>
  <c r="AF898" i="9"/>
  <c r="AC898" i="9"/>
  <c r="AA898" i="9"/>
  <c r="CR897" i="9"/>
  <c r="AJ897" i="9"/>
  <c r="AI897" i="9"/>
  <c r="AG897" i="9"/>
  <c r="AD897" i="9"/>
  <c r="AB897" i="9"/>
  <c r="AA897" i="9"/>
  <c r="CR896" i="9"/>
  <c r="AJ896" i="9"/>
  <c r="AI896" i="9"/>
  <c r="AH896" i="9"/>
  <c r="AC896" i="9"/>
  <c r="AA896" i="9"/>
  <c r="CR895" i="9"/>
  <c r="AJ895" i="9"/>
  <c r="AI895" i="9"/>
  <c r="AH895" i="9"/>
  <c r="AC895" i="9"/>
  <c r="AB895" i="9"/>
  <c r="CR894" i="9"/>
  <c r="AJ894" i="9"/>
  <c r="AI894" i="9"/>
  <c r="AH894" i="9"/>
  <c r="AG894" i="9"/>
  <c r="AD894" i="9"/>
  <c r="CR893" i="9"/>
  <c r="AJ893" i="9"/>
  <c r="AI893" i="9"/>
  <c r="AH893" i="9"/>
  <c r="AG893" i="9"/>
  <c r="AF893" i="9"/>
  <c r="AC893" i="9"/>
  <c r="CR892" i="9"/>
  <c r="AI892" i="9"/>
  <c r="AG892" i="9"/>
  <c r="AF892" i="9"/>
  <c r="AD892" i="9"/>
  <c r="CR891" i="9"/>
  <c r="AJ891" i="9"/>
  <c r="AH891" i="9"/>
  <c r="AG891" i="9"/>
  <c r="AF891" i="9"/>
  <c r="AD891" i="9"/>
  <c r="CR890" i="9"/>
  <c r="AI890" i="9"/>
  <c r="AG890" i="9"/>
  <c r="AF890" i="9"/>
  <c r="AD890" i="9"/>
  <c r="AC890" i="9"/>
  <c r="AB890" i="9"/>
  <c r="CR889" i="9"/>
  <c r="AF889" i="9"/>
  <c r="AD889" i="9"/>
  <c r="AC889" i="9"/>
  <c r="AB889" i="9"/>
  <c r="AA889" i="9"/>
  <c r="CR888" i="9"/>
  <c r="AH888" i="9"/>
  <c r="AG888" i="9"/>
  <c r="AD888" i="9"/>
  <c r="AC888" i="9"/>
  <c r="AB888" i="9"/>
  <c r="AA888" i="9"/>
  <c r="CR887" i="9"/>
  <c r="AJ887" i="9"/>
  <c r="AI887" i="9"/>
  <c r="AG887" i="9"/>
  <c r="AF887" i="9"/>
  <c r="AD887" i="9"/>
  <c r="AB887" i="9"/>
  <c r="AA887" i="9"/>
  <c r="CR886" i="9"/>
  <c r="AJ886" i="9"/>
  <c r="AH886" i="9"/>
  <c r="AF886" i="9"/>
  <c r="AC886" i="9"/>
  <c r="AB886" i="9"/>
  <c r="AA886" i="9"/>
  <c r="CR885" i="9"/>
  <c r="AJ885" i="9"/>
  <c r="AH885" i="9"/>
  <c r="AD885" i="9"/>
  <c r="AB885" i="9"/>
  <c r="AA885" i="9"/>
  <c r="CR884" i="9"/>
  <c r="AJ884" i="9"/>
  <c r="AI884" i="9"/>
  <c r="AH884" i="9"/>
  <c r="AD884" i="9"/>
  <c r="AA884" i="9"/>
  <c r="CR883" i="9"/>
  <c r="AJ883" i="9"/>
  <c r="AI883" i="9"/>
  <c r="AH883" i="9"/>
  <c r="AG883" i="9"/>
  <c r="AB883" i="9"/>
  <c r="CR882" i="9"/>
  <c r="AI882" i="9"/>
  <c r="AH882" i="9"/>
  <c r="AG882" i="9"/>
  <c r="AF882" i="9"/>
  <c r="AD882" i="9"/>
  <c r="AA882" i="9"/>
  <c r="CR881" i="9"/>
  <c r="AJ881" i="9"/>
  <c r="AI881" i="9"/>
  <c r="AH881" i="9"/>
  <c r="AG881" i="9"/>
  <c r="AF881" i="9"/>
  <c r="AC881" i="9"/>
  <c r="AA881" i="9"/>
  <c r="CR880" i="9"/>
  <c r="AI880" i="9"/>
  <c r="AH880" i="9"/>
  <c r="AG880" i="9"/>
  <c r="AF880" i="9"/>
  <c r="AD880" i="9"/>
  <c r="CR879" i="9"/>
  <c r="AH879" i="9"/>
  <c r="AG879" i="9"/>
  <c r="AF879" i="9"/>
  <c r="AD879" i="9"/>
  <c r="AC879" i="9"/>
  <c r="CR878" i="9"/>
  <c r="AG878" i="9"/>
  <c r="AD878" i="9"/>
  <c r="AC878" i="9"/>
  <c r="AB878" i="9"/>
  <c r="CR877" i="9"/>
  <c r="AI877" i="9"/>
  <c r="AH877" i="9"/>
  <c r="AF877" i="9"/>
  <c r="AD877" i="9"/>
  <c r="AC877" i="9"/>
  <c r="AB877" i="9"/>
  <c r="CR876" i="9"/>
  <c r="AG876" i="9"/>
  <c r="AD876" i="9"/>
  <c r="AC876" i="9"/>
  <c r="AB876" i="9"/>
  <c r="AA876" i="9"/>
  <c r="CR875" i="9"/>
  <c r="AI875" i="9"/>
  <c r="AD875" i="9"/>
  <c r="AB875" i="9"/>
  <c r="AA875" i="9"/>
  <c r="CR874" i="9"/>
  <c r="AJ874" i="9"/>
  <c r="AI874" i="9"/>
  <c r="AH874" i="9"/>
  <c r="AF874" i="9"/>
  <c r="AC874" i="9"/>
  <c r="AA874" i="9"/>
  <c r="CR873" i="9"/>
  <c r="AJ873" i="9"/>
  <c r="AI873" i="9"/>
  <c r="AD873" i="9"/>
  <c r="AB873" i="9"/>
  <c r="CR872" i="9"/>
  <c r="AJ872" i="9"/>
  <c r="AI872" i="9"/>
  <c r="AH872" i="9"/>
  <c r="AG872" i="9"/>
  <c r="AD872" i="9"/>
  <c r="AC872" i="9"/>
  <c r="AA872" i="9"/>
  <c r="CR871" i="9"/>
  <c r="AJ871" i="9"/>
  <c r="AI871" i="9"/>
  <c r="AH871" i="9"/>
  <c r="AC871" i="9"/>
  <c r="AB871" i="9"/>
  <c r="CR870" i="9"/>
  <c r="AJ870" i="9"/>
  <c r="AI870" i="9"/>
  <c r="AH870" i="9"/>
  <c r="AG870" i="9"/>
  <c r="AB870" i="9"/>
  <c r="CR869" i="9"/>
  <c r="AJ869" i="9"/>
  <c r="AI869" i="9"/>
  <c r="AH869" i="9"/>
  <c r="AG869" i="9"/>
  <c r="AF869" i="9"/>
  <c r="CR868" i="9"/>
  <c r="AI868" i="9"/>
  <c r="AH868" i="9"/>
  <c r="AG868" i="9"/>
  <c r="AF868" i="9"/>
  <c r="AD868" i="9"/>
  <c r="AB868" i="9"/>
  <c r="CR867" i="9"/>
  <c r="AJ867" i="9"/>
  <c r="AH867" i="9"/>
  <c r="AG867" i="9"/>
  <c r="AF867" i="9"/>
  <c r="AD867" i="9"/>
  <c r="CR866" i="9"/>
  <c r="AJ866" i="9"/>
  <c r="AI866" i="9"/>
  <c r="AG866" i="9"/>
  <c r="AF866" i="9"/>
  <c r="AD866" i="9"/>
  <c r="AC866" i="9"/>
  <c r="CR865" i="9"/>
  <c r="AI865" i="9"/>
  <c r="AF865" i="9"/>
  <c r="AD865" i="9"/>
  <c r="AC865" i="9"/>
  <c r="AB865" i="9"/>
  <c r="AA865" i="9"/>
  <c r="CR864" i="9"/>
  <c r="AH864" i="9"/>
  <c r="AC864" i="9"/>
  <c r="AB864" i="9"/>
  <c r="AA864" i="9"/>
  <c r="CR863" i="9"/>
  <c r="AF863" i="9"/>
  <c r="AD863" i="9"/>
  <c r="AC863" i="9"/>
  <c r="AB863" i="9"/>
  <c r="AA863" i="9"/>
  <c r="CR862" i="9"/>
  <c r="AH862" i="9"/>
  <c r="AF862" i="9"/>
  <c r="AC862" i="9"/>
  <c r="AB862" i="9"/>
  <c r="AA862" i="9"/>
  <c r="CR861" i="9"/>
  <c r="AJ861" i="9"/>
  <c r="AI861" i="9"/>
  <c r="AG861" i="9"/>
  <c r="AB861" i="9"/>
  <c r="AA861" i="9"/>
  <c r="CR860" i="9"/>
  <c r="AJ860" i="9"/>
  <c r="AI860" i="9"/>
  <c r="AH860" i="9"/>
  <c r="AC860" i="9"/>
  <c r="AA860" i="9"/>
  <c r="CR859" i="9"/>
  <c r="AJ859" i="9"/>
  <c r="AI859" i="9"/>
  <c r="AH859" i="9"/>
  <c r="AG859" i="9"/>
  <c r="AC859" i="9"/>
  <c r="AB859" i="9"/>
  <c r="CR858" i="9"/>
  <c r="AJ858" i="9"/>
  <c r="AI858" i="9"/>
  <c r="AH858" i="9"/>
  <c r="AG858" i="9"/>
  <c r="AF858" i="9"/>
  <c r="AB858" i="9"/>
  <c r="AA858" i="9"/>
  <c r="CR857" i="9"/>
  <c r="AJ857" i="9"/>
  <c r="AI857" i="9"/>
  <c r="AH857" i="9"/>
  <c r="AG857" i="9"/>
  <c r="AF857" i="9"/>
  <c r="AA857" i="9"/>
  <c r="CR856" i="9"/>
  <c r="AI856" i="9"/>
  <c r="AH856" i="9"/>
  <c r="AG856" i="9"/>
  <c r="AF856" i="9"/>
  <c r="CR855" i="9"/>
  <c r="AH855" i="9"/>
  <c r="AG855" i="9"/>
  <c r="AF855" i="9"/>
  <c r="AD855" i="9"/>
  <c r="AC855" i="9"/>
  <c r="AA855" i="9"/>
  <c r="CR854" i="9"/>
  <c r="AJ854" i="9"/>
  <c r="AI854" i="9"/>
  <c r="AG854" i="9"/>
  <c r="AD854" i="9"/>
  <c r="AC854" i="9"/>
  <c r="AB854" i="9"/>
  <c r="CR853" i="9"/>
  <c r="AH853" i="9"/>
  <c r="AF853" i="9"/>
  <c r="AD853" i="9"/>
  <c r="AC853" i="9"/>
  <c r="AB853" i="9"/>
  <c r="CR852" i="9"/>
  <c r="AG852" i="9"/>
  <c r="AD852" i="9"/>
  <c r="AC852" i="9"/>
  <c r="AB852" i="9"/>
  <c r="AA852" i="9"/>
  <c r="CR851" i="9"/>
  <c r="AI851" i="9"/>
  <c r="AG851" i="9"/>
  <c r="AD851" i="9"/>
  <c r="AC851" i="9"/>
  <c r="AB851" i="9"/>
  <c r="AA851" i="9"/>
  <c r="CR850" i="9"/>
  <c r="AJ850" i="9"/>
  <c r="AH850" i="9"/>
  <c r="AF850" i="9"/>
  <c r="AC850" i="9"/>
  <c r="AA850" i="9"/>
  <c r="CR849" i="9"/>
  <c r="AJ849" i="9"/>
  <c r="AI849" i="9"/>
  <c r="AG849" i="9"/>
  <c r="AB849" i="9"/>
  <c r="CR848" i="9"/>
  <c r="AJ848" i="9"/>
  <c r="AI848" i="9"/>
  <c r="AH848" i="9"/>
  <c r="AF848" i="9"/>
  <c r="AD848" i="9"/>
  <c r="AC848" i="9"/>
  <c r="AA848" i="9"/>
  <c r="CR847" i="9"/>
  <c r="AJ847" i="9"/>
  <c r="AI847" i="9"/>
  <c r="AH847" i="9"/>
  <c r="AG847" i="9"/>
  <c r="AB847" i="9"/>
  <c r="CR846" i="9"/>
  <c r="AJ846" i="9"/>
  <c r="AI846" i="9"/>
  <c r="AH846" i="9"/>
  <c r="AG846" i="9"/>
  <c r="AF846" i="9"/>
  <c r="AB846" i="9"/>
  <c r="CR845" i="9"/>
  <c r="AJ845" i="9"/>
  <c r="AI845" i="9"/>
  <c r="AH845" i="9"/>
  <c r="AG845" i="9"/>
  <c r="AF845" i="9"/>
  <c r="AC845" i="9"/>
  <c r="AA845" i="9"/>
  <c r="CR844" i="9"/>
  <c r="AI844" i="9"/>
  <c r="AH844" i="9"/>
  <c r="AG844" i="9"/>
  <c r="AF844" i="9"/>
  <c r="AD844" i="9"/>
  <c r="AC844" i="9"/>
  <c r="CR843" i="9"/>
  <c r="AJ843" i="9"/>
  <c r="AH843" i="9"/>
  <c r="AF843" i="9"/>
  <c r="AD843" i="9"/>
  <c r="AC843" i="9"/>
  <c r="CR842" i="9"/>
  <c r="AJ842" i="9"/>
  <c r="AI842" i="9"/>
  <c r="AG842" i="9"/>
  <c r="AD842" i="9"/>
  <c r="AC842" i="9"/>
  <c r="CR841" i="9"/>
  <c r="AI841" i="9"/>
  <c r="AH841" i="9"/>
  <c r="AF841" i="9"/>
  <c r="AD841" i="9"/>
  <c r="AC841" i="9"/>
  <c r="AB841" i="9"/>
  <c r="CR840" i="9"/>
  <c r="AJ840" i="9"/>
  <c r="AG840" i="9"/>
  <c r="AD840" i="9"/>
  <c r="AC840" i="9"/>
  <c r="AB840" i="9"/>
  <c r="AA840" i="9"/>
  <c r="CR839" i="9"/>
  <c r="AG839" i="9"/>
  <c r="AD839" i="9"/>
  <c r="AB839" i="9"/>
  <c r="AA839" i="9"/>
  <c r="CR838" i="9"/>
  <c r="AJ838" i="9"/>
  <c r="AF838" i="9"/>
  <c r="AC838" i="9"/>
  <c r="AB838" i="9"/>
  <c r="AA838" i="9"/>
  <c r="CR837" i="9"/>
  <c r="AJ837" i="9"/>
  <c r="AI837" i="9"/>
  <c r="AD837" i="9"/>
  <c r="AB837" i="9"/>
  <c r="AA837" i="9"/>
  <c r="CR836" i="9"/>
  <c r="AJ836" i="9"/>
  <c r="AI836" i="9"/>
  <c r="AD836" i="9"/>
  <c r="AC836" i="9"/>
  <c r="AA836" i="9"/>
  <c r="CR835" i="9"/>
  <c r="AJ835" i="9"/>
  <c r="AI835" i="9"/>
  <c r="AH835" i="9"/>
  <c r="AC835" i="9"/>
  <c r="CR834" i="9"/>
  <c r="AJ834" i="9"/>
  <c r="AI834" i="9"/>
  <c r="AH834" i="9"/>
  <c r="AG834" i="9"/>
  <c r="AF834" i="9"/>
  <c r="AA834" i="9"/>
  <c r="CR833" i="9"/>
  <c r="AJ833" i="9"/>
  <c r="AH833" i="9"/>
  <c r="AG833" i="9"/>
  <c r="AF833" i="9"/>
  <c r="AA833" i="9"/>
  <c r="CR832" i="9"/>
  <c r="AI832" i="9"/>
  <c r="AH832" i="9"/>
  <c r="AG832" i="9"/>
  <c r="AF832" i="9"/>
  <c r="CR831" i="9"/>
  <c r="AJ831" i="9"/>
  <c r="AH831" i="9"/>
  <c r="AG831" i="9"/>
  <c r="AF831" i="9"/>
  <c r="AD831" i="9"/>
  <c r="AC831" i="9"/>
  <c r="CR830" i="9"/>
  <c r="AJ830" i="9"/>
  <c r="AG830" i="9"/>
  <c r="AF830" i="9"/>
  <c r="AD830" i="9"/>
  <c r="AC830" i="9"/>
  <c r="AB830" i="9"/>
  <c r="CR829" i="9"/>
  <c r="AI829" i="9"/>
  <c r="AF829" i="9"/>
  <c r="AD829" i="9"/>
  <c r="AC829" i="9"/>
  <c r="AB829" i="9"/>
  <c r="AA829" i="9"/>
  <c r="CR828" i="9"/>
  <c r="AH828" i="9"/>
  <c r="AC828" i="9"/>
  <c r="AB828" i="9"/>
  <c r="AA828" i="9"/>
  <c r="CR827" i="9"/>
  <c r="AI827" i="9"/>
  <c r="AG827" i="9"/>
  <c r="AF827" i="9"/>
  <c r="AD827" i="9"/>
  <c r="AB827" i="9"/>
  <c r="AA827" i="9"/>
  <c r="CR826" i="9"/>
  <c r="AJ826" i="9"/>
  <c r="AC826" i="9"/>
  <c r="AB826" i="9"/>
  <c r="AA826" i="9"/>
  <c r="CR825" i="9"/>
  <c r="AJ825" i="9"/>
  <c r="AI825" i="9"/>
  <c r="AB825" i="9"/>
  <c r="AA825" i="9"/>
  <c r="CR824" i="9"/>
  <c r="AJ824" i="9"/>
  <c r="AI824" i="9"/>
  <c r="AH824" i="9"/>
  <c r="AD824" i="9"/>
  <c r="AA824" i="9"/>
  <c r="CR823" i="9"/>
  <c r="AJ823" i="9"/>
  <c r="AI823" i="9"/>
  <c r="AH823" i="9"/>
  <c r="AG823" i="9"/>
  <c r="AF823" i="9"/>
  <c r="AB823" i="9"/>
  <c r="CR822" i="9"/>
  <c r="AJ822" i="9"/>
  <c r="AI822" i="9"/>
  <c r="AH822" i="9"/>
  <c r="AG822" i="9"/>
  <c r="AF822" i="9"/>
  <c r="AD822" i="9"/>
  <c r="AB822" i="9"/>
  <c r="AA822" i="9"/>
  <c r="CR821" i="9"/>
  <c r="AJ821" i="9"/>
  <c r="AI821" i="9"/>
  <c r="AH821" i="9"/>
  <c r="AG821" i="9"/>
  <c r="AF821" i="9"/>
  <c r="AA821" i="9"/>
  <c r="CR820" i="9"/>
  <c r="AI820" i="9"/>
  <c r="AH820" i="9"/>
  <c r="AG820" i="9"/>
  <c r="AF820" i="9"/>
  <c r="CR819" i="9"/>
  <c r="AH819" i="9"/>
  <c r="AG819" i="9"/>
  <c r="AF819" i="9"/>
  <c r="AD819" i="9"/>
  <c r="AC819" i="9"/>
  <c r="CR818" i="9"/>
  <c r="AI818" i="9"/>
  <c r="AG818" i="9"/>
  <c r="AF818" i="9"/>
  <c r="AD818" i="9"/>
  <c r="AC818" i="9"/>
  <c r="AB818" i="9"/>
  <c r="AA818" i="9"/>
  <c r="CR817" i="9"/>
  <c r="AI817" i="9"/>
  <c r="AH817" i="9"/>
  <c r="AF817" i="9"/>
  <c r="AD817" i="9"/>
  <c r="AC817" i="9"/>
  <c r="AB817" i="9"/>
  <c r="CR816" i="9"/>
  <c r="AH816" i="9"/>
  <c r="AG816" i="9"/>
  <c r="AD816" i="9"/>
  <c r="AC816" i="9"/>
  <c r="AB816" i="9"/>
  <c r="AA816" i="9"/>
  <c r="CR815" i="9"/>
  <c r="AG815" i="9"/>
  <c r="AF815" i="9"/>
  <c r="AD815" i="9"/>
  <c r="AC815" i="9"/>
  <c r="AB815" i="9"/>
  <c r="AA815" i="9"/>
  <c r="CR814" i="9"/>
  <c r="AI814" i="9"/>
  <c r="AH814" i="9"/>
  <c r="AC814" i="9"/>
  <c r="AB814" i="9"/>
  <c r="AA814" i="9"/>
  <c r="CR813" i="9"/>
  <c r="AJ813" i="9"/>
  <c r="AI813" i="9"/>
  <c r="AB813" i="9"/>
  <c r="CR812" i="9"/>
  <c r="AJ812" i="9"/>
  <c r="AI812" i="9"/>
  <c r="AH812" i="9"/>
  <c r="AD812" i="9"/>
  <c r="AC812" i="9"/>
  <c r="AA812" i="9"/>
  <c r="CR811" i="9"/>
  <c r="AJ811" i="9"/>
  <c r="AI811" i="9"/>
  <c r="AH811" i="9"/>
  <c r="AC811" i="9"/>
  <c r="AB811" i="9"/>
  <c r="CR810" i="9"/>
  <c r="AJ810" i="9"/>
  <c r="AI810" i="9"/>
  <c r="AH810" i="9"/>
  <c r="AG810" i="9"/>
  <c r="AF810" i="9"/>
  <c r="AB810" i="9"/>
  <c r="CR809" i="9"/>
  <c r="AJ809" i="9"/>
  <c r="AI809" i="9"/>
  <c r="AH809" i="9"/>
  <c r="AG809" i="9"/>
  <c r="AF809" i="9"/>
  <c r="AD809" i="9"/>
  <c r="AC809" i="9"/>
  <c r="AA809" i="9"/>
  <c r="CR808" i="9"/>
  <c r="AI808" i="9"/>
  <c r="AH808" i="9"/>
  <c r="AG808" i="9"/>
  <c r="AF808" i="9"/>
  <c r="AD808" i="9"/>
  <c r="AB808" i="9"/>
  <c r="CR807" i="9"/>
  <c r="AH807" i="9"/>
  <c r="AF807" i="9"/>
  <c r="AD807" i="9"/>
  <c r="AC807" i="9"/>
  <c r="CR806" i="9"/>
  <c r="AI806" i="9"/>
  <c r="AG806" i="9"/>
  <c r="AF806" i="9"/>
  <c r="AD806" i="9"/>
  <c r="AC806" i="9"/>
  <c r="CR805" i="9"/>
  <c r="AI805" i="9"/>
  <c r="AH805" i="9"/>
  <c r="AF805" i="9"/>
  <c r="AD805" i="9"/>
  <c r="AC805" i="9"/>
  <c r="AB805" i="9"/>
  <c r="AA805" i="9"/>
  <c r="CR804" i="9"/>
  <c r="AH804" i="9"/>
  <c r="AC804" i="9"/>
  <c r="AB804" i="9"/>
  <c r="AA804" i="9"/>
  <c r="CR803" i="9"/>
  <c r="AG803" i="9"/>
  <c r="AF803" i="9"/>
  <c r="AD803" i="9"/>
  <c r="AC803" i="9"/>
  <c r="AB803" i="9"/>
  <c r="AA803" i="9"/>
  <c r="CR802" i="9"/>
  <c r="AJ802" i="9"/>
  <c r="AI802" i="9"/>
  <c r="AH802" i="9"/>
  <c r="AC802" i="9"/>
  <c r="AB802" i="9"/>
  <c r="AA802" i="9"/>
  <c r="CR801" i="9"/>
  <c r="AJ801" i="9"/>
  <c r="AG801" i="9"/>
  <c r="AD801" i="9"/>
  <c r="AB801" i="9"/>
  <c r="AA801" i="9"/>
  <c r="CR800" i="9"/>
  <c r="AJ800" i="9"/>
  <c r="AI800" i="9"/>
  <c r="AD800" i="9"/>
  <c r="AA800" i="9"/>
  <c r="CR799" i="9"/>
  <c r="AJ799" i="9"/>
  <c r="AI799" i="9"/>
  <c r="AH799" i="9"/>
  <c r="AG799" i="9"/>
  <c r="AC799" i="9"/>
  <c r="AB799" i="9"/>
  <c r="CR798" i="9"/>
  <c r="AI798" i="9"/>
  <c r="AH798" i="9"/>
  <c r="AG798" i="9"/>
  <c r="AF798" i="9"/>
  <c r="AB798" i="9"/>
  <c r="AA798" i="9"/>
  <c r="CR797" i="9"/>
  <c r="AJ797" i="9"/>
  <c r="AI797" i="9"/>
  <c r="AH797" i="9"/>
  <c r="AG797" i="9"/>
  <c r="AF797" i="9"/>
  <c r="AA797" i="9"/>
  <c r="CR796" i="9"/>
  <c r="AI796" i="9"/>
  <c r="AH796" i="9"/>
  <c r="AG796" i="9"/>
  <c r="AF796" i="9"/>
  <c r="CR795" i="9"/>
  <c r="AJ795" i="9"/>
  <c r="AH795" i="9"/>
  <c r="AG795" i="9"/>
  <c r="AF795" i="9"/>
  <c r="AD795" i="9"/>
  <c r="AC795" i="9"/>
  <c r="AA795" i="9"/>
  <c r="CR794" i="9"/>
  <c r="AG794" i="9"/>
  <c r="AF794" i="9"/>
  <c r="AD794" i="9"/>
  <c r="AC794" i="9"/>
  <c r="AB794" i="9"/>
  <c r="CR793" i="9"/>
  <c r="AI793" i="9"/>
  <c r="AH793" i="9"/>
  <c r="AF793" i="9"/>
  <c r="AD793" i="9"/>
  <c r="AC793" i="9"/>
  <c r="AB793" i="9"/>
  <c r="AA793" i="9"/>
  <c r="CR792" i="9"/>
  <c r="AH792" i="9"/>
  <c r="AG792" i="9"/>
  <c r="AC792" i="9"/>
  <c r="AB792" i="9"/>
  <c r="AA792" i="9"/>
  <c r="CR791" i="9"/>
  <c r="AG791" i="9"/>
  <c r="AF791" i="9"/>
  <c r="AD791" i="9"/>
  <c r="AC791" i="9"/>
  <c r="AB791" i="9"/>
  <c r="AA791" i="9"/>
  <c r="CR790" i="9"/>
  <c r="AH790" i="9"/>
  <c r="AF790" i="9"/>
  <c r="AC790" i="9"/>
  <c r="AB790" i="9"/>
  <c r="AA790" i="9"/>
  <c r="CR789" i="9"/>
  <c r="AJ789" i="9"/>
  <c r="AG789" i="9"/>
  <c r="AB789" i="9"/>
  <c r="AA789" i="9"/>
  <c r="CR788" i="9"/>
  <c r="AJ788" i="9"/>
  <c r="AI788" i="9"/>
  <c r="AH788" i="9"/>
  <c r="AG788" i="9"/>
  <c r="AD788" i="9"/>
  <c r="AC788" i="9"/>
  <c r="AA788" i="9"/>
  <c r="CR787" i="9"/>
  <c r="AJ787" i="9"/>
  <c r="AI787" i="9"/>
  <c r="AH787" i="9"/>
  <c r="AG787" i="9"/>
  <c r="AC787" i="9"/>
  <c r="AB787" i="9"/>
  <c r="CR786" i="9"/>
  <c r="AI786" i="9"/>
  <c r="AH786" i="9"/>
  <c r="AG786" i="9"/>
  <c r="AF786" i="9"/>
  <c r="AA786" i="9"/>
  <c r="CR785" i="9"/>
  <c r="AJ785" i="9"/>
  <c r="AI785" i="9"/>
  <c r="AH785" i="9"/>
  <c r="AG785" i="9"/>
  <c r="AF785" i="9"/>
  <c r="CR784" i="9"/>
  <c r="AI784" i="9"/>
  <c r="AH784" i="9"/>
  <c r="AG784" i="9"/>
  <c r="AF784" i="9"/>
  <c r="AD784" i="9"/>
  <c r="CR783" i="9"/>
  <c r="AH783" i="9"/>
  <c r="AF783" i="9"/>
  <c r="AD783" i="9"/>
  <c r="AC783" i="9"/>
  <c r="AA783" i="9"/>
  <c r="CR782" i="9"/>
  <c r="AJ782" i="9"/>
  <c r="AI782" i="9"/>
  <c r="AG782" i="9"/>
  <c r="AD782" i="9"/>
  <c r="AC782" i="9"/>
  <c r="CR781" i="9"/>
  <c r="AH781" i="9"/>
  <c r="AF781" i="9"/>
  <c r="AD781" i="9"/>
  <c r="AC781" i="9"/>
  <c r="AB781" i="9"/>
  <c r="AA781" i="9"/>
  <c r="CR780" i="9"/>
  <c r="AD780" i="9"/>
  <c r="AC780" i="9"/>
  <c r="AB780" i="9"/>
  <c r="AA780" i="9"/>
  <c r="CR779" i="9"/>
  <c r="AJ779" i="9"/>
  <c r="AG779" i="9"/>
  <c r="AF779" i="9"/>
  <c r="AD779" i="9"/>
  <c r="AB779" i="9"/>
  <c r="AA779" i="9"/>
  <c r="CR778" i="9"/>
  <c r="AJ778" i="9"/>
  <c r="AC778" i="9"/>
  <c r="AA778" i="9"/>
  <c r="CR777" i="9"/>
  <c r="AJ777" i="9"/>
  <c r="AI777" i="9"/>
  <c r="AD777" i="9"/>
  <c r="AB777" i="9"/>
  <c r="AA777" i="9"/>
  <c r="CR776" i="9"/>
  <c r="AJ776" i="9"/>
  <c r="AI776" i="9"/>
  <c r="AH776" i="9"/>
  <c r="AF776" i="9"/>
  <c r="AA776" i="9"/>
  <c r="CR775" i="9"/>
  <c r="AJ775" i="9"/>
  <c r="AI775" i="9"/>
  <c r="AH775" i="9"/>
  <c r="AG775" i="9"/>
  <c r="AB775" i="9"/>
  <c r="CR774" i="9"/>
  <c r="AI774" i="9"/>
  <c r="AH774" i="9"/>
  <c r="AG774" i="9"/>
  <c r="AF774" i="9"/>
  <c r="AA774" i="9"/>
  <c r="CR773" i="9"/>
  <c r="AJ773" i="9"/>
  <c r="AI773" i="9"/>
  <c r="AH773" i="9"/>
  <c r="AG773" i="9"/>
  <c r="AF773" i="9"/>
  <c r="AC773" i="9"/>
  <c r="CR772" i="9"/>
  <c r="AI772" i="9"/>
  <c r="AH772" i="9"/>
  <c r="AG772" i="9"/>
  <c r="AF772" i="9"/>
  <c r="AC772" i="9"/>
  <c r="CR771" i="9"/>
  <c r="AH771" i="9"/>
  <c r="AG771" i="9"/>
  <c r="AF771" i="9"/>
  <c r="AD771" i="9"/>
  <c r="AC771" i="9"/>
  <c r="CR770" i="9"/>
  <c r="AG770" i="9"/>
  <c r="AD770" i="9"/>
  <c r="AC770" i="9"/>
  <c r="AB770" i="9"/>
  <c r="CR769" i="9"/>
  <c r="AH769" i="9"/>
  <c r="AF769" i="9"/>
  <c r="AD769" i="9"/>
  <c r="AC769" i="9"/>
  <c r="AB769" i="9"/>
  <c r="CR768" i="9"/>
  <c r="AH768" i="9"/>
  <c r="AG768" i="9"/>
  <c r="AD768" i="9"/>
  <c r="AC768" i="9"/>
  <c r="AB768" i="9"/>
  <c r="AA768" i="9"/>
  <c r="CR767" i="9"/>
  <c r="AI767" i="9"/>
  <c r="AD767" i="9"/>
  <c r="AC767" i="9"/>
  <c r="AB767" i="9"/>
  <c r="AA767" i="9"/>
  <c r="CR766" i="9"/>
  <c r="AJ766" i="9"/>
  <c r="AH766" i="9"/>
  <c r="AC766" i="9"/>
  <c r="AA766" i="9"/>
  <c r="CR765" i="9"/>
  <c r="AJ765" i="9"/>
  <c r="AI765" i="9"/>
  <c r="AH765" i="9"/>
  <c r="AD765" i="9"/>
  <c r="AB765" i="9"/>
  <c r="AA765" i="9"/>
  <c r="CR764" i="9"/>
  <c r="AJ764" i="9"/>
  <c r="AI764" i="9"/>
  <c r="AC764" i="9"/>
  <c r="AA764" i="9"/>
  <c r="CR763" i="9"/>
  <c r="AJ763" i="9"/>
  <c r="AI763" i="9"/>
  <c r="AH763" i="9"/>
  <c r="AB763" i="9"/>
  <c r="CR762" i="9"/>
  <c r="AI762" i="9"/>
  <c r="AH762" i="9"/>
  <c r="AG762" i="9"/>
  <c r="AF762" i="9"/>
  <c r="AD762" i="9"/>
  <c r="AA762" i="9"/>
  <c r="CR761" i="9"/>
  <c r="AJ761" i="9"/>
  <c r="AI761" i="9"/>
  <c r="AH761" i="9"/>
  <c r="AG761" i="9"/>
  <c r="AF761" i="9"/>
  <c r="CR760" i="9"/>
  <c r="AI760" i="9"/>
  <c r="AH760" i="9"/>
  <c r="AG760" i="9"/>
  <c r="AF760" i="9"/>
  <c r="AD760" i="9"/>
  <c r="CR759" i="9"/>
  <c r="AH759" i="9"/>
  <c r="AG759" i="9"/>
  <c r="AF759" i="9"/>
  <c r="AD759" i="9"/>
  <c r="AC759" i="9"/>
  <c r="CR758" i="9"/>
  <c r="AI758" i="9"/>
  <c r="AG758" i="9"/>
  <c r="AF758" i="9"/>
  <c r="AD758" i="9"/>
  <c r="AC758" i="9"/>
  <c r="AB758" i="9"/>
  <c r="AA758" i="9"/>
  <c r="CR757" i="9"/>
  <c r="AH757" i="9"/>
  <c r="AF757" i="9"/>
  <c r="AD757" i="9"/>
  <c r="AC757" i="9"/>
  <c r="AB757" i="9"/>
  <c r="CR756" i="9"/>
  <c r="AJ756" i="9"/>
  <c r="AG756" i="9"/>
  <c r="AD756" i="9"/>
  <c r="AC756" i="9"/>
  <c r="AB756" i="9"/>
  <c r="AA756" i="9"/>
  <c r="CR755" i="9"/>
  <c r="AD755" i="9"/>
  <c r="AC755" i="9"/>
  <c r="AB755" i="9"/>
  <c r="AA755" i="9"/>
  <c r="CR754" i="9"/>
  <c r="AJ754" i="9"/>
  <c r="AC754" i="9"/>
  <c r="AB754" i="9"/>
  <c r="AA754" i="9"/>
  <c r="CR753" i="9"/>
  <c r="AJ753" i="9"/>
  <c r="AI753" i="9"/>
  <c r="AD753" i="9"/>
  <c r="AB753" i="9"/>
  <c r="AA753" i="9"/>
  <c r="CR752" i="9"/>
  <c r="AJ752" i="9"/>
  <c r="AI752" i="9"/>
  <c r="AH752" i="9"/>
  <c r="AA752" i="9"/>
  <c r="CR751" i="9"/>
  <c r="AJ751" i="9"/>
  <c r="AI751" i="9"/>
  <c r="AH751" i="9"/>
  <c r="AG751" i="9"/>
  <c r="AB751" i="9"/>
  <c r="CR750" i="9"/>
  <c r="AI750" i="9"/>
  <c r="AH750" i="9"/>
  <c r="AG750" i="9"/>
  <c r="AF750" i="9"/>
  <c r="AA750" i="9"/>
  <c r="CR749" i="9"/>
  <c r="AJ749" i="9"/>
  <c r="AI749" i="9"/>
  <c r="AH749" i="9"/>
  <c r="AG749" i="9"/>
  <c r="AF749" i="9"/>
  <c r="CR748" i="9"/>
  <c r="AI748" i="9"/>
  <c r="AH748" i="9"/>
  <c r="AG748" i="9"/>
  <c r="AF748" i="9"/>
  <c r="AD748" i="9"/>
  <c r="CR747" i="9"/>
  <c r="AH747" i="9"/>
  <c r="AF747" i="9"/>
  <c r="AD747" i="9"/>
  <c r="AC747" i="9"/>
  <c r="AA747" i="9"/>
  <c r="CR746" i="9"/>
  <c r="AI746" i="9"/>
  <c r="AG746" i="9"/>
  <c r="AF746" i="9"/>
  <c r="AD746" i="9"/>
  <c r="AC746" i="9"/>
  <c r="CR745" i="9"/>
  <c r="AH745" i="9"/>
  <c r="AF745" i="9"/>
  <c r="AD745" i="9"/>
  <c r="AC745" i="9"/>
  <c r="AB745" i="9"/>
  <c r="AA745" i="9"/>
  <c r="CR744" i="9"/>
  <c r="AG744" i="9"/>
  <c r="AC744" i="9"/>
  <c r="AB744" i="9"/>
  <c r="AA744" i="9"/>
  <c r="CR743" i="9"/>
  <c r="AI743" i="9"/>
  <c r="AF743" i="9"/>
  <c r="AD743" i="9"/>
  <c r="AB743" i="9"/>
  <c r="AA743" i="9"/>
  <c r="CR742" i="9"/>
  <c r="AJ742" i="9"/>
  <c r="AI742" i="9"/>
  <c r="AH742" i="9"/>
  <c r="AC742" i="9"/>
  <c r="AB742" i="9"/>
  <c r="AA742" i="9"/>
  <c r="CR741" i="9"/>
  <c r="AJ741" i="9"/>
  <c r="AB741" i="9"/>
  <c r="AA741" i="9"/>
  <c r="CR740" i="9"/>
  <c r="AJ740" i="9"/>
  <c r="AI740" i="9"/>
  <c r="AH740" i="9"/>
  <c r="AA740" i="9"/>
  <c r="CR739" i="9"/>
  <c r="AJ739" i="9"/>
  <c r="AI739" i="9"/>
  <c r="AH739" i="9"/>
  <c r="AG739" i="9"/>
  <c r="AB739" i="9"/>
  <c r="CR738" i="9"/>
  <c r="AJ738" i="9"/>
  <c r="AI738" i="9"/>
  <c r="AH738" i="9"/>
  <c r="AG738" i="9"/>
  <c r="AA738" i="9"/>
  <c r="CR737" i="9"/>
  <c r="AJ737" i="9"/>
  <c r="AI737" i="9"/>
  <c r="AH737" i="9"/>
  <c r="AG737" i="9"/>
  <c r="AF737" i="9"/>
  <c r="CR736" i="9"/>
  <c r="AI736" i="9"/>
  <c r="AG736" i="9"/>
  <c r="AF736" i="9"/>
  <c r="AD736" i="9"/>
  <c r="CR735" i="9"/>
  <c r="AJ735" i="9"/>
  <c r="AH735" i="9"/>
  <c r="AF735" i="9"/>
  <c r="AD735" i="9"/>
  <c r="CR734" i="9"/>
  <c r="AI734" i="9"/>
  <c r="AG734" i="9"/>
  <c r="AF734" i="9"/>
  <c r="AD734" i="9"/>
  <c r="AC734" i="9"/>
  <c r="CR733" i="9"/>
  <c r="AF733" i="9"/>
  <c r="AD733" i="9"/>
  <c r="AC733" i="9"/>
  <c r="AB733" i="9"/>
  <c r="AA733" i="9"/>
  <c r="CR732" i="9"/>
  <c r="AG732" i="9"/>
  <c r="AD732" i="9"/>
  <c r="AC732" i="9"/>
  <c r="AB732" i="9"/>
  <c r="AA732" i="9"/>
  <c r="CR731" i="9"/>
  <c r="AF731" i="9"/>
  <c r="AD731" i="9"/>
  <c r="AC731" i="9"/>
  <c r="AB731" i="9"/>
  <c r="AA731" i="9"/>
  <c r="CR730" i="9"/>
  <c r="AJ730" i="9"/>
  <c r="AH730" i="9"/>
  <c r="AC730" i="9"/>
  <c r="AB730" i="9"/>
  <c r="AA730" i="9"/>
  <c r="CR729" i="9"/>
  <c r="AJ729" i="9"/>
  <c r="AI729" i="9"/>
  <c r="AB729" i="9"/>
  <c r="CR728" i="9"/>
  <c r="AJ728" i="9"/>
  <c r="AI728" i="9"/>
  <c r="AH728" i="9"/>
  <c r="AF728" i="9"/>
  <c r="AC728" i="9"/>
  <c r="AA728" i="9"/>
  <c r="CR727" i="9"/>
  <c r="AJ727" i="9"/>
  <c r="AI727" i="9"/>
  <c r="AH727" i="9"/>
  <c r="AB727" i="9"/>
  <c r="CR726" i="9"/>
  <c r="AJ726" i="9"/>
  <c r="AI726" i="9"/>
  <c r="AH726" i="9"/>
  <c r="AG726" i="9"/>
  <c r="AA726" i="9"/>
  <c r="CR725" i="9"/>
  <c r="AJ725" i="9"/>
  <c r="AH725" i="9"/>
  <c r="AG725" i="9"/>
  <c r="AF725" i="9"/>
  <c r="CR724" i="9"/>
  <c r="AI724" i="9"/>
  <c r="AH724" i="9"/>
  <c r="AG724" i="9"/>
  <c r="AF724" i="9"/>
  <c r="AD724" i="9"/>
  <c r="AB724" i="9"/>
  <c r="CR723" i="9"/>
  <c r="AJ723" i="9"/>
  <c r="AH723" i="9"/>
  <c r="AG723" i="9"/>
  <c r="AF723" i="9"/>
  <c r="AD723" i="9"/>
  <c r="AC723" i="9"/>
  <c r="CR722" i="9"/>
  <c r="AG722" i="9"/>
  <c r="AF722" i="9"/>
  <c r="AD722" i="9"/>
  <c r="AC722" i="9"/>
  <c r="AB722" i="9"/>
  <c r="CR721" i="9"/>
  <c r="AF721" i="9"/>
  <c r="AD721" i="9"/>
  <c r="AC721" i="9"/>
  <c r="AB721" i="9"/>
  <c r="AA721" i="9"/>
  <c r="CR720" i="9"/>
  <c r="AG720" i="9"/>
  <c r="AD720" i="9"/>
  <c r="AC720" i="9"/>
  <c r="AB720" i="9"/>
  <c r="AA720" i="9"/>
  <c r="CR719" i="9"/>
  <c r="AI719" i="9"/>
  <c r="AF719" i="9"/>
  <c r="AD719" i="9"/>
  <c r="AC719" i="9"/>
  <c r="AB719" i="9"/>
  <c r="AA719" i="9"/>
  <c r="CR718" i="9"/>
  <c r="AC718" i="9"/>
  <c r="AA718" i="9"/>
  <c r="CR717" i="9"/>
  <c r="AJ717" i="9"/>
  <c r="AI717" i="9"/>
  <c r="AD717" i="9"/>
  <c r="AB717" i="9"/>
  <c r="AA717" i="9"/>
  <c r="CR716" i="9"/>
  <c r="AJ716" i="9"/>
  <c r="AI716" i="9"/>
  <c r="AF716" i="9"/>
  <c r="AC716" i="9"/>
  <c r="AA716" i="9"/>
  <c r="CR715" i="9"/>
  <c r="AJ715" i="9"/>
  <c r="AI715" i="9"/>
  <c r="AH715" i="9"/>
  <c r="AG715" i="9"/>
  <c r="AB715" i="9"/>
  <c r="B793" i="25" l="1"/>
  <c r="L940" i="22"/>
  <c r="N940" i="22" s="1"/>
  <c r="L952" i="22"/>
  <c r="N952" i="22" s="1"/>
  <c r="L958" i="22"/>
  <c r="N958" i="22" s="1"/>
  <c r="L727" i="22"/>
  <c r="N727" i="22" s="1"/>
  <c r="L799" i="22"/>
  <c r="N799" i="22" s="1"/>
  <c r="L859" i="22"/>
  <c r="N859" i="22" s="1"/>
  <c r="L871" i="22"/>
  <c r="N871" i="22" s="1"/>
  <c r="L943" i="22"/>
  <c r="N943" i="22" s="1"/>
  <c r="L969" i="22"/>
  <c r="N969" i="22" s="1"/>
  <c r="L981" i="22"/>
  <c r="N981" i="22" s="1"/>
  <c r="L993" i="22"/>
  <c r="N993" i="22" s="1"/>
  <c r="L964" i="22"/>
  <c r="N964" i="22" s="1"/>
  <c r="L771" i="22"/>
  <c r="N771" i="22" s="1"/>
  <c r="L873" i="22"/>
  <c r="N873" i="22" s="1"/>
  <c r="L933" i="22"/>
  <c r="N933" i="22" s="1"/>
  <c r="L966" i="22"/>
  <c r="N966" i="22" s="1"/>
  <c r="L982" i="22"/>
  <c r="N982" i="22" s="1"/>
  <c r="L994" i="22"/>
  <c r="N994" i="22" s="1"/>
  <c r="L1006" i="22"/>
  <c r="N1006" i="22" s="1"/>
  <c r="L942" i="22"/>
  <c r="N942" i="22" s="1"/>
  <c r="L762" i="22"/>
  <c r="N762" i="22" s="1"/>
  <c r="L774" i="22"/>
  <c r="N774" i="22" s="1"/>
  <c r="L740" i="22"/>
  <c r="N740" i="22" s="1"/>
  <c r="L752" i="22"/>
  <c r="N752" i="22" s="1"/>
  <c r="L824" i="22"/>
  <c r="N824" i="22" s="1"/>
  <c r="L932" i="22"/>
  <c r="N932" i="22" s="1"/>
  <c r="L944" i="22"/>
  <c r="N944" i="22" s="1"/>
  <c r="L956" i="22"/>
  <c r="N956" i="22" s="1"/>
  <c r="L717" i="22"/>
  <c r="N717" i="22" s="1"/>
  <c r="L754" i="22"/>
  <c r="N754" i="22" s="1"/>
  <c r="L749" i="22"/>
  <c r="N749" i="22" s="1"/>
  <c r="L757" i="22"/>
  <c r="N757" i="22" s="1"/>
  <c r="L769" i="22"/>
  <c r="N769" i="22" s="1"/>
  <c r="L781" i="22"/>
  <c r="N781" i="22" s="1"/>
  <c r="L787" i="22"/>
  <c r="N787" i="22" s="1"/>
  <c r="L895" i="22"/>
  <c r="N895" i="22" s="1"/>
  <c r="L782" i="22"/>
  <c r="N782" i="22" s="1"/>
  <c r="L801" i="22"/>
  <c r="N801" i="22" s="1"/>
  <c r="L736" i="22"/>
  <c r="N736" i="22" s="1"/>
  <c r="L742" i="22"/>
  <c r="N742" i="22" s="1"/>
  <c r="L790" i="22"/>
  <c r="N790" i="22" s="1"/>
  <c r="L802" i="22"/>
  <c r="N802" i="22" s="1"/>
  <c r="L814" i="22"/>
  <c r="N814" i="22" s="1"/>
  <c r="L862" i="22"/>
  <c r="N862" i="22" s="1"/>
  <c r="L898" i="22"/>
  <c r="N898" i="22" s="1"/>
  <c r="L755" i="22"/>
  <c r="N755" i="22" s="1"/>
  <c r="L767" i="22"/>
  <c r="N767" i="22" s="1"/>
  <c r="L779" i="22"/>
  <c r="N779" i="22" s="1"/>
  <c r="L893" i="22"/>
  <c r="N893" i="22" s="1"/>
  <c r="L738" i="22"/>
  <c r="N738" i="22" s="1"/>
  <c r="L746" i="22"/>
  <c r="N746" i="22" s="1"/>
  <c r="L823" i="22"/>
  <c r="N823" i="22" s="1"/>
  <c r="L829" i="22"/>
  <c r="N829" i="22" s="1"/>
  <c r="L841" i="22"/>
  <c r="N841" i="22" s="1"/>
  <c r="L853" i="22"/>
  <c r="N853" i="22" s="1"/>
  <c r="L906" i="22"/>
  <c r="N906" i="22" s="1"/>
  <c r="L918" i="22"/>
  <c r="N918" i="22" s="1"/>
  <c r="L930" i="22"/>
  <c r="N930" i="22" s="1"/>
  <c r="L747" i="22"/>
  <c r="N747" i="22" s="1"/>
  <c r="L806" i="22"/>
  <c r="N806" i="22" s="1"/>
  <c r="L818" i="22"/>
  <c r="N818" i="22" s="1"/>
  <c r="L854" i="22"/>
  <c r="N854" i="22" s="1"/>
  <c r="L896" i="22"/>
  <c r="N896" i="22" s="1"/>
  <c r="L931" i="22"/>
  <c r="N931" i="22" s="1"/>
  <c r="L967" i="22"/>
  <c r="N967" i="22" s="1"/>
  <c r="L979" i="22"/>
  <c r="N979" i="22" s="1"/>
  <c r="L991" i="22"/>
  <c r="N991" i="22" s="1"/>
  <c r="L718" i="22"/>
  <c r="N718" i="22" s="1"/>
  <c r="L789" i="22"/>
  <c r="N789" i="22" s="1"/>
  <c r="L813" i="22"/>
  <c r="N813" i="22" s="1"/>
  <c r="L819" i="22"/>
  <c r="N819" i="22" s="1"/>
  <c r="L843" i="22"/>
  <c r="N843" i="22" s="1"/>
  <c r="L861" i="22"/>
  <c r="N861" i="22" s="1"/>
  <c r="L926" i="22"/>
  <c r="N926" i="22" s="1"/>
  <c r="L826" i="22"/>
  <c r="N826" i="22" s="1"/>
  <c r="L885" i="22"/>
  <c r="N885" i="22" s="1"/>
  <c r="L891" i="22"/>
  <c r="N891" i="22" s="1"/>
  <c r="L880" i="22"/>
  <c r="N880" i="22" s="1"/>
  <c r="L892" i="22"/>
  <c r="N892" i="22" s="1"/>
  <c r="L744" i="22"/>
  <c r="N744" i="22" s="1"/>
  <c r="L821" i="22"/>
  <c r="N821" i="22" s="1"/>
  <c r="L827" i="22"/>
  <c r="N827" i="22" s="1"/>
  <c r="L839" i="22"/>
  <c r="N839" i="22" s="1"/>
  <c r="L851" i="22"/>
  <c r="N851" i="22" s="1"/>
  <c r="L751" i="22"/>
  <c r="N751" i="22" s="1"/>
  <c r="L804" i="22"/>
  <c r="N804" i="22" s="1"/>
  <c r="L816" i="22"/>
  <c r="N816" i="22" s="1"/>
  <c r="L834" i="22"/>
  <c r="N834" i="22" s="1"/>
  <c r="L846" i="22"/>
  <c r="N846" i="22" s="1"/>
  <c r="L720" i="22"/>
  <c r="N720" i="22" s="1"/>
  <c r="L730" i="22"/>
  <c r="N730" i="22" s="1"/>
  <c r="L732" i="22"/>
  <c r="N732" i="22" s="1"/>
  <c r="L734" i="22"/>
  <c r="N734" i="22" s="1"/>
  <c r="L748" i="22"/>
  <c r="N748" i="22" s="1"/>
  <c r="L750" i="22"/>
  <c r="N750" i="22" s="1"/>
  <c r="L786" i="22"/>
  <c r="N786" i="22" s="1"/>
  <c r="L788" i="22"/>
  <c r="N788" i="22" s="1"/>
  <c r="L795" i="22"/>
  <c r="N795" i="22" s="1"/>
  <c r="L811" i="22"/>
  <c r="N811" i="22" s="1"/>
  <c r="L836" i="22"/>
  <c r="N836" i="22" s="1"/>
  <c r="L838" i="22"/>
  <c r="N838" i="22" s="1"/>
  <c r="L844" i="22"/>
  <c r="N844" i="22" s="1"/>
  <c r="L848" i="22"/>
  <c r="N848" i="22" s="1"/>
  <c r="L850" i="22"/>
  <c r="N850" i="22" s="1"/>
  <c r="L864" i="22"/>
  <c r="N864" i="22" s="1"/>
  <c r="L894" i="22"/>
  <c r="N894" i="22" s="1"/>
  <c r="L939" i="22"/>
  <c r="N939" i="22" s="1"/>
  <c r="L945" i="22"/>
  <c r="N945" i="22" s="1"/>
  <c r="L957" i="22"/>
  <c r="N957" i="22" s="1"/>
  <c r="L1008" i="22"/>
  <c r="N1008" i="22" s="1"/>
  <c r="L1010" i="22"/>
  <c r="N1010" i="22" s="1"/>
  <c r="L1014" i="22"/>
  <c r="N1014" i="22" s="1"/>
  <c r="L874" i="22"/>
  <c r="N874" i="22" s="1"/>
  <c r="L876" i="22"/>
  <c r="N876" i="22" s="1"/>
  <c r="L878" i="22"/>
  <c r="N878" i="22" s="1"/>
  <c r="L886" i="22"/>
  <c r="N886" i="22" s="1"/>
  <c r="L888" i="22"/>
  <c r="N888" i="22" s="1"/>
  <c r="L890" i="22"/>
  <c r="N890" i="22" s="1"/>
  <c r="L899" i="22"/>
  <c r="N899" i="22" s="1"/>
  <c r="L901" i="22"/>
  <c r="N901" i="22" s="1"/>
  <c r="L911" i="22"/>
  <c r="N911" i="22" s="1"/>
  <c r="L913" i="22"/>
  <c r="N913" i="22" s="1"/>
  <c r="L915" i="22"/>
  <c r="N915" i="22" s="1"/>
  <c r="L923" i="22"/>
  <c r="N923" i="22" s="1"/>
  <c r="L925" i="22"/>
  <c r="N925" i="22" s="1"/>
  <c r="L971" i="22"/>
  <c r="N971" i="22" s="1"/>
  <c r="L973" i="22"/>
  <c r="N973" i="22" s="1"/>
  <c r="L975" i="22"/>
  <c r="N975" i="22" s="1"/>
  <c r="L977" i="22"/>
  <c r="N977" i="22" s="1"/>
  <c r="L983" i="22"/>
  <c r="N983" i="22" s="1"/>
  <c r="L985" i="22"/>
  <c r="N985" i="22" s="1"/>
  <c r="L987" i="22"/>
  <c r="N987" i="22" s="1"/>
  <c r="L989" i="22"/>
  <c r="N989" i="22" s="1"/>
  <c r="L995" i="22"/>
  <c r="N995" i="22" s="1"/>
  <c r="L997" i="22"/>
  <c r="N997" i="22" s="1"/>
  <c r="L999" i="22"/>
  <c r="N999" i="22" s="1"/>
  <c r="L1005" i="22"/>
  <c r="N1005" i="22" s="1"/>
  <c r="L715" i="22"/>
  <c r="N715" i="22" s="1"/>
  <c r="L723" i="22"/>
  <c r="N723" i="22" s="1"/>
  <c r="L729" i="22"/>
  <c r="N729" i="22" s="1"/>
  <c r="L741" i="22"/>
  <c r="N741" i="22" s="1"/>
  <c r="L764" i="22"/>
  <c r="N764" i="22" s="1"/>
  <c r="L766" i="22"/>
  <c r="N766" i="22" s="1"/>
  <c r="L772" i="22"/>
  <c r="N772" i="22" s="1"/>
  <c r="L776" i="22"/>
  <c r="N776" i="22" s="1"/>
  <c r="L778" i="22"/>
  <c r="N778" i="22" s="1"/>
  <c r="L792" i="22"/>
  <c r="N792" i="22" s="1"/>
  <c r="L808" i="22"/>
  <c r="N808" i="22" s="1"/>
  <c r="L820" i="22"/>
  <c r="N820" i="22" s="1"/>
  <c r="L822" i="22"/>
  <c r="N822" i="22" s="1"/>
  <c r="L858" i="22"/>
  <c r="N858" i="22" s="1"/>
  <c r="L860" i="22"/>
  <c r="N860" i="22" s="1"/>
  <c r="L867" i="22"/>
  <c r="N867" i="22" s="1"/>
  <c r="L883" i="22"/>
  <c r="N883" i="22" s="1"/>
  <c r="L908" i="22"/>
  <c r="N908" i="22" s="1"/>
  <c r="L910" i="22"/>
  <c r="N910" i="22" s="1"/>
  <c r="L916" i="22"/>
  <c r="N916" i="22" s="1"/>
  <c r="L920" i="22"/>
  <c r="N920" i="22" s="1"/>
  <c r="L922" i="22"/>
  <c r="N922" i="22" s="1"/>
  <c r="L934" i="22"/>
  <c r="N934" i="22" s="1"/>
  <c r="L936" i="22"/>
  <c r="N936" i="22" s="1"/>
  <c r="L946" i="22"/>
  <c r="N946" i="22" s="1"/>
  <c r="L948" i="22"/>
  <c r="N948" i="22" s="1"/>
  <c r="L950" i="22"/>
  <c r="N950" i="22" s="1"/>
  <c r="L954" i="22"/>
  <c r="N954" i="22" s="1"/>
  <c r="L960" i="22"/>
  <c r="N960" i="22" s="1"/>
  <c r="L962" i="22"/>
  <c r="N962" i="22" s="1"/>
  <c r="L988" i="22"/>
  <c r="N988" i="22" s="1"/>
  <c r="L990" i="22"/>
  <c r="N990" i="22" s="1"/>
  <c r="L992" i="22"/>
  <c r="N992" i="22" s="1"/>
  <c r="L1000" i="22"/>
  <c r="N1000" i="22" s="1"/>
  <c r="L1002" i="22"/>
  <c r="N1002" i="22" s="1"/>
  <c r="L1004" i="22"/>
  <c r="N1004" i="22" s="1"/>
  <c r="L724" i="22"/>
  <c r="N724" i="22" s="1"/>
  <c r="L726" i="22"/>
  <c r="N726" i="22" s="1"/>
  <c r="L728" i="22"/>
  <c r="N728" i="22" s="1"/>
  <c r="L763" i="22"/>
  <c r="N763" i="22" s="1"/>
  <c r="L765" i="22"/>
  <c r="N765" i="22" s="1"/>
  <c r="L810" i="22"/>
  <c r="N810" i="22" s="1"/>
  <c r="L812" i="22"/>
  <c r="N812" i="22" s="1"/>
  <c r="L835" i="22"/>
  <c r="N835" i="22" s="1"/>
  <c r="L837" i="22"/>
  <c r="N837" i="22" s="1"/>
  <c r="L882" i="22"/>
  <c r="N882" i="22" s="1"/>
  <c r="L884" i="22"/>
  <c r="N884" i="22" s="1"/>
  <c r="L907" i="22"/>
  <c r="N907" i="22" s="1"/>
  <c r="L909" i="22"/>
  <c r="N909" i="22" s="1"/>
  <c r="L928" i="22"/>
  <c r="N928" i="22" s="1"/>
  <c r="L716" i="22"/>
  <c r="N716" i="22" s="1"/>
  <c r="L739" i="22"/>
  <c r="N739" i="22" s="1"/>
  <c r="L753" i="22"/>
  <c r="N753" i="22" s="1"/>
  <c r="L760" i="22"/>
  <c r="N760" i="22" s="1"/>
  <c r="L775" i="22"/>
  <c r="N775" i="22" s="1"/>
  <c r="L777" i="22"/>
  <c r="N777" i="22" s="1"/>
  <c r="L784" i="22"/>
  <c r="N784" i="22" s="1"/>
  <c r="L796" i="22"/>
  <c r="N796" i="22" s="1"/>
  <c r="L798" i="22"/>
  <c r="N798" i="22" s="1"/>
  <c r="L800" i="22"/>
  <c r="N800" i="22" s="1"/>
  <c r="L825" i="22"/>
  <c r="N825" i="22" s="1"/>
  <c r="L832" i="22"/>
  <c r="N832" i="22" s="1"/>
  <c r="L847" i="22"/>
  <c r="N847" i="22" s="1"/>
  <c r="L849" i="22"/>
  <c r="N849" i="22" s="1"/>
  <c r="L856" i="22"/>
  <c r="N856" i="22" s="1"/>
  <c r="L868" i="22"/>
  <c r="N868" i="22" s="1"/>
  <c r="L870" i="22"/>
  <c r="N870" i="22" s="1"/>
  <c r="L872" i="22"/>
  <c r="N872" i="22" s="1"/>
  <c r="L897" i="22"/>
  <c r="N897" i="22" s="1"/>
  <c r="L904" i="22"/>
  <c r="N904" i="22" s="1"/>
  <c r="L919" i="22"/>
  <c r="N919" i="22" s="1"/>
  <c r="L921" i="22"/>
  <c r="N921" i="22" s="1"/>
  <c r="L955" i="22"/>
  <c r="N955" i="22" s="1"/>
  <c r="L968" i="22"/>
  <c r="N968" i="22" s="1"/>
  <c r="L970" i="22"/>
  <c r="N970" i="22" s="1"/>
  <c r="L976" i="22"/>
  <c r="N976" i="22" s="1"/>
  <c r="L978" i="22"/>
  <c r="N978" i="22" s="1"/>
  <c r="L980" i="22"/>
  <c r="N980" i="22" s="1"/>
  <c r="L1003" i="22"/>
  <c r="N1003" i="22" s="1"/>
  <c r="L1012" i="22"/>
  <c r="N1012" i="22" s="1"/>
  <c r="L722" i="22"/>
  <c r="N722" i="22" s="1"/>
  <c r="L756" i="22"/>
  <c r="N756" i="22" s="1"/>
  <c r="L773" i="22"/>
  <c r="N773" i="22" s="1"/>
  <c r="L831" i="22"/>
  <c r="N831" i="22" s="1"/>
  <c r="L759" i="22"/>
  <c r="N759" i="22" s="1"/>
  <c r="L794" i="22"/>
  <c r="N794" i="22" s="1"/>
  <c r="L828" i="22"/>
  <c r="N828" i="22" s="1"/>
  <c r="L845" i="22"/>
  <c r="N845" i="22" s="1"/>
  <c r="L866" i="22"/>
  <c r="N866" i="22" s="1"/>
  <c r="L900" i="22"/>
  <c r="N900" i="22" s="1"/>
  <c r="L903" i="22"/>
  <c r="N903" i="22" s="1"/>
  <c r="L917" i="22"/>
  <c r="N917" i="22" s="1"/>
  <c r="L959" i="22"/>
  <c r="N959" i="22" s="1"/>
  <c r="L961" i="22"/>
  <c r="N961" i="22" s="1"/>
  <c r="L963" i="22"/>
  <c r="N963" i="22" s="1"/>
  <c r="L965" i="22"/>
  <c r="N965" i="22" s="1"/>
  <c r="L984" i="22"/>
  <c r="N984" i="22" s="1"/>
  <c r="L986" i="22"/>
  <c r="N986" i="22" s="1"/>
  <c r="L719" i="22"/>
  <c r="N719" i="22" s="1"/>
  <c r="L721" i="22"/>
  <c r="N721" i="22" s="1"/>
  <c r="L731" i="22"/>
  <c r="N731" i="22" s="1"/>
  <c r="L733" i="22"/>
  <c r="N733" i="22" s="1"/>
  <c r="L735" i="22"/>
  <c r="N735" i="22" s="1"/>
  <c r="L743" i="22"/>
  <c r="N743" i="22" s="1"/>
  <c r="L745" i="22"/>
  <c r="N745" i="22" s="1"/>
  <c r="L758" i="22"/>
  <c r="N758" i="22" s="1"/>
  <c r="L768" i="22"/>
  <c r="N768" i="22" s="1"/>
  <c r="L770" i="22"/>
  <c r="N770" i="22" s="1"/>
  <c r="L780" i="22"/>
  <c r="N780" i="22" s="1"/>
  <c r="L783" i="22"/>
  <c r="N783" i="22" s="1"/>
  <c r="L785" i="22"/>
  <c r="N785" i="22" s="1"/>
  <c r="L791" i="22"/>
  <c r="N791" i="22" s="1"/>
  <c r="L793" i="22"/>
  <c r="N793" i="22" s="1"/>
  <c r="L803" i="22"/>
  <c r="N803" i="22" s="1"/>
  <c r="L805" i="22"/>
  <c r="N805" i="22" s="1"/>
  <c r="L807" i="22"/>
  <c r="N807" i="22" s="1"/>
  <c r="L815" i="22"/>
  <c r="N815" i="22" s="1"/>
  <c r="L817" i="22"/>
  <c r="N817" i="22" s="1"/>
  <c r="L830" i="22"/>
  <c r="N830" i="22" s="1"/>
  <c r="L840" i="22"/>
  <c r="N840" i="22" s="1"/>
  <c r="L842" i="22"/>
  <c r="N842" i="22" s="1"/>
  <c r="L852" i="22"/>
  <c r="N852" i="22" s="1"/>
  <c r="L855" i="22"/>
  <c r="N855" i="22" s="1"/>
  <c r="L857" i="22"/>
  <c r="N857" i="22" s="1"/>
  <c r="L863" i="22"/>
  <c r="N863" i="22" s="1"/>
  <c r="L865" i="22"/>
  <c r="N865" i="22" s="1"/>
  <c r="L875" i="22"/>
  <c r="N875" i="22" s="1"/>
  <c r="L877" i="22"/>
  <c r="N877" i="22" s="1"/>
  <c r="L879" i="22"/>
  <c r="N879" i="22" s="1"/>
  <c r="L887" i="22"/>
  <c r="N887" i="22" s="1"/>
  <c r="L889" i="22"/>
  <c r="N889" i="22" s="1"/>
  <c r="L902" i="22"/>
  <c r="N902" i="22" s="1"/>
  <c r="L912" i="22"/>
  <c r="N912" i="22" s="1"/>
  <c r="L914" i="22"/>
  <c r="N914" i="22" s="1"/>
  <c r="L924" i="22"/>
  <c r="N924" i="22" s="1"/>
  <c r="L927" i="22"/>
  <c r="N927" i="22" s="1"/>
  <c r="L929" i="22"/>
  <c r="N929" i="22" s="1"/>
  <c r="L935" i="22"/>
  <c r="N935" i="22" s="1"/>
  <c r="L937" i="22"/>
  <c r="N937" i="22" s="1"/>
  <c r="L947" i="22"/>
  <c r="N947" i="22" s="1"/>
  <c r="L949" i="22"/>
  <c r="N949" i="22" s="1"/>
  <c r="L951" i="22"/>
  <c r="N951" i="22" s="1"/>
  <c r="L953" i="22"/>
  <c r="N953" i="22" s="1"/>
  <c r="L972" i="22"/>
  <c r="N972" i="22" s="1"/>
  <c r="L974" i="22"/>
  <c r="N974" i="22" s="1"/>
  <c r="L1007" i="22"/>
  <c r="N1007" i="22" s="1"/>
  <c r="L1009" i="22"/>
  <c r="N1009" i="22" s="1"/>
  <c r="L1011" i="22"/>
  <c r="N1011" i="22" s="1"/>
  <c r="L1013" i="22"/>
  <c r="N1013" i="22" s="1"/>
  <c r="L938" i="22"/>
  <c r="N938" i="22" s="1"/>
  <c r="L996" i="22"/>
  <c r="N996" i="22" s="1"/>
  <c r="L998" i="22"/>
  <c r="N998" i="22" s="1"/>
  <c r="AT768" i="9"/>
  <c r="AU775" i="9"/>
  <c r="AU787" i="9"/>
  <c r="CH835" i="9"/>
  <c r="CH995" i="9"/>
  <c r="CH809" i="9"/>
  <c r="AU810" i="9"/>
  <c r="AT805" i="9"/>
  <c r="AT1003" i="9"/>
  <c r="AU977" i="9"/>
  <c r="AU934" i="9"/>
  <c r="AT972" i="9"/>
  <c r="CH986" i="9"/>
  <c r="AU941" i="9"/>
  <c r="CH719" i="9"/>
  <c r="AT797" i="9"/>
  <c r="CH785" i="9"/>
  <c r="AT736" i="9"/>
  <c r="AU755" i="9"/>
  <c r="AU804" i="9"/>
  <c r="AT726" i="9"/>
  <c r="AT811" i="9"/>
  <c r="AT868" i="9"/>
  <c r="AU987" i="9"/>
  <c r="AT730" i="9"/>
  <c r="AU731" i="9"/>
  <c r="AU750" i="9"/>
  <c r="AT765" i="9"/>
  <c r="AT769" i="9"/>
  <c r="CH833" i="9"/>
  <c r="CH829" i="9"/>
  <c r="CH888" i="9"/>
  <c r="CH722" i="9"/>
  <c r="AT724" i="9"/>
  <c r="CH726" i="9"/>
  <c r="AU733" i="9"/>
  <c r="AU736" i="9"/>
  <c r="AU746" i="9"/>
  <c r="AU830" i="9"/>
  <c r="AU855" i="9"/>
  <c r="AU738" i="9"/>
  <c r="AU805" i="9"/>
  <c r="AT826" i="9"/>
  <c r="CH850" i="9"/>
  <c r="CH864" i="9"/>
  <c r="CH765" i="9"/>
  <c r="AT788" i="9"/>
  <c r="CH805" i="9"/>
  <c r="AU820" i="9"/>
  <c r="CH844" i="9"/>
  <c r="AT856" i="9"/>
  <c r="CH895" i="9"/>
  <c r="AT745" i="9"/>
  <c r="CH784" i="9"/>
  <c r="AU786" i="9"/>
  <c r="AU847" i="9"/>
  <c r="AT850" i="9"/>
  <c r="AU718" i="9"/>
  <c r="AU744" i="9"/>
  <c r="CH782" i="9"/>
  <c r="AU824" i="9"/>
  <c r="AT844" i="9"/>
  <c r="AU743" i="9"/>
  <c r="CH736" i="9"/>
  <c r="AT770" i="9"/>
  <c r="AT776" i="9"/>
  <c r="CH912" i="9"/>
  <c r="AU721" i="9"/>
  <c r="AU725" i="9"/>
  <c r="CH734" i="9"/>
  <c r="CH740" i="9"/>
  <c r="AT799" i="9"/>
  <c r="AU813" i="9"/>
  <c r="CH852" i="9"/>
  <c r="CH893" i="9"/>
  <c r="AT893" i="9"/>
  <c r="AT988" i="9"/>
  <c r="CH724" i="9"/>
  <c r="AU723" i="9"/>
  <c r="AU760" i="9"/>
  <c r="AT762" i="9"/>
  <c r="CH786" i="9"/>
  <c r="AT716" i="9"/>
  <c r="AT718" i="9"/>
  <c r="CH721" i="9"/>
  <c r="AT723" i="9"/>
  <c r="CH737" i="9"/>
  <c r="AT742" i="9"/>
  <c r="CH762" i="9"/>
  <c r="CH799" i="9"/>
  <c r="AU719" i="9"/>
  <c r="AU773" i="9"/>
  <c r="CH781" i="9"/>
  <c r="AU795" i="9"/>
  <c r="CH797" i="9"/>
  <c r="CH818" i="9"/>
  <c r="AT825" i="9"/>
  <c r="AU853" i="9"/>
  <c r="AU1000" i="9"/>
  <c r="CH839" i="9"/>
  <c r="CH876" i="9"/>
  <c r="AT881" i="9"/>
  <c r="AU908" i="9"/>
  <c r="AT971" i="9"/>
  <c r="AU808" i="9"/>
  <c r="AT837" i="9"/>
  <c r="AU915" i="9"/>
  <c r="AT923" i="9"/>
  <c r="AT945" i="9"/>
  <c r="CH947" i="9"/>
  <c r="AU980" i="9"/>
  <c r="CH983" i="9"/>
  <c r="CH1000" i="9"/>
  <c r="AU901" i="9"/>
  <c r="AU911" i="9"/>
  <c r="AT1000" i="9"/>
  <c r="AU1003" i="9"/>
  <c r="CH1003" i="9"/>
  <c r="AT901" i="9"/>
  <c r="CH926" i="9"/>
  <c r="AU944" i="9"/>
  <c r="AU1014" i="9"/>
  <c r="CH827" i="9"/>
  <c r="CH846" i="9"/>
  <c r="AT866" i="9"/>
  <c r="AU878" i="9"/>
  <c r="AT891" i="9"/>
  <c r="CH891" i="9"/>
  <c r="AT896" i="9"/>
  <c r="AT909" i="9"/>
  <c r="CH973" i="9"/>
  <c r="AU989" i="9"/>
  <c r="CH1014" i="9"/>
  <c r="AU904" i="9"/>
  <c r="AU892" i="9"/>
  <c r="AU895" i="9"/>
  <c r="AU958" i="9"/>
  <c r="CH966" i="9"/>
  <c r="AT966" i="9"/>
  <c r="AT1015" i="9"/>
  <c r="CH901" i="9"/>
  <c r="CH921" i="9"/>
  <c r="AU927" i="9"/>
  <c r="AT950" i="9"/>
  <c r="CH968" i="9"/>
  <c r="AT914" i="9"/>
  <c r="AU938" i="9"/>
  <c r="AU963" i="9"/>
  <c r="CH987" i="9"/>
  <c r="AT1009" i="9"/>
  <c r="CH902" i="9"/>
  <c r="AU912" i="9"/>
  <c r="AU922" i="9"/>
  <c r="AU969" i="9"/>
  <c r="AU985" i="9"/>
  <c r="AT1006" i="9"/>
  <c r="CH919" i="9"/>
  <c r="AU890" i="9"/>
  <c r="AT898" i="9"/>
  <c r="AT916" i="9"/>
  <c r="AT959" i="9"/>
  <c r="AT960" i="9"/>
  <c r="AU974" i="9"/>
  <c r="AT992" i="9"/>
  <c r="AU994" i="9"/>
  <c r="CH894" i="9"/>
  <c r="AT982" i="9"/>
  <c r="AT997" i="9"/>
  <c r="CH932" i="9"/>
  <c r="AU955" i="9"/>
  <c r="CH989" i="9"/>
  <c r="AU1008" i="9"/>
  <c r="L1001" i="22"/>
  <c r="N1001" i="22" s="1"/>
  <c r="L761" i="22"/>
  <c r="N761" i="22" s="1"/>
  <c r="L833" i="22"/>
  <c r="N833" i="22" s="1"/>
  <c r="L905" i="22"/>
  <c r="N905" i="22" s="1"/>
  <c r="L737" i="22"/>
  <c r="N737" i="22" s="1"/>
  <c r="L809" i="22"/>
  <c r="N809" i="22" s="1"/>
  <c r="L881" i="22"/>
  <c r="N881" i="22" s="1"/>
  <c r="L725" i="22"/>
  <c r="N725" i="22" s="1"/>
  <c r="L797" i="22"/>
  <c r="N797" i="22" s="1"/>
  <c r="L869" i="22"/>
  <c r="N869" i="22" s="1"/>
  <c r="L941" i="22"/>
  <c r="N941" i="22" s="1"/>
  <c r="CH723" i="9"/>
  <c r="AU724" i="9"/>
  <c r="AT725" i="9"/>
  <c r="AU737" i="9"/>
  <c r="AT747" i="9"/>
  <c r="AT756" i="9"/>
  <c r="CH756" i="9"/>
  <c r="CH725" i="9"/>
  <c r="AU726" i="9"/>
  <c r="AT727" i="9"/>
  <c r="CH742" i="9"/>
  <c r="AU742" i="9"/>
  <c r="AT743" i="9"/>
  <c r="CH743" i="9"/>
  <c r="CH747" i="9"/>
  <c r="CH753" i="9"/>
  <c r="AU727" i="9"/>
  <c r="AT728" i="9"/>
  <c r="AT735" i="9"/>
  <c r="CH735" i="9"/>
  <c r="AT741" i="9"/>
  <c r="CH741" i="9"/>
  <c r="AU792" i="9"/>
  <c r="CH715" i="9"/>
  <c r="AU716" i="9"/>
  <c r="AT717" i="9"/>
  <c r="CH727" i="9"/>
  <c r="AU728" i="9"/>
  <c r="AT729" i="9"/>
  <c r="AU735" i="9"/>
  <c r="AU741" i="9"/>
  <c r="AU745" i="9"/>
  <c r="CH745" i="9"/>
  <c r="CH763" i="9"/>
  <c r="AU764" i="9"/>
  <c r="AT715" i="9"/>
  <c r="AU715" i="9"/>
  <c r="CH728" i="9"/>
  <c r="AU729" i="9"/>
  <c r="AT734" i="9"/>
  <c r="AT740" i="9"/>
  <c r="AU748" i="9"/>
  <c r="AT753" i="9"/>
  <c r="AT764" i="9"/>
  <c r="CH764" i="9"/>
  <c r="CH771" i="9"/>
  <c r="CH772" i="9"/>
  <c r="AT772" i="9"/>
  <c r="AU772" i="9"/>
  <c r="CH717" i="9"/>
  <c r="AT719" i="9"/>
  <c r="CH729" i="9"/>
  <c r="AU730" i="9"/>
  <c r="AT731" i="9"/>
  <c r="AT733" i="9"/>
  <c r="CH733" i="9"/>
  <c r="AU734" i="9"/>
  <c r="AU740" i="9"/>
  <c r="CH748" i="9"/>
  <c r="AU717" i="9"/>
  <c r="CH718" i="9"/>
  <c r="AT720" i="9"/>
  <c r="CH730" i="9"/>
  <c r="AT732" i="9"/>
  <c r="AT739" i="9"/>
  <c r="CH739" i="9"/>
  <c r="AT755" i="9"/>
  <c r="AU720" i="9"/>
  <c r="CH731" i="9"/>
  <c r="AU732" i="9"/>
  <c r="CH732" i="9"/>
  <c r="AU739" i="9"/>
  <c r="AT757" i="9"/>
  <c r="CH716" i="9"/>
  <c r="AT721" i="9"/>
  <c r="CH720" i="9"/>
  <c r="AT722" i="9"/>
  <c r="AT738" i="9"/>
  <c r="CH738" i="9"/>
  <c r="AT744" i="9"/>
  <c r="CH744" i="9"/>
  <c r="AT758" i="9"/>
  <c r="CH793" i="9"/>
  <c r="AU722" i="9"/>
  <c r="CH746" i="9"/>
  <c r="AT746" i="9"/>
  <c r="AT752" i="9"/>
  <c r="CH754" i="9"/>
  <c r="CH755" i="9"/>
  <c r="AT737" i="9"/>
  <c r="AU756" i="9"/>
  <c r="AT761" i="9"/>
  <c r="AT760" i="9"/>
  <c r="CH767" i="9"/>
  <c r="AU774" i="9"/>
  <c r="AU785" i="9"/>
  <c r="AT795" i="9"/>
  <c r="AT796" i="9"/>
  <c r="CH796" i="9"/>
  <c r="CH758" i="9"/>
  <c r="AT791" i="9"/>
  <c r="AU794" i="9"/>
  <c r="AU747" i="9"/>
  <c r="AT748" i="9"/>
  <c r="CH759" i="9"/>
  <c r="AU762" i="9"/>
  <c r="AU765" i="9"/>
  <c r="CH773" i="9"/>
  <c r="AT785" i="9"/>
  <c r="AT749" i="9"/>
  <c r="AT766" i="9"/>
  <c r="AT773" i="9"/>
  <c r="AT782" i="9"/>
  <c r="AU749" i="9"/>
  <c r="AT750" i="9"/>
  <c r="CH761" i="9"/>
  <c r="AU766" i="9"/>
  <c r="AU771" i="9"/>
  <c r="CH749" i="9"/>
  <c r="AT751" i="9"/>
  <c r="AT763" i="9"/>
  <c r="AT767" i="9"/>
  <c r="AT787" i="9"/>
  <c r="CH787" i="9"/>
  <c r="AT790" i="9"/>
  <c r="CH750" i="9"/>
  <c r="AU751" i="9"/>
  <c r="CH757" i="9"/>
  <c r="AU757" i="9"/>
  <c r="AU763" i="9"/>
  <c r="AU767" i="9"/>
  <c r="AT779" i="9"/>
  <c r="AU796" i="9"/>
  <c r="CH751" i="9"/>
  <c r="AU752" i="9"/>
  <c r="AU759" i="9"/>
  <c r="AU761" i="9"/>
  <c r="CH774" i="9"/>
  <c r="CH752" i="9"/>
  <c r="AU753" i="9"/>
  <c r="AT754" i="9"/>
  <c r="CH760" i="9"/>
  <c r="CH768" i="9"/>
  <c r="AU768" i="9"/>
  <c r="AU754" i="9"/>
  <c r="CH770" i="9"/>
  <c r="AU783" i="9"/>
  <c r="AT793" i="9"/>
  <c r="CH794" i="9"/>
  <c r="CH766" i="9"/>
  <c r="CH769" i="9"/>
  <c r="AT775" i="9"/>
  <c r="CH775" i="9"/>
  <c r="AT778" i="9"/>
  <c r="AT781" i="9"/>
  <c r="CH783" i="9"/>
  <c r="AU776" i="9"/>
  <c r="AT777" i="9"/>
  <c r="AU788" i="9"/>
  <c r="AT789" i="9"/>
  <c r="AU797" i="9"/>
  <c r="CH803" i="9"/>
  <c r="AT817" i="9"/>
  <c r="CH776" i="9"/>
  <c r="AU777" i="9"/>
  <c r="CH788" i="9"/>
  <c r="AU789" i="9"/>
  <c r="CH777" i="9"/>
  <c r="AU778" i="9"/>
  <c r="CH789" i="9"/>
  <c r="AU790" i="9"/>
  <c r="CH792" i="9"/>
  <c r="AT792" i="9"/>
  <c r="CH810" i="9"/>
  <c r="AT810" i="9"/>
  <c r="CH778" i="9"/>
  <c r="AU779" i="9"/>
  <c r="AT780" i="9"/>
  <c r="CH790" i="9"/>
  <c r="AU791" i="9"/>
  <c r="CH791" i="9"/>
  <c r="AT794" i="9"/>
  <c r="CH804" i="9"/>
  <c r="AT804" i="9"/>
  <c r="CH779" i="9"/>
  <c r="AU780" i="9"/>
  <c r="AU769" i="9"/>
  <c r="CH780" i="9"/>
  <c r="AU781" i="9"/>
  <c r="AU801" i="9"/>
  <c r="AU807" i="9"/>
  <c r="AU842" i="9"/>
  <c r="AU758" i="9"/>
  <c r="AT759" i="9"/>
  <c r="AU770" i="9"/>
  <c r="AT771" i="9"/>
  <c r="AU782" i="9"/>
  <c r="AT783" i="9"/>
  <c r="CH795" i="9"/>
  <c r="AU798" i="9"/>
  <c r="AT800" i="9"/>
  <c r="AU803" i="9"/>
  <c r="CH807" i="9"/>
  <c r="AU819" i="9"/>
  <c r="AT784" i="9"/>
  <c r="CH798" i="9"/>
  <c r="AT798" i="9"/>
  <c r="AT803" i="9"/>
  <c r="AU817" i="9"/>
  <c r="CH819" i="9"/>
  <c r="AT821" i="9"/>
  <c r="AU784" i="9"/>
  <c r="AU793" i="9"/>
  <c r="AU815" i="9"/>
  <c r="CH817" i="9"/>
  <c r="AT774" i="9"/>
  <c r="AT786" i="9"/>
  <c r="AT809" i="9"/>
  <c r="CH806" i="9"/>
  <c r="CH808" i="9"/>
  <c r="AU809" i="9"/>
  <c r="CH820" i="9"/>
  <c r="CH821" i="9"/>
  <c r="AU821" i="9"/>
  <c r="CH836" i="9"/>
  <c r="AU799" i="9"/>
  <c r="AU811" i="9"/>
  <c r="AT812" i="9"/>
  <c r="CH867" i="9"/>
  <c r="AT867" i="9"/>
  <c r="AU867" i="9"/>
  <c r="AU800" i="9"/>
  <c r="AT801" i="9"/>
  <c r="CH811" i="9"/>
  <c r="AU812" i="9"/>
  <c r="AT813" i="9"/>
  <c r="CH822" i="9"/>
  <c r="AT827" i="9"/>
  <c r="AT831" i="9"/>
  <c r="AT838" i="9"/>
  <c r="CH841" i="9"/>
  <c r="AT847" i="9"/>
  <c r="CH800" i="9"/>
  <c r="AT802" i="9"/>
  <c r="CH812" i="9"/>
  <c r="AT814" i="9"/>
  <c r="CH837" i="9"/>
  <c r="AU837" i="9"/>
  <c r="AU845" i="9"/>
  <c r="CH801" i="9"/>
  <c r="AU802" i="9"/>
  <c r="CH813" i="9"/>
  <c r="AU814" i="9"/>
  <c r="AT815" i="9"/>
  <c r="CH823" i="9"/>
  <c r="CH830" i="9"/>
  <c r="AT830" i="9"/>
  <c r="AU836" i="9"/>
  <c r="AT839" i="9"/>
  <c r="AT843" i="9"/>
  <c r="CH845" i="9"/>
  <c r="CH802" i="9"/>
  <c r="CH814" i="9"/>
  <c r="AT816" i="9"/>
  <c r="CH824" i="9"/>
  <c r="AT836" i="9"/>
  <c r="CH815" i="9"/>
  <c r="AU816" i="9"/>
  <c r="CH842" i="9"/>
  <c r="AT842" i="9"/>
  <c r="AT806" i="9"/>
  <c r="CH816" i="9"/>
  <c r="AT818" i="9"/>
  <c r="AU823" i="9"/>
  <c r="AU835" i="9"/>
  <c r="CH854" i="9"/>
  <c r="AU806" i="9"/>
  <c r="AT807" i="9"/>
  <c r="AU818" i="9"/>
  <c r="AT819" i="9"/>
  <c r="AT808" i="9"/>
  <c r="AT820" i="9"/>
  <c r="AT824" i="9"/>
  <c r="CH825" i="9"/>
  <c r="AU825" i="9"/>
  <c r="CH834" i="9"/>
  <c r="CH847" i="9"/>
  <c r="AT858" i="9"/>
  <c r="AU826" i="9"/>
  <c r="AU838" i="9"/>
  <c r="AT857" i="9"/>
  <c r="CH826" i="9"/>
  <c r="AU827" i="9"/>
  <c r="AT828" i="9"/>
  <c r="CH838" i="9"/>
  <c r="AU839" i="9"/>
  <c r="AT840" i="9"/>
  <c r="AU828" i="9"/>
  <c r="AT829" i="9"/>
  <c r="AU840" i="9"/>
  <c r="AT841" i="9"/>
  <c r="CH855" i="9"/>
  <c r="AT855" i="9"/>
  <c r="CH866" i="9"/>
  <c r="CH828" i="9"/>
  <c r="AU829" i="9"/>
  <c r="CH840" i="9"/>
  <c r="AU841" i="9"/>
  <c r="AT870" i="9"/>
  <c r="AU831" i="9"/>
  <c r="AT832" i="9"/>
  <c r="AU843" i="9"/>
  <c r="CH831" i="9"/>
  <c r="AU832" i="9"/>
  <c r="AT833" i="9"/>
  <c r="CH843" i="9"/>
  <c r="AU844" i="9"/>
  <c r="AT845" i="9"/>
  <c r="AT873" i="9"/>
  <c r="AT822" i="9"/>
  <c r="CH832" i="9"/>
  <c r="AU833" i="9"/>
  <c r="AT834" i="9"/>
  <c r="AT846" i="9"/>
  <c r="CH851" i="9"/>
  <c r="AU865" i="9"/>
  <c r="AU822" i="9"/>
  <c r="AT823" i="9"/>
  <c r="AU834" i="9"/>
  <c r="AT835" i="9"/>
  <c r="AU846" i="9"/>
  <c r="CH848" i="9"/>
  <c r="AU848" i="9"/>
  <c r="AT848" i="9"/>
  <c r="AT854" i="9"/>
  <c r="CH863" i="9"/>
  <c r="CH853" i="9"/>
  <c r="AU854" i="9"/>
  <c r="CH865" i="9"/>
  <c r="AU866" i="9"/>
  <c r="AT877" i="9"/>
  <c r="CH880" i="9"/>
  <c r="AT880" i="9"/>
  <c r="AU918" i="9"/>
  <c r="CH928" i="9"/>
  <c r="AT928" i="9"/>
  <c r="AU928" i="9"/>
  <c r="AU856" i="9"/>
  <c r="AU868" i="9"/>
  <c r="AT869" i="9"/>
  <c r="CH856" i="9"/>
  <c r="AU857" i="9"/>
  <c r="CH868" i="9"/>
  <c r="AU869" i="9"/>
  <c r="CH857" i="9"/>
  <c r="AU858" i="9"/>
  <c r="AT859" i="9"/>
  <c r="CH869" i="9"/>
  <c r="AU870" i="9"/>
  <c r="AT871" i="9"/>
  <c r="AT887" i="9"/>
  <c r="CH858" i="9"/>
  <c r="AU859" i="9"/>
  <c r="AT860" i="9"/>
  <c r="CH870" i="9"/>
  <c r="AU871" i="9"/>
  <c r="AT872" i="9"/>
  <c r="AT849" i="9"/>
  <c r="CH859" i="9"/>
  <c r="AU860" i="9"/>
  <c r="AT861" i="9"/>
  <c r="CH871" i="9"/>
  <c r="AU872" i="9"/>
  <c r="AU849" i="9"/>
  <c r="CH860" i="9"/>
  <c r="AU861" i="9"/>
  <c r="AT862" i="9"/>
  <c r="CH872" i="9"/>
  <c r="CH873" i="9"/>
  <c r="AU873" i="9"/>
  <c r="CH849" i="9"/>
  <c r="AU850" i="9"/>
  <c r="AT851" i="9"/>
  <c r="CH861" i="9"/>
  <c r="AU862" i="9"/>
  <c r="AT863" i="9"/>
  <c r="AT879" i="9"/>
  <c r="AT885" i="9"/>
  <c r="AT888" i="9"/>
  <c r="AU851" i="9"/>
  <c r="AT852" i="9"/>
  <c r="CH862" i="9"/>
  <c r="AU863" i="9"/>
  <c r="AT864" i="9"/>
  <c r="AU902" i="9"/>
  <c r="AU852" i="9"/>
  <c r="AT853" i="9"/>
  <c r="AU864" i="9"/>
  <c r="AT865" i="9"/>
  <c r="CH879" i="9"/>
  <c r="AT882" i="9"/>
  <c r="CH889" i="9"/>
  <c r="CH877" i="9"/>
  <c r="AU880" i="9"/>
  <c r="CH892" i="9"/>
  <c r="AT892" i="9"/>
  <c r="CH878" i="9"/>
  <c r="AU879" i="9"/>
  <c r="CH890" i="9"/>
  <c r="AU891" i="9"/>
  <c r="CH897" i="9"/>
  <c r="AU897" i="9"/>
  <c r="CH903" i="9"/>
  <c r="AU903" i="9"/>
  <c r="AU881" i="9"/>
  <c r="AU893" i="9"/>
  <c r="CH908" i="9"/>
  <c r="AT908" i="9"/>
  <c r="AT915" i="9"/>
  <c r="CH915" i="9"/>
  <c r="CH881" i="9"/>
  <c r="AU882" i="9"/>
  <c r="AT883" i="9"/>
  <c r="CH896" i="9"/>
  <c r="AU906" i="9"/>
  <c r="AT911" i="9"/>
  <c r="AT912" i="9"/>
  <c r="CH913" i="9"/>
  <c r="CH882" i="9"/>
  <c r="AU883" i="9"/>
  <c r="AT884" i="9"/>
  <c r="AT904" i="9"/>
  <c r="CH883" i="9"/>
  <c r="AU884" i="9"/>
  <c r="AU899" i="9"/>
  <c r="CH905" i="9"/>
  <c r="AT906" i="9"/>
  <c r="CH917" i="9"/>
  <c r="AT874" i="9"/>
  <c r="CH884" i="9"/>
  <c r="AU885" i="9"/>
  <c r="AT886" i="9"/>
  <c r="CH899" i="9"/>
  <c r="CH904" i="9"/>
  <c r="AU874" i="9"/>
  <c r="AT875" i="9"/>
  <c r="CH885" i="9"/>
  <c r="AU886" i="9"/>
  <c r="AT902" i="9"/>
  <c r="AU921" i="9"/>
  <c r="CH922" i="9"/>
  <c r="CH874" i="9"/>
  <c r="AU875" i="9"/>
  <c r="AT876" i="9"/>
  <c r="CH886" i="9"/>
  <c r="AU887" i="9"/>
  <c r="AT910" i="9"/>
  <c r="CH918" i="9"/>
  <c r="AT918" i="9"/>
  <c r="AT935" i="9"/>
  <c r="CH952" i="9"/>
  <c r="CH956" i="9"/>
  <c r="AT956" i="9"/>
  <c r="AU956" i="9"/>
  <c r="CH875" i="9"/>
  <c r="AU876" i="9"/>
  <c r="CH887" i="9"/>
  <c r="AU888" i="9"/>
  <c r="AT889" i="9"/>
  <c r="AT894" i="9"/>
  <c r="CH900" i="9"/>
  <c r="CH935" i="9"/>
  <c r="AU935" i="9"/>
  <c r="AU877" i="9"/>
  <c r="AT878" i="9"/>
  <c r="AU889" i="9"/>
  <c r="AT890" i="9"/>
  <c r="AU894" i="9"/>
  <c r="AT895" i="9"/>
  <c r="AU896" i="9"/>
  <c r="CH907" i="9"/>
  <c r="AT897" i="9"/>
  <c r="CH898" i="9"/>
  <c r="AT903" i="9"/>
  <c r="CH911" i="9"/>
  <c r="CH933" i="9"/>
  <c r="AT905" i="9"/>
  <c r="AT913" i="9"/>
  <c r="CH914" i="9"/>
  <c r="AT934" i="9"/>
  <c r="AT936" i="9"/>
  <c r="AU905" i="9"/>
  <c r="AU913" i="9"/>
  <c r="AT962" i="9"/>
  <c r="AT907" i="9"/>
  <c r="CH923" i="9"/>
  <c r="AU923" i="9"/>
  <c r="AT924" i="9"/>
  <c r="CH925" i="9"/>
  <c r="AT926" i="9"/>
  <c r="AU933" i="9"/>
  <c r="CH906" i="9"/>
  <c r="AU907" i="9"/>
  <c r="AT917" i="9"/>
  <c r="AT919" i="9"/>
  <c r="AT922" i="9"/>
  <c r="CH939" i="9"/>
  <c r="AT941" i="9"/>
  <c r="CH941" i="9"/>
  <c r="AT951" i="9"/>
  <c r="CH951" i="9"/>
  <c r="AU909" i="9"/>
  <c r="AU914" i="9"/>
  <c r="CH920" i="9"/>
  <c r="AT937" i="9"/>
  <c r="AT942" i="9"/>
  <c r="CH943" i="9"/>
  <c r="AU898" i="9"/>
  <c r="AT899" i="9"/>
  <c r="CH909" i="9"/>
  <c r="AU910" i="9"/>
  <c r="CH910" i="9"/>
  <c r="CH927" i="9"/>
  <c r="CH931" i="9"/>
  <c r="AT900" i="9"/>
  <c r="CH934" i="9"/>
  <c r="AU940" i="9"/>
  <c r="CH940" i="9"/>
  <c r="CH944" i="9"/>
  <c r="AT944" i="9"/>
  <c r="AU900" i="9"/>
  <c r="CH916" i="9"/>
  <c r="AU916" i="9"/>
  <c r="AT929" i="9"/>
  <c r="AT931" i="9"/>
  <c r="AU924" i="9"/>
  <c r="AT925" i="9"/>
  <c r="AU942" i="9"/>
  <c r="AT943" i="9"/>
  <c r="AU947" i="9"/>
  <c r="CH954" i="9"/>
  <c r="AT954" i="9"/>
  <c r="CH924" i="9"/>
  <c r="AU925" i="9"/>
  <c r="CH937" i="9"/>
  <c r="AU943" i="9"/>
  <c r="AT947" i="9"/>
  <c r="AT958" i="9"/>
  <c r="AU926" i="9"/>
  <c r="AT927" i="9"/>
  <c r="CH950" i="9"/>
  <c r="AU950" i="9"/>
  <c r="AU957" i="9"/>
  <c r="AU952" i="9"/>
  <c r="AU917" i="9"/>
  <c r="AU929" i="9"/>
  <c r="AT930" i="9"/>
  <c r="CH938" i="9"/>
  <c r="CH942" i="9"/>
  <c r="AU945" i="9"/>
  <c r="CH929" i="9"/>
  <c r="AU930" i="9"/>
  <c r="CH936" i="9"/>
  <c r="AU936" i="9"/>
  <c r="AU939" i="9"/>
  <c r="CH945" i="9"/>
  <c r="AU919" i="9"/>
  <c r="AT920" i="9"/>
  <c r="CH930" i="9"/>
  <c r="AU931" i="9"/>
  <c r="AT932" i="9"/>
  <c r="CH955" i="9"/>
  <c r="CH965" i="9"/>
  <c r="AT965" i="9"/>
  <c r="AU965" i="9"/>
  <c r="AU920" i="9"/>
  <c r="AT921" i="9"/>
  <c r="AU932" i="9"/>
  <c r="AT933" i="9"/>
  <c r="CH958" i="9"/>
  <c r="AT940" i="9"/>
  <c r="CH946" i="9"/>
  <c r="AT955" i="9"/>
  <c r="AT949" i="9"/>
  <c r="CH949" i="9"/>
  <c r="AT961" i="9"/>
  <c r="AT963" i="9"/>
  <c r="CH963" i="9"/>
  <c r="AU949" i="9"/>
  <c r="CH964" i="9"/>
  <c r="AT946" i="9"/>
  <c r="AT948" i="9"/>
  <c r="CH948" i="9"/>
  <c r="AT953" i="9"/>
  <c r="CH953" i="9"/>
  <c r="AU954" i="9"/>
  <c r="AT967" i="9"/>
  <c r="AU946" i="9"/>
  <c r="AU948" i="9"/>
  <c r="AU953" i="9"/>
  <c r="CH969" i="9"/>
  <c r="AT969" i="9"/>
  <c r="AU1002" i="9"/>
  <c r="AU937" i="9"/>
  <c r="AT938" i="9"/>
  <c r="AT952" i="9"/>
  <c r="CH957" i="9"/>
  <c r="CH977" i="9"/>
  <c r="AT977" i="9"/>
  <c r="AT939" i="9"/>
  <c r="AT957" i="9"/>
  <c r="AU973" i="9"/>
  <c r="CH974" i="9"/>
  <c r="CH959" i="9"/>
  <c r="AU959" i="9"/>
  <c r="CH962" i="9"/>
  <c r="AT964" i="9"/>
  <c r="AU968" i="9"/>
  <c r="AT970" i="9"/>
  <c r="CH978" i="9"/>
  <c r="AU951" i="9"/>
  <c r="CH961" i="9"/>
  <c r="AU964" i="9"/>
  <c r="CH979" i="9"/>
  <c r="CH981" i="9"/>
  <c r="AT983" i="9"/>
  <c r="AT993" i="9"/>
  <c r="AU996" i="9"/>
  <c r="AU1004" i="9"/>
  <c r="CH1004" i="9"/>
  <c r="AU966" i="9"/>
  <c r="AT976" i="9"/>
  <c r="CH976" i="9"/>
  <c r="AT979" i="9"/>
  <c r="CH993" i="9"/>
  <c r="AU967" i="9"/>
  <c r="AT968" i="9"/>
  <c r="AT975" i="9"/>
  <c r="CH975" i="9"/>
  <c r="AU976" i="9"/>
  <c r="AU979" i="9"/>
  <c r="CH967" i="9"/>
  <c r="AU975" i="9"/>
  <c r="AT981" i="9"/>
  <c r="CH984" i="9"/>
  <c r="AT985" i="9"/>
  <c r="AT986" i="9"/>
  <c r="AT987" i="9"/>
  <c r="AU990" i="9"/>
  <c r="AU981" i="9"/>
  <c r="AT1005" i="9"/>
  <c r="AU970" i="9"/>
  <c r="AT984" i="9"/>
  <c r="CH988" i="9"/>
  <c r="AU988" i="9"/>
  <c r="AT995" i="9"/>
  <c r="CH1007" i="9"/>
  <c r="CH970" i="9"/>
  <c r="AU971" i="9"/>
  <c r="AT974" i="9"/>
  <c r="AT978" i="9"/>
  <c r="CH980" i="9"/>
  <c r="AU960" i="9"/>
  <c r="CH971" i="9"/>
  <c r="AU972" i="9"/>
  <c r="AT973" i="9"/>
  <c r="AU978" i="9"/>
  <c r="CH994" i="9"/>
  <c r="AT994" i="9"/>
  <c r="CH960" i="9"/>
  <c r="AU961" i="9"/>
  <c r="CH972" i="9"/>
  <c r="AT980" i="9"/>
  <c r="CH982" i="9"/>
  <c r="AU982" i="9"/>
  <c r="CH992" i="9"/>
  <c r="CH1001" i="9"/>
  <c r="AU962" i="9"/>
  <c r="AU993" i="9"/>
  <c r="CH985" i="9"/>
  <c r="AU986" i="9"/>
  <c r="CH991" i="9"/>
  <c r="AT990" i="9"/>
  <c r="AT991" i="9"/>
  <c r="AU1010" i="9"/>
  <c r="AU991" i="9"/>
  <c r="AU998" i="9"/>
  <c r="CH1010" i="9"/>
  <c r="CH996" i="9"/>
  <c r="AT996" i="9"/>
  <c r="CH998" i="9"/>
  <c r="AU1001" i="9"/>
  <c r="CH1011" i="9"/>
  <c r="AT1007" i="9"/>
  <c r="AU983" i="9"/>
  <c r="CH990" i="9"/>
  <c r="AU992" i="9"/>
  <c r="CH1008" i="9"/>
  <c r="AT1008" i="9"/>
  <c r="AT1010" i="9"/>
  <c r="AU1012" i="9"/>
  <c r="CH1015" i="9"/>
  <c r="AU984" i="9"/>
  <c r="CH999" i="9"/>
  <c r="AT1004" i="9"/>
  <c r="CH1012" i="9"/>
  <c r="AU1013" i="9"/>
  <c r="AT989" i="9"/>
  <c r="AT1002" i="9"/>
  <c r="CH1002" i="9"/>
  <c r="CH1005" i="9"/>
  <c r="AU1005" i="9"/>
  <c r="AT1012" i="9"/>
  <c r="CH1013" i="9"/>
  <c r="AU1015" i="9"/>
  <c r="AU1006" i="9"/>
  <c r="AU995" i="9"/>
  <c r="CH1006" i="9"/>
  <c r="AU1007" i="9"/>
  <c r="AU997" i="9"/>
  <c r="AT998" i="9"/>
  <c r="AU1009" i="9"/>
  <c r="CH997" i="9"/>
  <c r="AT999" i="9"/>
  <c r="CH1009" i="9"/>
  <c r="AT1011" i="9"/>
  <c r="AU999" i="9"/>
  <c r="AU1011" i="9"/>
  <c r="AT1001" i="9"/>
  <c r="AT1013" i="9"/>
  <c r="AT1014" i="9"/>
  <c r="B794" i="25" l="1"/>
  <c r="AW960" i="9"/>
  <c r="AW1009" i="9"/>
  <c r="AV1003" i="9"/>
  <c r="AV826" i="9"/>
  <c r="AW745" i="9"/>
  <c r="AW966" i="9"/>
  <c r="AV1000" i="9"/>
  <c r="AV1015" i="9"/>
  <c r="AV988" i="9"/>
  <c r="AW769" i="9"/>
  <c r="AW959" i="9"/>
  <c r="AW992" i="9"/>
  <c r="AV971" i="9"/>
  <c r="AW844" i="9"/>
  <c r="AW945" i="9"/>
  <c r="AV909" i="9"/>
  <c r="AV837" i="9"/>
  <c r="AW898" i="9"/>
  <c r="AV866" i="9"/>
  <c r="AV770" i="9"/>
  <c r="AW805" i="9"/>
  <c r="AV997" i="9"/>
  <c r="AV742" i="9"/>
  <c r="AW825" i="9"/>
  <c r="AW881" i="9"/>
  <c r="AV736" i="9"/>
  <c r="AV891" i="9"/>
  <c r="AW768" i="9"/>
  <c r="AV982" i="9"/>
  <c r="AV923" i="9"/>
  <c r="AV718" i="9"/>
  <c r="AW972" i="9"/>
  <c r="AV950" i="9"/>
  <c r="AW799" i="9"/>
  <c r="AW765" i="9"/>
  <c r="AV723" i="9"/>
  <c r="AV1006" i="9"/>
  <c r="AW718" i="9"/>
  <c r="AW1000" i="9"/>
  <c r="AW896" i="9"/>
  <c r="AV724" i="9"/>
  <c r="AW723" i="9"/>
  <c r="AV850" i="9"/>
  <c r="AW914" i="9"/>
  <c r="AW762" i="9"/>
  <c r="AW726" i="9"/>
  <c r="AV805" i="9"/>
  <c r="AW856" i="9"/>
  <c r="AW893" i="9"/>
  <c r="AW742" i="9"/>
  <c r="AV916" i="9"/>
  <c r="AW797" i="9"/>
  <c r="AV716" i="9"/>
  <c r="AW982" i="9"/>
  <c r="AV868" i="9"/>
  <c r="AW826" i="9"/>
  <c r="AW850" i="9"/>
  <c r="AV745" i="9"/>
  <c r="AV901" i="9"/>
  <c r="AW788" i="9"/>
  <c r="AV972" i="9"/>
  <c r="AW736" i="9"/>
  <c r="AW901" i="9"/>
  <c r="AV966" i="9"/>
  <c r="AW811" i="9"/>
  <c r="AV768" i="9"/>
  <c r="AV797" i="9"/>
  <c r="AV914" i="9"/>
  <c r="AV898" i="9"/>
  <c r="AW837" i="9"/>
  <c r="AW776" i="9"/>
  <c r="AW730" i="9"/>
  <c r="AW1003" i="9"/>
  <c r="AW868" i="9"/>
  <c r="AW1006" i="9"/>
  <c r="AW1015" i="9"/>
  <c r="AW922" i="9"/>
  <c r="AV922" i="9"/>
  <c r="AV903" i="9"/>
  <c r="AW903" i="9"/>
  <c r="AV878" i="9"/>
  <c r="AW878" i="9"/>
  <c r="AW956" i="9"/>
  <c r="AV956" i="9"/>
  <c r="AW909" i="9"/>
  <c r="AW862" i="9"/>
  <c r="AV862" i="9"/>
  <c r="AW860" i="9"/>
  <c r="AV860" i="9"/>
  <c r="AW835" i="9"/>
  <c r="AV835" i="9"/>
  <c r="AW821" i="9"/>
  <c r="AV821" i="9"/>
  <c r="AW803" i="9"/>
  <c r="AV803" i="9"/>
  <c r="AW804" i="9"/>
  <c r="AV804" i="9"/>
  <c r="AV792" i="9"/>
  <c r="AW792" i="9"/>
  <c r="AV799" i="9"/>
  <c r="AV785" i="9"/>
  <c r="AW785" i="9"/>
  <c r="AW791" i="9"/>
  <c r="AV791" i="9"/>
  <c r="AW715" i="9"/>
  <c r="AV715" i="9"/>
  <c r="AW725" i="9"/>
  <c r="AV725" i="9"/>
  <c r="AW939" i="9"/>
  <c r="AV939" i="9"/>
  <c r="AW948" i="9"/>
  <c r="AV948" i="9"/>
  <c r="AW971" i="9"/>
  <c r="AV932" i="9"/>
  <c r="AW932" i="9"/>
  <c r="AW899" i="9"/>
  <c r="AV899" i="9"/>
  <c r="AW908" i="9"/>
  <c r="AV908" i="9"/>
  <c r="AV864" i="9"/>
  <c r="AW864" i="9"/>
  <c r="AW830" i="9"/>
  <c r="AV830" i="9"/>
  <c r="AW790" i="9"/>
  <c r="AV790" i="9"/>
  <c r="AV773" i="9"/>
  <c r="AW773" i="9"/>
  <c r="AW760" i="9"/>
  <c r="AV760" i="9"/>
  <c r="AV758" i="9"/>
  <c r="AW758" i="9"/>
  <c r="AW724" i="9"/>
  <c r="AW990" i="9"/>
  <c r="AV990" i="9"/>
  <c r="AW975" i="9"/>
  <c r="AV975" i="9"/>
  <c r="AW953" i="9"/>
  <c r="AV953" i="9"/>
  <c r="AW947" i="9"/>
  <c r="AV947" i="9"/>
  <c r="AW875" i="9"/>
  <c r="AV875" i="9"/>
  <c r="AW778" i="9"/>
  <c r="AV778" i="9"/>
  <c r="AV967" i="9"/>
  <c r="AW967" i="9"/>
  <c r="AW933" i="9"/>
  <c r="AV933" i="9"/>
  <c r="AV951" i="9"/>
  <c r="AW951" i="9"/>
  <c r="AW919" i="9"/>
  <c r="AV919" i="9"/>
  <c r="AW876" i="9"/>
  <c r="AV876" i="9"/>
  <c r="AW888" i="9"/>
  <c r="AV888" i="9"/>
  <c r="AW891" i="9"/>
  <c r="AW871" i="9"/>
  <c r="AV871" i="9"/>
  <c r="AW823" i="9"/>
  <c r="AV823" i="9"/>
  <c r="AV822" i="9"/>
  <c r="AW822" i="9"/>
  <c r="AW841" i="9"/>
  <c r="AV841" i="9"/>
  <c r="AW866" i="9"/>
  <c r="AW816" i="9"/>
  <c r="AV816" i="9"/>
  <c r="AW814" i="9"/>
  <c r="AV814" i="9"/>
  <c r="AW813" i="9"/>
  <c r="AV813" i="9"/>
  <c r="AW798" i="9"/>
  <c r="AV798" i="9"/>
  <c r="AW783" i="9"/>
  <c r="AV783" i="9"/>
  <c r="AW793" i="9"/>
  <c r="AV793" i="9"/>
  <c r="AV788" i="9"/>
  <c r="AV737" i="9"/>
  <c r="AW737" i="9"/>
  <c r="AW746" i="9"/>
  <c r="AV746" i="9"/>
  <c r="AW739" i="9"/>
  <c r="AV739" i="9"/>
  <c r="AW770" i="9"/>
  <c r="AW721" i="9"/>
  <c r="AV721" i="9"/>
  <c r="AV900" i="9"/>
  <c r="AW900" i="9"/>
  <c r="AW979" i="9"/>
  <c r="AV979" i="9"/>
  <c r="AV984" i="9"/>
  <c r="AW984" i="9"/>
  <c r="AV992" i="9"/>
  <c r="AW987" i="9"/>
  <c r="AV987" i="9"/>
  <c r="AW968" i="9"/>
  <c r="AV968" i="9"/>
  <c r="AW969" i="9"/>
  <c r="AV969" i="9"/>
  <c r="AW927" i="9"/>
  <c r="AV927" i="9"/>
  <c r="AW943" i="9"/>
  <c r="AV943" i="9"/>
  <c r="AW942" i="9"/>
  <c r="AV942" i="9"/>
  <c r="AW917" i="9"/>
  <c r="AV917" i="9"/>
  <c r="AW897" i="9"/>
  <c r="AV897" i="9"/>
  <c r="AW910" i="9"/>
  <c r="AV910" i="9"/>
  <c r="AW904" i="9"/>
  <c r="AV904" i="9"/>
  <c r="AW912" i="9"/>
  <c r="AV912" i="9"/>
  <c r="AW885" i="9"/>
  <c r="AV885" i="9"/>
  <c r="AV881" i="9"/>
  <c r="AW887" i="9"/>
  <c r="AV887" i="9"/>
  <c r="AW873" i="9"/>
  <c r="AV873" i="9"/>
  <c r="AW824" i="9"/>
  <c r="AV824" i="9"/>
  <c r="AV844" i="9"/>
  <c r="AW838" i="9"/>
  <c r="AV838" i="9"/>
  <c r="AW775" i="9"/>
  <c r="AV775" i="9"/>
  <c r="AW766" i="9"/>
  <c r="AV766" i="9"/>
  <c r="AV765" i="9"/>
  <c r="AW733" i="9"/>
  <c r="AV733" i="9"/>
  <c r="AW729" i="9"/>
  <c r="AV729" i="9"/>
  <c r="AW735" i="9"/>
  <c r="AV735" i="9"/>
  <c r="AW1005" i="9"/>
  <c r="AV1005" i="9"/>
  <c r="AV944" i="9"/>
  <c r="AW944" i="9"/>
  <c r="AW997" i="9"/>
  <c r="AV1013" i="9"/>
  <c r="AW1013" i="9"/>
  <c r="AW1007" i="9"/>
  <c r="AV1007" i="9"/>
  <c r="AV1009" i="9"/>
  <c r="AV994" i="9"/>
  <c r="AW994" i="9"/>
  <c r="AW976" i="9"/>
  <c r="AV976" i="9"/>
  <c r="AV921" i="9"/>
  <c r="AW921" i="9"/>
  <c r="AV920" i="9"/>
  <c r="AW920" i="9"/>
  <c r="AW937" i="9"/>
  <c r="AV937" i="9"/>
  <c r="AW894" i="9"/>
  <c r="AV894" i="9"/>
  <c r="AW935" i="9"/>
  <c r="AV935" i="9"/>
  <c r="AV906" i="9"/>
  <c r="AW906" i="9"/>
  <c r="AW911" i="9"/>
  <c r="AV911" i="9"/>
  <c r="AV865" i="9"/>
  <c r="AW865" i="9"/>
  <c r="AV852" i="9"/>
  <c r="AW852" i="9"/>
  <c r="AW916" i="9"/>
  <c r="AW928" i="9"/>
  <c r="AV928" i="9"/>
  <c r="AW829" i="9"/>
  <c r="AV829" i="9"/>
  <c r="AW857" i="9"/>
  <c r="AV857" i="9"/>
  <c r="AV820" i="9"/>
  <c r="AW820" i="9"/>
  <c r="AV802" i="9"/>
  <c r="AW802" i="9"/>
  <c r="AW771" i="9"/>
  <c r="AV771" i="9"/>
  <c r="AW794" i="9"/>
  <c r="AV794" i="9"/>
  <c r="AV762" i="9"/>
  <c r="AW732" i="9"/>
  <c r="AV732" i="9"/>
  <c r="AW731" i="9"/>
  <c r="AV731" i="9"/>
  <c r="AV730" i="9"/>
  <c r="AW716" i="9"/>
  <c r="AW946" i="9"/>
  <c r="AV946" i="9"/>
  <c r="AV1014" i="9"/>
  <c r="AW1014" i="9"/>
  <c r="AW1001" i="9"/>
  <c r="AV1001" i="9"/>
  <c r="AV1002" i="9"/>
  <c r="AW1002" i="9"/>
  <c r="AW995" i="9"/>
  <c r="AV995" i="9"/>
  <c r="AW988" i="9"/>
  <c r="AW986" i="9"/>
  <c r="AV986" i="9"/>
  <c r="AV963" i="9"/>
  <c r="AW963" i="9"/>
  <c r="AW955" i="9"/>
  <c r="AV955" i="9"/>
  <c r="AW925" i="9"/>
  <c r="AV925" i="9"/>
  <c r="AW929" i="9"/>
  <c r="AV929" i="9"/>
  <c r="AW941" i="9"/>
  <c r="AV941" i="9"/>
  <c r="AW907" i="9"/>
  <c r="AV907" i="9"/>
  <c r="AV889" i="9"/>
  <c r="AW889" i="9"/>
  <c r="AW882" i="9"/>
  <c r="AV882" i="9"/>
  <c r="AW879" i="9"/>
  <c r="AV879" i="9"/>
  <c r="AW861" i="9"/>
  <c r="AV861" i="9"/>
  <c r="AV893" i="9"/>
  <c r="AW859" i="9"/>
  <c r="AV859" i="9"/>
  <c r="AW854" i="9"/>
  <c r="AV854" i="9"/>
  <c r="AW845" i="9"/>
  <c r="AV845" i="9"/>
  <c r="AW832" i="9"/>
  <c r="AV832" i="9"/>
  <c r="AV840" i="9"/>
  <c r="AW840" i="9"/>
  <c r="AW858" i="9"/>
  <c r="AV858" i="9"/>
  <c r="AV808" i="9"/>
  <c r="AW808" i="9"/>
  <c r="AV819" i="9"/>
  <c r="AW819" i="9"/>
  <c r="AW842" i="9"/>
  <c r="AV842" i="9"/>
  <c r="AW815" i="9"/>
  <c r="AV815" i="9"/>
  <c r="AW801" i="9"/>
  <c r="AV801" i="9"/>
  <c r="AW809" i="9"/>
  <c r="AV809" i="9"/>
  <c r="AW781" i="9"/>
  <c r="AV781" i="9"/>
  <c r="AW787" i="9"/>
  <c r="AV787" i="9"/>
  <c r="AW767" i="9"/>
  <c r="AV767" i="9"/>
  <c r="AW749" i="9"/>
  <c r="AV749" i="9"/>
  <c r="AV744" i="9"/>
  <c r="AW744" i="9"/>
  <c r="AW757" i="9"/>
  <c r="AV757" i="9"/>
  <c r="AW740" i="9"/>
  <c r="AV740" i="9"/>
  <c r="AW728" i="9"/>
  <c r="AV728" i="9"/>
  <c r="AW756" i="9"/>
  <c r="AV756" i="9"/>
  <c r="AW970" i="9"/>
  <c r="AV970" i="9"/>
  <c r="AW934" i="9"/>
  <c r="AV934" i="9"/>
  <c r="AW869" i="9"/>
  <c r="AV869" i="9"/>
  <c r="AW949" i="9"/>
  <c r="AV949" i="9"/>
  <c r="AW998" i="9"/>
  <c r="AV998" i="9"/>
  <c r="AV989" i="9"/>
  <c r="AW989" i="9"/>
  <c r="AV985" i="9"/>
  <c r="AW985" i="9"/>
  <c r="AW993" i="9"/>
  <c r="AV993" i="9"/>
  <c r="AW964" i="9"/>
  <c r="AV964" i="9"/>
  <c r="AW952" i="9"/>
  <c r="AV952" i="9"/>
  <c r="AW930" i="9"/>
  <c r="AV930" i="9"/>
  <c r="AW958" i="9"/>
  <c r="AV958" i="9"/>
  <c r="AW913" i="9"/>
  <c r="AV913" i="9"/>
  <c r="AW886" i="9"/>
  <c r="AV886" i="9"/>
  <c r="AV915" i="9"/>
  <c r="AW915" i="9"/>
  <c r="AW892" i="9"/>
  <c r="AV892" i="9"/>
  <c r="AV853" i="9"/>
  <c r="AW853" i="9"/>
  <c r="AW863" i="9"/>
  <c r="AV863" i="9"/>
  <c r="AW848" i="9"/>
  <c r="AV848" i="9"/>
  <c r="AV856" i="9"/>
  <c r="AW786" i="9"/>
  <c r="AV786" i="9"/>
  <c r="AW784" i="9"/>
  <c r="AV784" i="9"/>
  <c r="AW759" i="9"/>
  <c r="AV759" i="9"/>
  <c r="AW763" i="9"/>
  <c r="AV763" i="9"/>
  <c r="AW782" i="9"/>
  <c r="AV782" i="9"/>
  <c r="AW720" i="9"/>
  <c r="AV720" i="9"/>
  <c r="AW734" i="9"/>
  <c r="AV734" i="9"/>
  <c r="AW743" i="9"/>
  <c r="AV743" i="9"/>
  <c r="AV1012" i="9"/>
  <c r="AW1012" i="9"/>
  <c r="AV980" i="9"/>
  <c r="AW980" i="9"/>
  <c r="AW983" i="9"/>
  <c r="AV983" i="9"/>
  <c r="AV938" i="9"/>
  <c r="AW938" i="9"/>
  <c r="AW965" i="9"/>
  <c r="AV965" i="9"/>
  <c r="AV960" i="9"/>
  <c r="AV945" i="9"/>
  <c r="AV926" i="9"/>
  <c r="AW926" i="9"/>
  <c r="AV962" i="9"/>
  <c r="AW962" i="9"/>
  <c r="AW905" i="9"/>
  <c r="AV905" i="9"/>
  <c r="AW895" i="9"/>
  <c r="AV895" i="9"/>
  <c r="AV896" i="9"/>
  <c r="AW880" i="9"/>
  <c r="AV880" i="9"/>
  <c r="AV807" i="9"/>
  <c r="AW807" i="9"/>
  <c r="AW843" i="9"/>
  <c r="AV843" i="9"/>
  <c r="AV811" i="9"/>
  <c r="AW779" i="9"/>
  <c r="AV779" i="9"/>
  <c r="AW796" i="9"/>
  <c r="AV796" i="9"/>
  <c r="AV738" i="9"/>
  <c r="AW738" i="9"/>
  <c r="AW719" i="9"/>
  <c r="AV719" i="9"/>
  <c r="AW764" i="9"/>
  <c r="AV764" i="9"/>
  <c r="AV726" i="9"/>
  <c r="AV747" i="9"/>
  <c r="AW747" i="9"/>
  <c r="AV834" i="9"/>
  <c r="AW834" i="9"/>
  <c r="AW750" i="9"/>
  <c r="AV750" i="9"/>
  <c r="AW741" i="9"/>
  <c r="AV741" i="9"/>
  <c r="AV957" i="9"/>
  <c r="AW957" i="9"/>
  <c r="AW991" i="9"/>
  <c r="AV991" i="9"/>
  <c r="AW1011" i="9"/>
  <c r="AV1011" i="9"/>
  <c r="AW973" i="9"/>
  <c r="AV973" i="9"/>
  <c r="AW981" i="9"/>
  <c r="AV981" i="9"/>
  <c r="AW961" i="9"/>
  <c r="AV961" i="9"/>
  <c r="AV940" i="9"/>
  <c r="AW940" i="9"/>
  <c r="AV959" i="9"/>
  <c r="AW902" i="9"/>
  <c r="AV902" i="9"/>
  <c r="AW884" i="9"/>
  <c r="AV884" i="9"/>
  <c r="AV849" i="9"/>
  <c r="AW849" i="9"/>
  <c r="AW833" i="9"/>
  <c r="AV833" i="9"/>
  <c r="AW870" i="9"/>
  <c r="AV870" i="9"/>
  <c r="AV828" i="9"/>
  <c r="AW828" i="9"/>
  <c r="AW818" i="9"/>
  <c r="AV818" i="9"/>
  <c r="AW831" i="9"/>
  <c r="AV831" i="9"/>
  <c r="AW867" i="9"/>
  <c r="AV867" i="9"/>
  <c r="AW774" i="9"/>
  <c r="AV774" i="9"/>
  <c r="AW789" i="9"/>
  <c r="AV789" i="9"/>
  <c r="AV754" i="9"/>
  <c r="AW754" i="9"/>
  <c r="AW751" i="9"/>
  <c r="AV751" i="9"/>
  <c r="AW748" i="9"/>
  <c r="AV748" i="9"/>
  <c r="AW752" i="9"/>
  <c r="AV752" i="9"/>
  <c r="AW717" i="9"/>
  <c r="AV717" i="9"/>
  <c r="AW923" i="9"/>
  <c r="AW755" i="9"/>
  <c r="AV755" i="9"/>
  <c r="AW977" i="9"/>
  <c r="AV977" i="9"/>
  <c r="AW950" i="9"/>
  <c r="AW936" i="9"/>
  <c r="AV936" i="9"/>
  <c r="AW874" i="9"/>
  <c r="AV874" i="9"/>
  <c r="AW851" i="9"/>
  <c r="AV851" i="9"/>
  <c r="AW872" i="9"/>
  <c r="AV872" i="9"/>
  <c r="AW855" i="9"/>
  <c r="AV855" i="9"/>
  <c r="AW839" i="9"/>
  <c r="AV839" i="9"/>
  <c r="AW847" i="9"/>
  <c r="AV847" i="9"/>
  <c r="AV825" i="9"/>
  <c r="AV800" i="9"/>
  <c r="AW800" i="9"/>
  <c r="AW780" i="9"/>
  <c r="AV780" i="9"/>
  <c r="AW810" i="9"/>
  <c r="AV810" i="9"/>
  <c r="AV776" i="9"/>
  <c r="AV795" i="9"/>
  <c r="AW795" i="9"/>
  <c r="AV769" i="9"/>
  <c r="AV722" i="9"/>
  <c r="AW722" i="9"/>
  <c r="AW1008" i="9"/>
  <c r="AV1008" i="9"/>
  <c r="AW974" i="9"/>
  <c r="AV974" i="9"/>
  <c r="AW812" i="9"/>
  <c r="AV812" i="9"/>
  <c r="AW996" i="9"/>
  <c r="AV996" i="9"/>
  <c r="AW999" i="9"/>
  <c r="AV999" i="9"/>
  <c r="AW1004" i="9"/>
  <c r="AV1004" i="9"/>
  <c r="AW1010" i="9"/>
  <c r="AV1010" i="9"/>
  <c r="AW978" i="9"/>
  <c r="AV978" i="9"/>
  <c r="AV954" i="9"/>
  <c r="AW954" i="9"/>
  <c r="AW931" i="9"/>
  <c r="AV931" i="9"/>
  <c r="AW924" i="9"/>
  <c r="AV924" i="9"/>
  <c r="AV890" i="9"/>
  <c r="AW890" i="9"/>
  <c r="AW918" i="9"/>
  <c r="AV918" i="9"/>
  <c r="AW883" i="9"/>
  <c r="AV883" i="9"/>
  <c r="AV877" i="9"/>
  <c r="AW877" i="9"/>
  <c r="AV846" i="9"/>
  <c r="AW846" i="9"/>
  <c r="AW806" i="9"/>
  <c r="AV806" i="9"/>
  <c r="AW836" i="9"/>
  <c r="AV836" i="9"/>
  <c r="AW827" i="9"/>
  <c r="AV827" i="9"/>
  <c r="AW817" i="9"/>
  <c r="AV817" i="9"/>
  <c r="AW777" i="9"/>
  <c r="AV777" i="9"/>
  <c r="AW761" i="9"/>
  <c r="AV761" i="9"/>
  <c r="AW772" i="9"/>
  <c r="AV772" i="9"/>
  <c r="AW753" i="9"/>
  <c r="AV753" i="9"/>
  <c r="AW727" i="9"/>
  <c r="AV727" i="9"/>
  <c r="B795" i="25" l="1"/>
  <c r="BH836" i="9"/>
  <c r="BZ836" i="9" s="1"/>
  <c r="BJ836" i="9"/>
  <c r="CB836" i="9" s="1"/>
  <c r="BI836" i="9"/>
  <c r="CA836" i="9" s="1"/>
  <c r="BO836" i="9"/>
  <c r="CG836" i="9" s="1"/>
  <c r="CE836" i="9"/>
  <c r="BN836" i="9"/>
  <c r="CF836" i="9" s="1"/>
  <c r="BL836" i="9"/>
  <c r="CD836" i="9" s="1"/>
  <c r="BK836" i="9"/>
  <c r="CC836" i="9" s="1"/>
  <c r="BH1001" i="9"/>
  <c r="BZ1001" i="9" s="1"/>
  <c r="BI1001" i="9"/>
  <c r="CA1001" i="9" s="1"/>
  <c r="BJ1001" i="9"/>
  <c r="CB1001" i="9" s="1"/>
  <c r="BK1001" i="9"/>
  <c r="CC1001" i="9" s="1"/>
  <c r="BO1001" i="9"/>
  <c r="CG1001" i="9" s="1"/>
  <c r="BL1001" i="9"/>
  <c r="CD1001" i="9" s="1"/>
  <c r="CE1001" i="9"/>
  <c r="BN1001" i="9"/>
  <c r="CF1001" i="9" s="1"/>
  <c r="BH722" i="9"/>
  <c r="BZ722" i="9" s="1"/>
  <c r="BI722" i="9"/>
  <c r="CA722" i="9" s="1"/>
  <c r="BJ722" i="9"/>
  <c r="CB722" i="9" s="1"/>
  <c r="CE722" i="9"/>
  <c r="BN722" i="9"/>
  <c r="CF722" i="9" s="1"/>
  <c r="BL722" i="9"/>
  <c r="CD722" i="9" s="1"/>
  <c r="BK722" i="9"/>
  <c r="CC722" i="9" s="1"/>
  <c r="BO722" i="9"/>
  <c r="CG722" i="9" s="1"/>
  <c r="BK748" i="9"/>
  <c r="CC748" i="9" s="1"/>
  <c r="BL748" i="9"/>
  <c r="CD748" i="9" s="1"/>
  <c r="BN748" i="9"/>
  <c r="CF748" i="9" s="1"/>
  <c r="BI748" i="9"/>
  <c r="CA748" i="9" s="1"/>
  <c r="BO748" i="9"/>
  <c r="CG748" i="9" s="1"/>
  <c r="BJ748" i="9"/>
  <c r="CB748" i="9" s="1"/>
  <c r="CE748" i="9"/>
  <c r="BH748" i="9"/>
  <c r="BZ748" i="9" s="1"/>
  <c r="BH831" i="9"/>
  <c r="BZ831" i="9" s="1"/>
  <c r="BO831" i="9"/>
  <c r="CG831" i="9" s="1"/>
  <c r="BJ831" i="9"/>
  <c r="CB831" i="9" s="1"/>
  <c r="BK831" i="9"/>
  <c r="CC831" i="9" s="1"/>
  <c r="BL831" i="9"/>
  <c r="CD831" i="9" s="1"/>
  <c r="CE831" i="9"/>
  <c r="BN831" i="9"/>
  <c r="CF831" i="9" s="1"/>
  <c r="BI831" i="9"/>
  <c r="CA831" i="9" s="1"/>
  <c r="BI884" i="9"/>
  <c r="CA884" i="9" s="1"/>
  <c r="BK884" i="9"/>
  <c r="CC884" i="9" s="1"/>
  <c r="BH884" i="9"/>
  <c r="BZ884" i="9" s="1"/>
  <c r="CE884" i="9"/>
  <c r="BJ884" i="9"/>
  <c r="CB884" i="9" s="1"/>
  <c r="BO884" i="9"/>
  <c r="CG884" i="9" s="1"/>
  <c r="BN884" i="9"/>
  <c r="CF884" i="9" s="1"/>
  <c r="BL884" i="9"/>
  <c r="CD884" i="9" s="1"/>
  <c r="BI834" i="9"/>
  <c r="CA834" i="9" s="1"/>
  <c r="BK834" i="9"/>
  <c r="CC834" i="9" s="1"/>
  <c r="BL834" i="9"/>
  <c r="CD834" i="9" s="1"/>
  <c r="CE834" i="9"/>
  <c r="BN834" i="9"/>
  <c r="CF834" i="9" s="1"/>
  <c r="BJ834" i="9"/>
  <c r="CB834" i="9" s="1"/>
  <c r="BH834" i="9"/>
  <c r="BZ834" i="9" s="1"/>
  <c r="BO834" i="9"/>
  <c r="CG834" i="9" s="1"/>
  <c r="CE779" i="9"/>
  <c r="BK779" i="9"/>
  <c r="CC779" i="9" s="1"/>
  <c r="BO779" i="9"/>
  <c r="CG779" i="9" s="1"/>
  <c r="BN779" i="9"/>
  <c r="CF779" i="9" s="1"/>
  <c r="BH779" i="9"/>
  <c r="BZ779" i="9" s="1"/>
  <c r="BI779" i="9"/>
  <c r="CA779" i="9" s="1"/>
  <c r="BJ779" i="9"/>
  <c r="CB779" i="9" s="1"/>
  <c r="BL779" i="9"/>
  <c r="CD779" i="9" s="1"/>
  <c r="BJ905" i="9"/>
  <c r="CB905" i="9" s="1"/>
  <c r="BI905" i="9"/>
  <c r="CA905" i="9" s="1"/>
  <c r="BL905" i="9"/>
  <c r="CD905" i="9" s="1"/>
  <c r="BO905" i="9"/>
  <c r="CG905" i="9" s="1"/>
  <c r="BN905" i="9"/>
  <c r="CF905" i="9" s="1"/>
  <c r="CE905" i="9"/>
  <c r="BK905" i="9"/>
  <c r="CC905" i="9" s="1"/>
  <c r="BH905" i="9"/>
  <c r="BZ905" i="9" s="1"/>
  <c r="BI983" i="9"/>
  <c r="CA983" i="9" s="1"/>
  <c r="BJ983" i="9"/>
  <c r="CB983" i="9" s="1"/>
  <c r="BK983" i="9"/>
  <c r="CC983" i="9" s="1"/>
  <c r="BL983" i="9"/>
  <c r="CD983" i="9" s="1"/>
  <c r="BH983" i="9"/>
  <c r="BZ983" i="9" s="1"/>
  <c r="CE983" i="9"/>
  <c r="BN983" i="9"/>
  <c r="CF983" i="9" s="1"/>
  <c r="BO983" i="9"/>
  <c r="CG983" i="9" s="1"/>
  <c r="BN782" i="9"/>
  <c r="CF782" i="9" s="1"/>
  <c r="BL782" i="9"/>
  <c r="CD782" i="9" s="1"/>
  <c r="CE782" i="9"/>
  <c r="BK782" i="9"/>
  <c r="CC782" i="9" s="1"/>
  <c r="BO782" i="9"/>
  <c r="CG782" i="9" s="1"/>
  <c r="BH782" i="9"/>
  <c r="BZ782" i="9" s="1"/>
  <c r="BJ782" i="9"/>
  <c r="CB782" i="9" s="1"/>
  <c r="BI782" i="9"/>
  <c r="CA782" i="9" s="1"/>
  <c r="BO985" i="9"/>
  <c r="CG985" i="9" s="1"/>
  <c r="CE985" i="9"/>
  <c r="BI985" i="9"/>
  <c r="CA985" i="9" s="1"/>
  <c r="BN985" i="9"/>
  <c r="CF985" i="9" s="1"/>
  <c r="BL985" i="9"/>
  <c r="CD985" i="9" s="1"/>
  <c r="BJ985" i="9"/>
  <c r="CB985" i="9" s="1"/>
  <c r="BH985" i="9"/>
  <c r="BZ985" i="9" s="1"/>
  <c r="BK985" i="9"/>
  <c r="CC985" i="9" s="1"/>
  <c r="BN882" i="9"/>
  <c r="CF882" i="9" s="1"/>
  <c r="BL882" i="9"/>
  <c r="CD882" i="9" s="1"/>
  <c r="BJ882" i="9"/>
  <c r="CB882" i="9" s="1"/>
  <c r="BK882" i="9"/>
  <c r="CC882" i="9" s="1"/>
  <c r="BI882" i="9"/>
  <c r="CA882" i="9" s="1"/>
  <c r="BO882" i="9"/>
  <c r="CG882" i="9" s="1"/>
  <c r="CE882" i="9"/>
  <c r="BH882" i="9"/>
  <c r="BZ882" i="9" s="1"/>
  <c r="BI955" i="9"/>
  <c r="CA955" i="9" s="1"/>
  <c r="BH955" i="9"/>
  <c r="BZ955" i="9" s="1"/>
  <c r="BK955" i="9"/>
  <c r="CC955" i="9" s="1"/>
  <c r="BO955" i="9"/>
  <c r="CG955" i="9" s="1"/>
  <c r="BL955" i="9"/>
  <c r="CD955" i="9" s="1"/>
  <c r="BJ955" i="9"/>
  <c r="CB955" i="9" s="1"/>
  <c r="BN955" i="9"/>
  <c r="CF955" i="9" s="1"/>
  <c r="CE955" i="9"/>
  <c r="BH794" i="9"/>
  <c r="BZ794" i="9" s="1"/>
  <c r="BI794" i="9"/>
  <c r="CA794" i="9" s="1"/>
  <c r="BJ794" i="9"/>
  <c r="CB794" i="9" s="1"/>
  <c r="CE794" i="9"/>
  <c r="BL794" i="9"/>
  <c r="CD794" i="9" s="1"/>
  <c r="BK794" i="9"/>
  <c r="CC794" i="9" s="1"/>
  <c r="BO794" i="9"/>
  <c r="CG794" i="9" s="1"/>
  <c r="BN794" i="9"/>
  <c r="CF794" i="9" s="1"/>
  <c r="BH928" i="9"/>
  <c r="BZ928" i="9" s="1"/>
  <c r="BL928" i="9"/>
  <c r="CD928" i="9" s="1"/>
  <c r="BJ928" i="9"/>
  <c r="CB928" i="9" s="1"/>
  <c r="BN928" i="9"/>
  <c r="CF928" i="9" s="1"/>
  <c r="BI928" i="9"/>
  <c r="CA928" i="9" s="1"/>
  <c r="BK928" i="9"/>
  <c r="CC928" i="9" s="1"/>
  <c r="BO928" i="9"/>
  <c r="CG928" i="9" s="1"/>
  <c r="CE928" i="9"/>
  <c r="BH994" i="9"/>
  <c r="BZ994" i="9" s="1"/>
  <c r="BO994" i="9"/>
  <c r="CG994" i="9" s="1"/>
  <c r="BL994" i="9"/>
  <c r="CD994" i="9" s="1"/>
  <c r="BK994" i="9"/>
  <c r="CC994" i="9" s="1"/>
  <c r="BI994" i="9"/>
  <c r="CA994" i="9" s="1"/>
  <c r="BN994" i="9"/>
  <c r="CF994" i="9" s="1"/>
  <c r="CE994" i="9"/>
  <c r="BJ994" i="9"/>
  <c r="CB994" i="9" s="1"/>
  <c r="BN844" i="9"/>
  <c r="CF844" i="9" s="1"/>
  <c r="BH844" i="9"/>
  <c r="BZ844" i="9" s="1"/>
  <c r="BO844" i="9"/>
  <c r="CG844" i="9" s="1"/>
  <c r="BJ844" i="9"/>
  <c r="CB844" i="9" s="1"/>
  <c r="CE844" i="9"/>
  <c r="BI844" i="9"/>
  <c r="CA844" i="9" s="1"/>
  <c r="BK844" i="9"/>
  <c r="CC844" i="9" s="1"/>
  <c r="BL844" i="9"/>
  <c r="CD844" i="9" s="1"/>
  <c r="CE904" i="9"/>
  <c r="BN904" i="9"/>
  <c r="CF904" i="9" s="1"/>
  <c r="BK904" i="9"/>
  <c r="CC904" i="9" s="1"/>
  <c r="BI904" i="9"/>
  <c r="CA904" i="9" s="1"/>
  <c r="BL904" i="9"/>
  <c r="CD904" i="9" s="1"/>
  <c r="BJ904" i="9"/>
  <c r="CB904" i="9" s="1"/>
  <c r="BO904" i="9"/>
  <c r="CG904" i="9" s="1"/>
  <c r="BH904" i="9"/>
  <c r="BZ904" i="9" s="1"/>
  <c r="BL927" i="9"/>
  <c r="CD927" i="9" s="1"/>
  <c r="BO927" i="9"/>
  <c r="CG927" i="9" s="1"/>
  <c r="BI927" i="9"/>
  <c r="CA927" i="9" s="1"/>
  <c r="BK927" i="9"/>
  <c r="CC927" i="9" s="1"/>
  <c r="BJ927" i="9"/>
  <c r="CB927" i="9" s="1"/>
  <c r="BH927" i="9"/>
  <c r="BZ927" i="9" s="1"/>
  <c r="CE927" i="9"/>
  <c r="BN927" i="9"/>
  <c r="CF927" i="9" s="1"/>
  <c r="BO788" i="9"/>
  <c r="CG788" i="9" s="1"/>
  <c r="BL788" i="9"/>
  <c r="CD788" i="9" s="1"/>
  <c r="CE788" i="9"/>
  <c r="BN788" i="9"/>
  <c r="CF788" i="9" s="1"/>
  <c r="BH788" i="9"/>
  <c r="BZ788" i="9" s="1"/>
  <c r="BI788" i="9"/>
  <c r="CA788" i="9" s="1"/>
  <c r="BJ788" i="9"/>
  <c r="CB788" i="9" s="1"/>
  <c r="BK788" i="9"/>
  <c r="CC788" i="9" s="1"/>
  <c r="BL908" i="9"/>
  <c r="CD908" i="9" s="1"/>
  <c r="BO908" i="9"/>
  <c r="CG908" i="9" s="1"/>
  <c r="BH908" i="9"/>
  <c r="BZ908" i="9" s="1"/>
  <c r="BI908" i="9"/>
  <c r="CA908" i="9" s="1"/>
  <c r="BN908" i="9"/>
  <c r="CF908" i="9" s="1"/>
  <c r="BK908" i="9"/>
  <c r="CC908" i="9" s="1"/>
  <c r="CE908" i="9"/>
  <c r="BJ908" i="9"/>
  <c r="CB908" i="9" s="1"/>
  <c r="BL803" i="9"/>
  <c r="CD803" i="9" s="1"/>
  <c r="CE803" i="9"/>
  <c r="BH803" i="9"/>
  <c r="BZ803" i="9" s="1"/>
  <c r="BI803" i="9"/>
  <c r="CA803" i="9" s="1"/>
  <c r="BJ803" i="9"/>
  <c r="CB803" i="9" s="1"/>
  <c r="BK803" i="9"/>
  <c r="CC803" i="9" s="1"/>
  <c r="BO803" i="9"/>
  <c r="CG803" i="9" s="1"/>
  <c r="BN803" i="9"/>
  <c r="CF803" i="9" s="1"/>
  <c r="BJ901" i="9"/>
  <c r="CB901" i="9" s="1"/>
  <c r="BL901" i="9"/>
  <c r="CD901" i="9" s="1"/>
  <c r="BH901" i="9"/>
  <c r="BZ901" i="9" s="1"/>
  <c r="BN901" i="9"/>
  <c r="CF901" i="9" s="1"/>
  <c r="BK901" i="9"/>
  <c r="CC901" i="9" s="1"/>
  <c r="BO901" i="9"/>
  <c r="CG901" i="9" s="1"/>
  <c r="BI901" i="9"/>
  <c r="CA901" i="9" s="1"/>
  <c r="CE901" i="9"/>
  <c r="BJ805" i="9"/>
  <c r="CB805" i="9" s="1"/>
  <c r="BH805" i="9"/>
  <c r="BZ805" i="9" s="1"/>
  <c r="BO805" i="9"/>
  <c r="CG805" i="9" s="1"/>
  <c r="BI805" i="9"/>
  <c r="CA805" i="9" s="1"/>
  <c r="CE805" i="9"/>
  <c r="BK805" i="9"/>
  <c r="CC805" i="9" s="1"/>
  <c r="BL805" i="9"/>
  <c r="CD805" i="9" s="1"/>
  <c r="BN805" i="9"/>
  <c r="CF805" i="9" s="1"/>
  <c r="BH742" i="9"/>
  <c r="BZ742" i="9" s="1"/>
  <c r="BI742" i="9"/>
  <c r="CA742" i="9" s="1"/>
  <c r="BK742" i="9"/>
  <c r="CC742" i="9" s="1"/>
  <c r="BL742" i="9"/>
  <c r="CD742" i="9" s="1"/>
  <c r="BN742" i="9"/>
  <c r="CF742" i="9" s="1"/>
  <c r="CE742" i="9"/>
  <c r="BO742" i="9"/>
  <c r="CG742" i="9" s="1"/>
  <c r="BJ742" i="9"/>
  <c r="CB742" i="9" s="1"/>
  <c r="CE825" i="9"/>
  <c r="BN825" i="9"/>
  <c r="CF825" i="9" s="1"/>
  <c r="BI825" i="9"/>
  <c r="CA825" i="9" s="1"/>
  <c r="BH825" i="9"/>
  <c r="BZ825" i="9" s="1"/>
  <c r="BO825" i="9"/>
  <c r="CG825" i="9" s="1"/>
  <c r="BJ825" i="9"/>
  <c r="CB825" i="9" s="1"/>
  <c r="BK825" i="9"/>
  <c r="CC825" i="9" s="1"/>
  <c r="BL825" i="9"/>
  <c r="CD825" i="9" s="1"/>
  <c r="BO973" i="9"/>
  <c r="CG973" i="9" s="1"/>
  <c r="BH973" i="9"/>
  <c r="BZ973" i="9" s="1"/>
  <c r="BK973" i="9"/>
  <c r="CC973" i="9" s="1"/>
  <c r="BJ973" i="9"/>
  <c r="CB973" i="9" s="1"/>
  <c r="BN973" i="9"/>
  <c r="CF973" i="9" s="1"/>
  <c r="BL973" i="9"/>
  <c r="CD973" i="9" s="1"/>
  <c r="CE973" i="9"/>
  <c r="BI973" i="9"/>
  <c r="CA973" i="9" s="1"/>
  <c r="BI938" i="9"/>
  <c r="CA938" i="9" s="1"/>
  <c r="BJ938" i="9"/>
  <c r="CB938" i="9" s="1"/>
  <c r="BO938" i="9"/>
  <c r="CG938" i="9" s="1"/>
  <c r="BH938" i="9"/>
  <c r="BZ938" i="9" s="1"/>
  <c r="CE938" i="9"/>
  <c r="BL938" i="9"/>
  <c r="CD938" i="9" s="1"/>
  <c r="BN938" i="9"/>
  <c r="CF938" i="9" s="1"/>
  <c r="BK938" i="9"/>
  <c r="CC938" i="9" s="1"/>
  <c r="BJ970" i="9"/>
  <c r="CB970" i="9" s="1"/>
  <c r="BK970" i="9"/>
  <c r="CC970" i="9" s="1"/>
  <c r="BN970" i="9"/>
  <c r="CF970" i="9" s="1"/>
  <c r="BO970" i="9"/>
  <c r="CG970" i="9" s="1"/>
  <c r="CE970" i="9"/>
  <c r="BH970" i="9"/>
  <c r="BZ970" i="9" s="1"/>
  <c r="BI970" i="9"/>
  <c r="CA970" i="9" s="1"/>
  <c r="BL970" i="9"/>
  <c r="CD970" i="9" s="1"/>
  <c r="BI762" i="9"/>
  <c r="CA762" i="9" s="1"/>
  <c r="BH762" i="9"/>
  <c r="BZ762" i="9" s="1"/>
  <c r="BO762" i="9"/>
  <c r="CG762" i="9" s="1"/>
  <c r="BJ762" i="9"/>
  <c r="CB762" i="9" s="1"/>
  <c r="BK762" i="9"/>
  <c r="CC762" i="9" s="1"/>
  <c r="BL762" i="9"/>
  <c r="CD762" i="9" s="1"/>
  <c r="CE762" i="9"/>
  <c r="BN762" i="9"/>
  <c r="CF762" i="9" s="1"/>
  <c r="BI935" i="9"/>
  <c r="CA935" i="9" s="1"/>
  <c r="BH935" i="9"/>
  <c r="BZ935" i="9" s="1"/>
  <c r="CE935" i="9"/>
  <c r="BN935" i="9"/>
  <c r="CF935" i="9" s="1"/>
  <c r="BO935" i="9"/>
  <c r="CG935" i="9" s="1"/>
  <c r="BJ935" i="9"/>
  <c r="CB935" i="9" s="1"/>
  <c r="BK935" i="9"/>
  <c r="CC935" i="9" s="1"/>
  <c r="BL935" i="9"/>
  <c r="CD935" i="9" s="1"/>
  <c r="BJ735" i="9"/>
  <c r="CB735" i="9" s="1"/>
  <c r="BI735" i="9"/>
  <c r="CA735" i="9" s="1"/>
  <c r="BK735" i="9"/>
  <c r="CC735" i="9" s="1"/>
  <c r="BL735" i="9"/>
  <c r="CD735" i="9" s="1"/>
  <c r="CE735" i="9"/>
  <c r="BN735" i="9"/>
  <c r="CF735" i="9" s="1"/>
  <c r="BH735" i="9"/>
  <c r="BZ735" i="9" s="1"/>
  <c r="BO735" i="9"/>
  <c r="CG735" i="9" s="1"/>
  <c r="BK979" i="9"/>
  <c r="CC979" i="9" s="1"/>
  <c r="BO979" i="9"/>
  <c r="CG979" i="9" s="1"/>
  <c r="BI979" i="9"/>
  <c r="CA979" i="9" s="1"/>
  <c r="CE979" i="9"/>
  <c r="BJ979" i="9"/>
  <c r="CB979" i="9" s="1"/>
  <c r="BN979" i="9"/>
  <c r="CF979" i="9" s="1"/>
  <c r="BL979" i="9"/>
  <c r="CD979" i="9" s="1"/>
  <c r="BH979" i="9"/>
  <c r="BZ979" i="9" s="1"/>
  <c r="BH816" i="9"/>
  <c r="BZ816" i="9" s="1"/>
  <c r="BO816" i="9"/>
  <c r="CG816" i="9" s="1"/>
  <c r="BJ816" i="9"/>
  <c r="CB816" i="9" s="1"/>
  <c r="BI816" i="9"/>
  <c r="CA816" i="9" s="1"/>
  <c r="BK816" i="9"/>
  <c r="CC816" i="9" s="1"/>
  <c r="BL816" i="9"/>
  <c r="CD816" i="9" s="1"/>
  <c r="CE816" i="9"/>
  <c r="BN816" i="9"/>
  <c r="CF816" i="9" s="1"/>
  <c r="BH778" i="9"/>
  <c r="BZ778" i="9" s="1"/>
  <c r="BI778" i="9"/>
  <c r="CA778" i="9" s="1"/>
  <c r="BK778" i="9"/>
  <c r="CC778" i="9" s="1"/>
  <c r="BL778" i="9"/>
  <c r="CD778" i="9" s="1"/>
  <c r="BN778" i="9"/>
  <c r="CF778" i="9" s="1"/>
  <c r="BO778" i="9"/>
  <c r="CG778" i="9" s="1"/>
  <c r="BJ778" i="9"/>
  <c r="CB778" i="9" s="1"/>
  <c r="CE778" i="9"/>
  <c r="BL864" i="9"/>
  <c r="CD864" i="9" s="1"/>
  <c r="CE864" i="9"/>
  <c r="BN864" i="9"/>
  <c r="CF864" i="9" s="1"/>
  <c r="BI864" i="9"/>
  <c r="CA864" i="9" s="1"/>
  <c r="BO864" i="9"/>
  <c r="CG864" i="9" s="1"/>
  <c r="BH864" i="9"/>
  <c r="BZ864" i="9" s="1"/>
  <c r="BJ864" i="9"/>
  <c r="CB864" i="9" s="1"/>
  <c r="BK864" i="9"/>
  <c r="CC864" i="9" s="1"/>
  <c r="BO769" i="9"/>
  <c r="CG769" i="9" s="1"/>
  <c r="BH769" i="9"/>
  <c r="BZ769" i="9" s="1"/>
  <c r="BN769" i="9"/>
  <c r="CF769" i="9" s="1"/>
  <c r="BJ769" i="9"/>
  <c r="CB769" i="9" s="1"/>
  <c r="CE769" i="9"/>
  <c r="BI769" i="9"/>
  <c r="CA769" i="9" s="1"/>
  <c r="BK769" i="9"/>
  <c r="CC769" i="9" s="1"/>
  <c r="BL769" i="9"/>
  <c r="CD769" i="9" s="1"/>
  <c r="BI863" i="9"/>
  <c r="CA863" i="9" s="1"/>
  <c r="BJ863" i="9"/>
  <c r="CB863" i="9" s="1"/>
  <c r="CE863" i="9"/>
  <c r="BK863" i="9"/>
  <c r="CC863" i="9" s="1"/>
  <c r="BO863" i="9"/>
  <c r="CG863" i="9" s="1"/>
  <c r="BL863" i="9"/>
  <c r="CD863" i="9" s="1"/>
  <c r="BN863" i="9"/>
  <c r="CF863" i="9" s="1"/>
  <c r="BH863" i="9"/>
  <c r="BZ863" i="9" s="1"/>
  <c r="BN958" i="9"/>
  <c r="CF958" i="9" s="1"/>
  <c r="CE958" i="9"/>
  <c r="BL958" i="9"/>
  <c r="CD958" i="9" s="1"/>
  <c r="BH958" i="9"/>
  <c r="BZ958" i="9" s="1"/>
  <c r="BK958" i="9"/>
  <c r="CC958" i="9" s="1"/>
  <c r="BJ958" i="9"/>
  <c r="CB958" i="9" s="1"/>
  <c r="BI958" i="9"/>
  <c r="CA958" i="9" s="1"/>
  <c r="BO958" i="9"/>
  <c r="CG958" i="9" s="1"/>
  <c r="BH756" i="9"/>
  <c r="BZ756" i="9" s="1"/>
  <c r="BK756" i="9"/>
  <c r="CC756" i="9" s="1"/>
  <c r="BL756" i="9"/>
  <c r="CD756" i="9" s="1"/>
  <c r="CE756" i="9"/>
  <c r="BN756" i="9"/>
  <c r="CF756" i="9" s="1"/>
  <c r="BO756" i="9"/>
  <c r="CG756" i="9" s="1"/>
  <c r="BI756" i="9"/>
  <c r="CA756" i="9" s="1"/>
  <c r="BJ756" i="9"/>
  <c r="CB756" i="9" s="1"/>
  <c r="CE767" i="9"/>
  <c r="BO767" i="9"/>
  <c r="CG767" i="9" s="1"/>
  <c r="BL767" i="9"/>
  <c r="CD767" i="9" s="1"/>
  <c r="BH767" i="9"/>
  <c r="BZ767" i="9" s="1"/>
  <c r="BI767" i="9"/>
  <c r="CA767" i="9" s="1"/>
  <c r="BJ767" i="9"/>
  <c r="CB767" i="9" s="1"/>
  <c r="BN767" i="9"/>
  <c r="CF767" i="9" s="1"/>
  <c r="BK767" i="9"/>
  <c r="CC767" i="9" s="1"/>
  <c r="BL842" i="9"/>
  <c r="CD842" i="9" s="1"/>
  <c r="CE842" i="9"/>
  <c r="BN842" i="9"/>
  <c r="CF842" i="9" s="1"/>
  <c r="BH842" i="9"/>
  <c r="BZ842" i="9" s="1"/>
  <c r="BI842" i="9"/>
  <c r="CA842" i="9" s="1"/>
  <c r="BJ842" i="9"/>
  <c r="CB842" i="9" s="1"/>
  <c r="BK842" i="9"/>
  <c r="CC842" i="9" s="1"/>
  <c r="BO842" i="9"/>
  <c r="CG842" i="9" s="1"/>
  <c r="BI845" i="9"/>
  <c r="CA845" i="9" s="1"/>
  <c r="BJ845" i="9"/>
  <c r="CB845" i="9" s="1"/>
  <c r="CE845" i="9"/>
  <c r="BK845" i="9"/>
  <c r="CC845" i="9" s="1"/>
  <c r="BO845" i="9"/>
  <c r="CG845" i="9" s="1"/>
  <c r="BL845" i="9"/>
  <c r="CD845" i="9" s="1"/>
  <c r="BN845" i="9"/>
  <c r="CF845" i="9" s="1"/>
  <c r="BH845" i="9"/>
  <c r="BZ845" i="9" s="1"/>
  <c r="BK894" i="9"/>
  <c r="CC894" i="9" s="1"/>
  <c r="BN894" i="9"/>
  <c r="CF894" i="9" s="1"/>
  <c r="BI894" i="9"/>
  <c r="CA894" i="9" s="1"/>
  <c r="BH894" i="9"/>
  <c r="BZ894" i="9" s="1"/>
  <c r="BO894" i="9"/>
  <c r="CG894" i="9" s="1"/>
  <c r="CE894" i="9"/>
  <c r="BJ894" i="9"/>
  <c r="CB894" i="9" s="1"/>
  <c r="BL894" i="9"/>
  <c r="CD894" i="9" s="1"/>
  <c r="BH1009" i="9"/>
  <c r="BZ1009" i="9" s="1"/>
  <c r="BK1009" i="9"/>
  <c r="CC1009" i="9" s="1"/>
  <c r="CE1009" i="9"/>
  <c r="BL1009" i="9"/>
  <c r="CD1009" i="9" s="1"/>
  <c r="BI1009" i="9"/>
  <c r="CA1009" i="9" s="1"/>
  <c r="BO1009" i="9"/>
  <c r="CG1009" i="9" s="1"/>
  <c r="BJ1009" i="9"/>
  <c r="CB1009" i="9" s="1"/>
  <c r="BN1009" i="9"/>
  <c r="CF1009" i="9" s="1"/>
  <c r="BJ729" i="9"/>
  <c r="CB729" i="9" s="1"/>
  <c r="BK729" i="9"/>
  <c r="CC729" i="9" s="1"/>
  <c r="BI729" i="9"/>
  <c r="CA729" i="9" s="1"/>
  <c r="BL729" i="9"/>
  <c r="CD729" i="9" s="1"/>
  <c r="CE729" i="9"/>
  <c r="BN729" i="9"/>
  <c r="CF729" i="9" s="1"/>
  <c r="BH729" i="9"/>
  <c r="BZ729" i="9" s="1"/>
  <c r="BO729" i="9"/>
  <c r="CG729" i="9" s="1"/>
  <c r="BL824" i="9"/>
  <c r="CD824" i="9" s="1"/>
  <c r="CE824" i="9"/>
  <c r="BN824" i="9"/>
  <c r="CF824" i="9" s="1"/>
  <c r="BH824" i="9"/>
  <c r="BZ824" i="9" s="1"/>
  <c r="BI824" i="9"/>
  <c r="CA824" i="9" s="1"/>
  <c r="BJ824" i="9"/>
  <c r="CB824" i="9" s="1"/>
  <c r="BK824" i="9"/>
  <c r="CC824" i="9" s="1"/>
  <c r="BO824" i="9"/>
  <c r="CG824" i="9" s="1"/>
  <c r="BH793" i="9"/>
  <c r="BZ793" i="9" s="1"/>
  <c r="BI793" i="9"/>
  <c r="CA793" i="9" s="1"/>
  <c r="BK793" i="9"/>
  <c r="CC793" i="9" s="1"/>
  <c r="BL793" i="9"/>
  <c r="CD793" i="9" s="1"/>
  <c r="BN793" i="9"/>
  <c r="CF793" i="9" s="1"/>
  <c r="BO793" i="9"/>
  <c r="CG793" i="9" s="1"/>
  <c r="BJ793" i="9"/>
  <c r="CB793" i="9" s="1"/>
  <c r="CE793" i="9"/>
  <c r="BN876" i="9"/>
  <c r="CF876" i="9" s="1"/>
  <c r="BI876" i="9"/>
  <c r="CA876" i="9" s="1"/>
  <c r="BO876" i="9"/>
  <c r="CG876" i="9" s="1"/>
  <c r="BJ876" i="9"/>
  <c r="CB876" i="9" s="1"/>
  <c r="BK876" i="9"/>
  <c r="CC876" i="9" s="1"/>
  <c r="BH876" i="9"/>
  <c r="BZ876" i="9" s="1"/>
  <c r="CE876" i="9"/>
  <c r="BL876" i="9"/>
  <c r="CD876" i="9" s="1"/>
  <c r="BH875" i="9"/>
  <c r="BZ875" i="9" s="1"/>
  <c r="CE875" i="9"/>
  <c r="BI875" i="9"/>
  <c r="CA875" i="9" s="1"/>
  <c r="BK875" i="9"/>
  <c r="CC875" i="9" s="1"/>
  <c r="BN875" i="9"/>
  <c r="CF875" i="9" s="1"/>
  <c r="BL875" i="9"/>
  <c r="CD875" i="9" s="1"/>
  <c r="BO875" i="9"/>
  <c r="CG875" i="9" s="1"/>
  <c r="BJ875" i="9"/>
  <c r="CB875" i="9" s="1"/>
  <c r="BL758" i="9"/>
  <c r="CD758" i="9" s="1"/>
  <c r="BK758" i="9"/>
  <c r="CC758" i="9" s="1"/>
  <c r="BO758" i="9"/>
  <c r="CG758" i="9" s="1"/>
  <c r="CE758" i="9"/>
  <c r="BN758" i="9"/>
  <c r="CF758" i="9" s="1"/>
  <c r="BH758" i="9"/>
  <c r="BZ758" i="9" s="1"/>
  <c r="BI758" i="9"/>
  <c r="CA758" i="9" s="1"/>
  <c r="BJ758" i="9"/>
  <c r="CB758" i="9" s="1"/>
  <c r="CE715" i="9"/>
  <c r="BJ715" i="9"/>
  <c r="CB715" i="9" s="1"/>
  <c r="BO715" i="9"/>
  <c r="CG715" i="9" s="1"/>
  <c r="BI715" i="9"/>
  <c r="CA715" i="9" s="1"/>
  <c r="BH715" i="9"/>
  <c r="BZ715" i="9" s="1"/>
  <c r="BK715" i="9"/>
  <c r="CC715" i="9" s="1"/>
  <c r="BL715" i="9"/>
  <c r="CD715" i="9" s="1"/>
  <c r="BN715" i="9"/>
  <c r="CF715" i="9" s="1"/>
  <c r="BI745" i="9"/>
  <c r="CA745" i="9" s="1"/>
  <c r="BJ745" i="9"/>
  <c r="CB745" i="9" s="1"/>
  <c r="CE745" i="9"/>
  <c r="BH745" i="9"/>
  <c r="BZ745" i="9" s="1"/>
  <c r="BK745" i="9"/>
  <c r="CC745" i="9" s="1"/>
  <c r="BL745" i="9"/>
  <c r="CD745" i="9" s="1"/>
  <c r="BN745" i="9"/>
  <c r="CF745" i="9" s="1"/>
  <c r="BO745" i="9"/>
  <c r="CG745" i="9" s="1"/>
  <c r="BK997" i="9"/>
  <c r="CC997" i="9" s="1"/>
  <c r="BI997" i="9"/>
  <c r="CA997" i="9" s="1"/>
  <c r="BN997" i="9"/>
  <c r="CF997" i="9" s="1"/>
  <c r="CE997" i="9"/>
  <c r="BJ997" i="9"/>
  <c r="CB997" i="9" s="1"/>
  <c r="BO997" i="9"/>
  <c r="CG997" i="9" s="1"/>
  <c r="BL997" i="9"/>
  <c r="CD997" i="9" s="1"/>
  <c r="BH997" i="9"/>
  <c r="BZ997" i="9" s="1"/>
  <c r="BK749" i="9"/>
  <c r="CC749" i="9" s="1"/>
  <c r="BO749" i="9"/>
  <c r="CG749" i="9" s="1"/>
  <c r="CE749" i="9"/>
  <c r="BL749" i="9"/>
  <c r="CD749" i="9" s="1"/>
  <c r="BN749" i="9"/>
  <c r="CF749" i="9" s="1"/>
  <c r="BH749" i="9"/>
  <c r="BZ749" i="9" s="1"/>
  <c r="BI749" i="9"/>
  <c r="CA749" i="9" s="1"/>
  <c r="BJ749" i="9"/>
  <c r="CB749" i="9" s="1"/>
  <c r="BJ956" i="9"/>
  <c r="CB956" i="9" s="1"/>
  <c r="BH956" i="9"/>
  <c r="BZ956" i="9" s="1"/>
  <c r="BO956" i="9"/>
  <c r="CG956" i="9" s="1"/>
  <c r="CE956" i="9"/>
  <c r="BL956" i="9"/>
  <c r="CD956" i="9" s="1"/>
  <c r="BI956" i="9"/>
  <c r="CA956" i="9" s="1"/>
  <c r="BN956" i="9"/>
  <c r="CF956" i="9" s="1"/>
  <c r="BK956" i="9"/>
  <c r="CC956" i="9" s="1"/>
  <c r="BL936" i="9"/>
  <c r="CD936" i="9" s="1"/>
  <c r="BJ936" i="9"/>
  <c r="CB936" i="9" s="1"/>
  <c r="BK936" i="9"/>
  <c r="CC936" i="9" s="1"/>
  <c r="BI936" i="9"/>
  <c r="CA936" i="9" s="1"/>
  <c r="BN936" i="9"/>
  <c r="CF936" i="9" s="1"/>
  <c r="BO936" i="9"/>
  <c r="CG936" i="9" s="1"/>
  <c r="BH936" i="9"/>
  <c r="BZ936" i="9" s="1"/>
  <c r="CE936" i="9"/>
  <c r="BH902" i="9"/>
  <c r="BZ902" i="9" s="1"/>
  <c r="BI902" i="9"/>
  <c r="CA902" i="9" s="1"/>
  <c r="CE902" i="9"/>
  <c r="BJ902" i="9"/>
  <c r="CB902" i="9" s="1"/>
  <c r="BO902" i="9"/>
  <c r="CG902" i="9" s="1"/>
  <c r="BL902" i="9"/>
  <c r="CD902" i="9" s="1"/>
  <c r="BK902" i="9"/>
  <c r="CC902" i="9" s="1"/>
  <c r="BN902" i="9"/>
  <c r="CF902" i="9" s="1"/>
  <c r="BN811" i="9"/>
  <c r="CF811" i="9" s="1"/>
  <c r="BO811" i="9"/>
  <c r="CG811" i="9" s="1"/>
  <c r="BJ811" i="9"/>
  <c r="CB811" i="9" s="1"/>
  <c r="CE811" i="9"/>
  <c r="BH811" i="9"/>
  <c r="BZ811" i="9" s="1"/>
  <c r="BI811" i="9"/>
  <c r="CA811" i="9" s="1"/>
  <c r="BK811" i="9"/>
  <c r="CC811" i="9" s="1"/>
  <c r="BL811" i="9"/>
  <c r="CD811" i="9" s="1"/>
  <c r="BH763" i="9"/>
  <c r="BZ763" i="9" s="1"/>
  <c r="BI763" i="9"/>
  <c r="CA763" i="9" s="1"/>
  <c r="BK763" i="9"/>
  <c r="CC763" i="9" s="1"/>
  <c r="BL763" i="9"/>
  <c r="CD763" i="9" s="1"/>
  <c r="CE763" i="9"/>
  <c r="BN763" i="9"/>
  <c r="CF763" i="9" s="1"/>
  <c r="BO763" i="9"/>
  <c r="CG763" i="9" s="1"/>
  <c r="BJ763" i="9"/>
  <c r="CB763" i="9" s="1"/>
  <c r="BK989" i="9"/>
  <c r="CC989" i="9" s="1"/>
  <c r="BN989" i="9"/>
  <c r="CF989" i="9" s="1"/>
  <c r="BO989" i="9"/>
  <c r="CG989" i="9" s="1"/>
  <c r="BI989" i="9"/>
  <c r="CA989" i="9" s="1"/>
  <c r="BH989" i="9"/>
  <c r="BZ989" i="9" s="1"/>
  <c r="BJ989" i="9"/>
  <c r="CB989" i="9" s="1"/>
  <c r="BL989" i="9"/>
  <c r="CD989" i="9" s="1"/>
  <c r="CE989" i="9"/>
  <c r="BL1014" i="9"/>
  <c r="CD1014" i="9" s="1"/>
  <c r="CE1014" i="9"/>
  <c r="BJ1014" i="9"/>
  <c r="CB1014" i="9" s="1"/>
  <c r="BI1014" i="9"/>
  <c r="CA1014" i="9" s="1"/>
  <c r="BH1014" i="9"/>
  <c r="BZ1014" i="9" s="1"/>
  <c r="BK1014" i="9"/>
  <c r="CC1014" i="9" s="1"/>
  <c r="BN1014" i="9"/>
  <c r="CF1014" i="9" s="1"/>
  <c r="BO1014" i="9"/>
  <c r="CG1014" i="9" s="1"/>
  <c r="BK771" i="9"/>
  <c r="CC771" i="9" s="1"/>
  <c r="BL771" i="9"/>
  <c r="CD771" i="9" s="1"/>
  <c r="CE771" i="9"/>
  <c r="BN771" i="9"/>
  <c r="CF771" i="9" s="1"/>
  <c r="BI771" i="9"/>
  <c r="CA771" i="9" s="1"/>
  <c r="BH771" i="9"/>
  <c r="BZ771" i="9" s="1"/>
  <c r="BO771" i="9"/>
  <c r="CG771" i="9" s="1"/>
  <c r="BJ771" i="9"/>
  <c r="CB771" i="9" s="1"/>
  <c r="BH1007" i="9"/>
  <c r="BZ1007" i="9" s="1"/>
  <c r="BN1007" i="9"/>
  <c r="CF1007" i="9" s="1"/>
  <c r="BO1007" i="9"/>
  <c r="CG1007" i="9" s="1"/>
  <c r="BI1007" i="9"/>
  <c r="CA1007" i="9" s="1"/>
  <c r="BJ1007" i="9"/>
  <c r="CB1007" i="9" s="1"/>
  <c r="BL1007" i="9"/>
  <c r="CD1007" i="9" s="1"/>
  <c r="CE1007" i="9"/>
  <c r="BK1007" i="9"/>
  <c r="CC1007" i="9" s="1"/>
  <c r="BL910" i="9"/>
  <c r="CD910" i="9" s="1"/>
  <c r="BJ910" i="9"/>
  <c r="CB910" i="9" s="1"/>
  <c r="BH910" i="9"/>
  <c r="BZ910" i="9" s="1"/>
  <c r="BO910" i="9"/>
  <c r="CG910" i="9" s="1"/>
  <c r="BI910" i="9"/>
  <c r="CA910" i="9" s="1"/>
  <c r="CE910" i="9"/>
  <c r="BN910" i="9"/>
  <c r="CF910" i="9" s="1"/>
  <c r="BK910" i="9"/>
  <c r="CC910" i="9" s="1"/>
  <c r="BN969" i="9"/>
  <c r="CF969" i="9" s="1"/>
  <c r="BJ969" i="9"/>
  <c r="CB969" i="9" s="1"/>
  <c r="BH969" i="9"/>
  <c r="BZ969" i="9" s="1"/>
  <c r="BK969" i="9"/>
  <c r="CC969" i="9" s="1"/>
  <c r="BI969" i="9"/>
  <c r="CA969" i="9" s="1"/>
  <c r="CE969" i="9"/>
  <c r="BO969" i="9"/>
  <c r="CG969" i="9" s="1"/>
  <c r="BL969" i="9"/>
  <c r="CD969" i="9" s="1"/>
  <c r="BN900" i="9"/>
  <c r="CF900" i="9" s="1"/>
  <c r="BO900" i="9"/>
  <c r="CG900" i="9" s="1"/>
  <c r="CE900" i="9"/>
  <c r="BJ900" i="9"/>
  <c r="CB900" i="9" s="1"/>
  <c r="BK900" i="9"/>
  <c r="CC900" i="9" s="1"/>
  <c r="BI900" i="9"/>
  <c r="CA900" i="9" s="1"/>
  <c r="BL900" i="9"/>
  <c r="CD900" i="9" s="1"/>
  <c r="BH900" i="9"/>
  <c r="BZ900" i="9" s="1"/>
  <c r="BO841" i="9"/>
  <c r="CG841" i="9" s="1"/>
  <c r="BJ841" i="9"/>
  <c r="CB841" i="9" s="1"/>
  <c r="CE841" i="9"/>
  <c r="BH841" i="9"/>
  <c r="BZ841" i="9" s="1"/>
  <c r="BI841" i="9"/>
  <c r="CA841" i="9" s="1"/>
  <c r="BK841" i="9"/>
  <c r="CC841" i="9" s="1"/>
  <c r="BL841" i="9"/>
  <c r="CD841" i="9" s="1"/>
  <c r="BN841" i="9"/>
  <c r="CF841" i="9" s="1"/>
  <c r="BH760" i="9"/>
  <c r="BZ760" i="9" s="1"/>
  <c r="BO760" i="9"/>
  <c r="CG760" i="9" s="1"/>
  <c r="CE760" i="9"/>
  <c r="BN760" i="9"/>
  <c r="CF760" i="9" s="1"/>
  <c r="BJ760" i="9"/>
  <c r="CB760" i="9" s="1"/>
  <c r="BI760" i="9"/>
  <c r="CA760" i="9" s="1"/>
  <c r="BK760" i="9"/>
  <c r="CC760" i="9" s="1"/>
  <c r="BL760" i="9"/>
  <c r="CD760" i="9" s="1"/>
  <c r="BH899" i="9"/>
  <c r="BZ899" i="9" s="1"/>
  <c r="BL899" i="9"/>
  <c r="CD899" i="9" s="1"/>
  <c r="BN899" i="9"/>
  <c r="CF899" i="9" s="1"/>
  <c r="BO899" i="9"/>
  <c r="CG899" i="9" s="1"/>
  <c r="BI899" i="9"/>
  <c r="CA899" i="9" s="1"/>
  <c r="CE899" i="9"/>
  <c r="BK899" i="9"/>
  <c r="CC899" i="9" s="1"/>
  <c r="BJ899" i="9"/>
  <c r="CB899" i="9" s="1"/>
  <c r="BJ821" i="9"/>
  <c r="CB821" i="9" s="1"/>
  <c r="BK821" i="9"/>
  <c r="CC821" i="9" s="1"/>
  <c r="BO821" i="9"/>
  <c r="CG821" i="9" s="1"/>
  <c r="CE821" i="9"/>
  <c r="BL821" i="9"/>
  <c r="CD821" i="9" s="1"/>
  <c r="BH821" i="9"/>
  <c r="BZ821" i="9" s="1"/>
  <c r="BN821" i="9"/>
  <c r="CF821" i="9" s="1"/>
  <c r="BI821" i="9"/>
  <c r="CA821" i="9" s="1"/>
  <c r="BN878" i="9"/>
  <c r="CF878" i="9" s="1"/>
  <c r="BJ878" i="9"/>
  <c r="CB878" i="9" s="1"/>
  <c r="CE878" i="9"/>
  <c r="BI878" i="9"/>
  <c r="CA878" i="9" s="1"/>
  <c r="BK878" i="9"/>
  <c r="CC878" i="9" s="1"/>
  <c r="BL878" i="9"/>
  <c r="CD878" i="9" s="1"/>
  <c r="BO878" i="9"/>
  <c r="CG878" i="9" s="1"/>
  <c r="BH878" i="9"/>
  <c r="BZ878" i="9" s="1"/>
  <c r="BO898" i="9"/>
  <c r="CG898" i="9" s="1"/>
  <c r="CE898" i="9"/>
  <c r="BK898" i="9"/>
  <c r="CC898" i="9" s="1"/>
  <c r="BJ898" i="9"/>
  <c r="CB898" i="9" s="1"/>
  <c r="BN898" i="9"/>
  <c r="CF898" i="9" s="1"/>
  <c r="BH898" i="9"/>
  <c r="BZ898" i="9" s="1"/>
  <c r="BL898" i="9"/>
  <c r="CD898" i="9" s="1"/>
  <c r="BI898" i="9"/>
  <c r="CA898" i="9" s="1"/>
  <c r="BL950" i="9"/>
  <c r="CD950" i="9" s="1"/>
  <c r="BO950" i="9"/>
  <c r="CG950" i="9" s="1"/>
  <c r="BN950" i="9"/>
  <c r="CF950" i="9" s="1"/>
  <c r="BK950" i="9"/>
  <c r="CC950" i="9" s="1"/>
  <c r="CE950" i="9"/>
  <c r="BI950" i="9"/>
  <c r="CA950" i="9" s="1"/>
  <c r="BJ950" i="9"/>
  <c r="CB950" i="9" s="1"/>
  <c r="BH950" i="9"/>
  <c r="BZ950" i="9" s="1"/>
  <c r="BJ988" i="9"/>
  <c r="CB988" i="9" s="1"/>
  <c r="BK988" i="9"/>
  <c r="CC988" i="9" s="1"/>
  <c r="BH988" i="9"/>
  <c r="BZ988" i="9" s="1"/>
  <c r="BN988" i="9"/>
  <c r="CF988" i="9" s="1"/>
  <c r="BO988" i="9"/>
  <c r="CG988" i="9" s="1"/>
  <c r="CE988" i="9"/>
  <c r="BI988" i="9"/>
  <c r="CA988" i="9" s="1"/>
  <c r="BL988" i="9"/>
  <c r="CD988" i="9" s="1"/>
  <c r="BL723" i="9"/>
  <c r="CD723" i="9" s="1"/>
  <c r="CE723" i="9"/>
  <c r="BN723" i="9"/>
  <c r="CF723" i="9" s="1"/>
  <c r="BI723" i="9"/>
  <c r="CA723" i="9" s="1"/>
  <c r="BH723" i="9"/>
  <c r="BZ723" i="9" s="1"/>
  <c r="BO723" i="9"/>
  <c r="CG723" i="9" s="1"/>
  <c r="BJ723" i="9"/>
  <c r="CB723" i="9" s="1"/>
  <c r="BK723" i="9"/>
  <c r="CC723" i="9" s="1"/>
  <c r="BN924" i="9"/>
  <c r="CF924" i="9" s="1"/>
  <c r="CE924" i="9"/>
  <c r="BK924" i="9"/>
  <c r="CC924" i="9" s="1"/>
  <c r="BO924" i="9"/>
  <c r="CG924" i="9" s="1"/>
  <c r="BH924" i="9"/>
  <c r="BZ924" i="9" s="1"/>
  <c r="BI924" i="9"/>
  <c r="CA924" i="9" s="1"/>
  <c r="BJ924" i="9"/>
  <c r="CB924" i="9" s="1"/>
  <c r="BL924" i="9"/>
  <c r="CD924" i="9" s="1"/>
  <c r="BL839" i="9"/>
  <c r="CD839" i="9" s="1"/>
  <c r="BH839" i="9"/>
  <c r="BZ839" i="9" s="1"/>
  <c r="BI839" i="9"/>
  <c r="CA839" i="9" s="1"/>
  <c r="BJ839" i="9"/>
  <c r="CB839" i="9" s="1"/>
  <c r="BK839" i="9"/>
  <c r="CC839" i="9" s="1"/>
  <c r="CE839" i="9"/>
  <c r="BN839" i="9"/>
  <c r="CF839" i="9" s="1"/>
  <c r="BO839" i="9"/>
  <c r="CG839" i="9" s="1"/>
  <c r="BH991" i="9"/>
  <c r="BZ991" i="9" s="1"/>
  <c r="BN991" i="9"/>
  <c r="CF991" i="9" s="1"/>
  <c r="CE991" i="9"/>
  <c r="BL991" i="9"/>
  <c r="CD991" i="9" s="1"/>
  <c r="BK991" i="9"/>
  <c r="CC991" i="9" s="1"/>
  <c r="BJ991" i="9"/>
  <c r="CB991" i="9" s="1"/>
  <c r="BI991" i="9"/>
  <c r="CA991" i="9" s="1"/>
  <c r="BO991" i="9"/>
  <c r="CG991" i="9" s="1"/>
  <c r="BN726" i="9"/>
  <c r="CF726" i="9" s="1"/>
  <c r="BI726" i="9"/>
  <c r="CA726" i="9" s="1"/>
  <c r="BH726" i="9"/>
  <c r="BZ726" i="9" s="1"/>
  <c r="BO726" i="9"/>
  <c r="CG726" i="9" s="1"/>
  <c r="BJ726" i="9"/>
  <c r="CB726" i="9" s="1"/>
  <c r="BK726" i="9"/>
  <c r="CC726" i="9" s="1"/>
  <c r="BL726" i="9"/>
  <c r="CD726" i="9" s="1"/>
  <c r="CE726" i="9"/>
  <c r="CE843" i="9"/>
  <c r="BN843" i="9"/>
  <c r="CF843" i="9" s="1"/>
  <c r="BI843" i="9"/>
  <c r="CA843" i="9" s="1"/>
  <c r="BH843" i="9"/>
  <c r="BZ843" i="9" s="1"/>
  <c r="BO843" i="9"/>
  <c r="CG843" i="9" s="1"/>
  <c r="BJ843" i="9"/>
  <c r="CB843" i="9" s="1"/>
  <c r="BK843" i="9"/>
  <c r="CC843" i="9" s="1"/>
  <c r="BL843" i="9"/>
  <c r="CD843" i="9" s="1"/>
  <c r="BO962" i="9"/>
  <c r="CG962" i="9" s="1"/>
  <c r="BK962" i="9"/>
  <c r="CC962" i="9" s="1"/>
  <c r="BJ962" i="9"/>
  <c r="CB962" i="9" s="1"/>
  <c r="CE962" i="9"/>
  <c r="BI962" i="9"/>
  <c r="CA962" i="9" s="1"/>
  <c r="BN962" i="9"/>
  <c r="CF962" i="9" s="1"/>
  <c r="BL962" i="9"/>
  <c r="CD962" i="9" s="1"/>
  <c r="BH962" i="9"/>
  <c r="BZ962" i="9" s="1"/>
  <c r="BH980" i="9"/>
  <c r="BZ980" i="9" s="1"/>
  <c r="BK980" i="9"/>
  <c r="CC980" i="9" s="1"/>
  <c r="CE980" i="9"/>
  <c r="BI980" i="9"/>
  <c r="CA980" i="9" s="1"/>
  <c r="BO980" i="9"/>
  <c r="CG980" i="9" s="1"/>
  <c r="BL980" i="9"/>
  <c r="CD980" i="9" s="1"/>
  <c r="BN980" i="9"/>
  <c r="CF980" i="9" s="1"/>
  <c r="BJ980" i="9"/>
  <c r="CB980" i="9" s="1"/>
  <c r="BO930" i="9"/>
  <c r="CG930" i="9" s="1"/>
  <c r="BL930" i="9"/>
  <c r="CD930" i="9" s="1"/>
  <c r="BH930" i="9"/>
  <c r="BZ930" i="9" s="1"/>
  <c r="BK930" i="9"/>
  <c r="CC930" i="9" s="1"/>
  <c r="BI930" i="9"/>
  <c r="CA930" i="9" s="1"/>
  <c r="BJ930" i="9"/>
  <c r="CB930" i="9" s="1"/>
  <c r="CE930" i="9"/>
  <c r="BN930" i="9"/>
  <c r="CF930" i="9" s="1"/>
  <c r="BO998" i="9"/>
  <c r="CG998" i="9" s="1"/>
  <c r="BK998" i="9"/>
  <c r="CC998" i="9" s="1"/>
  <c r="CE998" i="9"/>
  <c r="BI998" i="9"/>
  <c r="CA998" i="9" s="1"/>
  <c r="BJ998" i="9"/>
  <c r="CB998" i="9" s="1"/>
  <c r="BL998" i="9"/>
  <c r="CD998" i="9" s="1"/>
  <c r="BN998" i="9"/>
  <c r="CF998" i="9" s="1"/>
  <c r="BH998" i="9"/>
  <c r="BZ998" i="9" s="1"/>
  <c r="CE728" i="9"/>
  <c r="BJ728" i="9"/>
  <c r="CB728" i="9" s="1"/>
  <c r="BI728" i="9"/>
  <c r="CA728" i="9" s="1"/>
  <c r="BH728" i="9"/>
  <c r="BZ728" i="9" s="1"/>
  <c r="BL728" i="9"/>
  <c r="CD728" i="9" s="1"/>
  <c r="BN728" i="9"/>
  <c r="CF728" i="9" s="1"/>
  <c r="BK728" i="9"/>
  <c r="CC728" i="9" s="1"/>
  <c r="BO728" i="9"/>
  <c r="CG728" i="9" s="1"/>
  <c r="BH787" i="9"/>
  <c r="BZ787" i="9" s="1"/>
  <c r="BK787" i="9"/>
  <c r="CC787" i="9" s="1"/>
  <c r="BL787" i="9"/>
  <c r="CD787" i="9" s="1"/>
  <c r="BN787" i="9"/>
  <c r="CF787" i="9" s="1"/>
  <c r="BJ787" i="9"/>
  <c r="CB787" i="9" s="1"/>
  <c r="CE787" i="9"/>
  <c r="BO787" i="9"/>
  <c r="CG787" i="9" s="1"/>
  <c r="BI787" i="9"/>
  <c r="CA787" i="9" s="1"/>
  <c r="BK854" i="9"/>
  <c r="CC854" i="9" s="1"/>
  <c r="BO854" i="9"/>
  <c r="CG854" i="9" s="1"/>
  <c r="BN854" i="9"/>
  <c r="CF854" i="9" s="1"/>
  <c r="BJ854" i="9"/>
  <c r="CB854" i="9" s="1"/>
  <c r="BI854" i="9"/>
  <c r="CA854" i="9" s="1"/>
  <c r="BH854" i="9"/>
  <c r="BZ854" i="9" s="1"/>
  <c r="BL854" i="9"/>
  <c r="CD854" i="9" s="1"/>
  <c r="CE854" i="9"/>
  <c r="BL889" i="9"/>
  <c r="CD889" i="9" s="1"/>
  <c r="BJ889" i="9"/>
  <c r="CB889" i="9" s="1"/>
  <c r="BK889" i="9"/>
  <c r="CC889" i="9" s="1"/>
  <c r="BH889" i="9"/>
  <c r="BZ889" i="9" s="1"/>
  <c r="CE889" i="9"/>
  <c r="BN889" i="9"/>
  <c r="CF889" i="9" s="1"/>
  <c r="BI889" i="9"/>
  <c r="CA889" i="9" s="1"/>
  <c r="BO889" i="9"/>
  <c r="CG889" i="9" s="1"/>
  <c r="BL963" i="9"/>
  <c r="CD963" i="9" s="1"/>
  <c r="BK963" i="9"/>
  <c r="CC963" i="9" s="1"/>
  <c r="BN963" i="9"/>
  <c r="CF963" i="9" s="1"/>
  <c r="CE963" i="9"/>
  <c r="BO963" i="9"/>
  <c r="CG963" i="9" s="1"/>
  <c r="BH963" i="9"/>
  <c r="BZ963" i="9" s="1"/>
  <c r="BI963" i="9"/>
  <c r="CA963" i="9" s="1"/>
  <c r="BJ963" i="9"/>
  <c r="CB963" i="9" s="1"/>
  <c r="BJ946" i="9"/>
  <c r="CB946" i="9" s="1"/>
  <c r="BL946" i="9"/>
  <c r="CD946" i="9" s="1"/>
  <c r="BH946" i="9"/>
  <c r="BZ946" i="9" s="1"/>
  <c r="BO946" i="9"/>
  <c r="CG946" i="9" s="1"/>
  <c r="BI946" i="9"/>
  <c r="CA946" i="9" s="1"/>
  <c r="CE946" i="9"/>
  <c r="BN946" i="9"/>
  <c r="CF946" i="9" s="1"/>
  <c r="BK946" i="9"/>
  <c r="CC946" i="9" s="1"/>
  <c r="BO937" i="9"/>
  <c r="CG937" i="9" s="1"/>
  <c r="BK937" i="9"/>
  <c r="CC937" i="9" s="1"/>
  <c r="BN937" i="9"/>
  <c r="CF937" i="9" s="1"/>
  <c r="CE937" i="9"/>
  <c r="BL937" i="9"/>
  <c r="CD937" i="9" s="1"/>
  <c r="BJ937" i="9"/>
  <c r="CB937" i="9" s="1"/>
  <c r="BI937" i="9"/>
  <c r="CA937" i="9" s="1"/>
  <c r="BH937" i="9"/>
  <c r="BZ937" i="9" s="1"/>
  <c r="CE733" i="9"/>
  <c r="BI733" i="9"/>
  <c r="CA733" i="9" s="1"/>
  <c r="BJ733" i="9"/>
  <c r="CB733" i="9" s="1"/>
  <c r="BH733" i="9"/>
  <c r="BZ733" i="9" s="1"/>
  <c r="BK733" i="9"/>
  <c r="CC733" i="9" s="1"/>
  <c r="BL733" i="9"/>
  <c r="CD733" i="9" s="1"/>
  <c r="BN733" i="9"/>
  <c r="CF733" i="9" s="1"/>
  <c r="BO733" i="9"/>
  <c r="CG733" i="9" s="1"/>
  <c r="BL873" i="9"/>
  <c r="CD873" i="9" s="1"/>
  <c r="CE873" i="9"/>
  <c r="BI873" i="9"/>
  <c r="CA873" i="9" s="1"/>
  <c r="BO873" i="9"/>
  <c r="CG873" i="9" s="1"/>
  <c r="BJ873" i="9"/>
  <c r="CB873" i="9" s="1"/>
  <c r="BK873" i="9"/>
  <c r="CC873" i="9" s="1"/>
  <c r="BH873" i="9"/>
  <c r="BZ873" i="9" s="1"/>
  <c r="BN873" i="9"/>
  <c r="CF873" i="9" s="1"/>
  <c r="BK721" i="9"/>
  <c r="CC721" i="9" s="1"/>
  <c r="BL721" i="9"/>
  <c r="CD721" i="9" s="1"/>
  <c r="BN721" i="9"/>
  <c r="CF721" i="9" s="1"/>
  <c r="BO721" i="9"/>
  <c r="CG721" i="9" s="1"/>
  <c r="BJ721" i="9"/>
  <c r="CB721" i="9" s="1"/>
  <c r="BH721" i="9"/>
  <c r="BZ721" i="9" s="1"/>
  <c r="BI721" i="9"/>
  <c r="CA721" i="9" s="1"/>
  <c r="CE721" i="9"/>
  <c r="BL783" i="9"/>
  <c r="CD783" i="9" s="1"/>
  <c r="CE783" i="9"/>
  <c r="BI783" i="9"/>
  <c r="CA783" i="9" s="1"/>
  <c r="BH783" i="9"/>
  <c r="BZ783" i="9" s="1"/>
  <c r="BO783" i="9"/>
  <c r="CG783" i="9" s="1"/>
  <c r="BJ783" i="9"/>
  <c r="CB783" i="9" s="1"/>
  <c r="BN783" i="9"/>
  <c r="CF783" i="9" s="1"/>
  <c r="BK783" i="9"/>
  <c r="CC783" i="9" s="1"/>
  <c r="BI919" i="9"/>
  <c r="CA919" i="9" s="1"/>
  <c r="BN919" i="9"/>
  <c r="CF919" i="9" s="1"/>
  <c r="CE919" i="9"/>
  <c r="BK919" i="9"/>
  <c r="CC919" i="9" s="1"/>
  <c r="BL919" i="9"/>
  <c r="CD919" i="9" s="1"/>
  <c r="BO919" i="9"/>
  <c r="CG919" i="9" s="1"/>
  <c r="BH919" i="9"/>
  <c r="BZ919" i="9" s="1"/>
  <c r="BJ919" i="9"/>
  <c r="CB919" i="9" s="1"/>
  <c r="CE947" i="9"/>
  <c r="BN947" i="9"/>
  <c r="CF947" i="9" s="1"/>
  <c r="BI947" i="9"/>
  <c r="CA947" i="9" s="1"/>
  <c r="BJ947" i="9"/>
  <c r="CB947" i="9" s="1"/>
  <c r="BH947" i="9"/>
  <c r="BZ947" i="9" s="1"/>
  <c r="BO947" i="9"/>
  <c r="CG947" i="9" s="1"/>
  <c r="BK947" i="9"/>
  <c r="CC947" i="9" s="1"/>
  <c r="BL947" i="9"/>
  <c r="CD947" i="9" s="1"/>
  <c r="BO791" i="9"/>
  <c r="CG791" i="9" s="1"/>
  <c r="BK791" i="9"/>
  <c r="CC791" i="9" s="1"/>
  <c r="BL791" i="9"/>
  <c r="CD791" i="9" s="1"/>
  <c r="BN791" i="9"/>
  <c r="CF791" i="9" s="1"/>
  <c r="BH791" i="9"/>
  <c r="BZ791" i="9" s="1"/>
  <c r="BI791" i="9"/>
  <c r="CA791" i="9" s="1"/>
  <c r="BJ791" i="9"/>
  <c r="CB791" i="9" s="1"/>
  <c r="CE791" i="9"/>
  <c r="BH914" i="9"/>
  <c r="BZ914" i="9" s="1"/>
  <c r="CE914" i="9"/>
  <c r="BL914" i="9"/>
  <c r="CD914" i="9" s="1"/>
  <c r="BO914" i="9"/>
  <c r="CG914" i="9" s="1"/>
  <c r="BI914" i="9"/>
  <c r="CA914" i="9" s="1"/>
  <c r="BK914" i="9"/>
  <c r="CC914" i="9" s="1"/>
  <c r="BN914" i="9"/>
  <c r="CF914" i="9" s="1"/>
  <c r="BJ914" i="9"/>
  <c r="CB914" i="9" s="1"/>
  <c r="BK770" i="9"/>
  <c r="CC770" i="9" s="1"/>
  <c r="BO770" i="9"/>
  <c r="CG770" i="9" s="1"/>
  <c r="BL770" i="9"/>
  <c r="CD770" i="9" s="1"/>
  <c r="CE770" i="9"/>
  <c r="BN770" i="9"/>
  <c r="CF770" i="9" s="1"/>
  <c r="BH770" i="9"/>
  <c r="BZ770" i="9" s="1"/>
  <c r="BI770" i="9"/>
  <c r="CA770" i="9" s="1"/>
  <c r="BJ770" i="9"/>
  <c r="CB770" i="9" s="1"/>
  <c r="BJ1015" i="9"/>
  <c r="CB1015" i="9" s="1"/>
  <c r="BK1015" i="9"/>
  <c r="CC1015" i="9" s="1"/>
  <c r="BI1015" i="9"/>
  <c r="CA1015" i="9" s="1"/>
  <c r="BN1015" i="9"/>
  <c r="CF1015" i="9" s="1"/>
  <c r="BH1015" i="9"/>
  <c r="BZ1015" i="9" s="1"/>
  <c r="BO1015" i="9"/>
  <c r="CG1015" i="9" s="1"/>
  <c r="BL1015" i="9"/>
  <c r="CD1015" i="9" s="1"/>
  <c r="CE1015" i="9"/>
  <c r="BJ764" i="9"/>
  <c r="CB764" i="9" s="1"/>
  <c r="BH764" i="9"/>
  <c r="BZ764" i="9" s="1"/>
  <c r="BI764" i="9"/>
  <c r="CA764" i="9" s="1"/>
  <c r="BK764" i="9"/>
  <c r="CC764" i="9" s="1"/>
  <c r="CE764" i="9"/>
  <c r="BO764" i="9"/>
  <c r="CG764" i="9" s="1"/>
  <c r="BN764" i="9"/>
  <c r="CF764" i="9" s="1"/>
  <c r="BL764" i="9"/>
  <c r="CD764" i="9" s="1"/>
  <c r="BJ759" i="9"/>
  <c r="CB759" i="9" s="1"/>
  <c r="BK759" i="9"/>
  <c r="CC759" i="9" s="1"/>
  <c r="BL759" i="9"/>
  <c r="CD759" i="9" s="1"/>
  <c r="CE759" i="9"/>
  <c r="BN759" i="9"/>
  <c r="CF759" i="9" s="1"/>
  <c r="BI759" i="9"/>
  <c r="CA759" i="9" s="1"/>
  <c r="BH759" i="9"/>
  <c r="BZ759" i="9" s="1"/>
  <c r="BO759" i="9"/>
  <c r="CG759" i="9" s="1"/>
  <c r="BH853" i="9"/>
  <c r="BZ853" i="9" s="1"/>
  <c r="CE853" i="9"/>
  <c r="BI853" i="9"/>
  <c r="CA853" i="9" s="1"/>
  <c r="BK853" i="9"/>
  <c r="CC853" i="9" s="1"/>
  <c r="BL853" i="9"/>
  <c r="CD853" i="9" s="1"/>
  <c r="BN853" i="9"/>
  <c r="CF853" i="9" s="1"/>
  <c r="BO853" i="9"/>
  <c r="CG853" i="9" s="1"/>
  <c r="BJ853" i="9"/>
  <c r="CB853" i="9" s="1"/>
  <c r="BL819" i="9"/>
  <c r="CD819" i="9" s="1"/>
  <c r="CE819" i="9"/>
  <c r="BN819" i="9"/>
  <c r="CF819" i="9" s="1"/>
  <c r="BI819" i="9"/>
  <c r="CA819" i="9" s="1"/>
  <c r="BH819" i="9"/>
  <c r="BZ819" i="9" s="1"/>
  <c r="BO819" i="9"/>
  <c r="CG819" i="9" s="1"/>
  <c r="BJ819" i="9"/>
  <c r="CB819" i="9" s="1"/>
  <c r="BK819" i="9"/>
  <c r="CC819" i="9" s="1"/>
  <c r="BK907" i="9"/>
  <c r="CC907" i="9" s="1"/>
  <c r="CE907" i="9"/>
  <c r="BN907" i="9"/>
  <c r="CF907" i="9" s="1"/>
  <c r="BI907" i="9"/>
  <c r="CA907" i="9" s="1"/>
  <c r="BJ907" i="9"/>
  <c r="CB907" i="9" s="1"/>
  <c r="BO907" i="9"/>
  <c r="CG907" i="9" s="1"/>
  <c r="BL907" i="9"/>
  <c r="CD907" i="9" s="1"/>
  <c r="BH907" i="9"/>
  <c r="BZ907" i="9" s="1"/>
  <c r="CE986" i="9"/>
  <c r="BK986" i="9"/>
  <c r="CC986" i="9" s="1"/>
  <c r="BH986" i="9"/>
  <c r="BZ986" i="9" s="1"/>
  <c r="BI986" i="9"/>
  <c r="CA986" i="9" s="1"/>
  <c r="BN986" i="9"/>
  <c r="CF986" i="9" s="1"/>
  <c r="BJ986" i="9"/>
  <c r="CB986" i="9" s="1"/>
  <c r="BO986" i="9"/>
  <c r="CG986" i="9" s="1"/>
  <c r="BL986" i="9"/>
  <c r="CD986" i="9" s="1"/>
  <c r="BH852" i="9"/>
  <c r="BZ852" i="9" s="1"/>
  <c r="BO852" i="9"/>
  <c r="CG852" i="9" s="1"/>
  <c r="BJ852" i="9"/>
  <c r="CB852" i="9" s="1"/>
  <c r="BK852" i="9"/>
  <c r="CC852" i="9" s="1"/>
  <c r="BL852" i="9"/>
  <c r="CD852" i="9" s="1"/>
  <c r="CE852" i="9"/>
  <c r="BI852" i="9"/>
  <c r="CA852" i="9" s="1"/>
  <c r="BN852" i="9"/>
  <c r="CF852" i="9" s="1"/>
  <c r="BH897" i="9"/>
  <c r="BZ897" i="9" s="1"/>
  <c r="BL897" i="9"/>
  <c r="CD897" i="9" s="1"/>
  <c r="BK897" i="9"/>
  <c r="CC897" i="9" s="1"/>
  <c r="CE897" i="9"/>
  <c r="BI897" i="9"/>
  <c r="CA897" i="9" s="1"/>
  <c r="BN897" i="9"/>
  <c r="CF897" i="9" s="1"/>
  <c r="BO897" i="9"/>
  <c r="CG897" i="9" s="1"/>
  <c r="BJ897" i="9"/>
  <c r="CB897" i="9" s="1"/>
  <c r="CE968" i="9"/>
  <c r="BL968" i="9"/>
  <c r="CD968" i="9" s="1"/>
  <c r="BO968" i="9"/>
  <c r="CG968" i="9" s="1"/>
  <c r="BK968" i="9"/>
  <c r="CC968" i="9" s="1"/>
  <c r="BH968" i="9"/>
  <c r="BZ968" i="9" s="1"/>
  <c r="BI968" i="9"/>
  <c r="CA968" i="9" s="1"/>
  <c r="BN968" i="9"/>
  <c r="CF968" i="9" s="1"/>
  <c r="BJ968" i="9"/>
  <c r="CB968" i="9" s="1"/>
  <c r="BH835" i="9"/>
  <c r="BZ835" i="9" s="1"/>
  <c r="CE835" i="9"/>
  <c r="BI835" i="9"/>
  <c r="CA835" i="9" s="1"/>
  <c r="BK835" i="9"/>
  <c r="CC835" i="9" s="1"/>
  <c r="BL835" i="9"/>
  <c r="CD835" i="9" s="1"/>
  <c r="BN835" i="9"/>
  <c r="CF835" i="9" s="1"/>
  <c r="BO835" i="9"/>
  <c r="CG835" i="9" s="1"/>
  <c r="BJ835" i="9"/>
  <c r="CB835" i="9" s="1"/>
  <c r="BO903" i="9"/>
  <c r="CG903" i="9" s="1"/>
  <c r="BJ903" i="9"/>
  <c r="CB903" i="9" s="1"/>
  <c r="BL903" i="9"/>
  <c r="CD903" i="9" s="1"/>
  <c r="BK903" i="9"/>
  <c r="CC903" i="9" s="1"/>
  <c r="CE903" i="9"/>
  <c r="BN903" i="9"/>
  <c r="CF903" i="9" s="1"/>
  <c r="BI903" i="9"/>
  <c r="CA903" i="9" s="1"/>
  <c r="BH903" i="9"/>
  <c r="BZ903" i="9" s="1"/>
  <c r="BI797" i="9"/>
  <c r="CA797" i="9" s="1"/>
  <c r="BJ797" i="9"/>
  <c r="CB797" i="9" s="1"/>
  <c r="BL797" i="9"/>
  <c r="CD797" i="9" s="1"/>
  <c r="BK797" i="9"/>
  <c r="CC797" i="9" s="1"/>
  <c r="BO797" i="9"/>
  <c r="CG797" i="9" s="1"/>
  <c r="BN797" i="9"/>
  <c r="CF797" i="9" s="1"/>
  <c r="CE797" i="9"/>
  <c r="BH797" i="9"/>
  <c r="BZ797" i="9" s="1"/>
  <c r="BJ868" i="9"/>
  <c r="CB868" i="9" s="1"/>
  <c r="BI868" i="9"/>
  <c r="CA868" i="9" s="1"/>
  <c r="CE868" i="9"/>
  <c r="BH868" i="9"/>
  <c r="BZ868" i="9" s="1"/>
  <c r="BK868" i="9"/>
  <c r="CC868" i="9" s="1"/>
  <c r="BL868" i="9"/>
  <c r="CD868" i="9" s="1"/>
  <c r="BN868" i="9"/>
  <c r="CF868" i="9" s="1"/>
  <c r="BO868" i="9"/>
  <c r="CG868" i="9" s="1"/>
  <c r="BH850" i="9"/>
  <c r="BZ850" i="9" s="1"/>
  <c r="BI850" i="9"/>
  <c r="CA850" i="9" s="1"/>
  <c r="BK850" i="9"/>
  <c r="CC850" i="9" s="1"/>
  <c r="BL850" i="9"/>
  <c r="CD850" i="9" s="1"/>
  <c r="BN850" i="9"/>
  <c r="CF850" i="9" s="1"/>
  <c r="BO850" i="9"/>
  <c r="CG850" i="9" s="1"/>
  <c r="BJ850" i="9"/>
  <c r="CB850" i="9" s="1"/>
  <c r="CE850" i="9"/>
  <c r="BL718" i="9"/>
  <c r="CD718" i="9" s="1"/>
  <c r="BH718" i="9"/>
  <c r="BZ718" i="9" s="1"/>
  <c r="CE718" i="9"/>
  <c r="BO718" i="9"/>
  <c r="CG718" i="9" s="1"/>
  <c r="BN718" i="9"/>
  <c r="CF718" i="9" s="1"/>
  <c r="BJ718" i="9"/>
  <c r="CB718" i="9" s="1"/>
  <c r="BI718" i="9"/>
  <c r="CA718" i="9" s="1"/>
  <c r="BK718" i="9"/>
  <c r="CC718" i="9" s="1"/>
  <c r="BN866" i="9"/>
  <c r="CF866" i="9" s="1"/>
  <c r="BH866" i="9"/>
  <c r="BZ866" i="9" s="1"/>
  <c r="BI866" i="9"/>
  <c r="CA866" i="9" s="1"/>
  <c r="BJ866" i="9"/>
  <c r="CB866" i="9" s="1"/>
  <c r="CE866" i="9"/>
  <c r="BL866" i="9"/>
  <c r="CD866" i="9" s="1"/>
  <c r="BK866" i="9"/>
  <c r="CC866" i="9" s="1"/>
  <c r="BO866" i="9"/>
  <c r="CG866" i="9" s="1"/>
  <c r="BH1000" i="9"/>
  <c r="BZ1000" i="9" s="1"/>
  <c r="BI1000" i="9"/>
  <c r="CA1000" i="9" s="1"/>
  <c r="BJ1000" i="9"/>
  <c r="CB1000" i="9" s="1"/>
  <c r="CE1000" i="9"/>
  <c r="BN1000" i="9"/>
  <c r="CF1000" i="9" s="1"/>
  <c r="BK1000" i="9"/>
  <c r="CC1000" i="9" s="1"/>
  <c r="BL1000" i="9"/>
  <c r="CD1000" i="9" s="1"/>
  <c r="BO1000" i="9"/>
  <c r="CG1000" i="9" s="1"/>
  <c r="BI751" i="9"/>
  <c r="CA751" i="9" s="1"/>
  <c r="CE751" i="9"/>
  <c r="BJ751" i="9"/>
  <c r="CB751" i="9" s="1"/>
  <c r="BH751" i="9"/>
  <c r="BZ751" i="9" s="1"/>
  <c r="BK751" i="9"/>
  <c r="CC751" i="9" s="1"/>
  <c r="BL751" i="9"/>
  <c r="CD751" i="9" s="1"/>
  <c r="BO751" i="9"/>
  <c r="CG751" i="9" s="1"/>
  <c r="BN751" i="9"/>
  <c r="CF751" i="9" s="1"/>
  <c r="BH931" i="9"/>
  <c r="BZ931" i="9" s="1"/>
  <c r="BK931" i="9"/>
  <c r="CC931" i="9" s="1"/>
  <c r="BI931" i="9"/>
  <c r="CA931" i="9" s="1"/>
  <c r="BO931" i="9"/>
  <c r="CG931" i="9" s="1"/>
  <c r="CE931" i="9"/>
  <c r="BN931" i="9"/>
  <c r="CF931" i="9" s="1"/>
  <c r="BJ931" i="9"/>
  <c r="CB931" i="9" s="1"/>
  <c r="BL931" i="9"/>
  <c r="CD931" i="9" s="1"/>
  <c r="BL959" i="9"/>
  <c r="CD959" i="9" s="1"/>
  <c r="BH959" i="9"/>
  <c r="BZ959" i="9" s="1"/>
  <c r="BK959" i="9"/>
  <c r="CC959" i="9" s="1"/>
  <c r="CE959" i="9"/>
  <c r="BJ959" i="9"/>
  <c r="CB959" i="9" s="1"/>
  <c r="BN959" i="9"/>
  <c r="CF959" i="9" s="1"/>
  <c r="BO959" i="9"/>
  <c r="CG959" i="9" s="1"/>
  <c r="BI959" i="9"/>
  <c r="CA959" i="9" s="1"/>
  <c r="BH777" i="9"/>
  <c r="BZ777" i="9" s="1"/>
  <c r="BO777" i="9"/>
  <c r="CG777" i="9" s="1"/>
  <c r="BJ777" i="9"/>
  <c r="CB777" i="9" s="1"/>
  <c r="BK777" i="9"/>
  <c r="CC777" i="9" s="1"/>
  <c r="BL777" i="9"/>
  <c r="CD777" i="9" s="1"/>
  <c r="CE777" i="9"/>
  <c r="BN777" i="9"/>
  <c r="CF777" i="9" s="1"/>
  <c r="BI777" i="9"/>
  <c r="CA777" i="9" s="1"/>
  <c r="BL812" i="9"/>
  <c r="CD812" i="9" s="1"/>
  <c r="BK812" i="9"/>
  <c r="CC812" i="9" s="1"/>
  <c r="BO812" i="9"/>
  <c r="CG812" i="9" s="1"/>
  <c r="CE812" i="9"/>
  <c r="BN812" i="9"/>
  <c r="CF812" i="9" s="1"/>
  <c r="BH812" i="9"/>
  <c r="BZ812" i="9" s="1"/>
  <c r="BI812" i="9"/>
  <c r="CA812" i="9" s="1"/>
  <c r="BJ812" i="9"/>
  <c r="CB812" i="9" s="1"/>
  <c r="BN810" i="9"/>
  <c r="CF810" i="9" s="1"/>
  <c r="BI810" i="9"/>
  <c r="CA810" i="9" s="1"/>
  <c r="BJ810" i="9"/>
  <c r="CB810" i="9" s="1"/>
  <c r="BK810" i="9"/>
  <c r="CC810" i="9" s="1"/>
  <c r="BL810" i="9"/>
  <c r="CD810" i="9" s="1"/>
  <c r="CE810" i="9"/>
  <c r="BH810" i="9"/>
  <c r="BZ810" i="9" s="1"/>
  <c r="BO810" i="9"/>
  <c r="CG810" i="9" s="1"/>
  <c r="CE755" i="9"/>
  <c r="BN755" i="9"/>
  <c r="CF755" i="9" s="1"/>
  <c r="BH755" i="9"/>
  <c r="BZ755" i="9" s="1"/>
  <c r="BI755" i="9"/>
  <c r="CA755" i="9" s="1"/>
  <c r="BO755" i="9"/>
  <c r="CG755" i="9" s="1"/>
  <c r="BJ755" i="9"/>
  <c r="CB755" i="9" s="1"/>
  <c r="BK755" i="9"/>
  <c r="CC755" i="9" s="1"/>
  <c r="BL755" i="9"/>
  <c r="CD755" i="9" s="1"/>
  <c r="BH754" i="9"/>
  <c r="BZ754" i="9" s="1"/>
  <c r="BI754" i="9"/>
  <c r="CA754" i="9" s="1"/>
  <c r="BN754" i="9"/>
  <c r="CF754" i="9" s="1"/>
  <c r="CE754" i="9"/>
  <c r="BO754" i="9"/>
  <c r="CG754" i="9" s="1"/>
  <c r="BJ754" i="9"/>
  <c r="CB754" i="9" s="1"/>
  <c r="BK754" i="9"/>
  <c r="CC754" i="9" s="1"/>
  <c r="BL754" i="9"/>
  <c r="CD754" i="9" s="1"/>
  <c r="BO828" i="9"/>
  <c r="CG828" i="9" s="1"/>
  <c r="BJ828" i="9"/>
  <c r="CB828" i="9" s="1"/>
  <c r="BK828" i="9"/>
  <c r="CC828" i="9" s="1"/>
  <c r="BL828" i="9"/>
  <c r="CD828" i="9" s="1"/>
  <c r="CE828" i="9"/>
  <c r="BN828" i="9"/>
  <c r="CF828" i="9" s="1"/>
  <c r="BI828" i="9"/>
  <c r="CA828" i="9" s="1"/>
  <c r="BH828" i="9"/>
  <c r="BZ828" i="9" s="1"/>
  <c r="BO926" i="9"/>
  <c r="CG926" i="9" s="1"/>
  <c r="BK926" i="9"/>
  <c r="CC926" i="9" s="1"/>
  <c r="BI926" i="9"/>
  <c r="CA926" i="9" s="1"/>
  <c r="BJ926" i="9"/>
  <c r="CB926" i="9" s="1"/>
  <c r="CE926" i="9"/>
  <c r="BN926" i="9"/>
  <c r="CF926" i="9" s="1"/>
  <c r="BH926" i="9"/>
  <c r="BZ926" i="9" s="1"/>
  <c r="BL926" i="9"/>
  <c r="CD926" i="9" s="1"/>
  <c r="CE1012" i="9"/>
  <c r="BI1012" i="9"/>
  <c r="CA1012" i="9" s="1"/>
  <c r="BN1012" i="9"/>
  <c r="CF1012" i="9" s="1"/>
  <c r="BL1012" i="9"/>
  <c r="CD1012" i="9" s="1"/>
  <c r="BK1012" i="9"/>
  <c r="CC1012" i="9" s="1"/>
  <c r="BH1012" i="9"/>
  <c r="BZ1012" i="9" s="1"/>
  <c r="BJ1012" i="9"/>
  <c r="CB1012" i="9" s="1"/>
  <c r="BO1012" i="9"/>
  <c r="CG1012" i="9" s="1"/>
  <c r="BJ892" i="9"/>
  <c r="CB892" i="9" s="1"/>
  <c r="BH892" i="9"/>
  <c r="BZ892" i="9" s="1"/>
  <c r="BI892" i="9"/>
  <c r="CA892" i="9" s="1"/>
  <c r="BO892" i="9"/>
  <c r="CG892" i="9" s="1"/>
  <c r="BL892" i="9"/>
  <c r="CD892" i="9" s="1"/>
  <c r="CE892" i="9"/>
  <c r="BN892" i="9"/>
  <c r="CF892" i="9" s="1"/>
  <c r="BK892" i="9"/>
  <c r="CC892" i="9" s="1"/>
  <c r="BJ952" i="9"/>
  <c r="CB952" i="9" s="1"/>
  <c r="BN952" i="9"/>
  <c r="CF952" i="9" s="1"/>
  <c r="BO952" i="9"/>
  <c r="CG952" i="9" s="1"/>
  <c r="CE952" i="9"/>
  <c r="BH952" i="9"/>
  <c r="BZ952" i="9" s="1"/>
  <c r="BK952" i="9"/>
  <c r="CC952" i="9" s="1"/>
  <c r="BI952" i="9"/>
  <c r="CA952" i="9" s="1"/>
  <c r="BL952" i="9"/>
  <c r="CD952" i="9" s="1"/>
  <c r="BH949" i="9"/>
  <c r="BZ949" i="9" s="1"/>
  <c r="BK949" i="9"/>
  <c r="CC949" i="9" s="1"/>
  <c r="BI949" i="9"/>
  <c r="CA949" i="9" s="1"/>
  <c r="BO949" i="9"/>
  <c r="CG949" i="9" s="1"/>
  <c r="CE949" i="9"/>
  <c r="BN949" i="9"/>
  <c r="CF949" i="9" s="1"/>
  <c r="BL949" i="9"/>
  <c r="CD949" i="9" s="1"/>
  <c r="BJ949" i="9"/>
  <c r="CB949" i="9" s="1"/>
  <c r="BH740" i="9"/>
  <c r="BZ740" i="9" s="1"/>
  <c r="BI740" i="9"/>
  <c r="CA740" i="9" s="1"/>
  <c r="BJ740" i="9"/>
  <c r="CB740" i="9" s="1"/>
  <c r="BL740" i="9"/>
  <c r="CD740" i="9" s="1"/>
  <c r="BK740" i="9"/>
  <c r="CC740" i="9" s="1"/>
  <c r="BO740" i="9"/>
  <c r="CG740" i="9" s="1"/>
  <c r="CE740" i="9"/>
  <c r="BN740" i="9"/>
  <c r="CF740" i="9" s="1"/>
  <c r="BL781" i="9"/>
  <c r="CD781" i="9" s="1"/>
  <c r="BN781" i="9"/>
  <c r="CF781" i="9" s="1"/>
  <c r="BO781" i="9"/>
  <c r="CG781" i="9" s="1"/>
  <c r="BJ781" i="9"/>
  <c r="CB781" i="9" s="1"/>
  <c r="BH781" i="9"/>
  <c r="BZ781" i="9" s="1"/>
  <c r="CE781" i="9"/>
  <c r="BI781" i="9"/>
  <c r="CA781" i="9" s="1"/>
  <c r="BK781" i="9"/>
  <c r="CC781" i="9" s="1"/>
  <c r="BJ859" i="9"/>
  <c r="CB859" i="9" s="1"/>
  <c r="CE859" i="9"/>
  <c r="BI859" i="9"/>
  <c r="CA859" i="9" s="1"/>
  <c r="BK859" i="9"/>
  <c r="CC859" i="9" s="1"/>
  <c r="BL859" i="9"/>
  <c r="CD859" i="9" s="1"/>
  <c r="BN859" i="9"/>
  <c r="CF859" i="9" s="1"/>
  <c r="BO859" i="9"/>
  <c r="CG859" i="9" s="1"/>
  <c r="BH859" i="9"/>
  <c r="BZ859" i="9" s="1"/>
  <c r="BI802" i="9"/>
  <c r="CA802" i="9" s="1"/>
  <c r="BK802" i="9"/>
  <c r="CC802" i="9" s="1"/>
  <c r="BH802" i="9"/>
  <c r="BZ802" i="9" s="1"/>
  <c r="CE802" i="9"/>
  <c r="BL802" i="9"/>
  <c r="CD802" i="9" s="1"/>
  <c r="BN802" i="9"/>
  <c r="CF802" i="9" s="1"/>
  <c r="BO802" i="9"/>
  <c r="CG802" i="9" s="1"/>
  <c r="BJ802" i="9"/>
  <c r="CB802" i="9" s="1"/>
  <c r="CE1013" i="9"/>
  <c r="BK1013" i="9"/>
  <c r="CC1013" i="9" s="1"/>
  <c r="BH1013" i="9"/>
  <c r="BZ1013" i="9" s="1"/>
  <c r="BJ1013" i="9"/>
  <c r="CB1013" i="9" s="1"/>
  <c r="BI1013" i="9"/>
  <c r="CA1013" i="9" s="1"/>
  <c r="BN1013" i="9"/>
  <c r="CF1013" i="9" s="1"/>
  <c r="BL1013" i="9"/>
  <c r="CD1013" i="9" s="1"/>
  <c r="BO1013" i="9"/>
  <c r="CG1013" i="9" s="1"/>
  <c r="CE765" i="9"/>
  <c r="BN765" i="9"/>
  <c r="CF765" i="9" s="1"/>
  <c r="BH765" i="9"/>
  <c r="BZ765" i="9" s="1"/>
  <c r="BO765" i="9"/>
  <c r="CG765" i="9" s="1"/>
  <c r="BJ765" i="9"/>
  <c r="CB765" i="9" s="1"/>
  <c r="BK765" i="9"/>
  <c r="CC765" i="9" s="1"/>
  <c r="BI765" i="9"/>
  <c r="CA765" i="9" s="1"/>
  <c r="BL765" i="9"/>
  <c r="CD765" i="9" s="1"/>
  <c r="BO887" i="9"/>
  <c r="CG887" i="9" s="1"/>
  <c r="BJ887" i="9"/>
  <c r="CB887" i="9" s="1"/>
  <c r="BK887" i="9"/>
  <c r="CC887" i="9" s="1"/>
  <c r="BH887" i="9"/>
  <c r="BZ887" i="9" s="1"/>
  <c r="CE887" i="9"/>
  <c r="BL887" i="9"/>
  <c r="CD887" i="9" s="1"/>
  <c r="BI887" i="9"/>
  <c r="CA887" i="9" s="1"/>
  <c r="BN887" i="9"/>
  <c r="CF887" i="9" s="1"/>
  <c r="BI798" i="9"/>
  <c r="CA798" i="9" s="1"/>
  <c r="BH798" i="9"/>
  <c r="BZ798" i="9" s="1"/>
  <c r="BO798" i="9"/>
  <c r="CG798" i="9" s="1"/>
  <c r="BJ798" i="9"/>
  <c r="CB798" i="9" s="1"/>
  <c r="BK798" i="9"/>
  <c r="CC798" i="9" s="1"/>
  <c r="BL798" i="9"/>
  <c r="CD798" i="9" s="1"/>
  <c r="CE798" i="9"/>
  <c r="BN798" i="9"/>
  <c r="CF798" i="9" s="1"/>
  <c r="BL822" i="9"/>
  <c r="CD822" i="9" s="1"/>
  <c r="CE822" i="9"/>
  <c r="BN822" i="9"/>
  <c r="CF822" i="9" s="1"/>
  <c r="BI822" i="9"/>
  <c r="CA822" i="9" s="1"/>
  <c r="BH822" i="9"/>
  <c r="BZ822" i="9" s="1"/>
  <c r="BO822" i="9"/>
  <c r="CG822" i="9" s="1"/>
  <c r="BJ822" i="9"/>
  <c r="CB822" i="9" s="1"/>
  <c r="BK822" i="9"/>
  <c r="CC822" i="9" s="1"/>
  <c r="BN953" i="9"/>
  <c r="CF953" i="9" s="1"/>
  <c r="BO953" i="9"/>
  <c r="CG953" i="9" s="1"/>
  <c r="BI953" i="9"/>
  <c r="CA953" i="9" s="1"/>
  <c r="BJ953" i="9"/>
  <c r="CB953" i="9" s="1"/>
  <c r="BH953" i="9"/>
  <c r="BZ953" i="9" s="1"/>
  <c r="BK953" i="9"/>
  <c r="CC953" i="9" s="1"/>
  <c r="BL953" i="9"/>
  <c r="CD953" i="9" s="1"/>
  <c r="CE953" i="9"/>
  <c r="BO773" i="9"/>
  <c r="CG773" i="9" s="1"/>
  <c r="BL773" i="9"/>
  <c r="CD773" i="9" s="1"/>
  <c r="BN773" i="9"/>
  <c r="CF773" i="9" s="1"/>
  <c r="BH773" i="9"/>
  <c r="BZ773" i="9" s="1"/>
  <c r="BI773" i="9"/>
  <c r="CA773" i="9" s="1"/>
  <c r="BJ773" i="9"/>
  <c r="CB773" i="9" s="1"/>
  <c r="CE773" i="9"/>
  <c r="BK773" i="9"/>
  <c r="CC773" i="9" s="1"/>
  <c r="BL932" i="9"/>
  <c r="CD932" i="9" s="1"/>
  <c r="BO932" i="9"/>
  <c r="CG932" i="9" s="1"/>
  <c r="CE932" i="9"/>
  <c r="BJ932" i="9"/>
  <c r="CB932" i="9" s="1"/>
  <c r="BK932" i="9"/>
  <c r="CC932" i="9" s="1"/>
  <c r="BH932" i="9"/>
  <c r="BZ932" i="9" s="1"/>
  <c r="BI932" i="9"/>
  <c r="CA932" i="9" s="1"/>
  <c r="BN932" i="9"/>
  <c r="CF932" i="9" s="1"/>
  <c r="BI922" i="9"/>
  <c r="CA922" i="9" s="1"/>
  <c r="BN922" i="9"/>
  <c r="CF922" i="9" s="1"/>
  <c r="BO922" i="9"/>
  <c r="CG922" i="9" s="1"/>
  <c r="CE922" i="9"/>
  <c r="BL922" i="9"/>
  <c r="CD922" i="9" s="1"/>
  <c r="BH922" i="9"/>
  <c r="BZ922" i="9" s="1"/>
  <c r="BK922" i="9"/>
  <c r="CC922" i="9" s="1"/>
  <c r="BJ922" i="9"/>
  <c r="CB922" i="9" s="1"/>
  <c r="BH768" i="9"/>
  <c r="BZ768" i="9" s="1"/>
  <c r="BO768" i="9"/>
  <c r="CG768" i="9" s="1"/>
  <c r="BJ768" i="9"/>
  <c r="CB768" i="9" s="1"/>
  <c r="BK768" i="9"/>
  <c r="CC768" i="9" s="1"/>
  <c r="BI768" i="9"/>
  <c r="CA768" i="9" s="1"/>
  <c r="BL768" i="9"/>
  <c r="CD768" i="9" s="1"/>
  <c r="CE768" i="9"/>
  <c r="BN768" i="9"/>
  <c r="CF768" i="9" s="1"/>
  <c r="BL923" i="9"/>
  <c r="CD923" i="9" s="1"/>
  <c r="BK923" i="9"/>
  <c r="CC923" i="9" s="1"/>
  <c r="BO923" i="9"/>
  <c r="CG923" i="9" s="1"/>
  <c r="BI923" i="9"/>
  <c r="CA923" i="9" s="1"/>
  <c r="BH923" i="9"/>
  <c r="BZ923" i="9" s="1"/>
  <c r="CE923" i="9"/>
  <c r="BN923" i="9"/>
  <c r="CF923" i="9" s="1"/>
  <c r="BJ923" i="9"/>
  <c r="CB923" i="9" s="1"/>
  <c r="BN999" i="9"/>
  <c r="CF999" i="9" s="1"/>
  <c r="BO999" i="9"/>
  <c r="CG999" i="9" s="1"/>
  <c r="BH999" i="9"/>
  <c r="BZ999" i="9" s="1"/>
  <c r="CE999" i="9"/>
  <c r="BL999" i="9"/>
  <c r="CD999" i="9" s="1"/>
  <c r="BI999" i="9"/>
  <c r="CA999" i="9" s="1"/>
  <c r="BJ999" i="9"/>
  <c r="CB999" i="9" s="1"/>
  <c r="BK999" i="9"/>
  <c r="CC999" i="9" s="1"/>
  <c r="BN957" i="9"/>
  <c r="CF957" i="9" s="1"/>
  <c r="BO957" i="9"/>
  <c r="CG957" i="9" s="1"/>
  <c r="BH957" i="9"/>
  <c r="BZ957" i="9" s="1"/>
  <c r="BJ957" i="9"/>
  <c r="CB957" i="9" s="1"/>
  <c r="BL957" i="9"/>
  <c r="CD957" i="9" s="1"/>
  <c r="BK957" i="9"/>
  <c r="CC957" i="9" s="1"/>
  <c r="BI957" i="9"/>
  <c r="CA957" i="9" s="1"/>
  <c r="CE957" i="9"/>
  <c r="BK807" i="9"/>
  <c r="CC807" i="9" s="1"/>
  <c r="BL807" i="9"/>
  <c r="CD807" i="9" s="1"/>
  <c r="CE807" i="9"/>
  <c r="BN807" i="9"/>
  <c r="CF807" i="9" s="1"/>
  <c r="BI807" i="9"/>
  <c r="CA807" i="9" s="1"/>
  <c r="BH807" i="9"/>
  <c r="BZ807" i="9" s="1"/>
  <c r="BO807" i="9"/>
  <c r="CG807" i="9" s="1"/>
  <c r="BJ807" i="9"/>
  <c r="CB807" i="9" s="1"/>
  <c r="BK945" i="9"/>
  <c r="CC945" i="9" s="1"/>
  <c r="BI945" i="9"/>
  <c r="CA945" i="9" s="1"/>
  <c r="BJ945" i="9"/>
  <c r="CB945" i="9" s="1"/>
  <c r="CE945" i="9"/>
  <c r="BN945" i="9"/>
  <c r="CF945" i="9" s="1"/>
  <c r="BO945" i="9"/>
  <c r="CG945" i="9" s="1"/>
  <c r="BH945" i="9"/>
  <c r="BZ945" i="9" s="1"/>
  <c r="BL945" i="9"/>
  <c r="CD945" i="9" s="1"/>
  <c r="BN743" i="9"/>
  <c r="CF743" i="9" s="1"/>
  <c r="BL743" i="9"/>
  <c r="CD743" i="9" s="1"/>
  <c r="BK743" i="9"/>
  <c r="CC743" i="9" s="1"/>
  <c r="BO743" i="9"/>
  <c r="CG743" i="9" s="1"/>
  <c r="CE743" i="9"/>
  <c r="BH743" i="9"/>
  <c r="BZ743" i="9" s="1"/>
  <c r="BI743" i="9"/>
  <c r="CA743" i="9" s="1"/>
  <c r="BJ743" i="9"/>
  <c r="CB743" i="9" s="1"/>
  <c r="BN784" i="9"/>
  <c r="CF784" i="9" s="1"/>
  <c r="BO784" i="9"/>
  <c r="CG784" i="9" s="1"/>
  <c r="BJ784" i="9"/>
  <c r="CB784" i="9" s="1"/>
  <c r="BH784" i="9"/>
  <c r="BZ784" i="9" s="1"/>
  <c r="CE784" i="9"/>
  <c r="BI784" i="9"/>
  <c r="CA784" i="9" s="1"/>
  <c r="BL784" i="9"/>
  <c r="CD784" i="9" s="1"/>
  <c r="BK784" i="9"/>
  <c r="CC784" i="9" s="1"/>
  <c r="BJ808" i="9"/>
  <c r="CB808" i="9" s="1"/>
  <c r="BI808" i="9"/>
  <c r="CA808" i="9" s="1"/>
  <c r="CE808" i="9"/>
  <c r="BK808" i="9"/>
  <c r="CC808" i="9" s="1"/>
  <c r="BL808" i="9"/>
  <c r="CD808" i="9" s="1"/>
  <c r="BH808" i="9"/>
  <c r="BZ808" i="9" s="1"/>
  <c r="BO808" i="9"/>
  <c r="CG808" i="9" s="1"/>
  <c r="BN808" i="9"/>
  <c r="CF808" i="9" s="1"/>
  <c r="BO941" i="9"/>
  <c r="CG941" i="9" s="1"/>
  <c r="BH941" i="9"/>
  <c r="BZ941" i="9" s="1"/>
  <c r="BK941" i="9"/>
  <c r="CC941" i="9" s="1"/>
  <c r="BI941" i="9"/>
  <c r="CA941" i="9" s="1"/>
  <c r="BL941" i="9"/>
  <c r="CD941" i="9" s="1"/>
  <c r="CE941" i="9"/>
  <c r="BJ941" i="9"/>
  <c r="CB941" i="9" s="1"/>
  <c r="BN941" i="9"/>
  <c r="CF941" i="9" s="1"/>
  <c r="CE730" i="9"/>
  <c r="BH730" i="9"/>
  <c r="BZ730" i="9" s="1"/>
  <c r="BI730" i="9"/>
  <c r="CA730" i="9" s="1"/>
  <c r="BJ730" i="9"/>
  <c r="CB730" i="9" s="1"/>
  <c r="BK730" i="9"/>
  <c r="CC730" i="9" s="1"/>
  <c r="BL730" i="9"/>
  <c r="CD730" i="9" s="1"/>
  <c r="BN730" i="9"/>
  <c r="CF730" i="9" s="1"/>
  <c r="BO730" i="9"/>
  <c r="CG730" i="9" s="1"/>
  <c r="BH865" i="9"/>
  <c r="BZ865" i="9" s="1"/>
  <c r="BI865" i="9"/>
  <c r="CA865" i="9" s="1"/>
  <c r="BK865" i="9"/>
  <c r="CC865" i="9" s="1"/>
  <c r="BL865" i="9"/>
  <c r="CD865" i="9" s="1"/>
  <c r="BN865" i="9"/>
  <c r="CF865" i="9" s="1"/>
  <c r="BO865" i="9"/>
  <c r="CG865" i="9" s="1"/>
  <c r="BJ865" i="9"/>
  <c r="CB865" i="9" s="1"/>
  <c r="CE865" i="9"/>
  <c r="BK920" i="9"/>
  <c r="CC920" i="9" s="1"/>
  <c r="BL920" i="9"/>
  <c r="CD920" i="9" s="1"/>
  <c r="BH920" i="9"/>
  <c r="BZ920" i="9" s="1"/>
  <c r="BJ920" i="9"/>
  <c r="CB920" i="9" s="1"/>
  <c r="BO920" i="9"/>
  <c r="CG920" i="9" s="1"/>
  <c r="BN920" i="9"/>
  <c r="CF920" i="9" s="1"/>
  <c r="CE920" i="9"/>
  <c r="BI920" i="9"/>
  <c r="CA920" i="9" s="1"/>
  <c r="CE766" i="9"/>
  <c r="BH766" i="9"/>
  <c r="BZ766" i="9" s="1"/>
  <c r="BI766" i="9"/>
  <c r="CA766" i="9" s="1"/>
  <c r="BK766" i="9"/>
  <c r="CC766" i="9" s="1"/>
  <c r="BL766" i="9"/>
  <c r="CD766" i="9" s="1"/>
  <c r="BN766" i="9"/>
  <c r="CF766" i="9" s="1"/>
  <c r="BO766" i="9"/>
  <c r="CG766" i="9" s="1"/>
  <c r="BJ766" i="9"/>
  <c r="CB766" i="9" s="1"/>
  <c r="BL917" i="9"/>
  <c r="CD917" i="9" s="1"/>
  <c r="CE917" i="9"/>
  <c r="BN917" i="9"/>
  <c r="CF917" i="9" s="1"/>
  <c r="BO917" i="9"/>
  <c r="CG917" i="9" s="1"/>
  <c r="BK917" i="9"/>
  <c r="CC917" i="9" s="1"/>
  <c r="BJ917" i="9"/>
  <c r="CB917" i="9" s="1"/>
  <c r="BH917" i="9"/>
  <c r="BZ917" i="9" s="1"/>
  <c r="BI917" i="9"/>
  <c r="CA917" i="9" s="1"/>
  <c r="CE987" i="9"/>
  <c r="BK987" i="9"/>
  <c r="CC987" i="9" s="1"/>
  <c r="BJ987" i="9"/>
  <c r="CB987" i="9" s="1"/>
  <c r="BI987" i="9"/>
  <c r="CA987" i="9" s="1"/>
  <c r="BO987" i="9"/>
  <c r="CG987" i="9" s="1"/>
  <c r="BH987" i="9"/>
  <c r="BZ987" i="9" s="1"/>
  <c r="BL987" i="9"/>
  <c r="CD987" i="9" s="1"/>
  <c r="BN987" i="9"/>
  <c r="CF987" i="9" s="1"/>
  <c r="BH739" i="9"/>
  <c r="BZ739" i="9" s="1"/>
  <c r="BI739" i="9"/>
  <c r="CA739" i="9" s="1"/>
  <c r="CE739" i="9"/>
  <c r="BK739" i="9"/>
  <c r="CC739" i="9" s="1"/>
  <c r="BL739" i="9"/>
  <c r="CD739" i="9" s="1"/>
  <c r="BN739" i="9"/>
  <c r="CF739" i="9" s="1"/>
  <c r="BO739" i="9"/>
  <c r="CG739" i="9" s="1"/>
  <c r="BJ739" i="9"/>
  <c r="CB739" i="9" s="1"/>
  <c r="BJ823" i="9"/>
  <c r="CB823" i="9" s="1"/>
  <c r="BO823" i="9"/>
  <c r="CG823" i="9" s="1"/>
  <c r="BH823" i="9"/>
  <c r="BZ823" i="9" s="1"/>
  <c r="CE823" i="9"/>
  <c r="BK823" i="9"/>
  <c r="CC823" i="9" s="1"/>
  <c r="BL823" i="9"/>
  <c r="CD823" i="9" s="1"/>
  <c r="BN823" i="9"/>
  <c r="CF823" i="9" s="1"/>
  <c r="BI823" i="9"/>
  <c r="CA823" i="9" s="1"/>
  <c r="BN951" i="9"/>
  <c r="CF951" i="9" s="1"/>
  <c r="BL951" i="9"/>
  <c r="CD951" i="9" s="1"/>
  <c r="BO951" i="9"/>
  <c r="CG951" i="9" s="1"/>
  <c r="CE951" i="9"/>
  <c r="BK951" i="9"/>
  <c r="CC951" i="9" s="1"/>
  <c r="BH951" i="9"/>
  <c r="BZ951" i="9" s="1"/>
  <c r="BI951" i="9"/>
  <c r="CA951" i="9" s="1"/>
  <c r="BJ951" i="9"/>
  <c r="CB951" i="9" s="1"/>
  <c r="BH790" i="9"/>
  <c r="BZ790" i="9" s="1"/>
  <c r="BO790" i="9"/>
  <c r="CG790" i="9" s="1"/>
  <c r="BJ790" i="9"/>
  <c r="CB790" i="9" s="1"/>
  <c r="BI790" i="9"/>
  <c r="CA790" i="9" s="1"/>
  <c r="CE790" i="9"/>
  <c r="BK790" i="9"/>
  <c r="CC790" i="9" s="1"/>
  <c r="BN790" i="9"/>
  <c r="CF790" i="9" s="1"/>
  <c r="BL790" i="9"/>
  <c r="CD790" i="9" s="1"/>
  <c r="BL785" i="9"/>
  <c r="CD785" i="9" s="1"/>
  <c r="BH785" i="9"/>
  <c r="BZ785" i="9" s="1"/>
  <c r="BI785" i="9"/>
  <c r="CA785" i="9" s="1"/>
  <c r="BJ785" i="9"/>
  <c r="CB785" i="9" s="1"/>
  <c r="CE785" i="9"/>
  <c r="BK785" i="9"/>
  <c r="CC785" i="9" s="1"/>
  <c r="BN785" i="9"/>
  <c r="CF785" i="9" s="1"/>
  <c r="BO785" i="9"/>
  <c r="CG785" i="9" s="1"/>
  <c r="BK860" i="9"/>
  <c r="CC860" i="9" s="1"/>
  <c r="BO860" i="9"/>
  <c r="CG860" i="9" s="1"/>
  <c r="BL860" i="9"/>
  <c r="CD860" i="9" s="1"/>
  <c r="CE860" i="9"/>
  <c r="BN860" i="9"/>
  <c r="CF860" i="9" s="1"/>
  <c r="BH860" i="9"/>
  <c r="BZ860" i="9" s="1"/>
  <c r="BI860" i="9"/>
  <c r="CA860" i="9" s="1"/>
  <c r="BJ860" i="9"/>
  <c r="CB860" i="9" s="1"/>
  <c r="BO716" i="9"/>
  <c r="CG716" i="9" s="1"/>
  <c r="BL716" i="9"/>
  <c r="CD716" i="9" s="1"/>
  <c r="CE716" i="9"/>
  <c r="BH716" i="9"/>
  <c r="BZ716" i="9" s="1"/>
  <c r="BI716" i="9"/>
  <c r="CA716" i="9" s="1"/>
  <c r="BJ716" i="9"/>
  <c r="CB716" i="9" s="1"/>
  <c r="BN716" i="9"/>
  <c r="CF716" i="9" s="1"/>
  <c r="BK716" i="9"/>
  <c r="CC716" i="9" s="1"/>
  <c r="CE724" i="9"/>
  <c r="BO724" i="9"/>
  <c r="CG724" i="9" s="1"/>
  <c r="BJ724" i="9"/>
  <c r="CB724" i="9" s="1"/>
  <c r="BH724" i="9"/>
  <c r="BZ724" i="9" s="1"/>
  <c r="BI724" i="9"/>
  <c r="CA724" i="9" s="1"/>
  <c r="BK724" i="9"/>
  <c r="CC724" i="9" s="1"/>
  <c r="BL724" i="9"/>
  <c r="CD724" i="9" s="1"/>
  <c r="BN724" i="9"/>
  <c r="CF724" i="9" s="1"/>
  <c r="BL982" i="9"/>
  <c r="CD982" i="9" s="1"/>
  <c r="BO982" i="9"/>
  <c r="CG982" i="9" s="1"/>
  <c r="BJ982" i="9"/>
  <c r="CB982" i="9" s="1"/>
  <c r="BH982" i="9"/>
  <c r="BZ982" i="9" s="1"/>
  <c r="BI982" i="9"/>
  <c r="CA982" i="9" s="1"/>
  <c r="CE982" i="9"/>
  <c r="BN982" i="9"/>
  <c r="CF982" i="9" s="1"/>
  <c r="BK982" i="9"/>
  <c r="CC982" i="9" s="1"/>
  <c r="BJ837" i="9"/>
  <c r="CB837" i="9" s="1"/>
  <c r="BK837" i="9"/>
  <c r="CC837" i="9" s="1"/>
  <c r="BL837" i="9"/>
  <c r="CD837" i="9" s="1"/>
  <c r="CE837" i="9"/>
  <c r="BN837" i="9"/>
  <c r="CF837" i="9" s="1"/>
  <c r="BI837" i="9"/>
  <c r="CA837" i="9" s="1"/>
  <c r="BH837" i="9"/>
  <c r="BZ837" i="9" s="1"/>
  <c r="BO837" i="9"/>
  <c r="CG837" i="9" s="1"/>
  <c r="BH849" i="9"/>
  <c r="BZ849" i="9" s="1"/>
  <c r="BO849" i="9"/>
  <c r="CG849" i="9" s="1"/>
  <c r="BJ849" i="9"/>
  <c r="CB849" i="9" s="1"/>
  <c r="BK849" i="9"/>
  <c r="CC849" i="9" s="1"/>
  <c r="BL849" i="9"/>
  <c r="CD849" i="9" s="1"/>
  <c r="CE849" i="9"/>
  <c r="BN849" i="9"/>
  <c r="CF849" i="9" s="1"/>
  <c r="BI849" i="9"/>
  <c r="CA849" i="9" s="1"/>
  <c r="BN772" i="9"/>
  <c r="CF772" i="9" s="1"/>
  <c r="BH772" i="9"/>
  <c r="BZ772" i="9" s="1"/>
  <c r="BO772" i="9"/>
  <c r="CG772" i="9" s="1"/>
  <c r="BJ772" i="9"/>
  <c r="CB772" i="9" s="1"/>
  <c r="CE772" i="9"/>
  <c r="BI772" i="9"/>
  <c r="CA772" i="9" s="1"/>
  <c r="BK772" i="9"/>
  <c r="CC772" i="9" s="1"/>
  <c r="BL772" i="9"/>
  <c r="CD772" i="9" s="1"/>
  <c r="BL818" i="9"/>
  <c r="CD818" i="9" s="1"/>
  <c r="BJ818" i="9"/>
  <c r="CB818" i="9" s="1"/>
  <c r="BK818" i="9"/>
  <c r="CC818" i="9" s="1"/>
  <c r="BI818" i="9"/>
  <c r="CA818" i="9" s="1"/>
  <c r="BO818" i="9"/>
  <c r="CG818" i="9" s="1"/>
  <c r="BH818" i="9"/>
  <c r="BZ818" i="9" s="1"/>
  <c r="CE818" i="9"/>
  <c r="BN818" i="9"/>
  <c r="CF818" i="9" s="1"/>
  <c r="BL977" i="9"/>
  <c r="CD977" i="9" s="1"/>
  <c r="BK977" i="9"/>
  <c r="CC977" i="9" s="1"/>
  <c r="BN977" i="9"/>
  <c r="CF977" i="9" s="1"/>
  <c r="CE977" i="9"/>
  <c r="BH977" i="9"/>
  <c r="BZ977" i="9" s="1"/>
  <c r="BJ977" i="9"/>
  <c r="CB977" i="9" s="1"/>
  <c r="BO977" i="9"/>
  <c r="CG977" i="9" s="1"/>
  <c r="BI977" i="9"/>
  <c r="CA977" i="9" s="1"/>
  <c r="BN846" i="9"/>
  <c r="CF846" i="9" s="1"/>
  <c r="BI846" i="9"/>
  <c r="CA846" i="9" s="1"/>
  <c r="BO846" i="9"/>
  <c r="CG846" i="9" s="1"/>
  <c r="BJ846" i="9"/>
  <c r="CB846" i="9" s="1"/>
  <c r="BK846" i="9"/>
  <c r="CC846" i="9" s="1"/>
  <c r="BL846" i="9"/>
  <c r="CD846" i="9" s="1"/>
  <c r="BH846" i="9"/>
  <c r="BZ846" i="9" s="1"/>
  <c r="CE846" i="9"/>
  <c r="CE954" i="9"/>
  <c r="BL954" i="9"/>
  <c r="CD954" i="9" s="1"/>
  <c r="BJ954" i="9"/>
  <c r="CB954" i="9" s="1"/>
  <c r="BK954" i="9"/>
  <c r="CC954" i="9" s="1"/>
  <c r="BN954" i="9"/>
  <c r="CF954" i="9" s="1"/>
  <c r="BI954" i="9"/>
  <c r="CA954" i="9" s="1"/>
  <c r="BO954" i="9"/>
  <c r="CG954" i="9" s="1"/>
  <c r="BH954" i="9"/>
  <c r="BZ954" i="9" s="1"/>
  <c r="BH872" i="9"/>
  <c r="BZ872" i="9" s="1"/>
  <c r="BI872" i="9"/>
  <c r="CA872" i="9" s="1"/>
  <c r="BN872" i="9"/>
  <c r="CF872" i="9" s="1"/>
  <c r="BO872" i="9"/>
  <c r="CG872" i="9" s="1"/>
  <c r="CE872" i="9"/>
  <c r="BK872" i="9"/>
  <c r="CC872" i="9" s="1"/>
  <c r="BL872" i="9"/>
  <c r="CD872" i="9" s="1"/>
  <c r="BJ872" i="9"/>
  <c r="CB872" i="9" s="1"/>
  <c r="BN789" i="9"/>
  <c r="CF789" i="9" s="1"/>
  <c r="BI789" i="9"/>
  <c r="CA789" i="9" s="1"/>
  <c r="BH789" i="9"/>
  <c r="BZ789" i="9" s="1"/>
  <c r="BO789" i="9"/>
  <c r="CG789" i="9" s="1"/>
  <c r="BJ789" i="9"/>
  <c r="CB789" i="9" s="1"/>
  <c r="BK789" i="9"/>
  <c r="CC789" i="9" s="1"/>
  <c r="BL789" i="9"/>
  <c r="CD789" i="9" s="1"/>
  <c r="CE789" i="9"/>
  <c r="BO780" i="9"/>
  <c r="CG780" i="9" s="1"/>
  <c r="BJ780" i="9"/>
  <c r="CB780" i="9" s="1"/>
  <c r="BI780" i="9"/>
  <c r="CA780" i="9" s="1"/>
  <c r="BK780" i="9"/>
  <c r="CC780" i="9" s="1"/>
  <c r="BL780" i="9"/>
  <c r="CD780" i="9" s="1"/>
  <c r="CE780" i="9"/>
  <c r="BN780" i="9"/>
  <c r="CF780" i="9" s="1"/>
  <c r="BH780" i="9"/>
  <c r="BZ780" i="9" s="1"/>
  <c r="BO961" i="9"/>
  <c r="CG961" i="9" s="1"/>
  <c r="BK961" i="9"/>
  <c r="CC961" i="9" s="1"/>
  <c r="BJ961" i="9"/>
  <c r="CB961" i="9" s="1"/>
  <c r="BI961" i="9"/>
  <c r="CA961" i="9" s="1"/>
  <c r="BH961" i="9"/>
  <c r="BZ961" i="9" s="1"/>
  <c r="CE961" i="9"/>
  <c r="BL961" i="9"/>
  <c r="CD961" i="9" s="1"/>
  <c r="BN961" i="9"/>
  <c r="CF961" i="9" s="1"/>
  <c r="BH741" i="9"/>
  <c r="BZ741" i="9" s="1"/>
  <c r="BO741" i="9"/>
  <c r="CG741" i="9" s="1"/>
  <c r="BJ741" i="9"/>
  <c r="CB741" i="9" s="1"/>
  <c r="BK741" i="9"/>
  <c r="CC741" i="9" s="1"/>
  <c r="BL741" i="9"/>
  <c r="CD741" i="9" s="1"/>
  <c r="CE741" i="9"/>
  <c r="BN741" i="9"/>
  <c r="CF741" i="9" s="1"/>
  <c r="BI741" i="9"/>
  <c r="CA741" i="9" s="1"/>
  <c r="BK880" i="9"/>
  <c r="CC880" i="9" s="1"/>
  <c r="BN880" i="9"/>
  <c r="CF880" i="9" s="1"/>
  <c r="BI880" i="9"/>
  <c r="CA880" i="9" s="1"/>
  <c r="BO880" i="9"/>
  <c r="CG880" i="9" s="1"/>
  <c r="BJ880" i="9"/>
  <c r="CB880" i="9" s="1"/>
  <c r="CE880" i="9"/>
  <c r="BL880" i="9"/>
  <c r="CD880" i="9" s="1"/>
  <c r="BH880" i="9"/>
  <c r="BZ880" i="9" s="1"/>
  <c r="BI960" i="9"/>
  <c r="CA960" i="9" s="1"/>
  <c r="CE960" i="9"/>
  <c r="BK960" i="9"/>
  <c r="CC960" i="9" s="1"/>
  <c r="BO960" i="9"/>
  <c r="CG960" i="9" s="1"/>
  <c r="BH960" i="9"/>
  <c r="BZ960" i="9" s="1"/>
  <c r="BN960" i="9"/>
  <c r="CF960" i="9" s="1"/>
  <c r="BJ960" i="9"/>
  <c r="CB960" i="9" s="1"/>
  <c r="BL960" i="9"/>
  <c r="CD960" i="9" s="1"/>
  <c r="BL964" i="9"/>
  <c r="CD964" i="9" s="1"/>
  <c r="BH964" i="9"/>
  <c r="BZ964" i="9" s="1"/>
  <c r="BJ964" i="9"/>
  <c r="CB964" i="9" s="1"/>
  <c r="BO964" i="9"/>
  <c r="CG964" i="9" s="1"/>
  <c r="BI964" i="9"/>
  <c r="CA964" i="9" s="1"/>
  <c r="CE964" i="9"/>
  <c r="BN964" i="9"/>
  <c r="CF964" i="9" s="1"/>
  <c r="BK964" i="9"/>
  <c r="CC964" i="9" s="1"/>
  <c r="BN869" i="9"/>
  <c r="CF869" i="9" s="1"/>
  <c r="BH869" i="9"/>
  <c r="BZ869" i="9" s="1"/>
  <c r="BI869" i="9"/>
  <c r="CA869" i="9" s="1"/>
  <c r="BJ869" i="9"/>
  <c r="CB869" i="9" s="1"/>
  <c r="BK869" i="9"/>
  <c r="CC869" i="9" s="1"/>
  <c r="BO869" i="9"/>
  <c r="CG869" i="9" s="1"/>
  <c r="BL869" i="9"/>
  <c r="CD869" i="9" s="1"/>
  <c r="CE869" i="9"/>
  <c r="BH757" i="9"/>
  <c r="BZ757" i="9" s="1"/>
  <c r="BI757" i="9"/>
  <c r="CA757" i="9" s="1"/>
  <c r="CE757" i="9"/>
  <c r="BK757" i="9"/>
  <c r="CC757" i="9" s="1"/>
  <c r="BL757" i="9"/>
  <c r="CD757" i="9" s="1"/>
  <c r="BN757" i="9"/>
  <c r="CF757" i="9" s="1"/>
  <c r="BO757" i="9"/>
  <c r="CG757" i="9" s="1"/>
  <c r="BJ757" i="9"/>
  <c r="CB757" i="9" s="1"/>
  <c r="BJ809" i="9"/>
  <c r="CB809" i="9" s="1"/>
  <c r="BK809" i="9"/>
  <c r="CC809" i="9" s="1"/>
  <c r="BL809" i="9"/>
  <c r="CD809" i="9" s="1"/>
  <c r="BN809" i="9"/>
  <c r="CF809" i="9" s="1"/>
  <c r="CE809" i="9"/>
  <c r="BH809" i="9"/>
  <c r="BZ809" i="9" s="1"/>
  <c r="BI809" i="9"/>
  <c r="CA809" i="9" s="1"/>
  <c r="BO809" i="9"/>
  <c r="CG809" i="9" s="1"/>
  <c r="BL858" i="9"/>
  <c r="CD858" i="9" s="1"/>
  <c r="CE858" i="9"/>
  <c r="BN858" i="9"/>
  <c r="CF858" i="9" s="1"/>
  <c r="BI858" i="9"/>
  <c r="CA858" i="9" s="1"/>
  <c r="BH858" i="9"/>
  <c r="BZ858" i="9" s="1"/>
  <c r="BO858" i="9"/>
  <c r="CG858" i="9" s="1"/>
  <c r="BJ858" i="9"/>
  <c r="CB858" i="9" s="1"/>
  <c r="BK858" i="9"/>
  <c r="CC858" i="9" s="1"/>
  <c r="CE893" i="9"/>
  <c r="BL893" i="9"/>
  <c r="CD893" i="9" s="1"/>
  <c r="BI893" i="9"/>
  <c r="CA893" i="9" s="1"/>
  <c r="BK893" i="9"/>
  <c r="CC893" i="9" s="1"/>
  <c r="BN893" i="9"/>
  <c r="CF893" i="9" s="1"/>
  <c r="BO893" i="9"/>
  <c r="CG893" i="9" s="1"/>
  <c r="BJ893" i="9"/>
  <c r="CB893" i="9" s="1"/>
  <c r="BH893" i="9"/>
  <c r="BZ893" i="9" s="1"/>
  <c r="BK995" i="9"/>
  <c r="CC995" i="9" s="1"/>
  <c r="CE995" i="9"/>
  <c r="BN995" i="9"/>
  <c r="CF995" i="9" s="1"/>
  <c r="BJ995" i="9"/>
  <c r="CB995" i="9" s="1"/>
  <c r="BO995" i="9"/>
  <c r="CG995" i="9" s="1"/>
  <c r="BI995" i="9"/>
  <c r="CA995" i="9" s="1"/>
  <c r="BH995" i="9"/>
  <c r="BZ995" i="9" s="1"/>
  <c r="BL995" i="9"/>
  <c r="CD995" i="9" s="1"/>
  <c r="BN731" i="9"/>
  <c r="CF731" i="9" s="1"/>
  <c r="BH731" i="9"/>
  <c r="BZ731" i="9" s="1"/>
  <c r="BI731" i="9"/>
  <c r="CA731" i="9" s="1"/>
  <c r="BJ731" i="9"/>
  <c r="CB731" i="9" s="1"/>
  <c r="BK731" i="9"/>
  <c r="CC731" i="9" s="1"/>
  <c r="BO731" i="9"/>
  <c r="CG731" i="9" s="1"/>
  <c r="CE731" i="9"/>
  <c r="BL731" i="9"/>
  <c r="CD731" i="9" s="1"/>
  <c r="BJ820" i="9"/>
  <c r="CB820" i="9" s="1"/>
  <c r="CE820" i="9"/>
  <c r="BH820" i="9"/>
  <c r="BZ820" i="9" s="1"/>
  <c r="BK820" i="9"/>
  <c r="CC820" i="9" s="1"/>
  <c r="BL820" i="9"/>
  <c r="CD820" i="9" s="1"/>
  <c r="BN820" i="9"/>
  <c r="CF820" i="9" s="1"/>
  <c r="BI820" i="9"/>
  <c r="CA820" i="9" s="1"/>
  <c r="BO820" i="9"/>
  <c r="CG820" i="9" s="1"/>
  <c r="BL911" i="9"/>
  <c r="CD911" i="9" s="1"/>
  <c r="BN911" i="9"/>
  <c r="CF911" i="9" s="1"/>
  <c r="CE911" i="9"/>
  <c r="BO911" i="9"/>
  <c r="CG911" i="9" s="1"/>
  <c r="BI911" i="9"/>
  <c r="CA911" i="9" s="1"/>
  <c r="BK911" i="9"/>
  <c r="CC911" i="9" s="1"/>
  <c r="BJ911" i="9"/>
  <c r="CB911" i="9" s="1"/>
  <c r="BH911" i="9"/>
  <c r="BZ911" i="9" s="1"/>
  <c r="BJ881" i="9"/>
  <c r="CB881" i="9" s="1"/>
  <c r="BL881" i="9"/>
  <c r="CD881" i="9" s="1"/>
  <c r="BH881" i="9"/>
  <c r="BZ881" i="9" s="1"/>
  <c r="CE881" i="9"/>
  <c r="BK881" i="9"/>
  <c r="CC881" i="9" s="1"/>
  <c r="BN881" i="9"/>
  <c r="CF881" i="9" s="1"/>
  <c r="BO881" i="9"/>
  <c r="CG881" i="9" s="1"/>
  <c r="BI881" i="9"/>
  <c r="CA881" i="9" s="1"/>
  <c r="BH813" i="9"/>
  <c r="BZ813" i="9" s="1"/>
  <c r="BO813" i="9"/>
  <c r="CG813" i="9" s="1"/>
  <c r="BJ813" i="9"/>
  <c r="CB813" i="9" s="1"/>
  <c r="BK813" i="9"/>
  <c r="CC813" i="9" s="1"/>
  <c r="BL813" i="9"/>
  <c r="CD813" i="9" s="1"/>
  <c r="CE813" i="9"/>
  <c r="BN813" i="9"/>
  <c r="CF813" i="9" s="1"/>
  <c r="BI813" i="9"/>
  <c r="CA813" i="9" s="1"/>
  <c r="BH933" i="9"/>
  <c r="BZ933" i="9" s="1"/>
  <c r="BO933" i="9"/>
  <c r="CG933" i="9" s="1"/>
  <c r="BJ933" i="9"/>
  <c r="CB933" i="9" s="1"/>
  <c r="BI933" i="9"/>
  <c r="CA933" i="9" s="1"/>
  <c r="BL933" i="9"/>
  <c r="CD933" i="9" s="1"/>
  <c r="CE933" i="9"/>
  <c r="BN933" i="9"/>
  <c r="CF933" i="9" s="1"/>
  <c r="BK933" i="9"/>
  <c r="CC933" i="9" s="1"/>
  <c r="BO975" i="9"/>
  <c r="CG975" i="9" s="1"/>
  <c r="BH975" i="9"/>
  <c r="BZ975" i="9" s="1"/>
  <c r="BJ975" i="9"/>
  <c r="CB975" i="9" s="1"/>
  <c r="BL975" i="9"/>
  <c r="CD975" i="9" s="1"/>
  <c r="BN975" i="9"/>
  <c r="CF975" i="9" s="1"/>
  <c r="BI975" i="9"/>
  <c r="CA975" i="9" s="1"/>
  <c r="BK975" i="9"/>
  <c r="CC975" i="9" s="1"/>
  <c r="CE975" i="9"/>
  <c r="BO948" i="9"/>
  <c r="CG948" i="9" s="1"/>
  <c r="BK948" i="9"/>
  <c r="CC948" i="9" s="1"/>
  <c r="BI948" i="9"/>
  <c r="CA948" i="9" s="1"/>
  <c r="BJ948" i="9"/>
  <c r="CB948" i="9" s="1"/>
  <c r="BH948" i="9"/>
  <c r="BZ948" i="9" s="1"/>
  <c r="CE948" i="9"/>
  <c r="BN948" i="9"/>
  <c r="CF948" i="9" s="1"/>
  <c r="BL948" i="9"/>
  <c r="CD948" i="9" s="1"/>
  <c r="BK799" i="9"/>
  <c r="CC799" i="9" s="1"/>
  <c r="BL799" i="9"/>
  <c r="CD799" i="9" s="1"/>
  <c r="BN799" i="9"/>
  <c r="CF799" i="9" s="1"/>
  <c r="BO799" i="9"/>
  <c r="CG799" i="9" s="1"/>
  <c r="BJ799" i="9"/>
  <c r="CB799" i="9" s="1"/>
  <c r="BI799" i="9"/>
  <c r="CA799" i="9" s="1"/>
  <c r="BH799" i="9"/>
  <c r="BZ799" i="9" s="1"/>
  <c r="CE799" i="9"/>
  <c r="BJ966" i="9"/>
  <c r="CB966" i="9" s="1"/>
  <c r="BH966" i="9"/>
  <c r="BZ966" i="9" s="1"/>
  <c r="BL966" i="9"/>
  <c r="CD966" i="9" s="1"/>
  <c r="CE966" i="9"/>
  <c r="BN966" i="9"/>
  <c r="CF966" i="9" s="1"/>
  <c r="BK966" i="9"/>
  <c r="CC966" i="9" s="1"/>
  <c r="BO966" i="9"/>
  <c r="CG966" i="9" s="1"/>
  <c r="BI966" i="9"/>
  <c r="CA966" i="9" s="1"/>
  <c r="BI909" i="9"/>
  <c r="CA909" i="9" s="1"/>
  <c r="BO909" i="9"/>
  <c r="CG909" i="9" s="1"/>
  <c r="BJ909" i="9"/>
  <c r="CB909" i="9" s="1"/>
  <c r="CE909" i="9"/>
  <c r="BL909" i="9"/>
  <c r="CD909" i="9" s="1"/>
  <c r="BH909" i="9"/>
  <c r="BZ909" i="9" s="1"/>
  <c r="BN909" i="9"/>
  <c r="CF909" i="9" s="1"/>
  <c r="BK909" i="9"/>
  <c r="CC909" i="9" s="1"/>
  <c r="BH826" i="9"/>
  <c r="BZ826" i="9" s="1"/>
  <c r="BI826" i="9"/>
  <c r="CA826" i="9" s="1"/>
  <c r="BO826" i="9"/>
  <c r="CG826" i="9" s="1"/>
  <c r="BJ826" i="9"/>
  <c r="CB826" i="9" s="1"/>
  <c r="CE826" i="9"/>
  <c r="BK826" i="9"/>
  <c r="CC826" i="9" s="1"/>
  <c r="BN826" i="9"/>
  <c r="CF826" i="9" s="1"/>
  <c r="BL826" i="9"/>
  <c r="CD826" i="9" s="1"/>
  <c r="BO753" i="9"/>
  <c r="CG753" i="9" s="1"/>
  <c r="BJ753" i="9"/>
  <c r="CB753" i="9" s="1"/>
  <c r="BI753" i="9"/>
  <c r="CA753" i="9" s="1"/>
  <c r="BK753" i="9"/>
  <c r="CC753" i="9" s="1"/>
  <c r="BL753" i="9"/>
  <c r="CD753" i="9" s="1"/>
  <c r="CE753" i="9"/>
  <c r="BN753" i="9"/>
  <c r="CF753" i="9" s="1"/>
  <c r="BH753" i="9"/>
  <c r="BZ753" i="9" s="1"/>
  <c r="CE1004" i="9"/>
  <c r="BK1004" i="9"/>
  <c r="CC1004" i="9" s="1"/>
  <c r="BI1004" i="9"/>
  <c r="CA1004" i="9" s="1"/>
  <c r="BN1004" i="9"/>
  <c r="CF1004" i="9" s="1"/>
  <c r="BJ1004" i="9"/>
  <c r="CB1004" i="9" s="1"/>
  <c r="BO1004" i="9"/>
  <c r="CG1004" i="9" s="1"/>
  <c r="BH1004" i="9"/>
  <c r="BZ1004" i="9" s="1"/>
  <c r="BL1004" i="9"/>
  <c r="CD1004" i="9" s="1"/>
  <c r="BL848" i="9"/>
  <c r="CD848" i="9" s="1"/>
  <c r="BK848" i="9"/>
  <c r="CC848" i="9" s="1"/>
  <c r="BO848" i="9"/>
  <c r="CG848" i="9" s="1"/>
  <c r="BN848" i="9"/>
  <c r="CF848" i="9" s="1"/>
  <c r="BH848" i="9"/>
  <c r="BZ848" i="9" s="1"/>
  <c r="BI848" i="9"/>
  <c r="CA848" i="9" s="1"/>
  <c r="BJ848" i="9"/>
  <c r="CB848" i="9" s="1"/>
  <c r="CE848" i="9"/>
  <c r="BH815" i="9"/>
  <c r="BZ815" i="9" s="1"/>
  <c r="BI815" i="9"/>
  <c r="CA815" i="9" s="1"/>
  <c r="BJ815" i="9"/>
  <c r="CB815" i="9" s="1"/>
  <c r="BL815" i="9"/>
  <c r="CD815" i="9" s="1"/>
  <c r="BK815" i="9"/>
  <c r="CC815" i="9" s="1"/>
  <c r="BO815" i="9"/>
  <c r="CG815" i="9" s="1"/>
  <c r="CE815" i="9"/>
  <c r="BN815" i="9"/>
  <c r="CF815" i="9" s="1"/>
  <c r="BL737" i="9"/>
  <c r="CD737" i="9" s="1"/>
  <c r="CE737" i="9"/>
  <c r="BN737" i="9"/>
  <c r="CF737" i="9" s="1"/>
  <c r="BH737" i="9"/>
  <c r="BZ737" i="9" s="1"/>
  <c r="BI737" i="9"/>
  <c r="CA737" i="9" s="1"/>
  <c r="BO737" i="9"/>
  <c r="CG737" i="9" s="1"/>
  <c r="BJ737" i="9"/>
  <c r="CB737" i="9" s="1"/>
  <c r="BK737" i="9"/>
  <c r="CC737" i="9" s="1"/>
  <c r="BN888" i="9"/>
  <c r="CF888" i="9" s="1"/>
  <c r="BH888" i="9"/>
  <c r="BZ888" i="9" s="1"/>
  <c r="BO888" i="9"/>
  <c r="CG888" i="9" s="1"/>
  <c r="BJ888" i="9"/>
  <c r="CB888" i="9" s="1"/>
  <c r="BL888" i="9"/>
  <c r="CD888" i="9" s="1"/>
  <c r="BK888" i="9"/>
  <c r="CC888" i="9" s="1"/>
  <c r="CE888" i="9"/>
  <c r="BI888" i="9"/>
  <c r="CA888" i="9" s="1"/>
  <c r="BN890" i="9"/>
  <c r="CF890" i="9" s="1"/>
  <c r="BL890" i="9"/>
  <c r="CD890" i="9" s="1"/>
  <c r="BO890" i="9"/>
  <c r="CG890" i="9" s="1"/>
  <c r="BI890" i="9"/>
  <c r="CA890" i="9" s="1"/>
  <c r="CE890" i="9"/>
  <c r="BH890" i="9"/>
  <c r="BZ890" i="9" s="1"/>
  <c r="BK890" i="9"/>
  <c r="CC890" i="9" s="1"/>
  <c r="BJ890" i="9"/>
  <c r="CB890" i="9" s="1"/>
  <c r="BH806" i="9"/>
  <c r="BZ806" i="9" s="1"/>
  <c r="BI806" i="9"/>
  <c r="CA806" i="9" s="1"/>
  <c r="BJ806" i="9"/>
  <c r="CB806" i="9" s="1"/>
  <c r="BK806" i="9"/>
  <c r="CC806" i="9" s="1"/>
  <c r="BO806" i="9"/>
  <c r="CG806" i="9" s="1"/>
  <c r="BL806" i="9"/>
  <c r="CD806" i="9" s="1"/>
  <c r="CE806" i="9"/>
  <c r="BN806" i="9"/>
  <c r="CF806" i="9" s="1"/>
  <c r="BI747" i="9"/>
  <c r="CA747" i="9" s="1"/>
  <c r="BL747" i="9"/>
  <c r="CD747" i="9" s="1"/>
  <c r="CE747" i="9"/>
  <c r="BN747" i="9"/>
  <c r="CF747" i="9" s="1"/>
  <c r="BH747" i="9"/>
  <c r="BZ747" i="9" s="1"/>
  <c r="BO747" i="9"/>
  <c r="CG747" i="9" s="1"/>
  <c r="BJ747" i="9"/>
  <c r="CB747" i="9" s="1"/>
  <c r="BK747" i="9"/>
  <c r="CC747" i="9" s="1"/>
  <c r="BN996" i="9"/>
  <c r="CF996" i="9" s="1"/>
  <c r="BK996" i="9"/>
  <c r="CC996" i="9" s="1"/>
  <c r="BI996" i="9"/>
  <c r="CA996" i="9" s="1"/>
  <c r="CE996" i="9"/>
  <c r="BO996" i="9"/>
  <c r="CG996" i="9" s="1"/>
  <c r="BJ996" i="9"/>
  <c r="CB996" i="9" s="1"/>
  <c r="BH996" i="9"/>
  <c r="BZ996" i="9" s="1"/>
  <c r="BL996" i="9"/>
  <c r="CD996" i="9" s="1"/>
  <c r="BL855" i="9"/>
  <c r="CD855" i="9" s="1"/>
  <c r="CE855" i="9"/>
  <c r="BN855" i="9"/>
  <c r="CF855" i="9" s="1"/>
  <c r="BI855" i="9"/>
  <c r="CA855" i="9" s="1"/>
  <c r="BH855" i="9"/>
  <c r="BZ855" i="9" s="1"/>
  <c r="BO855" i="9"/>
  <c r="CG855" i="9" s="1"/>
  <c r="BJ855" i="9"/>
  <c r="CB855" i="9" s="1"/>
  <c r="BK855" i="9"/>
  <c r="CC855" i="9" s="1"/>
  <c r="BI940" i="9"/>
  <c r="CA940" i="9" s="1"/>
  <c r="BL940" i="9"/>
  <c r="CD940" i="9" s="1"/>
  <c r="BH940" i="9"/>
  <c r="BZ940" i="9" s="1"/>
  <c r="BK940" i="9"/>
  <c r="CC940" i="9" s="1"/>
  <c r="BN940" i="9"/>
  <c r="CF940" i="9" s="1"/>
  <c r="BO940" i="9"/>
  <c r="CG940" i="9" s="1"/>
  <c r="CE940" i="9"/>
  <c r="BJ940" i="9"/>
  <c r="CB940" i="9" s="1"/>
  <c r="BO817" i="9"/>
  <c r="CG817" i="9" s="1"/>
  <c r="BJ817" i="9"/>
  <c r="CB817" i="9" s="1"/>
  <c r="BH817" i="9"/>
  <c r="BZ817" i="9" s="1"/>
  <c r="CE817" i="9"/>
  <c r="BK817" i="9"/>
  <c r="CC817" i="9" s="1"/>
  <c r="BL817" i="9"/>
  <c r="CD817" i="9" s="1"/>
  <c r="BN817" i="9"/>
  <c r="CF817" i="9" s="1"/>
  <c r="BI817" i="9"/>
  <c r="CA817" i="9" s="1"/>
  <c r="BJ978" i="9"/>
  <c r="CB978" i="9" s="1"/>
  <c r="BL978" i="9"/>
  <c r="CD978" i="9" s="1"/>
  <c r="BN978" i="9"/>
  <c r="CF978" i="9" s="1"/>
  <c r="CE978" i="9"/>
  <c r="BI978" i="9"/>
  <c r="CA978" i="9" s="1"/>
  <c r="BO978" i="9"/>
  <c r="CG978" i="9" s="1"/>
  <c r="BH978" i="9"/>
  <c r="BZ978" i="9" s="1"/>
  <c r="BK978" i="9"/>
  <c r="CC978" i="9" s="1"/>
  <c r="BL851" i="9"/>
  <c r="CD851" i="9" s="1"/>
  <c r="BH851" i="9"/>
  <c r="BZ851" i="9" s="1"/>
  <c r="BI851" i="9"/>
  <c r="CA851" i="9" s="1"/>
  <c r="BJ851" i="9"/>
  <c r="CB851" i="9" s="1"/>
  <c r="CE851" i="9"/>
  <c r="BK851" i="9"/>
  <c r="CC851" i="9" s="1"/>
  <c r="BO851" i="9"/>
  <c r="CG851" i="9" s="1"/>
  <c r="BN851" i="9"/>
  <c r="CF851" i="9" s="1"/>
  <c r="BI774" i="9"/>
  <c r="CA774" i="9" s="1"/>
  <c r="BH774" i="9"/>
  <c r="BZ774" i="9" s="1"/>
  <c r="BJ774" i="9"/>
  <c r="CB774" i="9" s="1"/>
  <c r="BK774" i="9"/>
  <c r="CC774" i="9" s="1"/>
  <c r="BL774" i="9"/>
  <c r="CD774" i="9" s="1"/>
  <c r="CE774" i="9"/>
  <c r="BO774" i="9"/>
  <c r="CG774" i="9" s="1"/>
  <c r="BN774" i="9"/>
  <c r="CF774" i="9" s="1"/>
  <c r="BH833" i="9"/>
  <c r="BZ833" i="9" s="1"/>
  <c r="BI833" i="9"/>
  <c r="CA833" i="9" s="1"/>
  <c r="BJ833" i="9"/>
  <c r="CB833" i="9" s="1"/>
  <c r="BK833" i="9"/>
  <c r="CC833" i="9" s="1"/>
  <c r="CE833" i="9"/>
  <c r="BO833" i="9"/>
  <c r="CG833" i="9" s="1"/>
  <c r="BL833" i="9"/>
  <c r="CD833" i="9" s="1"/>
  <c r="BN833" i="9"/>
  <c r="CF833" i="9" s="1"/>
  <c r="BO965" i="9"/>
  <c r="CG965" i="9" s="1"/>
  <c r="BI965" i="9"/>
  <c r="CA965" i="9" s="1"/>
  <c r="BJ965" i="9"/>
  <c r="CB965" i="9" s="1"/>
  <c r="BH965" i="9"/>
  <c r="BZ965" i="9" s="1"/>
  <c r="BK965" i="9"/>
  <c r="CC965" i="9" s="1"/>
  <c r="BL965" i="9"/>
  <c r="CD965" i="9" s="1"/>
  <c r="BN965" i="9"/>
  <c r="CF965" i="9" s="1"/>
  <c r="CE965" i="9"/>
  <c r="CE734" i="9"/>
  <c r="BH734" i="9"/>
  <c r="BZ734" i="9" s="1"/>
  <c r="BO734" i="9"/>
  <c r="CG734" i="9" s="1"/>
  <c r="BL734" i="9"/>
  <c r="CD734" i="9" s="1"/>
  <c r="BN734" i="9"/>
  <c r="CF734" i="9" s="1"/>
  <c r="BK734" i="9"/>
  <c r="CC734" i="9" s="1"/>
  <c r="BI734" i="9"/>
  <c r="CA734" i="9" s="1"/>
  <c r="BJ734" i="9"/>
  <c r="CB734" i="9" s="1"/>
  <c r="BL786" i="9"/>
  <c r="CD786" i="9" s="1"/>
  <c r="CE786" i="9"/>
  <c r="BN786" i="9"/>
  <c r="CF786" i="9" s="1"/>
  <c r="BI786" i="9"/>
  <c r="CA786" i="9" s="1"/>
  <c r="BH786" i="9"/>
  <c r="BZ786" i="9" s="1"/>
  <c r="BO786" i="9"/>
  <c r="CG786" i="9" s="1"/>
  <c r="BJ786" i="9"/>
  <c r="CB786" i="9" s="1"/>
  <c r="BK786" i="9"/>
  <c r="CC786" i="9" s="1"/>
  <c r="BO915" i="9"/>
  <c r="CG915" i="9" s="1"/>
  <c r="BN915" i="9"/>
  <c r="CF915" i="9" s="1"/>
  <c r="BJ915" i="9"/>
  <c r="CB915" i="9" s="1"/>
  <c r="BH915" i="9"/>
  <c r="BZ915" i="9" s="1"/>
  <c r="BK915" i="9"/>
  <c r="CC915" i="9" s="1"/>
  <c r="CE915" i="9"/>
  <c r="BL915" i="9"/>
  <c r="CD915" i="9" s="1"/>
  <c r="BI915" i="9"/>
  <c r="CA915" i="9" s="1"/>
  <c r="CE861" i="9"/>
  <c r="BN861" i="9"/>
  <c r="CF861" i="9" s="1"/>
  <c r="BI861" i="9"/>
  <c r="CA861" i="9" s="1"/>
  <c r="BH861" i="9"/>
  <c r="BZ861" i="9" s="1"/>
  <c r="BO861" i="9"/>
  <c r="CG861" i="9" s="1"/>
  <c r="BJ861" i="9"/>
  <c r="CB861" i="9" s="1"/>
  <c r="BK861" i="9"/>
  <c r="CC861" i="9" s="1"/>
  <c r="BL861" i="9"/>
  <c r="CD861" i="9" s="1"/>
  <c r="CE929" i="9"/>
  <c r="BN929" i="9"/>
  <c r="CF929" i="9" s="1"/>
  <c r="BJ929" i="9"/>
  <c r="CB929" i="9" s="1"/>
  <c r="BO929" i="9"/>
  <c r="CG929" i="9" s="1"/>
  <c r="BK929" i="9"/>
  <c r="CC929" i="9" s="1"/>
  <c r="BL929" i="9"/>
  <c r="CD929" i="9" s="1"/>
  <c r="BH929" i="9"/>
  <c r="BZ929" i="9" s="1"/>
  <c r="BI929" i="9"/>
  <c r="CA929" i="9" s="1"/>
  <c r="BL857" i="9"/>
  <c r="CD857" i="9" s="1"/>
  <c r="BH857" i="9"/>
  <c r="BZ857" i="9" s="1"/>
  <c r="BI857" i="9"/>
  <c r="CA857" i="9" s="1"/>
  <c r="BJ857" i="9"/>
  <c r="CB857" i="9" s="1"/>
  <c r="CE857" i="9"/>
  <c r="BK857" i="9"/>
  <c r="CC857" i="9" s="1"/>
  <c r="BO857" i="9"/>
  <c r="CG857" i="9" s="1"/>
  <c r="BN857" i="9"/>
  <c r="CF857" i="9" s="1"/>
  <c r="BJ921" i="9"/>
  <c r="CB921" i="9" s="1"/>
  <c r="BN921" i="9"/>
  <c r="CF921" i="9" s="1"/>
  <c r="BL921" i="9"/>
  <c r="CD921" i="9" s="1"/>
  <c r="CE921" i="9"/>
  <c r="BO921" i="9"/>
  <c r="CG921" i="9" s="1"/>
  <c r="BK921" i="9"/>
  <c r="CC921" i="9" s="1"/>
  <c r="BI921" i="9"/>
  <c r="CA921" i="9" s="1"/>
  <c r="BH921" i="9"/>
  <c r="BZ921" i="9" s="1"/>
  <c r="BO944" i="9"/>
  <c r="CG944" i="9" s="1"/>
  <c r="BK944" i="9"/>
  <c r="CC944" i="9" s="1"/>
  <c r="CE944" i="9"/>
  <c r="BI944" i="9"/>
  <c r="CA944" i="9" s="1"/>
  <c r="BN944" i="9"/>
  <c r="CF944" i="9" s="1"/>
  <c r="BH944" i="9"/>
  <c r="BZ944" i="9" s="1"/>
  <c r="BJ944" i="9"/>
  <c r="CB944" i="9" s="1"/>
  <c r="BL944" i="9"/>
  <c r="CD944" i="9" s="1"/>
  <c r="BH775" i="9"/>
  <c r="BZ775" i="9" s="1"/>
  <c r="BI775" i="9"/>
  <c r="CA775" i="9" s="1"/>
  <c r="BK775" i="9"/>
  <c r="CC775" i="9" s="1"/>
  <c r="BL775" i="9"/>
  <c r="CD775" i="9" s="1"/>
  <c r="BN775" i="9"/>
  <c r="CF775" i="9" s="1"/>
  <c r="BO775" i="9"/>
  <c r="CG775" i="9" s="1"/>
  <c r="BJ775" i="9"/>
  <c r="CB775" i="9" s="1"/>
  <c r="CE775" i="9"/>
  <c r="BN885" i="9"/>
  <c r="CF885" i="9" s="1"/>
  <c r="BO885" i="9"/>
  <c r="CG885" i="9" s="1"/>
  <c r="CE885" i="9"/>
  <c r="BJ885" i="9"/>
  <c r="CB885" i="9" s="1"/>
  <c r="BL885" i="9"/>
  <c r="CD885" i="9" s="1"/>
  <c r="BK885" i="9"/>
  <c r="CC885" i="9" s="1"/>
  <c r="BH885" i="9"/>
  <c r="BZ885" i="9" s="1"/>
  <c r="BI885" i="9"/>
  <c r="CA885" i="9" s="1"/>
  <c r="BK942" i="9"/>
  <c r="CC942" i="9" s="1"/>
  <c r="BO942" i="9"/>
  <c r="CG942" i="9" s="1"/>
  <c r="BI942" i="9"/>
  <c r="CA942" i="9" s="1"/>
  <c r="CE942" i="9"/>
  <c r="BJ942" i="9"/>
  <c r="CB942" i="9" s="1"/>
  <c r="BN942" i="9"/>
  <c r="CF942" i="9" s="1"/>
  <c r="BL942" i="9"/>
  <c r="CD942" i="9" s="1"/>
  <c r="BH942" i="9"/>
  <c r="BZ942" i="9" s="1"/>
  <c r="BJ992" i="9"/>
  <c r="CB992" i="9" s="1"/>
  <c r="BO992" i="9"/>
  <c r="CG992" i="9" s="1"/>
  <c r="CE992" i="9"/>
  <c r="BL992" i="9"/>
  <c r="CD992" i="9" s="1"/>
  <c r="BN992" i="9"/>
  <c r="CF992" i="9" s="1"/>
  <c r="BI992" i="9"/>
  <c r="CA992" i="9" s="1"/>
  <c r="BK992" i="9"/>
  <c r="CC992" i="9" s="1"/>
  <c r="BH992" i="9"/>
  <c r="BZ992" i="9" s="1"/>
  <c r="BH746" i="9"/>
  <c r="BZ746" i="9" s="1"/>
  <c r="BL746" i="9"/>
  <c r="CD746" i="9" s="1"/>
  <c r="BK746" i="9"/>
  <c r="CC746" i="9" s="1"/>
  <c r="BO746" i="9"/>
  <c r="CG746" i="9" s="1"/>
  <c r="CE746" i="9"/>
  <c r="BJ746" i="9"/>
  <c r="CB746" i="9" s="1"/>
  <c r="BN746" i="9"/>
  <c r="CF746" i="9" s="1"/>
  <c r="BI746" i="9"/>
  <c r="CA746" i="9" s="1"/>
  <c r="BH871" i="9"/>
  <c r="BZ871" i="9" s="1"/>
  <c r="CE871" i="9"/>
  <c r="BN871" i="9"/>
  <c r="CF871" i="9" s="1"/>
  <c r="BO871" i="9"/>
  <c r="CG871" i="9" s="1"/>
  <c r="BK871" i="9"/>
  <c r="CC871" i="9" s="1"/>
  <c r="BL871" i="9"/>
  <c r="CD871" i="9" s="1"/>
  <c r="BJ871" i="9"/>
  <c r="CB871" i="9" s="1"/>
  <c r="BI871" i="9"/>
  <c r="CA871" i="9" s="1"/>
  <c r="BJ830" i="9"/>
  <c r="CB830" i="9" s="1"/>
  <c r="BL830" i="9"/>
  <c r="CD830" i="9" s="1"/>
  <c r="BK830" i="9"/>
  <c r="CC830" i="9" s="1"/>
  <c r="BO830" i="9"/>
  <c r="CG830" i="9" s="1"/>
  <c r="CE830" i="9"/>
  <c r="BN830" i="9"/>
  <c r="CF830" i="9" s="1"/>
  <c r="BH830" i="9"/>
  <c r="BZ830" i="9" s="1"/>
  <c r="BI830" i="9"/>
  <c r="CA830" i="9" s="1"/>
  <c r="BK862" i="9"/>
  <c r="CC862" i="9" s="1"/>
  <c r="BL862" i="9"/>
  <c r="CD862" i="9" s="1"/>
  <c r="BH862" i="9"/>
  <c r="BZ862" i="9" s="1"/>
  <c r="BO862" i="9"/>
  <c r="CG862" i="9" s="1"/>
  <c r="BJ862" i="9"/>
  <c r="CB862" i="9" s="1"/>
  <c r="BI862" i="9"/>
  <c r="CA862" i="9" s="1"/>
  <c r="BN862" i="9"/>
  <c r="CF862" i="9" s="1"/>
  <c r="CE862" i="9"/>
  <c r="BN916" i="9"/>
  <c r="CF916" i="9" s="1"/>
  <c r="BK916" i="9"/>
  <c r="CC916" i="9" s="1"/>
  <c r="BH916" i="9"/>
  <c r="BZ916" i="9" s="1"/>
  <c r="BI916" i="9"/>
  <c r="CA916" i="9" s="1"/>
  <c r="BO916" i="9"/>
  <c r="CG916" i="9" s="1"/>
  <c r="CE916" i="9"/>
  <c r="BJ916" i="9"/>
  <c r="CB916" i="9" s="1"/>
  <c r="BL916" i="9"/>
  <c r="CD916" i="9" s="1"/>
  <c r="BK891" i="9"/>
  <c r="CC891" i="9" s="1"/>
  <c r="BI891" i="9"/>
  <c r="CA891" i="9" s="1"/>
  <c r="BO891" i="9"/>
  <c r="CG891" i="9" s="1"/>
  <c r="BH891" i="9"/>
  <c r="BZ891" i="9" s="1"/>
  <c r="CE891" i="9"/>
  <c r="BJ891" i="9"/>
  <c r="CB891" i="9" s="1"/>
  <c r="BL891" i="9"/>
  <c r="CD891" i="9" s="1"/>
  <c r="BN891" i="9"/>
  <c r="CF891" i="9" s="1"/>
  <c r="BI1003" i="9"/>
  <c r="CA1003" i="9" s="1"/>
  <c r="BL1003" i="9"/>
  <c r="CD1003" i="9" s="1"/>
  <c r="BJ1003" i="9"/>
  <c r="CB1003" i="9" s="1"/>
  <c r="BO1003" i="9"/>
  <c r="CG1003" i="9" s="1"/>
  <c r="BH1003" i="9"/>
  <c r="BZ1003" i="9" s="1"/>
  <c r="CE1003" i="9"/>
  <c r="BK1003" i="9"/>
  <c r="CC1003" i="9" s="1"/>
  <c r="BN1003" i="9"/>
  <c r="CF1003" i="9" s="1"/>
  <c r="BH832" i="9"/>
  <c r="BZ832" i="9" s="1"/>
  <c r="BI832" i="9"/>
  <c r="CA832" i="9" s="1"/>
  <c r="BK832" i="9"/>
  <c r="CC832" i="9" s="1"/>
  <c r="BL832" i="9"/>
  <c r="CD832" i="9" s="1"/>
  <c r="BN832" i="9"/>
  <c r="CF832" i="9" s="1"/>
  <c r="BO832" i="9"/>
  <c r="CG832" i="9" s="1"/>
  <c r="BJ832" i="9"/>
  <c r="CB832" i="9" s="1"/>
  <c r="CE832" i="9"/>
  <c r="BO725" i="9"/>
  <c r="CG725" i="9" s="1"/>
  <c r="CE725" i="9"/>
  <c r="BH725" i="9"/>
  <c r="BZ725" i="9" s="1"/>
  <c r="BI725" i="9"/>
  <c r="CA725" i="9" s="1"/>
  <c r="BJ725" i="9"/>
  <c r="CB725" i="9" s="1"/>
  <c r="BN725" i="9"/>
  <c r="CF725" i="9" s="1"/>
  <c r="BL725" i="9"/>
  <c r="CD725" i="9" s="1"/>
  <c r="BK725" i="9"/>
  <c r="CC725" i="9" s="1"/>
  <c r="BL847" i="9"/>
  <c r="CD847" i="9" s="1"/>
  <c r="BN847" i="9"/>
  <c r="CF847" i="9" s="1"/>
  <c r="BO847" i="9"/>
  <c r="CG847" i="9" s="1"/>
  <c r="BJ847" i="9"/>
  <c r="CB847" i="9" s="1"/>
  <c r="CE847" i="9"/>
  <c r="BH847" i="9"/>
  <c r="BZ847" i="9" s="1"/>
  <c r="BI847" i="9"/>
  <c r="CA847" i="9" s="1"/>
  <c r="BK847" i="9"/>
  <c r="CC847" i="9" s="1"/>
  <c r="BI795" i="9"/>
  <c r="CA795" i="9" s="1"/>
  <c r="BH795" i="9"/>
  <c r="BZ795" i="9" s="1"/>
  <c r="BO795" i="9"/>
  <c r="CG795" i="9" s="1"/>
  <c r="BJ795" i="9"/>
  <c r="CB795" i="9" s="1"/>
  <c r="BK795" i="9"/>
  <c r="CC795" i="9" s="1"/>
  <c r="BN795" i="9"/>
  <c r="CF795" i="9" s="1"/>
  <c r="BL795" i="9"/>
  <c r="CD795" i="9" s="1"/>
  <c r="CE795" i="9"/>
  <c r="BH776" i="9"/>
  <c r="BZ776" i="9" s="1"/>
  <c r="BI776" i="9"/>
  <c r="CA776" i="9" s="1"/>
  <c r="BJ776" i="9"/>
  <c r="CB776" i="9" s="1"/>
  <c r="BL776" i="9"/>
  <c r="CD776" i="9" s="1"/>
  <c r="BK776" i="9"/>
  <c r="CC776" i="9" s="1"/>
  <c r="BO776" i="9"/>
  <c r="CG776" i="9" s="1"/>
  <c r="BN776" i="9"/>
  <c r="CF776" i="9" s="1"/>
  <c r="CE776" i="9"/>
  <c r="BJ870" i="9"/>
  <c r="CB870" i="9" s="1"/>
  <c r="BK870" i="9"/>
  <c r="CC870" i="9" s="1"/>
  <c r="BL870" i="9"/>
  <c r="CD870" i="9" s="1"/>
  <c r="CE870" i="9"/>
  <c r="BN870" i="9"/>
  <c r="CF870" i="9" s="1"/>
  <c r="BH870" i="9"/>
  <c r="BZ870" i="9" s="1"/>
  <c r="BI870" i="9"/>
  <c r="CA870" i="9" s="1"/>
  <c r="BO870" i="9"/>
  <c r="CG870" i="9" s="1"/>
  <c r="CE883" i="9"/>
  <c r="BJ883" i="9"/>
  <c r="CB883" i="9" s="1"/>
  <c r="BH883" i="9"/>
  <c r="BZ883" i="9" s="1"/>
  <c r="BO883" i="9"/>
  <c r="CG883" i="9" s="1"/>
  <c r="BK883" i="9"/>
  <c r="CC883" i="9" s="1"/>
  <c r="BL883" i="9"/>
  <c r="CD883" i="9" s="1"/>
  <c r="BN883" i="9"/>
  <c r="CF883" i="9" s="1"/>
  <c r="BI883" i="9"/>
  <c r="CA883" i="9" s="1"/>
  <c r="BK827" i="9"/>
  <c r="CC827" i="9" s="1"/>
  <c r="BL827" i="9"/>
  <c r="CD827" i="9" s="1"/>
  <c r="CE827" i="9"/>
  <c r="BN827" i="9"/>
  <c r="CF827" i="9" s="1"/>
  <c r="BH827" i="9"/>
  <c r="BZ827" i="9" s="1"/>
  <c r="BI827" i="9"/>
  <c r="CA827" i="9" s="1"/>
  <c r="BO827" i="9"/>
  <c r="CG827" i="9" s="1"/>
  <c r="BJ827" i="9"/>
  <c r="CB827" i="9" s="1"/>
  <c r="BL981" i="9"/>
  <c r="CD981" i="9" s="1"/>
  <c r="BK981" i="9"/>
  <c r="CC981" i="9" s="1"/>
  <c r="BN981" i="9"/>
  <c r="CF981" i="9" s="1"/>
  <c r="BO981" i="9"/>
  <c r="CG981" i="9" s="1"/>
  <c r="BH981" i="9"/>
  <c r="BZ981" i="9" s="1"/>
  <c r="BI981" i="9"/>
  <c r="CA981" i="9" s="1"/>
  <c r="CE981" i="9"/>
  <c r="BJ981" i="9"/>
  <c r="CB981" i="9" s="1"/>
  <c r="BI750" i="9"/>
  <c r="CA750" i="9" s="1"/>
  <c r="BL750" i="9"/>
  <c r="CD750" i="9" s="1"/>
  <c r="CE750" i="9"/>
  <c r="BN750" i="9"/>
  <c r="CF750" i="9" s="1"/>
  <c r="BH750" i="9"/>
  <c r="BZ750" i="9" s="1"/>
  <c r="BO750" i="9"/>
  <c r="CG750" i="9" s="1"/>
  <c r="BJ750" i="9"/>
  <c r="CB750" i="9" s="1"/>
  <c r="BK750" i="9"/>
  <c r="CC750" i="9" s="1"/>
  <c r="BI738" i="9"/>
  <c r="CA738" i="9" s="1"/>
  <c r="BJ738" i="9"/>
  <c r="CB738" i="9" s="1"/>
  <c r="BK738" i="9"/>
  <c r="CC738" i="9" s="1"/>
  <c r="BL738" i="9"/>
  <c r="CD738" i="9" s="1"/>
  <c r="CE738" i="9"/>
  <c r="BO738" i="9"/>
  <c r="CG738" i="9" s="1"/>
  <c r="BN738" i="9"/>
  <c r="CF738" i="9" s="1"/>
  <c r="BH738" i="9"/>
  <c r="BZ738" i="9" s="1"/>
  <c r="BN896" i="9"/>
  <c r="CF896" i="9" s="1"/>
  <c r="BJ896" i="9"/>
  <c r="CB896" i="9" s="1"/>
  <c r="BK896" i="9"/>
  <c r="CC896" i="9" s="1"/>
  <c r="BH896" i="9"/>
  <c r="BZ896" i="9" s="1"/>
  <c r="BL896" i="9"/>
  <c r="CD896" i="9" s="1"/>
  <c r="BO896" i="9"/>
  <c r="CG896" i="9" s="1"/>
  <c r="BI896" i="9"/>
  <c r="CA896" i="9" s="1"/>
  <c r="CE896" i="9"/>
  <c r="BH886" i="9"/>
  <c r="BZ886" i="9" s="1"/>
  <c r="BL886" i="9"/>
  <c r="CD886" i="9" s="1"/>
  <c r="BN886" i="9"/>
  <c r="CF886" i="9" s="1"/>
  <c r="BI886" i="9"/>
  <c r="CA886" i="9" s="1"/>
  <c r="BO886" i="9"/>
  <c r="CG886" i="9" s="1"/>
  <c r="BK886" i="9"/>
  <c r="CC886" i="9" s="1"/>
  <c r="CE886" i="9"/>
  <c r="BJ886" i="9"/>
  <c r="CB886" i="9" s="1"/>
  <c r="BO993" i="9"/>
  <c r="CG993" i="9" s="1"/>
  <c r="BN993" i="9"/>
  <c r="CF993" i="9" s="1"/>
  <c r="BJ993" i="9"/>
  <c r="CB993" i="9" s="1"/>
  <c r="BH993" i="9"/>
  <c r="BZ993" i="9" s="1"/>
  <c r="BL993" i="9"/>
  <c r="CD993" i="9" s="1"/>
  <c r="BI993" i="9"/>
  <c r="CA993" i="9" s="1"/>
  <c r="BK993" i="9"/>
  <c r="CC993" i="9" s="1"/>
  <c r="CE993" i="9"/>
  <c r="BJ934" i="9"/>
  <c r="CB934" i="9" s="1"/>
  <c r="BK934" i="9"/>
  <c r="CC934" i="9" s="1"/>
  <c r="BH934" i="9"/>
  <c r="BZ934" i="9" s="1"/>
  <c r="BN934" i="9"/>
  <c r="CF934" i="9" s="1"/>
  <c r="BO934" i="9"/>
  <c r="CG934" i="9" s="1"/>
  <c r="CE934" i="9"/>
  <c r="BL934" i="9"/>
  <c r="CD934" i="9" s="1"/>
  <c r="BI934" i="9"/>
  <c r="CA934" i="9" s="1"/>
  <c r="BK801" i="9"/>
  <c r="CC801" i="9" s="1"/>
  <c r="BL801" i="9"/>
  <c r="CD801" i="9" s="1"/>
  <c r="CE801" i="9"/>
  <c r="BN801" i="9"/>
  <c r="CF801" i="9" s="1"/>
  <c r="BI801" i="9"/>
  <c r="CA801" i="9" s="1"/>
  <c r="BH801" i="9"/>
  <c r="BZ801" i="9" s="1"/>
  <c r="BO801" i="9"/>
  <c r="CG801" i="9" s="1"/>
  <c r="BJ801" i="9"/>
  <c r="CB801" i="9" s="1"/>
  <c r="BO732" i="9"/>
  <c r="CG732" i="9" s="1"/>
  <c r="BJ732" i="9"/>
  <c r="CB732" i="9" s="1"/>
  <c r="BK732" i="9"/>
  <c r="CC732" i="9" s="1"/>
  <c r="BI732" i="9"/>
  <c r="CA732" i="9" s="1"/>
  <c r="BL732" i="9"/>
  <c r="CD732" i="9" s="1"/>
  <c r="CE732" i="9"/>
  <c r="BN732" i="9"/>
  <c r="CF732" i="9" s="1"/>
  <c r="BH732" i="9"/>
  <c r="BZ732" i="9" s="1"/>
  <c r="BO976" i="9"/>
  <c r="CG976" i="9" s="1"/>
  <c r="BL976" i="9"/>
  <c r="CD976" i="9" s="1"/>
  <c r="BH976" i="9"/>
  <c r="BZ976" i="9" s="1"/>
  <c r="BK976" i="9"/>
  <c r="CC976" i="9" s="1"/>
  <c r="BI976" i="9"/>
  <c r="CA976" i="9" s="1"/>
  <c r="BJ976" i="9"/>
  <c r="CB976" i="9" s="1"/>
  <c r="BN976" i="9"/>
  <c r="CF976" i="9" s="1"/>
  <c r="CE976" i="9"/>
  <c r="BO1005" i="9"/>
  <c r="CG1005" i="9" s="1"/>
  <c r="BH1005" i="9"/>
  <c r="BZ1005" i="9" s="1"/>
  <c r="BL1005" i="9"/>
  <c r="CD1005" i="9" s="1"/>
  <c r="BJ1005" i="9"/>
  <c r="CB1005" i="9" s="1"/>
  <c r="CE1005" i="9"/>
  <c r="BK1005" i="9"/>
  <c r="CC1005" i="9" s="1"/>
  <c r="BI1005" i="9"/>
  <c r="CA1005" i="9" s="1"/>
  <c r="BN1005" i="9"/>
  <c r="CF1005" i="9" s="1"/>
  <c r="BK814" i="9"/>
  <c r="CC814" i="9" s="1"/>
  <c r="BL814" i="9"/>
  <c r="CD814" i="9" s="1"/>
  <c r="BN814" i="9"/>
  <c r="CF814" i="9" s="1"/>
  <c r="BO814" i="9"/>
  <c r="CG814" i="9" s="1"/>
  <c r="BJ814" i="9"/>
  <c r="CB814" i="9" s="1"/>
  <c r="CE814" i="9"/>
  <c r="BH814" i="9"/>
  <c r="BZ814" i="9" s="1"/>
  <c r="BI814" i="9"/>
  <c r="CA814" i="9" s="1"/>
  <c r="BJ990" i="9"/>
  <c r="CB990" i="9" s="1"/>
  <c r="BK990" i="9"/>
  <c r="CC990" i="9" s="1"/>
  <c r="BI990" i="9"/>
  <c r="CA990" i="9" s="1"/>
  <c r="BL990" i="9"/>
  <c r="CD990" i="9" s="1"/>
  <c r="CE990" i="9"/>
  <c r="BN990" i="9"/>
  <c r="CF990" i="9" s="1"/>
  <c r="BO990" i="9"/>
  <c r="CG990" i="9" s="1"/>
  <c r="BH990" i="9"/>
  <c r="BZ990" i="9" s="1"/>
  <c r="CE939" i="9"/>
  <c r="BN939" i="9"/>
  <c r="CF939" i="9" s="1"/>
  <c r="BJ939" i="9"/>
  <c r="CB939" i="9" s="1"/>
  <c r="BL939" i="9"/>
  <c r="CD939" i="9" s="1"/>
  <c r="BK939" i="9"/>
  <c r="CC939" i="9" s="1"/>
  <c r="BI939" i="9"/>
  <c r="CA939" i="9" s="1"/>
  <c r="BO939" i="9"/>
  <c r="CG939" i="9" s="1"/>
  <c r="BH939" i="9"/>
  <c r="BZ939" i="9" s="1"/>
  <c r="BI792" i="9"/>
  <c r="CA792" i="9" s="1"/>
  <c r="BH792" i="9"/>
  <c r="BZ792" i="9" s="1"/>
  <c r="BJ792" i="9"/>
  <c r="CB792" i="9" s="1"/>
  <c r="BK792" i="9"/>
  <c r="CC792" i="9" s="1"/>
  <c r="BL792" i="9"/>
  <c r="CD792" i="9" s="1"/>
  <c r="CE792" i="9"/>
  <c r="BN792" i="9"/>
  <c r="CF792" i="9" s="1"/>
  <c r="BO792" i="9"/>
  <c r="CG792" i="9" s="1"/>
  <c r="CE736" i="9"/>
  <c r="BO736" i="9"/>
  <c r="CG736" i="9" s="1"/>
  <c r="BI736" i="9"/>
  <c r="CA736" i="9" s="1"/>
  <c r="BJ736" i="9"/>
  <c r="CB736" i="9" s="1"/>
  <c r="BK736" i="9"/>
  <c r="CC736" i="9" s="1"/>
  <c r="BL736" i="9"/>
  <c r="CD736" i="9" s="1"/>
  <c r="BN736" i="9"/>
  <c r="CF736" i="9" s="1"/>
  <c r="BH736" i="9"/>
  <c r="BZ736" i="9" s="1"/>
  <c r="BH913" i="9"/>
  <c r="BZ913" i="9" s="1"/>
  <c r="BK913" i="9"/>
  <c r="CC913" i="9" s="1"/>
  <c r="BI913" i="9"/>
  <c r="CA913" i="9" s="1"/>
  <c r="BO913" i="9"/>
  <c r="CG913" i="9" s="1"/>
  <c r="CE913" i="9"/>
  <c r="BN913" i="9"/>
  <c r="CF913" i="9" s="1"/>
  <c r="BL913" i="9"/>
  <c r="CD913" i="9" s="1"/>
  <c r="BJ913" i="9"/>
  <c r="CB913" i="9" s="1"/>
  <c r="BO1011" i="9"/>
  <c r="CG1011" i="9" s="1"/>
  <c r="BN1011" i="9"/>
  <c r="CF1011" i="9" s="1"/>
  <c r="BH1011" i="9"/>
  <c r="BZ1011" i="9" s="1"/>
  <c r="CE1011" i="9"/>
  <c r="BJ1011" i="9"/>
  <c r="CB1011" i="9" s="1"/>
  <c r="BL1011" i="9"/>
  <c r="CD1011" i="9" s="1"/>
  <c r="BK1011" i="9"/>
  <c r="CC1011" i="9" s="1"/>
  <c r="BI1011" i="9"/>
  <c r="CA1011" i="9" s="1"/>
  <c r="BN761" i="9"/>
  <c r="CF761" i="9" s="1"/>
  <c r="BL761" i="9"/>
  <c r="CD761" i="9" s="1"/>
  <c r="BK761" i="9"/>
  <c r="CC761" i="9" s="1"/>
  <c r="CE761" i="9"/>
  <c r="BO761" i="9"/>
  <c r="CG761" i="9" s="1"/>
  <c r="BH761" i="9"/>
  <c r="BZ761" i="9" s="1"/>
  <c r="BI761" i="9"/>
  <c r="CA761" i="9" s="1"/>
  <c r="BJ761" i="9"/>
  <c r="CB761" i="9" s="1"/>
  <c r="BO877" i="9"/>
  <c r="CG877" i="9" s="1"/>
  <c r="BJ877" i="9"/>
  <c r="CB877" i="9" s="1"/>
  <c r="BI877" i="9"/>
  <c r="CA877" i="9" s="1"/>
  <c r="CE877" i="9"/>
  <c r="BH877" i="9"/>
  <c r="BZ877" i="9" s="1"/>
  <c r="BN877" i="9"/>
  <c r="CF877" i="9" s="1"/>
  <c r="BK877" i="9"/>
  <c r="CC877" i="9" s="1"/>
  <c r="BL877" i="9"/>
  <c r="CD877" i="9" s="1"/>
  <c r="BL719" i="9"/>
  <c r="CD719" i="9" s="1"/>
  <c r="BO719" i="9"/>
  <c r="CG719" i="9" s="1"/>
  <c r="BH719" i="9"/>
  <c r="BZ719" i="9" s="1"/>
  <c r="BI719" i="9"/>
  <c r="CA719" i="9" s="1"/>
  <c r="BJ719" i="9"/>
  <c r="CB719" i="9" s="1"/>
  <c r="BN719" i="9"/>
  <c r="CF719" i="9" s="1"/>
  <c r="CE719" i="9"/>
  <c r="BK719" i="9"/>
  <c r="CC719" i="9" s="1"/>
  <c r="BN974" i="9"/>
  <c r="CF974" i="9" s="1"/>
  <c r="BJ974" i="9"/>
  <c r="CB974" i="9" s="1"/>
  <c r="BO974" i="9"/>
  <c r="CG974" i="9" s="1"/>
  <c r="CE974" i="9"/>
  <c r="BL974" i="9"/>
  <c r="CD974" i="9" s="1"/>
  <c r="BI974" i="9"/>
  <c r="CA974" i="9" s="1"/>
  <c r="BH974" i="9"/>
  <c r="BZ974" i="9" s="1"/>
  <c r="BK974" i="9"/>
  <c r="CC974" i="9" s="1"/>
  <c r="BI717" i="9"/>
  <c r="CA717" i="9" s="1"/>
  <c r="BK717" i="9"/>
  <c r="CC717" i="9" s="1"/>
  <c r="BL717" i="9"/>
  <c r="CD717" i="9" s="1"/>
  <c r="CE717" i="9"/>
  <c r="BN717" i="9"/>
  <c r="CF717" i="9" s="1"/>
  <c r="BH717" i="9"/>
  <c r="BZ717" i="9" s="1"/>
  <c r="BO717" i="9"/>
  <c r="CG717" i="9" s="1"/>
  <c r="BJ717" i="9"/>
  <c r="CB717" i="9" s="1"/>
  <c r="BH727" i="9"/>
  <c r="BZ727" i="9" s="1"/>
  <c r="BK727" i="9"/>
  <c r="CC727" i="9" s="1"/>
  <c r="BL727" i="9"/>
  <c r="CD727" i="9" s="1"/>
  <c r="BN727" i="9"/>
  <c r="CF727" i="9" s="1"/>
  <c r="BO727" i="9"/>
  <c r="CG727" i="9" s="1"/>
  <c r="BI727" i="9"/>
  <c r="CA727" i="9" s="1"/>
  <c r="BJ727" i="9"/>
  <c r="CB727" i="9" s="1"/>
  <c r="CE727" i="9"/>
  <c r="CE918" i="9"/>
  <c r="BL918" i="9"/>
  <c r="CD918" i="9" s="1"/>
  <c r="BO918" i="9"/>
  <c r="CG918" i="9" s="1"/>
  <c r="BJ918" i="9"/>
  <c r="CB918" i="9" s="1"/>
  <c r="BK918" i="9"/>
  <c r="CC918" i="9" s="1"/>
  <c r="BI918" i="9"/>
  <c r="CA918" i="9" s="1"/>
  <c r="BH918" i="9"/>
  <c r="BZ918" i="9" s="1"/>
  <c r="BN918" i="9"/>
  <c r="CF918" i="9" s="1"/>
  <c r="BH1010" i="9"/>
  <c r="BZ1010" i="9" s="1"/>
  <c r="CE1010" i="9"/>
  <c r="BN1010" i="9"/>
  <c r="CF1010" i="9" s="1"/>
  <c r="BL1010" i="9"/>
  <c r="CD1010" i="9" s="1"/>
  <c r="BI1010" i="9"/>
  <c r="CA1010" i="9" s="1"/>
  <c r="BO1010" i="9"/>
  <c r="CG1010" i="9" s="1"/>
  <c r="BK1010" i="9"/>
  <c r="CC1010" i="9" s="1"/>
  <c r="BJ1010" i="9"/>
  <c r="CB1010" i="9" s="1"/>
  <c r="BL1008" i="9"/>
  <c r="CD1008" i="9" s="1"/>
  <c r="BN1008" i="9"/>
  <c r="CF1008" i="9" s="1"/>
  <c r="BO1008" i="9"/>
  <c r="CG1008" i="9" s="1"/>
  <c r="CE1008" i="9"/>
  <c r="BJ1008" i="9"/>
  <c r="CB1008" i="9" s="1"/>
  <c r="BK1008" i="9"/>
  <c r="CC1008" i="9" s="1"/>
  <c r="BI1008" i="9"/>
  <c r="CA1008" i="9" s="1"/>
  <c r="BH1008" i="9"/>
  <c r="BZ1008" i="9" s="1"/>
  <c r="CE800" i="9"/>
  <c r="BK800" i="9"/>
  <c r="CC800" i="9" s="1"/>
  <c r="BO800" i="9"/>
  <c r="CG800" i="9" s="1"/>
  <c r="BN800" i="9"/>
  <c r="CF800" i="9" s="1"/>
  <c r="BL800" i="9"/>
  <c r="CD800" i="9" s="1"/>
  <c r="BH800" i="9"/>
  <c r="BZ800" i="9" s="1"/>
  <c r="BJ800" i="9"/>
  <c r="CB800" i="9" s="1"/>
  <c r="BI800" i="9"/>
  <c r="CA800" i="9" s="1"/>
  <c r="BI874" i="9"/>
  <c r="CA874" i="9" s="1"/>
  <c r="CE874" i="9"/>
  <c r="BN874" i="9"/>
  <c r="CF874" i="9" s="1"/>
  <c r="BO874" i="9"/>
  <c r="CG874" i="9" s="1"/>
  <c r="BL874" i="9"/>
  <c r="CD874" i="9" s="1"/>
  <c r="BJ874" i="9"/>
  <c r="CB874" i="9" s="1"/>
  <c r="BH874" i="9"/>
  <c r="BZ874" i="9" s="1"/>
  <c r="BK874" i="9"/>
  <c r="CC874" i="9" s="1"/>
  <c r="CE752" i="9"/>
  <c r="BN752" i="9"/>
  <c r="CF752" i="9" s="1"/>
  <c r="BH752" i="9"/>
  <c r="BZ752" i="9" s="1"/>
  <c r="BI752" i="9"/>
  <c r="CA752" i="9" s="1"/>
  <c r="BJ752" i="9"/>
  <c r="CB752" i="9" s="1"/>
  <c r="BK752" i="9"/>
  <c r="CC752" i="9" s="1"/>
  <c r="BO752" i="9"/>
  <c r="CG752" i="9" s="1"/>
  <c r="BL752" i="9"/>
  <c r="CD752" i="9" s="1"/>
  <c r="BK867" i="9"/>
  <c r="CC867" i="9" s="1"/>
  <c r="BL867" i="9"/>
  <c r="CD867" i="9" s="1"/>
  <c r="CE867" i="9"/>
  <c r="BN867" i="9"/>
  <c r="CF867" i="9" s="1"/>
  <c r="BI867" i="9"/>
  <c r="CA867" i="9" s="1"/>
  <c r="BH867" i="9"/>
  <c r="BZ867" i="9" s="1"/>
  <c r="BO867" i="9"/>
  <c r="CG867" i="9" s="1"/>
  <c r="BJ867" i="9"/>
  <c r="CB867" i="9" s="1"/>
  <c r="BH796" i="9"/>
  <c r="BZ796" i="9" s="1"/>
  <c r="BI796" i="9"/>
  <c r="CA796" i="9" s="1"/>
  <c r="BK796" i="9"/>
  <c r="CC796" i="9" s="1"/>
  <c r="BL796" i="9"/>
  <c r="CD796" i="9" s="1"/>
  <c r="BN796" i="9"/>
  <c r="CF796" i="9" s="1"/>
  <c r="BO796" i="9"/>
  <c r="CG796" i="9" s="1"/>
  <c r="BJ796" i="9"/>
  <c r="CB796" i="9" s="1"/>
  <c r="CE796" i="9"/>
  <c r="BJ895" i="9"/>
  <c r="CB895" i="9" s="1"/>
  <c r="BI895" i="9"/>
  <c r="CA895" i="9" s="1"/>
  <c r="BO895" i="9"/>
  <c r="CG895" i="9" s="1"/>
  <c r="CE895" i="9"/>
  <c r="BK895" i="9"/>
  <c r="CC895" i="9" s="1"/>
  <c r="BN895" i="9"/>
  <c r="CF895" i="9" s="1"/>
  <c r="BH895" i="9"/>
  <c r="BZ895" i="9" s="1"/>
  <c r="BL895" i="9"/>
  <c r="CD895" i="9" s="1"/>
  <c r="BH720" i="9"/>
  <c r="BZ720" i="9" s="1"/>
  <c r="BI720" i="9"/>
  <c r="CA720" i="9" s="1"/>
  <c r="BJ720" i="9"/>
  <c r="CB720" i="9" s="1"/>
  <c r="BO720" i="9"/>
  <c r="CG720" i="9" s="1"/>
  <c r="BK720" i="9"/>
  <c r="CC720" i="9" s="1"/>
  <c r="BL720" i="9"/>
  <c r="CD720" i="9" s="1"/>
  <c r="CE720" i="9"/>
  <c r="BN720" i="9"/>
  <c r="CF720" i="9" s="1"/>
  <c r="BI856" i="9"/>
  <c r="CA856" i="9" s="1"/>
  <c r="BK856" i="9"/>
  <c r="CC856" i="9" s="1"/>
  <c r="BL856" i="9"/>
  <c r="CD856" i="9" s="1"/>
  <c r="BN856" i="9"/>
  <c r="CF856" i="9" s="1"/>
  <c r="BH856" i="9"/>
  <c r="BZ856" i="9" s="1"/>
  <c r="BO856" i="9"/>
  <c r="CG856" i="9" s="1"/>
  <c r="BJ856" i="9"/>
  <c r="CB856" i="9" s="1"/>
  <c r="CE856" i="9"/>
  <c r="BI744" i="9"/>
  <c r="CA744" i="9" s="1"/>
  <c r="BH744" i="9"/>
  <c r="BZ744" i="9" s="1"/>
  <c r="BO744" i="9"/>
  <c r="CG744" i="9" s="1"/>
  <c r="BJ744" i="9"/>
  <c r="CB744" i="9" s="1"/>
  <c r="BK744" i="9"/>
  <c r="CC744" i="9" s="1"/>
  <c r="BL744" i="9"/>
  <c r="CD744" i="9" s="1"/>
  <c r="CE744" i="9"/>
  <c r="BN744" i="9"/>
  <c r="CF744" i="9" s="1"/>
  <c r="BL840" i="9"/>
  <c r="CD840" i="9" s="1"/>
  <c r="CE840" i="9"/>
  <c r="BN840" i="9"/>
  <c r="CF840" i="9" s="1"/>
  <c r="BI840" i="9"/>
  <c r="CA840" i="9" s="1"/>
  <c r="BH840" i="9"/>
  <c r="BZ840" i="9" s="1"/>
  <c r="BO840" i="9"/>
  <c r="CG840" i="9" s="1"/>
  <c r="BJ840" i="9"/>
  <c r="CB840" i="9" s="1"/>
  <c r="BK840" i="9"/>
  <c r="CC840" i="9" s="1"/>
  <c r="BL879" i="9"/>
  <c r="CD879" i="9" s="1"/>
  <c r="BN879" i="9"/>
  <c r="CF879" i="9" s="1"/>
  <c r="BK879" i="9"/>
  <c r="CC879" i="9" s="1"/>
  <c r="BH879" i="9"/>
  <c r="BZ879" i="9" s="1"/>
  <c r="BI879" i="9"/>
  <c r="CA879" i="9" s="1"/>
  <c r="BO879" i="9"/>
  <c r="CG879" i="9" s="1"/>
  <c r="CE879" i="9"/>
  <c r="BJ879" i="9"/>
  <c r="CB879" i="9" s="1"/>
  <c r="BL925" i="9"/>
  <c r="CD925" i="9" s="1"/>
  <c r="BK925" i="9"/>
  <c r="CC925" i="9" s="1"/>
  <c r="BN925" i="9"/>
  <c r="CF925" i="9" s="1"/>
  <c r="CE925" i="9"/>
  <c r="BO925" i="9"/>
  <c r="CG925" i="9" s="1"/>
  <c r="BJ925" i="9"/>
  <c r="CB925" i="9" s="1"/>
  <c r="BI925" i="9"/>
  <c r="CA925" i="9" s="1"/>
  <c r="BH925" i="9"/>
  <c r="BZ925" i="9" s="1"/>
  <c r="BH1002" i="9"/>
  <c r="BZ1002" i="9" s="1"/>
  <c r="CE1002" i="9"/>
  <c r="BN1002" i="9"/>
  <c r="CF1002" i="9" s="1"/>
  <c r="BK1002" i="9"/>
  <c r="CC1002" i="9" s="1"/>
  <c r="BO1002" i="9"/>
  <c r="CG1002" i="9" s="1"/>
  <c r="BI1002" i="9"/>
  <c r="CA1002" i="9" s="1"/>
  <c r="BL1002" i="9"/>
  <c r="CD1002" i="9" s="1"/>
  <c r="BJ1002" i="9"/>
  <c r="CB1002" i="9" s="1"/>
  <c r="BL829" i="9"/>
  <c r="CD829" i="9" s="1"/>
  <c r="BN829" i="9"/>
  <c r="CF829" i="9" s="1"/>
  <c r="BO829" i="9"/>
  <c r="CG829" i="9" s="1"/>
  <c r="BJ829" i="9"/>
  <c r="CB829" i="9" s="1"/>
  <c r="BH829" i="9"/>
  <c r="BZ829" i="9" s="1"/>
  <c r="BI829" i="9"/>
  <c r="CA829" i="9" s="1"/>
  <c r="BK829" i="9"/>
  <c r="CC829" i="9" s="1"/>
  <c r="CE829" i="9"/>
  <c r="BN906" i="9"/>
  <c r="CF906" i="9" s="1"/>
  <c r="BJ906" i="9"/>
  <c r="CB906" i="9" s="1"/>
  <c r="BH906" i="9"/>
  <c r="BZ906" i="9" s="1"/>
  <c r="BI906" i="9"/>
  <c r="CA906" i="9" s="1"/>
  <c r="BO906" i="9"/>
  <c r="CG906" i="9" s="1"/>
  <c r="BL906" i="9"/>
  <c r="CD906" i="9" s="1"/>
  <c r="BK906" i="9"/>
  <c r="CC906" i="9" s="1"/>
  <c r="CE906" i="9"/>
  <c r="BL838" i="9"/>
  <c r="CD838" i="9" s="1"/>
  <c r="BN838" i="9"/>
  <c r="CF838" i="9" s="1"/>
  <c r="BO838" i="9"/>
  <c r="CG838" i="9" s="1"/>
  <c r="BJ838" i="9"/>
  <c r="CB838" i="9" s="1"/>
  <c r="CE838" i="9"/>
  <c r="BH838" i="9"/>
  <c r="BZ838" i="9" s="1"/>
  <c r="BI838" i="9"/>
  <c r="CA838" i="9" s="1"/>
  <c r="BK838" i="9"/>
  <c r="CC838" i="9" s="1"/>
  <c r="CE912" i="9"/>
  <c r="BI912" i="9"/>
  <c r="CA912" i="9" s="1"/>
  <c r="BO912" i="9"/>
  <c r="CG912" i="9" s="1"/>
  <c r="BL912" i="9"/>
  <c r="CD912" i="9" s="1"/>
  <c r="BJ912" i="9"/>
  <c r="CB912" i="9" s="1"/>
  <c r="BH912" i="9"/>
  <c r="BZ912" i="9" s="1"/>
  <c r="BK912" i="9"/>
  <c r="CC912" i="9" s="1"/>
  <c r="BN912" i="9"/>
  <c r="CF912" i="9" s="1"/>
  <c r="BL943" i="9"/>
  <c r="CD943" i="9" s="1"/>
  <c r="BO943" i="9"/>
  <c r="CG943" i="9" s="1"/>
  <c r="BJ943" i="9"/>
  <c r="CB943" i="9" s="1"/>
  <c r="BK943" i="9"/>
  <c r="CC943" i="9" s="1"/>
  <c r="BI943" i="9"/>
  <c r="CA943" i="9" s="1"/>
  <c r="BH943" i="9"/>
  <c r="BZ943" i="9" s="1"/>
  <c r="CE943" i="9"/>
  <c r="BN943" i="9"/>
  <c r="CF943" i="9" s="1"/>
  <c r="BK984" i="9"/>
  <c r="CC984" i="9" s="1"/>
  <c r="BH984" i="9"/>
  <c r="BZ984" i="9" s="1"/>
  <c r="CE984" i="9"/>
  <c r="BL984" i="9"/>
  <c r="CD984" i="9" s="1"/>
  <c r="BN984" i="9"/>
  <c r="CF984" i="9" s="1"/>
  <c r="BO984" i="9"/>
  <c r="CG984" i="9" s="1"/>
  <c r="BJ984" i="9"/>
  <c r="CB984" i="9" s="1"/>
  <c r="BI984" i="9"/>
  <c r="CA984" i="9" s="1"/>
  <c r="BK967" i="9"/>
  <c r="CC967" i="9" s="1"/>
  <c r="BI967" i="9"/>
  <c r="CA967" i="9" s="1"/>
  <c r="BL967" i="9"/>
  <c r="CD967" i="9" s="1"/>
  <c r="BJ967" i="9"/>
  <c r="CB967" i="9" s="1"/>
  <c r="BO967" i="9"/>
  <c r="CG967" i="9" s="1"/>
  <c r="CE967" i="9"/>
  <c r="BN967" i="9"/>
  <c r="CF967" i="9" s="1"/>
  <c r="BH967" i="9"/>
  <c r="BZ967" i="9" s="1"/>
  <c r="CE804" i="9"/>
  <c r="BN804" i="9"/>
  <c r="CF804" i="9" s="1"/>
  <c r="BI804" i="9"/>
  <c r="CA804" i="9" s="1"/>
  <c r="BH804" i="9"/>
  <c r="BZ804" i="9" s="1"/>
  <c r="BO804" i="9"/>
  <c r="CG804" i="9" s="1"/>
  <c r="BJ804" i="9"/>
  <c r="CB804" i="9" s="1"/>
  <c r="BK804" i="9"/>
  <c r="CC804" i="9" s="1"/>
  <c r="BL804" i="9"/>
  <c r="CD804" i="9" s="1"/>
  <c r="BI972" i="9"/>
  <c r="CA972" i="9" s="1"/>
  <c r="BL972" i="9"/>
  <c r="CD972" i="9" s="1"/>
  <c r="BN972" i="9"/>
  <c r="CF972" i="9" s="1"/>
  <c r="CE972" i="9"/>
  <c r="BJ972" i="9"/>
  <c r="CB972" i="9" s="1"/>
  <c r="BO972" i="9"/>
  <c r="CG972" i="9" s="1"/>
  <c r="BK972" i="9"/>
  <c r="CC972" i="9" s="1"/>
  <c r="BH972" i="9"/>
  <c r="BZ972" i="9" s="1"/>
  <c r="BJ1006" i="9"/>
  <c r="CB1006" i="9" s="1"/>
  <c r="BN1006" i="9"/>
  <c r="CF1006" i="9" s="1"/>
  <c r="BO1006" i="9"/>
  <c r="CG1006" i="9" s="1"/>
  <c r="BH1006" i="9"/>
  <c r="BZ1006" i="9" s="1"/>
  <c r="CE1006" i="9"/>
  <c r="BK1006" i="9"/>
  <c r="CC1006" i="9" s="1"/>
  <c r="BI1006" i="9"/>
  <c r="CA1006" i="9" s="1"/>
  <c r="BL1006" i="9"/>
  <c r="CD1006" i="9" s="1"/>
  <c r="BN971" i="9"/>
  <c r="CF971" i="9" s="1"/>
  <c r="BO971" i="9"/>
  <c r="CG971" i="9" s="1"/>
  <c r="BI971" i="9"/>
  <c r="CA971" i="9" s="1"/>
  <c r="BJ971" i="9"/>
  <c r="CB971" i="9" s="1"/>
  <c r="BL971" i="9"/>
  <c r="CD971" i="9" s="1"/>
  <c r="BH971" i="9"/>
  <c r="BZ971" i="9" s="1"/>
  <c r="CE971" i="9"/>
  <c r="BK971" i="9"/>
  <c r="CC971" i="9" s="1"/>
  <c r="BD872" i="9"/>
  <c r="BV872" i="9" s="1"/>
  <c r="AX872" i="9"/>
  <c r="BP872" i="9" s="1"/>
  <c r="BC872" i="9"/>
  <c r="BU872" i="9" s="1"/>
  <c r="BE872" i="9"/>
  <c r="BW872" i="9" s="1"/>
  <c r="BA872" i="9"/>
  <c r="BS872" i="9" s="1"/>
  <c r="BG872" i="9"/>
  <c r="BY872" i="9" s="1"/>
  <c r="AZ872" i="9"/>
  <c r="BR872" i="9" s="1"/>
  <c r="AY872" i="9"/>
  <c r="BQ872" i="9" s="1"/>
  <c r="BB872" i="9"/>
  <c r="BT872" i="9" s="1"/>
  <c r="BF872" i="9"/>
  <c r="BX872" i="9" s="1"/>
  <c r="BD751" i="9"/>
  <c r="BV751" i="9" s="1"/>
  <c r="BE751" i="9"/>
  <c r="BW751" i="9" s="1"/>
  <c r="BG751" i="9"/>
  <c r="BY751" i="9" s="1"/>
  <c r="BF751" i="9"/>
  <c r="BX751" i="9" s="1"/>
  <c r="AY751" i="9"/>
  <c r="BQ751" i="9" s="1"/>
  <c r="AZ751" i="9"/>
  <c r="BR751" i="9" s="1"/>
  <c r="BB751" i="9"/>
  <c r="AX751" i="9"/>
  <c r="BP751" i="9" s="1"/>
  <c r="BC751" i="9"/>
  <c r="BU751" i="9" s="1"/>
  <c r="BA751" i="9"/>
  <c r="BS751" i="9" s="1"/>
  <c r="BB867" i="9"/>
  <c r="BT867" i="9" s="1"/>
  <c r="BG867" i="9"/>
  <c r="BY867" i="9" s="1"/>
  <c r="BC867" i="9"/>
  <c r="BU867" i="9" s="1"/>
  <c r="AX867" i="9"/>
  <c r="BP867" i="9" s="1"/>
  <c r="BE867" i="9"/>
  <c r="BW867" i="9" s="1"/>
  <c r="AY867" i="9"/>
  <c r="BQ867" i="9" s="1"/>
  <c r="AZ867" i="9"/>
  <c r="BR867" i="9" s="1"/>
  <c r="BD867" i="9"/>
  <c r="BV867" i="9" s="1"/>
  <c r="BA867" i="9"/>
  <c r="BS867" i="9" s="1"/>
  <c r="BF867" i="9"/>
  <c r="BX867" i="9" s="1"/>
  <c r="BC870" i="9"/>
  <c r="BU870" i="9" s="1"/>
  <c r="BD870" i="9"/>
  <c r="BV870" i="9" s="1"/>
  <c r="AX870" i="9"/>
  <c r="BP870" i="9" s="1"/>
  <c r="BE870" i="9"/>
  <c r="BW870" i="9" s="1"/>
  <c r="AY870" i="9"/>
  <c r="BQ870" i="9" s="1"/>
  <c r="BG870" i="9"/>
  <c r="BY870" i="9" s="1"/>
  <c r="BA870" i="9"/>
  <c r="BS870" i="9" s="1"/>
  <c r="BB870" i="9"/>
  <c r="BT870" i="9" s="1"/>
  <c r="AZ870" i="9"/>
  <c r="BR870" i="9" s="1"/>
  <c r="BF870" i="9"/>
  <c r="BX870" i="9" s="1"/>
  <c r="BF940" i="9"/>
  <c r="BX940" i="9" s="1"/>
  <c r="BB940" i="9"/>
  <c r="BT940" i="9" s="1"/>
  <c r="BC940" i="9"/>
  <c r="BU940" i="9" s="1"/>
  <c r="AX940" i="9"/>
  <c r="BP940" i="9" s="1"/>
  <c r="BG940" i="9"/>
  <c r="BY940" i="9" s="1"/>
  <c r="AY940" i="9"/>
  <c r="BQ940" i="9" s="1"/>
  <c r="BD940" i="9"/>
  <c r="BV940" i="9" s="1"/>
  <c r="BE940" i="9"/>
  <c r="BW940" i="9" s="1"/>
  <c r="BA940" i="9"/>
  <c r="BS940" i="9" s="1"/>
  <c r="AZ940" i="9"/>
  <c r="BR940" i="9" s="1"/>
  <c r="AZ747" i="9"/>
  <c r="BR747" i="9" s="1"/>
  <c r="AY747" i="9"/>
  <c r="BQ747" i="9" s="1"/>
  <c r="BB747" i="9"/>
  <c r="BT747" i="9" s="1"/>
  <c r="AX747" i="9"/>
  <c r="BP747" i="9" s="1"/>
  <c r="BE747" i="9"/>
  <c r="BW747" i="9" s="1"/>
  <c r="BA747" i="9"/>
  <c r="BS747" i="9" s="1"/>
  <c r="BD747" i="9"/>
  <c r="BC747" i="9"/>
  <c r="BU747" i="9" s="1"/>
  <c r="BF747" i="9"/>
  <c r="BX747" i="9" s="1"/>
  <c r="BG747" i="9"/>
  <c r="BY747" i="9" s="1"/>
  <c r="AZ796" i="9"/>
  <c r="BR796" i="9" s="1"/>
  <c r="BE796" i="9"/>
  <c r="BW796" i="9" s="1"/>
  <c r="AY796" i="9"/>
  <c r="BQ796" i="9" s="1"/>
  <c r="BB796" i="9"/>
  <c r="BT796" i="9" s="1"/>
  <c r="BC796" i="9"/>
  <c r="BU796" i="9" s="1"/>
  <c r="BD796" i="9"/>
  <c r="BV796" i="9" s="1"/>
  <c r="BA796" i="9"/>
  <c r="BS796" i="9" s="1"/>
  <c r="BF796" i="9"/>
  <c r="BX796" i="9" s="1"/>
  <c r="AX796" i="9"/>
  <c r="BP796" i="9" s="1"/>
  <c r="BG796" i="9"/>
  <c r="BY796" i="9" s="1"/>
  <c r="AY895" i="9"/>
  <c r="BQ895" i="9" s="1"/>
  <c r="BF895" i="9"/>
  <c r="BX895" i="9" s="1"/>
  <c r="BA895" i="9"/>
  <c r="BS895" i="9" s="1"/>
  <c r="AZ895" i="9"/>
  <c r="BR895" i="9" s="1"/>
  <c r="BB895" i="9"/>
  <c r="BT895" i="9" s="1"/>
  <c r="BE895" i="9"/>
  <c r="BW895" i="9" s="1"/>
  <c r="BG895" i="9"/>
  <c r="BY895" i="9" s="1"/>
  <c r="AX895" i="9"/>
  <c r="BP895" i="9" s="1"/>
  <c r="BC895" i="9"/>
  <c r="BU895" i="9" s="1"/>
  <c r="BD895" i="9"/>
  <c r="BV895" i="9" s="1"/>
  <c r="BF945" i="9"/>
  <c r="BA945" i="9"/>
  <c r="AX945" i="9"/>
  <c r="BP945" i="9" s="1"/>
  <c r="AY945" i="9"/>
  <c r="BQ945" i="9" s="1"/>
  <c r="BD945" i="9"/>
  <c r="BV945" i="9" s="1"/>
  <c r="BG945" i="9"/>
  <c r="BY945" i="9" s="1"/>
  <c r="BE945" i="9"/>
  <c r="BW945" i="9" s="1"/>
  <c r="AZ945" i="9"/>
  <c r="BR945" i="9" s="1"/>
  <c r="BB945" i="9"/>
  <c r="BT945" i="9" s="1"/>
  <c r="BC945" i="9"/>
  <c r="BU945" i="9" s="1"/>
  <c r="AY743" i="9"/>
  <c r="BQ743" i="9" s="1"/>
  <c r="BA743" i="9"/>
  <c r="BS743" i="9" s="1"/>
  <c r="AX743" i="9"/>
  <c r="BP743" i="9" s="1"/>
  <c r="AZ743" i="9"/>
  <c r="BR743" i="9" s="1"/>
  <c r="BF743" i="9"/>
  <c r="BX743" i="9" s="1"/>
  <c r="BG743" i="9"/>
  <c r="BY743" i="9" s="1"/>
  <c r="BD743" i="9"/>
  <c r="BV743" i="9" s="1"/>
  <c r="BC743" i="9"/>
  <c r="BU743" i="9" s="1"/>
  <c r="BB743" i="9"/>
  <c r="BT743" i="9" s="1"/>
  <c r="BE743" i="9"/>
  <c r="BW743" i="9" s="1"/>
  <c r="AY763" i="9"/>
  <c r="BQ763" i="9" s="1"/>
  <c r="BF763" i="9"/>
  <c r="BD763" i="9"/>
  <c r="BV763" i="9" s="1"/>
  <c r="AZ763" i="9"/>
  <c r="BR763" i="9" s="1"/>
  <c r="BB763" i="9"/>
  <c r="BT763" i="9" s="1"/>
  <c r="BG763" i="9"/>
  <c r="BY763" i="9" s="1"/>
  <c r="AX763" i="9"/>
  <c r="BP763" i="9" s="1"/>
  <c r="BE763" i="9"/>
  <c r="BW763" i="9" s="1"/>
  <c r="BA763" i="9"/>
  <c r="BS763" i="9" s="1"/>
  <c r="BC763" i="9"/>
  <c r="BU763" i="9" s="1"/>
  <c r="BB856" i="9"/>
  <c r="BT856" i="9" s="1"/>
  <c r="BF856" i="9"/>
  <c r="BX856" i="9" s="1"/>
  <c r="AY856" i="9"/>
  <c r="BE856" i="9"/>
  <c r="BC856" i="9"/>
  <c r="BU856" i="9" s="1"/>
  <c r="AZ856" i="9"/>
  <c r="BR856" i="9" s="1"/>
  <c r="BA856" i="9"/>
  <c r="BS856" i="9" s="1"/>
  <c r="AX856" i="9"/>
  <c r="BP856" i="9" s="1"/>
  <c r="BD856" i="9"/>
  <c r="BV856" i="9" s="1"/>
  <c r="BG856" i="9"/>
  <c r="BY856" i="9" s="1"/>
  <c r="AZ744" i="9"/>
  <c r="BR744" i="9" s="1"/>
  <c r="AX744" i="9"/>
  <c r="BP744" i="9" s="1"/>
  <c r="BB744" i="9"/>
  <c r="BT744" i="9" s="1"/>
  <c r="BD744" i="9"/>
  <c r="BV744" i="9" s="1"/>
  <c r="AY744" i="9"/>
  <c r="BQ744" i="9" s="1"/>
  <c r="BA744" i="9"/>
  <c r="BS744" i="9" s="1"/>
  <c r="BG744" i="9"/>
  <c r="BY744" i="9" s="1"/>
  <c r="BF744" i="9"/>
  <c r="BX744" i="9" s="1"/>
  <c r="BC744" i="9"/>
  <c r="BU744" i="9" s="1"/>
  <c r="BE744" i="9"/>
  <c r="BW744" i="9" s="1"/>
  <c r="BG840" i="9"/>
  <c r="BY840" i="9" s="1"/>
  <c r="BA840" i="9"/>
  <c r="BS840" i="9" s="1"/>
  <c r="AX840" i="9"/>
  <c r="BP840" i="9" s="1"/>
  <c r="BE840" i="9"/>
  <c r="BW840" i="9" s="1"/>
  <c r="AZ840" i="9"/>
  <c r="BR840" i="9" s="1"/>
  <c r="BB840" i="9"/>
  <c r="BT840" i="9" s="1"/>
  <c r="AY840" i="9"/>
  <c r="BF840" i="9"/>
  <c r="BX840" i="9" s="1"/>
  <c r="BD840" i="9"/>
  <c r="BV840" i="9" s="1"/>
  <c r="BC840" i="9"/>
  <c r="BU840" i="9" s="1"/>
  <c r="AZ879" i="9"/>
  <c r="BR879" i="9" s="1"/>
  <c r="BD879" i="9"/>
  <c r="BV879" i="9" s="1"/>
  <c r="BA879" i="9"/>
  <c r="BS879" i="9" s="1"/>
  <c r="AY879" i="9"/>
  <c r="BQ879" i="9" s="1"/>
  <c r="BC879" i="9"/>
  <c r="BU879" i="9" s="1"/>
  <c r="BE879" i="9"/>
  <c r="BW879" i="9" s="1"/>
  <c r="BB879" i="9"/>
  <c r="BT879" i="9" s="1"/>
  <c r="BF879" i="9"/>
  <c r="BX879" i="9" s="1"/>
  <c r="BG879" i="9"/>
  <c r="BY879" i="9" s="1"/>
  <c r="AX879" i="9"/>
  <c r="BP879" i="9" s="1"/>
  <c r="AY1002" i="9"/>
  <c r="BQ1002" i="9" s="1"/>
  <c r="BD1002" i="9"/>
  <c r="BV1002" i="9" s="1"/>
  <c r="BA1002" i="9"/>
  <c r="BS1002" i="9" s="1"/>
  <c r="BE1002" i="9"/>
  <c r="BW1002" i="9" s="1"/>
  <c r="BF1002" i="9"/>
  <c r="BX1002" i="9" s="1"/>
  <c r="BC1002" i="9"/>
  <c r="BU1002" i="9" s="1"/>
  <c r="BB1002" i="9"/>
  <c r="BT1002" i="9" s="1"/>
  <c r="AX1002" i="9"/>
  <c r="BP1002" i="9" s="1"/>
  <c r="BG1002" i="9"/>
  <c r="BY1002" i="9" s="1"/>
  <c r="AZ1002" i="9"/>
  <c r="BR1002" i="9" s="1"/>
  <c r="AX829" i="9"/>
  <c r="BC829" i="9"/>
  <c r="BU829" i="9" s="1"/>
  <c r="BD829" i="9"/>
  <c r="BV829" i="9" s="1"/>
  <c r="AY829" i="9"/>
  <c r="BQ829" i="9" s="1"/>
  <c r="BF829" i="9"/>
  <c r="BX829" i="9" s="1"/>
  <c r="BA829" i="9"/>
  <c r="BS829" i="9" s="1"/>
  <c r="BG829" i="9"/>
  <c r="BY829" i="9" s="1"/>
  <c r="BB829" i="9"/>
  <c r="BT829" i="9" s="1"/>
  <c r="AZ829" i="9"/>
  <c r="BR829" i="9" s="1"/>
  <c r="BE829" i="9"/>
  <c r="BW829" i="9" s="1"/>
  <c r="BE906" i="9"/>
  <c r="BW906" i="9" s="1"/>
  <c r="BB906" i="9"/>
  <c r="BT906" i="9" s="1"/>
  <c r="AX906" i="9"/>
  <c r="BP906" i="9" s="1"/>
  <c r="BA906" i="9"/>
  <c r="BS906" i="9" s="1"/>
  <c r="AY906" i="9"/>
  <c r="BQ906" i="9" s="1"/>
  <c r="BD906" i="9"/>
  <c r="BV906" i="9" s="1"/>
  <c r="BC906" i="9"/>
  <c r="BU906" i="9" s="1"/>
  <c r="AZ906" i="9"/>
  <c r="BR906" i="9" s="1"/>
  <c r="BF906" i="9"/>
  <c r="BX906" i="9" s="1"/>
  <c r="BG906" i="9"/>
  <c r="BY906" i="9" s="1"/>
  <c r="BC920" i="9"/>
  <c r="BU920" i="9" s="1"/>
  <c r="BE920" i="9"/>
  <c r="BW920" i="9" s="1"/>
  <c r="BB920" i="9"/>
  <c r="BT920" i="9" s="1"/>
  <c r="AY920" i="9"/>
  <c r="BQ920" i="9" s="1"/>
  <c r="BG920" i="9"/>
  <c r="BY920" i="9" s="1"/>
  <c r="BD920" i="9"/>
  <c r="BV920" i="9" s="1"/>
  <c r="BF920" i="9"/>
  <c r="BX920" i="9" s="1"/>
  <c r="BA920" i="9"/>
  <c r="BS920" i="9" s="1"/>
  <c r="AX920" i="9"/>
  <c r="BP920" i="9" s="1"/>
  <c r="AZ920" i="9"/>
  <c r="BR920" i="9" s="1"/>
  <c r="AZ1007" i="9"/>
  <c r="BR1007" i="9" s="1"/>
  <c r="AY1007" i="9"/>
  <c r="BQ1007" i="9" s="1"/>
  <c r="BA1007" i="9"/>
  <c r="BS1007" i="9" s="1"/>
  <c r="BC1007" i="9"/>
  <c r="BU1007" i="9" s="1"/>
  <c r="BG1007" i="9"/>
  <c r="BY1007" i="9" s="1"/>
  <c r="BD1007" i="9"/>
  <c r="BV1007" i="9" s="1"/>
  <c r="BE1007" i="9"/>
  <c r="BW1007" i="9" s="1"/>
  <c r="BF1007" i="9"/>
  <c r="BX1007" i="9" s="1"/>
  <c r="AX1007" i="9"/>
  <c r="BP1007" i="9" s="1"/>
  <c r="BB1007" i="9"/>
  <c r="BT1007" i="9" s="1"/>
  <c r="BE838" i="9"/>
  <c r="BW838" i="9" s="1"/>
  <c r="AX838" i="9"/>
  <c r="BP838" i="9" s="1"/>
  <c r="BB838" i="9"/>
  <c r="BT838" i="9" s="1"/>
  <c r="BC838" i="9"/>
  <c r="BU838" i="9" s="1"/>
  <c r="AY838" i="9"/>
  <c r="BQ838" i="9" s="1"/>
  <c r="BF838" i="9"/>
  <c r="BX838" i="9" s="1"/>
  <c r="BA838" i="9"/>
  <c r="BS838" i="9" s="1"/>
  <c r="BG838" i="9"/>
  <c r="BY838" i="9" s="1"/>
  <c r="AZ838" i="9"/>
  <c r="BR838" i="9" s="1"/>
  <c r="BD838" i="9"/>
  <c r="BB912" i="9"/>
  <c r="BT912" i="9" s="1"/>
  <c r="AZ912" i="9"/>
  <c r="BR912" i="9" s="1"/>
  <c r="BE912" i="9"/>
  <c r="BW912" i="9" s="1"/>
  <c r="AY912" i="9"/>
  <c r="BQ912" i="9" s="1"/>
  <c r="AX912" i="9"/>
  <c r="BP912" i="9" s="1"/>
  <c r="BF912" i="9"/>
  <c r="BX912" i="9" s="1"/>
  <c r="BA912" i="9"/>
  <c r="BS912" i="9" s="1"/>
  <c r="BG912" i="9"/>
  <c r="BY912" i="9" s="1"/>
  <c r="BD912" i="9"/>
  <c r="BV912" i="9" s="1"/>
  <c r="BC912" i="9"/>
  <c r="BU912" i="9" s="1"/>
  <c r="BC917" i="9"/>
  <c r="BU917" i="9" s="1"/>
  <c r="BG917" i="9"/>
  <c r="BY917" i="9" s="1"/>
  <c r="BB917" i="9"/>
  <c r="BT917" i="9" s="1"/>
  <c r="BA917" i="9"/>
  <c r="BS917" i="9" s="1"/>
  <c r="AY917" i="9"/>
  <c r="BQ917" i="9" s="1"/>
  <c r="AX917" i="9"/>
  <c r="BP917" i="9" s="1"/>
  <c r="BF917" i="9"/>
  <c r="BX917" i="9" s="1"/>
  <c r="AZ917" i="9"/>
  <c r="BR917" i="9" s="1"/>
  <c r="BE917" i="9"/>
  <c r="BW917" i="9" s="1"/>
  <c r="BD917" i="9"/>
  <c r="BV917" i="9" s="1"/>
  <c r="BB943" i="9"/>
  <c r="BT943" i="9" s="1"/>
  <c r="AY943" i="9"/>
  <c r="BQ943" i="9" s="1"/>
  <c r="BF943" i="9"/>
  <c r="BX943" i="9" s="1"/>
  <c r="BC943" i="9"/>
  <c r="BU943" i="9" s="1"/>
  <c r="AX943" i="9"/>
  <c r="BP943" i="9" s="1"/>
  <c r="BD943" i="9"/>
  <c r="BV943" i="9" s="1"/>
  <c r="BE943" i="9"/>
  <c r="BW943" i="9" s="1"/>
  <c r="AZ943" i="9"/>
  <c r="BR943" i="9" s="1"/>
  <c r="BG943" i="9"/>
  <c r="BY943" i="9" s="1"/>
  <c r="BA943" i="9"/>
  <c r="BS943" i="9" s="1"/>
  <c r="BF969" i="9"/>
  <c r="BX969" i="9" s="1"/>
  <c r="BG969" i="9"/>
  <c r="BY969" i="9" s="1"/>
  <c r="AX969" i="9"/>
  <c r="BP969" i="9" s="1"/>
  <c r="BA969" i="9"/>
  <c r="BS969" i="9" s="1"/>
  <c r="AZ969" i="9"/>
  <c r="BR969" i="9" s="1"/>
  <c r="BB969" i="9"/>
  <c r="BT969" i="9" s="1"/>
  <c r="BC969" i="9"/>
  <c r="BU969" i="9" s="1"/>
  <c r="BE969" i="9"/>
  <c r="BW969" i="9" s="1"/>
  <c r="AY969" i="9"/>
  <c r="BQ969" i="9" s="1"/>
  <c r="BD969" i="9"/>
  <c r="BV969" i="9" s="1"/>
  <c r="AZ987" i="9"/>
  <c r="BR987" i="9" s="1"/>
  <c r="BD987" i="9"/>
  <c r="BV987" i="9" s="1"/>
  <c r="BA987" i="9"/>
  <c r="BS987" i="9" s="1"/>
  <c r="BG987" i="9"/>
  <c r="BY987" i="9" s="1"/>
  <c r="BE987" i="9"/>
  <c r="BW987" i="9" s="1"/>
  <c r="BC987" i="9"/>
  <c r="BU987" i="9" s="1"/>
  <c r="AY987" i="9"/>
  <c r="BQ987" i="9" s="1"/>
  <c r="BF987" i="9"/>
  <c r="BX987" i="9" s="1"/>
  <c r="BB987" i="9"/>
  <c r="BT987" i="9" s="1"/>
  <c r="AX987" i="9"/>
  <c r="BP987" i="9" s="1"/>
  <c r="BD984" i="9"/>
  <c r="BV984" i="9" s="1"/>
  <c r="AY984" i="9"/>
  <c r="BQ984" i="9" s="1"/>
  <c r="BA984" i="9"/>
  <c r="BS984" i="9" s="1"/>
  <c r="AX984" i="9"/>
  <c r="BP984" i="9" s="1"/>
  <c r="AZ984" i="9"/>
  <c r="BR984" i="9" s="1"/>
  <c r="BG984" i="9"/>
  <c r="BY984" i="9" s="1"/>
  <c r="BB984" i="9"/>
  <c r="BT984" i="9" s="1"/>
  <c r="BC984" i="9"/>
  <c r="BU984" i="9" s="1"/>
  <c r="BE984" i="9"/>
  <c r="BW984" i="9" s="1"/>
  <c r="BF984" i="9"/>
  <c r="BX984" i="9" s="1"/>
  <c r="AZ900" i="9"/>
  <c r="BR900" i="9" s="1"/>
  <c r="BE900" i="9"/>
  <c r="BW900" i="9" s="1"/>
  <c r="BD900" i="9"/>
  <c r="BV900" i="9" s="1"/>
  <c r="BA900" i="9"/>
  <c r="BS900" i="9" s="1"/>
  <c r="AX900" i="9"/>
  <c r="BP900" i="9" s="1"/>
  <c r="BG900" i="9"/>
  <c r="BY900" i="9" s="1"/>
  <c r="AY900" i="9"/>
  <c r="BQ900" i="9" s="1"/>
  <c r="BC900" i="9"/>
  <c r="BU900" i="9" s="1"/>
  <c r="BF900" i="9"/>
  <c r="BX900" i="9" s="1"/>
  <c r="BB900" i="9"/>
  <c r="BT900" i="9" s="1"/>
  <c r="BA739" i="9"/>
  <c r="BS739" i="9" s="1"/>
  <c r="BG739" i="9"/>
  <c r="BY739" i="9" s="1"/>
  <c r="BF739" i="9"/>
  <c r="BX739" i="9" s="1"/>
  <c r="BD739" i="9"/>
  <c r="BV739" i="9" s="1"/>
  <c r="BE739" i="9"/>
  <c r="BW739" i="9" s="1"/>
  <c r="AY739" i="9"/>
  <c r="BQ739" i="9" s="1"/>
  <c r="AZ739" i="9"/>
  <c r="BR739" i="9" s="1"/>
  <c r="BB739" i="9"/>
  <c r="BT739" i="9" s="1"/>
  <c r="AX739" i="9"/>
  <c r="BP739" i="9" s="1"/>
  <c r="BC739" i="9"/>
  <c r="BU739" i="9" s="1"/>
  <c r="BF841" i="9"/>
  <c r="BX841" i="9" s="1"/>
  <c r="BA841" i="9"/>
  <c r="BS841" i="9" s="1"/>
  <c r="BB841" i="9"/>
  <c r="BT841" i="9" s="1"/>
  <c r="BC841" i="9"/>
  <c r="BU841" i="9" s="1"/>
  <c r="AZ841" i="9"/>
  <c r="BR841" i="9" s="1"/>
  <c r="BE841" i="9"/>
  <c r="BW841" i="9" s="1"/>
  <c r="AX841" i="9"/>
  <c r="BP841" i="9" s="1"/>
  <c r="BD841" i="9"/>
  <c r="BV841" i="9" s="1"/>
  <c r="BG841" i="9"/>
  <c r="BY841" i="9" s="1"/>
  <c r="AY841" i="9"/>
  <c r="BQ841" i="9" s="1"/>
  <c r="BD823" i="9"/>
  <c r="BV823" i="9" s="1"/>
  <c r="BE823" i="9"/>
  <c r="BW823" i="9" s="1"/>
  <c r="BB823" i="9"/>
  <c r="BT823" i="9" s="1"/>
  <c r="BA823" i="9"/>
  <c r="BS823" i="9" s="1"/>
  <c r="BC823" i="9"/>
  <c r="BU823" i="9" s="1"/>
  <c r="BG823" i="9"/>
  <c r="BY823" i="9" s="1"/>
  <c r="AX823" i="9"/>
  <c r="BP823" i="9" s="1"/>
  <c r="BF823" i="9"/>
  <c r="BX823" i="9" s="1"/>
  <c r="AZ823" i="9"/>
  <c r="BR823" i="9" s="1"/>
  <c r="AY823" i="9"/>
  <c r="BQ823" i="9" s="1"/>
  <c r="BB951" i="9"/>
  <c r="BT951" i="9" s="1"/>
  <c r="AX951" i="9"/>
  <c r="BP951" i="9" s="1"/>
  <c r="BE951" i="9"/>
  <c r="BW951" i="9" s="1"/>
  <c r="BA951" i="9"/>
  <c r="BS951" i="9" s="1"/>
  <c r="BC951" i="9"/>
  <c r="BU951" i="9" s="1"/>
  <c r="BD951" i="9"/>
  <c r="BV951" i="9" s="1"/>
  <c r="AZ951" i="9"/>
  <c r="BR951" i="9" s="1"/>
  <c r="BG951" i="9"/>
  <c r="BF951" i="9"/>
  <c r="BX951" i="9" s="1"/>
  <c r="AY951" i="9"/>
  <c r="BQ951" i="9" s="1"/>
  <c r="BF967" i="9"/>
  <c r="BX967" i="9" s="1"/>
  <c r="BG967" i="9"/>
  <c r="BY967" i="9" s="1"/>
  <c r="BE967" i="9"/>
  <c r="BW967" i="9" s="1"/>
  <c r="BB967" i="9"/>
  <c r="BT967" i="9" s="1"/>
  <c r="BC967" i="9"/>
  <c r="BU967" i="9" s="1"/>
  <c r="BD967" i="9"/>
  <c r="BV967" i="9" s="1"/>
  <c r="AZ967" i="9"/>
  <c r="BR967" i="9" s="1"/>
  <c r="BA967" i="9"/>
  <c r="BS967" i="9" s="1"/>
  <c r="AX967" i="9"/>
  <c r="AY967" i="9"/>
  <c r="BQ967" i="9" s="1"/>
  <c r="AZ760" i="9"/>
  <c r="BR760" i="9" s="1"/>
  <c r="BA760" i="9"/>
  <c r="BS760" i="9" s="1"/>
  <c r="BB760" i="9"/>
  <c r="BT760" i="9" s="1"/>
  <c r="BC760" i="9"/>
  <c r="BU760" i="9" s="1"/>
  <c r="BE760" i="9"/>
  <c r="BW760" i="9" s="1"/>
  <c r="BF760" i="9"/>
  <c r="BX760" i="9" s="1"/>
  <c r="AX760" i="9"/>
  <c r="BP760" i="9" s="1"/>
  <c r="BD760" i="9"/>
  <c r="BV760" i="9" s="1"/>
  <c r="AY760" i="9"/>
  <c r="BQ760" i="9" s="1"/>
  <c r="BG760" i="9"/>
  <c r="BY760" i="9" s="1"/>
  <c r="BC790" i="9"/>
  <c r="BU790" i="9" s="1"/>
  <c r="AZ790" i="9"/>
  <c r="BR790" i="9" s="1"/>
  <c r="AX790" i="9"/>
  <c r="BP790" i="9" s="1"/>
  <c r="BD790" i="9"/>
  <c r="BV790" i="9" s="1"/>
  <c r="BB790" i="9"/>
  <c r="BT790" i="9" s="1"/>
  <c r="AY790" i="9"/>
  <c r="BQ790" i="9" s="1"/>
  <c r="BE790" i="9"/>
  <c r="BW790" i="9" s="1"/>
  <c r="BG790" i="9"/>
  <c r="BY790" i="9" s="1"/>
  <c r="BF790" i="9"/>
  <c r="BX790" i="9" s="1"/>
  <c r="BA790" i="9"/>
  <c r="BS790" i="9" s="1"/>
  <c r="AY899" i="9"/>
  <c r="BQ899" i="9" s="1"/>
  <c r="BB899" i="9"/>
  <c r="BT899" i="9" s="1"/>
  <c r="BG899" i="9"/>
  <c r="BY899" i="9" s="1"/>
  <c r="AZ899" i="9"/>
  <c r="BA899" i="9"/>
  <c r="BS899" i="9" s="1"/>
  <c r="AX899" i="9"/>
  <c r="BP899" i="9" s="1"/>
  <c r="BF899" i="9"/>
  <c r="BX899" i="9" s="1"/>
  <c r="BE899" i="9"/>
  <c r="BW899" i="9" s="1"/>
  <c r="BC899" i="9"/>
  <c r="BU899" i="9" s="1"/>
  <c r="BD899" i="9"/>
  <c r="BV899" i="9" s="1"/>
  <c r="BB785" i="9"/>
  <c r="BT785" i="9" s="1"/>
  <c r="BD785" i="9"/>
  <c r="BV785" i="9" s="1"/>
  <c r="BE785" i="9"/>
  <c r="BW785" i="9" s="1"/>
  <c r="BF785" i="9"/>
  <c r="BX785" i="9" s="1"/>
  <c r="AX785" i="9"/>
  <c r="BP785" i="9" s="1"/>
  <c r="BC785" i="9"/>
  <c r="BU785" i="9" s="1"/>
  <c r="AY785" i="9"/>
  <c r="BQ785" i="9" s="1"/>
  <c r="BA785" i="9"/>
  <c r="BS785" i="9" s="1"/>
  <c r="BG785" i="9"/>
  <c r="BY785" i="9" s="1"/>
  <c r="AZ785" i="9"/>
  <c r="BR785" i="9" s="1"/>
  <c r="AY804" i="9"/>
  <c r="BQ804" i="9" s="1"/>
  <c r="AZ804" i="9"/>
  <c r="BR804" i="9" s="1"/>
  <c r="BA804" i="9"/>
  <c r="BS804" i="9" s="1"/>
  <c r="BB804" i="9"/>
  <c r="BT804" i="9" s="1"/>
  <c r="BG804" i="9"/>
  <c r="BY804" i="9" s="1"/>
  <c r="AX804" i="9"/>
  <c r="BP804" i="9" s="1"/>
  <c r="BE804" i="9"/>
  <c r="BC804" i="9"/>
  <c r="BF804" i="9"/>
  <c r="BX804" i="9" s="1"/>
  <c r="BD804" i="9"/>
  <c r="BV804" i="9" s="1"/>
  <c r="BF821" i="9"/>
  <c r="BX821" i="9" s="1"/>
  <c r="BG821" i="9"/>
  <c r="BY821" i="9" s="1"/>
  <c r="AX821" i="9"/>
  <c r="BP821" i="9" s="1"/>
  <c r="AZ821" i="9"/>
  <c r="BR821" i="9" s="1"/>
  <c r="BD821" i="9"/>
  <c r="BV821" i="9" s="1"/>
  <c r="BE821" i="9"/>
  <c r="BW821" i="9" s="1"/>
  <c r="BC821" i="9"/>
  <c r="BU821" i="9" s="1"/>
  <c r="BA821" i="9"/>
  <c r="BS821" i="9" s="1"/>
  <c r="AY821" i="9"/>
  <c r="BQ821" i="9" s="1"/>
  <c r="BB821" i="9"/>
  <c r="BT821" i="9" s="1"/>
  <c r="AZ860" i="9"/>
  <c r="BR860" i="9" s="1"/>
  <c r="BE860" i="9"/>
  <c r="BW860" i="9" s="1"/>
  <c r="BF860" i="9"/>
  <c r="BX860" i="9" s="1"/>
  <c r="BA860" i="9"/>
  <c r="BS860" i="9" s="1"/>
  <c r="AY860" i="9"/>
  <c r="BQ860" i="9" s="1"/>
  <c r="AX860" i="9"/>
  <c r="BP860" i="9" s="1"/>
  <c r="BB860" i="9"/>
  <c r="BT860" i="9" s="1"/>
  <c r="BG860" i="9"/>
  <c r="BY860" i="9" s="1"/>
  <c r="BD860" i="9"/>
  <c r="BV860" i="9" s="1"/>
  <c r="BC860" i="9"/>
  <c r="BU860" i="9" s="1"/>
  <c r="BA878" i="9"/>
  <c r="BS878" i="9" s="1"/>
  <c r="BB878" i="9"/>
  <c r="BT878" i="9" s="1"/>
  <c r="BF878" i="9"/>
  <c r="BX878" i="9" s="1"/>
  <c r="AY878" i="9"/>
  <c r="BQ878" i="9" s="1"/>
  <c r="BD878" i="9"/>
  <c r="BV878" i="9" s="1"/>
  <c r="AX878" i="9"/>
  <c r="BP878" i="9" s="1"/>
  <c r="BG878" i="9"/>
  <c r="BY878" i="9" s="1"/>
  <c r="BC878" i="9"/>
  <c r="BU878" i="9" s="1"/>
  <c r="BE878" i="9"/>
  <c r="BW878" i="9" s="1"/>
  <c r="AZ878" i="9"/>
  <c r="BR878" i="9" s="1"/>
  <c r="BG898" i="9"/>
  <c r="BY898" i="9" s="1"/>
  <c r="AY898" i="9"/>
  <c r="BQ898" i="9" s="1"/>
  <c r="BC898" i="9"/>
  <c r="BU898" i="9" s="1"/>
  <c r="BE898" i="9"/>
  <c r="BW898" i="9" s="1"/>
  <c r="AX898" i="9"/>
  <c r="BP898" i="9" s="1"/>
  <c r="AZ898" i="9"/>
  <c r="BR898" i="9" s="1"/>
  <c r="BF898" i="9"/>
  <c r="BX898" i="9" s="1"/>
  <c r="BD898" i="9"/>
  <c r="BV898" i="9" s="1"/>
  <c r="BA898" i="9"/>
  <c r="BS898" i="9" s="1"/>
  <c r="BB898" i="9"/>
  <c r="BT898" i="9" s="1"/>
  <c r="AX972" i="9"/>
  <c r="BP972" i="9" s="1"/>
  <c r="AY972" i="9"/>
  <c r="BQ972" i="9" s="1"/>
  <c r="BB972" i="9"/>
  <c r="BT972" i="9" s="1"/>
  <c r="BD972" i="9"/>
  <c r="BV972" i="9" s="1"/>
  <c r="AZ972" i="9"/>
  <c r="BR972" i="9" s="1"/>
  <c r="BA972" i="9"/>
  <c r="BS972" i="9" s="1"/>
  <c r="BC972" i="9"/>
  <c r="BU972" i="9" s="1"/>
  <c r="BG972" i="9"/>
  <c r="BY972" i="9" s="1"/>
  <c r="BE972" i="9"/>
  <c r="BW972" i="9" s="1"/>
  <c r="BF972" i="9"/>
  <c r="BX972" i="9" s="1"/>
  <c r="AX716" i="9"/>
  <c r="BP716" i="9" s="1"/>
  <c r="BG716" i="9"/>
  <c r="BY716" i="9" s="1"/>
  <c r="BF716" i="9"/>
  <c r="BX716" i="9" s="1"/>
  <c r="BC716" i="9"/>
  <c r="BU716" i="9" s="1"/>
  <c r="BA716" i="9"/>
  <c r="BS716" i="9" s="1"/>
  <c r="BD716" i="9"/>
  <c r="BV716" i="9" s="1"/>
  <c r="AZ716" i="9"/>
  <c r="BR716" i="9" s="1"/>
  <c r="AY716" i="9"/>
  <c r="BQ716" i="9" s="1"/>
  <c r="BE716" i="9"/>
  <c r="BW716" i="9" s="1"/>
  <c r="BB716" i="9"/>
  <c r="BT716" i="9" s="1"/>
  <c r="BB724" i="9"/>
  <c r="BT724" i="9" s="1"/>
  <c r="BD724" i="9"/>
  <c r="BV724" i="9" s="1"/>
  <c r="BF724" i="9"/>
  <c r="BX724" i="9" s="1"/>
  <c r="BC724" i="9"/>
  <c r="BU724" i="9" s="1"/>
  <c r="BA724" i="9"/>
  <c r="BS724" i="9" s="1"/>
  <c r="AY724" i="9"/>
  <c r="BQ724" i="9" s="1"/>
  <c r="AX724" i="9"/>
  <c r="BP724" i="9" s="1"/>
  <c r="BG724" i="9"/>
  <c r="BY724" i="9" s="1"/>
  <c r="BE724" i="9"/>
  <c r="AZ724" i="9"/>
  <c r="BR724" i="9" s="1"/>
  <c r="AY1006" i="9"/>
  <c r="BQ1006" i="9" s="1"/>
  <c r="BE1006" i="9"/>
  <c r="BW1006" i="9" s="1"/>
  <c r="BG1006" i="9"/>
  <c r="BY1006" i="9" s="1"/>
  <c r="AZ1006" i="9"/>
  <c r="BR1006" i="9" s="1"/>
  <c r="AX1006" i="9"/>
  <c r="BP1006" i="9" s="1"/>
  <c r="BB1006" i="9"/>
  <c r="BT1006" i="9" s="1"/>
  <c r="BC1006" i="9"/>
  <c r="BU1006" i="9" s="1"/>
  <c r="BD1006" i="9"/>
  <c r="BV1006" i="9" s="1"/>
  <c r="BF1006" i="9"/>
  <c r="BX1006" i="9" s="1"/>
  <c r="BA1006" i="9"/>
  <c r="BS1006" i="9" s="1"/>
  <c r="BB950" i="9"/>
  <c r="BT950" i="9" s="1"/>
  <c r="AZ950" i="9"/>
  <c r="BR950" i="9" s="1"/>
  <c r="BE950" i="9"/>
  <c r="BW950" i="9" s="1"/>
  <c r="AY950" i="9"/>
  <c r="BQ950" i="9" s="1"/>
  <c r="BD950" i="9"/>
  <c r="BV950" i="9" s="1"/>
  <c r="BA950" i="9"/>
  <c r="BS950" i="9" s="1"/>
  <c r="BG950" i="9"/>
  <c r="BY950" i="9" s="1"/>
  <c r="AX950" i="9"/>
  <c r="BP950" i="9" s="1"/>
  <c r="BF950" i="9"/>
  <c r="BX950" i="9" s="1"/>
  <c r="BC950" i="9"/>
  <c r="BU950" i="9" s="1"/>
  <c r="AY982" i="9"/>
  <c r="BQ982" i="9" s="1"/>
  <c r="BG982" i="9"/>
  <c r="BY982" i="9" s="1"/>
  <c r="AX982" i="9"/>
  <c r="BP982" i="9" s="1"/>
  <c r="BD982" i="9"/>
  <c r="BV982" i="9" s="1"/>
  <c r="BE982" i="9"/>
  <c r="BW982" i="9" s="1"/>
  <c r="AZ982" i="9"/>
  <c r="BR982" i="9" s="1"/>
  <c r="BC982" i="9"/>
  <c r="BU982" i="9" s="1"/>
  <c r="BA982" i="9"/>
  <c r="BS982" i="9" s="1"/>
  <c r="BF982" i="9"/>
  <c r="BX982" i="9" s="1"/>
  <c r="BB982" i="9"/>
  <c r="BT982" i="9" s="1"/>
  <c r="BD837" i="9"/>
  <c r="BV837" i="9" s="1"/>
  <c r="AY837" i="9"/>
  <c r="BQ837" i="9" s="1"/>
  <c r="BG837" i="9"/>
  <c r="BY837" i="9" s="1"/>
  <c r="BA837" i="9"/>
  <c r="BS837" i="9" s="1"/>
  <c r="BE837" i="9"/>
  <c r="BW837" i="9" s="1"/>
  <c r="AZ837" i="9"/>
  <c r="BR837" i="9" s="1"/>
  <c r="AX837" i="9"/>
  <c r="BP837" i="9" s="1"/>
  <c r="BC837" i="9"/>
  <c r="BU837" i="9" s="1"/>
  <c r="BB837" i="9"/>
  <c r="BT837" i="9" s="1"/>
  <c r="BF837" i="9"/>
  <c r="BX837" i="9" s="1"/>
  <c r="AY971" i="9"/>
  <c r="BQ971" i="9" s="1"/>
  <c r="BA971" i="9"/>
  <c r="BS971" i="9" s="1"/>
  <c r="AX971" i="9"/>
  <c r="BP971" i="9" s="1"/>
  <c r="BF971" i="9"/>
  <c r="BX971" i="9" s="1"/>
  <c r="BC971" i="9"/>
  <c r="BU971" i="9" s="1"/>
  <c r="BD971" i="9"/>
  <c r="BV971" i="9" s="1"/>
  <c r="BG971" i="9"/>
  <c r="AZ971" i="9"/>
  <c r="BR971" i="9" s="1"/>
  <c r="BB971" i="9"/>
  <c r="BT971" i="9" s="1"/>
  <c r="BE971" i="9"/>
  <c r="BW971" i="9" s="1"/>
  <c r="BD988" i="9"/>
  <c r="BV988" i="9" s="1"/>
  <c r="BB988" i="9"/>
  <c r="BT988" i="9" s="1"/>
  <c r="AY988" i="9"/>
  <c r="BQ988" i="9" s="1"/>
  <c r="BA988" i="9"/>
  <c r="BS988" i="9" s="1"/>
  <c r="BF988" i="9"/>
  <c r="BX988" i="9" s="1"/>
  <c r="AZ988" i="9"/>
  <c r="BR988" i="9" s="1"/>
  <c r="AX988" i="9"/>
  <c r="BP988" i="9" s="1"/>
  <c r="BE988" i="9"/>
  <c r="BW988" i="9" s="1"/>
  <c r="BC988" i="9"/>
  <c r="BU988" i="9" s="1"/>
  <c r="BG988" i="9"/>
  <c r="BY988" i="9" s="1"/>
  <c r="BB753" i="9"/>
  <c r="BT753" i="9" s="1"/>
  <c r="AX753" i="9"/>
  <c r="BP753" i="9" s="1"/>
  <c r="BG753" i="9"/>
  <c r="BY753" i="9" s="1"/>
  <c r="AY753" i="9"/>
  <c r="BQ753" i="9" s="1"/>
  <c r="BA753" i="9"/>
  <c r="BS753" i="9" s="1"/>
  <c r="BF753" i="9"/>
  <c r="BX753" i="9" s="1"/>
  <c r="BD753" i="9"/>
  <c r="BV753" i="9" s="1"/>
  <c r="AZ753" i="9"/>
  <c r="BR753" i="9" s="1"/>
  <c r="BE753" i="9"/>
  <c r="BW753" i="9" s="1"/>
  <c r="BC753" i="9"/>
  <c r="BU753" i="9" s="1"/>
  <c r="BE761" i="9"/>
  <c r="BW761" i="9" s="1"/>
  <c r="BB761" i="9"/>
  <c r="BT761" i="9" s="1"/>
  <c r="BF761" i="9"/>
  <c r="BX761" i="9" s="1"/>
  <c r="AZ761" i="9"/>
  <c r="BR761" i="9" s="1"/>
  <c r="BC761" i="9"/>
  <c r="BU761" i="9" s="1"/>
  <c r="BD761" i="9"/>
  <c r="BV761" i="9" s="1"/>
  <c r="BG761" i="9"/>
  <c r="BY761" i="9" s="1"/>
  <c r="BA761" i="9"/>
  <c r="BS761" i="9" s="1"/>
  <c r="AX761" i="9"/>
  <c r="BP761" i="9" s="1"/>
  <c r="AY761" i="9"/>
  <c r="BQ761" i="9" s="1"/>
  <c r="AY817" i="9"/>
  <c r="BQ817" i="9" s="1"/>
  <c r="BE817" i="9"/>
  <c r="BW817" i="9" s="1"/>
  <c r="BB817" i="9"/>
  <c r="BT817" i="9" s="1"/>
  <c r="BF817" i="9"/>
  <c r="BX817" i="9" s="1"/>
  <c r="BA817" i="9"/>
  <c r="BS817" i="9" s="1"/>
  <c r="AZ817" i="9"/>
  <c r="BR817" i="9" s="1"/>
  <c r="BC817" i="9"/>
  <c r="BU817" i="9" s="1"/>
  <c r="BG817" i="9"/>
  <c r="BY817" i="9" s="1"/>
  <c r="AX817" i="9"/>
  <c r="BP817" i="9" s="1"/>
  <c r="BD817" i="9"/>
  <c r="BV817" i="9" s="1"/>
  <c r="BD836" i="9"/>
  <c r="BV836" i="9" s="1"/>
  <c r="BA836" i="9"/>
  <c r="BS836" i="9" s="1"/>
  <c r="BF836" i="9"/>
  <c r="BX836" i="9" s="1"/>
  <c r="BC836" i="9"/>
  <c r="BU836" i="9" s="1"/>
  <c r="AX836" i="9"/>
  <c r="BP836" i="9" s="1"/>
  <c r="BG836" i="9"/>
  <c r="BY836" i="9" s="1"/>
  <c r="AY836" i="9"/>
  <c r="BE836" i="9"/>
  <c r="BW836" i="9" s="1"/>
  <c r="BB836" i="9"/>
  <c r="BT836" i="9" s="1"/>
  <c r="AZ836" i="9"/>
  <c r="BR836" i="9" s="1"/>
  <c r="BG883" i="9"/>
  <c r="BY883" i="9" s="1"/>
  <c r="BD883" i="9"/>
  <c r="BV883" i="9" s="1"/>
  <c r="BF883" i="9"/>
  <c r="BX883" i="9" s="1"/>
  <c r="AZ883" i="9"/>
  <c r="BR883" i="9" s="1"/>
  <c r="BC883" i="9"/>
  <c r="BU883" i="9" s="1"/>
  <c r="BA883" i="9"/>
  <c r="BS883" i="9" s="1"/>
  <c r="AY883" i="9"/>
  <c r="BQ883" i="9" s="1"/>
  <c r="BE883" i="9"/>
  <c r="BW883" i="9" s="1"/>
  <c r="BB883" i="9"/>
  <c r="BT883" i="9" s="1"/>
  <c r="AX883" i="9"/>
  <c r="BP883" i="9" s="1"/>
  <c r="BE931" i="9"/>
  <c r="BW931" i="9" s="1"/>
  <c r="AY931" i="9"/>
  <c r="BQ931" i="9" s="1"/>
  <c r="AZ931" i="9"/>
  <c r="BR931" i="9" s="1"/>
  <c r="BB931" i="9"/>
  <c r="BT931" i="9" s="1"/>
  <c r="BF931" i="9"/>
  <c r="BX931" i="9" s="1"/>
  <c r="BG931" i="9"/>
  <c r="BY931" i="9" s="1"/>
  <c r="BC931" i="9"/>
  <c r="BU931" i="9" s="1"/>
  <c r="BA931" i="9"/>
  <c r="BS931" i="9" s="1"/>
  <c r="BD931" i="9"/>
  <c r="BV931" i="9" s="1"/>
  <c r="AX931" i="9"/>
  <c r="BP931" i="9" s="1"/>
  <c r="BD978" i="9"/>
  <c r="BV978" i="9" s="1"/>
  <c r="BE978" i="9"/>
  <c r="BW978" i="9" s="1"/>
  <c r="BA978" i="9"/>
  <c r="BS978" i="9" s="1"/>
  <c r="BG978" i="9"/>
  <c r="BY978" i="9" s="1"/>
  <c r="BF978" i="9"/>
  <c r="BX978" i="9" s="1"/>
  <c r="BC978" i="9"/>
  <c r="BU978" i="9" s="1"/>
  <c r="BB978" i="9"/>
  <c r="BT978" i="9" s="1"/>
  <c r="AY978" i="9"/>
  <c r="BQ978" i="9" s="1"/>
  <c r="AX978" i="9"/>
  <c r="BP978" i="9" s="1"/>
  <c r="AZ978" i="9"/>
  <c r="BR978" i="9" s="1"/>
  <c r="BA1004" i="9"/>
  <c r="BS1004" i="9" s="1"/>
  <c r="AX1004" i="9"/>
  <c r="BP1004" i="9" s="1"/>
  <c r="BF1004" i="9"/>
  <c r="BX1004" i="9" s="1"/>
  <c r="BC1004" i="9"/>
  <c r="BU1004" i="9" s="1"/>
  <c r="AZ1004" i="9"/>
  <c r="BR1004" i="9" s="1"/>
  <c r="BD1004" i="9"/>
  <c r="BV1004" i="9" s="1"/>
  <c r="AY1004" i="9"/>
  <c r="BQ1004" i="9" s="1"/>
  <c r="BB1004" i="9"/>
  <c r="BT1004" i="9" s="1"/>
  <c r="BG1004" i="9"/>
  <c r="BY1004" i="9" s="1"/>
  <c r="BE1004" i="9"/>
  <c r="BW1004" i="9" s="1"/>
  <c r="AX996" i="9"/>
  <c r="BP996" i="9" s="1"/>
  <c r="BB996" i="9"/>
  <c r="BT996" i="9" s="1"/>
  <c r="AY996" i="9"/>
  <c r="BQ996" i="9" s="1"/>
  <c r="AZ996" i="9"/>
  <c r="BR996" i="9" s="1"/>
  <c r="BD996" i="9"/>
  <c r="BV996" i="9" s="1"/>
  <c r="BC996" i="9"/>
  <c r="BU996" i="9" s="1"/>
  <c r="BE996" i="9"/>
  <c r="BW996" i="9" s="1"/>
  <c r="BF996" i="9"/>
  <c r="BX996" i="9" s="1"/>
  <c r="BA996" i="9"/>
  <c r="BS996" i="9" s="1"/>
  <c r="BG996" i="9"/>
  <c r="BY996" i="9" s="1"/>
  <c r="AY974" i="9"/>
  <c r="BQ974" i="9" s="1"/>
  <c r="AZ974" i="9"/>
  <c r="BR974" i="9" s="1"/>
  <c r="BG974" i="9"/>
  <c r="BY974" i="9" s="1"/>
  <c r="BD974" i="9"/>
  <c r="BV974" i="9" s="1"/>
  <c r="BA974" i="9"/>
  <c r="BS974" i="9" s="1"/>
  <c r="BC974" i="9"/>
  <c r="BF974" i="9"/>
  <c r="BX974" i="9" s="1"/>
  <c r="AX974" i="9"/>
  <c r="BP974" i="9" s="1"/>
  <c r="BB974" i="9"/>
  <c r="BT974" i="9" s="1"/>
  <c r="BE974" i="9"/>
  <c r="BW974" i="9" s="1"/>
  <c r="AZ795" i="9"/>
  <c r="BR795" i="9" s="1"/>
  <c r="AY795" i="9"/>
  <c r="BQ795" i="9" s="1"/>
  <c r="BA795" i="9"/>
  <c r="BS795" i="9" s="1"/>
  <c r="BB795" i="9"/>
  <c r="BT795" i="9" s="1"/>
  <c r="BC795" i="9"/>
  <c r="BU795" i="9" s="1"/>
  <c r="BD795" i="9"/>
  <c r="BV795" i="9" s="1"/>
  <c r="BE795" i="9"/>
  <c r="BW795" i="9" s="1"/>
  <c r="BG795" i="9"/>
  <c r="AX795" i="9"/>
  <c r="BP795" i="9" s="1"/>
  <c r="BF795" i="9"/>
  <c r="BX795" i="9" s="1"/>
  <c r="AY780" i="9"/>
  <c r="BQ780" i="9" s="1"/>
  <c r="BG780" i="9"/>
  <c r="BY780" i="9" s="1"/>
  <c r="AZ780" i="9"/>
  <c r="BR780" i="9" s="1"/>
  <c r="BC780" i="9"/>
  <c r="BU780" i="9" s="1"/>
  <c r="BA780" i="9"/>
  <c r="BS780" i="9" s="1"/>
  <c r="AX780" i="9"/>
  <c r="BP780" i="9" s="1"/>
  <c r="BE780" i="9"/>
  <c r="BW780" i="9" s="1"/>
  <c r="BB780" i="9"/>
  <c r="BT780" i="9" s="1"/>
  <c r="BD780" i="9"/>
  <c r="BV780" i="9" s="1"/>
  <c r="BF780" i="9"/>
  <c r="BX780" i="9" s="1"/>
  <c r="AX825" i="9"/>
  <c r="BP825" i="9" s="1"/>
  <c r="BB825" i="9"/>
  <c r="BT825" i="9" s="1"/>
  <c r="AY825" i="9"/>
  <c r="BA825" i="9"/>
  <c r="BS825" i="9" s="1"/>
  <c r="BE825" i="9"/>
  <c r="BW825" i="9" s="1"/>
  <c r="BG825" i="9"/>
  <c r="BY825" i="9" s="1"/>
  <c r="BD825" i="9"/>
  <c r="BV825" i="9" s="1"/>
  <c r="AZ825" i="9"/>
  <c r="BR825" i="9" s="1"/>
  <c r="BF825" i="9"/>
  <c r="BX825" i="9" s="1"/>
  <c r="BC825" i="9"/>
  <c r="BU825" i="9" s="1"/>
  <c r="BD977" i="9"/>
  <c r="BV977" i="9" s="1"/>
  <c r="BC977" i="9"/>
  <c r="BU977" i="9" s="1"/>
  <c r="BE977" i="9"/>
  <c r="BW977" i="9" s="1"/>
  <c r="BG977" i="9"/>
  <c r="BY977" i="9" s="1"/>
  <c r="BA977" i="9"/>
  <c r="BS977" i="9" s="1"/>
  <c r="AX977" i="9"/>
  <c r="BP977" i="9" s="1"/>
  <c r="BF977" i="9"/>
  <c r="BX977" i="9" s="1"/>
  <c r="BB977" i="9"/>
  <c r="BT977" i="9" s="1"/>
  <c r="AZ977" i="9"/>
  <c r="BR977" i="9" s="1"/>
  <c r="AY977" i="9"/>
  <c r="BQ977" i="9" s="1"/>
  <c r="AX849" i="9"/>
  <c r="BP849" i="9" s="1"/>
  <c r="BB849" i="9"/>
  <c r="BT849" i="9" s="1"/>
  <c r="BE849" i="9"/>
  <c r="BW849" i="9" s="1"/>
  <c r="BF849" i="9"/>
  <c r="BX849" i="9" s="1"/>
  <c r="AY849" i="9"/>
  <c r="BQ849" i="9" s="1"/>
  <c r="BG849" i="9"/>
  <c r="BY849" i="9" s="1"/>
  <c r="AZ849" i="9"/>
  <c r="BR849" i="9" s="1"/>
  <c r="BA849" i="9"/>
  <c r="BS849" i="9" s="1"/>
  <c r="BC849" i="9"/>
  <c r="BU849" i="9" s="1"/>
  <c r="BD849" i="9"/>
  <c r="BV849" i="9" s="1"/>
  <c r="BC961" i="9"/>
  <c r="BU961" i="9" s="1"/>
  <c r="AY961" i="9"/>
  <c r="BQ961" i="9" s="1"/>
  <c r="BA961" i="9"/>
  <c r="BS961" i="9" s="1"/>
  <c r="BB961" i="9"/>
  <c r="BT961" i="9" s="1"/>
  <c r="AZ961" i="9"/>
  <c r="BR961" i="9" s="1"/>
  <c r="BD961" i="9"/>
  <c r="BF961" i="9"/>
  <c r="BX961" i="9" s="1"/>
  <c r="BE961" i="9"/>
  <c r="BW961" i="9" s="1"/>
  <c r="BG961" i="9"/>
  <c r="BY961" i="9" s="1"/>
  <c r="AX961" i="9"/>
  <c r="BP961" i="9" s="1"/>
  <c r="BC973" i="9"/>
  <c r="BU973" i="9" s="1"/>
  <c r="BF973" i="9"/>
  <c r="BX973" i="9" s="1"/>
  <c r="AZ973" i="9"/>
  <c r="BR973" i="9" s="1"/>
  <c r="BB973" i="9"/>
  <c r="BT973" i="9" s="1"/>
  <c r="AX973" i="9"/>
  <c r="BP973" i="9" s="1"/>
  <c r="BE973" i="9"/>
  <c r="BW973" i="9" s="1"/>
  <c r="BG973" i="9"/>
  <c r="BY973" i="9" s="1"/>
  <c r="AY973" i="9"/>
  <c r="BQ973" i="9" s="1"/>
  <c r="BA973" i="9"/>
  <c r="BS973" i="9" s="1"/>
  <c r="BD973" i="9"/>
  <c r="BV973" i="9" s="1"/>
  <c r="BF991" i="9"/>
  <c r="BX991" i="9" s="1"/>
  <c r="BG991" i="9"/>
  <c r="BY991" i="9" s="1"/>
  <c r="BD991" i="9"/>
  <c r="BV991" i="9" s="1"/>
  <c r="BB991" i="9"/>
  <c r="BT991" i="9" s="1"/>
  <c r="AX991" i="9"/>
  <c r="BP991" i="9" s="1"/>
  <c r="AZ991" i="9"/>
  <c r="BR991" i="9" s="1"/>
  <c r="BC991" i="9"/>
  <c r="BU991" i="9" s="1"/>
  <c r="BE991" i="9"/>
  <c r="BW991" i="9" s="1"/>
  <c r="BA991" i="9"/>
  <c r="BS991" i="9" s="1"/>
  <c r="AY991" i="9"/>
  <c r="BQ991" i="9" s="1"/>
  <c r="BB741" i="9"/>
  <c r="BT741" i="9" s="1"/>
  <c r="AY741" i="9"/>
  <c r="BQ741" i="9" s="1"/>
  <c r="BF741" i="9"/>
  <c r="BX741" i="9" s="1"/>
  <c r="AX741" i="9"/>
  <c r="BP741" i="9" s="1"/>
  <c r="BG741" i="9"/>
  <c r="BY741" i="9" s="1"/>
  <c r="BC741" i="9"/>
  <c r="BU741" i="9" s="1"/>
  <c r="BE741" i="9"/>
  <c r="BW741" i="9" s="1"/>
  <c r="AZ741" i="9"/>
  <c r="BR741" i="9" s="1"/>
  <c r="BA741" i="9"/>
  <c r="BS741" i="9" s="1"/>
  <c r="BD741" i="9"/>
  <c r="BV741" i="9" s="1"/>
  <c r="BG726" i="9"/>
  <c r="BY726" i="9" s="1"/>
  <c r="AX726" i="9"/>
  <c r="BP726" i="9" s="1"/>
  <c r="BE726" i="9"/>
  <c r="BW726" i="9" s="1"/>
  <c r="BB726" i="9"/>
  <c r="BT726" i="9" s="1"/>
  <c r="BF726" i="9"/>
  <c r="BX726" i="9" s="1"/>
  <c r="AY726" i="9"/>
  <c r="BQ726" i="9" s="1"/>
  <c r="BA726" i="9"/>
  <c r="BS726" i="9" s="1"/>
  <c r="BD726" i="9"/>
  <c r="BV726" i="9" s="1"/>
  <c r="BC726" i="9"/>
  <c r="BU726" i="9" s="1"/>
  <c r="AZ726" i="9"/>
  <c r="BR726" i="9" s="1"/>
  <c r="BF843" i="9"/>
  <c r="BX843" i="9" s="1"/>
  <c r="BB843" i="9"/>
  <c r="BT843" i="9" s="1"/>
  <c r="BA843" i="9"/>
  <c r="BS843" i="9" s="1"/>
  <c r="BG843" i="9"/>
  <c r="BD843" i="9"/>
  <c r="BV843" i="9" s="1"/>
  <c r="BC843" i="9"/>
  <c r="BU843" i="9" s="1"/>
  <c r="AZ843" i="9"/>
  <c r="BR843" i="9" s="1"/>
  <c r="AX843" i="9"/>
  <c r="BP843" i="9" s="1"/>
  <c r="AY843" i="9"/>
  <c r="BQ843" i="9" s="1"/>
  <c r="BE843" i="9"/>
  <c r="BW843" i="9" s="1"/>
  <c r="BA880" i="9"/>
  <c r="BS880" i="9" s="1"/>
  <c r="BF880" i="9"/>
  <c r="BX880" i="9" s="1"/>
  <c r="BE880" i="9"/>
  <c r="BW880" i="9" s="1"/>
  <c r="AY880" i="9"/>
  <c r="BQ880" i="9" s="1"/>
  <c r="BC880" i="9"/>
  <c r="BU880" i="9" s="1"/>
  <c r="BD880" i="9"/>
  <c r="BV880" i="9" s="1"/>
  <c r="BG880" i="9"/>
  <c r="BY880" i="9" s="1"/>
  <c r="AX880" i="9"/>
  <c r="BP880" i="9" s="1"/>
  <c r="BB880" i="9"/>
  <c r="BT880" i="9" s="1"/>
  <c r="AZ880" i="9"/>
  <c r="BR880" i="9" s="1"/>
  <c r="BC962" i="9"/>
  <c r="BU962" i="9" s="1"/>
  <c r="BD962" i="9"/>
  <c r="BV962" i="9" s="1"/>
  <c r="AY962" i="9"/>
  <c r="BQ962" i="9" s="1"/>
  <c r="BB962" i="9"/>
  <c r="BT962" i="9" s="1"/>
  <c r="AX962" i="9"/>
  <c r="BP962" i="9" s="1"/>
  <c r="BA962" i="9"/>
  <c r="BS962" i="9" s="1"/>
  <c r="BE962" i="9"/>
  <c r="BW962" i="9" s="1"/>
  <c r="AZ962" i="9"/>
  <c r="BG962" i="9"/>
  <c r="BY962" i="9" s="1"/>
  <c r="BF962" i="9"/>
  <c r="BX962" i="9" s="1"/>
  <c r="AY960" i="9"/>
  <c r="BQ960" i="9" s="1"/>
  <c r="BD960" i="9"/>
  <c r="BV960" i="9" s="1"/>
  <c r="BE960" i="9"/>
  <c r="BW960" i="9" s="1"/>
  <c r="AX960" i="9"/>
  <c r="BP960" i="9" s="1"/>
  <c r="BF960" i="9"/>
  <c r="BX960" i="9" s="1"/>
  <c r="BG960" i="9"/>
  <c r="BY960" i="9" s="1"/>
  <c r="BB960" i="9"/>
  <c r="BT960" i="9" s="1"/>
  <c r="BA960" i="9"/>
  <c r="BS960" i="9" s="1"/>
  <c r="AZ960" i="9"/>
  <c r="BR960" i="9" s="1"/>
  <c r="BC960" i="9"/>
  <c r="BU960" i="9" s="1"/>
  <c r="BA938" i="9"/>
  <c r="BS938" i="9" s="1"/>
  <c r="BB938" i="9"/>
  <c r="BT938" i="9" s="1"/>
  <c r="BD938" i="9"/>
  <c r="BV938" i="9" s="1"/>
  <c r="BG938" i="9"/>
  <c r="BY938" i="9" s="1"/>
  <c r="AX938" i="9"/>
  <c r="BP938" i="9" s="1"/>
  <c r="AY938" i="9"/>
  <c r="BQ938" i="9" s="1"/>
  <c r="BE938" i="9"/>
  <c r="BW938" i="9" s="1"/>
  <c r="BC938" i="9"/>
  <c r="BU938" i="9" s="1"/>
  <c r="AZ938" i="9"/>
  <c r="BR938" i="9" s="1"/>
  <c r="BF938" i="9"/>
  <c r="BX938" i="9" s="1"/>
  <c r="BF980" i="9"/>
  <c r="BX980" i="9" s="1"/>
  <c r="BA980" i="9"/>
  <c r="BS980" i="9" s="1"/>
  <c r="AZ980" i="9"/>
  <c r="BR980" i="9" s="1"/>
  <c r="AX980" i="9"/>
  <c r="BP980" i="9" s="1"/>
  <c r="BB980" i="9"/>
  <c r="BT980" i="9" s="1"/>
  <c r="AY980" i="9"/>
  <c r="BQ980" i="9" s="1"/>
  <c r="BG980" i="9"/>
  <c r="BY980" i="9" s="1"/>
  <c r="BC980" i="9"/>
  <c r="BU980" i="9" s="1"/>
  <c r="BD980" i="9"/>
  <c r="BV980" i="9" s="1"/>
  <c r="BE980" i="9"/>
  <c r="BW980" i="9" s="1"/>
  <c r="BA848" i="9"/>
  <c r="BS848" i="9" s="1"/>
  <c r="BC848" i="9"/>
  <c r="BU848" i="9" s="1"/>
  <c r="BG848" i="9"/>
  <c r="BY848" i="9" s="1"/>
  <c r="BB848" i="9"/>
  <c r="BT848" i="9" s="1"/>
  <c r="AX848" i="9"/>
  <c r="BP848" i="9" s="1"/>
  <c r="AZ848" i="9"/>
  <c r="BR848" i="9" s="1"/>
  <c r="BD848" i="9"/>
  <c r="BV848" i="9" s="1"/>
  <c r="BF848" i="9"/>
  <c r="BX848" i="9" s="1"/>
  <c r="AY848" i="9"/>
  <c r="BQ848" i="9" s="1"/>
  <c r="BE848" i="9"/>
  <c r="BW848" i="9" s="1"/>
  <c r="BC913" i="9"/>
  <c r="BU913" i="9" s="1"/>
  <c r="BD913" i="9"/>
  <c r="BV913" i="9" s="1"/>
  <c r="BF913" i="9"/>
  <c r="BX913" i="9" s="1"/>
  <c r="BE913" i="9"/>
  <c r="BW913" i="9" s="1"/>
  <c r="AX913" i="9"/>
  <c r="BP913" i="9" s="1"/>
  <c r="BA913" i="9"/>
  <c r="BS913" i="9" s="1"/>
  <c r="BB913" i="9"/>
  <c r="BT913" i="9" s="1"/>
  <c r="BG913" i="9"/>
  <c r="BY913" i="9" s="1"/>
  <c r="AY913" i="9"/>
  <c r="BQ913" i="9" s="1"/>
  <c r="AZ913" i="9"/>
  <c r="BR913" i="9" s="1"/>
  <c r="BF930" i="9"/>
  <c r="BX930" i="9" s="1"/>
  <c r="BA930" i="9"/>
  <c r="BS930" i="9" s="1"/>
  <c r="BG930" i="9"/>
  <c r="BY930" i="9" s="1"/>
  <c r="BB930" i="9"/>
  <c r="BT930" i="9" s="1"/>
  <c r="AY930" i="9"/>
  <c r="BQ930" i="9" s="1"/>
  <c r="BE930" i="9"/>
  <c r="BW930" i="9" s="1"/>
  <c r="BC930" i="9"/>
  <c r="BU930" i="9" s="1"/>
  <c r="BD930" i="9"/>
  <c r="BV930" i="9" s="1"/>
  <c r="AZ930" i="9"/>
  <c r="BR930" i="9" s="1"/>
  <c r="AX930" i="9"/>
  <c r="BP930" i="9" s="1"/>
  <c r="BB964" i="9"/>
  <c r="BT964" i="9" s="1"/>
  <c r="BF964" i="9"/>
  <c r="BX964" i="9" s="1"/>
  <c r="AZ964" i="9"/>
  <c r="BR964" i="9" s="1"/>
  <c r="BA964" i="9"/>
  <c r="BS964" i="9" s="1"/>
  <c r="BD964" i="9"/>
  <c r="BV964" i="9" s="1"/>
  <c r="BE964" i="9"/>
  <c r="BW964" i="9" s="1"/>
  <c r="BG964" i="9"/>
  <c r="BY964" i="9" s="1"/>
  <c r="BC964" i="9"/>
  <c r="BU964" i="9" s="1"/>
  <c r="AY964" i="9"/>
  <c r="BQ964" i="9" s="1"/>
  <c r="AX964" i="9"/>
  <c r="BP964" i="9" s="1"/>
  <c r="BD998" i="9"/>
  <c r="BV998" i="9" s="1"/>
  <c r="AZ998" i="9"/>
  <c r="BR998" i="9" s="1"/>
  <c r="BA998" i="9"/>
  <c r="BS998" i="9" s="1"/>
  <c r="BF998" i="9"/>
  <c r="BX998" i="9" s="1"/>
  <c r="BE998" i="9"/>
  <c r="BW998" i="9" s="1"/>
  <c r="BG998" i="9"/>
  <c r="BY998" i="9" s="1"/>
  <c r="AX998" i="9"/>
  <c r="BP998" i="9" s="1"/>
  <c r="BB998" i="9"/>
  <c r="BT998" i="9" s="1"/>
  <c r="AY998" i="9"/>
  <c r="BQ998" i="9" s="1"/>
  <c r="BC998" i="9"/>
  <c r="BU998" i="9" s="1"/>
  <c r="BC869" i="9"/>
  <c r="BU869" i="9" s="1"/>
  <c r="BB869" i="9"/>
  <c r="BT869" i="9" s="1"/>
  <c r="BG869" i="9"/>
  <c r="BY869" i="9" s="1"/>
  <c r="BF869" i="9"/>
  <c r="BX869" i="9" s="1"/>
  <c r="AY869" i="9"/>
  <c r="BQ869" i="9" s="1"/>
  <c r="BD869" i="9"/>
  <c r="BV869" i="9" s="1"/>
  <c r="BA869" i="9"/>
  <c r="BS869" i="9" s="1"/>
  <c r="AX869" i="9"/>
  <c r="BP869" i="9" s="1"/>
  <c r="BE869" i="9"/>
  <c r="BW869" i="9" s="1"/>
  <c r="AZ869" i="9"/>
  <c r="BR869" i="9" s="1"/>
  <c r="AX970" i="9"/>
  <c r="BP970" i="9" s="1"/>
  <c r="BG970" i="9"/>
  <c r="BY970" i="9" s="1"/>
  <c r="AY970" i="9"/>
  <c r="BQ970" i="9" s="1"/>
  <c r="BA970" i="9"/>
  <c r="BB970" i="9"/>
  <c r="BT970" i="9" s="1"/>
  <c r="BD970" i="9"/>
  <c r="BV970" i="9" s="1"/>
  <c r="AZ970" i="9"/>
  <c r="BR970" i="9" s="1"/>
  <c r="BC970" i="9"/>
  <c r="BU970" i="9" s="1"/>
  <c r="BE970" i="9"/>
  <c r="BW970" i="9" s="1"/>
  <c r="BF970" i="9"/>
  <c r="BX970" i="9" s="1"/>
  <c r="BE728" i="9"/>
  <c r="BW728" i="9" s="1"/>
  <c r="AX728" i="9"/>
  <c r="BP728" i="9" s="1"/>
  <c r="AZ728" i="9"/>
  <c r="BR728" i="9" s="1"/>
  <c r="BG728" i="9"/>
  <c r="BY728" i="9" s="1"/>
  <c r="BB728" i="9"/>
  <c r="BC728" i="9"/>
  <c r="BU728" i="9" s="1"/>
  <c r="BF728" i="9"/>
  <c r="BX728" i="9" s="1"/>
  <c r="BA728" i="9"/>
  <c r="BS728" i="9" s="1"/>
  <c r="BD728" i="9"/>
  <c r="BV728" i="9" s="1"/>
  <c r="AY728" i="9"/>
  <c r="BQ728" i="9" s="1"/>
  <c r="AY757" i="9"/>
  <c r="BQ757" i="9" s="1"/>
  <c r="AZ757" i="9"/>
  <c r="BR757" i="9" s="1"/>
  <c r="BA757" i="9"/>
  <c r="BS757" i="9" s="1"/>
  <c r="BB757" i="9"/>
  <c r="BT757" i="9" s="1"/>
  <c r="BC757" i="9"/>
  <c r="BU757" i="9" s="1"/>
  <c r="BE757" i="9"/>
  <c r="BW757" i="9" s="1"/>
  <c r="BG757" i="9"/>
  <c r="BF757" i="9"/>
  <c r="BX757" i="9" s="1"/>
  <c r="AX757" i="9"/>
  <c r="BP757" i="9" s="1"/>
  <c r="BD757" i="9"/>
  <c r="BV757" i="9" s="1"/>
  <c r="BE749" i="9"/>
  <c r="BW749" i="9" s="1"/>
  <c r="BB749" i="9"/>
  <c r="BT749" i="9" s="1"/>
  <c r="BC749" i="9"/>
  <c r="BU749" i="9" s="1"/>
  <c r="AZ749" i="9"/>
  <c r="BR749" i="9" s="1"/>
  <c r="BF749" i="9"/>
  <c r="BX749" i="9" s="1"/>
  <c r="BG749" i="9"/>
  <c r="BY749" i="9" s="1"/>
  <c r="BD749" i="9"/>
  <c r="BV749" i="9" s="1"/>
  <c r="AY749" i="9"/>
  <c r="BQ749" i="9" s="1"/>
  <c r="BA749" i="9"/>
  <c r="BS749" i="9" s="1"/>
  <c r="AX749" i="9"/>
  <c r="BP749" i="9" s="1"/>
  <c r="BE787" i="9"/>
  <c r="BW787" i="9" s="1"/>
  <c r="BA787" i="9"/>
  <c r="BS787" i="9" s="1"/>
  <c r="AZ787" i="9"/>
  <c r="BR787" i="9" s="1"/>
  <c r="BF787" i="9"/>
  <c r="BX787" i="9" s="1"/>
  <c r="BD787" i="9"/>
  <c r="BV787" i="9" s="1"/>
  <c r="BC787" i="9"/>
  <c r="BU787" i="9" s="1"/>
  <c r="AY787" i="9"/>
  <c r="BQ787" i="9" s="1"/>
  <c r="BB787" i="9"/>
  <c r="BT787" i="9" s="1"/>
  <c r="AX787" i="9"/>
  <c r="BP787" i="9" s="1"/>
  <c r="BG787" i="9"/>
  <c r="BY787" i="9" s="1"/>
  <c r="AZ809" i="9"/>
  <c r="BR809" i="9" s="1"/>
  <c r="BA809" i="9"/>
  <c r="BS809" i="9" s="1"/>
  <c r="BF809" i="9"/>
  <c r="BX809" i="9" s="1"/>
  <c r="BG809" i="9"/>
  <c r="BY809" i="9" s="1"/>
  <c r="BE809" i="9"/>
  <c r="BW809" i="9" s="1"/>
  <c r="AX809" i="9"/>
  <c r="BP809" i="9" s="1"/>
  <c r="BD809" i="9"/>
  <c r="BV809" i="9" s="1"/>
  <c r="AY809" i="9"/>
  <c r="BQ809" i="9" s="1"/>
  <c r="BB809" i="9"/>
  <c r="BT809" i="9" s="1"/>
  <c r="BC809" i="9"/>
  <c r="BU809" i="9" s="1"/>
  <c r="BC815" i="9"/>
  <c r="BU815" i="9" s="1"/>
  <c r="BE815" i="9"/>
  <c r="BW815" i="9" s="1"/>
  <c r="BD815" i="9"/>
  <c r="BV815" i="9" s="1"/>
  <c r="BF815" i="9"/>
  <c r="BX815" i="9" s="1"/>
  <c r="BB815" i="9"/>
  <c r="BT815" i="9" s="1"/>
  <c r="BG815" i="9"/>
  <c r="BY815" i="9" s="1"/>
  <c r="AZ815" i="9"/>
  <c r="BR815" i="9" s="1"/>
  <c r="BA815" i="9"/>
  <c r="BS815" i="9" s="1"/>
  <c r="AX815" i="9"/>
  <c r="BP815" i="9" s="1"/>
  <c r="AY815" i="9"/>
  <c r="BQ815" i="9" s="1"/>
  <c r="BF858" i="9"/>
  <c r="BX858" i="9" s="1"/>
  <c r="BB858" i="9"/>
  <c r="BT858" i="9" s="1"/>
  <c r="BE858" i="9"/>
  <c r="BW858" i="9" s="1"/>
  <c r="AX858" i="9"/>
  <c r="BP858" i="9" s="1"/>
  <c r="BC858" i="9"/>
  <c r="BU858" i="9" s="1"/>
  <c r="BD858" i="9"/>
  <c r="BV858" i="9" s="1"/>
  <c r="AY858" i="9"/>
  <c r="BQ858" i="9" s="1"/>
  <c r="AZ858" i="9"/>
  <c r="BR858" i="9" s="1"/>
  <c r="BG858" i="9"/>
  <c r="BY858" i="9" s="1"/>
  <c r="BA858" i="9"/>
  <c r="BS858" i="9" s="1"/>
  <c r="BE832" i="9"/>
  <c r="BW832" i="9" s="1"/>
  <c r="AZ832" i="9"/>
  <c r="BR832" i="9" s="1"/>
  <c r="BC832" i="9"/>
  <c r="BU832" i="9" s="1"/>
  <c r="BD832" i="9"/>
  <c r="BV832" i="9" s="1"/>
  <c r="BB832" i="9"/>
  <c r="BT832" i="9" s="1"/>
  <c r="BG832" i="9"/>
  <c r="BY832" i="9" s="1"/>
  <c r="AY832" i="9"/>
  <c r="BQ832" i="9" s="1"/>
  <c r="BF832" i="9"/>
  <c r="BX832" i="9" s="1"/>
  <c r="BA832" i="9"/>
  <c r="BS832" i="9" s="1"/>
  <c r="AX832" i="9"/>
  <c r="BP832" i="9" s="1"/>
  <c r="AX854" i="9"/>
  <c r="BP854" i="9" s="1"/>
  <c r="BG854" i="9"/>
  <c r="BY854" i="9" s="1"/>
  <c r="AZ854" i="9"/>
  <c r="BR854" i="9" s="1"/>
  <c r="BB854" i="9"/>
  <c r="BT854" i="9" s="1"/>
  <c r="AY854" i="9"/>
  <c r="BQ854" i="9" s="1"/>
  <c r="BD854" i="9"/>
  <c r="BV854" i="9" s="1"/>
  <c r="BF854" i="9"/>
  <c r="BX854" i="9" s="1"/>
  <c r="BA854" i="9"/>
  <c r="BS854" i="9" s="1"/>
  <c r="BE854" i="9"/>
  <c r="BC854" i="9"/>
  <c r="BU854" i="9" s="1"/>
  <c r="BD893" i="9"/>
  <c r="BV893" i="9" s="1"/>
  <c r="BA893" i="9"/>
  <c r="BS893" i="9" s="1"/>
  <c r="BB893" i="9"/>
  <c r="BT893" i="9" s="1"/>
  <c r="BF893" i="9"/>
  <c r="BX893" i="9" s="1"/>
  <c r="BC893" i="9"/>
  <c r="BU893" i="9" s="1"/>
  <c r="AZ893" i="9"/>
  <c r="BR893" i="9" s="1"/>
  <c r="BG893" i="9"/>
  <c r="BY893" i="9" s="1"/>
  <c r="BE893" i="9"/>
  <c r="BW893" i="9" s="1"/>
  <c r="AY893" i="9"/>
  <c r="BQ893" i="9" s="1"/>
  <c r="AX893" i="9"/>
  <c r="BP893" i="9" s="1"/>
  <c r="AX889" i="9"/>
  <c r="BP889" i="9" s="1"/>
  <c r="BC889" i="9"/>
  <c r="BU889" i="9" s="1"/>
  <c r="AZ889" i="9"/>
  <c r="BR889" i="9" s="1"/>
  <c r="BD889" i="9"/>
  <c r="BV889" i="9" s="1"/>
  <c r="BA889" i="9"/>
  <c r="BS889" i="9" s="1"/>
  <c r="BF889" i="9"/>
  <c r="BX889" i="9" s="1"/>
  <c r="BB889" i="9"/>
  <c r="BT889" i="9" s="1"/>
  <c r="AY889" i="9"/>
  <c r="BQ889" i="9" s="1"/>
  <c r="BG889" i="9"/>
  <c r="BY889" i="9" s="1"/>
  <c r="BE889" i="9"/>
  <c r="BW889" i="9" s="1"/>
  <c r="AX963" i="9"/>
  <c r="BP963" i="9" s="1"/>
  <c r="BD963" i="9"/>
  <c r="BV963" i="9" s="1"/>
  <c r="BB963" i="9"/>
  <c r="BT963" i="9" s="1"/>
  <c r="BA963" i="9"/>
  <c r="BS963" i="9" s="1"/>
  <c r="BG963" i="9"/>
  <c r="BY963" i="9" s="1"/>
  <c r="BE963" i="9"/>
  <c r="BW963" i="9" s="1"/>
  <c r="BC963" i="9"/>
  <c r="BU963" i="9" s="1"/>
  <c r="AY963" i="9"/>
  <c r="BQ963" i="9" s="1"/>
  <c r="AZ963" i="9"/>
  <c r="BR963" i="9" s="1"/>
  <c r="BF963" i="9"/>
  <c r="BX963" i="9" s="1"/>
  <c r="BC995" i="9"/>
  <c r="BU995" i="9" s="1"/>
  <c r="AX995" i="9"/>
  <c r="BP995" i="9" s="1"/>
  <c r="BF995" i="9"/>
  <c r="BX995" i="9" s="1"/>
  <c r="BA995" i="9"/>
  <c r="BS995" i="9" s="1"/>
  <c r="BD995" i="9"/>
  <c r="BV995" i="9" s="1"/>
  <c r="BE995" i="9"/>
  <c r="BW995" i="9" s="1"/>
  <c r="BG995" i="9"/>
  <c r="BY995" i="9" s="1"/>
  <c r="AZ995" i="9"/>
  <c r="BR995" i="9" s="1"/>
  <c r="BB995" i="9"/>
  <c r="BT995" i="9" s="1"/>
  <c r="AY995" i="9"/>
  <c r="BQ995" i="9" s="1"/>
  <c r="BE1001" i="9"/>
  <c r="BW1001" i="9" s="1"/>
  <c r="BG1001" i="9"/>
  <c r="BY1001" i="9" s="1"/>
  <c r="BD1001" i="9"/>
  <c r="BV1001" i="9" s="1"/>
  <c r="AZ1001" i="9"/>
  <c r="BR1001" i="9" s="1"/>
  <c r="BB1001" i="9"/>
  <c r="BT1001" i="9" s="1"/>
  <c r="AX1001" i="9"/>
  <c r="BP1001" i="9" s="1"/>
  <c r="AY1001" i="9"/>
  <c r="BQ1001" i="9" s="1"/>
  <c r="BA1001" i="9"/>
  <c r="BS1001" i="9" s="1"/>
  <c r="BC1001" i="9"/>
  <c r="BU1001" i="9" s="1"/>
  <c r="BF1001" i="9"/>
  <c r="BX1001" i="9" s="1"/>
  <c r="AX946" i="9"/>
  <c r="BP946" i="9" s="1"/>
  <c r="BC946" i="9"/>
  <c r="BU946" i="9" s="1"/>
  <c r="BG946" i="9"/>
  <c r="BY946" i="9" s="1"/>
  <c r="BB946" i="9"/>
  <c r="BT946" i="9" s="1"/>
  <c r="BD946" i="9"/>
  <c r="BV946" i="9" s="1"/>
  <c r="AZ946" i="9"/>
  <c r="BR946" i="9" s="1"/>
  <c r="BE946" i="9"/>
  <c r="BW946" i="9" s="1"/>
  <c r="BF946" i="9"/>
  <c r="BX946" i="9" s="1"/>
  <c r="AY946" i="9"/>
  <c r="BQ946" i="9" s="1"/>
  <c r="BA946" i="9"/>
  <c r="BS946" i="9" s="1"/>
  <c r="AX731" i="9"/>
  <c r="BP731" i="9" s="1"/>
  <c r="BA731" i="9"/>
  <c r="BS731" i="9" s="1"/>
  <c r="BC731" i="9"/>
  <c r="BU731" i="9" s="1"/>
  <c r="AZ731" i="9"/>
  <c r="BR731" i="9" s="1"/>
  <c r="BE731" i="9"/>
  <c r="BW731" i="9" s="1"/>
  <c r="BG731" i="9"/>
  <c r="BY731" i="9" s="1"/>
  <c r="AY731" i="9"/>
  <c r="BQ731" i="9" s="1"/>
  <c r="BD731" i="9"/>
  <c r="BV731" i="9" s="1"/>
  <c r="BB731" i="9"/>
  <c r="BT731" i="9" s="1"/>
  <c r="BF731" i="9"/>
  <c r="BX731" i="9" s="1"/>
  <c r="BE762" i="9"/>
  <c r="BW762" i="9" s="1"/>
  <c r="AZ762" i="9"/>
  <c r="BR762" i="9" s="1"/>
  <c r="BA762" i="9"/>
  <c r="BS762" i="9" s="1"/>
  <c r="BD762" i="9"/>
  <c r="BV762" i="9" s="1"/>
  <c r="AX762" i="9"/>
  <c r="BP762" i="9" s="1"/>
  <c r="AY762" i="9"/>
  <c r="BQ762" i="9" s="1"/>
  <c r="BF762" i="9"/>
  <c r="BX762" i="9" s="1"/>
  <c r="BC762" i="9"/>
  <c r="BU762" i="9" s="1"/>
  <c r="BB762" i="9"/>
  <c r="BT762" i="9" s="1"/>
  <c r="BG762" i="9"/>
  <c r="BY762" i="9" s="1"/>
  <c r="BC820" i="9"/>
  <c r="BU820" i="9" s="1"/>
  <c r="BB820" i="9"/>
  <c r="BT820" i="9" s="1"/>
  <c r="AZ820" i="9"/>
  <c r="BR820" i="9" s="1"/>
  <c r="BE820" i="9"/>
  <c r="BW820" i="9" s="1"/>
  <c r="BF820" i="9"/>
  <c r="BX820" i="9" s="1"/>
  <c r="BA820" i="9"/>
  <c r="BS820" i="9" s="1"/>
  <c r="AX820" i="9"/>
  <c r="BP820" i="9" s="1"/>
  <c r="BD820" i="9"/>
  <c r="BV820" i="9" s="1"/>
  <c r="BG820" i="9"/>
  <c r="BY820" i="9" s="1"/>
  <c r="AY820" i="9"/>
  <c r="BQ820" i="9" s="1"/>
  <c r="AY911" i="9"/>
  <c r="BQ911" i="9" s="1"/>
  <c r="BD911" i="9"/>
  <c r="BV911" i="9" s="1"/>
  <c r="BB911" i="9"/>
  <c r="BT911" i="9" s="1"/>
  <c r="BG911" i="9"/>
  <c r="BY911" i="9" s="1"/>
  <c r="BF911" i="9"/>
  <c r="BX911" i="9" s="1"/>
  <c r="AX911" i="9"/>
  <c r="BP911" i="9" s="1"/>
  <c r="BC911" i="9"/>
  <c r="BU911" i="9" s="1"/>
  <c r="BE911" i="9"/>
  <c r="BW911" i="9" s="1"/>
  <c r="BA911" i="9"/>
  <c r="BS911" i="9" s="1"/>
  <c r="AZ911" i="9"/>
  <c r="BR911" i="9" s="1"/>
  <c r="AZ935" i="9"/>
  <c r="BR935" i="9" s="1"/>
  <c r="BA935" i="9"/>
  <c r="BS935" i="9" s="1"/>
  <c r="AX935" i="9"/>
  <c r="BP935" i="9" s="1"/>
  <c r="BC935" i="9"/>
  <c r="BU935" i="9" s="1"/>
  <c r="AY935" i="9"/>
  <c r="BQ935" i="9" s="1"/>
  <c r="BF935" i="9"/>
  <c r="BX935" i="9" s="1"/>
  <c r="BD935" i="9"/>
  <c r="BV935" i="9" s="1"/>
  <c r="BG935" i="9"/>
  <c r="BY935" i="9" s="1"/>
  <c r="BB935" i="9"/>
  <c r="BT935" i="9" s="1"/>
  <c r="BE935" i="9"/>
  <c r="BW935" i="9" s="1"/>
  <c r="BA937" i="9"/>
  <c r="BS937" i="9" s="1"/>
  <c r="AY937" i="9"/>
  <c r="BQ937" i="9" s="1"/>
  <c r="BE937" i="9"/>
  <c r="BW937" i="9" s="1"/>
  <c r="AZ937" i="9"/>
  <c r="BR937" i="9" s="1"/>
  <c r="BB937" i="9"/>
  <c r="BT937" i="9" s="1"/>
  <c r="AX937" i="9"/>
  <c r="BP937" i="9" s="1"/>
  <c r="BF937" i="9"/>
  <c r="BX937" i="9" s="1"/>
  <c r="BD937" i="9"/>
  <c r="BV937" i="9" s="1"/>
  <c r="BG937" i="9"/>
  <c r="BY937" i="9" s="1"/>
  <c r="BC937" i="9"/>
  <c r="BU937" i="9" s="1"/>
  <c r="BG735" i="9"/>
  <c r="BY735" i="9" s="1"/>
  <c r="AY735" i="9"/>
  <c r="BQ735" i="9" s="1"/>
  <c r="BC735" i="9"/>
  <c r="BU735" i="9" s="1"/>
  <c r="BE735" i="9"/>
  <c r="BW735" i="9" s="1"/>
  <c r="BB735" i="9"/>
  <c r="BT735" i="9" s="1"/>
  <c r="AZ735" i="9"/>
  <c r="BR735" i="9" s="1"/>
  <c r="BA735" i="9"/>
  <c r="BS735" i="9" s="1"/>
  <c r="BD735" i="9"/>
  <c r="BV735" i="9" s="1"/>
  <c r="AX735" i="9"/>
  <c r="BP735" i="9" s="1"/>
  <c r="BF735" i="9"/>
  <c r="BX735" i="9" s="1"/>
  <c r="BG733" i="9"/>
  <c r="BY733" i="9" s="1"/>
  <c r="AZ733" i="9"/>
  <c r="BR733" i="9" s="1"/>
  <c r="AY733" i="9"/>
  <c r="BQ733" i="9" s="1"/>
  <c r="BA733" i="9"/>
  <c r="BS733" i="9" s="1"/>
  <c r="AX733" i="9"/>
  <c r="BP733" i="9" s="1"/>
  <c r="BC733" i="9"/>
  <c r="BU733" i="9" s="1"/>
  <c r="BD733" i="9"/>
  <c r="BV733" i="9" s="1"/>
  <c r="BF733" i="9"/>
  <c r="BX733" i="9" s="1"/>
  <c r="BB733" i="9"/>
  <c r="BT733" i="9" s="1"/>
  <c r="BE733" i="9"/>
  <c r="BW733" i="9" s="1"/>
  <c r="BB873" i="9"/>
  <c r="BT873" i="9" s="1"/>
  <c r="BD873" i="9"/>
  <c r="BV873" i="9" s="1"/>
  <c r="AY873" i="9"/>
  <c r="BQ873" i="9" s="1"/>
  <c r="BG873" i="9"/>
  <c r="BY873" i="9" s="1"/>
  <c r="BC873" i="9"/>
  <c r="BU873" i="9" s="1"/>
  <c r="BF873" i="9"/>
  <c r="BX873" i="9" s="1"/>
  <c r="BA873" i="9"/>
  <c r="BS873" i="9" s="1"/>
  <c r="AX873" i="9"/>
  <c r="BP873" i="9" s="1"/>
  <c r="BE873" i="9"/>
  <c r="BW873" i="9" s="1"/>
  <c r="AZ873" i="9"/>
  <c r="BR873" i="9" s="1"/>
  <c r="BA881" i="9"/>
  <c r="BS881" i="9" s="1"/>
  <c r="AX881" i="9"/>
  <c r="BP881" i="9" s="1"/>
  <c r="AZ881" i="9"/>
  <c r="BR881" i="9" s="1"/>
  <c r="BF881" i="9"/>
  <c r="BX881" i="9" s="1"/>
  <c r="BC881" i="9"/>
  <c r="BU881" i="9" s="1"/>
  <c r="BD881" i="9"/>
  <c r="BV881" i="9" s="1"/>
  <c r="AY881" i="9"/>
  <c r="BQ881" i="9" s="1"/>
  <c r="BE881" i="9"/>
  <c r="BW881" i="9" s="1"/>
  <c r="BG881" i="9"/>
  <c r="BY881" i="9" s="1"/>
  <c r="BB881" i="9"/>
  <c r="BT881" i="9" s="1"/>
  <c r="BE979" i="9"/>
  <c r="BW979" i="9" s="1"/>
  <c r="BF979" i="9"/>
  <c r="BX979" i="9" s="1"/>
  <c r="BD979" i="9"/>
  <c r="BV979" i="9" s="1"/>
  <c r="BB979" i="9"/>
  <c r="BT979" i="9" s="1"/>
  <c r="AX979" i="9"/>
  <c r="BP979" i="9" s="1"/>
  <c r="AZ979" i="9"/>
  <c r="BR979" i="9" s="1"/>
  <c r="AY979" i="9"/>
  <c r="BQ979" i="9" s="1"/>
  <c r="BC979" i="9"/>
  <c r="BU979" i="9" s="1"/>
  <c r="BA979" i="9"/>
  <c r="BS979" i="9" s="1"/>
  <c r="BG979" i="9"/>
  <c r="BY979" i="9" s="1"/>
  <c r="BE721" i="9"/>
  <c r="BW721" i="9" s="1"/>
  <c r="BC721" i="9"/>
  <c r="BU721" i="9" s="1"/>
  <c r="AZ721" i="9"/>
  <c r="BR721" i="9" s="1"/>
  <c r="AX721" i="9"/>
  <c r="BP721" i="9" s="1"/>
  <c r="BD721" i="9"/>
  <c r="BV721" i="9" s="1"/>
  <c r="BF721" i="9"/>
  <c r="BX721" i="9" s="1"/>
  <c r="BB721" i="9"/>
  <c r="BT721" i="9" s="1"/>
  <c r="AY721" i="9"/>
  <c r="BQ721" i="9" s="1"/>
  <c r="BG721" i="9"/>
  <c r="BY721" i="9" s="1"/>
  <c r="BA721" i="9"/>
  <c r="BS721" i="9" s="1"/>
  <c r="BC737" i="9"/>
  <c r="BU737" i="9" s="1"/>
  <c r="BG737" i="9"/>
  <c r="BY737" i="9" s="1"/>
  <c r="BD737" i="9"/>
  <c r="BV737" i="9" s="1"/>
  <c r="AY737" i="9"/>
  <c r="BQ737" i="9" s="1"/>
  <c r="BA737" i="9"/>
  <c r="BS737" i="9" s="1"/>
  <c r="AX737" i="9"/>
  <c r="BP737" i="9" s="1"/>
  <c r="BE737" i="9"/>
  <c r="BW737" i="9" s="1"/>
  <c r="BF737" i="9"/>
  <c r="BX737" i="9" s="1"/>
  <c r="AZ737" i="9"/>
  <c r="BR737" i="9" s="1"/>
  <c r="BB737" i="9"/>
  <c r="BT737" i="9" s="1"/>
  <c r="BB783" i="9"/>
  <c r="BT783" i="9" s="1"/>
  <c r="AZ783" i="9"/>
  <c r="BR783" i="9" s="1"/>
  <c r="BA783" i="9"/>
  <c r="BS783" i="9" s="1"/>
  <c r="AX783" i="9"/>
  <c r="BP783" i="9" s="1"/>
  <c r="BF783" i="9"/>
  <c r="BX783" i="9" s="1"/>
  <c r="BE783" i="9"/>
  <c r="BW783" i="9" s="1"/>
  <c r="AY783" i="9"/>
  <c r="BQ783" i="9" s="1"/>
  <c r="BC783" i="9"/>
  <c r="BU783" i="9" s="1"/>
  <c r="BG783" i="9"/>
  <c r="BY783" i="9" s="1"/>
  <c r="BD783" i="9"/>
  <c r="BV783" i="9" s="1"/>
  <c r="BF813" i="9"/>
  <c r="BX813" i="9" s="1"/>
  <c r="BG813" i="9"/>
  <c r="BY813" i="9" s="1"/>
  <c r="BB813" i="9"/>
  <c r="BT813" i="9" s="1"/>
  <c r="AX813" i="9"/>
  <c r="BP813" i="9" s="1"/>
  <c r="AY813" i="9"/>
  <c r="BQ813" i="9" s="1"/>
  <c r="BA813" i="9"/>
  <c r="BS813" i="9" s="1"/>
  <c r="AZ813" i="9"/>
  <c r="BR813" i="9" s="1"/>
  <c r="BD813" i="9"/>
  <c r="BV813" i="9" s="1"/>
  <c r="BE813" i="9"/>
  <c r="BW813" i="9" s="1"/>
  <c r="BC813" i="9"/>
  <c r="BU813" i="9" s="1"/>
  <c r="BD816" i="9"/>
  <c r="BV816" i="9" s="1"/>
  <c r="BA816" i="9"/>
  <c r="BS816" i="9" s="1"/>
  <c r="AZ816" i="9"/>
  <c r="BR816" i="9" s="1"/>
  <c r="BE816" i="9"/>
  <c r="BW816" i="9" s="1"/>
  <c r="AX816" i="9"/>
  <c r="BP816" i="9" s="1"/>
  <c r="BB816" i="9"/>
  <c r="AY816" i="9"/>
  <c r="BQ816" i="9" s="1"/>
  <c r="BF816" i="9"/>
  <c r="BX816" i="9" s="1"/>
  <c r="BG816" i="9"/>
  <c r="BY816" i="9" s="1"/>
  <c r="BC816" i="9"/>
  <c r="BU816" i="9" s="1"/>
  <c r="BB888" i="9"/>
  <c r="BT888" i="9" s="1"/>
  <c r="BF888" i="9"/>
  <c r="BX888" i="9" s="1"/>
  <c r="AX888" i="9"/>
  <c r="BP888" i="9" s="1"/>
  <c r="AY888" i="9"/>
  <c r="BQ888" i="9" s="1"/>
  <c r="BA888" i="9"/>
  <c r="BS888" i="9" s="1"/>
  <c r="BC888" i="9"/>
  <c r="BU888" i="9" s="1"/>
  <c r="BD888" i="9"/>
  <c r="BV888" i="9" s="1"/>
  <c r="AZ888" i="9"/>
  <c r="BR888" i="9" s="1"/>
  <c r="BG888" i="9"/>
  <c r="BY888" i="9" s="1"/>
  <c r="BE888" i="9"/>
  <c r="BW888" i="9" s="1"/>
  <c r="BB919" i="9"/>
  <c r="BT919" i="9" s="1"/>
  <c r="BE919" i="9"/>
  <c r="BW919" i="9" s="1"/>
  <c r="BG919" i="9"/>
  <c r="BY919" i="9" s="1"/>
  <c r="BD919" i="9"/>
  <c r="BV919" i="9" s="1"/>
  <c r="AX919" i="9"/>
  <c r="BP919" i="9" s="1"/>
  <c r="BF919" i="9"/>
  <c r="BX919" i="9" s="1"/>
  <c r="AZ919" i="9"/>
  <c r="BR919" i="9" s="1"/>
  <c r="BA919" i="9"/>
  <c r="BS919" i="9" s="1"/>
  <c r="AY919" i="9"/>
  <c r="BC919" i="9"/>
  <c r="BU919" i="9" s="1"/>
  <c r="BF933" i="9"/>
  <c r="BX933" i="9" s="1"/>
  <c r="AY933" i="9"/>
  <c r="BQ933" i="9" s="1"/>
  <c r="BA933" i="9"/>
  <c r="BS933" i="9" s="1"/>
  <c r="BE933" i="9"/>
  <c r="BW933" i="9" s="1"/>
  <c r="BG933" i="9"/>
  <c r="BY933" i="9" s="1"/>
  <c r="AZ933" i="9"/>
  <c r="BR933" i="9" s="1"/>
  <c r="BC933" i="9"/>
  <c r="BU933" i="9" s="1"/>
  <c r="AX933" i="9"/>
  <c r="BP933" i="9" s="1"/>
  <c r="BD933" i="9"/>
  <c r="BV933" i="9" s="1"/>
  <c r="BB933" i="9"/>
  <c r="BT933" i="9" s="1"/>
  <c r="BG778" i="9"/>
  <c r="BY778" i="9" s="1"/>
  <c r="AX778" i="9"/>
  <c r="BP778" i="9" s="1"/>
  <c r="AZ778" i="9"/>
  <c r="BR778" i="9" s="1"/>
  <c r="BC778" i="9"/>
  <c r="BU778" i="9" s="1"/>
  <c r="BB778" i="9"/>
  <c r="BT778" i="9" s="1"/>
  <c r="BA778" i="9"/>
  <c r="BS778" i="9" s="1"/>
  <c r="BD778" i="9"/>
  <c r="BV778" i="9" s="1"/>
  <c r="BF778" i="9"/>
  <c r="BX778" i="9" s="1"/>
  <c r="AY778" i="9"/>
  <c r="BQ778" i="9" s="1"/>
  <c r="BE778" i="9"/>
  <c r="BW778" i="9" s="1"/>
  <c r="AX947" i="9"/>
  <c r="BP947" i="9" s="1"/>
  <c r="BA947" i="9"/>
  <c r="BS947" i="9" s="1"/>
  <c r="AY947" i="9"/>
  <c r="BQ947" i="9" s="1"/>
  <c r="BD947" i="9"/>
  <c r="BV947" i="9" s="1"/>
  <c r="AZ947" i="9"/>
  <c r="BR947" i="9" s="1"/>
  <c r="BF947" i="9"/>
  <c r="BX947" i="9" s="1"/>
  <c r="BB947" i="9"/>
  <c r="BT947" i="9" s="1"/>
  <c r="BG947" i="9"/>
  <c r="BY947" i="9" s="1"/>
  <c r="BE947" i="9"/>
  <c r="BW947" i="9" s="1"/>
  <c r="BC947" i="9"/>
  <c r="BU947" i="9" s="1"/>
  <c r="BB975" i="9"/>
  <c r="BT975" i="9" s="1"/>
  <c r="BD975" i="9"/>
  <c r="BV975" i="9" s="1"/>
  <c r="BA975" i="9"/>
  <c r="BS975" i="9" s="1"/>
  <c r="BG975" i="9"/>
  <c r="BY975" i="9" s="1"/>
  <c r="AY975" i="9"/>
  <c r="BQ975" i="9" s="1"/>
  <c r="AX975" i="9"/>
  <c r="BP975" i="9" s="1"/>
  <c r="BE975" i="9"/>
  <c r="BW975" i="9" s="1"/>
  <c r="AZ975" i="9"/>
  <c r="BR975" i="9" s="1"/>
  <c r="BF975" i="9"/>
  <c r="BX975" i="9" s="1"/>
  <c r="BC975" i="9"/>
  <c r="BU975" i="9" s="1"/>
  <c r="BD864" i="9"/>
  <c r="BV864" i="9" s="1"/>
  <c r="BB864" i="9"/>
  <c r="BT864" i="9" s="1"/>
  <c r="AY864" i="9"/>
  <c r="BQ864" i="9" s="1"/>
  <c r="AX864" i="9"/>
  <c r="BP864" i="9" s="1"/>
  <c r="AZ864" i="9"/>
  <c r="BR864" i="9" s="1"/>
  <c r="BF864" i="9"/>
  <c r="BX864" i="9" s="1"/>
  <c r="BA864" i="9"/>
  <c r="BS864" i="9" s="1"/>
  <c r="BG864" i="9"/>
  <c r="BY864" i="9" s="1"/>
  <c r="BC864" i="9"/>
  <c r="BU864" i="9" s="1"/>
  <c r="BE864" i="9"/>
  <c r="BW864" i="9" s="1"/>
  <c r="BA948" i="9"/>
  <c r="BS948" i="9" s="1"/>
  <c r="AY948" i="9"/>
  <c r="BQ948" i="9" s="1"/>
  <c r="BC948" i="9"/>
  <c r="BU948" i="9" s="1"/>
  <c r="AX948" i="9"/>
  <c r="BP948" i="9" s="1"/>
  <c r="BD948" i="9"/>
  <c r="BV948" i="9" s="1"/>
  <c r="AZ948" i="9"/>
  <c r="BR948" i="9" s="1"/>
  <c r="BE948" i="9"/>
  <c r="BW948" i="9" s="1"/>
  <c r="BG948" i="9"/>
  <c r="BY948" i="9" s="1"/>
  <c r="BB948" i="9"/>
  <c r="BT948" i="9" s="1"/>
  <c r="BF948" i="9"/>
  <c r="BX948" i="9" s="1"/>
  <c r="BG725" i="9"/>
  <c r="BY725" i="9" s="1"/>
  <c r="BC725" i="9"/>
  <c r="BU725" i="9" s="1"/>
  <c r="AX725" i="9"/>
  <c r="BP725" i="9" s="1"/>
  <c r="BF725" i="9"/>
  <c r="BX725" i="9" s="1"/>
  <c r="BE725" i="9"/>
  <c r="BW725" i="9" s="1"/>
  <c r="BD725" i="9"/>
  <c r="BV725" i="9" s="1"/>
  <c r="AY725" i="9"/>
  <c r="BQ725" i="9" s="1"/>
  <c r="BA725" i="9"/>
  <c r="BS725" i="9" s="1"/>
  <c r="BB725" i="9"/>
  <c r="BT725" i="9" s="1"/>
  <c r="AZ725" i="9"/>
  <c r="BR725" i="9" s="1"/>
  <c r="AY791" i="9"/>
  <c r="BQ791" i="9" s="1"/>
  <c r="AX791" i="9"/>
  <c r="BP791" i="9" s="1"/>
  <c r="BD791" i="9"/>
  <c r="BV791" i="9" s="1"/>
  <c r="BE791" i="9"/>
  <c r="BW791" i="9" s="1"/>
  <c r="BF791" i="9"/>
  <c r="BX791" i="9" s="1"/>
  <c r="AZ791" i="9"/>
  <c r="BR791" i="9" s="1"/>
  <c r="BA791" i="9"/>
  <c r="BS791" i="9" s="1"/>
  <c r="BG791" i="9"/>
  <c r="BY791" i="9" s="1"/>
  <c r="BB791" i="9"/>
  <c r="BT791" i="9" s="1"/>
  <c r="BC791" i="9"/>
  <c r="BU791" i="9" s="1"/>
  <c r="AY799" i="9"/>
  <c r="BQ799" i="9" s="1"/>
  <c r="BF799" i="9"/>
  <c r="BX799" i="9" s="1"/>
  <c r="AZ799" i="9"/>
  <c r="BR799" i="9" s="1"/>
  <c r="BD799" i="9"/>
  <c r="BV799" i="9" s="1"/>
  <c r="BG799" i="9"/>
  <c r="BY799" i="9" s="1"/>
  <c r="BE799" i="9"/>
  <c r="BW799" i="9" s="1"/>
  <c r="BA799" i="9"/>
  <c r="BS799" i="9" s="1"/>
  <c r="BB799" i="9"/>
  <c r="BT799" i="9" s="1"/>
  <c r="BC799" i="9"/>
  <c r="BU799" i="9" s="1"/>
  <c r="AX799" i="9"/>
  <c r="BP799" i="9" s="1"/>
  <c r="BC956" i="9"/>
  <c r="BU956" i="9" s="1"/>
  <c r="AX956" i="9"/>
  <c r="BP956" i="9" s="1"/>
  <c r="AZ956" i="9"/>
  <c r="BR956" i="9" s="1"/>
  <c r="BE956" i="9"/>
  <c r="BW956" i="9" s="1"/>
  <c r="BF956" i="9"/>
  <c r="BX956" i="9" s="1"/>
  <c r="BA956" i="9"/>
  <c r="BS956" i="9" s="1"/>
  <c r="BG956" i="9"/>
  <c r="BY956" i="9" s="1"/>
  <c r="BD956" i="9"/>
  <c r="BV956" i="9" s="1"/>
  <c r="AY956" i="9"/>
  <c r="BQ956" i="9" s="1"/>
  <c r="BB956" i="9"/>
  <c r="BT956" i="9" s="1"/>
  <c r="BF914" i="9"/>
  <c r="BX914" i="9" s="1"/>
  <c r="BB914" i="9"/>
  <c r="BT914" i="9" s="1"/>
  <c r="BG914" i="9"/>
  <c r="BY914" i="9" s="1"/>
  <c r="AZ914" i="9"/>
  <c r="BR914" i="9" s="1"/>
  <c r="AY914" i="9"/>
  <c r="BQ914" i="9" s="1"/>
  <c r="BD914" i="9"/>
  <c r="BV914" i="9" s="1"/>
  <c r="BC914" i="9"/>
  <c r="BU914" i="9" s="1"/>
  <c r="BE914" i="9"/>
  <c r="BW914" i="9" s="1"/>
  <c r="BA914" i="9"/>
  <c r="BS914" i="9" s="1"/>
  <c r="AX914" i="9"/>
  <c r="BP914" i="9" s="1"/>
  <c r="BD966" i="9"/>
  <c r="BV966" i="9" s="1"/>
  <c r="BF966" i="9"/>
  <c r="BX966" i="9" s="1"/>
  <c r="BC966" i="9"/>
  <c r="BU966" i="9" s="1"/>
  <c r="BA966" i="9"/>
  <c r="BS966" i="9" s="1"/>
  <c r="AX966" i="9"/>
  <c r="BP966" i="9" s="1"/>
  <c r="BG966" i="9"/>
  <c r="BY966" i="9" s="1"/>
  <c r="AY966" i="9"/>
  <c r="BQ966" i="9" s="1"/>
  <c r="BE966" i="9"/>
  <c r="BW966" i="9" s="1"/>
  <c r="BB966" i="9"/>
  <c r="BT966" i="9" s="1"/>
  <c r="AZ966" i="9"/>
  <c r="BR966" i="9" s="1"/>
  <c r="BB723" i="9"/>
  <c r="BT723" i="9" s="1"/>
  <c r="BE723" i="9"/>
  <c r="BW723" i="9" s="1"/>
  <c r="AZ723" i="9"/>
  <c r="BR723" i="9" s="1"/>
  <c r="BC723" i="9"/>
  <c r="BU723" i="9" s="1"/>
  <c r="BD723" i="9"/>
  <c r="BV723" i="9" s="1"/>
  <c r="AX723" i="9"/>
  <c r="BP723" i="9" s="1"/>
  <c r="BG723" i="9"/>
  <c r="BY723" i="9" s="1"/>
  <c r="BA723" i="9"/>
  <c r="BS723" i="9" s="1"/>
  <c r="AY723" i="9"/>
  <c r="BQ723" i="9" s="1"/>
  <c r="BF723" i="9"/>
  <c r="BX723" i="9" s="1"/>
  <c r="AY770" i="9"/>
  <c r="BQ770" i="9" s="1"/>
  <c r="BD770" i="9"/>
  <c r="BV770" i="9" s="1"/>
  <c r="BA770" i="9"/>
  <c r="BS770" i="9" s="1"/>
  <c r="BC770" i="9"/>
  <c r="BU770" i="9" s="1"/>
  <c r="AZ770" i="9"/>
  <c r="BF770" i="9"/>
  <c r="BX770" i="9" s="1"/>
  <c r="BG770" i="9"/>
  <c r="BY770" i="9" s="1"/>
  <c r="BE770" i="9"/>
  <c r="BW770" i="9" s="1"/>
  <c r="BB770" i="9"/>
  <c r="BT770" i="9" s="1"/>
  <c r="AX770" i="9"/>
  <c r="BP770" i="9" s="1"/>
  <c r="BG909" i="9"/>
  <c r="BY909" i="9" s="1"/>
  <c r="BC909" i="9"/>
  <c r="BU909" i="9" s="1"/>
  <c r="AY909" i="9"/>
  <c r="BQ909" i="9" s="1"/>
  <c r="BA909" i="9"/>
  <c r="BB909" i="9"/>
  <c r="BT909" i="9" s="1"/>
  <c r="BF909" i="9"/>
  <c r="BX909" i="9" s="1"/>
  <c r="BD909" i="9"/>
  <c r="BV909" i="9" s="1"/>
  <c r="AZ909" i="9"/>
  <c r="BR909" i="9" s="1"/>
  <c r="BE909" i="9"/>
  <c r="BW909" i="9" s="1"/>
  <c r="AX909" i="9"/>
  <c r="BP909" i="9" s="1"/>
  <c r="BC1015" i="9"/>
  <c r="BU1015" i="9" s="1"/>
  <c r="BG1015" i="9"/>
  <c r="BY1015" i="9" s="1"/>
  <c r="BD1015" i="9"/>
  <c r="BV1015" i="9" s="1"/>
  <c r="AZ1015" i="9"/>
  <c r="BR1015" i="9" s="1"/>
  <c r="BA1015" i="9"/>
  <c r="BS1015" i="9" s="1"/>
  <c r="BE1015" i="9"/>
  <c r="BW1015" i="9" s="1"/>
  <c r="AY1015" i="9"/>
  <c r="BQ1015" i="9" s="1"/>
  <c r="BF1015" i="9"/>
  <c r="BX1015" i="9" s="1"/>
  <c r="BB1015" i="9"/>
  <c r="BT1015" i="9" s="1"/>
  <c r="AX1015" i="9"/>
  <c r="BP1015" i="9" s="1"/>
  <c r="BF826" i="9"/>
  <c r="BX826" i="9" s="1"/>
  <c r="BA826" i="9"/>
  <c r="BS826" i="9" s="1"/>
  <c r="AZ826" i="9"/>
  <c r="BR826" i="9" s="1"/>
  <c r="BB826" i="9"/>
  <c r="BT826" i="9" s="1"/>
  <c r="AX826" i="9"/>
  <c r="BP826" i="9" s="1"/>
  <c r="AY826" i="9"/>
  <c r="BQ826" i="9" s="1"/>
  <c r="BG826" i="9"/>
  <c r="BY826" i="9" s="1"/>
  <c r="BD826" i="9"/>
  <c r="BV826" i="9" s="1"/>
  <c r="BE826" i="9"/>
  <c r="BW826" i="9" s="1"/>
  <c r="BC826" i="9"/>
  <c r="BU826" i="9" s="1"/>
  <c r="BE954" i="9"/>
  <c r="BW954" i="9" s="1"/>
  <c r="AX954" i="9"/>
  <c r="BP954" i="9" s="1"/>
  <c r="BB954" i="9"/>
  <c r="BT954" i="9" s="1"/>
  <c r="AZ954" i="9"/>
  <c r="BR954" i="9" s="1"/>
  <c r="BF954" i="9"/>
  <c r="BX954" i="9" s="1"/>
  <c r="BG954" i="9"/>
  <c r="BY954" i="9" s="1"/>
  <c r="BD954" i="9"/>
  <c r="BV954" i="9" s="1"/>
  <c r="BA954" i="9"/>
  <c r="BS954" i="9" s="1"/>
  <c r="AY954" i="9"/>
  <c r="BQ954" i="9" s="1"/>
  <c r="BC954" i="9"/>
  <c r="BU954" i="9" s="1"/>
  <c r="BE800" i="9"/>
  <c r="BW800" i="9" s="1"/>
  <c r="AX800" i="9"/>
  <c r="BP800" i="9" s="1"/>
  <c r="BG800" i="9"/>
  <c r="BY800" i="9" s="1"/>
  <c r="AY800" i="9"/>
  <c r="BQ800" i="9" s="1"/>
  <c r="BA800" i="9"/>
  <c r="BS800" i="9" s="1"/>
  <c r="AZ800" i="9"/>
  <c r="BR800" i="9" s="1"/>
  <c r="BF800" i="9"/>
  <c r="BX800" i="9" s="1"/>
  <c r="BB800" i="9"/>
  <c r="BT800" i="9" s="1"/>
  <c r="BD800" i="9"/>
  <c r="BV800" i="9" s="1"/>
  <c r="BC800" i="9"/>
  <c r="BU800" i="9" s="1"/>
  <c r="BA957" i="9"/>
  <c r="BS957" i="9" s="1"/>
  <c r="BF957" i="9"/>
  <c r="BX957" i="9" s="1"/>
  <c r="AY957" i="9"/>
  <c r="BQ957" i="9" s="1"/>
  <c r="BG957" i="9"/>
  <c r="BY957" i="9" s="1"/>
  <c r="BE957" i="9"/>
  <c r="BW957" i="9" s="1"/>
  <c r="AZ957" i="9"/>
  <c r="BR957" i="9" s="1"/>
  <c r="BB957" i="9"/>
  <c r="BT957" i="9" s="1"/>
  <c r="AX957" i="9"/>
  <c r="BP957" i="9" s="1"/>
  <c r="BC957" i="9"/>
  <c r="BU957" i="9" s="1"/>
  <c r="BD957" i="9"/>
  <c r="BV957" i="9" s="1"/>
  <c r="BF811" i="9"/>
  <c r="BX811" i="9" s="1"/>
  <c r="AY811" i="9"/>
  <c r="BQ811" i="9" s="1"/>
  <c r="BB811" i="9"/>
  <c r="BT811" i="9" s="1"/>
  <c r="BG811" i="9"/>
  <c r="BY811" i="9" s="1"/>
  <c r="AZ811" i="9"/>
  <c r="BR811" i="9" s="1"/>
  <c r="BE811" i="9"/>
  <c r="BW811" i="9" s="1"/>
  <c r="BA811" i="9"/>
  <c r="BS811" i="9" s="1"/>
  <c r="BD811" i="9"/>
  <c r="BV811" i="9" s="1"/>
  <c r="BC811" i="9"/>
  <c r="BU811" i="9" s="1"/>
  <c r="AX811" i="9"/>
  <c r="BP811" i="9" s="1"/>
  <c r="BD989" i="9"/>
  <c r="BV989" i="9" s="1"/>
  <c r="AX989" i="9"/>
  <c r="BP989" i="9" s="1"/>
  <c r="BF989" i="9"/>
  <c r="BX989" i="9" s="1"/>
  <c r="BE989" i="9"/>
  <c r="BW989" i="9" s="1"/>
  <c r="BC989" i="9"/>
  <c r="BU989" i="9" s="1"/>
  <c r="BG989" i="9"/>
  <c r="BY989" i="9" s="1"/>
  <c r="AZ989" i="9"/>
  <c r="BR989" i="9" s="1"/>
  <c r="BB989" i="9"/>
  <c r="BT989" i="9" s="1"/>
  <c r="BA989" i="9"/>
  <c r="BS989" i="9" s="1"/>
  <c r="AY989" i="9"/>
  <c r="BQ989" i="9" s="1"/>
  <c r="AY925" i="9"/>
  <c r="BQ925" i="9" s="1"/>
  <c r="BC925" i="9"/>
  <c r="BU925" i="9" s="1"/>
  <c r="BD925" i="9"/>
  <c r="BV925" i="9" s="1"/>
  <c r="AZ925" i="9"/>
  <c r="BR925" i="9" s="1"/>
  <c r="BA925" i="9"/>
  <c r="BS925" i="9" s="1"/>
  <c r="BE925" i="9"/>
  <c r="BW925" i="9" s="1"/>
  <c r="BB925" i="9"/>
  <c r="BT925" i="9" s="1"/>
  <c r="AX925" i="9"/>
  <c r="BP925" i="9" s="1"/>
  <c r="BG925" i="9"/>
  <c r="BY925" i="9" s="1"/>
  <c r="BF925" i="9"/>
  <c r="BX925" i="9" s="1"/>
  <c r="AZ730" i="9"/>
  <c r="BR730" i="9" s="1"/>
  <c r="AX730" i="9"/>
  <c r="BP730" i="9" s="1"/>
  <c r="BD730" i="9"/>
  <c r="BV730" i="9" s="1"/>
  <c r="BG730" i="9"/>
  <c r="BY730" i="9" s="1"/>
  <c r="BA730" i="9"/>
  <c r="BS730" i="9" s="1"/>
  <c r="BC730" i="9"/>
  <c r="BU730" i="9" s="1"/>
  <c r="BE730" i="9"/>
  <c r="BW730" i="9" s="1"/>
  <c r="AY730" i="9"/>
  <c r="BQ730" i="9" s="1"/>
  <c r="BF730" i="9"/>
  <c r="BX730" i="9" s="1"/>
  <c r="BB730" i="9"/>
  <c r="BT730" i="9" s="1"/>
  <c r="BE851" i="9"/>
  <c r="BW851" i="9" s="1"/>
  <c r="BA851" i="9"/>
  <c r="BS851" i="9" s="1"/>
  <c r="AX851" i="9"/>
  <c r="BP851" i="9" s="1"/>
  <c r="BD851" i="9"/>
  <c r="BV851" i="9" s="1"/>
  <c r="BF851" i="9"/>
  <c r="BX851" i="9" s="1"/>
  <c r="AZ851" i="9"/>
  <c r="BR851" i="9" s="1"/>
  <c r="BC851" i="9"/>
  <c r="BU851" i="9" s="1"/>
  <c r="BG851" i="9"/>
  <c r="BY851" i="9" s="1"/>
  <c r="BB851" i="9"/>
  <c r="BT851" i="9" s="1"/>
  <c r="AY851" i="9"/>
  <c r="BQ851" i="9" s="1"/>
  <c r="BD748" i="9"/>
  <c r="BV748" i="9" s="1"/>
  <c r="BF748" i="9"/>
  <c r="BX748" i="9" s="1"/>
  <c r="BG748" i="9"/>
  <c r="BY748" i="9" s="1"/>
  <c r="AX748" i="9"/>
  <c r="BP748" i="9" s="1"/>
  <c r="AZ748" i="9"/>
  <c r="BR748" i="9" s="1"/>
  <c r="BA748" i="9"/>
  <c r="BS748" i="9" s="1"/>
  <c r="BC748" i="9"/>
  <c r="BU748" i="9" s="1"/>
  <c r="BE748" i="9"/>
  <c r="BW748" i="9" s="1"/>
  <c r="BB748" i="9"/>
  <c r="BT748" i="9" s="1"/>
  <c r="AY748" i="9"/>
  <c r="BQ748" i="9" s="1"/>
  <c r="BA831" i="9"/>
  <c r="BS831" i="9" s="1"/>
  <c r="BD831" i="9"/>
  <c r="BV831" i="9" s="1"/>
  <c r="BE831" i="9"/>
  <c r="BW831" i="9" s="1"/>
  <c r="BG831" i="9"/>
  <c r="BY831" i="9" s="1"/>
  <c r="AZ831" i="9"/>
  <c r="BR831" i="9" s="1"/>
  <c r="BF831" i="9"/>
  <c r="BX831" i="9" s="1"/>
  <c r="AY831" i="9"/>
  <c r="BQ831" i="9" s="1"/>
  <c r="BC831" i="9"/>
  <c r="BU831" i="9" s="1"/>
  <c r="BB831" i="9"/>
  <c r="BT831" i="9" s="1"/>
  <c r="AX831" i="9"/>
  <c r="BP831" i="9" s="1"/>
  <c r="BA884" i="9"/>
  <c r="BS884" i="9" s="1"/>
  <c r="BD884" i="9"/>
  <c r="BV884" i="9" s="1"/>
  <c r="AY884" i="9"/>
  <c r="BQ884" i="9" s="1"/>
  <c r="AX884" i="9"/>
  <c r="BP884" i="9" s="1"/>
  <c r="BB884" i="9"/>
  <c r="BT884" i="9" s="1"/>
  <c r="BG884" i="9"/>
  <c r="BY884" i="9" s="1"/>
  <c r="BC884" i="9"/>
  <c r="BU884" i="9" s="1"/>
  <c r="AZ884" i="9"/>
  <c r="BR884" i="9" s="1"/>
  <c r="BF884" i="9"/>
  <c r="BX884" i="9" s="1"/>
  <c r="BE884" i="9"/>
  <c r="BW884" i="9" s="1"/>
  <c r="BC905" i="9"/>
  <c r="BU905" i="9" s="1"/>
  <c r="BG905" i="9"/>
  <c r="BY905" i="9" s="1"/>
  <c r="BE905" i="9"/>
  <c r="BW905" i="9" s="1"/>
  <c r="AZ905" i="9"/>
  <c r="BR905" i="9" s="1"/>
  <c r="BF905" i="9"/>
  <c r="BX905" i="9" s="1"/>
  <c r="BA905" i="9"/>
  <c r="BS905" i="9" s="1"/>
  <c r="BD905" i="9"/>
  <c r="AX905" i="9"/>
  <c r="BP905" i="9" s="1"/>
  <c r="BB905" i="9"/>
  <c r="BT905" i="9" s="1"/>
  <c r="AY905" i="9"/>
  <c r="BQ905" i="9" s="1"/>
  <c r="AY983" i="9"/>
  <c r="BQ983" i="9" s="1"/>
  <c r="BD983" i="9"/>
  <c r="BV983" i="9" s="1"/>
  <c r="AZ983" i="9"/>
  <c r="BR983" i="9" s="1"/>
  <c r="BA983" i="9"/>
  <c r="BS983" i="9" s="1"/>
  <c r="BC983" i="9"/>
  <c r="BU983" i="9" s="1"/>
  <c r="BG983" i="9"/>
  <c r="BY983" i="9" s="1"/>
  <c r="BB983" i="9"/>
  <c r="BT983" i="9" s="1"/>
  <c r="BE983" i="9"/>
  <c r="BW983" i="9" s="1"/>
  <c r="BF983" i="9"/>
  <c r="BX983" i="9" s="1"/>
  <c r="AX983" i="9"/>
  <c r="BP983" i="9" s="1"/>
  <c r="BC759" i="9"/>
  <c r="BU759" i="9" s="1"/>
  <c r="AZ759" i="9"/>
  <c r="BR759" i="9" s="1"/>
  <c r="BA759" i="9"/>
  <c r="BS759" i="9" s="1"/>
  <c r="BB759" i="9"/>
  <c r="BT759" i="9" s="1"/>
  <c r="BD759" i="9"/>
  <c r="BV759" i="9" s="1"/>
  <c r="BE759" i="9"/>
  <c r="BW759" i="9" s="1"/>
  <c r="AX759" i="9"/>
  <c r="BP759" i="9" s="1"/>
  <c r="BF759" i="9"/>
  <c r="BX759" i="9" s="1"/>
  <c r="AY759" i="9"/>
  <c r="BQ759" i="9" s="1"/>
  <c r="BG759" i="9"/>
  <c r="BY759" i="9" s="1"/>
  <c r="BG915" i="9"/>
  <c r="BY915" i="9" s="1"/>
  <c r="BD915" i="9"/>
  <c r="BV915" i="9" s="1"/>
  <c r="BC915" i="9"/>
  <c r="BU915" i="9" s="1"/>
  <c r="BB915" i="9"/>
  <c r="BT915" i="9" s="1"/>
  <c r="BA915" i="9"/>
  <c r="BS915" i="9" s="1"/>
  <c r="BE915" i="9"/>
  <c r="BW915" i="9" s="1"/>
  <c r="AY915" i="9"/>
  <c r="BQ915" i="9" s="1"/>
  <c r="BF915" i="9"/>
  <c r="BX915" i="9" s="1"/>
  <c r="AZ915" i="9"/>
  <c r="BR915" i="9" s="1"/>
  <c r="AX915" i="9"/>
  <c r="BP915" i="9" s="1"/>
  <c r="BD819" i="9"/>
  <c r="BV819" i="9" s="1"/>
  <c r="BC819" i="9"/>
  <c r="BU819" i="9" s="1"/>
  <c r="BF819" i="9"/>
  <c r="BX819" i="9" s="1"/>
  <c r="BB819" i="9"/>
  <c r="BT819" i="9" s="1"/>
  <c r="BG819" i="9"/>
  <c r="BY819" i="9" s="1"/>
  <c r="AX819" i="9"/>
  <c r="BP819" i="9" s="1"/>
  <c r="BA819" i="9"/>
  <c r="BS819" i="9" s="1"/>
  <c r="AY819" i="9"/>
  <c r="BQ819" i="9" s="1"/>
  <c r="AZ819" i="9"/>
  <c r="BR819" i="9" s="1"/>
  <c r="BE819" i="9"/>
  <c r="BW819" i="9" s="1"/>
  <c r="BB861" i="9"/>
  <c r="BT861" i="9" s="1"/>
  <c r="BE861" i="9"/>
  <c r="BW861" i="9" s="1"/>
  <c r="AY861" i="9"/>
  <c r="BQ861" i="9" s="1"/>
  <c r="BD861" i="9"/>
  <c r="BV861" i="9" s="1"/>
  <c r="BG861" i="9"/>
  <c r="BY861" i="9" s="1"/>
  <c r="AX861" i="9"/>
  <c r="BP861" i="9" s="1"/>
  <c r="AZ861" i="9"/>
  <c r="BR861" i="9" s="1"/>
  <c r="BF861" i="9"/>
  <c r="BX861" i="9" s="1"/>
  <c r="BA861" i="9"/>
  <c r="BS861" i="9" s="1"/>
  <c r="BC861" i="9"/>
  <c r="BU861" i="9" s="1"/>
  <c r="AX882" i="9"/>
  <c r="BP882" i="9" s="1"/>
  <c r="AZ882" i="9"/>
  <c r="BR882" i="9" s="1"/>
  <c r="BF882" i="9"/>
  <c r="BX882" i="9" s="1"/>
  <c r="BC882" i="9"/>
  <c r="BU882" i="9" s="1"/>
  <c r="BA882" i="9"/>
  <c r="BS882" i="9" s="1"/>
  <c r="BB882" i="9"/>
  <c r="BT882" i="9" s="1"/>
  <c r="BE882" i="9"/>
  <c r="BW882" i="9" s="1"/>
  <c r="BD882" i="9"/>
  <c r="BV882" i="9" s="1"/>
  <c r="BG882" i="9"/>
  <c r="BY882" i="9" s="1"/>
  <c r="AY882" i="9"/>
  <c r="BQ882" i="9" s="1"/>
  <c r="BC929" i="9"/>
  <c r="BU929" i="9" s="1"/>
  <c r="BG929" i="9"/>
  <c r="BY929" i="9" s="1"/>
  <c r="BB929" i="9"/>
  <c r="BT929" i="9" s="1"/>
  <c r="AX929" i="9"/>
  <c r="BP929" i="9" s="1"/>
  <c r="BF929" i="9"/>
  <c r="BX929" i="9" s="1"/>
  <c r="BE929" i="9"/>
  <c r="BW929" i="9" s="1"/>
  <c r="BA929" i="9"/>
  <c r="BS929" i="9" s="1"/>
  <c r="AY929" i="9"/>
  <c r="BQ929" i="9" s="1"/>
  <c r="BD929" i="9"/>
  <c r="BV929" i="9" s="1"/>
  <c r="AZ929" i="9"/>
  <c r="BR929" i="9" s="1"/>
  <c r="BE955" i="9"/>
  <c r="BW955" i="9" s="1"/>
  <c r="BF955" i="9"/>
  <c r="BX955" i="9" s="1"/>
  <c r="BG955" i="9"/>
  <c r="BY955" i="9" s="1"/>
  <c r="BD955" i="9"/>
  <c r="BV955" i="9" s="1"/>
  <c r="BA955" i="9"/>
  <c r="BS955" i="9" s="1"/>
  <c r="BB955" i="9"/>
  <c r="BT955" i="9" s="1"/>
  <c r="AX955" i="9"/>
  <c r="BP955" i="9" s="1"/>
  <c r="AZ955" i="9"/>
  <c r="BR955" i="9" s="1"/>
  <c r="BC955" i="9"/>
  <c r="BU955" i="9" s="1"/>
  <c r="AY955" i="9"/>
  <c r="BQ955" i="9" s="1"/>
  <c r="BC986" i="9"/>
  <c r="BU986" i="9" s="1"/>
  <c r="BB986" i="9"/>
  <c r="BT986" i="9" s="1"/>
  <c r="BA986" i="9"/>
  <c r="BS986" i="9" s="1"/>
  <c r="BG986" i="9"/>
  <c r="BY986" i="9" s="1"/>
  <c r="AY986" i="9"/>
  <c r="BQ986" i="9" s="1"/>
  <c r="AZ986" i="9"/>
  <c r="BR986" i="9" s="1"/>
  <c r="BF986" i="9"/>
  <c r="BX986" i="9" s="1"/>
  <c r="BE986" i="9"/>
  <c r="BW986" i="9" s="1"/>
  <c r="BD986" i="9"/>
  <c r="BV986" i="9" s="1"/>
  <c r="AX986" i="9"/>
  <c r="BP986" i="9" s="1"/>
  <c r="AY794" i="9"/>
  <c r="BQ794" i="9" s="1"/>
  <c r="BC794" i="9"/>
  <c r="BU794" i="9" s="1"/>
  <c r="AZ794" i="9"/>
  <c r="BR794" i="9" s="1"/>
  <c r="BB794" i="9"/>
  <c r="BT794" i="9" s="1"/>
  <c r="BD794" i="9"/>
  <c r="BV794" i="9" s="1"/>
  <c r="BE794" i="9"/>
  <c r="BW794" i="9" s="1"/>
  <c r="BA794" i="9"/>
  <c r="BS794" i="9" s="1"/>
  <c r="BG794" i="9"/>
  <c r="BY794" i="9" s="1"/>
  <c r="AX794" i="9"/>
  <c r="BP794" i="9" s="1"/>
  <c r="BF794" i="9"/>
  <c r="BX794" i="9" s="1"/>
  <c r="BC857" i="9"/>
  <c r="BU857" i="9" s="1"/>
  <c r="BG857" i="9"/>
  <c r="BY857" i="9" s="1"/>
  <c r="BD857" i="9"/>
  <c r="BV857" i="9" s="1"/>
  <c r="BE857" i="9"/>
  <c r="BW857" i="9" s="1"/>
  <c r="AY857" i="9"/>
  <c r="BQ857" i="9" s="1"/>
  <c r="AX857" i="9"/>
  <c r="BP857" i="9" s="1"/>
  <c r="BF857" i="9"/>
  <c r="BX857" i="9" s="1"/>
  <c r="AZ857" i="9"/>
  <c r="BR857" i="9" s="1"/>
  <c r="BA857" i="9"/>
  <c r="BS857" i="9" s="1"/>
  <c r="BB857" i="9"/>
  <c r="BT857" i="9" s="1"/>
  <c r="BF928" i="9"/>
  <c r="BX928" i="9" s="1"/>
  <c r="BC928" i="9"/>
  <c r="BU928" i="9" s="1"/>
  <c r="AX928" i="9"/>
  <c r="BP928" i="9" s="1"/>
  <c r="BG928" i="9"/>
  <c r="BY928" i="9" s="1"/>
  <c r="BA928" i="9"/>
  <c r="BS928" i="9" s="1"/>
  <c r="BB928" i="9"/>
  <c r="BT928" i="9" s="1"/>
  <c r="AZ928" i="9"/>
  <c r="BR928" i="9" s="1"/>
  <c r="AY928" i="9"/>
  <c r="BQ928" i="9" s="1"/>
  <c r="BD928" i="9"/>
  <c r="BV928" i="9" s="1"/>
  <c r="BE928" i="9"/>
  <c r="BW928" i="9" s="1"/>
  <c r="BA852" i="9"/>
  <c r="BS852" i="9" s="1"/>
  <c r="BB852" i="9"/>
  <c r="BT852" i="9" s="1"/>
  <c r="BF852" i="9"/>
  <c r="BX852" i="9" s="1"/>
  <c r="AX852" i="9"/>
  <c r="BP852" i="9" s="1"/>
  <c r="AY852" i="9"/>
  <c r="BQ852" i="9" s="1"/>
  <c r="BG852" i="9"/>
  <c r="BY852" i="9" s="1"/>
  <c r="BC852" i="9"/>
  <c r="BU852" i="9" s="1"/>
  <c r="BD852" i="9"/>
  <c r="BV852" i="9" s="1"/>
  <c r="AZ852" i="9"/>
  <c r="BR852" i="9" s="1"/>
  <c r="BE852" i="9"/>
  <c r="BW852" i="9" s="1"/>
  <c r="BG921" i="9"/>
  <c r="BY921" i="9" s="1"/>
  <c r="AY921" i="9"/>
  <c r="BQ921" i="9" s="1"/>
  <c r="AZ921" i="9"/>
  <c r="BR921" i="9" s="1"/>
  <c r="AX921" i="9"/>
  <c r="BP921" i="9" s="1"/>
  <c r="BA921" i="9"/>
  <c r="BS921" i="9" s="1"/>
  <c r="BF921" i="9"/>
  <c r="BX921" i="9" s="1"/>
  <c r="BB921" i="9"/>
  <c r="BT921" i="9" s="1"/>
  <c r="BE921" i="9"/>
  <c r="BW921" i="9" s="1"/>
  <c r="BC921" i="9"/>
  <c r="BU921" i="9" s="1"/>
  <c r="BD921" i="9"/>
  <c r="BV921" i="9" s="1"/>
  <c r="AX994" i="9"/>
  <c r="BP994" i="9" s="1"/>
  <c r="AY994" i="9"/>
  <c r="BQ994" i="9" s="1"/>
  <c r="BE994" i="9"/>
  <c r="BW994" i="9" s="1"/>
  <c r="BF994" i="9"/>
  <c r="BX994" i="9" s="1"/>
  <c r="BG994" i="9"/>
  <c r="BY994" i="9" s="1"/>
  <c r="AZ994" i="9"/>
  <c r="BR994" i="9" s="1"/>
  <c r="BD994" i="9"/>
  <c r="BV994" i="9" s="1"/>
  <c r="BA994" i="9"/>
  <c r="BS994" i="9" s="1"/>
  <c r="BB994" i="9"/>
  <c r="BT994" i="9" s="1"/>
  <c r="BC994" i="9"/>
  <c r="BU994" i="9" s="1"/>
  <c r="BF944" i="9"/>
  <c r="BX944" i="9" s="1"/>
  <c r="BG944" i="9"/>
  <c r="BY944" i="9" s="1"/>
  <c r="BE944" i="9"/>
  <c r="BW944" i="9" s="1"/>
  <c r="AX944" i="9"/>
  <c r="BP944" i="9" s="1"/>
  <c r="BB944" i="9"/>
  <c r="BT944" i="9" s="1"/>
  <c r="AY944" i="9"/>
  <c r="BQ944" i="9" s="1"/>
  <c r="AZ944" i="9"/>
  <c r="BR944" i="9" s="1"/>
  <c r="BD944" i="9"/>
  <c r="BV944" i="9" s="1"/>
  <c r="BC944" i="9"/>
  <c r="BU944" i="9" s="1"/>
  <c r="BA944" i="9"/>
  <c r="BS944" i="9" s="1"/>
  <c r="BG775" i="9"/>
  <c r="BY775" i="9" s="1"/>
  <c r="AZ775" i="9"/>
  <c r="BR775" i="9" s="1"/>
  <c r="BD775" i="9"/>
  <c r="BV775" i="9" s="1"/>
  <c r="BE775" i="9"/>
  <c r="BW775" i="9" s="1"/>
  <c r="AX775" i="9"/>
  <c r="BP775" i="9" s="1"/>
  <c r="BF775" i="9"/>
  <c r="BA775" i="9"/>
  <c r="BS775" i="9" s="1"/>
  <c r="BC775" i="9"/>
  <c r="BU775" i="9" s="1"/>
  <c r="BB775" i="9"/>
  <c r="BT775" i="9" s="1"/>
  <c r="AY775" i="9"/>
  <c r="BQ775" i="9" s="1"/>
  <c r="BF844" i="9"/>
  <c r="BX844" i="9" s="1"/>
  <c r="BB844" i="9"/>
  <c r="BT844" i="9" s="1"/>
  <c r="AZ844" i="9"/>
  <c r="BR844" i="9" s="1"/>
  <c r="BD844" i="9"/>
  <c r="BV844" i="9" s="1"/>
  <c r="AY844" i="9"/>
  <c r="BQ844" i="9" s="1"/>
  <c r="BA844" i="9"/>
  <c r="BS844" i="9" s="1"/>
  <c r="BG844" i="9"/>
  <c r="BY844" i="9" s="1"/>
  <c r="AX844" i="9"/>
  <c r="BP844" i="9" s="1"/>
  <c r="BC844" i="9"/>
  <c r="BU844" i="9" s="1"/>
  <c r="BE844" i="9"/>
  <c r="BW844" i="9" s="1"/>
  <c r="BB885" i="9"/>
  <c r="BT885" i="9" s="1"/>
  <c r="BA885" i="9"/>
  <c r="BS885" i="9" s="1"/>
  <c r="AX885" i="9"/>
  <c r="BP885" i="9" s="1"/>
  <c r="BG885" i="9"/>
  <c r="BY885" i="9" s="1"/>
  <c r="BF885" i="9"/>
  <c r="BX885" i="9" s="1"/>
  <c r="BE885" i="9"/>
  <c r="BW885" i="9" s="1"/>
  <c r="BC885" i="9"/>
  <c r="BU885" i="9" s="1"/>
  <c r="BD885" i="9"/>
  <c r="BV885" i="9" s="1"/>
  <c r="AZ885" i="9"/>
  <c r="BR885" i="9" s="1"/>
  <c r="AY885" i="9"/>
  <c r="BQ885" i="9" s="1"/>
  <c r="BE904" i="9"/>
  <c r="BW904" i="9" s="1"/>
  <c r="BB904" i="9"/>
  <c r="BT904" i="9" s="1"/>
  <c r="BF904" i="9"/>
  <c r="BX904" i="9" s="1"/>
  <c r="AZ904" i="9"/>
  <c r="BR904" i="9" s="1"/>
  <c r="AY904" i="9"/>
  <c r="BQ904" i="9" s="1"/>
  <c r="AX904" i="9"/>
  <c r="BP904" i="9" s="1"/>
  <c r="BG904" i="9"/>
  <c r="BY904" i="9" s="1"/>
  <c r="BC904" i="9"/>
  <c r="BU904" i="9" s="1"/>
  <c r="BD904" i="9"/>
  <c r="BV904" i="9" s="1"/>
  <c r="BA904" i="9"/>
  <c r="BS904" i="9" s="1"/>
  <c r="BG897" i="9"/>
  <c r="BY897" i="9" s="1"/>
  <c r="AZ897" i="9"/>
  <c r="BR897" i="9" s="1"/>
  <c r="BC897" i="9"/>
  <c r="BU897" i="9" s="1"/>
  <c r="AY897" i="9"/>
  <c r="BQ897" i="9" s="1"/>
  <c r="BA897" i="9"/>
  <c r="BS897" i="9" s="1"/>
  <c r="AX897" i="9"/>
  <c r="BP897" i="9" s="1"/>
  <c r="BD897" i="9"/>
  <c r="BV897" i="9" s="1"/>
  <c r="BF897" i="9"/>
  <c r="BX897" i="9" s="1"/>
  <c r="BE897" i="9"/>
  <c r="BW897" i="9" s="1"/>
  <c r="BB897" i="9"/>
  <c r="BT897" i="9" s="1"/>
  <c r="AY942" i="9"/>
  <c r="BQ942" i="9" s="1"/>
  <c r="BC942" i="9"/>
  <c r="BU942" i="9" s="1"/>
  <c r="BD942" i="9"/>
  <c r="BV942" i="9" s="1"/>
  <c r="BA942" i="9"/>
  <c r="BS942" i="9" s="1"/>
  <c r="BF942" i="9"/>
  <c r="BX942" i="9" s="1"/>
  <c r="AX942" i="9"/>
  <c r="BP942" i="9" s="1"/>
  <c r="BB942" i="9"/>
  <c r="BT942" i="9" s="1"/>
  <c r="AZ942" i="9"/>
  <c r="BR942" i="9" s="1"/>
  <c r="BG942" i="9"/>
  <c r="BY942" i="9" s="1"/>
  <c r="BE942" i="9"/>
  <c r="BW942" i="9" s="1"/>
  <c r="BE927" i="9"/>
  <c r="BW927" i="9" s="1"/>
  <c r="AY927" i="9"/>
  <c r="BQ927" i="9" s="1"/>
  <c r="BA927" i="9"/>
  <c r="BS927" i="9" s="1"/>
  <c r="BC927" i="9"/>
  <c r="BU927" i="9" s="1"/>
  <c r="BD927" i="9"/>
  <c r="BV927" i="9" s="1"/>
  <c r="AZ927" i="9"/>
  <c r="BR927" i="9" s="1"/>
  <c r="BF927" i="9"/>
  <c r="BX927" i="9" s="1"/>
  <c r="BG927" i="9"/>
  <c r="BY927" i="9" s="1"/>
  <c r="BB927" i="9"/>
  <c r="BT927" i="9" s="1"/>
  <c r="AX927" i="9"/>
  <c r="BP927" i="9" s="1"/>
  <c r="BF968" i="9"/>
  <c r="BX968" i="9" s="1"/>
  <c r="AZ968" i="9"/>
  <c r="BR968" i="9" s="1"/>
  <c r="BD968" i="9"/>
  <c r="BV968" i="9" s="1"/>
  <c r="BA968" i="9"/>
  <c r="BS968" i="9" s="1"/>
  <c r="AX968" i="9"/>
  <c r="BP968" i="9" s="1"/>
  <c r="BG968" i="9"/>
  <c r="BY968" i="9" s="1"/>
  <c r="BB968" i="9"/>
  <c r="BT968" i="9" s="1"/>
  <c r="BE968" i="9"/>
  <c r="BW968" i="9" s="1"/>
  <c r="BC968" i="9"/>
  <c r="BU968" i="9" s="1"/>
  <c r="AY968" i="9"/>
  <c r="BQ968" i="9" s="1"/>
  <c r="BE992" i="9"/>
  <c r="BW992" i="9" s="1"/>
  <c r="AX992" i="9"/>
  <c r="BP992" i="9" s="1"/>
  <c r="AZ992" i="9"/>
  <c r="BR992" i="9" s="1"/>
  <c r="BA992" i="9"/>
  <c r="BS992" i="9" s="1"/>
  <c r="BF992" i="9"/>
  <c r="BX992" i="9" s="1"/>
  <c r="BG992" i="9"/>
  <c r="BY992" i="9" s="1"/>
  <c r="BB992" i="9"/>
  <c r="BT992" i="9" s="1"/>
  <c r="AY992" i="9"/>
  <c r="BQ992" i="9" s="1"/>
  <c r="BC992" i="9"/>
  <c r="BU992" i="9" s="1"/>
  <c r="BD992" i="9"/>
  <c r="BV992" i="9" s="1"/>
  <c r="AY746" i="9"/>
  <c r="BQ746" i="9" s="1"/>
  <c r="BA746" i="9"/>
  <c r="BS746" i="9" s="1"/>
  <c r="BB746" i="9"/>
  <c r="BT746" i="9" s="1"/>
  <c r="BC746" i="9"/>
  <c r="BU746" i="9" s="1"/>
  <c r="AZ746" i="9"/>
  <c r="BR746" i="9" s="1"/>
  <c r="BD746" i="9"/>
  <c r="BV746" i="9" s="1"/>
  <c r="BF746" i="9"/>
  <c r="BX746" i="9" s="1"/>
  <c r="BG746" i="9"/>
  <c r="BY746" i="9" s="1"/>
  <c r="AX746" i="9"/>
  <c r="BP746" i="9" s="1"/>
  <c r="BE746" i="9"/>
  <c r="BW746" i="9" s="1"/>
  <c r="BE788" i="9"/>
  <c r="BW788" i="9" s="1"/>
  <c r="BB788" i="9"/>
  <c r="BT788" i="9" s="1"/>
  <c r="BA788" i="9"/>
  <c r="BS788" i="9" s="1"/>
  <c r="BG788" i="9"/>
  <c r="BY788" i="9" s="1"/>
  <c r="BD788" i="9"/>
  <c r="BV788" i="9" s="1"/>
  <c r="AX788" i="9"/>
  <c r="BP788" i="9" s="1"/>
  <c r="AY788" i="9"/>
  <c r="BQ788" i="9" s="1"/>
  <c r="AZ788" i="9"/>
  <c r="BR788" i="9" s="1"/>
  <c r="BC788" i="9"/>
  <c r="BU788" i="9" s="1"/>
  <c r="BF788" i="9"/>
  <c r="BX788" i="9" s="1"/>
  <c r="BE871" i="9"/>
  <c r="BW871" i="9" s="1"/>
  <c r="AY871" i="9"/>
  <c r="BQ871" i="9" s="1"/>
  <c r="BF871" i="9"/>
  <c r="BX871" i="9" s="1"/>
  <c r="BG871" i="9"/>
  <c r="BY871" i="9" s="1"/>
  <c r="AX871" i="9"/>
  <c r="BP871" i="9" s="1"/>
  <c r="AZ871" i="9"/>
  <c r="BR871" i="9" s="1"/>
  <c r="BD871" i="9"/>
  <c r="BV871" i="9" s="1"/>
  <c r="BA871" i="9"/>
  <c r="BS871" i="9" s="1"/>
  <c r="BB871" i="9"/>
  <c r="BT871" i="9" s="1"/>
  <c r="BC871" i="9"/>
  <c r="BU871" i="9" s="1"/>
  <c r="AY830" i="9"/>
  <c r="BQ830" i="9" s="1"/>
  <c r="BC830" i="9"/>
  <c r="BU830" i="9" s="1"/>
  <c r="AZ830" i="9"/>
  <c r="BR830" i="9" s="1"/>
  <c r="BD830" i="9"/>
  <c r="BV830" i="9" s="1"/>
  <c r="BA830" i="9"/>
  <c r="BS830" i="9" s="1"/>
  <c r="BF830" i="9"/>
  <c r="BX830" i="9" s="1"/>
  <c r="BE830" i="9"/>
  <c r="BW830" i="9" s="1"/>
  <c r="BG830" i="9"/>
  <c r="BY830" i="9" s="1"/>
  <c r="BB830" i="9"/>
  <c r="BT830" i="9" s="1"/>
  <c r="AX830" i="9"/>
  <c r="BP830" i="9" s="1"/>
  <c r="BE908" i="9"/>
  <c r="BW908" i="9" s="1"/>
  <c r="AY908" i="9"/>
  <c r="BQ908" i="9" s="1"/>
  <c r="BC908" i="9"/>
  <c r="BU908" i="9" s="1"/>
  <c r="BG908" i="9"/>
  <c r="BY908" i="9" s="1"/>
  <c r="AX908" i="9"/>
  <c r="BP908" i="9" s="1"/>
  <c r="BD908" i="9"/>
  <c r="BV908" i="9" s="1"/>
  <c r="BA908" i="9"/>
  <c r="BS908" i="9" s="1"/>
  <c r="BF908" i="9"/>
  <c r="BX908" i="9" s="1"/>
  <c r="BB908" i="9"/>
  <c r="BT908" i="9" s="1"/>
  <c r="AZ908" i="9"/>
  <c r="BR908" i="9" s="1"/>
  <c r="BB803" i="9"/>
  <c r="BT803" i="9" s="1"/>
  <c r="BC803" i="9"/>
  <c r="BU803" i="9" s="1"/>
  <c r="BD803" i="9"/>
  <c r="BV803" i="9" s="1"/>
  <c r="AY803" i="9"/>
  <c r="BQ803" i="9" s="1"/>
  <c r="AZ803" i="9"/>
  <c r="BR803" i="9" s="1"/>
  <c r="BA803" i="9"/>
  <c r="BS803" i="9" s="1"/>
  <c r="BE803" i="9"/>
  <c r="BW803" i="9" s="1"/>
  <c r="BG803" i="9"/>
  <c r="BY803" i="9" s="1"/>
  <c r="AX803" i="9"/>
  <c r="BP803" i="9" s="1"/>
  <c r="BF803" i="9"/>
  <c r="BX803" i="9" s="1"/>
  <c r="BE835" i="9"/>
  <c r="BW835" i="9" s="1"/>
  <c r="BB835" i="9"/>
  <c r="BT835" i="9" s="1"/>
  <c r="AX835" i="9"/>
  <c r="BP835" i="9" s="1"/>
  <c r="BF835" i="9"/>
  <c r="BX835" i="9" s="1"/>
  <c r="AZ835" i="9"/>
  <c r="BR835" i="9" s="1"/>
  <c r="BD835" i="9"/>
  <c r="BV835" i="9" s="1"/>
  <c r="BG835" i="9"/>
  <c r="BY835" i="9" s="1"/>
  <c r="AY835" i="9"/>
  <c r="BQ835" i="9" s="1"/>
  <c r="BA835" i="9"/>
  <c r="BS835" i="9" s="1"/>
  <c r="BC835" i="9"/>
  <c r="BU835" i="9" s="1"/>
  <c r="AZ862" i="9"/>
  <c r="BR862" i="9" s="1"/>
  <c r="BG862" i="9"/>
  <c r="BY862" i="9" s="1"/>
  <c r="BB862" i="9"/>
  <c r="BT862" i="9" s="1"/>
  <c r="AX862" i="9"/>
  <c r="BP862" i="9" s="1"/>
  <c r="BC862" i="9"/>
  <c r="BU862" i="9" s="1"/>
  <c r="BF862" i="9"/>
  <c r="BX862" i="9" s="1"/>
  <c r="AY862" i="9"/>
  <c r="BQ862" i="9" s="1"/>
  <c r="BD862" i="9"/>
  <c r="BV862" i="9" s="1"/>
  <c r="BE862" i="9"/>
  <c r="BW862" i="9" s="1"/>
  <c r="BA862" i="9"/>
  <c r="BS862" i="9" s="1"/>
  <c r="BB903" i="9"/>
  <c r="BT903" i="9" s="1"/>
  <c r="BF903" i="9"/>
  <c r="BX903" i="9" s="1"/>
  <c r="AZ903" i="9"/>
  <c r="BR903" i="9" s="1"/>
  <c r="BA903" i="9"/>
  <c r="BS903" i="9" s="1"/>
  <c r="BD903" i="9"/>
  <c r="BV903" i="9" s="1"/>
  <c r="AX903" i="9"/>
  <c r="BP903" i="9" s="1"/>
  <c r="BE903" i="9"/>
  <c r="BW903" i="9" s="1"/>
  <c r="BG903" i="9"/>
  <c r="BY903" i="9" s="1"/>
  <c r="AY903" i="9"/>
  <c r="BQ903" i="9" s="1"/>
  <c r="BC903" i="9"/>
  <c r="BU903" i="9" s="1"/>
  <c r="BE797" i="9"/>
  <c r="BW797" i="9" s="1"/>
  <c r="BB797" i="9"/>
  <c r="BT797" i="9" s="1"/>
  <c r="BC797" i="9"/>
  <c r="BU797" i="9" s="1"/>
  <c r="AZ797" i="9"/>
  <c r="BR797" i="9" s="1"/>
  <c r="BF797" i="9"/>
  <c r="BX797" i="9" s="1"/>
  <c r="BG797" i="9"/>
  <c r="BY797" i="9" s="1"/>
  <c r="AX797" i="9"/>
  <c r="BP797" i="9" s="1"/>
  <c r="AY797" i="9"/>
  <c r="BQ797" i="9" s="1"/>
  <c r="BA797" i="9"/>
  <c r="BS797" i="9" s="1"/>
  <c r="BD797" i="9"/>
  <c r="BV797" i="9" s="1"/>
  <c r="AX901" i="9"/>
  <c r="BP901" i="9" s="1"/>
  <c r="BB901" i="9"/>
  <c r="BT901" i="9" s="1"/>
  <c r="BG901" i="9"/>
  <c r="BY901" i="9" s="1"/>
  <c r="BC901" i="9"/>
  <c r="BU901" i="9" s="1"/>
  <c r="AZ901" i="9"/>
  <c r="BR901" i="9" s="1"/>
  <c r="BA901" i="9"/>
  <c r="BS901" i="9" s="1"/>
  <c r="BE901" i="9"/>
  <c r="BW901" i="9" s="1"/>
  <c r="BF901" i="9"/>
  <c r="BD901" i="9"/>
  <c r="BV901" i="9" s="1"/>
  <c r="AY901" i="9"/>
  <c r="BQ901" i="9" s="1"/>
  <c r="BE868" i="9"/>
  <c r="BW868" i="9" s="1"/>
  <c r="AX868" i="9"/>
  <c r="BP868" i="9" s="1"/>
  <c r="BC868" i="9"/>
  <c r="BU868" i="9" s="1"/>
  <c r="AY868" i="9"/>
  <c r="BQ868" i="9" s="1"/>
  <c r="BA868" i="9"/>
  <c r="BS868" i="9" s="1"/>
  <c r="BB868" i="9"/>
  <c r="BT868" i="9" s="1"/>
  <c r="BD868" i="9"/>
  <c r="BV868" i="9" s="1"/>
  <c r="AZ868" i="9"/>
  <c r="BR868" i="9" s="1"/>
  <c r="BF868" i="9"/>
  <c r="BX868" i="9" s="1"/>
  <c r="BG868" i="9"/>
  <c r="BY868" i="9" s="1"/>
  <c r="BC916" i="9"/>
  <c r="BU916" i="9" s="1"/>
  <c r="BG916" i="9"/>
  <c r="BY916" i="9" s="1"/>
  <c r="BF916" i="9"/>
  <c r="BX916" i="9" s="1"/>
  <c r="AX916" i="9"/>
  <c r="BP916" i="9" s="1"/>
  <c r="BE916" i="9"/>
  <c r="BW916" i="9" s="1"/>
  <c r="AZ916" i="9"/>
  <c r="BR916" i="9" s="1"/>
  <c r="BD916" i="9"/>
  <c r="BV916" i="9" s="1"/>
  <c r="BB916" i="9"/>
  <c r="BT916" i="9" s="1"/>
  <c r="BA916" i="9"/>
  <c r="BS916" i="9" s="1"/>
  <c r="AY916" i="9"/>
  <c r="BQ916" i="9" s="1"/>
  <c r="BA805" i="9"/>
  <c r="BS805" i="9" s="1"/>
  <c r="BE805" i="9"/>
  <c r="BW805" i="9" s="1"/>
  <c r="BF805" i="9"/>
  <c r="BX805" i="9" s="1"/>
  <c r="AX805" i="9"/>
  <c r="BP805" i="9" s="1"/>
  <c r="AY805" i="9"/>
  <c r="BQ805" i="9" s="1"/>
  <c r="AZ805" i="9"/>
  <c r="BR805" i="9" s="1"/>
  <c r="BD805" i="9"/>
  <c r="BV805" i="9" s="1"/>
  <c r="BB805" i="9"/>
  <c r="BT805" i="9" s="1"/>
  <c r="BC805" i="9"/>
  <c r="BU805" i="9" s="1"/>
  <c r="BG805" i="9"/>
  <c r="BY805" i="9" s="1"/>
  <c r="BE850" i="9"/>
  <c r="BW850" i="9" s="1"/>
  <c r="BC850" i="9"/>
  <c r="BU850" i="9" s="1"/>
  <c r="BD850" i="9"/>
  <c r="BV850" i="9" s="1"/>
  <c r="AX850" i="9"/>
  <c r="BP850" i="9" s="1"/>
  <c r="BG850" i="9"/>
  <c r="BY850" i="9" s="1"/>
  <c r="AZ850" i="9"/>
  <c r="BR850" i="9" s="1"/>
  <c r="AY850" i="9"/>
  <c r="BQ850" i="9" s="1"/>
  <c r="BF850" i="9"/>
  <c r="BX850" i="9" s="1"/>
  <c r="BA850" i="9"/>
  <c r="BS850" i="9" s="1"/>
  <c r="BB850" i="9"/>
  <c r="BT850" i="9" s="1"/>
  <c r="BB718" i="9"/>
  <c r="BT718" i="9" s="1"/>
  <c r="BD718" i="9"/>
  <c r="BV718" i="9" s="1"/>
  <c r="AX718" i="9"/>
  <c r="BP718" i="9" s="1"/>
  <c r="AZ718" i="9"/>
  <c r="BR718" i="9" s="1"/>
  <c r="AY718" i="9"/>
  <c r="BQ718" i="9" s="1"/>
  <c r="BC718" i="9"/>
  <c r="BU718" i="9" s="1"/>
  <c r="BE718" i="9"/>
  <c r="BW718" i="9" s="1"/>
  <c r="BG718" i="9"/>
  <c r="BY718" i="9" s="1"/>
  <c r="BF718" i="9"/>
  <c r="BX718" i="9" s="1"/>
  <c r="BA718" i="9"/>
  <c r="BS718" i="9" s="1"/>
  <c r="BG891" i="9"/>
  <c r="BY891" i="9" s="1"/>
  <c r="BB891" i="9"/>
  <c r="BT891" i="9" s="1"/>
  <c r="BC891" i="9"/>
  <c r="BU891" i="9" s="1"/>
  <c r="BA891" i="9"/>
  <c r="BS891" i="9" s="1"/>
  <c r="BF891" i="9"/>
  <c r="BX891" i="9" s="1"/>
  <c r="AY891" i="9"/>
  <c r="BQ891" i="9" s="1"/>
  <c r="BD891" i="9"/>
  <c r="BV891" i="9" s="1"/>
  <c r="BE891" i="9"/>
  <c r="BW891" i="9" s="1"/>
  <c r="AX891" i="9"/>
  <c r="BP891" i="9" s="1"/>
  <c r="AZ891" i="9"/>
  <c r="BR891" i="9" s="1"/>
  <c r="AZ742" i="9"/>
  <c r="BR742" i="9" s="1"/>
  <c r="AX742" i="9"/>
  <c r="BP742" i="9" s="1"/>
  <c r="BG742" i="9"/>
  <c r="BY742" i="9" s="1"/>
  <c r="BB742" i="9"/>
  <c r="BT742" i="9" s="1"/>
  <c r="BE742" i="9"/>
  <c r="BW742" i="9" s="1"/>
  <c r="AY742" i="9"/>
  <c r="BQ742" i="9" s="1"/>
  <c r="BA742" i="9"/>
  <c r="BS742" i="9" s="1"/>
  <c r="BD742" i="9"/>
  <c r="BV742" i="9" s="1"/>
  <c r="BC742" i="9"/>
  <c r="BU742" i="9" s="1"/>
  <c r="BF742" i="9"/>
  <c r="BX742" i="9" s="1"/>
  <c r="BA866" i="9"/>
  <c r="BS866" i="9" s="1"/>
  <c r="AX866" i="9"/>
  <c r="BP866" i="9" s="1"/>
  <c r="BB866" i="9"/>
  <c r="BT866" i="9" s="1"/>
  <c r="BG866" i="9"/>
  <c r="BY866" i="9" s="1"/>
  <c r="AZ866" i="9"/>
  <c r="BR866" i="9" s="1"/>
  <c r="BE866" i="9"/>
  <c r="BW866" i="9" s="1"/>
  <c r="BC866" i="9"/>
  <c r="BU866" i="9" s="1"/>
  <c r="BD866" i="9"/>
  <c r="BV866" i="9" s="1"/>
  <c r="BF866" i="9"/>
  <c r="BX866" i="9" s="1"/>
  <c r="AY866" i="9"/>
  <c r="BQ866" i="9" s="1"/>
  <c r="BA1000" i="9"/>
  <c r="BS1000" i="9" s="1"/>
  <c r="BE1000" i="9"/>
  <c r="BW1000" i="9" s="1"/>
  <c r="BB1000" i="9"/>
  <c r="BT1000" i="9" s="1"/>
  <c r="BC1000" i="9"/>
  <c r="BU1000" i="9" s="1"/>
  <c r="BF1000" i="9"/>
  <c r="BX1000" i="9" s="1"/>
  <c r="AX1000" i="9"/>
  <c r="BP1000" i="9" s="1"/>
  <c r="AY1000" i="9"/>
  <c r="BQ1000" i="9" s="1"/>
  <c r="BG1000" i="9"/>
  <c r="BY1000" i="9" s="1"/>
  <c r="BD1000" i="9"/>
  <c r="BV1000" i="9" s="1"/>
  <c r="AZ1000" i="9"/>
  <c r="BR1000" i="9" s="1"/>
  <c r="BD1003" i="9"/>
  <c r="BV1003" i="9" s="1"/>
  <c r="BF1003" i="9"/>
  <c r="BX1003" i="9" s="1"/>
  <c r="BG1003" i="9"/>
  <c r="BY1003" i="9" s="1"/>
  <c r="BC1003" i="9"/>
  <c r="BU1003" i="9" s="1"/>
  <c r="AX1003" i="9"/>
  <c r="BP1003" i="9" s="1"/>
  <c r="BA1003" i="9"/>
  <c r="BS1003" i="9" s="1"/>
  <c r="BE1003" i="9"/>
  <c r="BW1003" i="9" s="1"/>
  <c r="AY1003" i="9"/>
  <c r="BQ1003" i="9" s="1"/>
  <c r="AZ1003" i="9"/>
  <c r="BR1003" i="9" s="1"/>
  <c r="BB1003" i="9"/>
  <c r="BT1003" i="9" s="1"/>
  <c r="BF877" i="9"/>
  <c r="BX877" i="9" s="1"/>
  <c r="BA877" i="9"/>
  <c r="BS877" i="9" s="1"/>
  <c r="BB877" i="9"/>
  <c r="BT877" i="9" s="1"/>
  <c r="AZ877" i="9"/>
  <c r="BR877" i="9" s="1"/>
  <c r="BD877" i="9"/>
  <c r="BV877" i="9" s="1"/>
  <c r="AY877" i="9"/>
  <c r="BQ877" i="9" s="1"/>
  <c r="BE877" i="9"/>
  <c r="BW877" i="9" s="1"/>
  <c r="BG877" i="9"/>
  <c r="BY877" i="9" s="1"/>
  <c r="BC877" i="9"/>
  <c r="BU877" i="9" s="1"/>
  <c r="AX877" i="9"/>
  <c r="BP877" i="9" s="1"/>
  <c r="BD839" i="9"/>
  <c r="BV839" i="9" s="1"/>
  <c r="AX839" i="9"/>
  <c r="BP839" i="9" s="1"/>
  <c r="AY839" i="9"/>
  <c r="BQ839" i="9" s="1"/>
  <c r="BC839" i="9"/>
  <c r="BU839" i="9" s="1"/>
  <c r="BA839" i="9"/>
  <c r="BS839" i="9" s="1"/>
  <c r="BG839" i="9"/>
  <c r="BY839" i="9" s="1"/>
  <c r="BF839" i="9"/>
  <c r="BX839" i="9" s="1"/>
  <c r="BB839" i="9"/>
  <c r="BT839" i="9" s="1"/>
  <c r="BE839" i="9"/>
  <c r="BW839" i="9" s="1"/>
  <c r="AZ839" i="9"/>
  <c r="BR839" i="9" s="1"/>
  <c r="BC874" i="9"/>
  <c r="BU874" i="9" s="1"/>
  <c r="BE874" i="9"/>
  <c r="BW874" i="9" s="1"/>
  <c r="BB874" i="9"/>
  <c r="BT874" i="9" s="1"/>
  <c r="BG874" i="9"/>
  <c r="BY874" i="9" s="1"/>
  <c r="AY874" i="9"/>
  <c r="BQ874" i="9" s="1"/>
  <c r="BD874" i="9"/>
  <c r="BV874" i="9" s="1"/>
  <c r="AZ874" i="9"/>
  <c r="BR874" i="9" s="1"/>
  <c r="BA874" i="9"/>
  <c r="BS874" i="9" s="1"/>
  <c r="AX874" i="9"/>
  <c r="BP874" i="9" s="1"/>
  <c r="BF874" i="9"/>
  <c r="BX874" i="9" s="1"/>
  <c r="BF752" i="9"/>
  <c r="BX752" i="9" s="1"/>
  <c r="AX752" i="9"/>
  <c r="BP752" i="9" s="1"/>
  <c r="BG752" i="9"/>
  <c r="BY752" i="9" s="1"/>
  <c r="BE752" i="9"/>
  <c r="BW752" i="9" s="1"/>
  <c r="BB752" i="9"/>
  <c r="BT752" i="9" s="1"/>
  <c r="BD752" i="9"/>
  <c r="BV752" i="9" s="1"/>
  <c r="AY752" i="9"/>
  <c r="BQ752" i="9" s="1"/>
  <c r="BA752" i="9"/>
  <c r="BS752" i="9" s="1"/>
  <c r="AZ752" i="9"/>
  <c r="BR752" i="9" s="1"/>
  <c r="BC752" i="9"/>
  <c r="BU752" i="9" s="1"/>
  <c r="BD789" i="9"/>
  <c r="BV789" i="9" s="1"/>
  <c r="AX789" i="9"/>
  <c r="BP789" i="9" s="1"/>
  <c r="BB789" i="9"/>
  <c r="BT789" i="9" s="1"/>
  <c r="BC789" i="9"/>
  <c r="BU789" i="9" s="1"/>
  <c r="BG789" i="9"/>
  <c r="BY789" i="9" s="1"/>
  <c r="AY789" i="9"/>
  <c r="BQ789" i="9" s="1"/>
  <c r="BF789" i="9"/>
  <c r="BX789" i="9" s="1"/>
  <c r="BA789" i="9"/>
  <c r="BS789" i="9" s="1"/>
  <c r="BE789" i="9"/>
  <c r="BW789" i="9" s="1"/>
  <c r="AZ789" i="9"/>
  <c r="BR789" i="9" s="1"/>
  <c r="AX818" i="9"/>
  <c r="BP818" i="9" s="1"/>
  <c r="BG818" i="9"/>
  <c r="BY818" i="9" s="1"/>
  <c r="AZ818" i="9"/>
  <c r="BR818" i="9" s="1"/>
  <c r="BB818" i="9"/>
  <c r="BT818" i="9" s="1"/>
  <c r="AY818" i="9"/>
  <c r="BQ818" i="9" s="1"/>
  <c r="BD818" i="9"/>
  <c r="BV818" i="9" s="1"/>
  <c r="BF818" i="9"/>
  <c r="BX818" i="9" s="1"/>
  <c r="BE818" i="9"/>
  <c r="BW818" i="9" s="1"/>
  <c r="BC818" i="9"/>
  <c r="BU818" i="9" s="1"/>
  <c r="BA818" i="9"/>
  <c r="BS818" i="9" s="1"/>
  <c r="BD902" i="9"/>
  <c r="BV902" i="9" s="1"/>
  <c r="BF902" i="9"/>
  <c r="BX902" i="9" s="1"/>
  <c r="AX902" i="9"/>
  <c r="BP902" i="9" s="1"/>
  <c r="AY902" i="9"/>
  <c r="BQ902" i="9" s="1"/>
  <c r="BG902" i="9"/>
  <c r="BY902" i="9" s="1"/>
  <c r="BC902" i="9"/>
  <c r="BU902" i="9" s="1"/>
  <c r="BA902" i="9"/>
  <c r="BS902" i="9" s="1"/>
  <c r="BE902" i="9"/>
  <c r="BW902" i="9" s="1"/>
  <c r="BB902" i="9"/>
  <c r="BT902" i="9" s="1"/>
  <c r="AZ902" i="9"/>
  <c r="BR902" i="9" s="1"/>
  <c r="AZ719" i="9"/>
  <c r="BR719" i="9" s="1"/>
  <c r="BA719" i="9"/>
  <c r="BS719" i="9" s="1"/>
  <c r="AX719" i="9"/>
  <c r="BP719" i="9" s="1"/>
  <c r="AY719" i="9"/>
  <c r="BQ719" i="9" s="1"/>
  <c r="BB719" i="9"/>
  <c r="BT719" i="9" s="1"/>
  <c r="BC719" i="9"/>
  <c r="BU719" i="9" s="1"/>
  <c r="BF719" i="9"/>
  <c r="BX719" i="9" s="1"/>
  <c r="BE719" i="9"/>
  <c r="BW719" i="9" s="1"/>
  <c r="BD719" i="9"/>
  <c r="BV719" i="9" s="1"/>
  <c r="BG719" i="9"/>
  <c r="BY719" i="9" s="1"/>
  <c r="AZ807" i="9"/>
  <c r="BR807" i="9" s="1"/>
  <c r="BE807" i="9"/>
  <c r="BW807" i="9" s="1"/>
  <c r="BA807" i="9"/>
  <c r="BS807" i="9" s="1"/>
  <c r="BD807" i="9"/>
  <c r="BV807" i="9" s="1"/>
  <c r="AY807" i="9"/>
  <c r="BQ807" i="9" s="1"/>
  <c r="BC807" i="9"/>
  <c r="BU807" i="9" s="1"/>
  <c r="BF807" i="9"/>
  <c r="BX807" i="9" s="1"/>
  <c r="AX807" i="9"/>
  <c r="BP807" i="9" s="1"/>
  <c r="BB807" i="9"/>
  <c r="BT807" i="9" s="1"/>
  <c r="BG807" i="9"/>
  <c r="BY807" i="9" s="1"/>
  <c r="AZ720" i="9"/>
  <c r="BR720" i="9" s="1"/>
  <c r="AX720" i="9"/>
  <c r="BP720" i="9" s="1"/>
  <c r="BA720" i="9"/>
  <c r="BS720" i="9" s="1"/>
  <c r="BC720" i="9"/>
  <c r="BU720" i="9" s="1"/>
  <c r="BG720" i="9"/>
  <c r="BY720" i="9" s="1"/>
  <c r="BB720" i="9"/>
  <c r="BT720" i="9" s="1"/>
  <c r="AY720" i="9"/>
  <c r="BQ720" i="9" s="1"/>
  <c r="BE720" i="9"/>
  <c r="BW720" i="9" s="1"/>
  <c r="BD720" i="9"/>
  <c r="BV720" i="9" s="1"/>
  <c r="BF720" i="9"/>
  <c r="BX720" i="9" s="1"/>
  <c r="BE784" i="9"/>
  <c r="BW784" i="9" s="1"/>
  <c r="BF784" i="9"/>
  <c r="BX784" i="9" s="1"/>
  <c r="BA784" i="9"/>
  <c r="BS784" i="9" s="1"/>
  <c r="BD784" i="9"/>
  <c r="BV784" i="9" s="1"/>
  <c r="BC784" i="9"/>
  <c r="BU784" i="9" s="1"/>
  <c r="AZ784" i="9"/>
  <c r="BR784" i="9" s="1"/>
  <c r="BB784" i="9"/>
  <c r="BT784" i="9" s="1"/>
  <c r="BG784" i="9"/>
  <c r="BY784" i="9" s="1"/>
  <c r="AX784" i="9"/>
  <c r="BP784" i="9" s="1"/>
  <c r="AY784" i="9"/>
  <c r="BQ784" i="9" s="1"/>
  <c r="AX808" i="9"/>
  <c r="BP808" i="9" s="1"/>
  <c r="AY808" i="9"/>
  <c r="BQ808" i="9" s="1"/>
  <c r="BA808" i="9"/>
  <c r="BS808" i="9" s="1"/>
  <c r="BD808" i="9"/>
  <c r="BV808" i="9" s="1"/>
  <c r="BB808" i="9"/>
  <c r="BT808" i="9" s="1"/>
  <c r="BC808" i="9"/>
  <c r="BU808" i="9" s="1"/>
  <c r="BF808" i="9"/>
  <c r="BX808" i="9" s="1"/>
  <c r="BG808" i="9"/>
  <c r="BY808" i="9" s="1"/>
  <c r="BE808" i="9"/>
  <c r="BW808" i="9" s="1"/>
  <c r="AZ808" i="9"/>
  <c r="BR808" i="9" s="1"/>
  <c r="BB941" i="9"/>
  <c r="BT941" i="9" s="1"/>
  <c r="BF941" i="9"/>
  <c r="BX941" i="9" s="1"/>
  <c r="BD941" i="9"/>
  <c r="BV941" i="9" s="1"/>
  <c r="BA941" i="9"/>
  <c r="BS941" i="9" s="1"/>
  <c r="BE941" i="9"/>
  <c r="BW941" i="9" s="1"/>
  <c r="AZ941" i="9"/>
  <c r="BR941" i="9" s="1"/>
  <c r="BC941" i="9"/>
  <c r="BU941" i="9" s="1"/>
  <c r="AX941" i="9"/>
  <c r="BP941" i="9" s="1"/>
  <c r="AY941" i="9"/>
  <c r="BQ941" i="9" s="1"/>
  <c r="BG941" i="9"/>
  <c r="BY941" i="9" s="1"/>
  <c r="AX1014" i="9"/>
  <c r="BP1014" i="9" s="1"/>
  <c r="BE1014" i="9"/>
  <c r="BW1014" i="9" s="1"/>
  <c r="BB1014" i="9"/>
  <c r="BT1014" i="9" s="1"/>
  <c r="BD1014" i="9"/>
  <c r="BV1014" i="9" s="1"/>
  <c r="BF1014" i="9"/>
  <c r="BX1014" i="9" s="1"/>
  <c r="BG1014" i="9"/>
  <c r="BY1014" i="9" s="1"/>
  <c r="AY1014" i="9"/>
  <c r="BQ1014" i="9" s="1"/>
  <c r="BA1014" i="9"/>
  <c r="BS1014" i="9" s="1"/>
  <c r="BC1014" i="9"/>
  <c r="BU1014" i="9" s="1"/>
  <c r="AZ1014" i="9"/>
  <c r="BR1014" i="9" s="1"/>
  <c r="BA771" i="9"/>
  <c r="BS771" i="9" s="1"/>
  <c r="BB771" i="9"/>
  <c r="BT771" i="9" s="1"/>
  <c r="AZ771" i="9"/>
  <c r="BR771" i="9" s="1"/>
  <c r="BE771" i="9"/>
  <c r="BW771" i="9" s="1"/>
  <c r="BC771" i="9"/>
  <c r="BU771" i="9" s="1"/>
  <c r="BG771" i="9"/>
  <c r="BY771" i="9" s="1"/>
  <c r="AX771" i="9"/>
  <c r="BP771" i="9" s="1"/>
  <c r="BF771" i="9"/>
  <c r="BX771" i="9" s="1"/>
  <c r="BD771" i="9"/>
  <c r="BV771" i="9" s="1"/>
  <c r="AY771" i="9"/>
  <c r="BQ771" i="9" s="1"/>
  <c r="AZ865" i="9"/>
  <c r="BR865" i="9" s="1"/>
  <c r="AY865" i="9"/>
  <c r="BQ865" i="9" s="1"/>
  <c r="BC865" i="9"/>
  <c r="BU865" i="9" s="1"/>
  <c r="BF865" i="9"/>
  <c r="BX865" i="9" s="1"/>
  <c r="BB865" i="9"/>
  <c r="BT865" i="9" s="1"/>
  <c r="BA865" i="9"/>
  <c r="BS865" i="9" s="1"/>
  <c r="BD865" i="9"/>
  <c r="BV865" i="9" s="1"/>
  <c r="BE865" i="9"/>
  <c r="BW865" i="9" s="1"/>
  <c r="BG865" i="9"/>
  <c r="BY865" i="9" s="1"/>
  <c r="AX865" i="9"/>
  <c r="BP865" i="9" s="1"/>
  <c r="BF766" i="9"/>
  <c r="BX766" i="9" s="1"/>
  <c r="AX766" i="9"/>
  <c r="BP766" i="9" s="1"/>
  <c r="BE766" i="9"/>
  <c r="BW766" i="9" s="1"/>
  <c r="BG766" i="9"/>
  <c r="BY766" i="9" s="1"/>
  <c r="AZ766" i="9"/>
  <c r="BR766" i="9" s="1"/>
  <c r="BA766" i="9"/>
  <c r="BS766" i="9" s="1"/>
  <c r="BC766" i="9"/>
  <c r="BU766" i="9" s="1"/>
  <c r="AY766" i="9"/>
  <c r="BQ766" i="9" s="1"/>
  <c r="BD766" i="9"/>
  <c r="BV766" i="9" s="1"/>
  <c r="BB766" i="9"/>
  <c r="BT766" i="9" s="1"/>
  <c r="BE910" i="9"/>
  <c r="BW910" i="9" s="1"/>
  <c r="BA910" i="9"/>
  <c r="BS910" i="9" s="1"/>
  <c r="BC910" i="9"/>
  <c r="BU910" i="9" s="1"/>
  <c r="AZ910" i="9"/>
  <c r="BR910" i="9" s="1"/>
  <c r="BB910" i="9"/>
  <c r="BT910" i="9" s="1"/>
  <c r="AX910" i="9"/>
  <c r="BP910" i="9" s="1"/>
  <c r="BF910" i="9"/>
  <c r="BX910" i="9" s="1"/>
  <c r="BG910" i="9"/>
  <c r="BY910" i="9" s="1"/>
  <c r="BD910" i="9"/>
  <c r="BV910" i="9" s="1"/>
  <c r="AY910" i="9"/>
  <c r="BQ910" i="9" s="1"/>
  <c r="BC846" i="9"/>
  <c r="BU846" i="9" s="1"/>
  <c r="BG846" i="9"/>
  <c r="BY846" i="9" s="1"/>
  <c r="AX846" i="9"/>
  <c r="BP846" i="9" s="1"/>
  <c r="BD846" i="9"/>
  <c r="BV846" i="9" s="1"/>
  <c r="BE846" i="9"/>
  <c r="BW846" i="9" s="1"/>
  <c r="AY846" i="9"/>
  <c r="BQ846" i="9" s="1"/>
  <c r="AZ846" i="9"/>
  <c r="BR846" i="9" s="1"/>
  <c r="BF846" i="9"/>
  <c r="BX846" i="9" s="1"/>
  <c r="BA846" i="9"/>
  <c r="BS846" i="9" s="1"/>
  <c r="BB846" i="9"/>
  <c r="BT846" i="9" s="1"/>
  <c r="AZ890" i="9"/>
  <c r="BR890" i="9" s="1"/>
  <c r="AX890" i="9"/>
  <c r="BP890" i="9" s="1"/>
  <c r="BD890" i="9"/>
  <c r="BV890" i="9" s="1"/>
  <c r="BA890" i="9"/>
  <c r="BS890" i="9" s="1"/>
  <c r="BF890" i="9"/>
  <c r="BX890" i="9" s="1"/>
  <c r="BC890" i="9"/>
  <c r="BU890" i="9" s="1"/>
  <c r="BB890" i="9"/>
  <c r="BT890" i="9" s="1"/>
  <c r="AY890" i="9"/>
  <c r="BQ890" i="9" s="1"/>
  <c r="BG890" i="9"/>
  <c r="BY890" i="9" s="1"/>
  <c r="BE890" i="9"/>
  <c r="BW890" i="9" s="1"/>
  <c r="AZ722" i="9"/>
  <c r="BR722" i="9" s="1"/>
  <c r="BD722" i="9"/>
  <c r="BV722" i="9" s="1"/>
  <c r="BA722" i="9"/>
  <c r="BS722" i="9" s="1"/>
  <c r="BB722" i="9"/>
  <c r="BT722" i="9" s="1"/>
  <c r="AY722" i="9"/>
  <c r="BQ722" i="9" s="1"/>
  <c r="BC722" i="9"/>
  <c r="BU722" i="9" s="1"/>
  <c r="BF722" i="9"/>
  <c r="BX722" i="9" s="1"/>
  <c r="AX722" i="9"/>
  <c r="BP722" i="9" s="1"/>
  <c r="BG722" i="9"/>
  <c r="BY722" i="9" s="1"/>
  <c r="BE722" i="9"/>
  <c r="BW722" i="9" s="1"/>
  <c r="BC776" i="9"/>
  <c r="BU776" i="9" s="1"/>
  <c r="BG776" i="9"/>
  <c r="BY776" i="9" s="1"/>
  <c r="BD776" i="9"/>
  <c r="BV776" i="9" s="1"/>
  <c r="AY776" i="9"/>
  <c r="BQ776" i="9" s="1"/>
  <c r="BE776" i="9"/>
  <c r="BW776" i="9" s="1"/>
  <c r="BA776" i="9"/>
  <c r="BS776" i="9" s="1"/>
  <c r="BF776" i="9"/>
  <c r="BX776" i="9" s="1"/>
  <c r="AZ776" i="9"/>
  <c r="BR776" i="9" s="1"/>
  <c r="AX776" i="9"/>
  <c r="BP776" i="9" s="1"/>
  <c r="BB776" i="9"/>
  <c r="BT776" i="9" s="1"/>
  <c r="BE847" i="9"/>
  <c r="BW847" i="9" s="1"/>
  <c r="BD847" i="9"/>
  <c r="BV847" i="9" s="1"/>
  <c r="BC847" i="9"/>
  <c r="BU847" i="9" s="1"/>
  <c r="AY847" i="9"/>
  <c r="BQ847" i="9" s="1"/>
  <c r="BF847" i="9"/>
  <c r="BX847" i="9" s="1"/>
  <c r="BG847" i="9"/>
  <c r="BY847" i="9" s="1"/>
  <c r="BB847" i="9"/>
  <c r="BT847" i="9" s="1"/>
  <c r="BA847" i="9"/>
  <c r="BS847" i="9" s="1"/>
  <c r="AX847" i="9"/>
  <c r="BP847" i="9" s="1"/>
  <c r="AZ847" i="9"/>
  <c r="BR847" i="9" s="1"/>
  <c r="AY855" i="9"/>
  <c r="BQ855" i="9" s="1"/>
  <c r="BA855" i="9"/>
  <c r="BS855" i="9" s="1"/>
  <c r="BE855" i="9"/>
  <c r="BW855" i="9" s="1"/>
  <c r="BD855" i="9"/>
  <c r="BV855" i="9" s="1"/>
  <c r="AZ855" i="9"/>
  <c r="BR855" i="9" s="1"/>
  <c r="BB855" i="9"/>
  <c r="BT855" i="9" s="1"/>
  <c r="BG855" i="9"/>
  <c r="BY855" i="9" s="1"/>
  <c r="AX855" i="9"/>
  <c r="BP855" i="9" s="1"/>
  <c r="BF855" i="9"/>
  <c r="BX855" i="9" s="1"/>
  <c r="BC855" i="9"/>
  <c r="BU855" i="9" s="1"/>
  <c r="AZ936" i="9"/>
  <c r="BR936" i="9" s="1"/>
  <c r="BG936" i="9"/>
  <c r="BY936" i="9" s="1"/>
  <c r="BB936" i="9"/>
  <c r="BT936" i="9" s="1"/>
  <c r="AX936" i="9"/>
  <c r="BP936" i="9" s="1"/>
  <c r="BE936" i="9"/>
  <c r="BW936" i="9" s="1"/>
  <c r="BA936" i="9"/>
  <c r="BS936" i="9" s="1"/>
  <c r="BC936" i="9"/>
  <c r="BU936" i="9" s="1"/>
  <c r="BD936" i="9"/>
  <c r="BV936" i="9" s="1"/>
  <c r="AY936" i="9"/>
  <c r="BQ936" i="9" s="1"/>
  <c r="BF936" i="9"/>
  <c r="BX936" i="9" s="1"/>
  <c r="AY717" i="9"/>
  <c r="BQ717" i="9" s="1"/>
  <c r="AZ717" i="9"/>
  <c r="BR717" i="9" s="1"/>
  <c r="BE717" i="9"/>
  <c r="BW717" i="9" s="1"/>
  <c r="AX717" i="9"/>
  <c r="BP717" i="9" s="1"/>
  <c r="BF717" i="9"/>
  <c r="BX717" i="9" s="1"/>
  <c r="BG717" i="9"/>
  <c r="BY717" i="9" s="1"/>
  <c r="BB717" i="9"/>
  <c r="BT717" i="9" s="1"/>
  <c r="BC717" i="9"/>
  <c r="BU717" i="9" s="1"/>
  <c r="BD717" i="9"/>
  <c r="BV717" i="9" s="1"/>
  <c r="BA717" i="9"/>
  <c r="BS717" i="9" s="1"/>
  <c r="BE774" i="9"/>
  <c r="BW774" i="9" s="1"/>
  <c r="BF774" i="9"/>
  <c r="BX774" i="9" s="1"/>
  <c r="AZ774" i="9"/>
  <c r="BR774" i="9" s="1"/>
  <c r="BD774" i="9"/>
  <c r="BV774" i="9" s="1"/>
  <c r="AX774" i="9"/>
  <c r="BP774" i="9" s="1"/>
  <c r="BC774" i="9"/>
  <c r="BU774" i="9" s="1"/>
  <c r="BA774" i="9"/>
  <c r="BS774" i="9" s="1"/>
  <c r="AY774" i="9"/>
  <c r="BQ774" i="9" s="1"/>
  <c r="BB774" i="9"/>
  <c r="BT774" i="9" s="1"/>
  <c r="BG774" i="9"/>
  <c r="BY774" i="9" s="1"/>
  <c r="AX833" i="9"/>
  <c r="BP833" i="9" s="1"/>
  <c r="BB833" i="9"/>
  <c r="BT833" i="9" s="1"/>
  <c r="AZ833" i="9"/>
  <c r="BR833" i="9" s="1"/>
  <c r="BG833" i="9"/>
  <c r="BY833" i="9" s="1"/>
  <c r="BE833" i="9"/>
  <c r="BW833" i="9" s="1"/>
  <c r="BF833" i="9"/>
  <c r="BX833" i="9" s="1"/>
  <c r="AY833" i="9"/>
  <c r="BQ833" i="9" s="1"/>
  <c r="BD833" i="9"/>
  <c r="BV833" i="9" s="1"/>
  <c r="BA833" i="9"/>
  <c r="BS833" i="9" s="1"/>
  <c r="BC833" i="9"/>
  <c r="BU833" i="9" s="1"/>
  <c r="BD959" i="9"/>
  <c r="BV959" i="9" s="1"/>
  <c r="BC959" i="9"/>
  <c r="BU959" i="9" s="1"/>
  <c r="AZ959" i="9"/>
  <c r="BR959" i="9" s="1"/>
  <c r="BA959" i="9"/>
  <c r="BS959" i="9" s="1"/>
  <c r="BG959" i="9"/>
  <c r="BY959" i="9" s="1"/>
  <c r="AY959" i="9"/>
  <c r="BQ959" i="9" s="1"/>
  <c r="AX959" i="9"/>
  <c r="BP959" i="9" s="1"/>
  <c r="BE959" i="9"/>
  <c r="BW959" i="9" s="1"/>
  <c r="BF959" i="9"/>
  <c r="BX959" i="9" s="1"/>
  <c r="BB959" i="9"/>
  <c r="BT959" i="9" s="1"/>
  <c r="BG834" i="9"/>
  <c r="BY834" i="9" s="1"/>
  <c r="BC834" i="9"/>
  <c r="BU834" i="9" s="1"/>
  <c r="AY834" i="9"/>
  <c r="BQ834" i="9" s="1"/>
  <c r="BD834" i="9"/>
  <c r="BV834" i="9" s="1"/>
  <c r="BE834" i="9"/>
  <c r="BW834" i="9" s="1"/>
  <c r="BF834" i="9"/>
  <c r="BX834" i="9" s="1"/>
  <c r="AZ834" i="9"/>
  <c r="BR834" i="9" s="1"/>
  <c r="BA834" i="9"/>
  <c r="BS834" i="9" s="1"/>
  <c r="BB834" i="9"/>
  <c r="BT834" i="9" s="1"/>
  <c r="AX834" i="9"/>
  <c r="BP834" i="9" s="1"/>
  <c r="BF764" i="9"/>
  <c r="BX764" i="9" s="1"/>
  <c r="BG764" i="9"/>
  <c r="BY764" i="9" s="1"/>
  <c r="AX764" i="9"/>
  <c r="BP764" i="9" s="1"/>
  <c r="BC764" i="9"/>
  <c r="BU764" i="9" s="1"/>
  <c r="BD764" i="9"/>
  <c r="BV764" i="9" s="1"/>
  <c r="BA764" i="9"/>
  <c r="BS764" i="9" s="1"/>
  <c r="BE764" i="9"/>
  <c r="BW764" i="9" s="1"/>
  <c r="BB764" i="9"/>
  <c r="BT764" i="9" s="1"/>
  <c r="AZ764" i="9"/>
  <c r="BR764" i="9" s="1"/>
  <c r="AY764" i="9"/>
  <c r="BQ764" i="9" s="1"/>
  <c r="AZ779" i="9"/>
  <c r="BR779" i="9" s="1"/>
  <c r="AX779" i="9"/>
  <c r="BP779" i="9" s="1"/>
  <c r="BG779" i="9"/>
  <c r="BY779" i="9" s="1"/>
  <c r="BD779" i="9"/>
  <c r="BV779" i="9" s="1"/>
  <c r="BC779" i="9"/>
  <c r="BU779" i="9" s="1"/>
  <c r="AY779" i="9"/>
  <c r="BQ779" i="9" s="1"/>
  <c r="BE779" i="9"/>
  <c r="BW779" i="9" s="1"/>
  <c r="BF779" i="9"/>
  <c r="BX779" i="9" s="1"/>
  <c r="BB779" i="9"/>
  <c r="BT779" i="9" s="1"/>
  <c r="BA779" i="9"/>
  <c r="BS779" i="9" s="1"/>
  <c r="BC965" i="9"/>
  <c r="BU965" i="9" s="1"/>
  <c r="BG965" i="9"/>
  <c r="BY965" i="9" s="1"/>
  <c r="BB965" i="9"/>
  <c r="BT965" i="9" s="1"/>
  <c r="BD965" i="9"/>
  <c r="BV965" i="9" s="1"/>
  <c r="BF965" i="9"/>
  <c r="BX965" i="9" s="1"/>
  <c r="BA965" i="9"/>
  <c r="BS965" i="9" s="1"/>
  <c r="AX965" i="9"/>
  <c r="BP965" i="9" s="1"/>
  <c r="AY965" i="9"/>
  <c r="BQ965" i="9" s="1"/>
  <c r="AZ965" i="9"/>
  <c r="BR965" i="9" s="1"/>
  <c r="BE965" i="9"/>
  <c r="BW965" i="9" s="1"/>
  <c r="AZ734" i="9"/>
  <c r="BR734" i="9" s="1"/>
  <c r="BB734" i="9"/>
  <c r="BT734" i="9" s="1"/>
  <c r="BC734" i="9"/>
  <c r="BU734" i="9" s="1"/>
  <c r="BD734" i="9"/>
  <c r="BV734" i="9" s="1"/>
  <c r="BA734" i="9"/>
  <c r="BS734" i="9" s="1"/>
  <c r="BF734" i="9"/>
  <c r="BX734" i="9" s="1"/>
  <c r="AY734" i="9"/>
  <c r="BQ734" i="9" s="1"/>
  <c r="BG734" i="9"/>
  <c r="BY734" i="9" s="1"/>
  <c r="BE734" i="9"/>
  <c r="BW734" i="9" s="1"/>
  <c r="AX734" i="9"/>
  <c r="BP734" i="9" s="1"/>
  <c r="BB782" i="9"/>
  <c r="BT782" i="9" s="1"/>
  <c r="BD782" i="9"/>
  <c r="BV782" i="9" s="1"/>
  <c r="BE782" i="9"/>
  <c r="BW782" i="9" s="1"/>
  <c r="BA782" i="9"/>
  <c r="BS782" i="9" s="1"/>
  <c r="BG782" i="9"/>
  <c r="BY782" i="9" s="1"/>
  <c r="AZ782" i="9"/>
  <c r="BR782" i="9" s="1"/>
  <c r="AX782" i="9"/>
  <c r="BP782" i="9" s="1"/>
  <c r="BC782" i="9"/>
  <c r="BU782" i="9" s="1"/>
  <c r="BF782" i="9"/>
  <c r="BX782" i="9" s="1"/>
  <c r="AY782" i="9"/>
  <c r="BQ782" i="9" s="1"/>
  <c r="BC786" i="9"/>
  <c r="BU786" i="9" s="1"/>
  <c r="BD786" i="9"/>
  <c r="BV786" i="9" s="1"/>
  <c r="BE786" i="9"/>
  <c r="BW786" i="9" s="1"/>
  <c r="AX786" i="9"/>
  <c r="BP786" i="9" s="1"/>
  <c r="BF786" i="9"/>
  <c r="BX786" i="9" s="1"/>
  <c r="AY786" i="9"/>
  <c r="BQ786" i="9" s="1"/>
  <c r="BG786" i="9"/>
  <c r="BY786" i="9" s="1"/>
  <c r="AZ786" i="9"/>
  <c r="BR786" i="9" s="1"/>
  <c r="BB786" i="9"/>
  <c r="BT786" i="9" s="1"/>
  <c r="BA786" i="9"/>
  <c r="BS786" i="9" s="1"/>
  <c r="BE853" i="9"/>
  <c r="BW853" i="9" s="1"/>
  <c r="AY853" i="9"/>
  <c r="BQ853" i="9" s="1"/>
  <c r="AZ853" i="9"/>
  <c r="BR853" i="9" s="1"/>
  <c r="BB853" i="9"/>
  <c r="BT853" i="9" s="1"/>
  <c r="BD853" i="9"/>
  <c r="BV853" i="9" s="1"/>
  <c r="BG853" i="9"/>
  <c r="BY853" i="9" s="1"/>
  <c r="BA853" i="9"/>
  <c r="BS853" i="9" s="1"/>
  <c r="BC853" i="9"/>
  <c r="BU853" i="9" s="1"/>
  <c r="BF853" i="9"/>
  <c r="BX853" i="9" s="1"/>
  <c r="AX853" i="9"/>
  <c r="BP853" i="9" s="1"/>
  <c r="BB985" i="9"/>
  <c r="BT985" i="9" s="1"/>
  <c r="AX985" i="9"/>
  <c r="BP985" i="9" s="1"/>
  <c r="AY985" i="9"/>
  <c r="BQ985" i="9" s="1"/>
  <c r="BE985" i="9"/>
  <c r="BW985" i="9" s="1"/>
  <c r="BC985" i="9"/>
  <c r="BU985" i="9" s="1"/>
  <c r="BD985" i="9"/>
  <c r="BV985" i="9" s="1"/>
  <c r="BF985" i="9"/>
  <c r="BX985" i="9" s="1"/>
  <c r="AZ985" i="9"/>
  <c r="BR985" i="9" s="1"/>
  <c r="BA985" i="9"/>
  <c r="BS985" i="9" s="1"/>
  <c r="BG985" i="9"/>
  <c r="BY985" i="9" s="1"/>
  <c r="AY907" i="9"/>
  <c r="BQ907" i="9" s="1"/>
  <c r="BF907" i="9"/>
  <c r="BX907" i="9" s="1"/>
  <c r="BA907" i="9"/>
  <c r="BS907" i="9" s="1"/>
  <c r="AZ907" i="9"/>
  <c r="BR907" i="9" s="1"/>
  <c r="BG907" i="9"/>
  <c r="BY907" i="9" s="1"/>
  <c r="AX907" i="9"/>
  <c r="BP907" i="9" s="1"/>
  <c r="BD907" i="9"/>
  <c r="BV907" i="9" s="1"/>
  <c r="BB907" i="9"/>
  <c r="BT907" i="9" s="1"/>
  <c r="BE907" i="9"/>
  <c r="BW907" i="9" s="1"/>
  <c r="BC907" i="9"/>
  <c r="BU907" i="9" s="1"/>
  <c r="BD727" i="9"/>
  <c r="BV727" i="9" s="1"/>
  <c r="BF727" i="9"/>
  <c r="BX727" i="9" s="1"/>
  <c r="BE727" i="9"/>
  <c r="BW727" i="9" s="1"/>
  <c r="AY727" i="9"/>
  <c r="BQ727" i="9" s="1"/>
  <c r="AZ727" i="9"/>
  <c r="BR727" i="9" s="1"/>
  <c r="BG727" i="9"/>
  <c r="BY727" i="9" s="1"/>
  <c r="BA727" i="9"/>
  <c r="BS727" i="9" s="1"/>
  <c r="BC727" i="9"/>
  <c r="BU727" i="9" s="1"/>
  <c r="BB727" i="9"/>
  <c r="BT727" i="9" s="1"/>
  <c r="AX727" i="9"/>
  <c r="BP727" i="9" s="1"/>
  <c r="BE772" i="9"/>
  <c r="BW772" i="9" s="1"/>
  <c r="BF772" i="9"/>
  <c r="BX772" i="9" s="1"/>
  <c r="BD772" i="9"/>
  <c r="BV772" i="9" s="1"/>
  <c r="BC772" i="9"/>
  <c r="BU772" i="9" s="1"/>
  <c r="AZ772" i="9"/>
  <c r="BR772" i="9" s="1"/>
  <c r="AY772" i="9"/>
  <c r="BQ772" i="9" s="1"/>
  <c r="BA772" i="9"/>
  <c r="BS772" i="9" s="1"/>
  <c r="AX772" i="9"/>
  <c r="BP772" i="9" s="1"/>
  <c r="BB772" i="9"/>
  <c r="BT772" i="9" s="1"/>
  <c r="BG772" i="9"/>
  <c r="BY772" i="9" s="1"/>
  <c r="BF777" i="9"/>
  <c r="BX777" i="9" s="1"/>
  <c r="BG777" i="9"/>
  <c r="BY777" i="9" s="1"/>
  <c r="BA777" i="9"/>
  <c r="BS777" i="9" s="1"/>
  <c r="AY777" i="9"/>
  <c r="BQ777" i="9" s="1"/>
  <c r="BE777" i="9"/>
  <c r="BW777" i="9" s="1"/>
  <c r="BD777" i="9"/>
  <c r="BV777" i="9" s="1"/>
  <c r="BB777" i="9"/>
  <c r="BT777" i="9" s="1"/>
  <c r="AX777" i="9"/>
  <c r="BP777" i="9" s="1"/>
  <c r="BC777" i="9"/>
  <c r="BU777" i="9" s="1"/>
  <c r="AZ777" i="9"/>
  <c r="BR777" i="9" s="1"/>
  <c r="BA827" i="9"/>
  <c r="BS827" i="9" s="1"/>
  <c r="BD827" i="9"/>
  <c r="BV827" i="9" s="1"/>
  <c r="BG827" i="9"/>
  <c r="BY827" i="9" s="1"/>
  <c r="AX827" i="9"/>
  <c r="BP827" i="9" s="1"/>
  <c r="AZ827" i="9"/>
  <c r="BR827" i="9" s="1"/>
  <c r="BC827" i="9"/>
  <c r="BU827" i="9" s="1"/>
  <c r="AY827" i="9"/>
  <c r="BQ827" i="9" s="1"/>
  <c r="BB827" i="9"/>
  <c r="BT827" i="9" s="1"/>
  <c r="BE827" i="9"/>
  <c r="BW827" i="9" s="1"/>
  <c r="BF827" i="9"/>
  <c r="BX827" i="9" s="1"/>
  <c r="BB806" i="9"/>
  <c r="BT806" i="9" s="1"/>
  <c r="BD806" i="9"/>
  <c r="BV806" i="9" s="1"/>
  <c r="BA806" i="9"/>
  <c r="BS806" i="9" s="1"/>
  <c r="BG806" i="9"/>
  <c r="BY806" i="9" s="1"/>
  <c r="BF806" i="9"/>
  <c r="BX806" i="9" s="1"/>
  <c r="AY806" i="9"/>
  <c r="BQ806" i="9" s="1"/>
  <c r="BE806" i="9"/>
  <c r="BW806" i="9" s="1"/>
  <c r="BC806" i="9"/>
  <c r="BU806" i="9" s="1"/>
  <c r="AX806" i="9"/>
  <c r="BP806" i="9" s="1"/>
  <c r="AZ806" i="9"/>
  <c r="BR806" i="9" s="1"/>
  <c r="BA918" i="9"/>
  <c r="BS918" i="9" s="1"/>
  <c r="BF918" i="9"/>
  <c r="BX918" i="9" s="1"/>
  <c r="BC918" i="9"/>
  <c r="BU918" i="9" s="1"/>
  <c r="BE918" i="9"/>
  <c r="BW918" i="9" s="1"/>
  <c r="AX918" i="9"/>
  <c r="BP918" i="9" s="1"/>
  <c r="BG918" i="9"/>
  <c r="BY918" i="9" s="1"/>
  <c r="AZ918" i="9"/>
  <c r="BR918" i="9" s="1"/>
  <c r="BD918" i="9"/>
  <c r="BV918" i="9" s="1"/>
  <c r="AY918" i="9"/>
  <c r="BQ918" i="9" s="1"/>
  <c r="BB918" i="9"/>
  <c r="BT918" i="9" s="1"/>
  <c r="BD924" i="9"/>
  <c r="BV924" i="9" s="1"/>
  <c r="AX924" i="9"/>
  <c r="BP924" i="9" s="1"/>
  <c r="BB924" i="9"/>
  <c r="BT924" i="9" s="1"/>
  <c r="BA924" i="9"/>
  <c r="BS924" i="9" s="1"/>
  <c r="BC924" i="9"/>
  <c r="BU924" i="9" s="1"/>
  <c r="AY924" i="9"/>
  <c r="BQ924" i="9" s="1"/>
  <c r="AZ924" i="9"/>
  <c r="BR924" i="9" s="1"/>
  <c r="BF924" i="9"/>
  <c r="BX924" i="9" s="1"/>
  <c r="BE924" i="9"/>
  <c r="BW924" i="9" s="1"/>
  <c r="BG924" i="9"/>
  <c r="BY924" i="9" s="1"/>
  <c r="BD1010" i="9"/>
  <c r="BV1010" i="9" s="1"/>
  <c r="BA1010" i="9"/>
  <c r="BS1010" i="9" s="1"/>
  <c r="BB1010" i="9"/>
  <c r="BT1010" i="9" s="1"/>
  <c r="AZ1010" i="9"/>
  <c r="BR1010" i="9" s="1"/>
  <c r="BF1010" i="9"/>
  <c r="BX1010" i="9" s="1"/>
  <c r="AY1010" i="9"/>
  <c r="BQ1010" i="9" s="1"/>
  <c r="AX1010" i="9"/>
  <c r="BP1010" i="9" s="1"/>
  <c r="BG1010" i="9"/>
  <c r="BY1010" i="9" s="1"/>
  <c r="BC1010" i="9"/>
  <c r="BU1010" i="9" s="1"/>
  <c r="BE1010" i="9"/>
  <c r="BW1010" i="9" s="1"/>
  <c r="BE999" i="9"/>
  <c r="BW999" i="9" s="1"/>
  <c r="BA999" i="9"/>
  <c r="BS999" i="9" s="1"/>
  <c r="BC999" i="9"/>
  <c r="BU999" i="9" s="1"/>
  <c r="AZ999" i="9"/>
  <c r="BR999" i="9" s="1"/>
  <c r="AX999" i="9"/>
  <c r="BP999" i="9" s="1"/>
  <c r="BB999" i="9"/>
  <c r="BT999" i="9" s="1"/>
  <c r="BD999" i="9"/>
  <c r="BV999" i="9" s="1"/>
  <c r="AY999" i="9"/>
  <c r="BQ999" i="9" s="1"/>
  <c r="BF999" i="9"/>
  <c r="BX999" i="9" s="1"/>
  <c r="BG999" i="9"/>
  <c r="BY999" i="9" s="1"/>
  <c r="AZ812" i="9"/>
  <c r="BR812" i="9" s="1"/>
  <c r="BG812" i="9"/>
  <c r="BY812" i="9" s="1"/>
  <c r="AY812" i="9"/>
  <c r="BQ812" i="9" s="1"/>
  <c r="BA812" i="9"/>
  <c r="BS812" i="9" s="1"/>
  <c r="BE812" i="9"/>
  <c r="BW812" i="9" s="1"/>
  <c r="BC812" i="9"/>
  <c r="BU812" i="9" s="1"/>
  <c r="BB812" i="9"/>
  <c r="BT812" i="9" s="1"/>
  <c r="AX812" i="9"/>
  <c r="BP812" i="9" s="1"/>
  <c r="BF812" i="9"/>
  <c r="BX812" i="9" s="1"/>
  <c r="BD812" i="9"/>
  <c r="BV812" i="9" s="1"/>
  <c r="AZ1008" i="9"/>
  <c r="BR1008" i="9" s="1"/>
  <c r="BE1008" i="9"/>
  <c r="BW1008" i="9" s="1"/>
  <c r="BA1008" i="9"/>
  <c r="BS1008" i="9" s="1"/>
  <c r="AX1008" i="9"/>
  <c r="BP1008" i="9" s="1"/>
  <c r="AY1008" i="9"/>
  <c r="BQ1008" i="9" s="1"/>
  <c r="BC1008" i="9"/>
  <c r="BU1008" i="9" s="1"/>
  <c r="BF1008" i="9"/>
  <c r="BX1008" i="9" s="1"/>
  <c r="BD1008" i="9"/>
  <c r="BV1008" i="9" s="1"/>
  <c r="BG1008" i="9"/>
  <c r="BY1008" i="9" s="1"/>
  <c r="BB1008" i="9"/>
  <c r="BT1008" i="9" s="1"/>
  <c r="BB769" i="9"/>
  <c r="BT769" i="9" s="1"/>
  <c r="BC769" i="9"/>
  <c r="BU769" i="9" s="1"/>
  <c r="BF769" i="9"/>
  <c r="BX769" i="9" s="1"/>
  <c r="AZ769" i="9"/>
  <c r="BR769" i="9" s="1"/>
  <c r="BE769" i="9"/>
  <c r="BW769" i="9" s="1"/>
  <c r="BA769" i="9"/>
  <c r="BS769" i="9" s="1"/>
  <c r="BD769" i="9"/>
  <c r="BV769" i="9" s="1"/>
  <c r="BG769" i="9"/>
  <c r="BY769" i="9" s="1"/>
  <c r="AX769" i="9"/>
  <c r="BP769" i="9" s="1"/>
  <c r="AY769" i="9"/>
  <c r="BQ769" i="9" s="1"/>
  <c r="BE810" i="9"/>
  <c r="BW810" i="9" s="1"/>
  <c r="BA810" i="9"/>
  <c r="BS810" i="9" s="1"/>
  <c r="BC810" i="9"/>
  <c r="BU810" i="9" s="1"/>
  <c r="BD810" i="9"/>
  <c r="BV810" i="9" s="1"/>
  <c r="AY810" i="9"/>
  <c r="BQ810" i="9" s="1"/>
  <c r="BG810" i="9"/>
  <c r="BY810" i="9" s="1"/>
  <c r="AX810" i="9"/>
  <c r="BP810" i="9" s="1"/>
  <c r="AZ810" i="9"/>
  <c r="BR810" i="9" s="1"/>
  <c r="BF810" i="9"/>
  <c r="BX810" i="9" s="1"/>
  <c r="BB810" i="9"/>
  <c r="BT810" i="9" s="1"/>
  <c r="AX755" i="9"/>
  <c r="BP755" i="9" s="1"/>
  <c r="AZ755" i="9"/>
  <c r="BR755" i="9" s="1"/>
  <c r="BA755" i="9"/>
  <c r="BS755" i="9" s="1"/>
  <c r="BE755" i="9"/>
  <c r="BW755" i="9" s="1"/>
  <c r="AY755" i="9"/>
  <c r="BQ755" i="9" s="1"/>
  <c r="BG755" i="9"/>
  <c r="BY755" i="9" s="1"/>
  <c r="BB755" i="9"/>
  <c r="BT755" i="9" s="1"/>
  <c r="BD755" i="9"/>
  <c r="BV755" i="9" s="1"/>
  <c r="BF755" i="9"/>
  <c r="BX755" i="9" s="1"/>
  <c r="BC755" i="9"/>
  <c r="BU755" i="9" s="1"/>
  <c r="BF754" i="9"/>
  <c r="BX754" i="9" s="1"/>
  <c r="AZ754" i="9"/>
  <c r="BR754" i="9" s="1"/>
  <c r="BA754" i="9"/>
  <c r="BS754" i="9" s="1"/>
  <c r="BG754" i="9"/>
  <c r="BY754" i="9" s="1"/>
  <c r="AY754" i="9"/>
  <c r="BQ754" i="9" s="1"/>
  <c r="BC754" i="9"/>
  <c r="BU754" i="9" s="1"/>
  <c r="BE754" i="9"/>
  <c r="BW754" i="9" s="1"/>
  <c r="AX754" i="9"/>
  <c r="BP754" i="9" s="1"/>
  <c r="BD754" i="9"/>
  <c r="BV754" i="9" s="1"/>
  <c r="BB754" i="9"/>
  <c r="BT754" i="9" s="1"/>
  <c r="AZ828" i="9"/>
  <c r="BR828" i="9" s="1"/>
  <c r="BF828" i="9"/>
  <c r="BX828" i="9" s="1"/>
  <c r="AX828" i="9"/>
  <c r="BP828" i="9" s="1"/>
  <c r="AY828" i="9"/>
  <c r="BQ828" i="9" s="1"/>
  <c r="BE828" i="9"/>
  <c r="BW828" i="9" s="1"/>
  <c r="BA828" i="9"/>
  <c r="BS828" i="9" s="1"/>
  <c r="BG828" i="9"/>
  <c r="BY828" i="9" s="1"/>
  <c r="BC828" i="9"/>
  <c r="BU828" i="9" s="1"/>
  <c r="BD828" i="9"/>
  <c r="BV828" i="9" s="1"/>
  <c r="BB828" i="9"/>
  <c r="BT828" i="9" s="1"/>
  <c r="BG981" i="9"/>
  <c r="BY981" i="9" s="1"/>
  <c r="AY981" i="9"/>
  <c r="BQ981" i="9" s="1"/>
  <c r="BE981" i="9"/>
  <c r="BW981" i="9" s="1"/>
  <c r="BA981" i="9"/>
  <c r="BS981" i="9" s="1"/>
  <c r="AZ981" i="9"/>
  <c r="BR981" i="9" s="1"/>
  <c r="BF981" i="9"/>
  <c r="BX981" i="9" s="1"/>
  <c r="BC981" i="9"/>
  <c r="BU981" i="9" s="1"/>
  <c r="BD981" i="9"/>
  <c r="BV981" i="9" s="1"/>
  <c r="AX981" i="9"/>
  <c r="BP981" i="9" s="1"/>
  <c r="BB981" i="9"/>
  <c r="BT981" i="9" s="1"/>
  <c r="BG1011" i="9"/>
  <c r="BY1011" i="9" s="1"/>
  <c r="BD1011" i="9"/>
  <c r="BV1011" i="9" s="1"/>
  <c r="AY1011" i="9"/>
  <c r="BQ1011" i="9" s="1"/>
  <c r="BF1011" i="9"/>
  <c r="BX1011" i="9" s="1"/>
  <c r="BC1011" i="9"/>
  <c r="BU1011" i="9" s="1"/>
  <c r="BE1011" i="9"/>
  <c r="BW1011" i="9" s="1"/>
  <c r="AX1011" i="9"/>
  <c r="BP1011" i="9" s="1"/>
  <c r="BB1011" i="9"/>
  <c r="BT1011" i="9" s="1"/>
  <c r="BA1011" i="9"/>
  <c r="BS1011" i="9" s="1"/>
  <c r="AZ1011" i="9"/>
  <c r="BR1011" i="9" s="1"/>
  <c r="AX750" i="9"/>
  <c r="BP750" i="9" s="1"/>
  <c r="BF750" i="9"/>
  <c r="BX750" i="9" s="1"/>
  <c r="AZ750" i="9"/>
  <c r="BR750" i="9" s="1"/>
  <c r="BD750" i="9"/>
  <c r="BV750" i="9" s="1"/>
  <c r="BE750" i="9"/>
  <c r="BW750" i="9" s="1"/>
  <c r="BC750" i="9"/>
  <c r="BU750" i="9" s="1"/>
  <c r="BB750" i="9"/>
  <c r="BT750" i="9" s="1"/>
  <c r="BG750" i="9"/>
  <c r="BY750" i="9" s="1"/>
  <c r="BA750" i="9"/>
  <c r="BS750" i="9" s="1"/>
  <c r="AY750" i="9"/>
  <c r="BQ750" i="9" s="1"/>
  <c r="AX738" i="9"/>
  <c r="BP738" i="9" s="1"/>
  <c r="BD738" i="9"/>
  <c r="BV738" i="9" s="1"/>
  <c r="BE738" i="9"/>
  <c r="BW738" i="9" s="1"/>
  <c r="BF738" i="9"/>
  <c r="BX738" i="9" s="1"/>
  <c r="BG738" i="9"/>
  <c r="BY738" i="9" s="1"/>
  <c r="BB738" i="9"/>
  <c r="BT738" i="9" s="1"/>
  <c r="AY738" i="9"/>
  <c r="BQ738" i="9" s="1"/>
  <c r="BC738" i="9"/>
  <c r="BU738" i="9" s="1"/>
  <c r="AZ738" i="9"/>
  <c r="BR738" i="9" s="1"/>
  <c r="BA738" i="9"/>
  <c r="BS738" i="9" s="1"/>
  <c r="BA896" i="9"/>
  <c r="BS896" i="9" s="1"/>
  <c r="AX896" i="9"/>
  <c r="BP896" i="9" s="1"/>
  <c r="AZ896" i="9"/>
  <c r="BR896" i="9" s="1"/>
  <c r="BG896" i="9"/>
  <c r="BY896" i="9" s="1"/>
  <c r="BF896" i="9"/>
  <c r="BX896" i="9" s="1"/>
  <c r="BE896" i="9"/>
  <c r="BW896" i="9" s="1"/>
  <c r="AY896" i="9"/>
  <c r="BQ896" i="9" s="1"/>
  <c r="BC896" i="9"/>
  <c r="BU896" i="9" s="1"/>
  <c r="BD896" i="9"/>
  <c r="BV896" i="9" s="1"/>
  <c r="BB896" i="9"/>
  <c r="BT896" i="9" s="1"/>
  <c r="AY926" i="9"/>
  <c r="BQ926" i="9" s="1"/>
  <c r="AZ926" i="9"/>
  <c r="BR926" i="9" s="1"/>
  <c r="BC926" i="9"/>
  <c r="BU926" i="9" s="1"/>
  <c r="BB926" i="9"/>
  <c r="BT926" i="9" s="1"/>
  <c r="BA926" i="9"/>
  <c r="BS926" i="9" s="1"/>
  <c r="BG926" i="9"/>
  <c r="BY926" i="9" s="1"/>
  <c r="BD926" i="9"/>
  <c r="BV926" i="9" s="1"/>
  <c r="AX926" i="9"/>
  <c r="BP926" i="9" s="1"/>
  <c r="BF926" i="9"/>
  <c r="BX926" i="9" s="1"/>
  <c r="BE926" i="9"/>
  <c r="BW926" i="9" s="1"/>
  <c r="BE1012" i="9"/>
  <c r="BW1012" i="9" s="1"/>
  <c r="BA1012" i="9"/>
  <c r="BS1012" i="9" s="1"/>
  <c r="BB1012" i="9"/>
  <c r="BT1012" i="9" s="1"/>
  <c r="AX1012" i="9"/>
  <c r="BP1012" i="9" s="1"/>
  <c r="BF1012" i="9"/>
  <c r="BX1012" i="9" s="1"/>
  <c r="AY1012" i="9"/>
  <c r="BQ1012" i="9" s="1"/>
  <c r="AZ1012" i="9"/>
  <c r="BR1012" i="9" s="1"/>
  <c r="BG1012" i="9"/>
  <c r="BY1012" i="9" s="1"/>
  <c r="BC1012" i="9"/>
  <c r="BU1012" i="9" s="1"/>
  <c r="BD1012" i="9"/>
  <c r="BV1012" i="9" s="1"/>
  <c r="AZ863" i="9"/>
  <c r="BR863" i="9" s="1"/>
  <c r="BF863" i="9"/>
  <c r="BX863" i="9" s="1"/>
  <c r="BA863" i="9"/>
  <c r="BS863" i="9" s="1"/>
  <c r="AY863" i="9"/>
  <c r="BQ863" i="9" s="1"/>
  <c r="BG863" i="9"/>
  <c r="BY863" i="9" s="1"/>
  <c r="BD863" i="9"/>
  <c r="BV863" i="9" s="1"/>
  <c r="AX863" i="9"/>
  <c r="BP863" i="9" s="1"/>
  <c r="BE863" i="9"/>
  <c r="BW863" i="9" s="1"/>
  <c r="BB863" i="9"/>
  <c r="BT863" i="9" s="1"/>
  <c r="BC863" i="9"/>
  <c r="BU863" i="9" s="1"/>
  <c r="BG892" i="9"/>
  <c r="BY892" i="9" s="1"/>
  <c r="AX892" i="9"/>
  <c r="BP892" i="9" s="1"/>
  <c r="BC892" i="9"/>
  <c r="BU892" i="9" s="1"/>
  <c r="BB892" i="9"/>
  <c r="BT892" i="9" s="1"/>
  <c r="BF892" i="9"/>
  <c r="BX892" i="9" s="1"/>
  <c r="AZ892" i="9"/>
  <c r="BR892" i="9" s="1"/>
  <c r="BE892" i="9"/>
  <c r="BW892" i="9" s="1"/>
  <c r="AY892" i="9"/>
  <c r="BQ892" i="9" s="1"/>
  <c r="BD892" i="9"/>
  <c r="BV892" i="9" s="1"/>
  <c r="BA892" i="9"/>
  <c r="BS892" i="9" s="1"/>
  <c r="AZ886" i="9"/>
  <c r="BR886" i="9" s="1"/>
  <c r="BB886" i="9"/>
  <c r="BT886" i="9" s="1"/>
  <c r="BG886" i="9"/>
  <c r="BY886" i="9" s="1"/>
  <c r="AY886" i="9"/>
  <c r="BQ886" i="9" s="1"/>
  <c r="AX886" i="9"/>
  <c r="BP886" i="9" s="1"/>
  <c r="BE886" i="9"/>
  <c r="BW886" i="9" s="1"/>
  <c r="BC886" i="9"/>
  <c r="BU886" i="9" s="1"/>
  <c r="BD886" i="9"/>
  <c r="BV886" i="9" s="1"/>
  <c r="BF886" i="9"/>
  <c r="BX886" i="9" s="1"/>
  <c r="BA886" i="9"/>
  <c r="BS886" i="9" s="1"/>
  <c r="AZ958" i="9"/>
  <c r="BR958" i="9" s="1"/>
  <c r="AX958" i="9"/>
  <c r="BP958" i="9" s="1"/>
  <c r="BC958" i="9"/>
  <c r="BU958" i="9" s="1"/>
  <c r="AY958" i="9"/>
  <c r="BQ958" i="9" s="1"/>
  <c r="BG958" i="9"/>
  <c r="BY958" i="9" s="1"/>
  <c r="BD958" i="9"/>
  <c r="BV958" i="9" s="1"/>
  <c r="BA958" i="9"/>
  <c r="BS958" i="9" s="1"/>
  <c r="BB958" i="9"/>
  <c r="BT958" i="9" s="1"/>
  <c r="BE958" i="9"/>
  <c r="BW958" i="9" s="1"/>
  <c r="BF958" i="9"/>
  <c r="BX958" i="9" s="1"/>
  <c r="BF952" i="9"/>
  <c r="BX952" i="9" s="1"/>
  <c r="AZ952" i="9"/>
  <c r="BR952" i="9" s="1"/>
  <c r="BB952" i="9"/>
  <c r="BT952" i="9" s="1"/>
  <c r="AY952" i="9"/>
  <c r="BQ952" i="9" s="1"/>
  <c r="BD952" i="9"/>
  <c r="BV952" i="9" s="1"/>
  <c r="BA952" i="9"/>
  <c r="BS952" i="9" s="1"/>
  <c r="BC952" i="9"/>
  <c r="BU952" i="9" s="1"/>
  <c r="BG952" i="9"/>
  <c r="BY952" i="9" s="1"/>
  <c r="AX952" i="9"/>
  <c r="BP952" i="9" s="1"/>
  <c r="BE952" i="9"/>
  <c r="BW952" i="9" s="1"/>
  <c r="BE993" i="9"/>
  <c r="BW993" i="9" s="1"/>
  <c r="BF993" i="9"/>
  <c r="BX993" i="9" s="1"/>
  <c r="BG993" i="9"/>
  <c r="BY993" i="9" s="1"/>
  <c r="BA993" i="9"/>
  <c r="BS993" i="9" s="1"/>
  <c r="BB993" i="9"/>
  <c r="BT993" i="9" s="1"/>
  <c r="BC993" i="9"/>
  <c r="BU993" i="9" s="1"/>
  <c r="AZ993" i="9"/>
  <c r="BR993" i="9" s="1"/>
  <c r="AY993" i="9"/>
  <c r="BQ993" i="9" s="1"/>
  <c r="BD993" i="9"/>
  <c r="BV993" i="9" s="1"/>
  <c r="AX993" i="9"/>
  <c r="BP993" i="9" s="1"/>
  <c r="AY949" i="9"/>
  <c r="BQ949" i="9" s="1"/>
  <c r="BE949" i="9"/>
  <c r="BW949" i="9" s="1"/>
  <c r="BA949" i="9"/>
  <c r="BS949" i="9" s="1"/>
  <c r="BC949" i="9"/>
  <c r="BU949" i="9" s="1"/>
  <c r="BF949" i="9"/>
  <c r="BX949" i="9" s="1"/>
  <c r="AX949" i="9"/>
  <c r="BP949" i="9" s="1"/>
  <c r="BG949" i="9"/>
  <c r="BY949" i="9" s="1"/>
  <c r="AZ949" i="9"/>
  <c r="BR949" i="9" s="1"/>
  <c r="BD949" i="9"/>
  <c r="BV949" i="9" s="1"/>
  <c r="BB949" i="9"/>
  <c r="BT949" i="9" s="1"/>
  <c r="BC934" i="9"/>
  <c r="BU934" i="9" s="1"/>
  <c r="BG934" i="9"/>
  <c r="BY934" i="9" s="1"/>
  <c r="BD934" i="9"/>
  <c r="BV934" i="9" s="1"/>
  <c r="BE934" i="9"/>
  <c r="BW934" i="9" s="1"/>
  <c r="AX934" i="9"/>
  <c r="BP934" i="9" s="1"/>
  <c r="AY934" i="9"/>
  <c r="BQ934" i="9" s="1"/>
  <c r="BF934" i="9"/>
  <c r="BX934" i="9" s="1"/>
  <c r="BB934" i="9"/>
  <c r="BT934" i="9" s="1"/>
  <c r="AZ934" i="9"/>
  <c r="BR934" i="9" s="1"/>
  <c r="BA934" i="9"/>
  <c r="BS934" i="9" s="1"/>
  <c r="AX756" i="9"/>
  <c r="BP756" i="9" s="1"/>
  <c r="BD756" i="9"/>
  <c r="BV756" i="9" s="1"/>
  <c r="BB756" i="9"/>
  <c r="BT756" i="9" s="1"/>
  <c r="BE756" i="9"/>
  <c r="BW756" i="9" s="1"/>
  <c r="AZ756" i="9"/>
  <c r="BR756" i="9" s="1"/>
  <c r="BA756" i="9"/>
  <c r="BS756" i="9" s="1"/>
  <c r="BG756" i="9"/>
  <c r="BY756" i="9" s="1"/>
  <c r="BF756" i="9"/>
  <c r="BX756" i="9" s="1"/>
  <c r="AY756" i="9"/>
  <c r="BQ756" i="9" s="1"/>
  <c r="BC756" i="9"/>
  <c r="BU756" i="9" s="1"/>
  <c r="BE740" i="9"/>
  <c r="BW740" i="9" s="1"/>
  <c r="BC740" i="9"/>
  <c r="BU740" i="9" s="1"/>
  <c r="BF740" i="9"/>
  <c r="BX740" i="9" s="1"/>
  <c r="BD740" i="9"/>
  <c r="BV740" i="9" s="1"/>
  <c r="AY740" i="9"/>
  <c r="BQ740" i="9" s="1"/>
  <c r="BG740" i="9"/>
  <c r="BY740" i="9" s="1"/>
  <c r="AX740" i="9"/>
  <c r="BP740" i="9" s="1"/>
  <c r="BA740" i="9"/>
  <c r="BS740" i="9" s="1"/>
  <c r="BB740" i="9"/>
  <c r="BT740" i="9" s="1"/>
  <c r="AZ740" i="9"/>
  <c r="BR740" i="9" s="1"/>
  <c r="AZ767" i="9"/>
  <c r="BR767" i="9" s="1"/>
  <c r="BA767" i="9"/>
  <c r="BS767" i="9" s="1"/>
  <c r="BE767" i="9"/>
  <c r="BW767" i="9" s="1"/>
  <c r="AY767" i="9"/>
  <c r="BQ767" i="9" s="1"/>
  <c r="BG767" i="9"/>
  <c r="BY767" i="9" s="1"/>
  <c r="AX767" i="9"/>
  <c r="BP767" i="9" s="1"/>
  <c r="BC767" i="9"/>
  <c r="BU767" i="9" s="1"/>
  <c r="BB767" i="9"/>
  <c r="BT767" i="9" s="1"/>
  <c r="BD767" i="9"/>
  <c r="BV767" i="9" s="1"/>
  <c r="BF767" i="9"/>
  <c r="BX767" i="9" s="1"/>
  <c r="BA781" i="9"/>
  <c r="BS781" i="9" s="1"/>
  <c r="BG781" i="9"/>
  <c r="BY781" i="9" s="1"/>
  <c r="AY781" i="9"/>
  <c r="BQ781" i="9" s="1"/>
  <c r="AZ781" i="9"/>
  <c r="BR781" i="9" s="1"/>
  <c r="BC781" i="9"/>
  <c r="BU781" i="9" s="1"/>
  <c r="BE781" i="9"/>
  <c r="BW781" i="9" s="1"/>
  <c r="AX781" i="9"/>
  <c r="BP781" i="9" s="1"/>
  <c r="BB781" i="9"/>
  <c r="BT781" i="9" s="1"/>
  <c r="BF781" i="9"/>
  <c r="BX781" i="9" s="1"/>
  <c r="BD781" i="9"/>
  <c r="BV781" i="9" s="1"/>
  <c r="BA801" i="9"/>
  <c r="BS801" i="9" s="1"/>
  <c r="BD801" i="9"/>
  <c r="BV801" i="9" s="1"/>
  <c r="BG801" i="9"/>
  <c r="BY801" i="9" s="1"/>
  <c r="AY801" i="9"/>
  <c r="BQ801" i="9" s="1"/>
  <c r="BC801" i="9"/>
  <c r="BU801" i="9" s="1"/>
  <c r="BB801" i="9"/>
  <c r="BT801" i="9" s="1"/>
  <c r="BE801" i="9"/>
  <c r="BW801" i="9" s="1"/>
  <c r="AX801" i="9"/>
  <c r="BP801" i="9" s="1"/>
  <c r="BF801" i="9"/>
  <c r="BX801" i="9" s="1"/>
  <c r="AZ801" i="9"/>
  <c r="BR801" i="9" s="1"/>
  <c r="BG842" i="9"/>
  <c r="BY842" i="9" s="1"/>
  <c r="BA842" i="9"/>
  <c r="BS842" i="9" s="1"/>
  <c r="BD842" i="9"/>
  <c r="BV842" i="9" s="1"/>
  <c r="BB842" i="9"/>
  <c r="BT842" i="9" s="1"/>
  <c r="AZ842" i="9"/>
  <c r="BR842" i="9" s="1"/>
  <c r="AY842" i="9"/>
  <c r="BQ842" i="9" s="1"/>
  <c r="BC842" i="9"/>
  <c r="BU842" i="9" s="1"/>
  <c r="AX842" i="9"/>
  <c r="BP842" i="9" s="1"/>
  <c r="BF842" i="9"/>
  <c r="BX842" i="9" s="1"/>
  <c r="BE842" i="9"/>
  <c r="BW842" i="9" s="1"/>
  <c r="BF845" i="9"/>
  <c r="BX845" i="9" s="1"/>
  <c r="BC845" i="9"/>
  <c r="BU845" i="9" s="1"/>
  <c r="BG845" i="9"/>
  <c r="BY845" i="9" s="1"/>
  <c r="AZ845" i="9"/>
  <c r="BR845" i="9" s="1"/>
  <c r="BE845" i="9"/>
  <c r="BW845" i="9" s="1"/>
  <c r="AY845" i="9"/>
  <c r="BQ845" i="9" s="1"/>
  <c r="AX845" i="9"/>
  <c r="BP845" i="9" s="1"/>
  <c r="BA845" i="9"/>
  <c r="BS845" i="9" s="1"/>
  <c r="BB845" i="9"/>
  <c r="BT845" i="9" s="1"/>
  <c r="BD845" i="9"/>
  <c r="BV845" i="9" s="1"/>
  <c r="BA859" i="9"/>
  <c r="BS859" i="9" s="1"/>
  <c r="AZ859" i="9"/>
  <c r="BR859" i="9" s="1"/>
  <c r="BF859" i="9"/>
  <c r="BX859" i="9" s="1"/>
  <c r="BG859" i="9"/>
  <c r="BY859" i="9" s="1"/>
  <c r="BD859" i="9"/>
  <c r="BV859" i="9" s="1"/>
  <c r="BE859" i="9"/>
  <c r="BW859" i="9" s="1"/>
  <c r="BC859" i="9"/>
  <c r="BU859" i="9" s="1"/>
  <c r="AX859" i="9"/>
  <c r="BP859" i="9" s="1"/>
  <c r="AY859" i="9"/>
  <c r="BQ859" i="9" s="1"/>
  <c r="BB859" i="9"/>
  <c r="BT859" i="9" s="1"/>
  <c r="AX732" i="9"/>
  <c r="BP732" i="9" s="1"/>
  <c r="AZ732" i="9"/>
  <c r="BR732" i="9" s="1"/>
  <c r="BB732" i="9"/>
  <c r="BT732" i="9" s="1"/>
  <c r="AY732" i="9"/>
  <c r="BQ732" i="9" s="1"/>
  <c r="BA732" i="9"/>
  <c r="BS732" i="9" s="1"/>
  <c r="BF732" i="9"/>
  <c r="BX732" i="9" s="1"/>
  <c r="BG732" i="9"/>
  <c r="BY732" i="9" s="1"/>
  <c r="BE732" i="9"/>
  <c r="BW732" i="9" s="1"/>
  <c r="BD732" i="9"/>
  <c r="BV732" i="9" s="1"/>
  <c r="BC732" i="9"/>
  <c r="BU732" i="9" s="1"/>
  <c r="BG802" i="9"/>
  <c r="BY802" i="9" s="1"/>
  <c r="BB802" i="9"/>
  <c r="BT802" i="9" s="1"/>
  <c r="AX802" i="9"/>
  <c r="BP802" i="9" s="1"/>
  <c r="AY802" i="9"/>
  <c r="BQ802" i="9" s="1"/>
  <c r="BE802" i="9"/>
  <c r="BW802" i="9" s="1"/>
  <c r="AZ802" i="9"/>
  <c r="BR802" i="9" s="1"/>
  <c r="BF802" i="9"/>
  <c r="BX802" i="9" s="1"/>
  <c r="BC802" i="9"/>
  <c r="BU802" i="9" s="1"/>
  <c r="BD802" i="9"/>
  <c r="BV802" i="9" s="1"/>
  <c r="BA802" i="9"/>
  <c r="BS802" i="9" s="1"/>
  <c r="BF894" i="9"/>
  <c r="BX894" i="9" s="1"/>
  <c r="BA894" i="9"/>
  <c r="BS894" i="9" s="1"/>
  <c r="BG894" i="9"/>
  <c r="BY894" i="9" s="1"/>
  <c r="BB894" i="9"/>
  <c r="BT894" i="9" s="1"/>
  <c r="AX894" i="9"/>
  <c r="BP894" i="9" s="1"/>
  <c r="AZ894" i="9"/>
  <c r="BR894" i="9" s="1"/>
  <c r="BD894" i="9"/>
  <c r="BV894" i="9" s="1"/>
  <c r="BC894" i="9"/>
  <c r="BU894" i="9" s="1"/>
  <c r="AY894" i="9"/>
  <c r="BQ894" i="9" s="1"/>
  <c r="BE894" i="9"/>
  <c r="BW894" i="9" s="1"/>
  <c r="BB976" i="9"/>
  <c r="BT976" i="9" s="1"/>
  <c r="BF976" i="9"/>
  <c r="BX976" i="9" s="1"/>
  <c r="BC976" i="9"/>
  <c r="BU976" i="9" s="1"/>
  <c r="BE976" i="9"/>
  <c r="BW976" i="9" s="1"/>
  <c r="AY976" i="9"/>
  <c r="BQ976" i="9" s="1"/>
  <c r="BG976" i="9"/>
  <c r="BY976" i="9" s="1"/>
  <c r="BD976" i="9"/>
  <c r="BV976" i="9" s="1"/>
  <c r="AX976" i="9"/>
  <c r="BP976" i="9" s="1"/>
  <c r="AZ976" i="9"/>
  <c r="BR976" i="9" s="1"/>
  <c r="BA976" i="9"/>
  <c r="BS976" i="9" s="1"/>
  <c r="BC1009" i="9"/>
  <c r="BU1009" i="9" s="1"/>
  <c r="AY1009" i="9"/>
  <c r="BQ1009" i="9" s="1"/>
  <c r="BE1009" i="9"/>
  <c r="BW1009" i="9" s="1"/>
  <c r="BB1009" i="9"/>
  <c r="BT1009" i="9" s="1"/>
  <c r="BD1009" i="9"/>
  <c r="BV1009" i="9" s="1"/>
  <c r="BG1009" i="9"/>
  <c r="BY1009" i="9" s="1"/>
  <c r="BA1009" i="9"/>
  <c r="BS1009" i="9" s="1"/>
  <c r="AZ1009" i="9"/>
  <c r="BR1009" i="9" s="1"/>
  <c r="AX1009" i="9"/>
  <c r="BP1009" i="9" s="1"/>
  <c r="BF1009" i="9"/>
  <c r="BX1009" i="9" s="1"/>
  <c r="AX1013" i="9"/>
  <c r="BP1013" i="9" s="1"/>
  <c r="BE1013" i="9"/>
  <c r="BW1013" i="9" s="1"/>
  <c r="BF1013" i="9"/>
  <c r="BX1013" i="9" s="1"/>
  <c r="BC1013" i="9"/>
  <c r="BU1013" i="9" s="1"/>
  <c r="BG1013" i="9"/>
  <c r="BY1013" i="9" s="1"/>
  <c r="AZ1013" i="9"/>
  <c r="BR1013" i="9" s="1"/>
  <c r="BA1013" i="9"/>
  <c r="BS1013" i="9" s="1"/>
  <c r="BB1013" i="9"/>
  <c r="BT1013" i="9" s="1"/>
  <c r="BD1013" i="9"/>
  <c r="BV1013" i="9" s="1"/>
  <c r="AY1013" i="9"/>
  <c r="BQ1013" i="9" s="1"/>
  <c r="BA1005" i="9"/>
  <c r="BS1005" i="9" s="1"/>
  <c r="BG1005" i="9"/>
  <c r="BY1005" i="9" s="1"/>
  <c r="BB1005" i="9"/>
  <c r="BT1005" i="9" s="1"/>
  <c r="BF1005" i="9"/>
  <c r="BX1005" i="9" s="1"/>
  <c r="AX1005" i="9"/>
  <c r="BP1005" i="9" s="1"/>
  <c r="BE1005" i="9"/>
  <c r="BW1005" i="9" s="1"/>
  <c r="BD1005" i="9"/>
  <c r="BV1005" i="9" s="1"/>
  <c r="AZ1005" i="9"/>
  <c r="BR1005" i="9" s="1"/>
  <c r="AY1005" i="9"/>
  <c r="BQ1005" i="9" s="1"/>
  <c r="BC1005" i="9"/>
  <c r="BU1005" i="9" s="1"/>
  <c r="BA729" i="9"/>
  <c r="BS729" i="9" s="1"/>
  <c r="BE729" i="9"/>
  <c r="BW729" i="9" s="1"/>
  <c r="AY729" i="9"/>
  <c r="BQ729" i="9" s="1"/>
  <c r="BG729" i="9"/>
  <c r="BY729" i="9" s="1"/>
  <c r="BB729" i="9"/>
  <c r="BT729" i="9" s="1"/>
  <c r="BF729" i="9"/>
  <c r="BX729" i="9" s="1"/>
  <c r="AX729" i="9"/>
  <c r="BP729" i="9" s="1"/>
  <c r="BC729" i="9"/>
  <c r="BU729" i="9" s="1"/>
  <c r="AZ729" i="9"/>
  <c r="BR729" i="9" s="1"/>
  <c r="BD729" i="9"/>
  <c r="BV729" i="9" s="1"/>
  <c r="BE765" i="9"/>
  <c r="BW765" i="9" s="1"/>
  <c r="AX765" i="9"/>
  <c r="BP765" i="9" s="1"/>
  <c r="AY765" i="9"/>
  <c r="BQ765" i="9" s="1"/>
  <c r="BB765" i="9"/>
  <c r="BT765" i="9" s="1"/>
  <c r="BG765" i="9"/>
  <c r="BY765" i="9" s="1"/>
  <c r="BA765" i="9"/>
  <c r="BS765" i="9" s="1"/>
  <c r="AZ765" i="9"/>
  <c r="BR765" i="9" s="1"/>
  <c r="BC765" i="9"/>
  <c r="BU765" i="9" s="1"/>
  <c r="BF765" i="9"/>
  <c r="BX765" i="9" s="1"/>
  <c r="BD765" i="9"/>
  <c r="BV765" i="9" s="1"/>
  <c r="BB824" i="9"/>
  <c r="BT824" i="9" s="1"/>
  <c r="BF824" i="9"/>
  <c r="BX824" i="9" s="1"/>
  <c r="AX824" i="9"/>
  <c r="BP824" i="9" s="1"/>
  <c r="BG824" i="9"/>
  <c r="BY824" i="9" s="1"/>
  <c r="BE824" i="9"/>
  <c r="BW824" i="9" s="1"/>
  <c r="BC824" i="9"/>
  <c r="BU824" i="9" s="1"/>
  <c r="AY824" i="9"/>
  <c r="BQ824" i="9" s="1"/>
  <c r="BA824" i="9"/>
  <c r="BS824" i="9" s="1"/>
  <c r="AZ824" i="9"/>
  <c r="BR824" i="9" s="1"/>
  <c r="BD824" i="9"/>
  <c r="BV824" i="9" s="1"/>
  <c r="AY887" i="9"/>
  <c r="BQ887" i="9" s="1"/>
  <c r="BG887" i="9"/>
  <c r="BY887" i="9" s="1"/>
  <c r="AZ887" i="9"/>
  <c r="BR887" i="9" s="1"/>
  <c r="BC887" i="9"/>
  <c r="BU887" i="9" s="1"/>
  <c r="BD887" i="9"/>
  <c r="BV887" i="9" s="1"/>
  <c r="BA887" i="9"/>
  <c r="BS887" i="9" s="1"/>
  <c r="BB887" i="9"/>
  <c r="BT887" i="9" s="1"/>
  <c r="AX887" i="9"/>
  <c r="BP887" i="9" s="1"/>
  <c r="BE887" i="9"/>
  <c r="BW887" i="9" s="1"/>
  <c r="BF887" i="9"/>
  <c r="BX887" i="9" s="1"/>
  <c r="AY793" i="9"/>
  <c r="BQ793" i="9" s="1"/>
  <c r="BB793" i="9"/>
  <c r="BT793" i="9" s="1"/>
  <c r="AZ793" i="9"/>
  <c r="BR793" i="9" s="1"/>
  <c r="AX793" i="9"/>
  <c r="BP793" i="9" s="1"/>
  <c r="BF793" i="9"/>
  <c r="BX793" i="9" s="1"/>
  <c r="BA793" i="9"/>
  <c r="BS793" i="9" s="1"/>
  <c r="BC793" i="9"/>
  <c r="BU793" i="9" s="1"/>
  <c r="BE793" i="9"/>
  <c r="BW793" i="9" s="1"/>
  <c r="BG793" i="9"/>
  <c r="BY793" i="9" s="1"/>
  <c r="BD793" i="9"/>
  <c r="BV793" i="9" s="1"/>
  <c r="BE798" i="9"/>
  <c r="BW798" i="9" s="1"/>
  <c r="BD798" i="9"/>
  <c r="BV798" i="9" s="1"/>
  <c r="BA798" i="9"/>
  <c r="BS798" i="9" s="1"/>
  <c r="AY798" i="9"/>
  <c r="BQ798" i="9" s="1"/>
  <c r="BC798" i="9"/>
  <c r="BU798" i="9" s="1"/>
  <c r="BF798" i="9"/>
  <c r="BX798" i="9" s="1"/>
  <c r="BG798" i="9"/>
  <c r="BY798" i="9" s="1"/>
  <c r="BB798" i="9"/>
  <c r="BT798" i="9" s="1"/>
  <c r="AX798" i="9"/>
  <c r="BP798" i="9" s="1"/>
  <c r="AZ798" i="9"/>
  <c r="BR798" i="9" s="1"/>
  <c r="BE814" i="9"/>
  <c r="BW814" i="9" s="1"/>
  <c r="AX814" i="9"/>
  <c r="BP814" i="9" s="1"/>
  <c r="AY814" i="9"/>
  <c r="BQ814" i="9" s="1"/>
  <c r="BB814" i="9"/>
  <c r="BT814" i="9" s="1"/>
  <c r="BG814" i="9"/>
  <c r="BY814" i="9" s="1"/>
  <c r="BF814" i="9"/>
  <c r="BX814" i="9" s="1"/>
  <c r="BC814" i="9"/>
  <c r="BU814" i="9" s="1"/>
  <c r="AZ814" i="9"/>
  <c r="BR814" i="9" s="1"/>
  <c r="BA814" i="9"/>
  <c r="BS814" i="9" s="1"/>
  <c r="BD814" i="9"/>
  <c r="BV814" i="9" s="1"/>
  <c r="AZ822" i="9"/>
  <c r="BR822" i="9" s="1"/>
  <c r="BE822" i="9"/>
  <c r="BW822" i="9" s="1"/>
  <c r="BG822" i="9"/>
  <c r="BY822" i="9" s="1"/>
  <c r="BA822" i="9"/>
  <c r="BS822" i="9" s="1"/>
  <c r="BC822" i="9"/>
  <c r="BU822" i="9" s="1"/>
  <c r="AX822" i="9"/>
  <c r="BP822" i="9" s="1"/>
  <c r="BF822" i="9"/>
  <c r="BX822" i="9" s="1"/>
  <c r="BD822" i="9"/>
  <c r="BV822" i="9" s="1"/>
  <c r="BB822" i="9"/>
  <c r="BT822" i="9" s="1"/>
  <c r="AY822" i="9"/>
  <c r="BQ822" i="9" s="1"/>
  <c r="AY876" i="9"/>
  <c r="BQ876" i="9" s="1"/>
  <c r="AZ876" i="9"/>
  <c r="BR876" i="9" s="1"/>
  <c r="BB876" i="9"/>
  <c r="BT876" i="9" s="1"/>
  <c r="BA876" i="9"/>
  <c r="BS876" i="9" s="1"/>
  <c r="BG876" i="9"/>
  <c r="BY876" i="9" s="1"/>
  <c r="BD876" i="9"/>
  <c r="BV876" i="9" s="1"/>
  <c r="AX876" i="9"/>
  <c r="BP876" i="9" s="1"/>
  <c r="BF876" i="9"/>
  <c r="BX876" i="9" s="1"/>
  <c r="BC876" i="9"/>
  <c r="BU876" i="9" s="1"/>
  <c r="BE876" i="9"/>
  <c r="BW876" i="9" s="1"/>
  <c r="BA875" i="9"/>
  <c r="BS875" i="9" s="1"/>
  <c r="BD875" i="9"/>
  <c r="BV875" i="9" s="1"/>
  <c r="BF875" i="9"/>
  <c r="BX875" i="9" s="1"/>
  <c r="AX875" i="9"/>
  <c r="BP875" i="9" s="1"/>
  <c r="AZ875" i="9"/>
  <c r="BR875" i="9" s="1"/>
  <c r="AY875" i="9"/>
  <c r="BQ875" i="9" s="1"/>
  <c r="BE875" i="9"/>
  <c r="BW875" i="9" s="1"/>
  <c r="BB875" i="9"/>
  <c r="BT875" i="9" s="1"/>
  <c r="BG875" i="9"/>
  <c r="BY875" i="9" s="1"/>
  <c r="BC875" i="9"/>
  <c r="BU875" i="9" s="1"/>
  <c r="BD953" i="9"/>
  <c r="BV953" i="9" s="1"/>
  <c r="BE953" i="9"/>
  <c r="BW953" i="9" s="1"/>
  <c r="BF953" i="9"/>
  <c r="BX953" i="9" s="1"/>
  <c r="BC953" i="9"/>
  <c r="BU953" i="9" s="1"/>
  <c r="BG953" i="9"/>
  <c r="BY953" i="9" s="1"/>
  <c r="BB953" i="9"/>
  <c r="BT953" i="9" s="1"/>
  <c r="AY953" i="9"/>
  <c r="BQ953" i="9" s="1"/>
  <c r="AZ953" i="9"/>
  <c r="BR953" i="9" s="1"/>
  <c r="BA953" i="9"/>
  <c r="BS953" i="9" s="1"/>
  <c r="AX953" i="9"/>
  <c r="BP953" i="9" s="1"/>
  <c r="BD990" i="9"/>
  <c r="BV990" i="9" s="1"/>
  <c r="BG990" i="9"/>
  <c r="BY990" i="9" s="1"/>
  <c r="BA990" i="9"/>
  <c r="BS990" i="9" s="1"/>
  <c r="AX990" i="9"/>
  <c r="BP990" i="9" s="1"/>
  <c r="BF990" i="9"/>
  <c r="BX990" i="9" s="1"/>
  <c r="AZ990" i="9"/>
  <c r="BR990" i="9" s="1"/>
  <c r="BE990" i="9"/>
  <c r="BW990" i="9" s="1"/>
  <c r="BC990" i="9"/>
  <c r="BU990" i="9" s="1"/>
  <c r="BB990" i="9"/>
  <c r="BT990" i="9" s="1"/>
  <c r="AY990" i="9"/>
  <c r="BQ990" i="9" s="1"/>
  <c r="BB758" i="9"/>
  <c r="BT758" i="9" s="1"/>
  <c r="BA758" i="9"/>
  <c r="BS758" i="9" s="1"/>
  <c r="AX758" i="9"/>
  <c r="BP758" i="9" s="1"/>
  <c r="BG758" i="9"/>
  <c r="BY758" i="9" s="1"/>
  <c r="AY758" i="9"/>
  <c r="BQ758" i="9" s="1"/>
  <c r="AZ758" i="9"/>
  <c r="BR758" i="9" s="1"/>
  <c r="BC758" i="9"/>
  <c r="BU758" i="9" s="1"/>
  <c r="BD758" i="9"/>
  <c r="BV758" i="9" s="1"/>
  <c r="BE758" i="9"/>
  <c r="BW758" i="9" s="1"/>
  <c r="BF758" i="9"/>
  <c r="BX758" i="9" s="1"/>
  <c r="BA773" i="9"/>
  <c r="BS773" i="9" s="1"/>
  <c r="BD773" i="9"/>
  <c r="BV773" i="9" s="1"/>
  <c r="BE773" i="9"/>
  <c r="BW773" i="9" s="1"/>
  <c r="AZ773" i="9"/>
  <c r="BR773" i="9" s="1"/>
  <c r="BC773" i="9"/>
  <c r="BU773" i="9" s="1"/>
  <c r="BG773" i="9"/>
  <c r="BY773" i="9" s="1"/>
  <c r="AX773" i="9"/>
  <c r="BP773" i="9" s="1"/>
  <c r="BF773" i="9"/>
  <c r="BX773" i="9" s="1"/>
  <c r="AY773" i="9"/>
  <c r="BQ773" i="9" s="1"/>
  <c r="BB773" i="9"/>
  <c r="BT773" i="9" s="1"/>
  <c r="BE932" i="9"/>
  <c r="BW932" i="9" s="1"/>
  <c r="BF932" i="9"/>
  <c r="BX932" i="9" s="1"/>
  <c r="BG932" i="9"/>
  <c r="BY932" i="9" s="1"/>
  <c r="BA932" i="9"/>
  <c r="BS932" i="9" s="1"/>
  <c r="BB932" i="9"/>
  <c r="BT932" i="9" s="1"/>
  <c r="BC932" i="9"/>
  <c r="BU932" i="9" s="1"/>
  <c r="AY932" i="9"/>
  <c r="BQ932" i="9" s="1"/>
  <c r="AZ932" i="9"/>
  <c r="BR932" i="9" s="1"/>
  <c r="AX932" i="9"/>
  <c r="BP932" i="9" s="1"/>
  <c r="BD932" i="9"/>
  <c r="BV932" i="9" s="1"/>
  <c r="BA939" i="9"/>
  <c r="BS939" i="9" s="1"/>
  <c r="BE939" i="9"/>
  <c r="BW939" i="9" s="1"/>
  <c r="AY939" i="9"/>
  <c r="BQ939" i="9" s="1"/>
  <c r="AX939" i="9"/>
  <c r="BP939" i="9" s="1"/>
  <c r="BC939" i="9"/>
  <c r="BU939" i="9" s="1"/>
  <c r="AZ939" i="9"/>
  <c r="BR939" i="9" s="1"/>
  <c r="BB939" i="9"/>
  <c r="BT939" i="9" s="1"/>
  <c r="BD939" i="9"/>
  <c r="BV939" i="9" s="1"/>
  <c r="BF939" i="9"/>
  <c r="BX939" i="9" s="1"/>
  <c r="BG939" i="9"/>
  <c r="BY939" i="9" s="1"/>
  <c r="BA715" i="9"/>
  <c r="BS715" i="9" s="1"/>
  <c r="BG715" i="9"/>
  <c r="BY715" i="9" s="1"/>
  <c r="AY715" i="9"/>
  <c r="BQ715" i="9" s="1"/>
  <c r="AZ715" i="9"/>
  <c r="BR715" i="9" s="1"/>
  <c r="BF715" i="9"/>
  <c r="BX715" i="9" s="1"/>
  <c r="BB715" i="9"/>
  <c r="BT715" i="9" s="1"/>
  <c r="BD715" i="9"/>
  <c r="BV715" i="9" s="1"/>
  <c r="BE715" i="9"/>
  <c r="BW715" i="9" s="1"/>
  <c r="AX715" i="9"/>
  <c r="BP715" i="9" s="1"/>
  <c r="BC715" i="9"/>
  <c r="BU715" i="9" s="1"/>
  <c r="AZ792" i="9"/>
  <c r="BR792" i="9" s="1"/>
  <c r="AX792" i="9"/>
  <c r="BP792" i="9" s="1"/>
  <c r="BC792" i="9"/>
  <c r="BU792" i="9" s="1"/>
  <c r="BA792" i="9"/>
  <c r="BS792" i="9" s="1"/>
  <c r="BD792" i="9"/>
  <c r="BV792" i="9" s="1"/>
  <c r="AY792" i="9"/>
  <c r="BQ792" i="9" s="1"/>
  <c r="BF792" i="9"/>
  <c r="BX792" i="9" s="1"/>
  <c r="BG792" i="9"/>
  <c r="BY792" i="9" s="1"/>
  <c r="BE792" i="9"/>
  <c r="BW792" i="9" s="1"/>
  <c r="BB792" i="9"/>
  <c r="BT792" i="9" s="1"/>
  <c r="AY922" i="9"/>
  <c r="BQ922" i="9" s="1"/>
  <c r="AZ922" i="9"/>
  <c r="BR922" i="9" s="1"/>
  <c r="BE922" i="9"/>
  <c r="BW922" i="9" s="1"/>
  <c r="AX922" i="9"/>
  <c r="BP922" i="9" s="1"/>
  <c r="BD922" i="9"/>
  <c r="BV922" i="9" s="1"/>
  <c r="BA922" i="9"/>
  <c r="BS922" i="9" s="1"/>
  <c r="BC922" i="9"/>
  <c r="BU922" i="9" s="1"/>
  <c r="BG922" i="9"/>
  <c r="BY922" i="9" s="1"/>
  <c r="BF922" i="9"/>
  <c r="BX922" i="9" s="1"/>
  <c r="BB922" i="9"/>
  <c r="BT922" i="9" s="1"/>
  <c r="BG768" i="9"/>
  <c r="BY768" i="9" s="1"/>
  <c r="AY768" i="9"/>
  <c r="BQ768" i="9" s="1"/>
  <c r="AZ768" i="9"/>
  <c r="BR768" i="9" s="1"/>
  <c r="AX768" i="9"/>
  <c r="BP768" i="9" s="1"/>
  <c r="BD768" i="9"/>
  <c r="BV768" i="9" s="1"/>
  <c r="BE768" i="9"/>
  <c r="BW768" i="9" s="1"/>
  <c r="BF768" i="9"/>
  <c r="BX768" i="9" s="1"/>
  <c r="BA768" i="9"/>
  <c r="BS768" i="9" s="1"/>
  <c r="BB768" i="9"/>
  <c r="BT768" i="9" s="1"/>
  <c r="BC768" i="9"/>
  <c r="BU768" i="9" s="1"/>
  <c r="BC745" i="9"/>
  <c r="BU745" i="9" s="1"/>
  <c r="AX745" i="9"/>
  <c r="BP745" i="9" s="1"/>
  <c r="BB745" i="9"/>
  <c r="BT745" i="9" s="1"/>
  <c r="AZ745" i="9"/>
  <c r="BR745" i="9" s="1"/>
  <c r="BE745" i="9"/>
  <c r="BW745" i="9" s="1"/>
  <c r="BA745" i="9"/>
  <c r="BS745" i="9" s="1"/>
  <c r="BD745" i="9"/>
  <c r="BV745" i="9" s="1"/>
  <c r="BG745" i="9"/>
  <c r="BY745" i="9" s="1"/>
  <c r="AY745" i="9"/>
  <c r="BQ745" i="9" s="1"/>
  <c r="BF745" i="9"/>
  <c r="BX745" i="9" s="1"/>
  <c r="BD923" i="9"/>
  <c r="BV923" i="9" s="1"/>
  <c r="BC923" i="9"/>
  <c r="BU923" i="9" s="1"/>
  <c r="AX923" i="9"/>
  <c r="BP923" i="9" s="1"/>
  <c r="AY923" i="9"/>
  <c r="BQ923" i="9" s="1"/>
  <c r="BA923" i="9"/>
  <c r="BS923" i="9" s="1"/>
  <c r="BF923" i="9"/>
  <c r="BX923" i="9" s="1"/>
  <c r="BE923" i="9"/>
  <c r="BW923" i="9" s="1"/>
  <c r="AZ923" i="9"/>
  <c r="BR923" i="9" s="1"/>
  <c r="BG923" i="9"/>
  <c r="BY923" i="9" s="1"/>
  <c r="BB923" i="9"/>
  <c r="BT923" i="9" s="1"/>
  <c r="BD736" i="9"/>
  <c r="BV736" i="9" s="1"/>
  <c r="BE736" i="9"/>
  <c r="BW736" i="9" s="1"/>
  <c r="BA736" i="9"/>
  <c r="BS736" i="9" s="1"/>
  <c r="BC736" i="9"/>
  <c r="BU736" i="9" s="1"/>
  <c r="AX736" i="9"/>
  <c r="BP736" i="9" s="1"/>
  <c r="AZ736" i="9"/>
  <c r="BR736" i="9" s="1"/>
  <c r="BF736" i="9"/>
  <c r="BX736" i="9" s="1"/>
  <c r="BB736" i="9"/>
  <c r="BT736" i="9" s="1"/>
  <c r="BG736" i="9"/>
  <c r="BY736" i="9" s="1"/>
  <c r="AY736" i="9"/>
  <c r="BQ736" i="9" s="1"/>
  <c r="AY997" i="9"/>
  <c r="BQ997" i="9" s="1"/>
  <c r="BC997" i="9"/>
  <c r="BU997" i="9" s="1"/>
  <c r="AX997" i="9"/>
  <c r="BP997" i="9" s="1"/>
  <c r="BA997" i="9"/>
  <c r="BS997" i="9" s="1"/>
  <c r="AZ997" i="9"/>
  <c r="BR997" i="9" s="1"/>
  <c r="BB997" i="9"/>
  <c r="BT997" i="9" s="1"/>
  <c r="BE997" i="9"/>
  <c r="BW997" i="9" s="1"/>
  <c r="BG997" i="9"/>
  <c r="BY997" i="9" s="1"/>
  <c r="BF997" i="9"/>
  <c r="BX997" i="9" s="1"/>
  <c r="BD997" i="9"/>
  <c r="BV997" i="9" s="1"/>
  <c r="BW724" i="9"/>
  <c r="BV961" i="9"/>
  <c r="BU974" i="9"/>
  <c r="BR899" i="9"/>
  <c r="BQ836" i="9"/>
  <c r="BT751" i="9"/>
  <c r="BX775" i="9"/>
  <c r="BS909" i="9"/>
  <c r="BQ919" i="9"/>
  <c r="BP967" i="9"/>
  <c r="BY795" i="9"/>
  <c r="BS945" i="9"/>
  <c r="BX945" i="9"/>
  <c r="BQ856" i="9"/>
  <c r="BW856" i="9"/>
  <c r="BS970" i="9"/>
  <c r="BT728" i="9"/>
  <c r="BP829" i="9"/>
  <c r="BQ840" i="9"/>
  <c r="BX901" i="9"/>
  <c r="BY951" i="9"/>
  <c r="BT816" i="9"/>
  <c r="BY843" i="9"/>
  <c r="BV905" i="9"/>
  <c r="BY757" i="9"/>
  <c r="BW804" i="9"/>
  <c r="BU804" i="9"/>
  <c r="BV747" i="9"/>
  <c r="BX763" i="9"/>
  <c r="BV838" i="9"/>
  <c r="BW854" i="9"/>
  <c r="BY971" i="9"/>
  <c r="BR770" i="9"/>
  <c r="BQ825" i="9"/>
  <c r="BR962" i="9"/>
  <c r="B796" i="25" l="1"/>
  <c r="CJ803" i="9"/>
  <c r="CI803" i="9"/>
  <c r="CL803" i="9"/>
  <c r="CM803" i="9"/>
  <c r="CK803" i="9"/>
  <c r="CM892" i="9"/>
  <c r="CL892" i="9"/>
  <c r="CJ892" i="9"/>
  <c r="CI892" i="9"/>
  <c r="CK892" i="9"/>
  <c r="CM992" i="9"/>
  <c r="CK992" i="9"/>
  <c r="CL992" i="9"/>
  <c r="CJ992" i="9"/>
  <c r="CI992" i="9"/>
  <c r="CL894" i="9"/>
  <c r="CK894" i="9"/>
  <c r="CI894" i="9"/>
  <c r="CJ894" i="9"/>
  <c r="CM894" i="9"/>
  <c r="CM964" i="9"/>
  <c r="CL964" i="9"/>
  <c r="CK964" i="9"/>
  <c r="CJ964" i="9"/>
  <c r="CI964" i="9"/>
  <c r="CM1004" i="9"/>
  <c r="CK1004" i="9"/>
  <c r="CL1004" i="9"/>
  <c r="CJ1004" i="9"/>
  <c r="CI1004" i="9"/>
  <c r="CL793" i="9"/>
  <c r="CK793" i="9"/>
  <c r="CJ793" i="9"/>
  <c r="CI793" i="9"/>
  <c r="CM793" i="9"/>
  <c r="CL900" i="9"/>
  <c r="CK900" i="9"/>
  <c r="CJ900" i="9"/>
  <c r="CI900" i="9"/>
  <c r="CM900" i="9"/>
  <c r="CJ763" i="9"/>
  <c r="CK763" i="9"/>
  <c r="CI763" i="9"/>
  <c r="CM763" i="9"/>
  <c r="CL763" i="9"/>
  <c r="CM880" i="9"/>
  <c r="CL880" i="9"/>
  <c r="CJ880" i="9"/>
  <c r="CI880" i="9"/>
  <c r="CK880" i="9"/>
  <c r="CM907" i="9"/>
  <c r="CL907" i="9"/>
  <c r="CK907" i="9"/>
  <c r="CJ907" i="9"/>
  <c r="CI907" i="9"/>
  <c r="CK845" i="9"/>
  <c r="CJ845" i="9"/>
  <c r="CI845" i="9"/>
  <c r="CL845" i="9"/>
  <c r="CM845" i="9"/>
  <c r="CK746" i="9"/>
  <c r="CI746" i="9"/>
  <c r="CM746" i="9"/>
  <c r="CL746" i="9"/>
  <c r="CJ746" i="9"/>
  <c r="CM730" i="9"/>
  <c r="CL730" i="9"/>
  <c r="CJ730" i="9"/>
  <c r="CI730" i="9"/>
  <c r="CK730" i="9"/>
  <c r="CJ922" i="9"/>
  <c r="CI922" i="9"/>
  <c r="CM922" i="9"/>
  <c r="CL922" i="9"/>
  <c r="CK922" i="9"/>
  <c r="CM865" i="9"/>
  <c r="CL865" i="9"/>
  <c r="CJ865" i="9"/>
  <c r="CI865" i="9"/>
  <c r="CK865" i="9"/>
  <c r="CM983" i="9"/>
  <c r="CL983" i="9"/>
  <c r="CK983" i="9"/>
  <c r="CJ983" i="9"/>
  <c r="CI983" i="9"/>
  <c r="CM1015" i="9"/>
  <c r="CL1015" i="9"/>
  <c r="CK1015" i="9"/>
  <c r="CJ1015" i="9"/>
  <c r="CI1015" i="9"/>
  <c r="CM863" i="9"/>
  <c r="CK863" i="9"/>
  <c r="CJ863" i="9"/>
  <c r="CI863" i="9"/>
  <c r="CL863" i="9"/>
  <c r="CM971" i="9"/>
  <c r="CL971" i="9"/>
  <c r="CK971" i="9"/>
  <c r="CJ971" i="9"/>
  <c r="CI971" i="9"/>
  <c r="CM797" i="9"/>
  <c r="CL797" i="9"/>
  <c r="CK797" i="9"/>
  <c r="CJ797" i="9"/>
  <c r="CI797" i="9"/>
  <c r="CL808" i="9"/>
  <c r="CI808" i="9"/>
  <c r="CM808" i="9"/>
  <c r="CK808" i="9"/>
  <c r="CJ808" i="9"/>
  <c r="CM896" i="9"/>
  <c r="CK896" i="9"/>
  <c r="CL896" i="9"/>
  <c r="CI896" i="9"/>
  <c r="CJ896" i="9"/>
  <c r="CI1011" i="9"/>
  <c r="CL1011" i="9"/>
  <c r="CM1011" i="9"/>
  <c r="CK1011" i="9"/>
  <c r="CJ1011" i="9"/>
  <c r="CI748" i="9"/>
  <c r="CM748" i="9"/>
  <c r="CL748" i="9"/>
  <c r="CK748" i="9"/>
  <c r="CJ748" i="9"/>
  <c r="CK812" i="9"/>
  <c r="CM812" i="9"/>
  <c r="CL812" i="9"/>
  <c r="CJ812" i="9"/>
  <c r="CI812" i="9"/>
  <c r="CK722" i="9"/>
  <c r="CJ722" i="9"/>
  <c r="CI722" i="9"/>
  <c r="CM722" i="9"/>
  <c r="CL722" i="9"/>
  <c r="CM817" i="9"/>
  <c r="CL817" i="9"/>
  <c r="CJ817" i="9"/>
  <c r="CK817" i="9"/>
  <c r="CI817" i="9"/>
  <c r="CM771" i="9"/>
  <c r="CL771" i="9"/>
  <c r="CK771" i="9"/>
  <c r="CJ771" i="9"/>
  <c r="CI771" i="9"/>
  <c r="CM783" i="9"/>
  <c r="CL783" i="9"/>
  <c r="CK783" i="9"/>
  <c r="CJ783" i="9"/>
  <c r="CI783" i="9"/>
  <c r="CL721" i="9"/>
  <c r="CK721" i="9"/>
  <c r="CJ721" i="9"/>
  <c r="CI721" i="9"/>
  <c r="CN721" i="9" s="1"/>
  <c r="CM721" i="9"/>
  <c r="CJ727" i="9"/>
  <c r="CM727" i="9"/>
  <c r="CL727" i="9"/>
  <c r="CK727" i="9"/>
  <c r="CI727" i="9"/>
  <c r="CM785" i="9"/>
  <c r="CL785" i="9"/>
  <c r="CK785" i="9"/>
  <c r="CJ785" i="9"/>
  <c r="CI785" i="9"/>
  <c r="CM747" i="9"/>
  <c r="CL747" i="9"/>
  <c r="CK747" i="9"/>
  <c r="CJ747" i="9"/>
  <c r="CI747" i="9"/>
  <c r="CM968" i="9"/>
  <c r="CK968" i="9"/>
  <c r="CL968" i="9"/>
  <c r="CI968" i="9"/>
  <c r="CJ968" i="9"/>
  <c r="CK989" i="9"/>
  <c r="CJ989" i="9"/>
  <c r="CI989" i="9"/>
  <c r="CN989" i="9" s="1"/>
  <c r="CM989" i="9"/>
  <c r="CL989" i="9"/>
  <c r="CM842" i="9"/>
  <c r="CL842" i="9"/>
  <c r="CK842" i="9"/>
  <c r="CJ842" i="9"/>
  <c r="CI842" i="9"/>
  <c r="CM776" i="9"/>
  <c r="CL776" i="9"/>
  <c r="CK776" i="9"/>
  <c r="CJ776" i="9"/>
  <c r="CI776" i="9"/>
  <c r="CM759" i="9"/>
  <c r="CL759" i="9"/>
  <c r="CK759" i="9"/>
  <c r="CI759" i="9"/>
  <c r="CJ759" i="9"/>
  <c r="CM914" i="9"/>
  <c r="CL914" i="9"/>
  <c r="CK914" i="9"/>
  <c r="CJ914" i="9"/>
  <c r="CI914" i="9"/>
  <c r="CJ910" i="9"/>
  <c r="CI910" i="9"/>
  <c r="CM910" i="9"/>
  <c r="CK910" i="9"/>
  <c r="CL910" i="9"/>
  <c r="CM856" i="9"/>
  <c r="CL856" i="9"/>
  <c r="CJ856" i="9"/>
  <c r="CI856" i="9"/>
  <c r="CK856" i="9"/>
  <c r="CM919" i="9"/>
  <c r="CL919" i="9"/>
  <c r="CK919" i="9"/>
  <c r="CJ919" i="9"/>
  <c r="CI919" i="9"/>
  <c r="CL888" i="9"/>
  <c r="CK888" i="9"/>
  <c r="CJ888" i="9"/>
  <c r="CI888" i="9"/>
  <c r="CM888" i="9"/>
  <c r="CM904" i="9"/>
  <c r="CL904" i="9"/>
  <c r="CJ904" i="9"/>
  <c r="CI904" i="9"/>
  <c r="CK904" i="9"/>
  <c r="CM749" i="9"/>
  <c r="CL749" i="9"/>
  <c r="CI749" i="9"/>
  <c r="CK749" i="9"/>
  <c r="CJ749" i="9"/>
  <c r="CL1008" i="9"/>
  <c r="CK1008" i="9"/>
  <c r="CJ1008" i="9"/>
  <c r="CI1008" i="9"/>
  <c r="CM1008" i="9"/>
  <c r="CL769" i="9"/>
  <c r="CK769" i="9"/>
  <c r="CJ769" i="9"/>
  <c r="CI769" i="9"/>
  <c r="CM769" i="9"/>
  <c r="CM973" i="9"/>
  <c r="CL973" i="9"/>
  <c r="CJ973" i="9"/>
  <c r="CK973" i="9"/>
  <c r="CI973" i="9"/>
  <c r="CM988" i="9"/>
  <c r="CL988" i="9"/>
  <c r="CK988" i="9"/>
  <c r="CJ988" i="9"/>
  <c r="CI988" i="9"/>
  <c r="CN988" i="9" s="1"/>
  <c r="CM916" i="9"/>
  <c r="CL916" i="9"/>
  <c r="CJ916" i="9"/>
  <c r="CI916" i="9"/>
  <c r="CK916" i="9"/>
  <c r="CM967" i="9"/>
  <c r="CL967" i="9"/>
  <c r="CK967" i="9"/>
  <c r="CJ967" i="9"/>
  <c r="CI967" i="9"/>
  <c r="CK758" i="9"/>
  <c r="CJ758" i="9"/>
  <c r="CM758" i="9"/>
  <c r="CI758" i="9"/>
  <c r="CL758" i="9"/>
  <c r="CM820" i="9"/>
  <c r="CL820" i="9"/>
  <c r="CJ820" i="9"/>
  <c r="CI820" i="9"/>
  <c r="CK820" i="9"/>
  <c r="CI744" i="9"/>
  <c r="CL744" i="9"/>
  <c r="CK744" i="9"/>
  <c r="CJ744" i="9"/>
  <c r="CM744" i="9"/>
  <c r="CM764" i="9"/>
  <c r="CL764" i="9"/>
  <c r="CK764" i="9"/>
  <c r="CJ764" i="9"/>
  <c r="CI764" i="9"/>
  <c r="CI732" i="9"/>
  <c r="CK732" i="9"/>
  <c r="CJ732" i="9"/>
  <c r="CM732" i="9"/>
  <c r="CL732" i="9"/>
  <c r="CI780" i="9"/>
  <c r="CM780" i="9"/>
  <c r="CL780" i="9"/>
  <c r="CK780" i="9"/>
  <c r="CJ780" i="9"/>
  <c r="CI963" i="9"/>
  <c r="CL963" i="9"/>
  <c r="CM963" i="9"/>
  <c r="CK963" i="9"/>
  <c r="CJ963" i="9"/>
  <c r="CI784" i="9"/>
  <c r="CM784" i="9"/>
  <c r="CJ784" i="9"/>
  <c r="CK784" i="9"/>
  <c r="CL784" i="9"/>
  <c r="CL864" i="9"/>
  <c r="CK864" i="9"/>
  <c r="CJ864" i="9"/>
  <c r="CI864" i="9"/>
  <c r="CM864" i="9"/>
  <c r="CM809" i="9"/>
  <c r="CL809" i="9"/>
  <c r="CJ809" i="9"/>
  <c r="CI809" i="9"/>
  <c r="CK809" i="9"/>
  <c r="CM837" i="9"/>
  <c r="CL837" i="9"/>
  <c r="CK837" i="9"/>
  <c r="CI837" i="9"/>
  <c r="CJ837" i="9"/>
  <c r="CM932" i="9"/>
  <c r="CK932" i="9"/>
  <c r="CL932" i="9"/>
  <c r="CI932" i="9"/>
  <c r="CJ932" i="9"/>
  <c r="CI831" i="9"/>
  <c r="CL831" i="9"/>
  <c r="CM831" i="9"/>
  <c r="CJ831" i="9"/>
  <c r="CK831" i="9"/>
  <c r="CI811" i="9"/>
  <c r="CL811" i="9"/>
  <c r="CJ811" i="9"/>
  <c r="CM811" i="9"/>
  <c r="CK811" i="9"/>
  <c r="CM997" i="9"/>
  <c r="CL997" i="9"/>
  <c r="CJ997" i="9"/>
  <c r="CK997" i="9"/>
  <c r="CI997" i="9"/>
  <c r="CJ862" i="9"/>
  <c r="CI862" i="9"/>
  <c r="CM862" i="9"/>
  <c r="CL862" i="9"/>
  <c r="CK862" i="9"/>
  <c r="CM945" i="9"/>
  <c r="CL945" i="9"/>
  <c r="CK945" i="9"/>
  <c r="CI945" i="9"/>
  <c r="CJ945" i="9"/>
  <c r="CM866" i="9"/>
  <c r="CL866" i="9"/>
  <c r="CK866" i="9"/>
  <c r="CJ866" i="9"/>
  <c r="CI866" i="9"/>
  <c r="CM1005" i="9"/>
  <c r="CL1005" i="9"/>
  <c r="CK1005" i="9"/>
  <c r="CJ1005" i="9"/>
  <c r="CI1005" i="9"/>
  <c r="CM836" i="9"/>
  <c r="CK836" i="9"/>
  <c r="CJ836" i="9"/>
  <c r="CI836" i="9"/>
  <c r="CL836" i="9"/>
  <c r="CM868" i="9"/>
  <c r="CL868" i="9"/>
  <c r="CJ868" i="9"/>
  <c r="CI868" i="9"/>
  <c r="CK868" i="9"/>
  <c r="CI796" i="9"/>
  <c r="CM796" i="9"/>
  <c r="CK796" i="9"/>
  <c r="CJ796" i="9"/>
  <c r="CL796" i="9"/>
  <c r="CL834" i="9"/>
  <c r="CK834" i="9"/>
  <c r="CI834" i="9"/>
  <c r="CJ834" i="9"/>
  <c r="CM834" i="9"/>
  <c r="CM923" i="9"/>
  <c r="CK923" i="9"/>
  <c r="CJ923" i="9"/>
  <c r="CI923" i="9"/>
  <c r="CL923" i="9"/>
  <c r="CM718" i="9"/>
  <c r="CL718" i="9"/>
  <c r="CI718" i="9"/>
  <c r="CJ718" i="9"/>
  <c r="CK718" i="9"/>
  <c r="CM909" i="9"/>
  <c r="CL909" i="9"/>
  <c r="CK909" i="9"/>
  <c r="CI909" i="9"/>
  <c r="CJ909" i="9"/>
  <c r="CM889" i="9"/>
  <c r="CL889" i="9"/>
  <c r="CJ889" i="9"/>
  <c r="CK889" i="9"/>
  <c r="CI889" i="9"/>
  <c r="CI951" i="9"/>
  <c r="CL951" i="9"/>
  <c r="CK951" i="9"/>
  <c r="CJ951" i="9"/>
  <c r="CM951" i="9"/>
  <c r="CM887" i="9"/>
  <c r="CK887" i="9"/>
  <c r="CJ887" i="9"/>
  <c r="CI887" i="9"/>
  <c r="CL887" i="9"/>
  <c r="CJ898" i="9"/>
  <c r="CI898" i="9"/>
  <c r="CM898" i="9"/>
  <c r="CL898" i="9"/>
  <c r="CK898" i="9"/>
  <c r="CM935" i="9"/>
  <c r="CK935" i="9"/>
  <c r="CJ935" i="9"/>
  <c r="CI935" i="9"/>
  <c r="CL935" i="9"/>
  <c r="CL846" i="9"/>
  <c r="CK846" i="9"/>
  <c r="CI846" i="9"/>
  <c r="CM846" i="9"/>
  <c r="CJ846" i="9"/>
  <c r="CM902" i="9"/>
  <c r="CL902" i="9"/>
  <c r="CK902" i="9"/>
  <c r="CJ902" i="9"/>
  <c r="CI902" i="9"/>
  <c r="CM835" i="9"/>
  <c r="CL835" i="9"/>
  <c r="CK835" i="9"/>
  <c r="CJ835" i="9"/>
  <c r="CI835" i="9"/>
  <c r="CM827" i="9"/>
  <c r="CK827" i="9"/>
  <c r="CJ827" i="9"/>
  <c r="CI827" i="9"/>
  <c r="CL827" i="9"/>
  <c r="CM823" i="9"/>
  <c r="CL823" i="9"/>
  <c r="CK823" i="9"/>
  <c r="CJ823" i="9"/>
  <c r="CI823" i="9"/>
  <c r="CM952" i="9"/>
  <c r="CL952" i="9"/>
  <c r="CJ952" i="9"/>
  <c r="CI952" i="9"/>
  <c r="CK952" i="9"/>
  <c r="CM943" i="9"/>
  <c r="CL943" i="9"/>
  <c r="CK943" i="9"/>
  <c r="CJ943" i="9"/>
  <c r="CI943" i="9"/>
  <c r="CI879" i="9"/>
  <c r="CL879" i="9"/>
  <c r="CK879" i="9"/>
  <c r="CJ879" i="9"/>
  <c r="CM879" i="9"/>
  <c r="CM895" i="9"/>
  <c r="CL895" i="9"/>
  <c r="CK895" i="9"/>
  <c r="CJ895" i="9"/>
  <c r="CI895" i="9"/>
  <c r="CM979" i="9"/>
  <c r="CL979" i="9"/>
  <c r="CK979" i="9"/>
  <c r="CJ979" i="9"/>
  <c r="CI979" i="9"/>
  <c r="CK750" i="9"/>
  <c r="CJ750" i="9"/>
  <c r="CI750" i="9"/>
  <c r="CM750" i="9"/>
  <c r="CL750" i="9"/>
  <c r="CJ1006" i="9"/>
  <c r="CI1006" i="9"/>
  <c r="CM1006" i="9"/>
  <c r="CK1006" i="9"/>
  <c r="CL1006" i="9"/>
  <c r="CM815" i="9"/>
  <c r="CK815" i="9"/>
  <c r="CI815" i="9"/>
  <c r="CJ815" i="9"/>
  <c r="CL815" i="9"/>
  <c r="CJ767" i="9"/>
  <c r="CI767" i="9"/>
  <c r="CL767" i="9"/>
  <c r="CK767" i="9"/>
  <c r="CM767" i="9"/>
  <c r="CM778" i="9"/>
  <c r="CL778" i="9"/>
  <c r="CK778" i="9"/>
  <c r="CI778" i="9"/>
  <c r="CJ778" i="9"/>
  <c r="CM920" i="9"/>
  <c r="CK920" i="9"/>
  <c r="CL920" i="9"/>
  <c r="CJ920" i="9"/>
  <c r="CI920" i="9"/>
  <c r="CJ970" i="9"/>
  <c r="CI970" i="9"/>
  <c r="CM970" i="9"/>
  <c r="CL970" i="9"/>
  <c r="CK970" i="9"/>
  <c r="CM966" i="9"/>
  <c r="CL966" i="9"/>
  <c r="CK966" i="9"/>
  <c r="CI966" i="9"/>
  <c r="CJ966" i="9"/>
  <c r="CI903" i="9"/>
  <c r="CL903" i="9"/>
  <c r="CM903" i="9"/>
  <c r="CJ903" i="9"/>
  <c r="CK903" i="9"/>
  <c r="CM859" i="9"/>
  <c r="CL859" i="9"/>
  <c r="CK859" i="9"/>
  <c r="CJ859" i="9"/>
  <c r="CI859" i="9"/>
  <c r="CL801" i="9"/>
  <c r="CM801" i="9"/>
  <c r="CK801" i="9"/>
  <c r="CJ801" i="9"/>
  <c r="CI801" i="9"/>
  <c r="CM993" i="9"/>
  <c r="CL993" i="9"/>
  <c r="CK993" i="9"/>
  <c r="CJ993" i="9"/>
  <c r="CI993" i="9"/>
  <c r="CM938" i="9"/>
  <c r="CL938" i="9"/>
  <c r="CK938" i="9"/>
  <c r="CJ938" i="9"/>
  <c r="CI938" i="9"/>
  <c r="CL745" i="9"/>
  <c r="CK745" i="9"/>
  <c r="CJ745" i="9"/>
  <c r="CI745" i="9"/>
  <c r="CM745" i="9"/>
  <c r="CM926" i="9"/>
  <c r="CL926" i="9"/>
  <c r="CK926" i="9"/>
  <c r="CJ926" i="9"/>
  <c r="CI926" i="9"/>
  <c r="CM847" i="9"/>
  <c r="CL847" i="9"/>
  <c r="CK847" i="9"/>
  <c r="CJ847" i="9"/>
  <c r="CI847" i="9"/>
  <c r="CL870" i="9"/>
  <c r="CK870" i="9"/>
  <c r="CI870" i="9"/>
  <c r="CJ870" i="9"/>
  <c r="CM870" i="9"/>
  <c r="CM790" i="9"/>
  <c r="CL790" i="9"/>
  <c r="CI790" i="9"/>
  <c r="CJ790" i="9"/>
  <c r="CK790" i="9"/>
  <c r="CM849" i="9"/>
  <c r="CL849" i="9"/>
  <c r="CK849" i="9"/>
  <c r="CI849" i="9"/>
  <c r="CJ849" i="9"/>
  <c r="CK770" i="9"/>
  <c r="CL770" i="9"/>
  <c r="CM770" i="9"/>
  <c r="CJ770" i="9"/>
  <c r="CI770" i="9"/>
  <c r="CK857" i="9"/>
  <c r="CJ857" i="9"/>
  <c r="CI857" i="9"/>
  <c r="CM857" i="9"/>
  <c r="CL857" i="9"/>
  <c r="CL789" i="9"/>
  <c r="CM789" i="9"/>
  <c r="CK789" i="9"/>
  <c r="CJ789" i="9"/>
  <c r="CI789" i="9"/>
  <c r="CM825" i="9"/>
  <c r="CL825" i="9"/>
  <c r="CK825" i="9"/>
  <c r="CI825" i="9"/>
  <c r="CJ825" i="9"/>
  <c r="CL954" i="9"/>
  <c r="CK954" i="9"/>
  <c r="CI954" i="9"/>
  <c r="CM954" i="9"/>
  <c r="CJ954" i="9"/>
  <c r="CL781" i="9"/>
  <c r="CK781" i="9"/>
  <c r="CJ781" i="9"/>
  <c r="CI781" i="9"/>
  <c r="CM781" i="9"/>
  <c r="CM1012" i="9"/>
  <c r="CL1012" i="9"/>
  <c r="CK1012" i="9"/>
  <c r="CJ1012" i="9"/>
  <c r="CI1012" i="9"/>
  <c r="CL876" i="9"/>
  <c r="CK876" i="9"/>
  <c r="CJ876" i="9"/>
  <c r="CI876" i="9"/>
  <c r="CM876" i="9"/>
  <c r="CM873" i="9"/>
  <c r="CL873" i="9"/>
  <c r="CK873" i="9"/>
  <c r="CI873" i="9"/>
  <c r="CJ873" i="9"/>
  <c r="CM1009" i="9"/>
  <c r="CL1009" i="9"/>
  <c r="CJ1009" i="9"/>
  <c r="CK1009" i="9"/>
  <c r="CI1009" i="9"/>
  <c r="CM802" i="9"/>
  <c r="CL802" i="9"/>
  <c r="CJ802" i="9"/>
  <c r="CI802" i="9"/>
  <c r="CK802" i="9"/>
  <c r="CM810" i="9"/>
  <c r="CK810" i="9"/>
  <c r="CJ810" i="9"/>
  <c r="CI810" i="9"/>
  <c r="CL810" i="9"/>
  <c r="CM1010" i="9"/>
  <c r="CL1010" i="9"/>
  <c r="CK1010" i="9"/>
  <c r="CJ1010" i="9"/>
  <c r="CI1010" i="9"/>
  <c r="CJ791" i="9"/>
  <c r="CI791" i="9"/>
  <c r="CK791" i="9"/>
  <c r="CM791" i="9"/>
  <c r="CL791" i="9"/>
  <c r="CK738" i="9"/>
  <c r="CJ738" i="9"/>
  <c r="CI738" i="9"/>
  <c r="CM738" i="9"/>
  <c r="CL738" i="9"/>
  <c r="CM875" i="9"/>
  <c r="CK875" i="9"/>
  <c r="CJ875" i="9"/>
  <c r="CL875" i="9"/>
  <c r="CI875" i="9"/>
  <c r="CK893" i="9"/>
  <c r="CJ893" i="9"/>
  <c r="CI893" i="9"/>
  <c r="CM893" i="9"/>
  <c r="CL893" i="9"/>
  <c r="CI768" i="9"/>
  <c r="CM768" i="9"/>
  <c r="CL768" i="9"/>
  <c r="CK768" i="9"/>
  <c r="CJ768" i="9"/>
  <c r="CL996" i="9"/>
  <c r="CK996" i="9"/>
  <c r="CJ996" i="9"/>
  <c r="CI996" i="9"/>
  <c r="CM996" i="9"/>
  <c r="CI867" i="9"/>
  <c r="CL867" i="9"/>
  <c r="CM867" i="9"/>
  <c r="CJ867" i="9"/>
  <c r="CK867" i="9"/>
  <c r="CM899" i="9"/>
  <c r="CK899" i="9"/>
  <c r="CJ899" i="9"/>
  <c r="CI899" i="9"/>
  <c r="CL899" i="9"/>
  <c r="CM974" i="9"/>
  <c r="CL974" i="9"/>
  <c r="CK974" i="9"/>
  <c r="CJ974" i="9"/>
  <c r="CI974" i="9"/>
  <c r="CL924" i="9"/>
  <c r="CK924" i="9"/>
  <c r="CJ924" i="9"/>
  <c r="CI924" i="9"/>
  <c r="CM924" i="9"/>
  <c r="CM737" i="9"/>
  <c r="CK737" i="9"/>
  <c r="CL737" i="9"/>
  <c r="CJ737" i="9"/>
  <c r="CI737" i="9"/>
  <c r="CM716" i="9"/>
  <c r="CL716" i="9"/>
  <c r="CK716" i="9"/>
  <c r="CJ716" i="9"/>
  <c r="CI716" i="9"/>
  <c r="CM897" i="9"/>
  <c r="CL897" i="9"/>
  <c r="CK897" i="9"/>
  <c r="CI897" i="9"/>
  <c r="CJ897" i="9"/>
  <c r="CM890" i="9"/>
  <c r="CL890" i="9"/>
  <c r="CK890" i="9"/>
  <c r="CJ890" i="9"/>
  <c r="CI890" i="9"/>
  <c r="CL906" i="9"/>
  <c r="CK906" i="9"/>
  <c r="CI906" i="9"/>
  <c r="CJ906" i="9"/>
  <c r="CM906" i="9"/>
  <c r="CK726" i="9"/>
  <c r="CJ726" i="9"/>
  <c r="CI726" i="9"/>
  <c r="CL726" i="9"/>
  <c r="CM726" i="9"/>
  <c r="CM959" i="9"/>
  <c r="CK959" i="9"/>
  <c r="CJ959" i="9"/>
  <c r="CI959" i="9"/>
  <c r="CL959" i="9"/>
  <c r="CM947" i="9"/>
  <c r="CK947" i="9"/>
  <c r="CJ947" i="9"/>
  <c r="CL947" i="9"/>
  <c r="CI947" i="9"/>
  <c r="CJ838" i="9"/>
  <c r="CI838" i="9"/>
  <c r="CM838" i="9"/>
  <c r="CK838" i="9"/>
  <c r="CL838" i="9"/>
  <c r="CK1001" i="9"/>
  <c r="CJ1001" i="9"/>
  <c r="CI1001" i="9"/>
  <c r="CM1001" i="9"/>
  <c r="CL1001" i="9"/>
  <c r="CM913" i="9"/>
  <c r="CL913" i="9"/>
  <c r="CJ913" i="9"/>
  <c r="CK913" i="9"/>
  <c r="CI913" i="9"/>
  <c r="CI792" i="9"/>
  <c r="CM792" i="9"/>
  <c r="CJ792" i="9"/>
  <c r="CL792" i="9"/>
  <c r="CK792" i="9"/>
  <c r="CK762" i="9"/>
  <c r="CJ762" i="9"/>
  <c r="CI762" i="9"/>
  <c r="CL762" i="9"/>
  <c r="CM762" i="9"/>
  <c r="CM853" i="9"/>
  <c r="CL853" i="9"/>
  <c r="CJ853" i="9"/>
  <c r="CK853" i="9"/>
  <c r="CI853" i="9"/>
  <c r="CK806" i="9"/>
  <c r="CL806" i="9"/>
  <c r="CJ806" i="9"/>
  <c r="CI806" i="9"/>
  <c r="CM806" i="9"/>
  <c r="CI760" i="9"/>
  <c r="CM760" i="9"/>
  <c r="CL760" i="9"/>
  <c r="CK760" i="9"/>
  <c r="CJ760" i="9"/>
  <c r="CM955" i="9"/>
  <c r="CL955" i="9"/>
  <c r="CK955" i="9"/>
  <c r="CJ955" i="9"/>
  <c r="CI955" i="9"/>
  <c r="CM832" i="9"/>
  <c r="CL832" i="9"/>
  <c r="CJ832" i="9"/>
  <c r="CI832" i="9"/>
  <c r="CK832" i="9"/>
  <c r="CJ739" i="9"/>
  <c r="CM739" i="9"/>
  <c r="CL739" i="9"/>
  <c r="CK739" i="9"/>
  <c r="CI739" i="9"/>
  <c r="CL942" i="9"/>
  <c r="CK942" i="9"/>
  <c r="CI942" i="9"/>
  <c r="CJ942" i="9"/>
  <c r="CM942" i="9"/>
  <c r="CL852" i="9"/>
  <c r="CK852" i="9"/>
  <c r="CJ852" i="9"/>
  <c r="CI852" i="9"/>
  <c r="CM852" i="9"/>
  <c r="CL972" i="9"/>
  <c r="CK972" i="9"/>
  <c r="CJ972" i="9"/>
  <c r="CI972" i="9"/>
  <c r="CM972" i="9"/>
  <c r="CL733" i="9"/>
  <c r="CK733" i="9"/>
  <c r="CJ733" i="9"/>
  <c r="CI733" i="9"/>
  <c r="CM733" i="9"/>
  <c r="CM851" i="9"/>
  <c r="CK851" i="9"/>
  <c r="CJ851" i="9"/>
  <c r="CI851" i="9"/>
  <c r="CL851" i="9"/>
  <c r="CL717" i="9"/>
  <c r="CJ717" i="9"/>
  <c r="CM717" i="9"/>
  <c r="CK717" i="9"/>
  <c r="CI717" i="9"/>
  <c r="CJ934" i="9"/>
  <c r="CI934" i="9"/>
  <c r="CM934" i="9"/>
  <c r="CL934" i="9"/>
  <c r="CK934" i="9"/>
  <c r="CL805" i="9"/>
  <c r="CK805" i="9"/>
  <c r="CJ805" i="9"/>
  <c r="CI805" i="9"/>
  <c r="CM805" i="9"/>
  <c r="CM925" i="9"/>
  <c r="CL925" i="9"/>
  <c r="CJ925" i="9"/>
  <c r="CK925" i="9"/>
  <c r="CI925" i="9"/>
  <c r="CM742" i="9"/>
  <c r="CL742" i="9"/>
  <c r="CK742" i="9"/>
  <c r="CJ742" i="9"/>
  <c r="CI742" i="9"/>
  <c r="CK953" i="9"/>
  <c r="CJ953" i="9"/>
  <c r="CI953" i="9"/>
  <c r="CL953" i="9"/>
  <c r="CM953" i="9"/>
  <c r="CI987" i="9"/>
  <c r="CL987" i="9"/>
  <c r="CM987" i="9"/>
  <c r="CJ987" i="9"/>
  <c r="CK987" i="9"/>
  <c r="CI819" i="9"/>
  <c r="CL819" i="9"/>
  <c r="CM819" i="9"/>
  <c r="CK819" i="9"/>
  <c r="CJ819" i="9"/>
  <c r="CM908" i="9"/>
  <c r="CK908" i="9"/>
  <c r="CJ908" i="9"/>
  <c r="CI908" i="9"/>
  <c r="CL908" i="9"/>
  <c r="CI927" i="9"/>
  <c r="CL927" i="9"/>
  <c r="CM927" i="9"/>
  <c r="CK927" i="9"/>
  <c r="CJ927" i="9"/>
  <c r="CM773" i="9"/>
  <c r="CK773" i="9"/>
  <c r="CJ773" i="9"/>
  <c r="CI773" i="9"/>
  <c r="CL773" i="9"/>
  <c r="CL816" i="9"/>
  <c r="CK816" i="9"/>
  <c r="CJ816" i="9"/>
  <c r="CI816" i="9"/>
  <c r="CM816" i="9"/>
  <c r="CM766" i="9"/>
  <c r="CL766" i="9"/>
  <c r="CJ766" i="9"/>
  <c r="CK766" i="9"/>
  <c r="CI766" i="9"/>
  <c r="CM940" i="9"/>
  <c r="CL940" i="9"/>
  <c r="CJ940" i="9"/>
  <c r="CI940" i="9"/>
  <c r="CK940" i="9"/>
  <c r="CL984" i="9"/>
  <c r="CK984" i="9"/>
  <c r="CJ984" i="9"/>
  <c r="CI984" i="9"/>
  <c r="CM984" i="9"/>
  <c r="CL918" i="9"/>
  <c r="CK918" i="9"/>
  <c r="CI918" i="9"/>
  <c r="CM918" i="9"/>
  <c r="CJ918" i="9"/>
  <c r="CK1013" i="9"/>
  <c r="CJ1013" i="9"/>
  <c r="CI1013" i="9"/>
  <c r="CM1013" i="9"/>
  <c r="CL1013" i="9"/>
  <c r="CJ850" i="9"/>
  <c r="CI850" i="9"/>
  <c r="CM850" i="9"/>
  <c r="CL850" i="9"/>
  <c r="CK850" i="9"/>
  <c r="CI939" i="9"/>
  <c r="CL939" i="9"/>
  <c r="CM939" i="9"/>
  <c r="CJ939" i="9"/>
  <c r="CK939" i="9"/>
  <c r="CJ775" i="9"/>
  <c r="CL775" i="9"/>
  <c r="CK775" i="9"/>
  <c r="CI775" i="9"/>
  <c r="CM775" i="9"/>
  <c r="CM949" i="9"/>
  <c r="CL949" i="9"/>
  <c r="CJ949" i="9"/>
  <c r="CK949" i="9"/>
  <c r="CI949" i="9"/>
  <c r="CM944" i="9"/>
  <c r="CK944" i="9"/>
  <c r="CJ944" i="9"/>
  <c r="CI944" i="9"/>
  <c r="CL944" i="9"/>
  <c r="CK821" i="9"/>
  <c r="CJ821" i="9"/>
  <c r="CI821" i="9"/>
  <c r="CM821" i="9"/>
  <c r="CL821" i="9"/>
  <c r="CI891" i="9"/>
  <c r="CL891" i="9"/>
  <c r="CM891" i="9"/>
  <c r="CK891" i="9"/>
  <c r="CJ891" i="9"/>
  <c r="CI975" i="9"/>
  <c r="CL975" i="9"/>
  <c r="CM975" i="9"/>
  <c r="CK975" i="9"/>
  <c r="CJ975" i="9"/>
  <c r="CM995" i="9"/>
  <c r="CL995" i="9"/>
  <c r="CK995" i="9"/>
  <c r="CJ995" i="9"/>
  <c r="CI995" i="9"/>
  <c r="CJ719" i="9"/>
  <c r="CI719" i="9"/>
  <c r="CM719" i="9"/>
  <c r="CL719" i="9"/>
  <c r="CK719" i="9"/>
  <c r="CM961" i="9"/>
  <c r="CL961" i="9"/>
  <c r="CJ961" i="9"/>
  <c r="CK961" i="9"/>
  <c r="CI961" i="9"/>
  <c r="CM978" i="9"/>
  <c r="CL978" i="9"/>
  <c r="CK978" i="9"/>
  <c r="CI978" i="9"/>
  <c r="CJ978" i="9"/>
  <c r="CM860" i="9"/>
  <c r="CK860" i="9"/>
  <c r="CL860" i="9"/>
  <c r="CI860" i="9"/>
  <c r="CJ860" i="9"/>
  <c r="CM1000" i="9"/>
  <c r="CL1000" i="9"/>
  <c r="CK1000" i="9"/>
  <c r="CJ1000" i="9"/>
  <c r="CI1000" i="9"/>
  <c r="CM761" i="9"/>
  <c r="CJ761" i="9"/>
  <c r="CI761" i="9"/>
  <c r="CL761" i="9"/>
  <c r="CK761" i="9"/>
  <c r="CM1007" i="9"/>
  <c r="CL1007" i="9"/>
  <c r="CK1007" i="9"/>
  <c r="CJ1007" i="9"/>
  <c r="CI1007" i="9"/>
  <c r="CM986" i="9"/>
  <c r="CL986" i="9"/>
  <c r="CK986" i="9"/>
  <c r="CJ986" i="9"/>
  <c r="CI986" i="9"/>
  <c r="CK786" i="9"/>
  <c r="CJ786" i="9"/>
  <c r="CI786" i="9"/>
  <c r="CM786" i="9"/>
  <c r="CL786" i="9"/>
  <c r="CM872" i="9"/>
  <c r="CK872" i="9"/>
  <c r="CJ872" i="9"/>
  <c r="CI872" i="9"/>
  <c r="CL872" i="9"/>
  <c r="CI724" i="9"/>
  <c r="CM724" i="9"/>
  <c r="CK724" i="9"/>
  <c r="CJ724" i="9"/>
  <c r="CL724" i="9"/>
  <c r="CM980" i="9"/>
  <c r="CK980" i="9"/>
  <c r="CL980" i="9"/>
  <c r="CJ980" i="9"/>
  <c r="CI980" i="9"/>
  <c r="CK905" i="9"/>
  <c r="CJ905" i="9"/>
  <c r="CI905" i="9"/>
  <c r="CM905" i="9"/>
  <c r="CL905" i="9"/>
  <c r="CM928" i="9"/>
  <c r="CL928" i="9"/>
  <c r="CJ928" i="9"/>
  <c r="CI928" i="9"/>
  <c r="CK928" i="9"/>
  <c r="CK794" i="9"/>
  <c r="CJ794" i="9"/>
  <c r="CI794" i="9"/>
  <c r="CL794" i="9"/>
  <c r="CM794" i="9"/>
  <c r="CJ886" i="9"/>
  <c r="CI886" i="9"/>
  <c r="CM886" i="9"/>
  <c r="CL886" i="9"/>
  <c r="CK886" i="9"/>
  <c r="CM740" i="9"/>
  <c r="CL740" i="9"/>
  <c r="CK740" i="9"/>
  <c r="CJ740" i="9"/>
  <c r="CI740" i="9"/>
  <c r="CM901" i="9"/>
  <c r="CL901" i="9"/>
  <c r="CJ901" i="9"/>
  <c r="CI901" i="9"/>
  <c r="CK901" i="9"/>
  <c r="CM841" i="9"/>
  <c r="CL841" i="9"/>
  <c r="CJ841" i="9"/>
  <c r="CK841" i="9"/>
  <c r="CI841" i="9"/>
  <c r="CL960" i="9"/>
  <c r="CK960" i="9"/>
  <c r="CJ960" i="9"/>
  <c r="CI960" i="9"/>
  <c r="CM960" i="9"/>
  <c r="CM807" i="9"/>
  <c r="CL807" i="9"/>
  <c r="CK807" i="9"/>
  <c r="CJ807" i="9"/>
  <c r="CI807" i="9"/>
  <c r="CM728" i="9"/>
  <c r="CL728" i="9"/>
  <c r="CK728" i="9"/>
  <c r="CJ728" i="9"/>
  <c r="CI728" i="9"/>
  <c r="CL741" i="9"/>
  <c r="CM741" i="9"/>
  <c r="CI741" i="9"/>
  <c r="CJ741" i="9"/>
  <c r="CK741" i="9"/>
  <c r="CM795" i="9"/>
  <c r="CL795" i="9"/>
  <c r="CK795" i="9"/>
  <c r="CI795" i="9"/>
  <c r="CJ795" i="9"/>
  <c r="CM1014" i="9"/>
  <c r="CL1014" i="9"/>
  <c r="CK1014" i="9"/>
  <c r="CI1014" i="9"/>
  <c r="CJ1014" i="9"/>
  <c r="CM877" i="9"/>
  <c r="CL877" i="9"/>
  <c r="CJ877" i="9"/>
  <c r="CK877" i="9"/>
  <c r="CI877" i="9"/>
  <c r="CM969" i="9"/>
  <c r="CL969" i="9"/>
  <c r="CK969" i="9"/>
  <c r="CJ969" i="9"/>
  <c r="CI969" i="9"/>
  <c r="CL753" i="9"/>
  <c r="CJ753" i="9"/>
  <c r="CI753" i="9"/>
  <c r="CM753" i="9"/>
  <c r="CK753" i="9"/>
  <c r="CL828" i="9"/>
  <c r="CK828" i="9"/>
  <c r="CJ828" i="9"/>
  <c r="CI828" i="9"/>
  <c r="CM828" i="9"/>
  <c r="CM735" i="9"/>
  <c r="CL735" i="9"/>
  <c r="CK735" i="9"/>
  <c r="CJ735" i="9"/>
  <c r="CI735" i="9"/>
  <c r="CJ715" i="9"/>
  <c r="CM715" i="9"/>
  <c r="CL715" i="9"/>
  <c r="CK715" i="9"/>
  <c r="CI715" i="9"/>
  <c r="CM962" i="9"/>
  <c r="CL962" i="9"/>
  <c r="CK962" i="9"/>
  <c r="CJ962" i="9"/>
  <c r="CI962" i="9"/>
  <c r="CK965" i="9"/>
  <c r="CJ965" i="9"/>
  <c r="CI965" i="9"/>
  <c r="CM965" i="9"/>
  <c r="CL965" i="9"/>
  <c r="CM725" i="9"/>
  <c r="CJ725" i="9"/>
  <c r="CL725" i="9"/>
  <c r="CI725" i="9"/>
  <c r="CK725" i="9"/>
  <c r="CK917" i="9"/>
  <c r="CJ917" i="9"/>
  <c r="CI917" i="9"/>
  <c r="CL917" i="9"/>
  <c r="CM917" i="9"/>
  <c r="CM754" i="9"/>
  <c r="CL754" i="9"/>
  <c r="CI754" i="9"/>
  <c r="CK754" i="9"/>
  <c r="CJ754" i="9"/>
  <c r="CM1002" i="9"/>
  <c r="CL1002" i="9"/>
  <c r="CK1002" i="9"/>
  <c r="CI1002" i="9"/>
  <c r="CJ1002" i="9"/>
  <c r="CI843" i="9"/>
  <c r="CL843" i="9"/>
  <c r="CK843" i="9"/>
  <c r="CJ843" i="9"/>
  <c r="CM843" i="9"/>
  <c r="CJ994" i="9"/>
  <c r="CI994" i="9"/>
  <c r="CM994" i="9"/>
  <c r="CL994" i="9"/>
  <c r="CK994" i="9"/>
  <c r="CJ787" i="9"/>
  <c r="CI787" i="9"/>
  <c r="CM787" i="9"/>
  <c r="CL787" i="9"/>
  <c r="CK787" i="9"/>
  <c r="CM985" i="9"/>
  <c r="CL985" i="9"/>
  <c r="CJ985" i="9"/>
  <c r="CK985" i="9"/>
  <c r="CI985" i="9"/>
  <c r="CM848" i="9"/>
  <c r="CK848" i="9"/>
  <c r="CL848" i="9"/>
  <c r="CJ848" i="9"/>
  <c r="CI848" i="9"/>
  <c r="CM991" i="9"/>
  <c r="CL991" i="9"/>
  <c r="CK991" i="9"/>
  <c r="CJ991" i="9"/>
  <c r="CI991" i="9"/>
  <c r="CM884" i="9"/>
  <c r="CK884" i="9"/>
  <c r="CL884" i="9"/>
  <c r="CJ884" i="9"/>
  <c r="CI884" i="9"/>
  <c r="CL936" i="9"/>
  <c r="CK936" i="9"/>
  <c r="CJ936" i="9"/>
  <c r="CI936" i="9"/>
  <c r="CM936" i="9"/>
  <c r="CM885" i="9"/>
  <c r="CL885" i="9"/>
  <c r="CK885" i="9"/>
  <c r="CI885" i="9"/>
  <c r="CJ885" i="9"/>
  <c r="CM911" i="9"/>
  <c r="CK911" i="9"/>
  <c r="CJ911" i="9"/>
  <c r="CL911" i="9"/>
  <c r="CI911" i="9"/>
  <c r="CM813" i="9"/>
  <c r="CL813" i="9"/>
  <c r="CK813" i="9"/>
  <c r="CI813" i="9"/>
  <c r="CJ813" i="9"/>
  <c r="CI855" i="9"/>
  <c r="CL855" i="9"/>
  <c r="CM855" i="9"/>
  <c r="CK855" i="9"/>
  <c r="CJ855" i="9"/>
  <c r="CI772" i="9"/>
  <c r="CM772" i="9"/>
  <c r="CL772" i="9"/>
  <c r="CK772" i="9"/>
  <c r="CJ772" i="9"/>
  <c r="CM878" i="9"/>
  <c r="CL878" i="9"/>
  <c r="CK878" i="9"/>
  <c r="CJ878" i="9"/>
  <c r="CI878" i="9"/>
  <c r="CM830" i="9"/>
  <c r="CL830" i="9"/>
  <c r="CK830" i="9"/>
  <c r="CJ830" i="9"/>
  <c r="CI830" i="9"/>
  <c r="CK929" i="9"/>
  <c r="CJ929" i="9"/>
  <c r="CI929" i="9"/>
  <c r="CM929" i="9"/>
  <c r="CL929" i="9"/>
  <c r="CK833" i="9"/>
  <c r="CJ833" i="9"/>
  <c r="CI833" i="9"/>
  <c r="CM833" i="9"/>
  <c r="CL833" i="9"/>
  <c r="CM981" i="9"/>
  <c r="CL981" i="9"/>
  <c r="CK981" i="9"/>
  <c r="CJ981" i="9"/>
  <c r="CI981" i="9"/>
  <c r="CM800" i="9"/>
  <c r="CL800" i="9"/>
  <c r="CK800" i="9"/>
  <c r="CJ800" i="9"/>
  <c r="CI800" i="9"/>
  <c r="CJ946" i="9"/>
  <c r="CI946" i="9"/>
  <c r="CM946" i="9"/>
  <c r="CK946" i="9"/>
  <c r="CL946" i="9"/>
  <c r="CJ826" i="9"/>
  <c r="CI826" i="9"/>
  <c r="CM826" i="9"/>
  <c r="CL826" i="9"/>
  <c r="CK826" i="9"/>
  <c r="CM723" i="9"/>
  <c r="CL723" i="9"/>
  <c r="CK723" i="9"/>
  <c r="CJ723" i="9"/>
  <c r="CI723" i="9"/>
  <c r="CM824" i="9"/>
  <c r="CK824" i="9"/>
  <c r="CL824" i="9"/>
  <c r="CI824" i="9"/>
  <c r="CJ824" i="9"/>
  <c r="CM976" i="9"/>
  <c r="CL976" i="9"/>
  <c r="CK976" i="9"/>
  <c r="CJ976" i="9"/>
  <c r="CI976" i="9"/>
  <c r="CJ755" i="9"/>
  <c r="CI755" i="9"/>
  <c r="CK755" i="9"/>
  <c r="CM755" i="9"/>
  <c r="CL755" i="9"/>
  <c r="CM854" i="9"/>
  <c r="CL854" i="9"/>
  <c r="CK854" i="9"/>
  <c r="CJ854" i="9"/>
  <c r="CI854" i="9"/>
  <c r="CL777" i="9"/>
  <c r="CM777" i="9"/>
  <c r="CK777" i="9"/>
  <c r="CJ777" i="9"/>
  <c r="CI777" i="9"/>
  <c r="CK941" i="9"/>
  <c r="CJ941" i="9"/>
  <c r="CI941" i="9"/>
  <c r="CM941" i="9"/>
  <c r="CL941" i="9"/>
  <c r="CK869" i="9"/>
  <c r="CJ869" i="9"/>
  <c r="CI869" i="9"/>
  <c r="CM869" i="9"/>
  <c r="CL869" i="9"/>
  <c r="CM818" i="9"/>
  <c r="CL818" i="9"/>
  <c r="CK818" i="9"/>
  <c r="CJ818" i="9"/>
  <c r="CI818" i="9"/>
  <c r="CI804" i="9"/>
  <c r="CK804" i="9"/>
  <c r="CJ804" i="9"/>
  <c r="CM804" i="9"/>
  <c r="CL804" i="9"/>
  <c r="CK734" i="9"/>
  <c r="CL734" i="9"/>
  <c r="CJ734" i="9"/>
  <c r="CM734" i="9"/>
  <c r="CI734" i="9"/>
  <c r="CL822" i="9"/>
  <c r="CK822" i="9"/>
  <c r="CI822" i="9"/>
  <c r="CJ822" i="9"/>
  <c r="CM822" i="9"/>
  <c r="CK977" i="9"/>
  <c r="CJ977" i="9"/>
  <c r="CI977" i="9"/>
  <c r="CL977" i="9"/>
  <c r="CM977" i="9"/>
  <c r="CM839" i="9"/>
  <c r="CK839" i="9"/>
  <c r="CJ839" i="9"/>
  <c r="CL839" i="9"/>
  <c r="CI839" i="9"/>
  <c r="CJ814" i="9"/>
  <c r="CI814" i="9"/>
  <c r="CM814" i="9"/>
  <c r="CL814" i="9"/>
  <c r="CK814" i="9"/>
  <c r="CM921" i="9"/>
  <c r="CL921" i="9"/>
  <c r="CK921" i="9"/>
  <c r="CI921" i="9"/>
  <c r="CJ921" i="9"/>
  <c r="CM861" i="9"/>
  <c r="CL861" i="9"/>
  <c r="CK861" i="9"/>
  <c r="CI861" i="9"/>
  <c r="CJ861" i="9"/>
  <c r="CM844" i="9"/>
  <c r="CL844" i="9"/>
  <c r="CJ844" i="9"/>
  <c r="CI844" i="9"/>
  <c r="CK844" i="9"/>
  <c r="CL840" i="9"/>
  <c r="CK840" i="9"/>
  <c r="CJ840" i="9"/>
  <c r="CI840" i="9"/>
  <c r="CM840" i="9"/>
  <c r="CM788" i="9"/>
  <c r="CL788" i="9"/>
  <c r="CK788" i="9"/>
  <c r="CJ788" i="9"/>
  <c r="CI788" i="9"/>
  <c r="CM829" i="9"/>
  <c r="CL829" i="9"/>
  <c r="CJ829" i="9"/>
  <c r="CI829" i="9"/>
  <c r="CK829" i="9"/>
  <c r="CJ779" i="9"/>
  <c r="CI779" i="9"/>
  <c r="CM779" i="9"/>
  <c r="CL779" i="9"/>
  <c r="CK779" i="9"/>
  <c r="CJ751" i="9"/>
  <c r="CM751" i="9"/>
  <c r="CI751" i="9"/>
  <c r="CL751" i="9"/>
  <c r="CK751" i="9"/>
  <c r="CL858" i="9"/>
  <c r="CK858" i="9"/>
  <c r="CI858" i="9"/>
  <c r="CJ858" i="9"/>
  <c r="CM858" i="9"/>
  <c r="CI756" i="9"/>
  <c r="CM756" i="9"/>
  <c r="CL756" i="9"/>
  <c r="CK756" i="9"/>
  <c r="CJ756" i="9"/>
  <c r="CK798" i="9"/>
  <c r="CJ798" i="9"/>
  <c r="CI798" i="9"/>
  <c r="CL798" i="9"/>
  <c r="CM798" i="9"/>
  <c r="CJ874" i="9"/>
  <c r="CI874" i="9"/>
  <c r="CM874" i="9"/>
  <c r="CK874" i="9"/>
  <c r="CL874" i="9"/>
  <c r="CM950" i="9"/>
  <c r="CL950" i="9"/>
  <c r="CK950" i="9"/>
  <c r="CJ950" i="9"/>
  <c r="CI950" i="9"/>
  <c r="CM1003" i="9"/>
  <c r="CL1003" i="9"/>
  <c r="CK1003" i="9"/>
  <c r="CJ1003" i="9"/>
  <c r="CI1003" i="9"/>
  <c r="CM871" i="9"/>
  <c r="CL871" i="9"/>
  <c r="CK871" i="9"/>
  <c r="CJ871" i="9"/>
  <c r="CI871" i="9"/>
  <c r="CK782" i="9"/>
  <c r="CM782" i="9"/>
  <c r="CI782" i="9"/>
  <c r="CL782" i="9"/>
  <c r="CJ782" i="9"/>
  <c r="CM933" i="9"/>
  <c r="CL933" i="9"/>
  <c r="CK933" i="9"/>
  <c r="CI933" i="9"/>
  <c r="CJ933" i="9"/>
  <c r="CL729" i="9"/>
  <c r="CK729" i="9"/>
  <c r="CI729" i="9"/>
  <c r="CM729" i="9"/>
  <c r="CJ729" i="9"/>
  <c r="CM998" i="9"/>
  <c r="CL998" i="9"/>
  <c r="CK998" i="9"/>
  <c r="CJ998" i="9"/>
  <c r="CI998" i="9"/>
  <c r="CI915" i="9"/>
  <c r="CL915" i="9"/>
  <c r="CK915" i="9"/>
  <c r="CJ915" i="9"/>
  <c r="CM915" i="9"/>
  <c r="CM883" i="9"/>
  <c r="CL883" i="9"/>
  <c r="CK883" i="9"/>
  <c r="CJ883" i="9"/>
  <c r="CI883" i="9"/>
  <c r="CM956" i="9"/>
  <c r="CK956" i="9"/>
  <c r="CL956" i="9"/>
  <c r="CJ956" i="9"/>
  <c r="CI956" i="9"/>
  <c r="CL948" i="9"/>
  <c r="CK948" i="9"/>
  <c r="CJ948" i="9"/>
  <c r="CI948" i="9"/>
  <c r="CM948" i="9"/>
  <c r="CL882" i="9"/>
  <c r="CK882" i="9"/>
  <c r="CI882" i="9"/>
  <c r="CM882" i="9"/>
  <c r="CJ882" i="9"/>
  <c r="CI720" i="9"/>
  <c r="CM720" i="9"/>
  <c r="CJ720" i="9"/>
  <c r="CL720" i="9"/>
  <c r="CK720" i="9"/>
  <c r="CM752" i="9"/>
  <c r="CL752" i="9"/>
  <c r="CK752" i="9"/>
  <c r="CJ752" i="9"/>
  <c r="CI752" i="9"/>
  <c r="CJ731" i="9"/>
  <c r="CI731" i="9"/>
  <c r="CM731" i="9"/>
  <c r="CL731" i="9"/>
  <c r="CK731" i="9"/>
  <c r="CL757" i="9"/>
  <c r="CK757" i="9"/>
  <c r="CJ757" i="9"/>
  <c r="CI757" i="9"/>
  <c r="CM757" i="9"/>
  <c r="CL765" i="9"/>
  <c r="CK765" i="9"/>
  <c r="CJ765" i="9"/>
  <c r="CI765" i="9"/>
  <c r="CM765" i="9"/>
  <c r="CI736" i="9"/>
  <c r="CM736" i="9"/>
  <c r="CL736" i="9"/>
  <c r="CK736" i="9"/>
  <c r="CJ736" i="9"/>
  <c r="CK881" i="9"/>
  <c r="CJ881" i="9"/>
  <c r="CI881" i="9"/>
  <c r="CL881" i="9"/>
  <c r="CM881" i="9"/>
  <c r="CM990" i="9"/>
  <c r="CL990" i="9"/>
  <c r="CK990" i="9"/>
  <c r="CI990" i="9"/>
  <c r="CJ990" i="9"/>
  <c r="CM937" i="9"/>
  <c r="CL937" i="9"/>
  <c r="CJ937" i="9"/>
  <c r="CI937" i="9"/>
  <c r="CK937" i="9"/>
  <c r="CL930" i="9"/>
  <c r="CK930" i="9"/>
  <c r="CI930" i="9"/>
  <c r="CJ930" i="9"/>
  <c r="CM930" i="9"/>
  <c r="CM957" i="9"/>
  <c r="CL957" i="9"/>
  <c r="CK957" i="9"/>
  <c r="CI957" i="9"/>
  <c r="CJ957" i="9"/>
  <c r="CL912" i="9"/>
  <c r="CK912" i="9"/>
  <c r="CJ912" i="9"/>
  <c r="CI912" i="9"/>
  <c r="CM912" i="9"/>
  <c r="CJ958" i="9"/>
  <c r="CI958" i="9"/>
  <c r="CM958" i="9"/>
  <c r="CL958" i="9"/>
  <c r="CK958" i="9"/>
  <c r="CJ743" i="9"/>
  <c r="CI743" i="9"/>
  <c r="CM743" i="9"/>
  <c r="CL743" i="9"/>
  <c r="CK743" i="9"/>
  <c r="CI999" i="9"/>
  <c r="CL999" i="9"/>
  <c r="CM999" i="9"/>
  <c r="CK999" i="9"/>
  <c r="CJ999" i="9"/>
  <c r="CK774" i="9"/>
  <c r="CJ774" i="9"/>
  <c r="CI774" i="9"/>
  <c r="CM774" i="9"/>
  <c r="CL774" i="9"/>
  <c r="CM931" i="9"/>
  <c r="CL931" i="9"/>
  <c r="CK931" i="9"/>
  <c r="CJ931" i="9"/>
  <c r="CI931" i="9"/>
  <c r="CJ799" i="9"/>
  <c r="CK799" i="9"/>
  <c r="CM799" i="9"/>
  <c r="CL799" i="9"/>
  <c r="CI799" i="9"/>
  <c r="CJ982" i="9"/>
  <c r="CI982" i="9"/>
  <c r="CM982" i="9"/>
  <c r="CL982" i="9"/>
  <c r="CK982" i="9"/>
  <c r="L35" i="22"/>
  <c r="N35" i="22" s="1"/>
  <c r="L37" i="22"/>
  <c r="N37" i="22" s="1"/>
  <c r="L39" i="22"/>
  <c r="N39" i="22" s="1"/>
  <c r="L41" i="22"/>
  <c r="N41" i="22" s="1"/>
  <c r="L43" i="22"/>
  <c r="N43" i="22" s="1"/>
  <c r="L45" i="22"/>
  <c r="N45" i="22" s="1"/>
  <c r="L47" i="22"/>
  <c r="N47" i="22" s="1"/>
  <c r="L49" i="22"/>
  <c r="N49" i="22" s="1"/>
  <c r="L51" i="22"/>
  <c r="N51" i="22" s="1"/>
  <c r="L53" i="22"/>
  <c r="N53" i="22" s="1"/>
  <c r="L55" i="22"/>
  <c r="N55" i="22" s="1"/>
  <c r="L57" i="22"/>
  <c r="N57" i="22" s="1"/>
  <c r="L59" i="22"/>
  <c r="N59" i="22" s="1"/>
  <c r="L61" i="22"/>
  <c r="N61" i="22" s="1"/>
  <c r="L63" i="22"/>
  <c r="N63" i="22" s="1"/>
  <c r="L65" i="22"/>
  <c r="N65" i="22" s="1"/>
  <c r="L67" i="22"/>
  <c r="N67" i="22" s="1"/>
  <c r="L69" i="22"/>
  <c r="N69" i="22" s="1"/>
  <c r="L71" i="22"/>
  <c r="N71" i="22" s="1"/>
  <c r="L73" i="22"/>
  <c r="N73" i="22" s="1"/>
  <c r="L75" i="22"/>
  <c r="N75" i="22" s="1"/>
  <c r="L77" i="22"/>
  <c r="N77" i="22" s="1"/>
  <c r="L79" i="22"/>
  <c r="N79" i="22" s="1"/>
  <c r="L81" i="22"/>
  <c r="N81" i="22" s="1"/>
  <c r="L83" i="22"/>
  <c r="N83" i="22" s="1"/>
  <c r="L85" i="22"/>
  <c r="N85" i="22" s="1"/>
  <c r="L87" i="22"/>
  <c r="N87" i="22" s="1"/>
  <c r="L89" i="22"/>
  <c r="N89" i="22" s="1"/>
  <c r="L91" i="22"/>
  <c r="N91" i="22" s="1"/>
  <c r="L93" i="22"/>
  <c r="N93" i="22" s="1"/>
  <c r="L95" i="22"/>
  <c r="N95" i="22" s="1"/>
  <c r="L97" i="22"/>
  <c r="N97" i="22" s="1"/>
  <c r="L99" i="22"/>
  <c r="N99" i="22" s="1"/>
  <c r="L101" i="22"/>
  <c r="N101" i="22" s="1"/>
  <c r="L103" i="22"/>
  <c r="N103" i="22" s="1"/>
  <c r="L105" i="22"/>
  <c r="N105" i="22" s="1"/>
  <c r="L107" i="22"/>
  <c r="N107" i="22" s="1"/>
  <c r="L109" i="22"/>
  <c r="N109" i="22" s="1"/>
  <c r="L111" i="22"/>
  <c r="N111" i="22" s="1"/>
  <c r="L113" i="22"/>
  <c r="N113" i="22" s="1"/>
  <c r="L115" i="22"/>
  <c r="N115" i="22" s="1"/>
  <c r="L117" i="22"/>
  <c r="N117" i="22" s="1"/>
  <c r="L119" i="22"/>
  <c r="N119" i="22" s="1"/>
  <c r="L121" i="22"/>
  <c r="N121" i="22" s="1"/>
  <c r="L123" i="22"/>
  <c r="N123" i="22" s="1"/>
  <c r="L125" i="22"/>
  <c r="N125" i="22" s="1"/>
  <c r="L127" i="22"/>
  <c r="N127" i="22" s="1"/>
  <c r="L129" i="22"/>
  <c r="N129" i="22" s="1"/>
  <c r="L131" i="22"/>
  <c r="N131" i="22" s="1"/>
  <c r="L133" i="22"/>
  <c r="N133" i="22" s="1"/>
  <c r="L135" i="22"/>
  <c r="N135" i="22" s="1"/>
  <c r="L137" i="22"/>
  <c r="N137" i="22" s="1"/>
  <c r="L139" i="22"/>
  <c r="N139" i="22" s="1"/>
  <c r="L141" i="22"/>
  <c r="N141" i="22" s="1"/>
  <c r="L143" i="22"/>
  <c r="N143" i="22" s="1"/>
  <c r="L145" i="22"/>
  <c r="N145" i="22" s="1"/>
  <c r="L147" i="22"/>
  <c r="N147" i="22" s="1"/>
  <c r="L149" i="22"/>
  <c r="N149" i="22" s="1"/>
  <c r="L151" i="22"/>
  <c r="N151" i="22" s="1"/>
  <c r="L153" i="22"/>
  <c r="N153" i="22" s="1"/>
  <c r="L155" i="22"/>
  <c r="N155" i="22" s="1"/>
  <c r="L157" i="22"/>
  <c r="N157" i="22" s="1"/>
  <c r="L159" i="22"/>
  <c r="N159" i="22" s="1"/>
  <c r="L161" i="22"/>
  <c r="N161" i="22" s="1"/>
  <c r="L163" i="22"/>
  <c r="N163" i="22" s="1"/>
  <c r="L165" i="22"/>
  <c r="N165" i="22" s="1"/>
  <c r="L167" i="22"/>
  <c r="N167" i="22" s="1"/>
  <c r="L169" i="22"/>
  <c r="N169" i="22" s="1"/>
  <c r="L171" i="22"/>
  <c r="N171" i="22" s="1"/>
  <c r="L173" i="22"/>
  <c r="N173" i="22" s="1"/>
  <c r="L175" i="22"/>
  <c r="N175" i="22" s="1"/>
  <c r="L177" i="22"/>
  <c r="N177" i="22" s="1"/>
  <c r="L179" i="22"/>
  <c r="N179" i="22" s="1"/>
  <c r="L181" i="22"/>
  <c r="N181" i="22" s="1"/>
  <c r="L183" i="22"/>
  <c r="N183" i="22" s="1"/>
  <c r="L185" i="22"/>
  <c r="N185" i="22" s="1"/>
  <c r="L187" i="22"/>
  <c r="N187" i="22" s="1"/>
  <c r="L189" i="22"/>
  <c r="N189" i="22" s="1"/>
  <c r="L191" i="22"/>
  <c r="N191" i="22" s="1"/>
  <c r="L193" i="22"/>
  <c r="N193" i="22" s="1"/>
  <c r="L195" i="22"/>
  <c r="N195" i="22" s="1"/>
  <c r="L197" i="22"/>
  <c r="N197" i="22" s="1"/>
  <c r="L199" i="22"/>
  <c r="N199" i="22" s="1"/>
  <c r="L201" i="22"/>
  <c r="N201" i="22" s="1"/>
  <c r="L203" i="22"/>
  <c r="N203" i="22" s="1"/>
  <c r="L205" i="22"/>
  <c r="N205" i="22" s="1"/>
  <c r="L207" i="22"/>
  <c r="N207" i="22" s="1"/>
  <c r="L209" i="22"/>
  <c r="N209" i="22" s="1"/>
  <c r="L211" i="22"/>
  <c r="N211" i="22" s="1"/>
  <c r="L213" i="22"/>
  <c r="N213" i="22" s="1"/>
  <c r="L215" i="22"/>
  <c r="N215" i="22" s="1"/>
  <c r="L217" i="22"/>
  <c r="N217" i="22" s="1"/>
  <c r="L219" i="22"/>
  <c r="N219" i="22" s="1"/>
  <c r="L221" i="22"/>
  <c r="N221" i="22" s="1"/>
  <c r="L223" i="22"/>
  <c r="N223" i="22" s="1"/>
  <c r="L225" i="22"/>
  <c r="N225" i="22" s="1"/>
  <c r="L227" i="22"/>
  <c r="N227" i="22" s="1"/>
  <c r="L229" i="22"/>
  <c r="N229" i="22" s="1"/>
  <c r="L231" i="22"/>
  <c r="N231" i="22" s="1"/>
  <c r="L233" i="22"/>
  <c r="N233" i="22" s="1"/>
  <c r="L235" i="22"/>
  <c r="N235" i="22" s="1"/>
  <c r="L237" i="22"/>
  <c r="N237" i="22" s="1"/>
  <c r="L239" i="22"/>
  <c r="N239" i="22" s="1"/>
  <c r="L241" i="22"/>
  <c r="N241" i="22" s="1"/>
  <c r="L243" i="22"/>
  <c r="N243" i="22" s="1"/>
  <c r="L245" i="22"/>
  <c r="N245" i="22" s="1"/>
  <c r="L247" i="22"/>
  <c r="N247" i="22" s="1"/>
  <c r="L249" i="22"/>
  <c r="N249" i="22" s="1"/>
  <c r="L251" i="22"/>
  <c r="N251" i="22" s="1"/>
  <c r="L253" i="22"/>
  <c r="N253" i="22" s="1"/>
  <c r="L255" i="22"/>
  <c r="N255" i="22" s="1"/>
  <c r="L257" i="22"/>
  <c r="N257" i="22" s="1"/>
  <c r="L259" i="22"/>
  <c r="N259" i="22" s="1"/>
  <c r="L261" i="22"/>
  <c r="N261" i="22" s="1"/>
  <c r="L263" i="22"/>
  <c r="N263" i="22" s="1"/>
  <c r="L265" i="22"/>
  <c r="N265" i="22" s="1"/>
  <c r="L267" i="22"/>
  <c r="N267" i="22" s="1"/>
  <c r="L269" i="22"/>
  <c r="N269" i="22" s="1"/>
  <c r="L271" i="22"/>
  <c r="N271" i="22" s="1"/>
  <c r="L273" i="22"/>
  <c r="N273" i="22" s="1"/>
  <c r="L275" i="22"/>
  <c r="N275" i="22" s="1"/>
  <c r="L277" i="22"/>
  <c r="N277" i="22" s="1"/>
  <c r="L279" i="22"/>
  <c r="N279" i="22" s="1"/>
  <c r="L281" i="22"/>
  <c r="N281" i="22" s="1"/>
  <c r="L283" i="22"/>
  <c r="N283" i="22" s="1"/>
  <c r="L285" i="22"/>
  <c r="N285" i="22" s="1"/>
  <c r="L287" i="22"/>
  <c r="N287" i="22" s="1"/>
  <c r="L289" i="22"/>
  <c r="N289" i="22" s="1"/>
  <c r="L291" i="22"/>
  <c r="N291" i="22" s="1"/>
  <c r="L293" i="22"/>
  <c r="N293" i="22" s="1"/>
  <c r="L295" i="22"/>
  <c r="N295" i="22" s="1"/>
  <c r="L297" i="22"/>
  <c r="N297" i="22" s="1"/>
  <c r="L299" i="22"/>
  <c r="N299" i="22" s="1"/>
  <c r="L301" i="22"/>
  <c r="N301" i="22" s="1"/>
  <c r="L303" i="22"/>
  <c r="N303" i="22" s="1"/>
  <c r="L305" i="22"/>
  <c r="N305" i="22" s="1"/>
  <c r="L307" i="22"/>
  <c r="N307" i="22" s="1"/>
  <c r="L309" i="22"/>
  <c r="N309" i="22" s="1"/>
  <c r="L311" i="22"/>
  <c r="N311" i="22" s="1"/>
  <c r="L313" i="22"/>
  <c r="N313" i="22" s="1"/>
  <c r="L315" i="22"/>
  <c r="N315" i="22" s="1"/>
  <c r="L317" i="22"/>
  <c r="N317" i="22" s="1"/>
  <c r="L319" i="22"/>
  <c r="N319" i="22" s="1"/>
  <c r="L321" i="22"/>
  <c r="N321" i="22" s="1"/>
  <c r="L323" i="22"/>
  <c r="N323" i="22" s="1"/>
  <c r="L325" i="22"/>
  <c r="N325" i="22" s="1"/>
  <c r="L327" i="22"/>
  <c r="N327" i="22" s="1"/>
  <c r="L329" i="22"/>
  <c r="N329" i="22" s="1"/>
  <c r="L331" i="22"/>
  <c r="N331" i="22" s="1"/>
  <c r="L333" i="22"/>
  <c r="N333" i="22" s="1"/>
  <c r="L335" i="22"/>
  <c r="N335" i="22" s="1"/>
  <c r="L337" i="22"/>
  <c r="N337" i="22" s="1"/>
  <c r="L339" i="22"/>
  <c r="N339" i="22" s="1"/>
  <c r="L341" i="22"/>
  <c r="N341" i="22" s="1"/>
  <c r="L343" i="22"/>
  <c r="N343" i="22" s="1"/>
  <c r="L345" i="22"/>
  <c r="N345" i="22" s="1"/>
  <c r="L347" i="22"/>
  <c r="N347" i="22" s="1"/>
  <c r="L349" i="22"/>
  <c r="N349" i="22" s="1"/>
  <c r="L351" i="22"/>
  <c r="N351" i="22" s="1"/>
  <c r="L353" i="22"/>
  <c r="N353" i="22" s="1"/>
  <c r="L355" i="22"/>
  <c r="N355" i="22" s="1"/>
  <c r="L357" i="22"/>
  <c r="N357" i="22" s="1"/>
  <c r="L359" i="22"/>
  <c r="N359" i="22" s="1"/>
  <c r="L361" i="22"/>
  <c r="N361" i="22" s="1"/>
  <c r="L363" i="22"/>
  <c r="N363" i="22" s="1"/>
  <c r="L365" i="22"/>
  <c r="N365" i="22" s="1"/>
  <c r="L367" i="22"/>
  <c r="N367" i="22" s="1"/>
  <c r="L369" i="22"/>
  <c r="N369" i="22" s="1"/>
  <c r="L371" i="22"/>
  <c r="N371" i="22" s="1"/>
  <c r="L373" i="22"/>
  <c r="N373" i="22" s="1"/>
  <c r="L375" i="22"/>
  <c r="N375" i="22" s="1"/>
  <c r="L377" i="22"/>
  <c r="N377" i="22" s="1"/>
  <c r="L379" i="22"/>
  <c r="N379" i="22" s="1"/>
  <c r="L381" i="22"/>
  <c r="N381" i="22" s="1"/>
  <c r="L383" i="22"/>
  <c r="N383" i="22" s="1"/>
  <c r="L385" i="22"/>
  <c r="N385" i="22" s="1"/>
  <c r="L387" i="22"/>
  <c r="N387" i="22" s="1"/>
  <c r="L389" i="22"/>
  <c r="N389" i="22" s="1"/>
  <c r="L391" i="22"/>
  <c r="N391" i="22" s="1"/>
  <c r="L393" i="22"/>
  <c r="N393" i="22" s="1"/>
  <c r="L395" i="22"/>
  <c r="N395" i="22" s="1"/>
  <c r="L397" i="22"/>
  <c r="N397" i="22" s="1"/>
  <c r="L399" i="22"/>
  <c r="N399" i="22" s="1"/>
  <c r="L401" i="22"/>
  <c r="N401" i="22" s="1"/>
  <c r="L403" i="22"/>
  <c r="N403" i="22" s="1"/>
  <c r="L405" i="22"/>
  <c r="N405" i="22" s="1"/>
  <c r="L407" i="22"/>
  <c r="N407" i="22" s="1"/>
  <c r="L409" i="22"/>
  <c r="N409" i="22" s="1"/>
  <c r="L411" i="22"/>
  <c r="N411" i="22" s="1"/>
  <c r="L413" i="22"/>
  <c r="N413" i="22" s="1"/>
  <c r="L415" i="22"/>
  <c r="N415" i="22" s="1"/>
  <c r="L417" i="22"/>
  <c r="N417" i="22" s="1"/>
  <c r="L419" i="22"/>
  <c r="N419" i="22" s="1"/>
  <c r="L421" i="22"/>
  <c r="N421" i="22" s="1"/>
  <c r="L423" i="22"/>
  <c r="N423" i="22" s="1"/>
  <c r="L425" i="22"/>
  <c r="N425" i="22" s="1"/>
  <c r="L427" i="22"/>
  <c r="N427" i="22" s="1"/>
  <c r="L429" i="22"/>
  <c r="N429" i="22" s="1"/>
  <c r="L431" i="22"/>
  <c r="N431" i="22" s="1"/>
  <c r="L433" i="22"/>
  <c r="N433" i="22" s="1"/>
  <c r="L435" i="22"/>
  <c r="N435" i="22" s="1"/>
  <c r="L437" i="22"/>
  <c r="N437" i="22" s="1"/>
  <c r="L439" i="22"/>
  <c r="N439" i="22" s="1"/>
  <c r="L441" i="22"/>
  <c r="N441" i="22" s="1"/>
  <c r="L443" i="22"/>
  <c r="N443" i="22" s="1"/>
  <c r="L445" i="22"/>
  <c r="N445" i="22" s="1"/>
  <c r="L447" i="22"/>
  <c r="N447" i="22" s="1"/>
  <c r="L449" i="22"/>
  <c r="N449" i="22" s="1"/>
  <c r="L451" i="22"/>
  <c r="N451" i="22" s="1"/>
  <c r="L453" i="22"/>
  <c r="N453" i="22" s="1"/>
  <c r="L455" i="22"/>
  <c r="N455" i="22" s="1"/>
  <c r="L457" i="22"/>
  <c r="N457" i="22" s="1"/>
  <c r="L461" i="22"/>
  <c r="N461" i="22" s="1"/>
  <c r="L463" i="22"/>
  <c r="N463" i="22" s="1"/>
  <c r="L465" i="22"/>
  <c r="N465" i="22" s="1"/>
  <c r="L467" i="22"/>
  <c r="N467" i="22" s="1"/>
  <c r="L469" i="22"/>
  <c r="N469" i="22" s="1"/>
  <c r="L471" i="22"/>
  <c r="N471" i="22" s="1"/>
  <c r="L473" i="22"/>
  <c r="N473" i="22" s="1"/>
  <c r="L475" i="22"/>
  <c r="N475" i="22" s="1"/>
  <c r="L477" i="22"/>
  <c r="N477" i="22" s="1"/>
  <c r="L479" i="22"/>
  <c r="N479" i="22" s="1"/>
  <c r="L481" i="22"/>
  <c r="N481" i="22" s="1"/>
  <c r="L483" i="22"/>
  <c r="N483" i="22" s="1"/>
  <c r="L485" i="22"/>
  <c r="N485" i="22" s="1"/>
  <c r="L487" i="22"/>
  <c r="N487" i="22" s="1"/>
  <c r="L489" i="22"/>
  <c r="N489" i="22" s="1"/>
  <c r="L491" i="22"/>
  <c r="N491" i="22" s="1"/>
  <c r="L493" i="22"/>
  <c r="N493" i="22" s="1"/>
  <c r="L495" i="22"/>
  <c r="N495" i="22" s="1"/>
  <c r="L497" i="22"/>
  <c r="N497" i="22" s="1"/>
  <c r="L499" i="22"/>
  <c r="N499" i="22" s="1"/>
  <c r="L501" i="22"/>
  <c r="N501" i="22" s="1"/>
  <c r="L503" i="22"/>
  <c r="N503" i="22" s="1"/>
  <c r="L505" i="22"/>
  <c r="N505" i="22" s="1"/>
  <c r="L507" i="22"/>
  <c r="N507" i="22" s="1"/>
  <c r="L509" i="22"/>
  <c r="N509" i="22" s="1"/>
  <c r="L511" i="22"/>
  <c r="N511" i="22" s="1"/>
  <c r="L513" i="22"/>
  <c r="N513" i="22" s="1"/>
  <c r="L515" i="22"/>
  <c r="N515" i="22" s="1"/>
  <c r="L517" i="22"/>
  <c r="N517" i="22" s="1"/>
  <c r="L519" i="22"/>
  <c r="N519" i="22" s="1"/>
  <c r="L521" i="22"/>
  <c r="N521" i="22" s="1"/>
  <c r="L523" i="22"/>
  <c r="N523" i="22" s="1"/>
  <c r="L525" i="22"/>
  <c r="N525" i="22" s="1"/>
  <c r="L527" i="22"/>
  <c r="N527" i="22" s="1"/>
  <c r="L529" i="22"/>
  <c r="N529" i="22" s="1"/>
  <c r="L531" i="22"/>
  <c r="N531" i="22" s="1"/>
  <c r="L533" i="22"/>
  <c r="N533" i="22" s="1"/>
  <c r="L535" i="22"/>
  <c r="N535" i="22" s="1"/>
  <c r="L537" i="22"/>
  <c r="N537" i="22" s="1"/>
  <c r="L539" i="22"/>
  <c r="N539" i="22" s="1"/>
  <c r="L541" i="22"/>
  <c r="N541" i="22" s="1"/>
  <c r="L543" i="22"/>
  <c r="N543" i="22" s="1"/>
  <c r="L545" i="22"/>
  <c r="N545" i="22" s="1"/>
  <c r="L547" i="22"/>
  <c r="N547" i="22" s="1"/>
  <c r="L549" i="22"/>
  <c r="N549" i="22" s="1"/>
  <c r="L551" i="22"/>
  <c r="N551" i="22" s="1"/>
  <c r="L553" i="22"/>
  <c r="N553" i="22" s="1"/>
  <c r="L555" i="22"/>
  <c r="N555" i="22" s="1"/>
  <c r="L557" i="22"/>
  <c r="N557" i="22" s="1"/>
  <c r="L559" i="22"/>
  <c r="N559" i="22" s="1"/>
  <c r="L561" i="22"/>
  <c r="N561" i="22" s="1"/>
  <c r="L563" i="22"/>
  <c r="N563" i="22" s="1"/>
  <c r="L565" i="22"/>
  <c r="N565" i="22" s="1"/>
  <c r="L567" i="22"/>
  <c r="N567" i="22" s="1"/>
  <c r="L569" i="22"/>
  <c r="N569" i="22" s="1"/>
  <c r="L571" i="22"/>
  <c r="N571" i="22" s="1"/>
  <c r="L573" i="22"/>
  <c r="N573" i="22" s="1"/>
  <c r="L575" i="22"/>
  <c r="N575" i="22" s="1"/>
  <c r="L577" i="22"/>
  <c r="N577" i="22" s="1"/>
  <c r="L579" i="22"/>
  <c r="N579" i="22" s="1"/>
  <c r="L581" i="22"/>
  <c r="N581" i="22" s="1"/>
  <c r="L583" i="22"/>
  <c r="N583" i="22" s="1"/>
  <c r="L585" i="22"/>
  <c r="N585" i="22" s="1"/>
  <c r="L589" i="22"/>
  <c r="N589" i="22" s="1"/>
  <c r="L591" i="22"/>
  <c r="N591" i="22" s="1"/>
  <c r="L593" i="22"/>
  <c r="N593" i="22" s="1"/>
  <c r="L595" i="22"/>
  <c r="N595" i="22" s="1"/>
  <c r="L597" i="22"/>
  <c r="N597" i="22" s="1"/>
  <c r="L599" i="22"/>
  <c r="N599" i="22" s="1"/>
  <c r="L601" i="22"/>
  <c r="N601" i="22" s="1"/>
  <c r="L603" i="22"/>
  <c r="N603" i="22" s="1"/>
  <c r="L605" i="22"/>
  <c r="N605" i="22" s="1"/>
  <c r="L607" i="22"/>
  <c r="N607" i="22" s="1"/>
  <c r="L609" i="22"/>
  <c r="N609" i="22" s="1"/>
  <c r="L611" i="22"/>
  <c r="N611" i="22" s="1"/>
  <c r="L613" i="22"/>
  <c r="N613" i="22" s="1"/>
  <c r="L615" i="22"/>
  <c r="N615" i="22" s="1"/>
  <c r="L617" i="22"/>
  <c r="N617" i="22" s="1"/>
  <c r="L619" i="22"/>
  <c r="N619" i="22" s="1"/>
  <c r="L621" i="22"/>
  <c r="N621" i="22" s="1"/>
  <c r="L623" i="22"/>
  <c r="N623" i="22" s="1"/>
  <c r="L625" i="22"/>
  <c r="N625" i="22" s="1"/>
  <c r="L627" i="22"/>
  <c r="N627" i="22" s="1"/>
  <c r="L629" i="22"/>
  <c r="N629" i="22" s="1"/>
  <c r="L631" i="22"/>
  <c r="N631" i="22" s="1"/>
  <c r="L633" i="22"/>
  <c r="N633" i="22" s="1"/>
  <c r="L635" i="22"/>
  <c r="N635" i="22" s="1"/>
  <c r="L637" i="22"/>
  <c r="N637" i="22" s="1"/>
  <c r="L639" i="22"/>
  <c r="N639" i="22" s="1"/>
  <c r="L641" i="22"/>
  <c r="N641" i="22" s="1"/>
  <c r="L643" i="22"/>
  <c r="N643" i="22" s="1"/>
  <c r="L645" i="22"/>
  <c r="N645" i="22" s="1"/>
  <c r="L647" i="22"/>
  <c r="N647" i="22" s="1"/>
  <c r="L649" i="22"/>
  <c r="N649" i="22" s="1"/>
  <c r="L651" i="22"/>
  <c r="N651" i="22" s="1"/>
  <c r="L653" i="22"/>
  <c r="N653" i="22" s="1"/>
  <c r="L655" i="22"/>
  <c r="N655" i="22" s="1"/>
  <c r="L657" i="22"/>
  <c r="N657" i="22" s="1"/>
  <c r="L659" i="22"/>
  <c r="N659" i="22" s="1"/>
  <c r="L661" i="22"/>
  <c r="N661" i="22" s="1"/>
  <c r="L663" i="22"/>
  <c r="N663" i="22" s="1"/>
  <c r="L665" i="22"/>
  <c r="N665" i="22" s="1"/>
  <c r="L667" i="22"/>
  <c r="N667" i="22" s="1"/>
  <c r="L669" i="22"/>
  <c r="N669" i="22" s="1"/>
  <c r="L671" i="22"/>
  <c r="N671" i="22" s="1"/>
  <c r="L673" i="22"/>
  <c r="N673" i="22" s="1"/>
  <c r="L675" i="22"/>
  <c r="N675" i="22" s="1"/>
  <c r="L677" i="22"/>
  <c r="N677" i="22" s="1"/>
  <c r="L679" i="22"/>
  <c r="N679" i="22" s="1"/>
  <c r="L681" i="22"/>
  <c r="N681" i="22" s="1"/>
  <c r="L683" i="22"/>
  <c r="N683" i="22" s="1"/>
  <c r="L685" i="22"/>
  <c r="N685" i="22" s="1"/>
  <c r="L687" i="22"/>
  <c r="N687" i="22" s="1"/>
  <c r="L689" i="22"/>
  <c r="N689" i="22" s="1"/>
  <c r="L691" i="22"/>
  <c r="N691" i="22" s="1"/>
  <c r="L693" i="22"/>
  <c r="N693" i="22" s="1"/>
  <c r="L695" i="22"/>
  <c r="N695" i="22" s="1"/>
  <c r="L697" i="22"/>
  <c r="N697" i="22" s="1"/>
  <c r="L699" i="22"/>
  <c r="N699" i="22" s="1"/>
  <c r="L701" i="22"/>
  <c r="N701" i="22" s="1"/>
  <c r="L703" i="22"/>
  <c r="N703" i="22" s="1"/>
  <c r="L705" i="22"/>
  <c r="N705" i="22" s="1"/>
  <c r="L707" i="22"/>
  <c r="N707" i="22" s="1"/>
  <c r="L709" i="22"/>
  <c r="N709" i="22" s="1"/>
  <c r="L711" i="22"/>
  <c r="N711" i="22" s="1"/>
  <c r="L713" i="22"/>
  <c r="N713" i="22" s="1"/>
  <c r="L38" i="22"/>
  <c r="N38" i="22" s="1"/>
  <c r="L40" i="22"/>
  <c r="N40" i="22" s="1"/>
  <c r="L42" i="22"/>
  <c r="N42" i="22" s="1"/>
  <c r="L46" i="22"/>
  <c r="N46" i="22" s="1"/>
  <c r="L48" i="22"/>
  <c r="N48" i="22" s="1"/>
  <c r="L50" i="22"/>
  <c r="N50" i="22" s="1"/>
  <c r="L54" i="22"/>
  <c r="N54" i="22" s="1"/>
  <c r="L56" i="22"/>
  <c r="N56" i="22" s="1"/>
  <c r="L58" i="22"/>
  <c r="N58" i="22" s="1"/>
  <c r="L62" i="22"/>
  <c r="N62" i="22" s="1"/>
  <c r="L64" i="22"/>
  <c r="N64" i="22" s="1"/>
  <c r="L66" i="22"/>
  <c r="N66" i="22" s="1"/>
  <c r="L70" i="22"/>
  <c r="N70" i="22" s="1"/>
  <c r="L72" i="22"/>
  <c r="N72" i="22" s="1"/>
  <c r="L74" i="22"/>
  <c r="N74" i="22" s="1"/>
  <c r="L78" i="22"/>
  <c r="N78" i="22" s="1"/>
  <c r="L80" i="22"/>
  <c r="N80" i="22" s="1"/>
  <c r="L82" i="22"/>
  <c r="N82" i="22" s="1"/>
  <c r="L86" i="22"/>
  <c r="N86" i="22" s="1"/>
  <c r="L88" i="22"/>
  <c r="N88" i="22" s="1"/>
  <c r="L90" i="22"/>
  <c r="N90" i="22" s="1"/>
  <c r="L94" i="22"/>
  <c r="N94" i="22" s="1"/>
  <c r="L96" i="22"/>
  <c r="N96" i="22" s="1"/>
  <c r="L98" i="22"/>
  <c r="N98" i="22" s="1"/>
  <c r="L102" i="22"/>
  <c r="N102" i="22" s="1"/>
  <c r="L104" i="22"/>
  <c r="N104" i="22" s="1"/>
  <c r="L106" i="22"/>
  <c r="N106" i="22" s="1"/>
  <c r="L110" i="22"/>
  <c r="N110" i="22" s="1"/>
  <c r="L112" i="22"/>
  <c r="N112" i="22" s="1"/>
  <c r="L114" i="22"/>
  <c r="N114" i="22" s="1"/>
  <c r="L118" i="22"/>
  <c r="N118" i="22" s="1"/>
  <c r="L120" i="22"/>
  <c r="N120" i="22" s="1"/>
  <c r="L122" i="22"/>
  <c r="N122" i="22" s="1"/>
  <c r="L124" i="22"/>
  <c r="N124" i="22" s="1"/>
  <c r="L126" i="22"/>
  <c r="N126" i="22" s="1"/>
  <c r="L128" i="22"/>
  <c r="N128" i="22" s="1"/>
  <c r="L132" i="22"/>
  <c r="N132" i="22" s="1"/>
  <c r="L134" i="22"/>
  <c r="N134" i="22" s="1"/>
  <c r="L136" i="22"/>
  <c r="N136" i="22" s="1"/>
  <c r="L138" i="22"/>
  <c r="N138" i="22" s="1"/>
  <c r="L140" i="22"/>
  <c r="N140" i="22" s="1"/>
  <c r="L142" i="22"/>
  <c r="N142" i="22" s="1"/>
  <c r="L144" i="22"/>
  <c r="N144" i="22" s="1"/>
  <c r="L148" i="22"/>
  <c r="N148" i="22" s="1"/>
  <c r="L150" i="22"/>
  <c r="N150" i="22" s="1"/>
  <c r="L152" i="22"/>
  <c r="N152" i="22" s="1"/>
  <c r="L154" i="22"/>
  <c r="N154" i="22" s="1"/>
  <c r="L156" i="22"/>
  <c r="N156" i="22" s="1"/>
  <c r="L158" i="22"/>
  <c r="N158" i="22" s="1"/>
  <c r="L160" i="22"/>
  <c r="N160" i="22" s="1"/>
  <c r="L162" i="22"/>
  <c r="N162" i="22" s="1"/>
  <c r="L164" i="22"/>
  <c r="N164" i="22" s="1"/>
  <c r="L166" i="22"/>
  <c r="N166" i="22" s="1"/>
  <c r="L168" i="22"/>
  <c r="N168" i="22" s="1"/>
  <c r="L170" i="22"/>
  <c r="N170" i="22" s="1"/>
  <c r="L174" i="22"/>
  <c r="N174" i="22" s="1"/>
  <c r="L176" i="22"/>
  <c r="N176" i="22" s="1"/>
  <c r="L178" i="22"/>
  <c r="N178" i="22" s="1"/>
  <c r="L180" i="22"/>
  <c r="N180" i="22" s="1"/>
  <c r="L182" i="22"/>
  <c r="N182" i="22" s="1"/>
  <c r="L184" i="22"/>
  <c r="N184" i="22" s="1"/>
  <c r="L186" i="22"/>
  <c r="N186" i="22" s="1"/>
  <c r="L188" i="22"/>
  <c r="N188" i="22" s="1"/>
  <c r="L190" i="22"/>
  <c r="N190" i="22" s="1"/>
  <c r="L192" i="22"/>
  <c r="N192" i="22" s="1"/>
  <c r="L194" i="22"/>
  <c r="N194" i="22" s="1"/>
  <c r="L196" i="22"/>
  <c r="N196" i="22" s="1"/>
  <c r="L198" i="22"/>
  <c r="N198" i="22" s="1"/>
  <c r="L200" i="22"/>
  <c r="N200" i="22" s="1"/>
  <c r="L202" i="22"/>
  <c r="N202" i="22" s="1"/>
  <c r="L206" i="22"/>
  <c r="N206" i="22" s="1"/>
  <c r="L208" i="22"/>
  <c r="N208" i="22" s="1"/>
  <c r="L210" i="22"/>
  <c r="N210" i="22" s="1"/>
  <c r="L212" i="22"/>
  <c r="N212" i="22" s="1"/>
  <c r="L214" i="22"/>
  <c r="N214" i="22" s="1"/>
  <c r="L216" i="22"/>
  <c r="N216" i="22" s="1"/>
  <c r="L218" i="22"/>
  <c r="N218" i="22" s="1"/>
  <c r="L220" i="22"/>
  <c r="N220" i="22" s="1"/>
  <c r="L222" i="22"/>
  <c r="N222" i="22" s="1"/>
  <c r="L224" i="22"/>
  <c r="N224" i="22" s="1"/>
  <c r="L226" i="22"/>
  <c r="N226" i="22" s="1"/>
  <c r="L228" i="22"/>
  <c r="N228" i="22" s="1"/>
  <c r="L230" i="22"/>
  <c r="N230" i="22" s="1"/>
  <c r="L232" i="22"/>
  <c r="N232" i="22" s="1"/>
  <c r="L234" i="22"/>
  <c r="N234" i="22" s="1"/>
  <c r="L238" i="22"/>
  <c r="N238" i="22" s="1"/>
  <c r="L240" i="22"/>
  <c r="N240" i="22" s="1"/>
  <c r="L242" i="22"/>
  <c r="N242" i="22" s="1"/>
  <c r="L244" i="22"/>
  <c r="N244" i="22" s="1"/>
  <c r="L246" i="22"/>
  <c r="N246" i="22" s="1"/>
  <c r="L248" i="22"/>
  <c r="N248" i="22" s="1"/>
  <c r="L250" i="22"/>
  <c r="N250" i="22" s="1"/>
  <c r="L252" i="22"/>
  <c r="N252" i="22" s="1"/>
  <c r="L254" i="22"/>
  <c r="N254" i="22" s="1"/>
  <c r="L256" i="22"/>
  <c r="N256" i="22" s="1"/>
  <c r="L258" i="22"/>
  <c r="N258" i="22" s="1"/>
  <c r="L260" i="22"/>
  <c r="N260" i="22" s="1"/>
  <c r="L262" i="22"/>
  <c r="N262" i="22" s="1"/>
  <c r="L264" i="22"/>
  <c r="N264" i="22" s="1"/>
  <c r="L266" i="22"/>
  <c r="N266" i="22" s="1"/>
  <c r="L270" i="22"/>
  <c r="N270" i="22" s="1"/>
  <c r="L272" i="22"/>
  <c r="N272" i="22" s="1"/>
  <c r="L274" i="22"/>
  <c r="N274" i="22" s="1"/>
  <c r="L276" i="22"/>
  <c r="N276" i="22" s="1"/>
  <c r="L278" i="22"/>
  <c r="N278" i="22" s="1"/>
  <c r="L280" i="22"/>
  <c r="N280" i="22" s="1"/>
  <c r="L282" i="22"/>
  <c r="N282" i="22" s="1"/>
  <c r="L284" i="22"/>
  <c r="N284" i="22" s="1"/>
  <c r="L286" i="22"/>
  <c r="N286" i="22" s="1"/>
  <c r="L288" i="22"/>
  <c r="N288" i="22" s="1"/>
  <c r="L290" i="22"/>
  <c r="N290" i="22" s="1"/>
  <c r="L292" i="22"/>
  <c r="N292" i="22" s="1"/>
  <c r="L294" i="22"/>
  <c r="N294" i="22" s="1"/>
  <c r="L296" i="22"/>
  <c r="N296" i="22" s="1"/>
  <c r="L298" i="22"/>
  <c r="N298" i="22" s="1"/>
  <c r="L302" i="22"/>
  <c r="N302" i="22" s="1"/>
  <c r="L304" i="22"/>
  <c r="N304" i="22" s="1"/>
  <c r="L306" i="22"/>
  <c r="N306" i="22" s="1"/>
  <c r="L308" i="22"/>
  <c r="N308" i="22" s="1"/>
  <c r="L310" i="22"/>
  <c r="N310" i="22" s="1"/>
  <c r="L312" i="22"/>
  <c r="N312" i="22" s="1"/>
  <c r="L314" i="22"/>
  <c r="N314" i="22" s="1"/>
  <c r="L316" i="22"/>
  <c r="N316" i="22" s="1"/>
  <c r="L318" i="22"/>
  <c r="N318" i="22" s="1"/>
  <c r="L320" i="22"/>
  <c r="N320" i="22" s="1"/>
  <c r="L322" i="22"/>
  <c r="N322" i="22" s="1"/>
  <c r="L324" i="22"/>
  <c r="N324" i="22" s="1"/>
  <c r="L326" i="22"/>
  <c r="N326" i="22" s="1"/>
  <c r="L328" i="22"/>
  <c r="N328" i="22" s="1"/>
  <c r="L330" i="22"/>
  <c r="N330" i="22" s="1"/>
  <c r="L334" i="22"/>
  <c r="N334" i="22" s="1"/>
  <c r="L336" i="22"/>
  <c r="N336" i="22" s="1"/>
  <c r="L338" i="22"/>
  <c r="N338" i="22" s="1"/>
  <c r="L340" i="22"/>
  <c r="N340" i="22" s="1"/>
  <c r="L342" i="22"/>
  <c r="N342" i="22" s="1"/>
  <c r="L344" i="22"/>
  <c r="N344" i="22" s="1"/>
  <c r="L346" i="22"/>
  <c r="N346" i="22" s="1"/>
  <c r="L348" i="22"/>
  <c r="N348" i="22" s="1"/>
  <c r="L350" i="22"/>
  <c r="N350" i="22" s="1"/>
  <c r="L352" i="22"/>
  <c r="N352" i="22" s="1"/>
  <c r="L354" i="22"/>
  <c r="N354" i="22" s="1"/>
  <c r="L356" i="22"/>
  <c r="N356" i="22" s="1"/>
  <c r="L358" i="22"/>
  <c r="N358" i="22" s="1"/>
  <c r="L360" i="22"/>
  <c r="N360" i="22" s="1"/>
  <c r="L362" i="22"/>
  <c r="N362" i="22" s="1"/>
  <c r="L366" i="22"/>
  <c r="N366" i="22" s="1"/>
  <c r="L368" i="22"/>
  <c r="N368" i="22" s="1"/>
  <c r="L370" i="22"/>
  <c r="N370" i="22" s="1"/>
  <c r="L372" i="22"/>
  <c r="N372" i="22" s="1"/>
  <c r="L374" i="22"/>
  <c r="N374" i="22" s="1"/>
  <c r="L376" i="22"/>
  <c r="N376" i="22" s="1"/>
  <c r="L378" i="22"/>
  <c r="N378" i="22" s="1"/>
  <c r="L380" i="22"/>
  <c r="N380" i="22" s="1"/>
  <c r="L382" i="22"/>
  <c r="N382" i="22" s="1"/>
  <c r="L384" i="22"/>
  <c r="N384" i="22" s="1"/>
  <c r="L386" i="22"/>
  <c r="N386" i="22" s="1"/>
  <c r="L388" i="22"/>
  <c r="N388" i="22" s="1"/>
  <c r="L390" i="22"/>
  <c r="N390" i="22" s="1"/>
  <c r="L392" i="22"/>
  <c r="N392" i="22" s="1"/>
  <c r="L394" i="22"/>
  <c r="N394" i="22" s="1"/>
  <c r="L396" i="22"/>
  <c r="N396" i="22" s="1"/>
  <c r="L398" i="22"/>
  <c r="N398" i="22" s="1"/>
  <c r="L400" i="22"/>
  <c r="N400" i="22" s="1"/>
  <c r="L402" i="22"/>
  <c r="N402" i="22" s="1"/>
  <c r="L404" i="22"/>
  <c r="N404" i="22" s="1"/>
  <c r="L406" i="22"/>
  <c r="N406" i="22" s="1"/>
  <c r="L408" i="22"/>
  <c r="N408" i="22" s="1"/>
  <c r="L410" i="22"/>
  <c r="N410" i="22" s="1"/>
  <c r="L412" i="22"/>
  <c r="N412" i="22" s="1"/>
  <c r="L414" i="22"/>
  <c r="N414" i="22" s="1"/>
  <c r="L416" i="22"/>
  <c r="N416" i="22" s="1"/>
  <c r="L418" i="22"/>
  <c r="N418" i="22" s="1"/>
  <c r="L420" i="22"/>
  <c r="N420" i="22" s="1"/>
  <c r="L422" i="22"/>
  <c r="N422" i="22" s="1"/>
  <c r="L424" i="22"/>
  <c r="N424" i="22" s="1"/>
  <c r="L426" i="22"/>
  <c r="N426" i="22" s="1"/>
  <c r="L428" i="22"/>
  <c r="N428" i="22" s="1"/>
  <c r="L430" i="22"/>
  <c r="N430" i="22" s="1"/>
  <c r="L432" i="22"/>
  <c r="N432" i="22" s="1"/>
  <c r="L434" i="22"/>
  <c r="N434" i="22" s="1"/>
  <c r="L436" i="22"/>
  <c r="N436" i="22" s="1"/>
  <c r="L438" i="22"/>
  <c r="N438" i="22" s="1"/>
  <c r="L440" i="22"/>
  <c r="N440" i="22" s="1"/>
  <c r="L442" i="22"/>
  <c r="N442" i="22" s="1"/>
  <c r="L444" i="22"/>
  <c r="N444" i="22" s="1"/>
  <c r="L446" i="22"/>
  <c r="N446" i="22" s="1"/>
  <c r="L448" i="22"/>
  <c r="N448" i="22" s="1"/>
  <c r="L450" i="22"/>
  <c r="N450" i="22" s="1"/>
  <c r="L452" i="22"/>
  <c r="N452" i="22" s="1"/>
  <c r="L454" i="22"/>
  <c r="N454" i="22" s="1"/>
  <c r="L456" i="22"/>
  <c r="N456" i="22" s="1"/>
  <c r="L458" i="22"/>
  <c r="N458" i="22" s="1"/>
  <c r="L460" i="22"/>
  <c r="N460" i="22" s="1"/>
  <c r="L462" i="22"/>
  <c r="N462" i="22" s="1"/>
  <c r="L464" i="22"/>
  <c r="N464" i="22" s="1"/>
  <c r="L466" i="22"/>
  <c r="N466" i="22" s="1"/>
  <c r="L468" i="22"/>
  <c r="N468" i="22" s="1"/>
  <c r="L470" i="22"/>
  <c r="N470" i="22" s="1"/>
  <c r="L472" i="22"/>
  <c r="N472" i="22" s="1"/>
  <c r="L474" i="22"/>
  <c r="N474" i="22" s="1"/>
  <c r="L476" i="22"/>
  <c r="N476" i="22" s="1"/>
  <c r="L478" i="22"/>
  <c r="N478" i="22" s="1"/>
  <c r="L480" i="22"/>
  <c r="N480" i="22" s="1"/>
  <c r="L482" i="22"/>
  <c r="N482" i="22" s="1"/>
  <c r="L484" i="22"/>
  <c r="N484" i="22" s="1"/>
  <c r="L486" i="22"/>
  <c r="N486" i="22" s="1"/>
  <c r="L488" i="22"/>
  <c r="N488" i="22" s="1"/>
  <c r="L490" i="22"/>
  <c r="N490" i="22" s="1"/>
  <c r="L492" i="22"/>
  <c r="N492" i="22" s="1"/>
  <c r="L494" i="22"/>
  <c r="N494" i="22" s="1"/>
  <c r="L496" i="22"/>
  <c r="N496" i="22" s="1"/>
  <c r="L498" i="22"/>
  <c r="N498" i="22" s="1"/>
  <c r="L500" i="22"/>
  <c r="N500" i="22" s="1"/>
  <c r="L502" i="22"/>
  <c r="N502" i="22" s="1"/>
  <c r="L504" i="22"/>
  <c r="N504" i="22" s="1"/>
  <c r="L506" i="22"/>
  <c r="N506" i="22" s="1"/>
  <c r="L508" i="22"/>
  <c r="N508" i="22" s="1"/>
  <c r="L510" i="22"/>
  <c r="N510" i="22" s="1"/>
  <c r="L512" i="22"/>
  <c r="N512" i="22" s="1"/>
  <c r="L514" i="22"/>
  <c r="N514" i="22" s="1"/>
  <c r="L516" i="22"/>
  <c r="N516" i="22" s="1"/>
  <c r="L518" i="22"/>
  <c r="N518" i="22" s="1"/>
  <c r="L520" i="22"/>
  <c r="N520" i="22" s="1"/>
  <c r="L522" i="22"/>
  <c r="N522" i="22" s="1"/>
  <c r="L524" i="22"/>
  <c r="N524" i="22" s="1"/>
  <c r="L526" i="22"/>
  <c r="N526" i="22" s="1"/>
  <c r="L528" i="22"/>
  <c r="N528" i="22" s="1"/>
  <c r="L530" i="22"/>
  <c r="N530" i="22" s="1"/>
  <c r="L532" i="22"/>
  <c r="N532" i="22" s="1"/>
  <c r="L534" i="22"/>
  <c r="N534" i="22" s="1"/>
  <c r="L536" i="22"/>
  <c r="N536" i="22" s="1"/>
  <c r="L538" i="22"/>
  <c r="N538" i="22" s="1"/>
  <c r="L540" i="22"/>
  <c r="N540" i="22" s="1"/>
  <c r="L542" i="22"/>
  <c r="N542" i="22" s="1"/>
  <c r="L544" i="22"/>
  <c r="N544" i="22" s="1"/>
  <c r="L546" i="22"/>
  <c r="N546" i="22" s="1"/>
  <c r="L548" i="22"/>
  <c r="N548" i="22" s="1"/>
  <c r="L550" i="22"/>
  <c r="N550" i="22" s="1"/>
  <c r="L552" i="22"/>
  <c r="N552" i="22" s="1"/>
  <c r="L554" i="22"/>
  <c r="N554" i="22" s="1"/>
  <c r="L556" i="22"/>
  <c r="N556" i="22" s="1"/>
  <c r="L558" i="22"/>
  <c r="N558" i="22" s="1"/>
  <c r="L560" i="22"/>
  <c r="N560" i="22" s="1"/>
  <c r="L562" i="22"/>
  <c r="N562" i="22" s="1"/>
  <c r="L564" i="22"/>
  <c r="N564" i="22" s="1"/>
  <c r="L566" i="22"/>
  <c r="N566" i="22" s="1"/>
  <c r="L568" i="22"/>
  <c r="N568" i="22" s="1"/>
  <c r="L570" i="22"/>
  <c r="N570" i="22" s="1"/>
  <c r="L572" i="22"/>
  <c r="N572" i="22" s="1"/>
  <c r="L574" i="22"/>
  <c r="N574" i="22" s="1"/>
  <c r="L576" i="22"/>
  <c r="N576" i="22" s="1"/>
  <c r="L578" i="22"/>
  <c r="N578" i="22" s="1"/>
  <c r="L580" i="22"/>
  <c r="N580" i="22" s="1"/>
  <c r="L582" i="22"/>
  <c r="N582" i="22" s="1"/>
  <c r="L584" i="22"/>
  <c r="N584" i="22" s="1"/>
  <c r="L586" i="22"/>
  <c r="N586" i="22" s="1"/>
  <c r="L588" i="22"/>
  <c r="N588" i="22" s="1"/>
  <c r="L590" i="22"/>
  <c r="N590" i="22" s="1"/>
  <c r="L592" i="22"/>
  <c r="N592" i="22" s="1"/>
  <c r="L594" i="22"/>
  <c r="N594" i="22" s="1"/>
  <c r="L596" i="22"/>
  <c r="N596" i="22" s="1"/>
  <c r="L598" i="22"/>
  <c r="N598" i="22" s="1"/>
  <c r="L600" i="22"/>
  <c r="N600" i="22" s="1"/>
  <c r="L602" i="22"/>
  <c r="N602" i="22" s="1"/>
  <c r="L604" i="22"/>
  <c r="N604" i="22" s="1"/>
  <c r="L606" i="22"/>
  <c r="N606" i="22" s="1"/>
  <c r="L608" i="22"/>
  <c r="N608" i="22" s="1"/>
  <c r="L610" i="22"/>
  <c r="N610" i="22" s="1"/>
  <c r="L612" i="22"/>
  <c r="N612" i="22" s="1"/>
  <c r="L614" i="22"/>
  <c r="N614" i="22" s="1"/>
  <c r="L616" i="22"/>
  <c r="N616" i="22" s="1"/>
  <c r="L618" i="22"/>
  <c r="N618" i="22" s="1"/>
  <c r="L620" i="22"/>
  <c r="N620" i="22" s="1"/>
  <c r="L622" i="22"/>
  <c r="N622" i="22" s="1"/>
  <c r="L624" i="22"/>
  <c r="N624" i="22" s="1"/>
  <c r="L626" i="22"/>
  <c r="N626" i="22" s="1"/>
  <c r="L628" i="22"/>
  <c r="N628" i="22" s="1"/>
  <c r="L630" i="22"/>
  <c r="N630" i="22" s="1"/>
  <c r="L632" i="22"/>
  <c r="N632" i="22" s="1"/>
  <c r="L634" i="22"/>
  <c r="N634" i="22" s="1"/>
  <c r="L636" i="22"/>
  <c r="N636" i="22" s="1"/>
  <c r="L638" i="22"/>
  <c r="N638" i="22" s="1"/>
  <c r="L640" i="22"/>
  <c r="N640" i="22" s="1"/>
  <c r="L642" i="22"/>
  <c r="N642" i="22" s="1"/>
  <c r="L644" i="22"/>
  <c r="N644" i="22" s="1"/>
  <c r="L646" i="22"/>
  <c r="N646" i="22" s="1"/>
  <c r="L648" i="22"/>
  <c r="N648" i="22" s="1"/>
  <c r="L650" i="22"/>
  <c r="N650" i="22" s="1"/>
  <c r="L652" i="22"/>
  <c r="N652" i="22" s="1"/>
  <c r="L654" i="22"/>
  <c r="N654" i="22" s="1"/>
  <c r="L656" i="22"/>
  <c r="N656" i="22" s="1"/>
  <c r="L658" i="22"/>
  <c r="N658" i="22" s="1"/>
  <c r="L660" i="22"/>
  <c r="N660" i="22" s="1"/>
  <c r="L662" i="22"/>
  <c r="N662" i="22" s="1"/>
  <c r="L664" i="22"/>
  <c r="N664" i="22" s="1"/>
  <c r="L666" i="22"/>
  <c r="N666" i="22" s="1"/>
  <c r="L668" i="22"/>
  <c r="N668" i="22" s="1"/>
  <c r="L670" i="22"/>
  <c r="N670" i="22" s="1"/>
  <c r="L672" i="22"/>
  <c r="N672" i="22" s="1"/>
  <c r="L674" i="22"/>
  <c r="N674" i="22" s="1"/>
  <c r="L676" i="22"/>
  <c r="N676" i="22" s="1"/>
  <c r="L678" i="22"/>
  <c r="N678" i="22" s="1"/>
  <c r="L680" i="22"/>
  <c r="N680" i="22" s="1"/>
  <c r="L682" i="22"/>
  <c r="N682" i="22" s="1"/>
  <c r="L684" i="22"/>
  <c r="N684" i="22" s="1"/>
  <c r="L686" i="22"/>
  <c r="N686" i="22" s="1"/>
  <c r="L688" i="22"/>
  <c r="N688" i="22" s="1"/>
  <c r="L690" i="22"/>
  <c r="N690" i="22" s="1"/>
  <c r="L692" i="22"/>
  <c r="N692" i="22" s="1"/>
  <c r="L694" i="22"/>
  <c r="N694" i="22" s="1"/>
  <c r="L696" i="22"/>
  <c r="N696" i="22" s="1"/>
  <c r="L698" i="22"/>
  <c r="N698" i="22" s="1"/>
  <c r="L700" i="22"/>
  <c r="N700" i="22" s="1"/>
  <c r="L702" i="22"/>
  <c r="N702" i="22" s="1"/>
  <c r="L704" i="22"/>
  <c r="N704" i="22" s="1"/>
  <c r="L706" i="22"/>
  <c r="N706" i="22" s="1"/>
  <c r="L708" i="22"/>
  <c r="N708" i="22" s="1"/>
  <c r="L710" i="22"/>
  <c r="N710" i="22" s="1"/>
  <c r="L712" i="22"/>
  <c r="N712" i="22" s="1"/>
  <c r="L714" i="22"/>
  <c r="N714" i="22" s="1"/>
  <c r="L459" i="22"/>
  <c r="N459" i="22" s="1"/>
  <c r="L587" i="22"/>
  <c r="N587" i="22" s="1"/>
  <c r="L36" i="22"/>
  <c r="N36" i="22" s="1"/>
  <c r="L44" i="22"/>
  <c r="N44" i="22" s="1"/>
  <c r="L52" i="22"/>
  <c r="N52" i="22" s="1"/>
  <c r="L60" i="22"/>
  <c r="N60" i="22" s="1"/>
  <c r="L68" i="22"/>
  <c r="N68" i="22" s="1"/>
  <c r="L76" i="22"/>
  <c r="N76" i="22" s="1"/>
  <c r="L84" i="22"/>
  <c r="N84" i="22" s="1"/>
  <c r="L92" i="22"/>
  <c r="N92" i="22" s="1"/>
  <c r="L100" i="22"/>
  <c r="N100" i="22" s="1"/>
  <c r="L108" i="22"/>
  <c r="N108" i="22" s="1"/>
  <c r="L116" i="22"/>
  <c r="N116" i="22" s="1"/>
  <c r="L130" i="22"/>
  <c r="N130" i="22" s="1"/>
  <c r="L146" i="22"/>
  <c r="N146" i="22" s="1"/>
  <c r="L172" i="22"/>
  <c r="N172" i="22" s="1"/>
  <c r="L204" i="22"/>
  <c r="N204" i="22" s="1"/>
  <c r="L236" i="22"/>
  <c r="N236" i="22" s="1"/>
  <c r="L268" i="22"/>
  <c r="N268" i="22" s="1"/>
  <c r="L300" i="22"/>
  <c r="N300" i="22" s="1"/>
  <c r="L332" i="22"/>
  <c r="N332" i="22" s="1"/>
  <c r="L364" i="22"/>
  <c r="N364" i="22" s="1"/>
  <c r="CR714" i="9"/>
  <c r="AJ714" i="9"/>
  <c r="AI714" i="9"/>
  <c r="AH714" i="9"/>
  <c r="AG714" i="9"/>
  <c r="AF714" i="9"/>
  <c r="AD714" i="9"/>
  <c r="AC714" i="9"/>
  <c r="AB714" i="9"/>
  <c r="AA714" i="9"/>
  <c r="CR713" i="9"/>
  <c r="AJ713" i="9"/>
  <c r="AI713" i="9"/>
  <c r="AH713" i="9"/>
  <c r="AG713" i="9"/>
  <c r="AF713" i="9"/>
  <c r="AD713" i="9"/>
  <c r="AC713" i="9"/>
  <c r="AB713" i="9"/>
  <c r="AA713" i="9"/>
  <c r="CR712" i="9"/>
  <c r="AJ712" i="9"/>
  <c r="AI712" i="9"/>
  <c r="AH712" i="9"/>
  <c r="AG712" i="9"/>
  <c r="AF712" i="9"/>
  <c r="AD712" i="9"/>
  <c r="AC712" i="9"/>
  <c r="AB712" i="9"/>
  <c r="AA712" i="9"/>
  <c r="CR711" i="9"/>
  <c r="AJ711" i="9"/>
  <c r="AI711" i="9"/>
  <c r="AH711" i="9"/>
  <c r="AG711" i="9"/>
  <c r="AF711" i="9"/>
  <c r="AD711" i="9"/>
  <c r="AC711" i="9"/>
  <c r="AB711" i="9"/>
  <c r="AA711" i="9"/>
  <c r="CR710" i="9"/>
  <c r="AJ710" i="9"/>
  <c r="AI710" i="9"/>
  <c r="AH710" i="9"/>
  <c r="AG710" i="9"/>
  <c r="AF710" i="9"/>
  <c r="AD710" i="9"/>
  <c r="AC710" i="9"/>
  <c r="AB710" i="9"/>
  <c r="AA710" i="9"/>
  <c r="CR709" i="9"/>
  <c r="AJ709" i="9"/>
  <c r="AI709" i="9"/>
  <c r="AH709" i="9"/>
  <c r="AG709" i="9"/>
  <c r="AF709" i="9"/>
  <c r="AD709" i="9"/>
  <c r="AC709" i="9"/>
  <c r="AB709" i="9"/>
  <c r="AA709" i="9"/>
  <c r="CR708" i="9"/>
  <c r="AJ708" i="9"/>
  <c r="AI708" i="9"/>
  <c r="AH708" i="9"/>
  <c r="AG708" i="9"/>
  <c r="AF708" i="9"/>
  <c r="AD708" i="9"/>
  <c r="AC708" i="9"/>
  <c r="AB708" i="9"/>
  <c r="AA708" i="9"/>
  <c r="CR707" i="9"/>
  <c r="AJ707" i="9"/>
  <c r="AI707" i="9"/>
  <c r="AH707" i="9"/>
  <c r="AG707" i="9"/>
  <c r="AF707" i="9"/>
  <c r="AD707" i="9"/>
  <c r="AC707" i="9"/>
  <c r="AB707" i="9"/>
  <c r="AA707" i="9"/>
  <c r="CR706" i="9"/>
  <c r="AJ706" i="9"/>
  <c r="AI706" i="9"/>
  <c r="AH706" i="9"/>
  <c r="AG706" i="9"/>
  <c r="AF706" i="9"/>
  <c r="AD706" i="9"/>
  <c r="AC706" i="9"/>
  <c r="AB706" i="9"/>
  <c r="AA706" i="9"/>
  <c r="CR705" i="9"/>
  <c r="AJ705" i="9"/>
  <c r="AI705" i="9"/>
  <c r="AH705" i="9"/>
  <c r="AG705" i="9"/>
  <c r="AF705" i="9"/>
  <c r="AD705" i="9"/>
  <c r="AC705" i="9"/>
  <c r="AB705" i="9"/>
  <c r="AA705" i="9"/>
  <c r="CR704" i="9"/>
  <c r="AJ704" i="9"/>
  <c r="AI704" i="9"/>
  <c r="AH704" i="9"/>
  <c r="AG704" i="9"/>
  <c r="AF704" i="9"/>
  <c r="AD704" i="9"/>
  <c r="AC704" i="9"/>
  <c r="AB704" i="9"/>
  <c r="AA704" i="9"/>
  <c r="CR703" i="9"/>
  <c r="AJ703" i="9"/>
  <c r="AI703" i="9"/>
  <c r="AH703" i="9"/>
  <c r="AG703" i="9"/>
  <c r="AF703" i="9"/>
  <c r="AD703" i="9"/>
  <c r="AC703" i="9"/>
  <c r="AB703" i="9"/>
  <c r="AA703" i="9"/>
  <c r="CR702" i="9"/>
  <c r="AJ702" i="9"/>
  <c r="AI702" i="9"/>
  <c r="AH702" i="9"/>
  <c r="AG702" i="9"/>
  <c r="AF702" i="9"/>
  <c r="AD702" i="9"/>
  <c r="AC702" i="9"/>
  <c r="AB702" i="9"/>
  <c r="AA702" i="9"/>
  <c r="CR701" i="9"/>
  <c r="AJ701" i="9"/>
  <c r="AI701" i="9"/>
  <c r="AH701" i="9"/>
  <c r="AG701" i="9"/>
  <c r="AF701" i="9"/>
  <c r="AD701" i="9"/>
  <c r="AC701" i="9"/>
  <c r="AB701" i="9"/>
  <c r="AA701" i="9"/>
  <c r="CR700" i="9"/>
  <c r="AJ700" i="9"/>
  <c r="AI700" i="9"/>
  <c r="AH700" i="9"/>
  <c r="AG700" i="9"/>
  <c r="AF700" i="9"/>
  <c r="AD700" i="9"/>
  <c r="AC700" i="9"/>
  <c r="AB700" i="9"/>
  <c r="AA700" i="9"/>
  <c r="CR699" i="9"/>
  <c r="AJ699" i="9"/>
  <c r="AI699" i="9"/>
  <c r="AH699" i="9"/>
  <c r="AG699" i="9"/>
  <c r="AF699" i="9"/>
  <c r="AD699" i="9"/>
  <c r="AC699" i="9"/>
  <c r="AB699" i="9"/>
  <c r="AA699" i="9"/>
  <c r="AJ698" i="9"/>
  <c r="AI698" i="9"/>
  <c r="AH698" i="9"/>
  <c r="AG698" i="9"/>
  <c r="AF698" i="9"/>
  <c r="AD698" i="9"/>
  <c r="AC698" i="9"/>
  <c r="AB698" i="9"/>
  <c r="AA698" i="9"/>
  <c r="CR697" i="9"/>
  <c r="AJ697" i="9"/>
  <c r="AI697" i="9"/>
  <c r="AH697" i="9"/>
  <c r="AG697" i="9"/>
  <c r="AF697" i="9"/>
  <c r="AD697" i="9"/>
  <c r="AC697" i="9"/>
  <c r="AB697" i="9"/>
  <c r="AA697" i="9"/>
  <c r="CR696" i="9"/>
  <c r="AJ696" i="9"/>
  <c r="AI696" i="9"/>
  <c r="AH696" i="9"/>
  <c r="AG696" i="9"/>
  <c r="AF696" i="9"/>
  <c r="AD696" i="9"/>
  <c r="AC696" i="9"/>
  <c r="AB696" i="9"/>
  <c r="AA696" i="9"/>
  <c r="CR695" i="9"/>
  <c r="AJ695" i="9"/>
  <c r="AI695" i="9"/>
  <c r="AH695" i="9"/>
  <c r="AG695" i="9"/>
  <c r="AF695" i="9"/>
  <c r="AD695" i="9"/>
  <c r="AC695" i="9"/>
  <c r="AB695" i="9"/>
  <c r="AA695" i="9"/>
  <c r="CR694" i="9"/>
  <c r="AJ694" i="9"/>
  <c r="AI694" i="9"/>
  <c r="AH694" i="9"/>
  <c r="AG694" i="9"/>
  <c r="AF694" i="9"/>
  <c r="AD694" i="9"/>
  <c r="AC694" i="9"/>
  <c r="AB694" i="9"/>
  <c r="AA694" i="9"/>
  <c r="CR693" i="9"/>
  <c r="AJ693" i="9"/>
  <c r="AI693" i="9"/>
  <c r="AH693" i="9"/>
  <c r="AG693" i="9"/>
  <c r="AF693" i="9"/>
  <c r="AD693" i="9"/>
  <c r="AC693" i="9"/>
  <c r="AB693" i="9"/>
  <c r="AA693" i="9"/>
  <c r="AJ692" i="9"/>
  <c r="AI692" i="9"/>
  <c r="AH692" i="9"/>
  <c r="AG692" i="9"/>
  <c r="AF692" i="9"/>
  <c r="AD692" i="9"/>
  <c r="AC692" i="9"/>
  <c r="AB692" i="9"/>
  <c r="AA692" i="9"/>
  <c r="AJ691" i="9"/>
  <c r="AI691" i="9"/>
  <c r="AH691" i="9"/>
  <c r="AG691" i="9"/>
  <c r="AF691" i="9"/>
  <c r="AD691" i="9"/>
  <c r="AC691" i="9"/>
  <c r="AB691" i="9"/>
  <c r="AA691" i="9"/>
  <c r="AJ690" i="9"/>
  <c r="AI690" i="9"/>
  <c r="AH690" i="9"/>
  <c r="AG690" i="9"/>
  <c r="AF690" i="9"/>
  <c r="AD690" i="9"/>
  <c r="AC690" i="9"/>
  <c r="AB690" i="9"/>
  <c r="AA690" i="9"/>
  <c r="CR689" i="9"/>
  <c r="AJ689" i="9"/>
  <c r="AI689" i="9"/>
  <c r="AH689" i="9"/>
  <c r="AG689" i="9"/>
  <c r="AF689" i="9"/>
  <c r="AD689" i="9"/>
  <c r="AC689" i="9"/>
  <c r="AB689" i="9"/>
  <c r="AA689" i="9"/>
  <c r="CR688" i="9"/>
  <c r="AJ688" i="9"/>
  <c r="AI688" i="9"/>
  <c r="AH688" i="9"/>
  <c r="AG688" i="9"/>
  <c r="AF688" i="9"/>
  <c r="AD688" i="9"/>
  <c r="AC688" i="9"/>
  <c r="AB688" i="9"/>
  <c r="AA688" i="9"/>
  <c r="AJ687" i="9"/>
  <c r="AI687" i="9"/>
  <c r="AH687" i="9"/>
  <c r="AG687" i="9"/>
  <c r="AF687" i="9"/>
  <c r="AD687" i="9"/>
  <c r="AC687" i="9"/>
  <c r="AB687" i="9"/>
  <c r="AA687" i="9"/>
  <c r="CR686" i="9"/>
  <c r="AJ686" i="9"/>
  <c r="AI686" i="9"/>
  <c r="AH686" i="9"/>
  <c r="AG686" i="9"/>
  <c r="AF686" i="9"/>
  <c r="AD686" i="9"/>
  <c r="AC686" i="9"/>
  <c r="AB686" i="9"/>
  <c r="AA686" i="9"/>
  <c r="CR685" i="9"/>
  <c r="AJ685" i="9"/>
  <c r="AI685" i="9"/>
  <c r="AH685" i="9"/>
  <c r="AG685" i="9"/>
  <c r="AF685" i="9"/>
  <c r="AD685" i="9"/>
  <c r="AC685" i="9"/>
  <c r="AB685" i="9"/>
  <c r="AA685" i="9"/>
  <c r="CR684" i="9"/>
  <c r="AJ684" i="9"/>
  <c r="AI684" i="9"/>
  <c r="AH684" i="9"/>
  <c r="AG684" i="9"/>
  <c r="AF684" i="9"/>
  <c r="AD684" i="9"/>
  <c r="AC684" i="9"/>
  <c r="AB684" i="9"/>
  <c r="AA684" i="9"/>
  <c r="AJ683" i="9"/>
  <c r="AI683" i="9"/>
  <c r="AH683" i="9"/>
  <c r="AG683" i="9"/>
  <c r="AF683" i="9"/>
  <c r="AD683" i="9"/>
  <c r="AC683" i="9"/>
  <c r="AB683" i="9"/>
  <c r="AA683" i="9"/>
  <c r="CR682" i="9"/>
  <c r="AJ682" i="9"/>
  <c r="AI682" i="9"/>
  <c r="AH682" i="9"/>
  <c r="AG682" i="9"/>
  <c r="AF682" i="9"/>
  <c r="AD682" i="9"/>
  <c r="AC682" i="9"/>
  <c r="AB682" i="9"/>
  <c r="AA682" i="9"/>
  <c r="CR681" i="9"/>
  <c r="AJ681" i="9"/>
  <c r="AI681" i="9"/>
  <c r="AH681" i="9"/>
  <c r="AG681" i="9"/>
  <c r="AF681" i="9"/>
  <c r="AD681" i="9"/>
  <c r="AC681" i="9"/>
  <c r="AB681" i="9"/>
  <c r="AA681" i="9"/>
  <c r="CR680" i="9"/>
  <c r="AJ680" i="9"/>
  <c r="AI680" i="9"/>
  <c r="AH680" i="9"/>
  <c r="AG680" i="9"/>
  <c r="AF680" i="9"/>
  <c r="AD680" i="9"/>
  <c r="AC680" i="9"/>
  <c r="AB680" i="9"/>
  <c r="AA680" i="9"/>
  <c r="AJ679" i="9"/>
  <c r="AI679" i="9"/>
  <c r="AH679" i="9"/>
  <c r="AG679" i="9"/>
  <c r="AF679" i="9"/>
  <c r="AD679" i="9"/>
  <c r="AC679" i="9"/>
  <c r="AB679" i="9"/>
  <c r="AA679" i="9"/>
  <c r="CR678" i="9"/>
  <c r="AJ678" i="9"/>
  <c r="AI678" i="9"/>
  <c r="AH678" i="9"/>
  <c r="AG678" i="9"/>
  <c r="AF678" i="9"/>
  <c r="AD678" i="9"/>
  <c r="AC678" i="9"/>
  <c r="AB678" i="9"/>
  <c r="AA678" i="9"/>
  <c r="CR677" i="9"/>
  <c r="AJ677" i="9"/>
  <c r="AI677" i="9"/>
  <c r="AH677" i="9"/>
  <c r="AG677" i="9"/>
  <c r="AF677" i="9"/>
  <c r="AD677" i="9"/>
  <c r="AC677" i="9"/>
  <c r="AB677" i="9"/>
  <c r="AA677" i="9"/>
  <c r="CR676" i="9"/>
  <c r="AJ676" i="9"/>
  <c r="AI676" i="9"/>
  <c r="AH676" i="9"/>
  <c r="AG676" i="9"/>
  <c r="AF676" i="9"/>
  <c r="AD676" i="9"/>
  <c r="AC676" i="9"/>
  <c r="AB676" i="9"/>
  <c r="AA676" i="9"/>
  <c r="CR675" i="9"/>
  <c r="AJ675" i="9"/>
  <c r="AI675" i="9"/>
  <c r="AH675" i="9"/>
  <c r="AG675" i="9"/>
  <c r="AF675" i="9"/>
  <c r="AD675" i="9"/>
  <c r="AC675" i="9"/>
  <c r="AB675" i="9"/>
  <c r="AA675" i="9"/>
  <c r="CR674" i="9"/>
  <c r="AJ674" i="9"/>
  <c r="AI674" i="9"/>
  <c r="AH674" i="9"/>
  <c r="AG674" i="9"/>
  <c r="AF674" i="9"/>
  <c r="AD674" i="9"/>
  <c r="AC674" i="9"/>
  <c r="AB674" i="9"/>
  <c r="AA674" i="9"/>
  <c r="CR673" i="9"/>
  <c r="AJ673" i="9"/>
  <c r="AI673" i="9"/>
  <c r="AH673" i="9"/>
  <c r="AG673" i="9"/>
  <c r="AF673" i="9"/>
  <c r="AD673" i="9"/>
  <c r="AC673" i="9"/>
  <c r="AB673" i="9"/>
  <c r="AA673" i="9"/>
  <c r="CR672" i="9"/>
  <c r="AJ672" i="9"/>
  <c r="AI672" i="9"/>
  <c r="AH672" i="9"/>
  <c r="AG672" i="9"/>
  <c r="AF672" i="9"/>
  <c r="AD672" i="9"/>
  <c r="AC672" i="9"/>
  <c r="AB672" i="9"/>
  <c r="AA672" i="9"/>
  <c r="CR671" i="9"/>
  <c r="AJ671" i="9"/>
  <c r="AI671" i="9"/>
  <c r="AH671" i="9"/>
  <c r="AG671" i="9"/>
  <c r="AF671" i="9"/>
  <c r="AD671" i="9"/>
  <c r="AC671" i="9"/>
  <c r="AB671" i="9"/>
  <c r="AA671" i="9"/>
  <c r="CR670" i="9"/>
  <c r="AJ670" i="9"/>
  <c r="AI670" i="9"/>
  <c r="AH670" i="9"/>
  <c r="AG670" i="9"/>
  <c r="AF670" i="9"/>
  <c r="AD670" i="9"/>
  <c r="AC670" i="9"/>
  <c r="AB670" i="9"/>
  <c r="AA670" i="9"/>
  <c r="CR669" i="9"/>
  <c r="AJ669" i="9"/>
  <c r="AI669" i="9"/>
  <c r="AH669" i="9"/>
  <c r="AG669" i="9"/>
  <c r="AF669" i="9"/>
  <c r="AD669" i="9"/>
  <c r="AC669" i="9"/>
  <c r="AB669" i="9"/>
  <c r="AA669" i="9"/>
  <c r="CR668" i="9"/>
  <c r="AJ668" i="9"/>
  <c r="AI668" i="9"/>
  <c r="AH668" i="9"/>
  <c r="AG668" i="9"/>
  <c r="AF668" i="9"/>
  <c r="AD668" i="9"/>
  <c r="AC668" i="9"/>
  <c r="AB668" i="9"/>
  <c r="AA668" i="9"/>
  <c r="CR667" i="9"/>
  <c r="AJ667" i="9"/>
  <c r="AI667" i="9"/>
  <c r="AH667" i="9"/>
  <c r="AG667" i="9"/>
  <c r="AF667" i="9"/>
  <c r="AD667" i="9"/>
  <c r="AC667" i="9"/>
  <c r="AB667" i="9"/>
  <c r="AA667" i="9"/>
  <c r="CR666" i="9"/>
  <c r="AJ666" i="9"/>
  <c r="AI666" i="9"/>
  <c r="AH666" i="9"/>
  <c r="AG666" i="9"/>
  <c r="AF666" i="9"/>
  <c r="AD666" i="9"/>
  <c r="AC666" i="9"/>
  <c r="AB666" i="9"/>
  <c r="AA666" i="9"/>
  <c r="CR665" i="9"/>
  <c r="AJ665" i="9"/>
  <c r="AI665" i="9"/>
  <c r="AH665" i="9"/>
  <c r="AG665" i="9"/>
  <c r="AF665" i="9"/>
  <c r="AD665" i="9"/>
  <c r="AC665" i="9"/>
  <c r="AB665" i="9"/>
  <c r="AA665" i="9"/>
  <c r="CR664" i="9"/>
  <c r="AJ664" i="9"/>
  <c r="AI664" i="9"/>
  <c r="AH664" i="9"/>
  <c r="AG664" i="9"/>
  <c r="AF664" i="9"/>
  <c r="AD664" i="9"/>
  <c r="AC664" i="9"/>
  <c r="AB664" i="9"/>
  <c r="AA664" i="9"/>
  <c r="CR663" i="9"/>
  <c r="AJ663" i="9"/>
  <c r="AI663" i="9"/>
  <c r="AH663" i="9"/>
  <c r="AG663" i="9"/>
  <c r="AF663" i="9"/>
  <c r="AD663" i="9"/>
  <c r="AC663" i="9"/>
  <c r="AB663" i="9"/>
  <c r="AA663" i="9"/>
  <c r="CR662" i="9"/>
  <c r="AJ662" i="9"/>
  <c r="AI662" i="9"/>
  <c r="AH662" i="9"/>
  <c r="AG662" i="9"/>
  <c r="AF662" i="9"/>
  <c r="AD662" i="9"/>
  <c r="AC662" i="9"/>
  <c r="AB662" i="9"/>
  <c r="AA662" i="9"/>
  <c r="CR661" i="9"/>
  <c r="AJ661" i="9"/>
  <c r="AI661" i="9"/>
  <c r="AH661" i="9"/>
  <c r="AG661" i="9"/>
  <c r="AF661" i="9"/>
  <c r="AD661" i="9"/>
  <c r="AC661" i="9"/>
  <c r="AB661" i="9"/>
  <c r="AA661" i="9"/>
  <c r="CR660" i="9"/>
  <c r="AJ660" i="9"/>
  <c r="AI660" i="9"/>
  <c r="AH660" i="9"/>
  <c r="AG660" i="9"/>
  <c r="AF660" i="9"/>
  <c r="AD660" i="9"/>
  <c r="AC660" i="9"/>
  <c r="AB660" i="9"/>
  <c r="AA660" i="9"/>
  <c r="CR659" i="9"/>
  <c r="AJ659" i="9"/>
  <c r="AI659" i="9"/>
  <c r="AH659" i="9"/>
  <c r="AG659" i="9"/>
  <c r="AF659" i="9"/>
  <c r="AD659" i="9"/>
  <c r="AC659" i="9"/>
  <c r="AB659" i="9"/>
  <c r="AA659" i="9"/>
  <c r="CR658" i="9"/>
  <c r="AJ658" i="9"/>
  <c r="AI658" i="9"/>
  <c r="AH658" i="9"/>
  <c r="AG658" i="9"/>
  <c r="AF658" i="9"/>
  <c r="AD658" i="9"/>
  <c r="AC658" i="9"/>
  <c r="AB658" i="9"/>
  <c r="AA658" i="9"/>
  <c r="CR657" i="9"/>
  <c r="AJ657" i="9"/>
  <c r="AI657" i="9"/>
  <c r="AH657" i="9"/>
  <c r="AG657" i="9"/>
  <c r="AF657" i="9"/>
  <c r="AD657" i="9"/>
  <c r="AC657" i="9"/>
  <c r="AB657" i="9"/>
  <c r="AA657" i="9"/>
  <c r="CR656" i="9"/>
  <c r="AJ656" i="9"/>
  <c r="AI656" i="9"/>
  <c r="AH656" i="9"/>
  <c r="AG656" i="9"/>
  <c r="AF656" i="9"/>
  <c r="AD656" i="9"/>
  <c r="AC656" i="9"/>
  <c r="AB656" i="9"/>
  <c r="AA656" i="9"/>
  <c r="CR655" i="9"/>
  <c r="AJ655" i="9"/>
  <c r="AI655" i="9"/>
  <c r="AH655" i="9"/>
  <c r="AG655" i="9"/>
  <c r="AF655" i="9"/>
  <c r="AD655" i="9"/>
  <c r="AC655" i="9"/>
  <c r="AB655" i="9"/>
  <c r="AA655" i="9"/>
  <c r="CR654" i="9"/>
  <c r="AJ654" i="9"/>
  <c r="AI654" i="9"/>
  <c r="AH654" i="9"/>
  <c r="AG654" i="9"/>
  <c r="AF654" i="9"/>
  <c r="AD654" i="9"/>
  <c r="AC654" i="9"/>
  <c r="AB654" i="9"/>
  <c r="AA654" i="9"/>
  <c r="CR653" i="9"/>
  <c r="AJ653" i="9"/>
  <c r="AI653" i="9"/>
  <c r="AH653" i="9"/>
  <c r="AG653" i="9"/>
  <c r="AF653" i="9"/>
  <c r="AD653" i="9"/>
  <c r="AC653" i="9"/>
  <c r="AB653" i="9"/>
  <c r="AA653" i="9"/>
  <c r="CR652" i="9"/>
  <c r="AJ652" i="9"/>
  <c r="AI652" i="9"/>
  <c r="AH652" i="9"/>
  <c r="AG652" i="9"/>
  <c r="AF652" i="9"/>
  <c r="AD652" i="9"/>
  <c r="AC652" i="9"/>
  <c r="AB652" i="9"/>
  <c r="AA652" i="9"/>
  <c r="CR651" i="9"/>
  <c r="AJ651" i="9"/>
  <c r="AI651" i="9"/>
  <c r="AH651" i="9"/>
  <c r="AG651" i="9"/>
  <c r="AF651" i="9"/>
  <c r="AD651" i="9"/>
  <c r="AC651" i="9"/>
  <c r="AB651" i="9"/>
  <c r="AA651" i="9"/>
  <c r="AJ650" i="9"/>
  <c r="AI650" i="9"/>
  <c r="AH650" i="9"/>
  <c r="AG650" i="9"/>
  <c r="AF650" i="9"/>
  <c r="AD650" i="9"/>
  <c r="AC650" i="9"/>
  <c r="AB650" i="9"/>
  <c r="AA650" i="9"/>
  <c r="CR649" i="9"/>
  <c r="AJ649" i="9"/>
  <c r="AI649" i="9"/>
  <c r="AH649" i="9"/>
  <c r="AG649" i="9"/>
  <c r="AF649" i="9"/>
  <c r="AD649" i="9"/>
  <c r="AC649" i="9"/>
  <c r="AB649" i="9"/>
  <c r="AA649" i="9"/>
  <c r="CR648" i="9"/>
  <c r="AJ648" i="9"/>
  <c r="AI648" i="9"/>
  <c r="AH648" i="9"/>
  <c r="AG648" i="9"/>
  <c r="AF648" i="9"/>
  <c r="AD648" i="9"/>
  <c r="AC648" i="9"/>
  <c r="AB648" i="9"/>
  <c r="AA648" i="9"/>
  <c r="CR647" i="9"/>
  <c r="AJ647" i="9"/>
  <c r="AI647" i="9"/>
  <c r="AH647" i="9"/>
  <c r="AG647" i="9"/>
  <c r="AF647" i="9"/>
  <c r="AD647" i="9"/>
  <c r="AC647" i="9"/>
  <c r="AB647" i="9"/>
  <c r="AA647" i="9"/>
  <c r="CR646" i="9"/>
  <c r="AJ646" i="9"/>
  <c r="AI646" i="9"/>
  <c r="AH646" i="9"/>
  <c r="AG646" i="9"/>
  <c r="AF646" i="9"/>
  <c r="AD646" i="9"/>
  <c r="AC646" i="9"/>
  <c r="AB646" i="9"/>
  <c r="AA646" i="9"/>
  <c r="CR645" i="9"/>
  <c r="AJ645" i="9"/>
  <c r="AI645" i="9"/>
  <c r="AH645" i="9"/>
  <c r="AG645" i="9"/>
  <c r="AF645" i="9"/>
  <c r="AD645" i="9"/>
  <c r="AC645" i="9"/>
  <c r="AB645" i="9"/>
  <c r="AA645" i="9"/>
  <c r="CR644" i="9"/>
  <c r="AJ644" i="9"/>
  <c r="AI644" i="9"/>
  <c r="AH644" i="9"/>
  <c r="AG644" i="9"/>
  <c r="AF644" i="9"/>
  <c r="AD644" i="9"/>
  <c r="AC644" i="9"/>
  <c r="AB644" i="9"/>
  <c r="AA644" i="9"/>
  <c r="CR643" i="9"/>
  <c r="AJ643" i="9"/>
  <c r="AI643" i="9"/>
  <c r="AH643" i="9"/>
  <c r="AG643" i="9"/>
  <c r="AF643" i="9"/>
  <c r="AD643" i="9"/>
  <c r="AC643" i="9"/>
  <c r="AB643" i="9"/>
  <c r="AA643" i="9"/>
  <c r="CR642" i="9"/>
  <c r="AJ642" i="9"/>
  <c r="AI642" i="9"/>
  <c r="AH642" i="9"/>
  <c r="AG642" i="9"/>
  <c r="AF642" i="9"/>
  <c r="AD642" i="9"/>
  <c r="AC642" i="9"/>
  <c r="AB642" i="9"/>
  <c r="AA642" i="9"/>
  <c r="CR641" i="9"/>
  <c r="AJ641" i="9"/>
  <c r="AI641" i="9"/>
  <c r="AH641" i="9"/>
  <c r="AG641" i="9"/>
  <c r="AF641" i="9"/>
  <c r="AD641" i="9"/>
  <c r="AC641" i="9"/>
  <c r="AB641" i="9"/>
  <c r="AA641" i="9"/>
  <c r="CR640" i="9"/>
  <c r="AJ640" i="9"/>
  <c r="AI640" i="9"/>
  <c r="AH640" i="9"/>
  <c r="AG640" i="9"/>
  <c r="AF640" i="9"/>
  <c r="AD640" i="9"/>
  <c r="AC640" i="9"/>
  <c r="AB640" i="9"/>
  <c r="AA640" i="9"/>
  <c r="CR639" i="9"/>
  <c r="AJ639" i="9"/>
  <c r="AI639" i="9"/>
  <c r="AH639" i="9"/>
  <c r="AG639" i="9"/>
  <c r="AF639" i="9"/>
  <c r="AD639" i="9"/>
  <c r="AC639" i="9"/>
  <c r="AB639" i="9"/>
  <c r="AA639" i="9"/>
  <c r="CR638" i="9"/>
  <c r="AJ638" i="9"/>
  <c r="AI638" i="9"/>
  <c r="AH638" i="9"/>
  <c r="AG638" i="9"/>
  <c r="AF638" i="9"/>
  <c r="AD638" i="9"/>
  <c r="AC638" i="9"/>
  <c r="AB638" i="9"/>
  <c r="AA638" i="9"/>
  <c r="CR637" i="9"/>
  <c r="AJ637" i="9"/>
  <c r="AI637" i="9"/>
  <c r="AH637" i="9"/>
  <c r="AG637" i="9"/>
  <c r="AF637" i="9"/>
  <c r="AD637" i="9"/>
  <c r="AC637" i="9"/>
  <c r="AB637" i="9"/>
  <c r="AA637" i="9"/>
  <c r="CR636" i="9"/>
  <c r="AJ636" i="9"/>
  <c r="AI636" i="9"/>
  <c r="AH636" i="9"/>
  <c r="AG636" i="9"/>
  <c r="AF636" i="9"/>
  <c r="AD636" i="9"/>
  <c r="AC636" i="9"/>
  <c r="AB636" i="9"/>
  <c r="AA636" i="9"/>
  <c r="CR635" i="9"/>
  <c r="AJ635" i="9"/>
  <c r="AI635" i="9"/>
  <c r="AH635" i="9"/>
  <c r="AG635" i="9"/>
  <c r="AF635" i="9"/>
  <c r="AD635" i="9"/>
  <c r="AC635" i="9"/>
  <c r="AB635" i="9"/>
  <c r="AA635" i="9"/>
  <c r="CR634" i="9"/>
  <c r="AJ634" i="9"/>
  <c r="AI634" i="9"/>
  <c r="AH634" i="9"/>
  <c r="AG634" i="9"/>
  <c r="AF634" i="9"/>
  <c r="AD634" i="9"/>
  <c r="AC634" i="9"/>
  <c r="AB634" i="9"/>
  <c r="AA634" i="9"/>
  <c r="CR633" i="9"/>
  <c r="AJ633" i="9"/>
  <c r="AI633" i="9"/>
  <c r="AH633" i="9"/>
  <c r="AG633" i="9"/>
  <c r="AF633" i="9"/>
  <c r="AD633" i="9"/>
  <c r="AC633" i="9"/>
  <c r="AB633" i="9"/>
  <c r="AA633" i="9"/>
  <c r="CR632" i="9"/>
  <c r="AJ632" i="9"/>
  <c r="AI632" i="9"/>
  <c r="AH632" i="9"/>
  <c r="AG632" i="9"/>
  <c r="AF632" i="9"/>
  <c r="AD632" i="9"/>
  <c r="AC632" i="9"/>
  <c r="AB632" i="9"/>
  <c r="AA632" i="9"/>
  <c r="CR631" i="9"/>
  <c r="AJ631" i="9"/>
  <c r="AI631" i="9"/>
  <c r="AH631" i="9"/>
  <c r="AG631" i="9"/>
  <c r="AF631" i="9"/>
  <c r="AD631" i="9"/>
  <c r="AC631" i="9"/>
  <c r="AB631" i="9"/>
  <c r="AA631" i="9"/>
  <c r="CR630" i="9"/>
  <c r="AJ630" i="9"/>
  <c r="AI630" i="9"/>
  <c r="AH630" i="9"/>
  <c r="AG630" i="9"/>
  <c r="AF630" i="9"/>
  <c r="AD630" i="9"/>
  <c r="AC630" i="9"/>
  <c r="AB630" i="9"/>
  <c r="AA630" i="9"/>
  <c r="AJ629" i="9"/>
  <c r="AI629" i="9"/>
  <c r="AH629" i="9"/>
  <c r="AG629" i="9"/>
  <c r="AF629" i="9"/>
  <c r="AD629" i="9"/>
  <c r="AC629" i="9"/>
  <c r="AB629" i="9"/>
  <c r="AA629" i="9"/>
  <c r="CR628" i="9"/>
  <c r="AJ628" i="9"/>
  <c r="AI628" i="9"/>
  <c r="AH628" i="9"/>
  <c r="AG628" i="9"/>
  <c r="AF628" i="9"/>
  <c r="AD628" i="9"/>
  <c r="AC628" i="9"/>
  <c r="AB628" i="9"/>
  <c r="AA628" i="9"/>
  <c r="CR627" i="9"/>
  <c r="AJ627" i="9"/>
  <c r="AI627" i="9"/>
  <c r="AH627" i="9"/>
  <c r="AG627" i="9"/>
  <c r="AF627" i="9"/>
  <c r="AD627" i="9"/>
  <c r="AC627" i="9"/>
  <c r="AB627" i="9"/>
  <c r="AA627" i="9"/>
  <c r="CR626" i="9"/>
  <c r="AJ626" i="9"/>
  <c r="AI626" i="9"/>
  <c r="AH626" i="9"/>
  <c r="AG626" i="9"/>
  <c r="AF626" i="9"/>
  <c r="AD626" i="9"/>
  <c r="AC626" i="9"/>
  <c r="AB626" i="9"/>
  <c r="AA626" i="9"/>
  <c r="CR625" i="9"/>
  <c r="AJ625" i="9"/>
  <c r="AI625" i="9"/>
  <c r="AH625" i="9"/>
  <c r="AG625" i="9"/>
  <c r="AF625" i="9"/>
  <c r="AD625" i="9"/>
  <c r="AC625" i="9"/>
  <c r="AB625" i="9"/>
  <c r="AA625" i="9"/>
  <c r="CR624" i="9"/>
  <c r="AJ624" i="9"/>
  <c r="AI624" i="9"/>
  <c r="AH624" i="9"/>
  <c r="AG624" i="9"/>
  <c r="AF624" i="9"/>
  <c r="AD624" i="9"/>
  <c r="AC624" i="9"/>
  <c r="AB624" i="9"/>
  <c r="AA624" i="9"/>
  <c r="CR623" i="9"/>
  <c r="AJ623" i="9"/>
  <c r="AI623" i="9"/>
  <c r="AH623" i="9"/>
  <c r="AG623" i="9"/>
  <c r="AF623" i="9"/>
  <c r="AD623" i="9"/>
  <c r="AC623" i="9"/>
  <c r="AB623" i="9"/>
  <c r="AA623" i="9"/>
  <c r="CR622" i="9"/>
  <c r="AJ622" i="9"/>
  <c r="AI622" i="9"/>
  <c r="AH622" i="9"/>
  <c r="AG622" i="9"/>
  <c r="AF622" i="9"/>
  <c r="AD622" i="9"/>
  <c r="AC622" i="9"/>
  <c r="AB622" i="9"/>
  <c r="AA622" i="9"/>
  <c r="CR621" i="9"/>
  <c r="AJ621" i="9"/>
  <c r="AI621" i="9"/>
  <c r="AH621" i="9"/>
  <c r="AG621" i="9"/>
  <c r="AF621" i="9"/>
  <c r="AD621" i="9"/>
  <c r="AC621" i="9"/>
  <c r="AB621" i="9"/>
  <c r="AA621" i="9"/>
  <c r="CR620" i="9"/>
  <c r="AJ620" i="9"/>
  <c r="AI620" i="9"/>
  <c r="AH620" i="9"/>
  <c r="AG620" i="9"/>
  <c r="AF620" i="9"/>
  <c r="AD620" i="9"/>
  <c r="AC620" i="9"/>
  <c r="AB620" i="9"/>
  <c r="AA620" i="9"/>
  <c r="CR619" i="9"/>
  <c r="AJ619" i="9"/>
  <c r="AI619" i="9"/>
  <c r="AH619" i="9"/>
  <c r="AG619" i="9"/>
  <c r="AF619" i="9"/>
  <c r="AD619" i="9"/>
  <c r="AC619" i="9"/>
  <c r="AB619" i="9"/>
  <c r="AA619" i="9"/>
  <c r="CR618" i="9"/>
  <c r="AJ618" i="9"/>
  <c r="AI618" i="9"/>
  <c r="AH618" i="9"/>
  <c r="AG618" i="9"/>
  <c r="AF618" i="9"/>
  <c r="AD618" i="9"/>
  <c r="AC618" i="9"/>
  <c r="AB618" i="9"/>
  <c r="AA618" i="9"/>
  <c r="CR617" i="9"/>
  <c r="AJ617" i="9"/>
  <c r="AI617" i="9"/>
  <c r="AH617" i="9"/>
  <c r="AG617" i="9"/>
  <c r="AF617" i="9"/>
  <c r="AD617" i="9"/>
  <c r="AC617" i="9"/>
  <c r="AB617" i="9"/>
  <c r="AA617" i="9"/>
  <c r="CR616" i="9"/>
  <c r="AJ616" i="9"/>
  <c r="AI616" i="9"/>
  <c r="AH616" i="9"/>
  <c r="AG616" i="9"/>
  <c r="AF616" i="9"/>
  <c r="AD616" i="9"/>
  <c r="AC616" i="9"/>
  <c r="AB616" i="9"/>
  <c r="AA616" i="9"/>
  <c r="CR615" i="9"/>
  <c r="AJ615" i="9"/>
  <c r="AI615" i="9"/>
  <c r="AH615" i="9"/>
  <c r="AG615" i="9"/>
  <c r="AF615" i="9"/>
  <c r="AD615" i="9"/>
  <c r="AC615" i="9"/>
  <c r="AB615" i="9"/>
  <c r="AA615" i="9"/>
  <c r="CR614" i="9"/>
  <c r="AJ614" i="9"/>
  <c r="AI614" i="9"/>
  <c r="AH614" i="9"/>
  <c r="AG614" i="9"/>
  <c r="AF614" i="9"/>
  <c r="AD614" i="9"/>
  <c r="AC614" i="9"/>
  <c r="AB614" i="9"/>
  <c r="AA614" i="9"/>
  <c r="AJ613" i="9"/>
  <c r="AI613" i="9"/>
  <c r="AH613" i="9"/>
  <c r="AG613" i="9"/>
  <c r="AF613" i="9"/>
  <c r="AD613" i="9"/>
  <c r="AC613" i="9"/>
  <c r="AB613" i="9"/>
  <c r="AA613" i="9"/>
  <c r="CR612" i="9"/>
  <c r="AJ612" i="9"/>
  <c r="AI612" i="9"/>
  <c r="AH612" i="9"/>
  <c r="AG612" i="9"/>
  <c r="AF612" i="9"/>
  <c r="AD612" i="9"/>
  <c r="AC612" i="9"/>
  <c r="AB612" i="9"/>
  <c r="AA612" i="9"/>
  <c r="AJ611" i="9"/>
  <c r="AI611" i="9"/>
  <c r="AH611" i="9"/>
  <c r="AG611" i="9"/>
  <c r="AF611" i="9"/>
  <c r="AD611" i="9"/>
  <c r="AC611" i="9"/>
  <c r="AB611" i="9"/>
  <c r="AA611" i="9"/>
  <c r="CR610" i="9"/>
  <c r="AJ610" i="9"/>
  <c r="AI610" i="9"/>
  <c r="AH610" i="9"/>
  <c r="AG610" i="9"/>
  <c r="AF610" i="9"/>
  <c r="AD610" i="9"/>
  <c r="AC610" i="9"/>
  <c r="AB610" i="9"/>
  <c r="AA610" i="9"/>
  <c r="AJ609" i="9"/>
  <c r="AI609" i="9"/>
  <c r="AH609" i="9"/>
  <c r="AG609" i="9"/>
  <c r="AF609" i="9"/>
  <c r="AD609" i="9"/>
  <c r="AC609" i="9"/>
  <c r="AB609" i="9"/>
  <c r="AA609" i="9"/>
  <c r="CR608" i="9"/>
  <c r="AJ608" i="9"/>
  <c r="AI608" i="9"/>
  <c r="AH608" i="9"/>
  <c r="AG608" i="9"/>
  <c r="AF608" i="9"/>
  <c r="AD608" i="9"/>
  <c r="AC608" i="9"/>
  <c r="AB608" i="9"/>
  <c r="AA608" i="9"/>
  <c r="CR607" i="9"/>
  <c r="AJ607" i="9"/>
  <c r="AI607" i="9"/>
  <c r="AH607" i="9"/>
  <c r="AG607" i="9"/>
  <c r="AF607" i="9"/>
  <c r="AD607" i="9"/>
  <c r="AC607" i="9"/>
  <c r="AB607" i="9"/>
  <c r="AA607" i="9"/>
  <c r="AJ606" i="9"/>
  <c r="AI606" i="9"/>
  <c r="AH606" i="9"/>
  <c r="AG606" i="9"/>
  <c r="AF606" i="9"/>
  <c r="AD606" i="9"/>
  <c r="AC606" i="9"/>
  <c r="AB606" i="9"/>
  <c r="AA606" i="9"/>
  <c r="AJ605" i="9"/>
  <c r="AI605" i="9"/>
  <c r="AH605" i="9"/>
  <c r="AG605" i="9"/>
  <c r="AF605" i="9"/>
  <c r="AD605" i="9"/>
  <c r="AC605" i="9"/>
  <c r="AB605" i="9"/>
  <c r="AA605" i="9"/>
  <c r="CR604" i="9"/>
  <c r="AJ604" i="9"/>
  <c r="AI604" i="9"/>
  <c r="AH604" i="9"/>
  <c r="AG604" i="9"/>
  <c r="AF604" i="9"/>
  <c r="AD604" i="9"/>
  <c r="AC604" i="9"/>
  <c r="AB604" i="9"/>
  <c r="AA604" i="9"/>
  <c r="AJ603" i="9"/>
  <c r="AI603" i="9"/>
  <c r="AH603" i="9"/>
  <c r="AG603" i="9"/>
  <c r="AF603" i="9"/>
  <c r="AD603" i="9"/>
  <c r="AC603" i="9"/>
  <c r="AB603" i="9"/>
  <c r="AA603" i="9"/>
  <c r="AJ602" i="9"/>
  <c r="AI602" i="9"/>
  <c r="AH602" i="9"/>
  <c r="AG602" i="9"/>
  <c r="AF602" i="9"/>
  <c r="AD602" i="9"/>
  <c r="AC602" i="9"/>
  <c r="AB602" i="9"/>
  <c r="AA602" i="9"/>
  <c r="CR601" i="9"/>
  <c r="AJ601" i="9"/>
  <c r="AI601" i="9"/>
  <c r="AH601" i="9"/>
  <c r="AG601" i="9"/>
  <c r="AF601" i="9"/>
  <c r="AD601" i="9"/>
  <c r="AC601" i="9"/>
  <c r="AB601" i="9"/>
  <c r="AA601" i="9"/>
  <c r="CR600" i="9"/>
  <c r="AJ600" i="9"/>
  <c r="AI600" i="9"/>
  <c r="AH600" i="9"/>
  <c r="AG600" i="9"/>
  <c r="AF600" i="9"/>
  <c r="AD600" i="9"/>
  <c r="AC600" i="9"/>
  <c r="AB600" i="9"/>
  <c r="AA600" i="9"/>
  <c r="CR599" i="9"/>
  <c r="AJ599" i="9"/>
  <c r="AI599" i="9"/>
  <c r="AH599" i="9"/>
  <c r="AG599" i="9"/>
  <c r="AF599" i="9"/>
  <c r="AD599" i="9"/>
  <c r="AC599" i="9"/>
  <c r="AB599" i="9"/>
  <c r="AA599" i="9"/>
  <c r="CR598" i="9"/>
  <c r="AJ598" i="9"/>
  <c r="AI598" i="9"/>
  <c r="AH598" i="9"/>
  <c r="AG598" i="9"/>
  <c r="AF598" i="9"/>
  <c r="AD598" i="9"/>
  <c r="AC598" i="9"/>
  <c r="AB598" i="9"/>
  <c r="AA598" i="9"/>
  <c r="CR597" i="9"/>
  <c r="AJ597" i="9"/>
  <c r="AI597" i="9"/>
  <c r="AH597" i="9"/>
  <c r="AG597" i="9"/>
  <c r="AF597" i="9"/>
  <c r="AD597" i="9"/>
  <c r="AC597" i="9"/>
  <c r="AB597" i="9"/>
  <c r="AA597" i="9"/>
  <c r="CR596" i="9"/>
  <c r="AJ596" i="9"/>
  <c r="AI596" i="9"/>
  <c r="AH596" i="9"/>
  <c r="AG596" i="9"/>
  <c r="AF596" i="9"/>
  <c r="AD596" i="9"/>
  <c r="AC596" i="9"/>
  <c r="AB596" i="9"/>
  <c r="AA596" i="9"/>
  <c r="CR595" i="9"/>
  <c r="AJ595" i="9"/>
  <c r="AI595" i="9"/>
  <c r="AH595" i="9"/>
  <c r="AG595" i="9"/>
  <c r="AF595" i="9"/>
  <c r="AD595" i="9"/>
  <c r="AC595" i="9"/>
  <c r="AB595" i="9"/>
  <c r="AA595" i="9"/>
  <c r="CR594" i="9"/>
  <c r="AJ594" i="9"/>
  <c r="AI594" i="9"/>
  <c r="AH594" i="9"/>
  <c r="AG594" i="9"/>
  <c r="AF594" i="9"/>
  <c r="AD594" i="9"/>
  <c r="AC594" i="9"/>
  <c r="AB594" i="9"/>
  <c r="AA594" i="9"/>
  <c r="CR593" i="9"/>
  <c r="AJ593" i="9"/>
  <c r="AI593" i="9"/>
  <c r="AH593" i="9"/>
  <c r="AG593" i="9"/>
  <c r="AF593" i="9"/>
  <c r="AD593" i="9"/>
  <c r="AC593" i="9"/>
  <c r="AB593" i="9"/>
  <c r="AA593" i="9"/>
  <c r="CR592" i="9"/>
  <c r="AJ592" i="9"/>
  <c r="AI592" i="9"/>
  <c r="AH592" i="9"/>
  <c r="AG592" i="9"/>
  <c r="AF592" i="9"/>
  <c r="AD592" i="9"/>
  <c r="AC592" i="9"/>
  <c r="AB592" i="9"/>
  <c r="AA592" i="9"/>
  <c r="CR591" i="9"/>
  <c r="AJ591" i="9"/>
  <c r="AI591" i="9"/>
  <c r="AH591" i="9"/>
  <c r="AG591" i="9"/>
  <c r="AF591" i="9"/>
  <c r="AD591" i="9"/>
  <c r="AC591" i="9"/>
  <c r="AB591" i="9"/>
  <c r="AA591" i="9"/>
  <c r="CR590" i="9"/>
  <c r="AJ590" i="9"/>
  <c r="AI590" i="9"/>
  <c r="AH590" i="9"/>
  <c r="AG590" i="9"/>
  <c r="AF590" i="9"/>
  <c r="AD590" i="9"/>
  <c r="AC590" i="9"/>
  <c r="AB590" i="9"/>
  <c r="AA590" i="9"/>
  <c r="AJ589" i="9"/>
  <c r="AI589" i="9"/>
  <c r="AH589" i="9"/>
  <c r="AG589" i="9"/>
  <c r="AF589" i="9"/>
  <c r="AD589" i="9"/>
  <c r="AC589" i="9"/>
  <c r="AB589" i="9"/>
  <c r="AA589" i="9"/>
  <c r="CR588" i="9"/>
  <c r="AJ588" i="9"/>
  <c r="AI588" i="9"/>
  <c r="AH588" i="9"/>
  <c r="AG588" i="9"/>
  <c r="AF588" i="9"/>
  <c r="AD588" i="9"/>
  <c r="AC588" i="9"/>
  <c r="AB588" i="9"/>
  <c r="AA588" i="9"/>
  <c r="CR587" i="9"/>
  <c r="AJ587" i="9"/>
  <c r="AI587" i="9"/>
  <c r="AH587" i="9"/>
  <c r="AG587" i="9"/>
  <c r="AF587" i="9"/>
  <c r="AD587" i="9"/>
  <c r="AC587" i="9"/>
  <c r="AB587" i="9"/>
  <c r="AA587" i="9"/>
  <c r="CR586" i="9"/>
  <c r="AJ586" i="9"/>
  <c r="AI586" i="9"/>
  <c r="AH586" i="9"/>
  <c r="AG586" i="9"/>
  <c r="AF586" i="9"/>
  <c r="AD586" i="9"/>
  <c r="AC586" i="9"/>
  <c r="AB586" i="9"/>
  <c r="AA586" i="9"/>
  <c r="AJ585" i="9"/>
  <c r="AI585" i="9"/>
  <c r="AH585" i="9"/>
  <c r="AG585" i="9"/>
  <c r="AF585" i="9"/>
  <c r="AD585" i="9"/>
  <c r="AC585" i="9"/>
  <c r="AB585" i="9"/>
  <c r="AA585" i="9"/>
  <c r="CR584" i="9"/>
  <c r="AJ584" i="9"/>
  <c r="AI584" i="9"/>
  <c r="AH584" i="9"/>
  <c r="AG584" i="9"/>
  <c r="AF584" i="9"/>
  <c r="AD584" i="9"/>
  <c r="AC584" i="9"/>
  <c r="AB584" i="9"/>
  <c r="AA584" i="9"/>
  <c r="CR583" i="9"/>
  <c r="AJ583" i="9"/>
  <c r="AI583" i="9"/>
  <c r="AH583" i="9"/>
  <c r="AG583" i="9"/>
  <c r="AF583" i="9"/>
  <c r="AD583" i="9"/>
  <c r="AC583" i="9"/>
  <c r="AB583" i="9"/>
  <c r="AA583" i="9"/>
  <c r="CR582" i="9"/>
  <c r="AJ582" i="9"/>
  <c r="AI582" i="9"/>
  <c r="AH582" i="9"/>
  <c r="AG582" i="9"/>
  <c r="AF582" i="9"/>
  <c r="AD582" i="9"/>
  <c r="AC582" i="9"/>
  <c r="AB582" i="9"/>
  <c r="AA582" i="9"/>
  <c r="CR581" i="9"/>
  <c r="AJ581" i="9"/>
  <c r="AI581" i="9"/>
  <c r="AH581" i="9"/>
  <c r="AG581" i="9"/>
  <c r="AF581" i="9"/>
  <c r="AD581" i="9"/>
  <c r="AC581" i="9"/>
  <c r="AB581" i="9"/>
  <c r="AA581" i="9"/>
  <c r="CR580" i="9"/>
  <c r="AJ580" i="9"/>
  <c r="AI580" i="9"/>
  <c r="AH580" i="9"/>
  <c r="AG580" i="9"/>
  <c r="AF580" i="9"/>
  <c r="AD580" i="9"/>
  <c r="AC580" i="9"/>
  <c r="AB580" i="9"/>
  <c r="AA580" i="9"/>
  <c r="CR579" i="9"/>
  <c r="AJ579" i="9"/>
  <c r="AI579" i="9"/>
  <c r="AH579" i="9"/>
  <c r="AG579" i="9"/>
  <c r="AF579" i="9"/>
  <c r="AD579" i="9"/>
  <c r="AC579" i="9"/>
  <c r="AB579" i="9"/>
  <c r="AA579" i="9"/>
  <c r="AJ578" i="9"/>
  <c r="AI578" i="9"/>
  <c r="AH578" i="9"/>
  <c r="AG578" i="9"/>
  <c r="AF578" i="9"/>
  <c r="AD578" i="9"/>
  <c r="AC578" i="9"/>
  <c r="AB578" i="9"/>
  <c r="AA578" i="9"/>
  <c r="CR577" i="9"/>
  <c r="AJ577" i="9"/>
  <c r="AI577" i="9"/>
  <c r="AH577" i="9"/>
  <c r="AG577" i="9"/>
  <c r="AF577" i="9"/>
  <c r="AD577" i="9"/>
  <c r="AC577" i="9"/>
  <c r="AB577" i="9"/>
  <c r="AA577" i="9"/>
  <c r="CR576" i="9"/>
  <c r="AJ576" i="9"/>
  <c r="AI576" i="9"/>
  <c r="AH576" i="9"/>
  <c r="AG576" i="9"/>
  <c r="AF576" i="9"/>
  <c r="AD576" i="9"/>
  <c r="AC576" i="9"/>
  <c r="AB576" i="9"/>
  <c r="AA576" i="9"/>
  <c r="CR575" i="9"/>
  <c r="AJ575" i="9"/>
  <c r="AI575" i="9"/>
  <c r="AH575" i="9"/>
  <c r="AG575" i="9"/>
  <c r="AF575" i="9"/>
  <c r="AD575" i="9"/>
  <c r="AC575" i="9"/>
  <c r="AB575" i="9"/>
  <c r="AA575" i="9"/>
  <c r="AJ574" i="9"/>
  <c r="AI574" i="9"/>
  <c r="AH574" i="9"/>
  <c r="AG574" i="9"/>
  <c r="AF574" i="9"/>
  <c r="AD574" i="9"/>
  <c r="AC574" i="9"/>
  <c r="AB574" i="9"/>
  <c r="AA574" i="9"/>
  <c r="CR573" i="9"/>
  <c r="AJ573" i="9"/>
  <c r="AI573" i="9"/>
  <c r="AH573" i="9"/>
  <c r="AG573" i="9"/>
  <c r="AF573" i="9"/>
  <c r="AD573" i="9"/>
  <c r="AC573" i="9"/>
  <c r="AB573" i="9"/>
  <c r="AA573" i="9"/>
  <c r="CR572" i="9"/>
  <c r="AJ572" i="9"/>
  <c r="AI572" i="9"/>
  <c r="AH572" i="9"/>
  <c r="AG572" i="9"/>
  <c r="AF572" i="9"/>
  <c r="AD572" i="9"/>
  <c r="AC572" i="9"/>
  <c r="AB572" i="9"/>
  <c r="AA572" i="9"/>
  <c r="CR571" i="9"/>
  <c r="AJ571" i="9"/>
  <c r="AI571" i="9"/>
  <c r="AH571" i="9"/>
  <c r="AG571" i="9"/>
  <c r="AF571" i="9"/>
  <c r="AD571" i="9"/>
  <c r="AC571" i="9"/>
  <c r="AB571" i="9"/>
  <c r="AA571" i="9"/>
  <c r="AJ570" i="9"/>
  <c r="AI570" i="9"/>
  <c r="AH570" i="9"/>
  <c r="AG570" i="9"/>
  <c r="AF570" i="9"/>
  <c r="AD570" i="9"/>
  <c r="AC570" i="9"/>
  <c r="AB570" i="9"/>
  <c r="AA570" i="9"/>
  <c r="CR569" i="9"/>
  <c r="AJ569" i="9"/>
  <c r="AI569" i="9"/>
  <c r="AH569" i="9"/>
  <c r="AG569" i="9"/>
  <c r="AF569" i="9"/>
  <c r="AD569" i="9"/>
  <c r="AC569" i="9"/>
  <c r="AB569" i="9"/>
  <c r="AA569" i="9"/>
  <c r="CR568" i="9"/>
  <c r="AJ568" i="9"/>
  <c r="AI568" i="9"/>
  <c r="AH568" i="9"/>
  <c r="AG568" i="9"/>
  <c r="AF568" i="9"/>
  <c r="AD568" i="9"/>
  <c r="AC568" i="9"/>
  <c r="AB568" i="9"/>
  <c r="AA568" i="9"/>
  <c r="CR567" i="9"/>
  <c r="AJ567" i="9"/>
  <c r="AI567" i="9"/>
  <c r="AH567" i="9"/>
  <c r="AG567" i="9"/>
  <c r="AF567" i="9"/>
  <c r="AD567" i="9"/>
  <c r="AC567" i="9"/>
  <c r="AB567" i="9"/>
  <c r="AA567" i="9"/>
  <c r="AJ566" i="9"/>
  <c r="AI566" i="9"/>
  <c r="AH566" i="9"/>
  <c r="AG566" i="9"/>
  <c r="AF566" i="9"/>
  <c r="AD566" i="9"/>
  <c r="AC566" i="9"/>
  <c r="AB566" i="9"/>
  <c r="AA566" i="9"/>
  <c r="CR565" i="9"/>
  <c r="AJ565" i="9"/>
  <c r="AI565" i="9"/>
  <c r="AH565" i="9"/>
  <c r="AG565" i="9"/>
  <c r="AF565" i="9"/>
  <c r="AD565" i="9"/>
  <c r="AC565" i="9"/>
  <c r="AB565" i="9"/>
  <c r="AA565" i="9"/>
  <c r="CR564" i="9"/>
  <c r="AJ564" i="9"/>
  <c r="AI564" i="9"/>
  <c r="AH564" i="9"/>
  <c r="AG564" i="9"/>
  <c r="AF564" i="9"/>
  <c r="AD564" i="9"/>
  <c r="AC564" i="9"/>
  <c r="AB564" i="9"/>
  <c r="AA564" i="9"/>
  <c r="CR563" i="9"/>
  <c r="AJ563" i="9"/>
  <c r="AI563" i="9"/>
  <c r="AH563" i="9"/>
  <c r="AG563" i="9"/>
  <c r="AF563" i="9"/>
  <c r="AD563" i="9"/>
  <c r="AC563" i="9"/>
  <c r="AB563" i="9"/>
  <c r="AA563" i="9"/>
  <c r="CR562" i="9"/>
  <c r="AJ562" i="9"/>
  <c r="AI562" i="9"/>
  <c r="AH562" i="9"/>
  <c r="AG562" i="9"/>
  <c r="AF562" i="9"/>
  <c r="AD562" i="9"/>
  <c r="AC562" i="9"/>
  <c r="AB562" i="9"/>
  <c r="AA562" i="9"/>
  <c r="CR561" i="9"/>
  <c r="AJ561" i="9"/>
  <c r="AI561" i="9"/>
  <c r="AH561" i="9"/>
  <c r="AG561" i="9"/>
  <c r="AF561" i="9"/>
  <c r="AD561" i="9"/>
  <c r="AC561" i="9"/>
  <c r="AB561" i="9"/>
  <c r="AA561" i="9"/>
  <c r="CR560" i="9"/>
  <c r="AJ560" i="9"/>
  <c r="AI560" i="9"/>
  <c r="AH560" i="9"/>
  <c r="AG560" i="9"/>
  <c r="AF560" i="9"/>
  <c r="AD560" i="9"/>
  <c r="AC560" i="9"/>
  <c r="AB560" i="9"/>
  <c r="AA560" i="9"/>
  <c r="CR559" i="9"/>
  <c r="AJ559" i="9"/>
  <c r="AI559" i="9"/>
  <c r="AH559" i="9"/>
  <c r="AG559" i="9"/>
  <c r="AF559" i="9"/>
  <c r="AD559" i="9"/>
  <c r="AC559" i="9"/>
  <c r="AB559" i="9"/>
  <c r="AA559" i="9"/>
  <c r="CR558" i="9"/>
  <c r="AJ558" i="9"/>
  <c r="AI558" i="9"/>
  <c r="AH558" i="9"/>
  <c r="AG558" i="9"/>
  <c r="AF558" i="9"/>
  <c r="AD558" i="9"/>
  <c r="AC558" i="9"/>
  <c r="AB558" i="9"/>
  <c r="AA558" i="9"/>
  <c r="CR557" i="9"/>
  <c r="AJ557" i="9"/>
  <c r="AI557" i="9"/>
  <c r="AH557" i="9"/>
  <c r="AG557" i="9"/>
  <c r="AF557" i="9"/>
  <c r="AD557" i="9"/>
  <c r="AC557" i="9"/>
  <c r="AB557" i="9"/>
  <c r="AA557" i="9"/>
  <c r="CR556" i="9"/>
  <c r="AJ556" i="9"/>
  <c r="AI556" i="9"/>
  <c r="AH556" i="9"/>
  <c r="AG556" i="9"/>
  <c r="AF556" i="9"/>
  <c r="AD556" i="9"/>
  <c r="AC556" i="9"/>
  <c r="AB556" i="9"/>
  <c r="AA556" i="9"/>
  <c r="CR555" i="9"/>
  <c r="AJ555" i="9"/>
  <c r="AI555" i="9"/>
  <c r="AH555" i="9"/>
  <c r="AG555" i="9"/>
  <c r="AF555" i="9"/>
  <c r="AD555" i="9"/>
  <c r="AC555" i="9"/>
  <c r="AB555" i="9"/>
  <c r="AA555" i="9"/>
  <c r="CR554" i="9"/>
  <c r="AJ554" i="9"/>
  <c r="AI554" i="9"/>
  <c r="AH554" i="9"/>
  <c r="AG554" i="9"/>
  <c r="AF554" i="9"/>
  <c r="AD554" i="9"/>
  <c r="AC554" i="9"/>
  <c r="AB554" i="9"/>
  <c r="AA554" i="9"/>
  <c r="CR553" i="9"/>
  <c r="AJ553" i="9"/>
  <c r="AI553" i="9"/>
  <c r="AH553" i="9"/>
  <c r="AG553" i="9"/>
  <c r="AF553" i="9"/>
  <c r="AD553" i="9"/>
  <c r="AC553" i="9"/>
  <c r="AB553" i="9"/>
  <c r="AA553" i="9"/>
  <c r="CR552" i="9"/>
  <c r="AJ552" i="9"/>
  <c r="AI552" i="9"/>
  <c r="AH552" i="9"/>
  <c r="AG552" i="9"/>
  <c r="AF552" i="9"/>
  <c r="AD552" i="9"/>
  <c r="AC552" i="9"/>
  <c r="AB552" i="9"/>
  <c r="AA552" i="9"/>
  <c r="CR551" i="9"/>
  <c r="AJ551" i="9"/>
  <c r="AI551" i="9"/>
  <c r="AH551" i="9"/>
  <c r="AG551" i="9"/>
  <c r="AF551" i="9"/>
  <c r="AD551" i="9"/>
  <c r="AC551" i="9"/>
  <c r="AB551" i="9"/>
  <c r="AA551" i="9"/>
  <c r="CR550" i="9"/>
  <c r="AJ550" i="9"/>
  <c r="AI550" i="9"/>
  <c r="AH550" i="9"/>
  <c r="AG550" i="9"/>
  <c r="AF550" i="9"/>
  <c r="AD550" i="9"/>
  <c r="AC550" i="9"/>
  <c r="AB550" i="9"/>
  <c r="AA550" i="9"/>
  <c r="CR549" i="9"/>
  <c r="AJ549" i="9"/>
  <c r="AI549" i="9"/>
  <c r="AH549" i="9"/>
  <c r="AG549" i="9"/>
  <c r="AF549" i="9"/>
  <c r="AD549" i="9"/>
  <c r="AC549" i="9"/>
  <c r="AB549" i="9"/>
  <c r="AA549" i="9"/>
  <c r="CR548" i="9"/>
  <c r="AJ548" i="9"/>
  <c r="AI548" i="9"/>
  <c r="AH548" i="9"/>
  <c r="AG548" i="9"/>
  <c r="AF548" i="9"/>
  <c r="AD548" i="9"/>
  <c r="AC548" i="9"/>
  <c r="AB548" i="9"/>
  <c r="AA548" i="9"/>
  <c r="CR547" i="9"/>
  <c r="AJ547" i="9"/>
  <c r="AI547" i="9"/>
  <c r="AH547" i="9"/>
  <c r="AG547" i="9"/>
  <c r="AF547" i="9"/>
  <c r="AD547" i="9"/>
  <c r="AC547" i="9"/>
  <c r="AB547" i="9"/>
  <c r="AA547" i="9"/>
  <c r="CR546" i="9"/>
  <c r="AJ546" i="9"/>
  <c r="AI546" i="9"/>
  <c r="AH546" i="9"/>
  <c r="AG546" i="9"/>
  <c r="AF546" i="9"/>
  <c r="AD546" i="9"/>
  <c r="AC546" i="9"/>
  <c r="AB546" i="9"/>
  <c r="AA546" i="9"/>
  <c r="CR545" i="9"/>
  <c r="AJ545" i="9"/>
  <c r="AI545" i="9"/>
  <c r="AH545" i="9"/>
  <c r="AG545" i="9"/>
  <c r="AF545" i="9"/>
  <c r="AD545" i="9"/>
  <c r="AC545" i="9"/>
  <c r="AB545" i="9"/>
  <c r="AA545" i="9"/>
  <c r="AJ544" i="9"/>
  <c r="AI544" i="9"/>
  <c r="AH544" i="9"/>
  <c r="AG544" i="9"/>
  <c r="AF544" i="9"/>
  <c r="AD544" i="9"/>
  <c r="AC544" i="9"/>
  <c r="AB544" i="9"/>
  <c r="AA544" i="9"/>
  <c r="CR543" i="9"/>
  <c r="AJ543" i="9"/>
  <c r="AI543" i="9"/>
  <c r="AH543" i="9"/>
  <c r="AG543" i="9"/>
  <c r="AF543" i="9"/>
  <c r="AD543" i="9"/>
  <c r="AC543" i="9"/>
  <c r="AB543" i="9"/>
  <c r="AA543" i="9"/>
  <c r="CR542" i="9"/>
  <c r="AJ542" i="9"/>
  <c r="AI542" i="9"/>
  <c r="AH542" i="9"/>
  <c r="AG542" i="9"/>
  <c r="AF542" i="9"/>
  <c r="AD542" i="9"/>
  <c r="AC542" i="9"/>
  <c r="AB542" i="9"/>
  <c r="AA542" i="9"/>
  <c r="CR541" i="9"/>
  <c r="AJ541" i="9"/>
  <c r="AI541" i="9"/>
  <c r="AH541" i="9"/>
  <c r="AG541" i="9"/>
  <c r="AF541" i="9"/>
  <c r="AD541" i="9"/>
  <c r="AC541" i="9"/>
  <c r="AB541" i="9"/>
  <c r="AA541" i="9"/>
  <c r="CR540" i="9"/>
  <c r="AJ540" i="9"/>
  <c r="AI540" i="9"/>
  <c r="AH540" i="9"/>
  <c r="AG540" i="9"/>
  <c r="AF540" i="9"/>
  <c r="AD540" i="9"/>
  <c r="AC540" i="9"/>
  <c r="AB540" i="9"/>
  <c r="AA540" i="9"/>
  <c r="CR539" i="9"/>
  <c r="AJ539" i="9"/>
  <c r="AI539" i="9"/>
  <c r="AH539" i="9"/>
  <c r="AG539" i="9"/>
  <c r="AF539" i="9"/>
  <c r="AD539" i="9"/>
  <c r="AC539" i="9"/>
  <c r="AB539" i="9"/>
  <c r="AA539" i="9"/>
  <c r="CR538" i="9"/>
  <c r="AJ538" i="9"/>
  <c r="AI538" i="9"/>
  <c r="AH538" i="9"/>
  <c r="AG538" i="9"/>
  <c r="AF538" i="9"/>
  <c r="AD538" i="9"/>
  <c r="AC538" i="9"/>
  <c r="AB538" i="9"/>
  <c r="AA538" i="9"/>
  <c r="CR537" i="9"/>
  <c r="AJ537" i="9"/>
  <c r="AI537" i="9"/>
  <c r="AH537" i="9"/>
  <c r="AG537" i="9"/>
  <c r="AF537" i="9"/>
  <c r="AD537" i="9"/>
  <c r="AC537" i="9"/>
  <c r="AB537" i="9"/>
  <c r="AA537" i="9"/>
  <c r="CR536" i="9"/>
  <c r="AJ536" i="9"/>
  <c r="AI536" i="9"/>
  <c r="AH536" i="9"/>
  <c r="AG536" i="9"/>
  <c r="AF536" i="9"/>
  <c r="AD536" i="9"/>
  <c r="AC536" i="9"/>
  <c r="AB536" i="9"/>
  <c r="AA536" i="9"/>
  <c r="CR535" i="9"/>
  <c r="AJ535" i="9"/>
  <c r="AI535" i="9"/>
  <c r="AH535" i="9"/>
  <c r="AG535" i="9"/>
  <c r="AF535" i="9"/>
  <c r="AD535" i="9"/>
  <c r="AC535" i="9"/>
  <c r="AB535" i="9"/>
  <c r="AA535" i="9"/>
  <c r="AJ534" i="9"/>
  <c r="AI534" i="9"/>
  <c r="AH534" i="9"/>
  <c r="AG534" i="9"/>
  <c r="AF534" i="9"/>
  <c r="AD534" i="9"/>
  <c r="AC534" i="9"/>
  <c r="AB534" i="9"/>
  <c r="AA534" i="9"/>
  <c r="CR533" i="9"/>
  <c r="AJ533" i="9"/>
  <c r="AI533" i="9"/>
  <c r="AH533" i="9"/>
  <c r="AG533" i="9"/>
  <c r="AF533" i="9"/>
  <c r="AD533" i="9"/>
  <c r="AC533" i="9"/>
  <c r="AB533" i="9"/>
  <c r="AA533" i="9"/>
  <c r="CR532" i="9"/>
  <c r="AJ532" i="9"/>
  <c r="AI532" i="9"/>
  <c r="AH532" i="9"/>
  <c r="AG532" i="9"/>
  <c r="AF532" i="9"/>
  <c r="AD532" i="9"/>
  <c r="AC532" i="9"/>
  <c r="AB532" i="9"/>
  <c r="AA532" i="9"/>
  <c r="CR531" i="9"/>
  <c r="AJ531" i="9"/>
  <c r="AI531" i="9"/>
  <c r="AH531" i="9"/>
  <c r="AG531" i="9"/>
  <c r="AF531" i="9"/>
  <c r="AD531" i="9"/>
  <c r="AC531" i="9"/>
  <c r="AB531" i="9"/>
  <c r="AA531" i="9"/>
  <c r="CR530" i="9"/>
  <c r="AJ530" i="9"/>
  <c r="AI530" i="9"/>
  <c r="AH530" i="9"/>
  <c r="AG530" i="9"/>
  <c r="AF530" i="9"/>
  <c r="AD530" i="9"/>
  <c r="AC530" i="9"/>
  <c r="AB530" i="9"/>
  <c r="AA530" i="9"/>
  <c r="CR529" i="9"/>
  <c r="AJ529" i="9"/>
  <c r="AI529" i="9"/>
  <c r="AH529" i="9"/>
  <c r="AG529" i="9"/>
  <c r="AF529" i="9"/>
  <c r="AD529" i="9"/>
  <c r="AC529" i="9"/>
  <c r="AB529" i="9"/>
  <c r="AA529" i="9"/>
  <c r="CR528" i="9"/>
  <c r="AJ528" i="9"/>
  <c r="AI528" i="9"/>
  <c r="AH528" i="9"/>
  <c r="AG528" i="9"/>
  <c r="AF528" i="9"/>
  <c r="AD528" i="9"/>
  <c r="AC528" i="9"/>
  <c r="AB528" i="9"/>
  <c r="AA528" i="9"/>
  <c r="AJ527" i="9"/>
  <c r="AI527" i="9"/>
  <c r="AH527" i="9"/>
  <c r="AG527" i="9"/>
  <c r="AF527" i="9"/>
  <c r="AD527" i="9"/>
  <c r="AC527" i="9"/>
  <c r="AB527" i="9"/>
  <c r="AA527" i="9"/>
  <c r="CR526" i="9"/>
  <c r="AJ526" i="9"/>
  <c r="AI526" i="9"/>
  <c r="AH526" i="9"/>
  <c r="AG526" i="9"/>
  <c r="AF526" i="9"/>
  <c r="AD526" i="9"/>
  <c r="AC526" i="9"/>
  <c r="AB526" i="9"/>
  <c r="AA526" i="9"/>
  <c r="CR525" i="9"/>
  <c r="AJ525" i="9"/>
  <c r="AI525" i="9"/>
  <c r="AH525" i="9"/>
  <c r="AG525" i="9"/>
  <c r="AF525" i="9"/>
  <c r="AD525" i="9"/>
  <c r="AC525" i="9"/>
  <c r="AB525" i="9"/>
  <c r="AA525" i="9"/>
  <c r="CR524" i="9"/>
  <c r="AJ524" i="9"/>
  <c r="AI524" i="9"/>
  <c r="AH524" i="9"/>
  <c r="AG524" i="9"/>
  <c r="AF524" i="9"/>
  <c r="AD524" i="9"/>
  <c r="AC524" i="9"/>
  <c r="AB524" i="9"/>
  <c r="AA524" i="9"/>
  <c r="AJ523" i="9"/>
  <c r="AI523" i="9"/>
  <c r="AH523" i="9"/>
  <c r="AG523" i="9"/>
  <c r="AF523" i="9"/>
  <c r="AD523" i="9"/>
  <c r="AC523" i="9"/>
  <c r="AB523" i="9"/>
  <c r="AA523" i="9"/>
  <c r="CR522" i="9"/>
  <c r="AJ522" i="9"/>
  <c r="AI522" i="9"/>
  <c r="AH522" i="9"/>
  <c r="AG522" i="9"/>
  <c r="AF522" i="9"/>
  <c r="AD522" i="9"/>
  <c r="AC522" i="9"/>
  <c r="AB522" i="9"/>
  <c r="AA522" i="9"/>
  <c r="CR521" i="9"/>
  <c r="AJ521" i="9"/>
  <c r="AI521" i="9"/>
  <c r="AH521" i="9"/>
  <c r="AG521" i="9"/>
  <c r="AF521" i="9"/>
  <c r="AD521" i="9"/>
  <c r="AC521" i="9"/>
  <c r="AB521" i="9"/>
  <c r="AA521" i="9"/>
  <c r="CR520" i="9"/>
  <c r="AJ520" i="9"/>
  <c r="AI520" i="9"/>
  <c r="AH520" i="9"/>
  <c r="AG520" i="9"/>
  <c r="AF520" i="9"/>
  <c r="AD520" i="9"/>
  <c r="AC520" i="9"/>
  <c r="AB520" i="9"/>
  <c r="AA520" i="9"/>
  <c r="AJ519" i="9"/>
  <c r="AI519" i="9"/>
  <c r="AH519" i="9"/>
  <c r="AG519" i="9"/>
  <c r="AF519" i="9"/>
  <c r="AD519" i="9"/>
  <c r="AC519" i="9"/>
  <c r="AB519" i="9"/>
  <c r="AA519" i="9"/>
  <c r="CR518" i="9"/>
  <c r="AJ518" i="9"/>
  <c r="AI518" i="9"/>
  <c r="AH518" i="9"/>
  <c r="AG518" i="9"/>
  <c r="AF518" i="9"/>
  <c r="AD518" i="9"/>
  <c r="AC518" i="9"/>
  <c r="AB518" i="9"/>
  <c r="AA518" i="9"/>
  <c r="CR517" i="9"/>
  <c r="AJ517" i="9"/>
  <c r="AI517" i="9"/>
  <c r="AH517" i="9"/>
  <c r="AG517" i="9"/>
  <c r="AF517" i="9"/>
  <c r="AD517" i="9"/>
  <c r="AC517" i="9"/>
  <c r="AB517" i="9"/>
  <c r="AA517" i="9"/>
  <c r="CR516" i="9"/>
  <c r="AJ516" i="9"/>
  <c r="AI516" i="9"/>
  <c r="AH516" i="9"/>
  <c r="AG516" i="9"/>
  <c r="AF516" i="9"/>
  <c r="AD516" i="9"/>
  <c r="AC516" i="9"/>
  <c r="AB516" i="9"/>
  <c r="AA516" i="9"/>
  <c r="AJ515" i="9"/>
  <c r="AI515" i="9"/>
  <c r="AH515" i="9"/>
  <c r="AG515" i="9"/>
  <c r="AF515" i="9"/>
  <c r="AD515" i="9"/>
  <c r="AC515" i="9"/>
  <c r="AB515" i="9"/>
  <c r="AA515" i="9"/>
  <c r="AJ514" i="9"/>
  <c r="AI514" i="9"/>
  <c r="AH514" i="9"/>
  <c r="AG514" i="9"/>
  <c r="AF514" i="9"/>
  <c r="AD514" i="9"/>
  <c r="AC514" i="9"/>
  <c r="AB514" i="9"/>
  <c r="AA514" i="9"/>
  <c r="CR513" i="9"/>
  <c r="AJ513" i="9"/>
  <c r="AI513" i="9"/>
  <c r="AH513" i="9"/>
  <c r="AG513" i="9"/>
  <c r="AF513" i="9"/>
  <c r="AD513" i="9"/>
  <c r="AC513" i="9"/>
  <c r="AB513" i="9"/>
  <c r="AA513" i="9"/>
  <c r="CR512" i="9"/>
  <c r="AJ512" i="9"/>
  <c r="AI512" i="9"/>
  <c r="AH512" i="9"/>
  <c r="AG512" i="9"/>
  <c r="AF512" i="9"/>
  <c r="AD512" i="9"/>
  <c r="AC512" i="9"/>
  <c r="AB512" i="9"/>
  <c r="AA512" i="9"/>
  <c r="CR511" i="9"/>
  <c r="AJ511" i="9"/>
  <c r="AI511" i="9"/>
  <c r="AH511" i="9"/>
  <c r="AG511" i="9"/>
  <c r="AF511" i="9"/>
  <c r="AD511" i="9"/>
  <c r="AC511" i="9"/>
  <c r="AB511" i="9"/>
  <c r="AA511" i="9"/>
  <c r="CR510" i="9"/>
  <c r="AJ510" i="9"/>
  <c r="AI510" i="9"/>
  <c r="AH510" i="9"/>
  <c r="AG510" i="9"/>
  <c r="AF510" i="9"/>
  <c r="AD510" i="9"/>
  <c r="AC510" i="9"/>
  <c r="AB510" i="9"/>
  <c r="AA510" i="9"/>
  <c r="CR509" i="9"/>
  <c r="AJ509" i="9"/>
  <c r="AI509" i="9"/>
  <c r="AH509" i="9"/>
  <c r="AG509" i="9"/>
  <c r="AF509" i="9"/>
  <c r="AD509" i="9"/>
  <c r="AC509" i="9"/>
  <c r="AB509" i="9"/>
  <c r="AA509" i="9"/>
  <c r="CR508" i="9"/>
  <c r="AJ508" i="9"/>
  <c r="AI508" i="9"/>
  <c r="AH508" i="9"/>
  <c r="AG508" i="9"/>
  <c r="AF508" i="9"/>
  <c r="AD508" i="9"/>
  <c r="AC508" i="9"/>
  <c r="AB508" i="9"/>
  <c r="AA508" i="9"/>
  <c r="CR507" i="9"/>
  <c r="AJ507" i="9"/>
  <c r="AI507" i="9"/>
  <c r="AH507" i="9"/>
  <c r="AG507" i="9"/>
  <c r="AF507" i="9"/>
  <c r="AD507" i="9"/>
  <c r="AC507" i="9"/>
  <c r="AB507" i="9"/>
  <c r="AA507" i="9"/>
  <c r="CR506" i="9"/>
  <c r="AJ506" i="9"/>
  <c r="AI506" i="9"/>
  <c r="AH506" i="9"/>
  <c r="AG506" i="9"/>
  <c r="AF506" i="9"/>
  <c r="AD506" i="9"/>
  <c r="AC506" i="9"/>
  <c r="AB506" i="9"/>
  <c r="AA506" i="9"/>
  <c r="CR505" i="9"/>
  <c r="AJ505" i="9"/>
  <c r="AI505" i="9"/>
  <c r="AH505" i="9"/>
  <c r="AG505" i="9"/>
  <c r="AF505" i="9"/>
  <c r="AD505" i="9"/>
  <c r="AC505" i="9"/>
  <c r="AB505" i="9"/>
  <c r="AA505" i="9"/>
  <c r="CR504" i="9"/>
  <c r="AJ504" i="9"/>
  <c r="AI504" i="9"/>
  <c r="AH504" i="9"/>
  <c r="AG504" i="9"/>
  <c r="AF504" i="9"/>
  <c r="AD504" i="9"/>
  <c r="AC504" i="9"/>
  <c r="AB504" i="9"/>
  <c r="AA504" i="9"/>
  <c r="CR503" i="9"/>
  <c r="AJ503" i="9"/>
  <c r="AI503" i="9"/>
  <c r="AH503" i="9"/>
  <c r="AG503" i="9"/>
  <c r="AF503" i="9"/>
  <c r="AD503" i="9"/>
  <c r="AC503" i="9"/>
  <c r="AB503" i="9"/>
  <c r="AA503" i="9"/>
  <c r="CR502" i="9"/>
  <c r="AJ502" i="9"/>
  <c r="AI502" i="9"/>
  <c r="AH502" i="9"/>
  <c r="AG502" i="9"/>
  <c r="AF502" i="9"/>
  <c r="AD502" i="9"/>
  <c r="AC502" i="9"/>
  <c r="AB502" i="9"/>
  <c r="AA502" i="9"/>
  <c r="CR501" i="9"/>
  <c r="AJ501" i="9"/>
  <c r="AI501" i="9"/>
  <c r="AH501" i="9"/>
  <c r="AG501" i="9"/>
  <c r="AF501" i="9"/>
  <c r="AD501" i="9"/>
  <c r="AC501" i="9"/>
  <c r="AB501" i="9"/>
  <c r="AA501" i="9"/>
  <c r="CR500" i="9"/>
  <c r="AJ500" i="9"/>
  <c r="AI500" i="9"/>
  <c r="AH500" i="9"/>
  <c r="AG500" i="9"/>
  <c r="AF500" i="9"/>
  <c r="AD500" i="9"/>
  <c r="AC500" i="9"/>
  <c r="AB500" i="9"/>
  <c r="AA500" i="9"/>
  <c r="CR499" i="9"/>
  <c r="AJ499" i="9"/>
  <c r="AI499" i="9"/>
  <c r="AH499" i="9"/>
  <c r="AG499" i="9"/>
  <c r="AF499" i="9"/>
  <c r="AD499" i="9"/>
  <c r="AC499" i="9"/>
  <c r="AB499" i="9"/>
  <c r="AA499" i="9"/>
  <c r="CR498" i="9"/>
  <c r="AJ498" i="9"/>
  <c r="AI498" i="9"/>
  <c r="AH498" i="9"/>
  <c r="AG498" i="9"/>
  <c r="AF498" i="9"/>
  <c r="AD498" i="9"/>
  <c r="AC498" i="9"/>
  <c r="AB498" i="9"/>
  <c r="AA498" i="9"/>
  <c r="CR497" i="9"/>
  <c r="AJ497" i="9"/>
  <c r="AI497" i="9"/>
  <c r="AH497" i="9"/>
  <c r="AG497" i="9"/>
  <c r="AF497" i="9"/>
  <c r="AD497" i="9"/>
  <c r="AC497" i="9"/>
  <c r="AB497" i="9"/>
  <c r="AA497" i="9"/>
  <c r="CR496" i="9"/>
  <c r="AJ496" i="9"/>
  <c r="AI496" i="9"/>
  <c r="AH496" i="9"/>
  <c r="AG496" i="9"/>
  <c r="AF496" i="9"/>
  <c r="AD496" i="9"/>
  <c r="AC496" i="9"/>
  <c r="AB496" i="9"/>
  <c r="AA496" i="9"/>
  <c r="CR495" i="9"/>
  <c r="AJ495" i="9"/>
  <c r="AI495" i="9"/>
  <c r="AH495" i="9"/>
  <c r="AG495" i="9"/>
  <c r="AF495" i="9"/>
  <c r="AD495" i="9"/>
  <c r="AC495" i="9"/>
  <c r="AB495" i="9"/>
  <c r="AA495" i="9"/>
  <c r="CR494" i="9"/>
  <c r="AJ494" i="9"/>
  <c r="AI494" i="9"/>
  <c r="AH494" i="9"/>
  <c r="AG494" i="9"/>
  <c r="AF494" i="9"/>
  <c r="AD494" i="9"/>
  <c r="AC494" i="9"/>
  <c r="AB494" i="9"/>
  <c r="AA494" i="9"/>
  <c r="CR493" i="9"/>
  <c r="AJ493" i="9"/>
  <c r="AI493" i="9"/>
  <c r="AH493" i="9"/>
  <c r="AG493" i="9"/>
  <c r="AF493" i="9"/>
  <c r="AD493" i="9"/>
  <c r="AC493" i="9"/>
  <c r="AB493" i="9"/>
  <c r="AA493" i="9"/>
  <c r="CR492" i="9"/>
  <c r="AJ492" i="9"/>
  <c r="AI492" i="9"/>
  <c r="AH492" i="9"/>
  <c r="AG492" i="9"/>
  <c r="AF492" i="9"/>
  <c r="AD492" i="9"/>
  <c r="AC492" i="9"/>
  <c r="AB492" i="9"/>
  <c r="AA492" i="9"/>
  <c r="CR491" i="9"/>
  <c r="AJ491" i="9"/>
  <c r="AI491" i="9"/>
  <c r="AH491" i="9"/>
  <c r="AG491" i="9"/>
  <c r="AF491" i="9"/>
  <c r="AD491" i="9"/>
  <c r="AC491" i="9"/>
  <c r="AB491" i="9"/>
  <c r="AA491" i="9"/>
  <c r="CR490" i="9"/>
  <c r="AJ490" i="9"/>
  <c r="AI490" i="9"/>
  <c r="AH490" i="9"/>
  <c r="AG490" i="9"/>
  <c r="AF490" i="9"/>
  <c r="AD490" i="9"/>
  <c r="AC490" i="9"/>
  <c r="AB490" i="9"/>
  <c r="AA490" i="9"/>
  <c r="CR489" i="9"/>
  <c r="AJ489" i="9"/>
  <c r="AI489" i="9"/>
  <c r="AH489" i="9"/>
  <c r="AG489" i="9"/>
  <c r="AF489" i="9"/>
  <c r="AD489" i="9"/>
  <c r="AC489" i="9"/>
  <c r="AB489" i="9"/>
  <c r="AA489" i="9"/>
  <c r="CR488" i="9"/>
  <c r="AJ488" i="9"/>
  <c r="AI488" i="9"/>
  <c r="AH488" i="9"/>
  <c r="AG488" i="9"/>
  <c r="AF488" i="9"/>
  <c r="AD488" i="9"/>
  <c r="AC488" i="9"/>
  <c r="AB488" i="9"/>
  <c r="AA488" i="9"/>
  <c r="CR487" i="9"/>
  <c r="AJ487" i="9"/>
  <c r="AI487" i="9"/>
  <c r="AH487" i="9"/>
  <c r="AG487" i="9"/>
  <c r="AF487" i="9"/>
  <c r="AD487" i="9"/>
  <c r="AC487" i="9"/>
  <c r="AB487" i="9"/>
  <c r="AA487" i="9"/>
  <c r="CR486" i="9"/>
  <c r="AJ486" i="9"/>
  <c r="AI486" i="9"/>
  <c r="AH486" i="9"/>
  <c r="AG486" i="9"/>
  <c r="AF486" i="9"/>
  <c r="AD486" i="9"/>
  <c r="AC486" i="9"/>
  <c r="AB486" i="9"/>
  <c r="AA486" i="9"/>
  <c r="CR485" i="9"/>
  <c r="AJ485" i="9"/>
  <c r="AI485" i="9"/>
  <c r="AH485" i="9"/>
  <c r="AG485" i="9"/>
  <c r="AF485" i="9"/>
  <c r="AD485" i="9"/>
  <c r="AC485" i="9"/>
  <c r="AB485" i="9"/>
  <c r="AA485" i="9"/>
  <c r="CR484" i="9"/>
  <c r="AJ484" i="9"/>
  <c r="AI484" i="9"/>
  <c r="AH484" i="9"/>
  <c r="AG484" i="9"/>
  <c r="AF484" i="9"/>
  <c r="AD484" i="9"/>
  <c r="AC484" i="9"/>
  <c r="AB484" i="9"/>
  <c r="AA484" i="9"/>
  <c r="CR483" i="9"/>
  <c r="AJ483" i="9"/>
  <c r="AI483" i="9"/>
  <c r="AH483" i="9"/>
  <c r="AG483" i="9"/>
  <c r="AF483" i="9"/>
  <c r="AD483" i="9"/>
  <c r="AC483" i="9"/>
  <c r="AB483" i="9"/>
  <c r="AA483" i="9"/>
  <c r="CR482" i="9"/>
  <c r="AJ482" i="9"/>
  <c r="AI482" i="9"/>
  <c r="AH482" i="9"/>
  <c r="AG482" i="9"/>
  <c r="AF482" i="9"/>
  <c r="AD482" i="9"/>
  <c r="AC482" i="9"/>
  <c r="AB482" i="9"/>
  <c r="AA482" i="9"/>
  <c r="CR481" i="9"/>
  <c r="AJ481" i="9"/>
  <c r="AI481" i="9"/>
  <c r="AH481" i="9"/>
  <c r="AG481" i="9"/>
  <c r="AF481" i="9"/>
  <c r="AD481" i="9"/>
  <c r="AC481" i="9"/>
  <c r="AB481" i="9"/>
  <c r="AA481" i="9"/>
  <c r="CR480" i="9"/>
  <c r="AJ480" i="9"/>
  <c r="AI480" i="9"/>
  <c r="AH480" i="9"/>
  <c r="AG480" i="9"/>
  <c r="AF480" i="9"/>
  <c r="AD480" i="9"/>
  <c r="AC480" i="9"/>
  <c r="AB480" i="9"/>
  <c r="AA480" i="9"/>
  <c r="CR479" i="9"/>
  <c r="AJ479" i="9"/>
  <c r="AI479" i="9"/>
  <c r="AH479" i="9"/>
  <c r="AG479" i="9"/>
  <c r="AF479" i="9"/>
  <c r="AD479" i="9"/>
  <c r="AC479" i="9"/>
  <c r="AB479" i="9"/>
  <c r="AA479" i="9"/>
  <c r="CR478" i="9"/>
  <c r="AJ478" i="9"/>
  <c r="AI478" i="9"/>
  <c r="AH478" i="9"/>
  <c r="AG478" i="9"/>
  <c r="AF478" i="9"/>
  <c r="AD478" i="9"/>
  <c r="AC478" i="9"/>
  <c r="AB478" i="9"/>
  <c r="AA478" i="9"/>
  <c r="CR477" i="9"/>
  <c r="AJ477" i="9"/>
  <c r="AI477" i="9"/>
  <c r="AH477" i="9"/>
  <c r="AG477" i="9"/>
  <c r="AF477" i="9"/>
  <c r="AD477" i="9"/>
  <c r="AC477" i="9"/>
  <c r="AB477" i="9"/>
  <c r="AA477" i="9"/>
  <c r="CR476" i="9"/>
  <c r="AJ476" i="9"/>
  <c r="AI476" i="9"/>
  <c r="AH476" i="9"/>
  <c r="AG476" i="9"/>
  <c r="AF476" i="9"/>
  <c r="AD476" i="9"/>
  <c r="AC476" i="9"/>
  <c r="AB476" i="9"/>
  <c r="AA476" i="9"/>
  <c r="CR475" i="9"/>
  <c r="AJ475" i="9"/>
  <c r="AI475" i="9"/>
  <c r="AH475" i="9"/>
  <c r="AG475" i="9"/>
  <c r="AF475" i="9"/>
  <c r="AD475" i="9"/>
  <c r="AC475" i="9"/>
  <c r="AB475" i="9"/>
  <c r="AA475" i="9"/>
  <c r="CR474" i="9"/>
  <c r="AJ474" i="9"/>
  <c r="AI474" i="9"/>
  <c r="AH474" i="9"/>
  <c r="AG474" i="9"/>
  <c r="AF474" i="9"/>
  <c r="AD474" i="9"/>
  <c r="AC474" i="9"/>
  <c r="AB474" i="9"/>
  <c r="AA474" i="9"/>
  <c r="CR473" i="9"/>
  <c r="AJ473" i="9"/>
  <c r="AI473" i="9"/>
  <c r="AH473" i="9"/>
  <c r="AG473" i="9"/>
  <c r="AF473" i="9"/>
  <c r="AD473" i="9"/>
  <c r="AC473" i="9"/>
  <c r="AB473" i="9"/>
  <c r="AA473" i="9"/>
  <c r="CR472" i="9"/>
  <c r="AJ472" i="9"/>
  <c r="AI472" i="9"/>
  <c r="AH472" i="9"/>
  <c r="AG472" i="9"/>
  <c r="AF472" i="9"/>
  <c r="AD472" i="9"/>
  <c r="AC472" i="9"/>
  <c r="AB472" i="9"/>
  <c r="AA472" i="9"/>
  <c r="CR471" i="9"/>
  <c r="AJ471" i="9"/>
  <c r="AI471" i="9"/>
  <c r="AH471" i="9"/>
  <c r="AG471" i="9"/>
  <c r="AF471" i="9"/>
  <c r="AD471" i="9"/>
  <c r="AC471" i="9"/>
  <c r="AB471" i="9"/>
  <c r="AA471" i="9"/>
  <c r="CR470" i="9"/>
  <c r="AJ470" i="9"/>
  <c r="AI470" i="9"/>
  <c r="AH470" i="9"/>
  <c r="AG470" i="9"/>
  <c r="AF470" i="9"/>
  <c r="AD470" i="9"/>
  <c r="AC470" i="9"/>
  <c r="AB470" i="9"/>
  <c r="AA470" i="9"/>
  <c r="CR469" i="9"/>
  <c r="AJ469" i="9"/>
  <c r="AI469" i="9"/>
  <c r="AH469" i="9"/>
  <c r="AG469" i="9"/>
  <c r="AF469" i="9"/>
  <c r="AD469" i="9"/>
  <c r="AC469" i="9"/>
  <c r="AB469" i="9"/>
  <c r="AA469" i="9"/>
  <c r="CR468" i="9"/>
  <c r="AJ468" i="9"/>
  <c r="AI468" i="9"/>
  <c r="AH468" i="9"/>
  <c r="AG468" i="9"/>
  <c r="AF468" i="9"/>
  <c r="AD468" i="9"/>
  <c r="AC468" i="9"/>
  <c r="AB468" i="9"/>
  <c r="AA468" i="9"/>
  <c r="CR467" i="9"/>
  <c r="AJ467" i="9"/>
  <c r="AI467" i="9"/>
  <c r="AH467" i="9"/>
  <c r="AG467" i="9"/>
  <c r="AF467" i="9"/>
  <c r="AD467" i="9"/>
  <c r="AC467" i="9"/>
  <c r="AB467" i="9"/>
  <c r="AA467" i="9"/>
  <c r="CR466" i="9"/>
  <c r="AJ466" i="9"/>
  <c r="AI466" i="9"/>
  <c r="AH466" i="9"/>
  <c r="AG466" i="9"/>
  <c r="AF466" i="9"/>
  <c r="AD466" i="9"/>
  <c r="AC466" i="9"/>
  <c r="AB466" i="9"/>
  <c r="AA466" i="9"/>
  <c r="CR465" i="9"/>
  <c r="AJ465" i="9"/>
  <c r="AI465" i="9"/>
  <c r="AH465" i="9"/>
  <c r="AG465" i="9"/>
  <c r="AF465" i="9"/>
  <c r="AD465" i="9"/>
  <c r="AC465" i="9"/>
  <c r="AB465" i="9"/>
  <c r="AA465" i="9"/>
  <c r="AJ464" i="9"/>
  <c r="AI464" i="9"/>
  <c r="AH464" i="9"/>
  <c r="AG464" i="9"/>
  <c r="AF464" i="9"/>
  <c r="AD464" i="9"/>
  <c r="AC464" i="9"/>
  <c r="AB464" i="9"/>
  <c r="AA464" i="9"/>
  <c r="CR463" i="9"/>
  <c r="AJ463" i="9"/>
  <c r="AI463" i="9"/>
  <c r="AH463" i="9"/>
  <c r="AG463" i="9"/>
  <c r="AF463" i="9"/>
  <c r="AD463" i="9"/>
  <c r="AC463" i="9"/>
  <c r="AB463" i="9"/>
  <c r="AA463" i="9"/>
  <c r="CR462" i="9"/>
  <c r="AJ462" i="9"/>
  <c r="AI462" i="9"/>
  <c r="AH462" i="9"/>
  <c r="AG462" i="9"/>
  <c r="AF462" i="9"/>
  <c r="AD462" i="9"/>
  <c r="AC462" i="9"/>
  <c r="AB462" i="9"/>
  <c r="AA462" i="9"/>
  <c r="AJ461" i="9"/>
  <c r="AI461" i="9"/>
  <c r="AH461" i="9"/>
  <c r="AG461" i="9"/>
  <c r="AF461" i="9"/>
  <c r="AD461" i="9"/>
  <c r="AC461" i="9"/>
  <c r="AB461" i="9"/>
  <c r="AA461" i="9"/>
  <c r="CR460" i="9"/>
  <c r="AJ460" i="9"/>
  <c r="AI460" i="9"/>
  <c r="AH460" i="9"/>
  <c r="AG460" i="9"/>
  <c r="AF460" i="9"/>
  <c r="AD460" i="9"/>
  <c r="AC460" i="9"/>
  <c r="AB460" i="9"/>
  <c r="AA460" i="9"/>
  <c r="CR459" i="9"/>
  <c r="AJ459" i="9"/>
  <c r="AI459" i="9"/>
  <c r="AH459" i="9"/>
  <c r="AG459" i="9"/>
  <c r="AF459" i="9"/>
  <c r="AD459" i="9"/>
  <c r="AC459" i="9"/>
  <c r="AB459" i="9"/>
  <c r="AA459" i="9"/>
  <c r="CR458" i="9"/>
  <c r="AJ458" i="9"/>
  <c r="AI458" i="9"/>
  <c r="AH458" i="9"/>
  <c r="AG458" i="9"/>
  <c r="AF458" i="9"/>
  <c r="AD458" i="9"/>
  <c r="AC458" i="9"/>
  <c r="AB458" i="9"/>
  <c r="AA458" i="9"/>
  <c r="AJ457" i="9"/>
  <c r="AI457" i="9"/>
  <c r="AH457" i="9"/>
  <c r="AG457" i="9"/>
  <c r="AF457" i="9"/>
  <c r="AD457" i="9"/>
  <c r="AC457" i="9"/>
  <c r="AB457" i="9"/>
  <c r="AA457" i="9"/>
  <c r="CR456" i="9"/>
  <c r="AJ456" i="9"/>
  <c r="AI456" i="9"/>
  <c r="AH456" i="9"/>
  <c r="AG456" i="9"/>
  <c r="AF456" i="9"/>
  <c r="AD456" i="9"/>
  <c r="AC456" i="9"/>
  <c r="AB456" i="9"/>
  <c r="AA456" i="9"/>
  <c r="CR455" i="9"/>
  <c r="AJ455" i="9"/>
  <c r="AI455" i="9"/>
  <c r="AH455" i="9"/>
  <c r="AG455" i="9"/>
  <c r="AF455" i="9"/>
  <c r="AD455" i="9"/>
  <c r="AC455" i="9"/>
  <c r="AB455" i="9"/>
  <c r="AA455" i="9"/>
  <c r="CR454" i="9"/>
  <c r="AJ454" i="9"/>
  <c r="AI454" i="9"/>
  <c r="AH454" i="9"/>
  <c r="AG454" i="9"/>
  <c r="AF454" i="9"/>
  <c r="AD454" i="9"/>
  <c r="AC454" i="9"/>
  <c r="AB454" i="9"/>
  <c r="AA454" i="9"/>
  <c r="AJ453" i="9"/>
  <c r="AI453" i="9"/>
  <c r="AH453" i="9"/>
  <c r="AG453" i="9"/>
  <c r="AF453" i="9"/>
  <c r="AD453" i="9"/>
  <c r="AC453" i="9"/>
  <c r="AB453" i="9"/>
  <c r="AA453" i="9"/>
  <c r="CR452" i="9"/>
  <c r="AJ452" i="9"/>
  <c r="AI452" i="9"/>
  <c r="AH452" i="9"/>
  <c r="AG452" i="9"/>
  <c r="AF452" i="9"/>
  <c r="AD452" i="9"/>
  <c r="AC452" i="9"/>
  <c r="AB452" i="9"/>
  <c r="AA452" i="9"/>
  <c r="CR451" i="9"/>
  <c r="AJ451" i="9"/>
  <c r="AI451" i="9"/>
  <c r="AH451" i="9"/>
  <c r="AG451" i="9"/>
  <c r="AF451" i="9"/>
  <c r="AD451" i="9"/>
  <c r="AC451" i="9"/>
  <c r="AB451" i="9"/>
  <c r="AA451" i="9"/>
  <c r="CR450" i="9"/>
  <c r="AJ450" i="9"/>
  <c r="AI450" i="9"/>
  <c r="AH450" i="9"/>
  <c r="AG450" i="9"/>
  <c r="AF450" i="9"/>
  <c r="AD450" i="9"/>
  <c r="AC450" i="9"/>
  <c r="AB450" i="9"/>
  <c r="AA450" i="9"/>
  <c r="AJ449" i="9"/>
  <c r="AI449" i="9"/>
  <c r="AH449" i="9"/>
  <c r="AG449" i="9"/>
  <c r="AF449" i="9"/>
  <c r="AD449" i="9"/>
  <c r="AC449" i="9"/>
  <c r="AB449" i="9"/>
  <c r="AA449" i="9"/>
  <c r="CR448" i="9"/>
  <c r="AJ448" i="9"/>
  <c r="AI448" i="9"/>
  <c r="AH448" i="9"/>
  <c r="AG448" i="9"/>
  <c r="AF448" i="9"/>
  <c r="AD448" i="9"/>
  <c r="AC448" i="9"/>
  <c r="AB448" i="9"/>
  <c r="AA448" i="9"/>
  <c r="CR447" i="9"/>
  <c r="AJ447" i="9"/>
  <c r="AI447" i="9"/>
  <c r="AH447" i="9"/>
  <c r="AG447" i="9"/>
  <c r="AF447" i="9"/>
  <c r="AD447" i="9"/>
  <c r="AC447" i="9"/>
  <c r="AB447" i="9"/>
  <c r="AA447" i="9"/>
  <c r="CR446" i="9"/>
  <c r="AJ446" i="9"/>
  <c r="AI446" i="9"/>
  <c r="AH446" i="9"/>
  <c r="AG446" i="9"/>
  <c r="AF446" i="9"/>
  <c r="AD446" i="9"/>
  <c r="AC446" i="9"/>
  <c r="AB446" i="9"/>
  <c r="AA446" i="9"/>
  <c r="AJ445" i="9"/>
  <c r="AI445" i="9"/>
  <c r="AH445" i="9"/>
  <c r="AG445" i="9"/>
  <c r="AF445" i="9"/>
  <c r="AD445" i="9"/>
  <c r="AC445" i="9"/>
  <c r="AB445" i="9"/>
  <c r="AA445" i="9"/>
  <c r="CR444" i="9"/>
  <c r="AJ444" i="9"/>
  <c r="AI444" i="9"/>
  <c r="AH444" i="9"/>
  <c r="AG444" i="9"/>
  <c r="AF444" i="9"/>
  <c r="AD444" i="9"/>
  <c r="AC444" i="9"/>
  <c r="AB444" i="9"/>
  <c r="AA444" i="9"/>
  <c r="CR443" i="9"/>
  <c r="AJ443" i="9"/>
  <c r="AI443" i="9"/>
  <c r="AH443" i="9"/>
  <c r="AG443" i="9"/>
  <c r="AF443" i="9"/>
  <c r="AD443" i="9"/>
  <c r="AC443" i="9"/>
  <c r="AB443" i="9"/>
  <c r="AA443" i="9"/>
  <c r="CR442" i="9"/>
  <c r="AJ442" i="9"/>
  <c r="AI442" i="9"/>
  <c r="AH442" i="9"/>
  <c r="AG442" i="9"/>
  <c r="AF442" i="9"/>
  <c r="AD442" i="9"/>
  <c r="AC442" i="9"/>
  <c r="AB442" i="9"/>
  <c r="AA442" i="9"/>
  <c r="AJ441" i="9"/>
  <c r="AI441" i="9"/>
  <c r="AH441" i="9"/>
  <c r="AG441" i="9"/>
  <c r="AF441" i="9"/>
  <c r="AD441" i="9"/>
  <c r="AC441" i="9"/>
  <c r="AB441" i="9"/>
  <c r="AA441" i="9"/>
  <c r="CR440" i="9"/>
  <c r="AJ440" i="9"/>
  <c r="AI440" i="9"/>
  <c r="AH440" i="9"/>
  <c r="AG440" i="9"/>
  <c r="AF440" i="9"/>
  <c r="AD440" i="9"/>
  <c r="AC440" i="9"/>
  <c r="AB440" i="9"/>
  <c r="AA440" i="9"/>
  <c r="CR439" i="9"/>
  <c r="AJ439" i="9"/>
  <c r="AI439" i="9"/>
  <c r="AH439" i="9"/>
  <c r="AG439" i="9"/>
  <c r="AF439" i="9"/>
  <c r="AD439" i="9"/>
  <c r="AC439" i="9"/>
  <c r="AB439" i="9"/>
  <c r="AA439" i="9"/>
  <c r="CR438" i="9"/>
  <c r="AJ438" i="9"/>
  <c r="AI438" i="9"/>
  <c r="AH438" i="9"/>
  <c r="AG438" i="9"/>
  <c r="AF438" i="9"/>
  <c r="AD438" i="9"/>
  <c r="AC438" i="9"/>
  <c r="AB438" i="9"/>
  <c r="AA438" i="9"/>
  <c r="AJ437" i="9"/>
  <c r="AI437" i="9"/>
  <c r="AH437" i="9"/>
  <c r="AG437" i="9"/>
  <c r="AF437" i="9"/>
  <c r="AD437" i="9"/>
  <c r="AC437" i="9"/>
  <c r="AB437" i="9"/>
  <c r="AA437" i="9"/>
  <c r="CR436" i="9"/>
  <c r="AJ436" i="9"/>
  <c r="AI436" i="9"/>
  <c r="AH436" i="9"/>
  <c r="AG436" i="9"/>
  <c r="AF436" i="9"/>
  <c r="AD436" i="9"/>
  <c r="AC436" i="9"/>
  <c r="AB436" i="9"/>
  <c r="AA436" i="9"/>
  <c r="CR435" i="9"/>
  <c r="AJ435" i="9"/>
  <c r="AI435" i="9"/>
  <c r="AH435" i="9"/>
  <c r="AG435" i="9"/>
  <c r="AF435" i="9"/>
  <c r="AD435" i="9"/>
  <c r="AC435" i="9"/>
  <c r="AB435" i="9"/>
  <c r="AA435" i="9"/>
  <c r="AJ434" i="9"/>
  <c r="AI434" i="9"/>
  <c r="AH434" i="9"/>
  <c r="AG434" i="9"/>
  <c r="AF434" i="9"/>
  <c r="AD434" i="9"/>
  <c r="AC434" i="9"/>
  <c r="AB434" i="9"/>
  <c r="AA434" i="9"/>
  <c r="CR433" i="9"/>
  <c r="AJ433" i="9"/>
  <c r="AI433" i="9"/>
  <c r="AH433" i="9"/>
  <c r="AG433" i="9"/>
  <c r="AF433" i="9"/>
  <c r="AD433" i="9"/>
  <c r="AC433" i="9"/>
  <c r="AB433" i="9"/>
  <c r="AA433" i="9"/>
  <c r="CR432" i="9"/>
  <c r="AJ432" i="9"/>
  <c r="AI432" i="9"/>
  <c r="AH432" i="9"/>
  <c r="AG432" i="9"/>
  <c r="AF432" i="9"/>
  <c r="AD432" i="9"/>
  <c r="AC432" i="9"/>
  <c r="AB432" i="9"/>
  <c r="AA432" i="9"/>
  <c r="CR431" i="9"/>
  <c r="AJ431" i="9"/>
  <c r="AI431" i="9"/>
  <c r="AH431" i="9"/>
  <c r="AG431" i="9"/>
  <c r="AF431" i="9"/>
  <c r="AD431" i="9"/>
  <c r="AC431" i="9"/>
  <c r="AB431" i="9"/>
  <c r="AA431" i="9"/>
  <c r="AJ430" i="9"/>
  <c r="AI430" i="9"/>
  <c r="AH430" i="9"/>
  <c r="AG430" i="9"/>
  <c r="AF430" i="9"/>
  <c r="AD430" i="9"/>
  <c r="AC430" i="9"/>
  <c r="AB430" i="9"/>
  <c r="AA430" i="9"/>
  <c r="CR429" i="9"/>
  <c r="AJ429" i="9"/>
  <c r="AI429" i="9"/>
  <c r="AH429" i="9"/>
  <c r="AG429" i="9"/>
  <c r="AF429" i="9"/>
  <c r="AD429" i="9"/>
  <c r="AC429" i="9"/>
  <c r="AB429" i="9"/>
  <c r="AA429" i="9"/>
  <c r="CR428" i="9"/>
  <c r="AJ428" i="9"/>
  <c r="AI428" i="9"/>
  <c r="AH428" i="9"/>
  <c r="AG428" i="9"/>
  <c r="AF428" i="9"/>
  <c r="AD428" i="9"/>
  <c r="AC428" i="9"/>
  <c r="AB428" i="9"/>
  <c r="AA428" i="9"/>
  <c r="CR427" i="9"/>
  <c r="AJ427" i="9"/>
  <c r="AI427" i="9"/>
  <c r="AH427" i="9"/>
  <c r="AG427" i="9"/>
  <c r="AF427" i="9"/>
  <c r="AD427" i="9"/>
  <c r="AC427" i="9"/>
  <c r="AB427" i="9"/>
  <c r="AA427" i="9"/>
  <c r="CR426" i="9"/>
  <c r="AJ426" i="9"/>
  <c r="AI426" i="9"/>
  <c r="AH426" i="9"/>
  <c r="AG426" i="9"/>
  <c r="AF426" i="9"/>
  <c r="AD426" i="9"/>
  <c r="AC426" i="9"/>
  <c r="AB426" i="9"/>
  <c r="AA426" i="9"/>
  <c r="CR425" i="9"/>
  <c r="AJ425" i="9"/>
  <c r="AI425" i="9"/>
  <c r="AH425" i="9"/>
  <c r="AG425" i="9"/>
  <c r="AF425" i="9"/>
  <c r="AD425" i="9"/>
  <c r="AC425" i="9"/>
  <c r="AB425" i="9"/>
  <c r="AA425" i="9"/>
  <c r="CR424" i="9"/>
  <c r="AJ424" i="9"/>
  <c r="AI424" i="9"/>
  <c r="AH424" i="9"/>
  <c r="AG424" i="9"/>
  <c r="AF424" i="9"/>
  <c r="AD424" i="9"/>
  <c r="AC424" i="9"/>
  <c r="AB424" i="9"/>
  <c r="AA424" i="9"/>
  <c r="CR423" i="9"/>
  <c r="AJ423" i="9"/>
  <c r="AI423" i="9"/>
  <c r="AH423" i="9"/>
  <c r="AG423" i="9"/>
  <c r="AF423" i="9"/>
  <c r="AD423" i="9"/>
  <c r="AC423" i="9"/>
  <c r="AB423" i="9"/>
  <c r="AA423" i="9"/>
  <c r="CR422" i="9"/>
  <c r="AJ422" i="9"/>
  <c r="AI422" i="9"/>
  <c r="AH422" i="9"/>
  <c r="AG422" i="9"/>
  <c r="AF422" i="9"/>
  <c r="AD422" i="9"/>
  <c r="AC422" i="9"/>
  <c r="AB422" i="9"/>
  <c r="AA422" i="9"/>
  <c r="CR421" i="9"/>
  <c r="AJ421" i="9"/>
  <c r="AI421" i="9"/>
  <c r="AH421" i="9"/>
  <c r="AG421" i="9"/>
  <c r="AF421" i="9"/>
  <c r="AD421" i="9"/>
  <c r="AC421" i="9"/>
  <c r="AB421" i="9"/>
  <c r="AA421" i="9"/>
  <c r="CR420" i="9"/>
  <c r="AJ420" i="9"/>
  <c r="AI420" i="9"/>
  <c r="AH420" i="9"/>
  <c r="AG420" i="9"/>
  <c r="AF420" i="9"/>
  <c r="AD420" i="9"/>
  <c r="AC420" i="9"/>
  <c r="AB420" i="9"/>
  <c r="AA420" i="9"/>
  <c r="CR419" i="9"/>
  <c r="AJ419" i="9"/>
  <c r="AI419" i="9"/>
  <c r="AH419" i="9"/>
  <c r="AG419" i="9"/>
  <c r="AF419" i="9"/>
  <c r="AD419" i="9"/>
  <c r="AC419" i="9"/>
  <c r="AB419" i="9"/>
  <c r="AA419" i="9"/>
  <c r="CR418" i="9"/>
  <c r="AJ418" i="9"/>
  <c r="AI418" i="9"/>
  <c r="AH418" i="9"/>
  <c r="AG418" i="9"/>
  <c r="AF418" i="9"/>
  <c r="AD418" i="9"/>
  <c r="AC418" i="9"/>
  <c r="AB418" i="9"/>
  <c r="AA418" i="9"/>
  <c r="CR417" i="9"/>
  <c r="AJ417" i="9"/>
  <c r="AI417" i="9"/>
  <c r="AH417" i="9"/>
  <c r="AG417" i="9"/>
  <c r="AF417" i="9"/>
  <c r="AD417" i="9"/>
  <c r="AC417" i="9"/>
  <c r="AB417" i="9"/>
  <c r="AA417" i="9"/>
  <c r="CR416" i="9"/>
  <c r="AJ416" i="9"/>
  <c r="AI416" i="9"/>
  <c r="AH416" i="9"/>
  <c r="AG416" i="9"/>
  <c r="AF416" i="9"/>
  <c r="AD416" i="9"/>
  <c r="AC416" i="9"/>
  <c r="AB416" i="9"/>
  <c r="AA416" i="9"/>
  <c r="CR415" i="9"/>
  <c r="AJ415" i="9"/>
  <c r="AI415" i="9"/>
  <c r="AH415" i="9"/>
  <c r="AG415" i="9"/>
  <c r="AF415" i="9"/>
  <c r="AD415" i="9"/>
  <c r="AC415" i="9"/>
  <c r="AB415" i="9"/>
  <c r="AA415" i="9"/>
  <c r="CR414" i="9"/>
  <c r="AJ414" i="9"/>
  <c r="AI414" i="9"/>
  <c r="AH414" i="9"/>
  <c r="AG414" i="9"/>
  <c r="AF414" i="9"/>
  <c r="AD414" i="9"/>
  <c r="AC414" i="9"/>
  <c r="AB414" i="9"/>
  <c r="AA414" i="9"/>
  <c r="CR413" i="9"/>
  <c r="AJ413" i="9"/>
  <c r="AI413" i="9"/>
  <c r="AH413" i="9"/>
  <c r="AG413" i="9"/>
  <c r="AF413" i="9"/>
  <c r="AD413" i="9"/>
  <c r="AC413" i="9"/>
  <c r="AB413" i="9"/>
  <c r="AA413" i="9"/>
  <c r="CR412" i="9"/>
  <c r="AJ412" i="9"/>
  <c r="AI412" i="9"/>
  <c r="AH412" i="9"/>
  <c r="AG412" i="9"/>
  <c r="AF412" i="9"/>
  <c r="AD412" i="9"/>
  <c r="AC412" i="9"/>
  <c r="AB412" i="9"/>
  <c r="AA412" i="9"/>
  <c r="CR411" i="9"/>
  <c r="AJ411" i="9"/>
  <c r="AI411" i="9"/>
  <c r="AH411" i="9"/>
  <c r="AG411" i="9"/>
  <c r="AF411" i="9"/>
  <c r="AD411" i="9"/>
  <c r="AC411" i="9"/>
  <c r="AB411" i="9"/>
  <c r="AA411" i="9"/>
  <c r="CR410" i="9"/>
  <c r="AJ410" i="9"/>
  <c r="AI410" i="9"/>
  <c r="AH410" i="9"/>
  <c r="AG410" i="9"/>
  <c r="AF410" i="9"/>
  <c r="AD410" i="9"/>
  <c r="AC410" i="9"/>
  <c r="AB410" i="9"/>
  <c r="AA410" i="9"/>
  <c r="CR409" i="9"/>
  <c r="AJ409" i="9"/>
  <c r="AI409" i="9"/>
  <c r="AH409" i="9"/>
  <c r="AG409" i="9"/>
  <c r="AF409" i="9"/>
  <c r="AD409" i="9"/>
  <c r="AC409" i="9"/>
  <c r="AB409" i="9"/>
  <c r="AA409" i="9"/>
  <c r="CR408" i="9"/>
  <c r="AJ408" i="9"/>
  <c r="AI408" i="9"/>
  <c r="AH408" i="9"/>
  <c r="AG408" i="9"/>
  <c r="AF408" i="9"/>
  <c r="AD408" i="9"/>
  <c r="AC408" i="9"/>
  <c r="AB408" i="9"/>
  <c r="AA408" i="9"/>
  <c r="CR407" i="9"/>
  <c r="AJ407" i="9"/>
  <c r="AI407" i="9"/>
  <c r="AH407" i="9"/>
  <c r="AG407" i="9"/>
  <c r="AF407" i="9"/>
  <c r="AD407" i="9"/>
  <c r="AC407" i="9"/>
  <c r="AB407" i="9"/>
  <c r="AA407" i="9"/>
  <c r="AJ406" i="9"/>
  <c r="AI406" i="9"/>
  <c r="AH406" i="9"/>
  <c r="AG406" i="9"/>
  <c r="AF406" i="9"/>
  <c r="AD406" i="9"/>
  <c r="AC406" i="9"/>
  <c r="AB406" i="9"/>
  <c r="AA406" i="9"/>
  <c r="AJ405" i="9"/>
  <c r="AI405" i="9"/>
  <c r="AH405" i="9"/>
  <c r="AG405" i="9"/>
  <c r="AF405" i="9"/>
  <c r="AD405" i="9"/>
  <c r="AC405" i="9"/>
  <c r="AB405" i="9"/>
  <c r="AA405" i="9"/>
  <c r="CR404" i="9"/>
  <c r="AJ404" i="9"/>
  <c r="AI404" i="9"/>
  <c r="AH404" i="9"/>
  <c r="AG404" i="9"/>
  <c r="AF404" i="9"/>
  <c r="AD404" i="9"/>
  <c r="AC404" i="9"/>
  <c r="AB404" i="9"/>
  <c r="AA404" i="9"/>
  <c r="CR403" i="9"/>
  <c r="AJ403" i="9"/>
  <c r="AI403" i="9"/>
  <c r="AH403" i="9"/>
  <c r="AG403" i="9"/>
  <c r="AF403" i="9"/>
  <c r="AD403" i="9"/>
  <c r="AC403" i="9"/>
  <c r="AB403" i="9"/>
  <c r="AA403" i="9"/>
  <c r="CR402" i="9"/>
  <c r="AJ402" i="9"/>
  <c r="AI402" i="9"/>
  <c r="AH402" i="9"/>
  <c r="AG402" i="9"/>
  <c r="AF402" i="9"/>
  <c r="AD402" i="9"/>
  <c r="AC402" i="9"/>
  <c r="AB402" i="9"/>
  <c r="AA402" i="9"/>
  <c r="CR401" i="9"/>
  <c r="AJ401" i="9"/>
  <c r="AI401" i="9"/>
  <c r="AH401" i="9"/>
  <c r="AG401" i="9"/>
  <c r="AF401" i="9"/>
  <c r="AD401" i="9"/>
  <c r="AC401" i="9"/>
  <c r="AB401" i="9"/>
  <c r="AA401" i="9"/>
  <c r="CR400" i="9"/>
  <c r="AJ400" i="9"/>
  <c r="AI400" i="9"/>
  <c r="AH400" i="9"/>
  <c r="AG400" i="9"/>
  <c r="AF400" i="9"/>
  <c r="AD400" i="9"/>
  <c r="AC400" i="9"/>
  <c r="AB400" i="9"/>
  <c r="AA400" i="9"/>
  <c r="CR399" i="9"/>
  <c r="AJ399" i="9"/>
  <c r="AI399" i="9"/>
  <c r="AH399" i="9"/>
  <c r="AG399" i="9"/>
  <c r="AF399" i="9"/>
  <c r="AD399" i="9"/>
  <c r="AC399" i="9"/>
  <c r="AB399" i="9"/>
  <c r="AA399" i="9"/>
  <c r="CR398" i="9"/>
  <c r="AJ398" i="9"/>
  <c r="AI398" i="9"/>
  <c r="AH398" i="9"/>
  <c r="AG398" i="9"/>
  <c r="AF398" i="9"/>
  <c r="AD398" i="9"/>
  <c r="AC398" i="9"/>
  <c r="AB398" i="9"/>
  <c r="AA398" i="9"/>
  <c r="CR397" i="9"/>
  <c r="AJ397" i="9"/>
  <c r="AI397" i="9"/>
  <c r="AH397" i="9"/>
  <c r="AG397" i="9"/>
  <c r="AF397" i="9"/>
  <c r="AD397" i="9"/>
  <c r="AC397" i="9"/>
  <c r="AB397" i="9"/>
  <c r="AA397" i="9"/>
  <c r="CR396" i="9"/>
  <c r="AJ396" i="9"/>
  <c r="AI396" i="9"/>
  <c r="AH396" i="9"/>
  <c r="AG396" i="9"/>
  <c r="AF396" i="9"/>
  <c r="AD396" i="9"/>
  <c r="AC396" i="9"/>
  <c r="AB396" i="9"/>
  <c r="AA396" i="9"/>
  <c r="CR395" i="9"/>
  <c r="AJ395" i="9"/>
  <c r="AI395" i="9"/>
  <c r="AH395" i="9"/>
  <c r="AG395" i="9"/>
  <c r="AF395" i="9"/>
  <c r="AD395" i="9"/>
  <c r="AC395" i="9"/>
  <c r="AB395" i="9"/>
  <c r="AA395" i="9"/>
  <c r="CR394" i="9"/>
  <c r="AJ394" i="9"/>
  <c r="AI394" i="9"/>
  <c r="AH394" i="9"/>
  <c r="AG394" i="9"/>
  <c r="AF394" i="9"/>
  <c r="AD394" i="9"/>
  <c r="AC394" i="9"/>
  <c r="AB394" i="9"/>
  <c r="AA394" i="9"/>
  <c r="CR393" i="9"/>
  <c r="AJ393" i="9"/>
  <c r="AI393" i="9"/>
  <c r="AH393" i="9"/>
  <c r="AG393" i="9"/>
  <c r="AF393" i="9"/>
  <c r="AD393" i="9"/>
  <c r="AC393" i="9"/>
  <c r="AB393" i="9"/>
  <c r="AA393" i="9"/>
  <c r="CR392" i="9"/>
  <c r="AJ392" i="9"/>
  <c r="AI392" i="9"/>
  <c r="AH392" i="9"/>
  <c r="AG392" i="9"/>
  <c r="AF392" i="9"/>
  <c r="AD392" i="9"/>
  <c r="AC392" i="9"/>
  <c r="AB392" i="9"/>
  <c r="AA392" i="9"/>
  <c r="CR391" i="9"/>
  <c r="AJ391" i="9"/>
  <c r="AI391" i="9"/>
  <c r="AH391" i="9"/>
  <c r="AG391" i="9"/>
  <c r="AF391" i="9"/>
  <c r="AD391" i="9"/>
  <c r="AC391" i="9"/>
  <c r="AB391" i="9"/>
  <c r="AA391" i="9"/>
  <c r="CR390" i="9"/>
  <c r="AJ390" i="9"/>
  <c r="AI390" i="9"/>
  <c r="AH390" i="9"/>
  <c r="AG390" i="9"/>
  <c r="AF390" i="9"/>
  <c r="AD390" i="9"/>
  <c r="AC390" i="9"/>
  <c r="AB390" i="9"/>
  <c r="AA390" i="9"/>
  <c r="CR389" i="9"/>
  <c r="AJ389" i="9"/>
  <c r="AI389" i="9"/>
  <c r="AH389" i="9"/>
  <c r="AG389" i="9"/>
  <c r="AF389" i="9"/>
  <c r="AD389" i="9"/>
  <c r="AC389" i="9"/>
  <c r="AB389" i="9"/>
  <c r="AA389" i="9"/>
  <c r="CR388" i="9"/>
  <c r="AJ388" i="9"/>
  <c r="AI388" i="9"/>
  <c r="AH388" i="9"/>
  <c r="AG388" i="9"/>
  <c r="AF388" i="9"/>
  <c r="AD388" i="9"/>
  <c r="AC388" i="9"/>
  <c r="AB388" i="9"/>
  <c r="AA388" i="9"/>
  <c r="CR387" i="9"/>
  <c r="AJ387" i="9"/>
  <c r="AI387" i="9"/>
  <c r="AH387" i="9"/>
  <c r="AG387" i="9"/>
  <c r="AF387" i="9"/>
  <c r="AD387" i="9"/>
  <c r="AC387" i="9"/>
  <c r="AB387" i="9"/>
  <c r="AA387" i="9"/>
  <c r="CR386" i="9"/>
  <c r="AJ386" i="9"/>
  <c r="AI386" i="9"/>
  <c r="AH386" i="9"/>
  <c r="AG386" i="9"/>
  <c r="AF386" i="9"/>
  <c r="AD386" i="9"/>
  <c r="AC386" i="9"/>
  <c r="AB386" i="9"/>
  <c r="AA386" i="9"/>
  <c r="CR385" i="9"/>
  <c r="AJ385" i="9"/>
  <c r="AI385" i="9"/>
  <c r="AH385" i="9"/>
  <c r="AG385" i="9"/>
  <c r="AF385" i="9"/>
  <c r="AD385" i="9"/>
  <c r="AC385" i="9"/>
  <c r="AB385" i="9"/>
  <c r="AA385" i="9"/>
  <c r="CR384" i="9"/>
  <c r="AJ384" i="9"/>
  <c r="AI384" i="9"/>
  <c r="AH384" i="9"/>
  <c r="AG384" i="9"/>
  <c r="AF384" i="9"/>
  <c r="AD384" i="9"/>
  <c r="AC384" i="9"/>
  <c r="AB384" i="9"/>
  <c r="AA384" i="9"/>
  <c r="CR383" i="9"/>
  <c r="AJ383" i="9"/>
  <c r="AI383" i="9"/>
  <c r="AH383" i="9"/>
  <c r="AG383" i="9"/>
  <c r="AF383" i="9"/>
  <c r="AD383" i="9"/>
  <c r="AC383" i="9"/>
  <c r="AB383" i="9"/>
  <c r="AA383" i="9"/>
  <c r="CR382" i="9"/>
  <c r="AJ382" i="9"/>
  <c r="AI382" i="9"/>
  <c r="AH382" i="9"/>
  <c r="AG382" i="9"/>
  <c r="AF382" i="9"/>
  <c r="AD382" i="9"/>
  <c r="AC382" i="9"/>
  <c r="AB382" i="9"/>
  <c r="AA382" i="9"/>
  <c r="CR381" i="9"/>
  <c r="AJ381" i="9"/>
  <c r="AI381" i="9"/>
  <c r="AH381" i="9"/>
  <c r="AG381" i="9"/>
  <c r="AF381" i="9"/>
  <c r="AD381" i="9"/>
  <c r="AC381" i="9"/>
  <c r="AB381" i="9"/>
  <c r="AA381" i="9"/>
  <c r="CR380" i="9"/>
  <c r="AJ380" i="9"/>
  <c r="AI380" i="9"/>
  <c r="AH380" i="9"/>
  <c r="AG380" i="9"/>
  <c r="AF380" i="9"/>
  <c r="AD380" i="9"/>
  <c r="AC380" i="9"/>
  <c r="AB380" i="9"/>
  <c r="AA380" i="9"/>
  <c r="CR379" i="9"/>
  <c r="AJ379" i="9"/>
  <c r="AI379" i="9"/>
  <c r="AH379" i="9"/>
  <c r="AG379" i="9"/>
  <c r="AF379" i="9"/>
  <c r="AD379" i="9"/>
  <c r="AC379" i="9"/>
  <c r="AB379" i="9"/>
  <c r="AA379" i="9"/>
  <c r="CR378" i="9"/>
  <c r="AJ378" i="9"/>
  <c r="AI378" i="9"/>
  <c r="AH378" i="9"/>
  <c r="AG378" i="9"/>
  <c r="AF378" i="9"/>
  <c r="AD378" i="9"/>
  <c r="AC378" i="9"/>
  <c r="AB378" i="9"/>
  <c r="AA378" i="9"/>
  <c r="CR377" i="9"/>
  <c r="AJ377" i="9"/>
  <c r="AI377" i="9"/>
  <c r="AH377" i="9"/>
  <c r="AG377" i="9"/>
  <c r="AF377" i="9"/>
  <c r="AD377" i="9"/>
  <c r="AC377" i="9"/>
  <c r="AB377" i="9"/>
  <c r="AA377" i="9"/>
  <c r="CR376" i="9"/>
  <c r="AJ376" i="9"/>
  <c r="AI376" i="9"/>
  <c r="AH376" i="9"/>
  <c r="AG376" i="9"/>
  <c r="AF376" i="9"/>
  <c r="AD376" i="9"/>
  <c r="AC376" i="9"/>
  <c r="AB376" i="9"/>
  <c r="AA376" i="9"/>
  <c r="CR375" i="9"/>
  <c r="AJ375" i="9"/>
  <c r="AI375" i="9"/>
  <c r="AH375" i="9"/>
  <c r="AG375" i="9"/>
  <c r="AF375" i="9"/>
  <c r="AD375" i="9"/>
  <c r="AC375" i="9"/>
  <c r="AB375" i="9"/>
  <c r="AA375" i="9"/>
  <c r="CR374" i="9"/>
  <c r="AJ374" i="9"/>
  <c r="AI374" i="9"/>
  <c r="AH374" i="9"/>
  <c r="AG374" i="9"/>
  <c r="AF374" i="9"/>
  <c r="AD374" i="9"/>
  <c r="AC374" i="9"/>
  <c r="AB374" i="9"/>
  <c r="AA374" i="9"/>
  <c r="CR373" i="9"/>
  <c r="AJ373" i="9"/>
  <c r="AI373" i="9"/>
  <c r="AH373" i="9"/>
  <c r="AG373" i="9"/>
  <c r="AF373" i="9"/>
  <c r="AD373" i="9"/>
  <c r="AC373" i="9"/>
  <c r="AB373" i="9"/>
  <c r="AA373" i="9"/>
  <c r="CR372" i="9"/>
  <c r="AJ372" i="9"/>
  <c r="AI372" i="9"/>
  <c r="AH372" i="9"/>
  <c r="AG372" i="9"/>
  <c r="AF372" i="9"/>
  <c r="AD372" i="9"/>
  <c r="AC372" i="9"/>
  <c r="AB372" i="9"/>
  <c r="AA372" i="9"/>
  <c r="CR371" i="9"/>
  <c r="AJ371" i="9"/>
  <c r="AI371" i="9"/>
  <c r="AH371" i="9"/>
  <c r="AG371" i="9"/>
  <c r="AF371" i="9"/>
  <c r="AD371" i="9"/>
  <c r="AC371" i="9"/>
  <c r="AB371" i="9"/>
  <c r="AA371" i="9"/>
  <c r="CR370" i="9"/>
  <c r="AJ370" i="9"/>
  <c r="AI370" i="9"/>
  <c r="AH370" i="9"/>
  <c r="AG370" i="9"/>
  <c r="AF370" i="9"/>
  <c r="AD370" i="9"/>
  <c r="AC370" i="9"/>
  <c r="AB370" i="9"/>
  <c r="AA370" i="9"/>
  <c r="CR369" i="9"/>
  <c r="AJ369" i="9"/>
  <c r="AI369" i="9"/>
  <c r="AH369" i="9"/>
  <c r="AG369" i="9"/>
  <c r="AF369" i="9"/>
  <c r="AD369" i="9"/>
  <c r="AC369" i="9"/>
  <c r="AB369" i="9"/>
  <c r="AA369" i="9"/>
  <c r="CR368" i="9"/>
  <c r="AJ368" i="9"/>
  <c r="AI368" i="9"/>
  <c r="AH368" i="9"/>
  <c r="AG368" i="9"/>
  <c r="AF368" i="9"/>
  <c r="AD368" i="9"/>
  <c r="AC368" i="9"/>
  <c r="AB368" i="9"/>
  <c r="AA368" i="9"/>
  <c r="CR367" i="9"/>
  <c r="AJ367" i="9"/>
  <c r="AI367" i="9"/>
  <c r="AH367" i="9"/>
  <c r="AG367" i="9"/>
  <c r="AF367" i="9"/>
  <c r="AD367" i="9"/>
  <c r="AC367" i="9"/>
  <c r="AB367" i="9"/>
  <c r="AA367" i="9"/>
  <c r="CR366" i="9"/>
  <c r="AJ366" i="9"/>
  <c r="AI366" i="9"/>
  <c r="AH366" i="9"/>
  <c r="AG366" i="9"/>
  <c r="AF366" i="9"/>
  <c r="AD366" i="9"/>
  <c r="AC366" i="9"/>
  <c r="AB366" i="9"/>
  <c r="AA366" i="9"/>
  <c r="CR365" i="9"/>
  <c r="AJ365" i="9"/>
  <c r="AI365" i="9"/>
  <c r="AH365" i="9"/>
  <c r="AG365" i="9"/>
  <c r="AF365" i="9"/>
  <c r="AD365" i="9"/>
  <c r="AC365" i="9"/>
  <c r="AB365" i="9"/>
  <c r="AA365" i="9"/>
  <c r="CR364" i="9"/>
  <c r="AJ364" i="9"/>
  <c r="AI364" i="9"/>
  <c r="AH364" i="9"/>
  <c r="AG364" i="9"/>
  <c r="AF364" i="9"/>
  <c r="AD364" i="9"/>
  <c r="AC364" i="9"/>
  <c r="AB364" i="9"/>
  <c r="AA364" i="9"/>
  <c r="AJ363" i="9"/>
  <c r="AI363" i="9"/>
  <c r="AH363" i="9"/>
  <c r="AG363" i="9"/>
  <c r="AF363" i="9"/>
  <c r="AD363" i="9"/>
  <c r="AC363" i="9"/>
  <c r="AB363" i="9"/>
  <c r="AA363" i="9"/>
  <c r="CR362" i="9"/>
  <c r="AJ362" i="9"/>
  <c r="AI362" i="9"/>
  <c r="AH362" i="9"/>
  <c r="AG362" i="9"/>
  <c r="AF362" i="9"/>
  <c r="AD362" i="9"/>
  <c r="AC362" i="9"/>
  <c r="AB362" i="9"/>
  <c r="AA362" i="9"/>
  <c r="AJ361" i="9"/>
  <c r="AI361" i="9"/>
  <c r="AH361" i="9"/>
  <c r="AG361" i="9"/>
  <c r="AF361" i="9"/>
  <c r="AD361" i="9"/>
  <c r="AC361" i="9"/>
  <c r="AB361" i="9"/>
  <c r="AA361" i="9"/>
  <c r="CR360" i="9"/>
  <c r="AJ360" i="9"/>
  <c r="AI360" i="9"/>
  <c r="AH360" i="9"/>
  <c r="AG360" i="9"/>
  <c r="AF360" i="9"/>
  <c r="AD360" i="9"/>
  <c r="AC360" i="9"/>
  <c r="AB360" i="9"/>
  <c r="AA360" i="9"/>
  <c r="CR359" i="9"/>
  <c r="AJ359" i="9"/>
  <c r="AI359" i="9"/>
  <c r="AH359" i="9"/>
  <c r="AG359" i="9"/>
  <c r="AF359" i="9"/>
  <c r="AD359" i="9"/>
  <c r="AC359" i="9"/>
  <c r="AB359" i="9"/>
  <c r="AA359" i="9"/>
  <c r="CR358" i="9"/>
  <c r="AJ358" i="9"/>
  <c r="AI358" i="9"/>
  <c r="AH358" i="9"/>
  <c r="AG358" i="9"/>
  <c r="AF358" i="9"/>
  <c r="AD358" i="9"/>
  <c r="AC358" i="9"/>
  <c r="AB358" i="9"/>
  <c r="AA358" i="9"/>
  <c r="AJ357" i="9"/>
  <c r="AI357" i="9"/>
  <c r="AH357" i="9"/>
  <c r="AG357" i="9"/>
  <c r="AF357" i="9"/>
  <c r="AD357" i="9"/>
  <c r="AC357" i="9"/>
  <c r="AB357" i="9"/>
  <c r="AA357" i="9"/>
  <c r="CR356" i="9"/>
  <c r="AJ356" i="9"/>
  <c r="AI356" i="9"/>
  <c r="AH356" i="9"/>
  <c r="AG356" i="9"/>
  <c r="AF356" i="9"/>
  <c r="AD356" i="9"/>
  <c r="AC356" i="9"/>
  <c r="AB356" i="9"/>
  <c r="AA356" i="9"/>
  <c r="CR355" i="9"/>
  <c r="AJ355" i="9"/>
  <c r="AI355" i="9"/>
  <c r="AH355" i="9"/>
  <c r="AG355" i="9"/>
  <c r="AF355" i="9"/>
  <c r="AD355" i="9"/>
  <c r="AC355" i="9"/>
  <c r="AB355" i="9"/>
  <c r="AA355" i="9"/>
  <c r="CR354" i="9"/>
  <c r="AJ354" i="9"/>
  <c r="AI354" i="9"/>
  <c r="AH354" i="9"/>
  <c r="AG354" i="9"/>
  <c r="AF354" i="9"/>
  <c r="AD354" i="9"/>
  <c r="AC354" i="9"/>
  <c r="AB354" i="9"/>
  <c r="AA354" i="9"/>
  <c r="CR353" i="9"/>
  <c r="AJ353" i="9"/>
  <c r="AI353" i="9"/>
  <c r="AH353" i="9"/>
  <c r="AG353" i="9"/>
  <c r="AF353" i="9"/>
  <c r="AD353" i="9"/>
  <c r="AC353" i="9"/>
  <c r="AB353" i="9"/>
  <c r="AA353" i="9"/>
  <c r="CR352" i="9"/>
  <c r="AJ352" i="9"/>
  <c r="AI352" i="9"/>
  <c r="AH352" i="9"/>
  <c r="AG352" i="9"/>
  <c r="AF352" i="9"/>
  <c r="AD352" i="9"/>
  <c r="AC352" i="9"/>
  <c r="AB352" i="9"/>
  <c r="AA352" i="9"/>
  <c r="CR351" i="9"/>
  <c r="AJ351" i="9"/>
  <c r="AI351" i="9"/>
  <c r="AH351" i="9"/>
  <c r="AG351" i="9"/>
  <c r="AF351" i="9"/>
  <c r="AD351" i="9"/>
  <c r="AC351" i="9"/>
  <c r="AB351" i="9"/>
  <c r="AA351" i="9"/>
  <c r="CR350" i="9"/>
  <c r="AJ350" i="9"/>
  <c r="AI350" i="9"/>
  <c r="AH350" i="9"/>
  <c r="AG350" i="9"/>
  <c r="AF350" i="9"/>
  <c r="AD350" i="9"/>
  <c r="AC350" i="9"/>
  <c r="AB350" i="9"/>
  <c r="AA350" i="9"/>
  <c r="CR349" i="9"/>
  <c r="AJ349" i="9"/>
  <c r="AI349" i="9"/>
  <c r="AH349" i="9"/>
  <c r="AG349" i="9"/>
  <c r="AF349" i="9"/>
  <c r="AD349" i="9"/>
  <c r="AC349" i="9"/>
  <c r="AB349" i="9"/>
  <c r="AA349" i="9"/>
  <c r="CR348" i="9"/>
  <c r="AJ348" i="9"/>
  <c r="AI348" i="9"/>
  <c r="AH348" i="9"/>
  <c r="AG348" i="9"/>
  <c r="AF348" i="9"/>
  <c r="AD348" i="9"/>
  <c r="AC348" i="9"/>
  <c r="AB348" i="9"/>
  <c r="AA348" i="9"/>
  <c r="CR347" i="9"/>
  <c r="AJ347" i="9"/>
  <c r="AI347" i="9"/>
  <c r="AH347" i="9"/>
  <c r="AG347" i="9"/>
  <c r="AF347" i="9"/>
  <c r="AD347" i="9"/>
  <c r="AC347" i="9"/>
  <c r="AB347" i="9"/>
  <c r="AA347" i="9"/>
  <c r="CR346" i="9"/>
  <c r="AJ346" i="9"/>
  <c r="AI346" i="9"/>
  <c r="AH346" i="9"/>
  <c r="AG346" i="9"/>
  <c r="AF346" i="9"/>
  <c r="AD346" i="9"/>
  <c r="AC346" i="9"/>
  <c r="AB346" i="9"/>
  <c r="AA346" i="9"/>
  <c r="CR345" i="9"/>
  <c r="AJ345" i="9"/>
  <c r="AI345" i="9"/>
  <c r="AH345" i="9"/>
  <c r="AG345" i="9"/>
  <c r="AF345" i="9"/>
  <c r="AD345" i="9"/>
  <c r="AC345" i="9"/>
  <c r="AB345" i="9"/>
  <c r="AA345" i="9"/>
  <c r="CR344" i="9"/>
  <c r="AJ344" i="9"/>
  <c r="AI344" i="9"/>
  <c r="AH344" i="9"/>
  <c r="AG344" i="9"/>
  <c r="AF344" i="9"/>
  <c r="AD344" i="9"/>
  <c r="AC344" i="9"/>
  <c r="AB344" i="9"/>
  <c r="AA344" i="9"/>
  <c r="CR343" i="9"/>
  <c r="AJ343" i="9"/>
  <c r="AI343" i="9"/>
  <c r="AH343" i="9"/>
  <c r="AG343" i="9"/>
  <c r="AF343" i="9"/>
  <c r="AD343" i="9"/>
  <c r="AC343" i="9"/>
  <c r="AB343" i="9"/>
  <c r="AA343" i="9"/>
  <c r="CR342" i="9"/>
  <c r="AJ342" i="9"/>
  <c r="AI342" i="9"/>
  <c r="AH342" i="9"/>
  <c r="AG342" i="9"/>
  <c r="AF342" i="9"/>
  <c r="AD342" i="9"/>
  <c r="AC342" i="9"/>
  <c r="AB342" i="9"/>
  <c r="AA342" i="9"/>
  <c r="CR341" i="9"/>
  <c r="AJ341" i="9"/>
  <c r="AI341" i="9"/>
  <c r="AH341" i="9"/>
  <c r="AG341" i="9"/>
  <c r="AF341" i="9"/>
  <c r="AD341" i="9"/>
  <c r="AC341" i="9"/>
  <c r="AB341" i="9"/>
  <c r="AA341" i="9"/>
  <c r="CR340" i="9"/>
  <c r="AJ340" i="9"/>
  <c r="AI340" i="9"/>
  <c r="AH340" i="9"/>
  <c r="AG340" i="9"/>
  <c r="AF340" i="9"/>
  <c r="AD340" i="9"/>
  <c r="AC340" i="9"/>
  <c r="AB340" i="9"/>
  <c r="AA340" i="9"/>
  <c r="CR339" i="9"/>
  <c r="AJ339" i="9"/>
  <c r="AI339" i="9"/>
  <c r="AH339" i="9"/>
  <c r="AG339" i="9"/>
  <c r="AF339" i="9"/>
  <c r="AD339" i="9"/>
  <c r="AC339" i="9"/>
  <c r="AB339" i="9"/>
  <c r="AA339" i="9"/>
  <c r="CR338" i="9"/>
  <c r="AJ338" i="9"/>
  <c r="AI338" i="9"/>
  <c r="AH338" i="9"/>
  <c r="AG338" i="9"/>
  <c r="AF338" i="9"/>
  <c r="AD338" i="9"/>
  <c r="AC338" i="9"/>
  <c r="AB338" i="9"/>
  <c r="AA338" i="9"/>
  <c r="CR337" i="9"/>
  <c r="AJ337" i="9"/>
  <c r="AI337" i="9"/>
  <c r="AH337" i="9"/>
  <c r="AG337" i="9"/>
  <c r="AF337" i="9"/>
  <c r="AD337" i="9"/>
  <c r="AC337" i="9"/>
  <c r="AB337" i="9"/>
  <c r="AA337" i="9"/>
  <c r="CR336" i="9"/>
  <c r="AJ336" i="9"/>
  <c r="AI336" i="9"/>
  <c r="AH336" i="9"/>
  <c r="AG336" i="9"/>
  <c r="AF336" i="9"/>
  <c r="AD336" i="9"/>
  <c r="AC336" i="9"/>
  <c r="AB336" i="9"/>
  <c r="AA336" i="9"/>
  <c r="CR335" i="9"/>
  <c r="AJ335" i="9"/>
  <c r="AI335" i="9"/>
  <c r="AH335" i="9"/>
  <c r="AG335" i="9"/>
  <c r="AF335" i="9"/>
  <c r="AD335" i="9"/>
  <c r="AC335" i="9"/>
  <c r="AB335" i="9"/>
  <c r="AA335" i="9"/>
  <c r="CR334" i="9"/>
  <c r="AJ334" i="9"/>
  <c r="AI334" i="9"/>
  <c r="AH334" i="9"/>
  <c r="AG334" i="9"/>
  <c r="AF334" i="9"/>
  <c r="AD334" i="9"/>
  <c r="AC334" i="9"/>
  <c r="AB334" i="9"/>
  <c r="AA334" i="9"/>
  <c r="CR333" i="9"/>
  <c r="AJ333" i="9"/>
  <c r="AI333" i="9"/>
  <c r="AH333" i="9"/>
  <c r="AG333" i="9"/>
  <c r="AF333" i="9"/>
  <c r="AD333" i="9"/>
  <c r="AC333" i="9"/>
  <c r="AB333" i="9"/>
  <c r="AA333" i="9"/>
  <c r="CR332" i="9"/>
  <c r="AJ332" i="9"/>
  <c r="AI332" i="9"/>
  <c r="AH332" i="9"/>
  <c r="AG332" i="9"/>
  <c r="AF332" i="9"/>
  <c r="AD332" i="9"/>
  <c r="AC332" i="9"/>
  <c r="AB332" i="9"/>
  <c r="AA332" i="9"/>
  <c r="CR331" i="9"/>
  <c r="AJ331" i="9"/>
  <c r="AI331" i="9"/>
  <c r="AH331" i="9"/>
  <c r="AG331" i="9"/>
  <c r="AF331" i="9"/>
  <c r="AD331" i="9"/>
  <c r="AC331" i="9"/>
  <c r="AB331" i="9"/>
  <c r="AA331" i="9"/>
  <c r="CR330" i="9"/>
  <c r="AJ330" i="9"/>
  <c r="AI330" i="9"/>
  <c r="AH330" i="9"/>
  <c r="AG330" i="9"/>
  <c r="AF330" i="9"/>
  <c r="AD330" i="9"/>
  <c r="AC330" i="9"/>
  <c r="AB330" i="9"/>
  <c r="AA330" i="9"/>
  <c r="CR329" i="9"/>
  <c r="AJ329" i="9"/>
  <c r="AI329" i="9"/>
  <c r="AH329" i="9"/>
  <c r="AG329" i="9"/>
  <c r="AF329" i="9"/>
  <c r="AD329" i="9"/>
  <c r="AC329" i="9"/>
  <c r="AB329" i="9"/>
  <c r="AA329" i="9"/>
  <c r="CR328" i="9"/>
  <c r="AJ328" i="9"/>
  <c r="AI328" i="9"/>
  <c r="AH328" i="9"/>
  <c r="AG328" i="9"/>
  <c r="AF328" i="9"/>
  <c r="AD328" i="9"/>
  <c r="AC328" i="9"/>
  <c r="AB328" i="9"/>
  <c r="AA328" i="9"/>
  <c r="CR327" i="9"/>
  <c r="AJ327" i="9"/>
  <c r="AI327" i="9"/>
  <c r="AH327" i="9"/>
  <c r="AG327" i="9"/>
  <c r="AF327" i="9"/>
  <c r="AD327" i="9"/>
  <c r="AC327" i="9"/>
  <c r="AB327" i="9"/>
  <c r="AA327" i="9"/>
  <c r="CR326" i="9"/>
  <c r="AJ326" i="9"/>
  <c r="AI326" i="9"/>
  <c r="AH326" i="9"/>
  <c r="AG326" i="9"/>
  <c r="AF326" i="9"/>
  <c r="AD326" i="9"/>
  <c r="AC326" i="9"/>
  <c r="AB326" i="9"/>
  <c r="AA326" i="9"/>
  <c r="CR325" i="9"/>
  <c r="AJ325" i="9"/>
  <c r="AI325" i="9"/>
  <c r="AH325" i="9"/>
  <c r="AG325" i="9"/>
  <c r="AF325" i="9"/>
  <c r="AD325" i="9"/>
  <c r="AC325" i="9"/>
  <c r="AB325" i="9"/>
  <c r="AA325" i="9"/>
  <c r="CR324" i="9"/>
  <c r="AJ324" i="9"/>
  <c r="AI324" i="9"/>
  <c r="AH324" i="9"/>
  <c r="AG324" i="9"/>
  <c r="AF324" i="9"/>
  <c r="AD324" i="9"/>
  <c r="AC324" i="9"/>
  <c r="AB324" i="9"/>
  <c r="AA324" i="9"/>
  <c r="CR323" i="9"/>
  <c r="AJ323" i="9"/>
  <c r="AI323" i="9"/>
  <c r="AH323" i="9"/>
  <c r="AG323" i="9"/>
  <c r="AF323" i="9"/>
  <c r="AD323" i="9"/>
  <c r="AC323" i="9"/>
  <c r="AB323" i="9"/>
  <c r="AA323" i="9"/>
  <c r="CR322" i="9"/>
  <c r="AJ322" i="9"/>
  <c r="AI322" i="9"/>
  <c r="AH322" i="9"/>
  <c r="AG322" i="9"/>
  <c r="AF322" i="9"/>
  <c r="AD322" i="9"/>
  <c r="AC322" i="9"/>
  <c r="AB322" i="9"/>
  <c r="AA322" i="9"/>
  <c r="CR321" i="9"/>
  <c r="AJ321" i="9"/>
  <c r="AI321" i="9"/>
  <c r="AH321" i="9"/>
  <c r="AG321" i="9"/>
  <c r="AF321" i="9"/>
  <c r="AD321" i="9"/>
  <c r="AC321" i="9"/>
  <c r="AB321" i="9"/>
  <c r="AA321" i="9"/>
  <c r="CR320" i="9"/>
  <c r="AJ320" i="9"/>
  <c r="AI320" i="9"/>
  <c r="AH320" i="9"/>
  <c r="AG320" i="9"/>
  <c r="AF320" i="9"/>
  <c r="AD320" i="9"/>
  <c r="AC320" i="9"/>
  <c r="AB320" i="9"/>
  <c r="AA320" i="9"/>
  <c r="CR319" i="9"/>
  <c r="AJ319" i="9"/>
  <c r="AI319" i="9"/>
  <c r="AH319" i="9"/>
  <c r="AG319" i="9"/>
  <c r="AF319" i="9"/>
  <c r="AD319" i="9"/>
  <c r="AC319" i="9"/>
  <c r="AB319" i="9"/>
  <c r="AA319" i="9"/>
  <c r="CR318" i="9"/>
  <c r="AJ318" i="9"/>
  <c r="AI318" i="9"/>
  <c r="AH318" i="9"/>
  <c r="AG318" i="9"/>
  <c r="AF318" i="9"/>
  <c r="AD318" i="9"/>
  <c r="AC318" i="9"/>
  <c r="AB318" i="9"/>
  <c r="AA318" i="9"/>
  <c r="CR317" i="9"/>
  <c r="AJ317" i="9"/>
  <c r="AI317" i="9"/>
  <c r="AH317" i="9"/>
  <c r="AG317" i="9"/>
  <c r="AF317" i="9"/>
  <c r="AD317" i="9"/>
  <c r="AC317" i="9"/>
  <c r="AB317" i="9"/>
  <c r="AA317" i="9"/>
  <c r="CR316" i="9"/>
  <c r="AJ316" i="9"/>
  <c r="AI316" i="9"/>
  <c r="AH316" i="9"/>
  <c r="AG316" i="9"/>
  <c r="AF316" i="9"/>
  <c r="AD316" i="9"/>
  <c r="AC316" i="9"/>
  <c r="AB316" i="9"/>
  <c r="AA316" i="9"/>
  <c r="CR315" i="9"/>
  <c r="AJ315" i="9"/>
  <c r="AI315" i="9"/>
  <c r="AH315" i="9"/>
  <c r="AG315" i="9"/>
  <c r="AF315" i="9"/>
  <c r="AD315" i="9"/>
  <c r="AC315" i="9"/>
  <c r="AB315" i="9"/>
  <c r="AA315" i="9"/>
  <c r="CR314" i="9"/>
  <c r="AJ314" i="9"/>
  <c r="AI314" i="9"/>
  <c r="AH314" i="9"/>
  <c r="AG314" i="9"/>
  <c r="AF314" i="9"/>
  <c r="AD314" i="9"/>
  <c r="AC314" i="9"/>
  <c r="AB314" i="9"/>
  <c r="AA314" i="9"/>
  <c r="CR313" i="9"/>
  <c r="AJ313" i="9"/>
  <c r="AI313" i="9"/>
  <c r="AH313" i="9"/>
  <c r="AG313" i="9"/>
  <c r="AF313" i="9"/>
  <c r="AD313" i="9"/>
  <c r="AC313" i="9"/>
  <c r="AB313" i="9"/>
  <c r="AA313" i="9"/>
  <c r="CR312" i="9"/>
  <c r="AJ312" i="9"/>
  <c r="AI312" i="9"/>
  <c r="AH312" i="9"/>
  <c r="AG312" i="9"/>
  <c r="AF312" i="9"/>
  <c r="AD312" i="9"/>
  <c r="AC312" i="9"/>
  <c r="AB312" i="9"/>
  <c r="AA312" i="9"/>
  <c r="CR311" i="9"/>
  <c r="AJ311" i="9"/>
  <c r="AI311" i="9"/>
  <c r="AH311" i="9"/>
  <c r="AG311" i="9"/>
  <c r="AF311" i="9"/>
  <c r="AD311" i="9"/>
  <c r="AC311" i="9"/>
  <c r="AB311" i="9"/>
  <c r="AA311" i="9"/>
  <c r="CR310" i="9"/>
  <c r="AJ310" i="9"/>
  <c r="AI310" i="9"/>
  <c r="AH310" i="9"/>
  <c r="AG310" i="9"/>
  <c r="AF310" i="9"/>
  <c r="AD310" i="9"/>
  <c r="AC310" i="9"/>
  <c r="AB310" i="9"/>
  <c r="AA310" i="9"/>
  <c r="CR309" i="9"/>
  <c r="AJ309" i="9"/>
  <c r="AI309" i="9"/>
  <c r="AH309" i="9"/>
  <c r="AG309" i="9"/>
  <c r="AF309" i="9"/>
  <c r="AD309" i="9"/>
  <c r="AC309" i="9"/>
  <c r="AB309" i="9"/>
  <c r="AA309" i="9"/>
  <c r="CR308" i="9"/>
  <c r="AJ308" i="9"/>
  <c r="AI308" i="9"/>
  <c r="AH308" i="9"/>
  <c r="AG308" i="9"/>
  <c r="AF308" i="9"/>
  <c r="AD308" i="9"/>
  <c r="AC308" i="9"/>
  <c r="AB308" i="9"/>
  <c r="AA308" i="9"/>
  <c r="CR307" i="9"/>
  <c r="AJ307" i="9"/>
  <c r="AI307" i="9"/>
  <c r="AH307" i="9"/>
  <c r="AG307" i="9"/>
  <c r="AF307" i="9"/>
  <c r="AD307" i="9"/>
  <c r="AC307" i="9"/>
  <c r="AB307" i="9"/>
  <c r="AA307" i="9"/>
  <c r="CR306" i="9"/>
  <c r="AJ306" i="9"/>
  <c r="AI306" i="9"/>
  <c r="AH306" i="9"/>
  <c r="AG306" i="9"/>
  <c r="AF306" i="9"/>
  <c r="AD306" i="9"/>
  <c r="AC306" i="9"/>
  <c r="AB306" i="9"/>
  <c r="AA306" i="9"/>
  <c r="CR305" i="9"/>
  <c r="AJ305" i="9"/>
  <c r="AI305" i="9"/>
  <c r="AH305" i="9"/>
  <c r="AG305" i="9"/>
  <c r="AF305" i="9"/>
  <c r="AD305" i="9"/>
  <c r="AC305" i="9"/>
  <c r="AB305" i="9"/>
  <c r="AA305" i="9"/>
  <c r="CR304" i="9"/>
  <c r="AJ304" i="9"/>
  <c r="AI304" i="9"/>
  <c r="AH304" i="9"/>
  <c r="AG304" i="9"/>
  <c r="AF304" i="9"/>
  <c r="AD304" i="9"/>
  <c r="AC304" i="9"/>
  <c r="AB304" i="9"/>
  <c r="AA304" i="9"/>
  <c r="CR303" i="9"/>
  <c r="AJ303" i="9"/>
  <c r="AI303" i="9"/>
  <c r="AH303" i="9"/>
  <c r="AG303" i="9"/>
  <c r="AF303" i="9"/>
  <c r="AD303" i="9"/>
  <c r="AC303" i="9"/>
  <c r="AB303" i="9"/>
  <c r="AA303" i="9"/>
  <c r="CR302" i="9"/>
  <c r="AJ302" i="9"/>
  <c r="AI302" i="9"/>
  <c r="AH302" i="9"/>
  <c r="AG302" i="9"/>
  <c r="AF302" i="9"/>
  <c r="AD302" i="9"/>
  <c r="AC302" i="9"/>
  <c r="AB302" i="9"/>
  <c r="AA302" i="9"/>
  <c r="CR301" i="9"/>
  <c r="AJ301" i="9"/>
  <c r="AI301" i="9"/>
  <c r="AH301" i="9"/>
  <c r="AG301" i="9"/>
  <c r="AF301" i="9"/>
  <c r="AD301" i="9"/>
  <c r="AC301" i="9"/>
  <c r="AB301" i="9"/>
  <c r="AA301" i="9"/>
  <c r="CR300" i="9"/>
  <c r="AJ300" i="9"/>
  <c r="AI300" i="9"/>
  <c r="AH300" i="9"/>
  <c r="AG300" i="9"/>
  <c r="AF300" i="9"/>
  <c r="AD300" i="9"/>
  <c r="AC300" i="9"/>
  <c r="AB300" i="9"/>
  <c r="AA300" i="9"/>
  <c r="CR299" i="9"/>
  <c r="AJ299" i="9"/>
  <c r="AI299" i="9"/>
  <c r="AH299" i="9"/>
  <c r="AG299" i="9"/>
  <c r="AF299" i="9"/>
  <c r="AD299" i="9"/>
  <c r="AC299" i="9"/>
  <c r="AB299" i="9"/>
  <c r="AA299" i="9"/>
  <c r="CR298" i="9"/>
  <c r="AJ298" i="9"/>
  <c r="AI298" i="9"/>
  <c r="AH298" i="9"/>
  <c r="AG298" i="9"/>
  <c r="AF298" i="9"/>
  <c r="AD298" i="9"/>
  <c r="AC298" i="9"/>
  <c r="AB298" i="9"/>
  <c r="AA298" i="9"/>
  <c r="CR297" i="9"/>
  <c r="AJ297" i="9"/>
  <c r="AI297" i="9"/>
  <c r="AH297" i="9"/>
  <c r="AG297" i="9"/>
  <c r="AF297" i="9"/>
  <c r="AD297" i="9"/>
  <c r="AC297" i="9"/>
  <c r="AB297" i="9"/>
  <c r="AA297" i="9"/>
  <c r="CR296" i="9"/>
  <c r="AJ296" i="9"/>
  <c r="AI296" i="9"/>
  <c r="AH296" i="9"/>
  <c r="AG296" i="9"/>
  <c r="AF296" i="9"/>
  <c r="AD296" i="9"/>
  <c r="AC296" i="9"/>
  <c r="AB296" i="9"/>
  <c r="AA296" i="9"/>
  <c r="CR295" i="9"/>
  <c r="AJ295" i="9"/>
  <c r="AI295" i="9"/>
  <c r="AH295" i="9"/>
  <c r="AG295" i="9"/>
  <c r="AF295" i="9"/>
  <c r="AD295" i="9"/>
  <c r="AC295" i="9"/>
  <c r="AB295" i="9"/>
  <c r="AA295" i="9"/>
  <c r="CR294" i="9"/>
  <c r="AJ294" i="9"/>
  <c r="AI294" i="9"/>
  <c r="AH294" i="9"/>
  <c r="AG294" i="9"/>
  <c r="AF294" i="9"/>
  <c r="AD294" i="9"/>
  <c r="AC294" i="9"/>
  <c r="AB294" i="9"/>
  <c r="AA294" i="9"/>
  <c r="CR293" i="9"/>
  <c r="AJ293" i="9"/>
  <c r="AI293" i="9"/>
  <c r="AH293" i="9"/>
  <c r="AG293" i="9"/>
  <c r="AF293" i="9"/>
  <c r="AD293" i="9"/>
  <c r="AC293" i="9"/>
  <c r="AB293" i="9"/>
  <c r="AA293" i="9"/>
  <c r="CR292" i="9"/>
  <c r="AJ292" i="9"/>
  <c r="AI292" i="9"/>
  <c r="AH292" i="9"/>
  <c r="AG292" i="9"/>
  <c r="AF292" i="9"/>
  <c r="AD292" i="9"/>
  <c r="AC292" i="9"/>
  <c r="AB292" i="9"/>
  <c r="AA292" i="9"/>
  <c r="CR291" i="9"/>
  <c r="AJ291" i="9"/>
  <c r="AI291" i="9"/>
  <c r="AH291" i="9"/>
  <c r="AG291" i="9"/>
  <c r="AF291" i="9"/>
  <c r="AD291" i="9"/>
  <c r="AC291" i="9"/>
  <c r="AB291" i="9"/>
  <c r="AA291" i="9"/>
  <c r="CR290" i="9"/>
  <c r="AJ290" i="9"/>
  <c r="AI290" i="9"/>
  <c r="AH290" i="9"/>
  <c r="AG290" i="9"/>
  <c r="AF290" i="9"/>
  <c r="AD290" i="9"/>
  <c r="AC290" i="9"/>
  <c r="AB290" i="9"/>
  <c r="AA290" i="9"/>
  <c r="CR289" i="9"/>
  <c r="AJ289" i="9"/>
  <c r="AI289" i="9"/>
  <c r="AH289" i="9"/>
  <c r="AG289" i="9"/>
  <c r="AF289" i="9"/>
  <c r="AD289" i="9"/>
  <c r="AC289" i="9"/>
  <c r="AB289" i="9"/>
  <c r="AA289" i="9"/>
  <c r="CR288" i="9"/>
  <c r="AJ288" i="9"/>
  <c r="AI288" i="9"/>
  <c r="AH288" i="9"/>
  <c r="AG288" i="9"/>
  <c r="AF288" i="9"/>
  <c r="AD288" i="9"/>
  <c r="AC288" i="9"/>
  <c r="AB288" i="9"/>
  <c r="AA288" i="9"/>
  <c r="CR287" i="9"/>
  <c r="AJ287" i="9"/>
  <c r="AI287" i="9"/>
  <c r="AH287" i="9"/>
  <c r="AG287" i="9"/>
  <c r="AF287" i="9"/>
  <c r="AD287" i="9"/>
  <c r="AC287" i="9"/>
  <c r="AB287" i="9"/>
  <c r="AA287" i="9"/>
  <c r="CR286" i="9"/>
  <c r="AJ286" i="9"/>
  <c r="AI286" i="9"/>
  <c r="AH286" i="9"/>
  <c r="AG286" i="9"/>
  <c r="AF286" i="9"/>
  <c r="AD286" i="9"/>
  <c r="AC286" i="9"/>
  <c r="AB286" i="9"/>
  <c r="AA286" i="9"/>
  <c r="CR285" i="9"/>
  <c r="AJ285" i="9"/>
  <c r="AI285" i="9"/>
  <c r="AH285" i="9"/>
  <c r="AG285" i="9"/>
  <c r="AF285" i="9"/>
  <c r="AD285" i="9"/>
  <c r="AC285" i="9"/>
  <c r="AB285" i="9"/>
  <c r="AA285" i="9"/>
  <c r="CR284" i="9"/>
  <c r="AJ284" i="9"/>
  <c r="AI284" i="9"/>
  <c r="AH284" i="9"/>
  <c r="AG284" i="9"/>
  <c r="AF284" i="9"/>
  <c r="AD284" i="9"/>
  <c r="AC284" i="9"/>
  <c r="AB284" i="9"/>
  <c r="AA284" i="9"/>
  <c r="CR283" i="9"/>
  <c r="AJ283" i="9"/>
  <c r="AI283" i="9"/>
  <c r="AH283" i="9"/>
  <c r="AG283" i="9"/>
  <c r="AF283" i="9"/>
  <c r="AD283" i="9"/>
  <c r="AC283" i="9"/>
  <c r="AB283" i="9"/>
  <c r="AA283" i="9"/>
  <c r="CR282" i="9"/>
  <c r="AJ282" i="9"/>
  <c r="AI282" i="9"/>
  <c r="AH282" i="9"/>
  <c r="AG282" i="9"/>
  <c r="AF282" i="9"/>
  <c r="AD282" i="9"/>
  <c r="AC282" i="9"/>
  <c r="AB282" i="9"/>
  <c r="AA282" i="9"/>
  <c r="AJ281" i="9"/>
  <c r="AI281" i="9"/>
  <c r="AH281" i="9"/>
  <c r="AG281" i="9"/>
  <c r="AF281" i="9"/>
  <c r="AD281" i="9"/>
  <c r="AC281" i="9"/>
  <c r="AB281" i="9"/>
  <c r="AA281" i="9"/>
  <c r="CR280" i="9"/>
  <c r="AJ280" i="9"/>
  <c r="AI280" i="9"/>
  <c r="AH280" i="9"/>
  <c r="AG280" i="9"/>
  <c r="AF280" i="9"/>
  <c r="AD280" i="9"/>
  <c r="AC280" i="9"/>
  <c r="AB280" i="9"/>
  <c r="AA280" i="9"/>
  <c r="AJ279" i="9"/>
  <c r="AI279" i="9"/>
  <c r="AH279" i="9"/>
  <c r="AG279" i="9"/>
  <c r="AF279" i="9"/>
  <c r="AD279" i="9"/>
  <c r="AC279" i="9"/>
  <c r="AB279" i="9"/>
  <c r="AA279" i="9"/>
  <c r="CR278" i="9"/>
  <c r="AJ278" i="9"/>
  <c r="AI278" i="9"/>
  <c r="AH278" i="9"/>
  <c r="AG278" i="9"/>
  <c r="AF278" i="9"/>
  <c r="AD278" i="9"/>
  <c r="AC278" i="9"/>
  <c r="AB278" i="9"/>
  <c r="AA278" i="9"/>
  <c r="AJ277" i="9"/>
  <c r="AI277" i="9"/>
  <c r="AH277" i="9"/>
  <c r="AG277" i="9"/>
  <c r="AF277" i="9"/>
  <c r="AD277" i="9"/>
  <c r="AC277" i="9"/>
  <c r="AB277" i="9"/>
  <c r="AA277" i="9"/>
  <c r="CR276" i="9"/>
  <c r="AJ276" i="9"/>
  <c r="AI276" i="9"/>
  <c r="AH276" i="9"/>
  <c r="AG276" i="9"/>
  <c r="AF276" i="9"/>
  <c r="AD276" i="9"/>
  <c r="AC276" i="9"/>
  <c r="AB276" i="9"/>
  <c r="AA276" i="9"/>
  <c r="AJ275" i="9"/>
  <c r="AI275" i="9"/>
  <c r="AH275" i="9"/>
  <c r="AG275" i="9"/>
  <c r="AF275" i="9"/>
  <c r="AD275" i="9"/>
  <c r="AC275" i="9"/>
  <c r="AB275" i="9"/>
  <c r="AA275" i="9"/>
  <c r="CR274" i="9"/>
  <c r="AJ274" i="9"/>
  <c r="AI274" i="9"/>
  <c r="AH274" i="9"/>
  <c r="AG274" i="9"/>
  <c r="AF274" i="9"/>
  <c r="AD274" i="9"/>
  <c r="AC274" i="9"/>
  <c r="AB274" i="9"/>
  <c r="AA274" i="9"/>
  <c r="AJ273" i="9"/>
  <c r="AI273" i="9"/>
  <c r="AH273" i="9"/>
  <c r="AG273" i="9"/>
  <c r="AF273" i="9"/>
  <c r="AD273" i="9"/>
  <c r="AC273" i="9"/>
  <c r="AB273" i="9"/>
  <c r="AA273" i="9"/>
  <c r="CR272" i="9"/>
  <c r="AJ272" i="9"/>
  <c r="AI272" i="9"/>
  <c r="AH272" i="9"/>
  <c r="AG272" i="9"/>
  <c r="AF272" i="9"/>
  <c r="AD272" i="9"/>
  <c r="AC272" i="9"/>
  <c r="AB272" i="9"/>
  <c r="AA272" i="9"/>
  <c r="CR271" i="9"/>
  <c r="AJ271" i="9"/>
  <c r="AI271" i="9"/>
  <c r="AH271" i="9"/>
  <c r="AG271" i="9"/>
  <c r="AF271" i="9"/>
  <c r="AD271" i="9"/>
  <c r="AC271" i="9"/>
  <c r="AB271" i="9"/>
  <c r="AA271" i="9"/>
  <c r="CR270" i="9"/>
  <c r="AJ270" i="9"/>
  <c r="AI270" i="9"/>
  <c r="AH270" i="9"/>
  <c r="AG270" i="9"/>
  <c r="AF270" i="9"/>
  <c r="AD270" i="9"/>
  <c r="AC270" i="9"/>
  <c r="AB270" i="9"/>
  <c r="AA270" i="9"/>
  <c r="CR269" i="9"/>
  <c r="AJ269" i="9"/>
  <c r="AI269" i="9"/>
  <c r="AH269" i="9"/>
  <c r="AG269" i="9"/>
  <c r="AF269" i="9"/>
  <c r="AD269" i="9"/>
  <c r="AC269" i="9"/>
  <c r="AB269" i="9"/>
  <c r="AA269" i="9"/>
  <c r="CR268" i="9"/>
  <c r="AJ268" i="9"/>
  <c r="AI268" i="9"/>
  <c r="AH268" i="9"/>
  <c r="AG268" i="9"/>
  <c r="AF268" i="9"/>
  <c r="AD268" i="9"/>
  <c r="AC268" i="9"/>
  <c r="AB268" i="9"/>
  <c r="AA268" i="9"/>
  <c r="CR267" i="9"/>
  <c r="AJ267" i="9"/>
  <c r="AI267" i="9"/>
  <c r="AH267" i="9"/>
  <c r="AG267" i="9"/>
  <c r="AF267" i="9"/>
  <c r="AD267" i="9"/>
  <c r="AC267" i="9"/>
  <c r="AB267" i="9"/>
  <c r="AA267" i="9"/>
  <c r="CR266" i="9"/>
  <c r="AJ266" i="9"/>
  <c r="AI266" i="9"/>
  <c r="AH266" i="9"/>
  <c r="AG266" i="9"/>
  <c r="AF266" i="9"/>
  <c r="AD266" i="9"/>
  <c r="AC266" i="9"/>
  <c r="AB266" i="9"/>
  <c r="AA266" i="9"/>
  <c r="CR265" i="9"/>
  <c r="AJ265" i="9"/>
  <c r="AI265" i="9"/>
  <c r="AH265" i="9"/>
  <c r="AG265" i="9"/>
  <c r="AF265" i="9"/>
  <c r="AD265" i="9"/>
  <c r="AC265" i="9"/>
  <c r="AB265" i="9"/>
  <c r="AA265" i="9"/>
  <c r="CR264" i="9"/>
  <c r="AJ264" i="9"/>
  <c r="AI264" i="9"/>
  <c r="AH264" i="9"/>
  <c r="AG264" i="9"/>
  <c r="AF264" i="9"/>
  <c r="AD264" i="9"/>
  <c r="AC264" i="9"/>
  <c r="AB264" i="9"/>
  <c r="AA264" i="9"/>
  <c r="CR263" i="9"/>
  <c r="AJ263" i="9"/>
  <c r="AI263" i="9"/>
  <c r="AH263" i="9"/>
  <c r="AG263" i="9"/>
  <c r="AF263" i="9"/>
  <c r="AD263" i="9"/>
  <c r="AC263" i="9"/>
  <c r="AB263" i="9"/>
  <c r="AA263" i="9"/>
  <c r="CR262" i="9"/>
  <c r="AJ262" i="9"/>
  <c r="AI262" i="9"/>
  <c r="AH262" i="9"/>
  <c r="AG262" i="9"/>
  <c r="AF262" i="9"/>
  <c r="AD262" i="9"/>
  <c r="AC262" i="9"/>
  <c r="AB262" i="9"/>
  <c r="AA262" i="9"/>
  <c r="CR261" i="9"/>
  <c r="AJ261" i="9"/>
  <c r="AI261" i="9"/>
  <c r="AH261" i="9"/>
  <c r="AG261" i="9"/>
  <c r="AF261" i="9"/>
  <c r="AD261" i="9"/>
  <c r="AC261" i="9"/>
  <c r="AB261" i="9"/>
  <c r="AA261" i="9"/>
  <c r="CR260" i="9"/>
  <c r="AJ260" i="9"/>
  <c r="AI260" i="9"/>
  <c r="AH260" i="9"/>
  <c r="AG260" i="9"/>
  <c r="AF260" i="9"/>
  <c r="AD260" i="9"/>
  <c r="AC260" i="9"/>
  <c r="AB260" i="9"/>
  <c r="AA260" i="9"/>
  <c r="CR259" i="9"/>
  <c r="AJ259" i="9"/>
  <c r="AI259" i="9"/>
  <c r="AH259" i="9"/>
  <c r="AG259" i="9"/>
  <c r="AF259" i="9"/>
  <c r="AD259" i="9"/>
  <c r="AC259" i="9"/>
  <c r="AB259" i="9"/>
  <c r="AA259" i="9"/>
  <c r="CR258" i="9"/>
  <c r="AJ258" i="9"/>
  <c r="AI258" i="9"/>
  <c r="AH258" i="9"/>
  <c r="AG258" i="9"/>
  <c r="AF258" i="9"/>
  <c r="AD258" i="9"/>
  <c r="AC258" i="9"/>
  <c r="AB258" i="9"/>
  <c r="AA258" i="9"/>
  <c r="CR257" i="9"/>
  <c r="AJ257" i="9"/>
  <c r="AI257" i="9"/>
  <c r="AH257" i="9"/>
  <c r="AG257" i="9"/>
  <c r="AF257" i="9"/>
  <c r="AD257" i="9"/>
  <c r="AC257" i="9"/>
  <c r="AB257" i="9"/>
  <c r="AA257" i="9"/>
  <c r="CR256" i="9"/>
  <c r="AJ256" i="9"/>
  <c r="AI256" i="9"/>
  <c r="AH256" i="9"/>
  <c r="AG256" i="9"/>
  <c r="AF256" i="9"/>
  <c r="AD256" i="9"/>
  <c r="AC256" i="9"/>
  <c r="AB256" i="9"/>
  <c r="AA256" i="9"/>
  <c r="CR255" i="9"/>
  <c r="AJ255" i="9"/>
  <c r="AI255" i="9"/>
  <c r="AH255" i="9"/>
  <c r="AG255" i="9"/>
  <c r="AF255" i="9"/>
  <c r="AD255" i="9"/>
  <c r="AC255" i="9"/>
  <c r="AB255" i="9"/>
  <c r="AA255" i="9"/>
  <c r="CR254" i="9"/>
  <c r="AJ254" i="9"/>
  <c r="AI254" i="9"/>
  <c r="AH254" i="9"/>
  <c r="AG254" i="9"/>
  <c r="AF254" i="9"/>
  <c r="AD254" i="9"/>
  <c r="AC254" i="9"/>
  <c r="AB254" i="9"/>
  <c r="AA254" i="9"/>
  <c r="CR253" i="9"/>
  <c r="AJ253" i="9"/>
  <c r="AI253" i="9"/>
  <c r="AH253" i="9"/>
  <c r="AG253" i="9"/>
  <c r="AF253" i="9"/>
  <c r="AD253" i="9"/>
  <c r="AC253" i="9"/>
  <c r="AB253" i="9"/>
  <c r="AA253" i="9"/>
  <c r="CR252" i="9"/>
  <c r="AJ252" i="9"/>
  <c r="AI252" i="9"/>
  <c r="AH252" i="9"/>
  <c r="AG252" i="9"/>
  <c r="AF252" i="9"/>
  <c r="AD252" i="9"/>
  <c r="AC252" i="9"/>
  <c r="AB252" i="9"/>
  <c r="AA252" i="9"/>
  <c r="CR251" i="9"/>
  <c r="AJ251" i="9"/>
  <c r="AI251" i="9"/>
  <c r="AH251" i="9"/>
  <c r="AG251" i="9"/>
  <c r="AF251" i="9"/>
  <c r="AD251" i="9"/>
  <c r="AC251" i="9"/>
  <c r="AB251" i="9"/>
  <c r="AA251" i="9"/>
  <c r="CR250" i="9"/>
  <c r="AJ250" i="9"/>
  <c r="AI250" i="9"/>
  <c r="AH250" i="9"/>
  <c r="AG250" i="9"/>
  <c r="AF250" i="9"/>
  <c r="AD250" i="9"/>
  <c r="AC250" i="9"/>
  <c r="AB250" i="9"/>
  <c r="AA250" i="9"/>
  <c r="CR249" i="9"/>
  <c r="AJ249" i="9"/>
  <c r="AI249" i="9"/>
  <c r="AH249" i="9"/>
  <c r="AG249" i="9"/>
  <c r="AF249" i="9"/>
  <c r="AD249" i="9"/>
  <c r="AC249" i="9"/>
  <c r="AB249" i="9"/>
  <c r="AA249" i="9"/>
  <c r="CR248" i="9"/>
  <c r="AJ248" i="9"/>
  <c r="AI248" i="9"/>
  <c r="AH248" i="9"/>
  <c r="AG248" i="9"/>
  <c r="AF248" i="9"/>
  <c r="AD248" i="9"/>
  <c r="AC248" i="9"/>
  <c r="AB248" i="9"/>
  <c r="AA248" i="9"/>
  <c r="CR247" i="9"/>
  <c r="AJ247" i="9"/>
  <c r="AI247" i="9"/>
  <c r="AH247" i="9"/>
  <c r="AG247" i="9"/>
  <c r="AF247" i="9"/>
  <c r="AD247" i="9"/>
  <c r="AC247" i="9"/>
  <c r="AB247" i="9"/>
  <c r="AA247" i="9"/>
  <c r="CR246" i="9"/>
  <c r="AJ246" i="9"/>
  <c r="AI246" i="9"/>
  <c r="AH246" i="9"/>
  <c r="AG246" i="9"/>
  <c r="AF246" i="9"/>
  <c r="AD246" i="9"/>
  <c r="AC246" i="9"/>
  <c r="AB246" i="9"/>
  <c r="AA246" i="9"/>
  <c r="CR245" i="9"/>
  <c r="AJ245" i="9"/>
  <c r="AI245" i="9"/>
  <c r="AH245" i="9"/>
  <c r="AG245" i="9"/>
  <c r="AF245" i="9"/>
  <c r="AD245" i="9"/>
  <c r="AC245" i="9"/>
  <c r="AB245" i="9"/>
  <c r="AA245" i="9"/>
  <c r="CR244" i="9"/>
  <c r="AJ244" i="9"/>
  <c r="AI244" i="9"/>
  <c r="AH244" i="9"/>
  <c r="AG244" i="9"/>
  <c r="AF244" i="9"/>
  <c r="AD244" i="9"/>
  <c r="AC244" i="9"/>
  <c r="AB244" i="9"/>
  <c r="AA244" i="9"/>
  <c r="CR243" i="9"/>
  <c r="AJ243" i="9"/>
  <c r="AI243" i="9"/>
  <c r="AH243" i="9"/>
  <c r="AG243" i="9"/>
  <c r="AF243" i="9"/>
  <c r="AD243" i="9"/>
  <c r="AC243" i="9"/>
  <c r="AB243" i="9"/>
  <c r="AA243" i="9"/>
  <c r="CR242" i="9"/>
  <c r="AJ242" i="9"/>
  <c r="AI242" i="9"/>
  <c r="AH242" i="9"/>
  <c r="AG242" i="9"/>
  <c r="AF242" i="9"/>
  <c r="AD242" i="9"/>
  <c r="AC242" i="9"/>
  <c r="AB242" i="9"/>
  <c r="AA242" i="9"/>
  <c r="CR241" i="9"/>
  <c r="AJ241" i="9"/>
  <c r="AI241" i="9"/>
  <c r="AH241" i="9"/>
  <c r="AG241" i="9"/>
  <c r="AF241" i="9"/>
  <c r="AD241" i="9"/>
  <c r="AC241" i="9"/>
  <c r="AB241" i="9"/>
  <c r="AA241" i="9"/>
  <c r="CR240" i="9"/>
  <c r="AJ240" i="9"/>
  <c r="AI240" i="9"/>
  <c r="AH240" i="9"/>
  <c r="AG240" i="9"/>
  <c r="AF240" i="9"/>
  <c r="AD240" i="9"/>
  <c r="AC240" i="9"/>
  <c r="AB240" i="9"/>
  <c r="AA240" i="9"/>
  <c r="CR239" i="9"/>
  <c r="AJ239" i="9"/>
  <c r="AI239" i="9"/>
  <c r="AH239" i="9"/>
  <c r="AG239" i="9"/>
  <c r="AF239" i="9"/>
  <c r="AD239" i="9"/>
  <c r="AC239" i="9"/>
  <c r="AB239" i="9"/>
  <c r="AA239" i="9"/>
  <c r="CR238" i="9"/>
  <c r="AJ238" i="9"/>
  <c r="AI238" i="9"/>
  <c r="AH238" i="9"/>
  <c r="AG238" i="9"/>
  <c r="AF238" i="9"/>
  <c r="AD238" i="9"/>
  <c r="AC238" i="9"/>
  <c r="AB238" i="9"/>
  <c r="AA238" i="9"/>
  <c r="CR237" i="9"/>
  <c r="AJ237" i="9"/>
  <c r="AI237" i="9"/>
  <c r="AH237" i="9"/>
  <c r="AG237" i="9"/>
  <c r="AF237" i="9"/>
  <c r="AD237" i="9"/>
  <c r="AC237" i="9"/>
  <c r="AB237" i="9"/>
  <c r="AA237" i="9"/>
  <c r="CR236" i="9"/>
  <c r="AJ236" i="9"/>
  <c r="AI236" i="9"/>
  <c r="AH236" i="9"/>
  <c r="AG236" i="9"/>
  <c r="AF236" i="9"/>
  <c r="AD236" i="9"/>
  <c r="AC236" i="9"/>
  <c r="AB236" i="9"/>
  <c r="AA236" i="9"/>
  <c r="CR235" i="9"/>
  <c r="AJ235" i="9"/>
  <c r="AI235" i="9"/>
  <c r="AH235" i="9"/>
  <c r="AG235" i="9"/>
  <c r="AF235" i="9"/>
  <c r="AD235" i="9"/>
  <c r="AC235" i="9"/>
  <c r="AB235" i="9"/>
  <c r="AA235" i="9"/>
  <c r="CR234" i="9"/>
  <c r="AJ234" i="9"/>
  <c r="AI234" i="9"/>
  <c r="AH234" i="9"/>
  <c r="AG234" i="9"/>
  <c r="AF234" i="9"/>
  <c r="AD234" i="9"/>
  <c r="AC234" i="9"/>
  <c r="AB234" i="9"/>
  <c r="AA234" i="9"/>
  <c r="CR233" i="9"/>
  <c r="AJ233" i="9"/>
  <c r="AI233" i="9"/>
  <c r="AH233" i="9"/>
  <c r="AG233" i="9"/>
  <c r="AF233" i="9"/>
  <c r="AD233" i="9"/>
  <c r="AC233" i="9"/>
  <c r="AB233" i="9"/>
  <c r="AA233" i="9"/>
  <c r="CR232" i="9"/>
  <c r="AJ232" i="9"/>
  <c r="AI232" i="9"/>
  <c r="AH232" i="9"/>
  <c r="AG232" i="9"/>
  <c r="AF232" i="9"/>
  <c r="AD232" i="9"/>
  <c r="AC232" i="9"/>
  <c r="AB232" i="9"/>
  <c r="AA232" i="9"/>
  <c r="CR231" i="9"/>
  <c r="AJ231" i="9"/>
  <c r="AI231" i="9"/>
  <c r="AH231" i="9"/>
  <c r="AG231" i="9"/>
  <c r="AF231" i="9"/>
  <c r="AD231" i="9"/>
  <c r="AC231" i="9"/>
  <c r="AB231" i="9"/>
  <c r="AA231" i="9"/>
  <c r="CR230" i="9"/>
  <c r="AJ230" i="9"/>
  <c r="AI230" i="9"/>
  <c r="AH230" i="9"/>
  <c r="AG230" i="9"/>
  <c r="AF230" i="9"/>
  <c r="AD230" i="9"/>
  <c r="AC230" i="9"/>
  <c r="AB230" i="9"/>
  <c r="AA230" i="9"/>
  <c r="CR229" i="9"/>
  <c r="AJ229" i="9"/>
  <c r="AI229" i="9"/>
  <c r="AH229" i="9"/>
  <c r="AG229" i="9"/>
  <c r="AF229" i="9"/>
  <c r="AD229" i="9"/>
  <c r="AC229" i="9"/>
  <c r="AB229" i="9"/>
  <c r="AA229" i="9"/>
  <c r="CR228" i="9"/>
  <c r="AJ228" i="9"/>
  <c r="AI228" i="9"/>
  <c r="AH228" i="9"/>
  <c r="AG228" i="9"/>
  <c r="AF228" i="9"/>
  <c r="AD228" i="9"/>
  <c r="AC228" i="9"/>
  <c r="AB228" i="9"/>
  <c r="AA228" i="9"/>
  <c r="CR227" i="9"/>
  <c r="AJ227" i="9"/>
  <c r="AI227" i="9"/>
  <c r="AH227" i="9"/>
  <c r="AG227" i="9"/>
  <c r="AF227" i="9"/>
  <c r="AD227" i="9"/>
  <c r="AC227" i="9"/>
  <c r="AB227" i="9"/>
  <c r="AA227" i="9"/>
  <c r="CR226" i="9"/>
  <c r="AJ226" i="9"/>
  <c r="AI226" i="9"/>
  <c r="AH226" i="9"/>
  <c r="AG226" i="9"/>
  <c r="AF226" i="9"/>
  <c r="AD226" i="9"/>
  <c r="AC226" i="9"/>
  <c r="AB226" i="9"/>
  <c r="AA226" i="9"/>
  <c r="CR225" i="9"/>
  <c r="AJ225" i="9"/>
  <c r="AI225" i="9"/>
  <c r="AH225" i="9"/>
  <c r="AG225" i="9"/>
  <c r="AF225" i="9"/>
  <c r="AD225" i="9"/>
  <c r="AC225" i="9"/>
  <c r="AB225" i="9"/>
  <c r="AA225" i="9"/>
  <c r="CR224" i="9"/>
  <c r="AJ224" i="9"/>
  <c r="AI224" i="9"/>
  <c r="AH224" i="9"/>
  <c r="AG224" i="9"/>
  <c r="AF224" i="9"/>
  <c r="AD224" i="9"/>
  <c r="AC224" i="9"/>
  <c r="AB224" i="9"/>
  <c r="AA224" i="9"/>
  <c r="CR223" i="9"/>
  <c r="AJ223" i="9"/>
  <c r="AI223" i="9"/>
  <c r="AH223" i="9"/>
  <c r="AG223" i="9"/>
  <c r="AF223" i="9"/>
  <c r="AD223" i="9"/>
  <c r="AC223" i="9"/>
  <c r="AB223" i="9"/>
  <c r="AA223" i="9"/>
  <c r="CR222" i="9"/>
  <c r="AJ222" i="9"/>
  <c r="AI222" i="9"/>
  <c r="AH222" i="9"/>
  <c r="AG222" i="9"/>
  <c r="AF222" i="9"/>
  <c r="AD222" i="9"/>
  <c r="AC222" i="9"/>
  <c r="AB222" i="9"/>
  <c r="AA222" i="9"/>
  <c r="CR221" i="9"/>
  <c r="AJ221" i="9"/>
  <c r="AI221" i="9"/>
  <c r="AH221" i="9"/>
  <c r="AG221" i="9"/>
  <c r="AF221" i="9"/>
  <c r="AD221" i="9"/>
  <c r="AC221" i="9"/>
  <c r="AB221" i="9"/>
  <c r="AA221" i="9"/>
  <c r="CR220" i="9"/>
  <c r="AJ220" i="9"/>
  <c r="AI220" i="9"/>
  <c r="AH220" i="9"/>
  <c r="AG220" i="9"/>
  <c r="AF220" i="9"/>
  <c r="AD220" i="9"/>
  <c r="AC220" i="9"/>
  <c r="AB220" i="9"/>
  <c r="AA220" i="9"/>
  <c r="AJ219" i="9"/>
  <c r="AI219" i="9"/>
  <c r="AH219" i="9"/>
  <c r="AG219" i="9"/>
  <c r="AF219" i="9"/>
  <c r="AD219" i="9"/>
  <c r="AC219" i="9"/>
  <c r="AB219" i="9"/>
  <c r="AA219" i="9"/>
  <c r="CR218" i="9"/>
  <c r="AJ218" i="9"/>
  <c r="AI218" i="9"/>
  <c r="AH218" i="9"/>
  <c r="AG218" i="9"/>
  <c r="AF218" i="9"/>
  <c r="AD218" i="9"/>
  <c r="AC218" i="9"/>
  <c r="AB218" i="9"/>
  <c r="AA218" i="9"/>
  <c r="AJ217" i="9"/>
  <c r="AI217" i="9"/>
  <c r="AH217" i="9"/>
  <c r="AG217" i="9"/>
  <c r="AF217" i="9"/>
  <c r="AD217" i="9"/>
  <c r="AC217" i="9"/>
  <c r="AB217" i="9"/>
  <c r="AA217" i="9"/>
  <c r="CR216" i="9"/>
  <c r="AJ216" i="9"/>
  <c r="AI216" i="9"/>
  <c r="AH216" i="9"/>
  <c r="AG216" i="9"/>
  <c r="AF216" i="9"/>
  <c r="AD216" i="9"/>
  <c r="AC216" i="9"/>
  <c r="AB216" i="9"/>
  <c r="AA216" i="9"/>
  <c r="AJ215" i="9"/>
  <c r="AI215" i="9"/>
  <c r="AH215" i="9"/>
  <c r="AG215" i="9"/>
  <c r="AF215" i="9"/>
  <c r="AD215" i="9"/>
  <c r="AC215" i="9"/>
  <c r="AB215" i="9"/>
  <c r="AA215" i="9"/>
  <c r="CR214" i="9"/>
  <c r="AJ214" i="9"/>
  <c r="AI214" i="9"/>
  <c r="AH214" i="9"/>
  <c r="AG214" i="9"/>
  <c r="AF214" i="9"/>
  <c r="AD214" i="9"/>
  <c r="AC214" i="9"/>
  <c r="AB214" i="9"/>
  <c r="AA214" i="9"/>
  <c r="CR213" i="9"/>
  <c r="AJ213" i="9"/>
  <c r="AI213" i="9"/>
  <c r="AH213" i="9"/>
  <c r="AG213" i="9"/>
  <c r="AF213" i="9"/>
  <c r="AD213" i="9"/>
  <c r="AC213" i="9"/>
  <c r="AB213" i="9"/>
  <c r="AA213" i="9"/>
  <c r="CR212" i="9"/>
  <c r="AJ212" i="9"/>
  <c r="AI212" i="9"/>
  <c r="AH212" i="9"/>
  <c r="AG212" i="9"/>
  <c r="AF212" i="9"/>
  <c r="AD212" i="9"/>
  <c r="AC212" i="9"/>
  <c r="AB212" i="9"/>
  <c r="AA212" i="9"/>
  <c r="AJ211" i="9"/>
  <c r="AI211" i="9"/>
  <c r="AH211" i="9"/>
  <c r="AG211" i="9"/>
  <c r="AF211" i="9"/>
  <c r="AD211" i="9"/>
  <c r="AC211" i="9"/>
  <c r="AB211" i="9"/>
  <c r="AA211" i="9"/>
  <c r="CR210" i="9"/>
  <c r="AJ210" i="9"/>
  <c r="AI210" i="9"/>
  <c r="AH210" i="9"/>
  <c r="AG210" i="9"/>
  <c r="AF210" i="9"/>
  <c r="AD210" i="9"/>
  <c r="AC210" i="9"/>
  <c r="AB210" i="9"/>
  <c r="AA210" i="9"/>
  <c r="AJ209" i="9"/>
  <c r="AI209" i="9"/>
  <c r="AH209" i="9"/>
  <c r="AG209" i="9"/>
  <c r="AF209" i="9"/>
  <c r="AD209" i="9"/>
  <c r="AC209" i="9"/>
  <c r="AB209" i="9"/>
  <c r="AA209" i="9"/>
  <c r="CR208" i="9"/>
  <c r="AJ208" i="9"/>
  <c r="AI208" i="9"/>
  <c r="AH208" i="9"/>
  <c r="AG208" i="9"/>
  <c r="AF208" i="9"/>
  <c r="AD208" i="9"/>
  <c r="AC208" i="9"/>
  <c r="AB208" i="9"/>
  <c r="AA208" i="9"/>
  <c r="CR207" i="9"/>
  <c r="AJ207" i="9"/>
  <c r="AI207" i="9"/>
  <c r="AH207" i="9"/>
  <c r="AG207" i="9"/>
  <c r="AF207" i="9"/>
  <c r="AD207" i="9"/>
  <c r="AC207" i="9"/>
  <c r="AB207" i="9"/>
  <c r="AA207" i="9"/>
  <c r="CR206" i="9"/>
  <c r="AJ206" i="9"/>
  <c r="AI206" i="9"/>
  <c r="AH206" i="9"/>
  <c r="AG206" i="9"/>
  <c r="AF206" i="9"/>
  <c r="AD206" i="9"/>
  <c r="AC206" i="9"/>
  <c r="AB206" i="9"/>
  <c r="AA206" i="9"/>
  <c r="AJ205" i="9"/>
  <c r="AI205" i="9"/>
  <c r="AH205" i="9"/>
  <c r="AG205" i="9"/>
  <c r="AF205" i="9"/>
  <c r="AD205" i="9"/>
  <c r="AC205" i="9"/>
  <c r="AB205" i="9"/>
  <c r="AA205" i="9"/>
  <c r="CR204" i="9"/>
  <c r="AJ204" i="9"/>
  <c r="AI204" i="9"/>
  <c r="AH204" i="9"/>
  <c r="AG204" i="9"/>
  <c r="AF204" i="9"/>
  <c r="AD204" i="9"/>
  <c r="AC204" i="9"/>
  <c r="AB204" i="9"/>
  <c r="AA204" i="9"/>
  <c r="AJ203" i="9"/>
  <c r="AI203" i="9"/>
  <c r="AH203" i="9"/>
  <c r="AG203" i="9"/>
  <c r="AF203" i="9"/>
  <c r="AD203" i="9"/>
  <c r="AC203" i="9"/>
  <c r="AB203" i="9"/>
  <c r="AA203" i="9"/>
  <c r="CR202" i="9"/>
  <c r="AJ202" i="9"/>
  <c r="AI202" i="9"/>
  <c r="AH202" i="9"/>
  <c r="AG202" i="9"/>
  <c r="AF202" i="9"/>
  <c r="AD202" i="9"/>
  <c r="AC202" i="9"/>
  <c r="AB202" i="9"/>
  <c r="AA202" i="9"/>
  <c r="CR201" i="9"/>
  <c r="AJ201" i="9"/>
  <c r="AI201" i="9"/>
  <c r="AH201" i="9"/>
  <c r="AG201" i="9"/>
  <c r="AF201" i="9"/>
  <c r="AD201" i="9"/>
  <c r="AC201" i="9"/>
  <c r="AB201" i="9"/>
  <c r="AA201" i="9"/>
  <c r="CR200" i="9"/>
  <c r="AJ200" i="9"/>
  <c r="AI200" i="9"/>
  <c r="AH200" i="9"/>
  <c r="AG200" i="9"/>
  <c r="AF200" i="9"/>
  <c r="AD200" i="9"/>
  <c r="AC200" i="9"/>
  <c r="AB200" i="9"/>
  <c r="AA200" i="9"/>
  <c r="CR199" i="9"/>
  <c r="AJ199" i="9"/>
  <c r="AI199" i="9"/>
  <c r="AH199" i="9"/>
  <c r="AG199" i="9"/>
  <c r="AF199" i="9"/>
  <c r="AD199" i="9"/>
  <c r="AC199" i="9"/>
  <c r="AB199" i="9"/>
  <c r="AA199" i="9"/>
  <c r="CR198" i="9"/>
  <c r="AJ198" i="9"/>
  <c r="AI198" i="9"/>
  <c r="AH198" i="9"/>
  <c r="AG198" i="9"/>
  <c r="AF198" i="9"/>
  <c r="AD198" i="9"/>
  <c r="AC198" i="9"/>
  <c r="AB198" i="9"/>
  <c r="AA198" i="9"/>
  <c r="CR197" i="9"/>
  <c r="AJ197" i="9"/>
  <c r="AI197" i="9"/>
  <c r="AH197" i="9"/>
  <c r="AG197" i="9"/>
  <c r="AF197" i="9"/>
  <c r="AD197" i="9"/>
  <c r="AC197" i="9"/>
  <c r="AB197" i="9"/>
  <c r="AA197" i="9"/>
  <c r="CR196" i="9"/>
  <c r="AJ196" i="9"/>
  <c r="AI196" i="9"/>
  <c r="AH196" i="9"/>
  <c r="AG196" i="9"/>
  <c r="AF196" i="9"/>
  <c r="AD196" i="9"/>
  <c r="AC196" i="9"/>
  <c r="AB196" i="9"/>
  <c r="AA196" i="9"/>
  <c r="CR195" i="9"/>
  <c r="AJ195" i="9"/>
  <c r="AI195" i="9"/>
  <c r="AH195" i="9"/>
  <c r="AG195" i="9"/>
  <c r="AF195" i="9"/>
  <c r="AD195" i="9"/>
  <c r="AC195" i="9"/>
  <c r="AB195" i="9"/>
  <c r="AA195" i="9"/>
  <c r="CR194" i="9"/>
  <c r="AJ194" i="9"/>
  <c r="AI194" i="9"/>
  <c r="AH194" i="9"/>
  <c r="AG194" i="9"/>
  <c r="AF194" i="9"/>
  <c r="AD194" i="9"/>
  <c r="AC194" i="9"/>
  <c r="AB194" i="9"/>
  <c r="AA194" i="9"/>
  <c r="CR193" i="9"/>
  <c r="AJ193" i="9"/>
  <c r="AI193" i="9"/>
  <c r="AH193" i="9"/>
  <c r="AG193" i="9"/>
  <c r="AF193" i="9"/>
  <c r="AD193" i="9"/>
  <c r="AC193" i="9"/>
  <c r="AB193" i="9"/>
  <c r="AA193" i="9"/>
  <c r="CR192" i="9"/>
  <c r="AJ192" i="9"/>
  <c r="AI192" i="9"/>
  <c r="AH192" i="9"/>
  <c r="AG192" i="9"/>
  <c r="AF192" i="9"/>
  <c r="AD192" i="9"/>
  <c r="AC192" i="9"/>
  <c r="AB192" i="9"/>
  <c r="AA192" i="9"/>
  <c r="CR191" i="9"/>
  <c r="AJ191" i="9"/>
  <c r="AI191" i="9"/>
  <c r="AH191" i="9"/>
  <c r="AG191" i="9"/>
  <c r="AF191" i="9"/>
  <c r="AD191" i="9"/>
  <c r="AC191" i="9"/>
  <c r="AB191" i="9"/>
  <c r="AA191" i="9"/>
  <c r="CR190" i="9"/>
  <c r="AJ190" i="9"/>
  <c r="AI190" i="9"/>
  <c r="AH190" i="9"/>
  <c r="AG190" i="9"/>
  <c r="AF190" i="9"/>
  <c r="AD190" i="9"/>
  <c r="AC190" i="9"/>
  <c r="AB190" i="9"/>
  <c r="AA190" i="9"/>
  <c r="CR189" i="9"/>
  <c r="AJ189" i="9"/>
  <c r="AI189" i="9"/>
  <c r="AH189" i="9"/>
  <c r="AG189" i="9"/>
  <c r="AF189" i="9"/>
  <c r="AD189" i="9"/>
  <c r="AC189" i="9"/>
  <c r="AB189" i="9"/>
  <c r="AA189" i="9"/>
  <c r="CR188" i="9"/>
  <c r="AJ188" i="9"/>
  <c r="AI188" i="9"/>
  <c r="AH188" i="9"/>
  <c r="AG188" i="9"/>
  <c r="AF188" i="9"/>
  <c r="AD188" i="9"/>
  <c r="AC188" i="9"/>
  <c r="AB188" i="9"/>
  <c r="AA188" i="9"/>
  <c r="CR187" i="9"/>
  <c r="AJ187" i="9"/>
  <c r="AI187" i="9"/>
  <c r="AH187" i="9"/>
  <c r="AG187" i="9"/>
  <c r="AF187" i="9"/>
  <c r="AD187" i="9"/>
  <c r="AC187" i="9"/>
  <c r="AB187" i="9"/>
  <c r="AA187" i="9"/>
  <c r="CR186" i="9"/>
  <c r="AJ186" i="9"/>
  <c r="AI186" i="9"/>
  <c r="AH186" i="9"/>
  <c r="AG186" i="9"/>
  <c r="AF186" i="9"/>
  <c r="AD186" i="9"/>
  <c r="AC186" i="9"/>
  <c r="AB186" i="9"/>
  <c r="AA186" i="9"/>
  <c r="CR185" i="9"/>
  <c r="AJ185" i="9"/>
  <c r="AI185" i="9"/>
  <c r="AH185" i="9"/>
  <c r="AG185" i="9"/>
  <c r="AF185" i="9"/>
  <c r="AD185" i="9"/>
  <c r="AC185" i="9"/>
  <c r="AB185" i="9"/>
  <c r="AA185" i="9"/>
  <c r="CR184" i="9"/>
  <c r="AJ184" i="9"/>
  <c r="AI184" i="9"/>
  <c r="AH184" i="9"/>
  <c r="AG184" i="9"/>
  <c r="AF184" i="9"/>
  <c r="AD184" i="9"/>
  <c r="AC184" i="9"/>
  <c r="AB184" i="9"/>
  <c r="AA184" i="9"/>
  <c r="CR183" i="9"/>
  <c r="AJ183" i="9"/>
  <c r="AI183" i="9"/>
  <c r="AH183" i="9"/>
  <c r="AG183" i="9"/>
  <c r="AF183" i="9"/>
  <c r="AD183" i="9"/>
  <c r="AC183" i="9"/>
  <c r="AB183" i="9"/>
  <c r="AA183" i="9"/>
  <c r="CR182" i="9"/>
  <c r="AJ182" i="9"/>
  <c r="AI182" i="9"/>
  <c r="AH182" i="9"/>
  <c r="AG182" i="9"/>
  <c r="AF182" i="9"/>
  <c r="AD182" i="9"/>
  <c r="AC182" i="9"/>
  <c r="AB182" i="9"/>
  <c r="AA182" i="9"/>
  <c r="AJ181" i="9"/>
  <c r="AI181" i="9"/>
  <c r="AH181" i="9"/>
  <c r="AG181" i="9"/>
  <c r="AF181" i="9"/>
  <c r="AD181" i="9"/>
  <c r="AC181" i="9"/>
  <c r="AB181" i="9"/>
  <c r="AA181" i="9"/>
  <c r="AJ180" i="9"/>
  <c r="AI180" i="9"/>
  <c r="AH180" i="9"/>
  <c r="AG180" i="9"/>
  <c r="AF180" i="9"/>
  <c r="AD180" i="9"/>
  <c r="AC180" i="9"/>
  <c r="AB180" i="9"/>
  <c r="AA180" i="9"/>
  <c r="CR179" i="9"/>
  <c r="AJ179" i="9"/>
  <c r="AI179" i="9"/>
  <c r="AH179" i="9"/>
  <c r="AG179" i="9"/>
  <c r="AF179" i="9"/>
  <c r="AD179" i="9"/>
  <c r="AC179" i="9"/>
  <c r="AB179" i="9"/>
  <c r="AA179" i="9"/>
  <c r="CR178" i="9"/>
  <c r="AJ178" i="9"/>
  <c r="AI178" i="9"/>
  <c r="AH178" i="9"/>
  <c r="AG178" i="9"/>
  <c r="AF178" i="9"/>
  <c r="AD178" i="9"/>
  <c r="AC178" i="9"/>
  <c r="AB178" i="9"/>
  <c r="AA178" i="9"/>
  <c r="AJ177" i="9"/>
  <c r="AI177" i="9"/>
  <c r="AH177" i="9"/>
  <c r="AG177" i="9"/>
  <c r="AF177" i="9"/>
  <c r="AD177" i="9"/>
  <c r="AC177" i="9"/>
  <c r="AB177" i="9"/>
  <c r="AA177" i="9"/>
  <c r="CR176" i="9"/>
  <c r="AJ176" i="9"/>
  <c r="AI176" i="9"/>
  <c r="AH176" i="9"/>
  <c r="AG176" i="9"/>
  <c r="AF176" i="9"/>
  <c r="AD176" i="9"/>
  <c r="AC176" i="9"/>
  <c r="AB176" i="9"/>
  <c r="AA176" i="9"/>
  <c r="CR175" i="9"/>
  <c r="AJ175" i="9"/>
  <c r="AI175" i="9"/>
  <c r="AH175" i="9"/>
  <c r="AG175" i="9"/>
  <c r="AF175" i="9"/>
  <c r="AD175" i="9"/>
  <c r="AC175" i="9"/>
  <c r="AB175" i="9"/>
  <c r="AA175" i="9"/>
  <c r="CR174" i="9"/>
  <c r="AJ174" i="9"/>
  <c r="AI174" i="9"/>
  <c r="AH174" i="9"/>
  <c r="AG174" i="9"/>
  <c r="AF174" i="9"/>
  <c r="AD174" i="9"/>
  <c r="AC174" i="9"/>
  <c r="AB174" i="9"/>
  <c r="AA174" i="9"/>
  <c r="AJ173" i="9"/>
  <c r="AI173" i="9"/>
  <c r="AH173" i="9"/>
  <c r="AG173" i="9"/>
  <c r="AF173" i="9"/>
  <c r="AD173" i="9"/>
  <c r="AC173" i="9"/>
  <c r="AB173" i="9"/>
  <c r="AA173" i="9"/>
  <c r="CR172" i="9"/>
  <c r="AJ172" i="9"/>
  <c r="AI172" i="9"/>
  <c r="AH172" i="9"/>
  <c r="AG172" i="9"/>
  <c r="AF172" i="9"/>
  <c r="AD172" i="9"/>
  <c r="AC172" i="9"/>
  <c r="AB172" i="9"/>
  <c r="AA172" i="9"/>
  <c r="CR171" i="9"/>
  <c r="AJ171" i="9"/>
  <c r="AI171" i="9"/>
  <c r="AH171" i="9"/>
  <c r="AG171" i="9"/>
  <c r="AF171" i="9"/>
  <c r="AD171" i="9"/>
  <c r="AC171" i="9"/>
  <c r="AB171" i="9"/>
  <c r="AA171" i="9"/>
  <c r="AJ170" i="9"/>
  <c r="AI170" i="9"/>
  <c r="AH170" i="9"/>
  <c r="AG170" i="9"/>
  <c r="AF170" i="9"/>
  <c r="AD170" i="9"/>
  <c r="AC170" i="9"/>
  <c r="AB170" i="9"/>
  <c r="AA170" i="9"/>
  <c r="CR169" i="9"/>
  <c r="AJ169" i="9"/>
  <c r="AI169" i="9"/>
  <c r="AH169" i="9"/>
  <c r="AG169" i="9"/>
  <c r="AF169" i="9"/>
  <c r="AD169" i="9"/>
  <c r="AC169" i="9"/>
  <c r="AB169" i="9"/>
  <c r="AA169" i="9"/>
  <c r="CR168" i="9"/>
  <c r="AJ168" i="9"/>
  <c r="AI168" i="9"/>
  <c r="AH168" i="9"/>
  <c r="AG168" i="9"/>
  <c r="AF168" i="9"/>
  <c r="AD168" i="9"/>
  <c r="AC168" i="9"/>
  <c r="AB168" i="9"/>
  <c r="AA168" i="9"/>
  <c r="CR167" i="9"/>
  <c r="AJ167" i="9"/>
  <c r="AI167" i="9"/>
  <c r="AH167" i="9"/>
  <c r="AG167" i="9"/>
  <c r="AF167" i="9"/>
  <c r="AD167" i="9"/>
  <c r="AC167" i="9"/>
  <c r="AB167" i="9"/>
  <c r="AA167" i="9"/>
  <c r="AJ166" i="9"/>
  <c r="AI166" i="9"/>
  <c r="AH166" i="9"/>
  <c r="AG166" i="9"/>
  <c r="AF166" i="9"/>
  <c r="AD166" i="9"/>
  <c r="AC166" i="9"/>
  <c r="AB166" i="9"/>
  <c r="AA166" i="9"/>
  <c r="AJ165" i="9"/>
  <c r="AI165" i="9"/>
  <c r="AH165" i="9"/>
  <c r="AG165" i="9"/>
  <c r="AF165" i="9"/>
  <c r="AD165" i="9"/>
  <c r="AC165" i="9"/>
  <c r="AB165" i="9"/>
  <c r="AA165" i="9"/>
  <c r="CR164" i="9"/>
  <c r="AJ164" i="9"/>
  <c r="AI164" i="9"/>
  <c r="AH164" i="9"/>
  <c r="AG164" i="9"/>
  <c r="AF164" i="9"/>
  <c r="AD164" i="9"/>
  <c r="AC164" i="9"/>
  <c r="AB164" i="9"/>
  <c r="AA164" i="9"/>
  <c r="AJ163" i="9"/>
  <c r="AI163" i="9"/>
  <c r="AH163" i="9"/>
  <c r="AG163" i="9"/>
  <c r="AF163" i="9"/>
  <c r="AD163" i="9"/>
  <c r="AC163" i="9"/>
  <c r="AB163" i="9"/>
  <c r="AA163" i="9"/>
  <c r="AJ162" i="9"/>
  <c r="AI162" i="9"/>
  <c r="AH162" i="9"/>
  <c r="AG162" i="9"/>
  <c r="AF162" i="9"/>
  <c r="AD162" i="9"/>
  <c r="AC162" i="9"/>
  <c r="AB162" i="9"/>
  <c r="AA162" i="9"/>
  <c r="CR161" i="9"/>
  <c r="AJ161" i="9"/>
  <c r="AI161" i="9"/>
  <c r="AH161" i="9"/>
  <c r="AG161" i="9"/>
  <c r="AF161" i="9"/>
  <c r="AD161" i="9"/>
  <c r="AC161" i="9"/>
  <c r="AB161" i="9"/>
  <c r="AA161" i="9"/>
  <c r="CR160" i="9"/>
  <c r="AJ160" i="9"/>
  <c r="AI160" i="9"/>
  <c r="AH160" i="9"/>
  <c r="AG160" i="9"/>
  <c r="AF160" i="9"/>
  <c r="AD160" i="9"/>
  <c r="AC160" i="9"/>
  <c r="AB160" i="9"/>
  <c r="AA160" i="9"/>
  <c r="CR159" i="9"/>
  <c r="AJ159" i="9"/>
  <c r="AI159" i="9"/>
  <c r="AH159" i="9"/>
  <c r="AG159" i="9"/>
  <c r="AF159" i="9"/>
  <c r="AD159" i="9"/>
  <c r="AC159" i="9"/>
  <c r="AB159" i="9"/>
  <c r="AA159" i="9"/>
  <c r="CR158" i="9"/>
  <c r="AJ158" i="9"/>
  <c r="AI158" i="9"/>
  <c r="AH158" i="9"/>
  <c r="AG158" i="9"/>
  <c r="AF158" i="9"/>
  <c r="AD158" i="9"/>
  <c r="AC158" i="9"/>
  <c r="AB158" i="9"/>
  <c r="AA158" i="9"/>
  <c r="CR157" i="9"/>
  <c r="AJ157" i="9"/>
  <c r="AI157" i="9"/>
  <c r="AH157" i="9"/>
  <c r="AG157" i="9"/>
  <c r="AF157" i="9"/>
  <c r="AD157" i="9"/>
  <c r="AC157" i="9"/>
  <c r="AB157" i="9"/>
  <c r="AA157" i="9"/>
  <c r="CR156" i="9"/>
  <c r="AJ156" i="9"/>
  <c r="AI156" i="9"/>
  <c r="AH156" i="9"/>
  <c r="AG156" i="9"/>
  <c r="AF156" i="9"/>
  <c r="AD156" i="9"/>
  <c r="AC156" i="9"/>
  <c r="AB156" i="9"/>
  <c r="AA156" i="9"/>
  <c r="CR155" i="9"/>
  <c r="AJ155" i="9"/>
  <c r="AI155" i="9"/>
  <c r="AH155" i="9"/>
  <c r="AG155" i="9"/>
  <c r="AF155" i="9"/>
  <c r="AD155" i="9"/>
  <c r="AC155" i="9"/>
  <c r="AB155" i="9"/>
  <c r="AA155" i="9"/>
  <c r="CR154" i="9"/>
  <c r="AJ154" i="9"/>
  <c r="AI154" i="9"/>
  <c r="AH154" i="9"/>
  <c r="AG154" i="9"/>
  <c r="AF154" i="9"/>
  <c r="AD154" i="9"/>
  <c r="AC154" i="9"/>
  <c r="AB154" i="9"/>
  <c r="AA154" i="9"/>
  <c r="AJ153" i="9"/>
  <c r="AI153" i="9"/>
  <c r="AH153" i="9"/>
  <c r="AG153" i="9"/>
  <c r="AF153" i="9"/>
  <c r="AD153" i="9"/>
  <c r="AC153" i="9"/>
  <c r="AB153" i="9"/>
  <c r="AA153" i="9"/>
  <c r="CR152" i="9"/>
  <c r="AJ152" i="9"/>
  <c r="AI152" i="9"/>
  <c r="AH152" i="9"/>
  <c r="AG152" i="9"/>
  <c r="AF152" i="9"/>
  <c r="AD152" i="9"/>
  <c r="AC152" i="9"/>
  <c r="AB152" i="9"/>
  <c r="AA152" i="9"/>
  <c r="CR151" i="9"/>
  <c r="AJ151" i="9"/>
  <c r="AI151" i="9"/>
  <c r="AH151" i="9"/>
  <c r="AG151" i="9"/>
  <c r="AF151" i="9"/>
  <c r="AD151" i="9"/>
  <c r="AC151" i="9"/>
  <c r="AB151" i="9"/>
  <c r="AA151" i="9"/>
  <c r="CR150" i="9"/>
  <c r="AJ150" i="9"/>
  <c r="AI150" i="9"/>
  <c r="AH150" i="9"/>
  <c r="AG150" i="9"/>
  <c r="AF150" i="9"/>
  <c r="AD150" i="9"/>
  <c r="AC150" i="9"/>
  <c r="AB150" i="9"/>
  <c r="AA150" i="9"/>
  <c r="CR149" i="9"/>
  <c r="AJ149" i="9"/>
  <c r="AI149" i="9"/>
  <c r="AH149" i="9"/>
  <c r="AG149" i="9"/>
  <c r="AF149" i="9"/>
  <c r="AD149" i="9"/>
  <c r="AC149" i="9"/>
  <c r="AB149" i="9"/>
  <c r="AA149" i="9"/>
  <c r="CR148" i="9"/>
  <c r="AJ148" i="9"/>
  <c r="AI148" i="9"/>
  <c r="AH148" i="9"/>
  <c r="AG148" i="9"/>
  <c r="AF148" i="9"/>
  <c r="AD148" i="9"/>
  <c r="AC148" i="9"/>
  <c r="AB148" i="9"/>
  <c r="AA148" i="9"/>
  <c r="CR147" i="9"/>
  <c r="AJ147" i="9"/>
  <c r="AI147" i="9"/>
  <c r="AH147" i="9"/>
  <c r="AG147" i="9"/>
  <c r="AF147" i="9"/>
  <c r="AD147" i="9"/>
  <c r="AC147" i="9"/>
  <c r="AB147" i="9"/>
  <c r="AA147" i="9"/>
  <c r="AJ146" i="9"/>
  <c r="AI146" i="9"/>
  <c r="AH146" i="9"/>
  <c r="AG146" i="9"/>
  <c r="AF146" i="9"/>
  <c r="AD146" i="9"/>
  <c r="AC146" i="9"/>
  <c r="AB146" i="9"/>
  <c r="AA146" i="9"/>
  <c r="AJ145" i="9"/>
  <c r="AI145" i="9"/>
  <c r="AH145" i="9"/>
  <c r="AG145" i="9"/>
  <c r="AF145" i="9"/>
  <c r="AD145" i="9"/>
  <c r="AC145" i="9"/>
  <c r="AB145" i="9"/>
  <c r="AA145" i="9"/>
  <c r="CR144" i="9"/>
  <c r="AJ144" i="9"/>
  <c r="AI144" i="9"/>
  <c r="AH144" i="9"/>
  <c r="AG144" i="9"/>
  <c r="AF144" i="9"/>
  <c r="AD144" i="9"/>
  <c r="AC144" i="9"/>
  <c r="AB144" i="9"/>
  <c r="AA144" i="9"/>
  <c r="CR143" i="9"/>
  <c r="AJ143" i="9"/>
  <c r="AI143" i="9"/>
  <c r="AH143" i="9"/>
  <c r="AG143" i="9"/>
  <c r="AF143" i="9"/>
  <c r="AD143" i="9"/>
  <c r="AC143" i="9"/>
  <c r="AB143" i="9"/>
  <c r="AA143" i="9"/>
  <c r="CR142" i="9"/>
  <c r="AJ142" i="9"/>
  <c r="AI142" i="9"/>
  <c r="AH142" i="9"/>
  <c r="AG142" i="9"/>
  <c r="AF142" i="9"/>
  <c r="AD142" i="9"/>
  <c r="AC142" i="9"/>
  <c r="AB142" i="9"/>
  <c r="AA142" i="9"/>
  <c r="CR141" i="9"/>
  <c r="AJ141" i="9"/>
  <c r="AI141" i="9"/>
  <c r="AH141" i="9"/>
  <c r="AG141" i="9"/>
  <c r="AF141" i="9"/>
  <c r="AD141" i="9"/>
  <c r="AC141" i="9"/>
  <c r="AB141" i="9"/>
  <c r="AA141" i="9"/>
  <c r="CR140" i="9"/>
  <c r="AJ140" i="9"/>
  <c r="AI140" i="9"/>
  <c r="AH140" i="9"/>
  <c r="AG140" i="9"/>
  <c r="AF140" i="9"/>
  <c r="AD140" i="9"/>
  <c r="AC140" i="9"/>
  <c r="AB140" i="9"/>
  <c r="AA140" i="9"/>
  <c r="CR139" i="9"/>
  <c r="AJ139" i="9"/>
  <c r="AI139" i="9"/>
  <c r="AH139" i="9"/>
  <c r="AG139" i="9"/>
  <c r="AF139" i="9"/>
  <c r="AD139" i="9"/>
  <c r="AC139" i="9"/>
  <c r="AB139" i="9"/>
  <c r="AA139" i="9"/>
  <c r="AJ138" i="9"/>
  <c r="AI138" i="9"/>
  <c r="AH138" i="9"/>
  <c r="AG138" i="9"/>
  <c r="AF138" i="9"/>
  <c r="AD138" i="9"/>
  <c r="AC138" i="9"/>
  <c r="AB138" i="9"/>
  <c r="AA138" i="9"/>
  <c r="CR137" i="9"/>
  <c r="AJ137" i="9"/>
  <c r="AI137" i="9"/>
  <c r="AH137" i="9"/>
  <c r="AG137" i="9"/>
  <c r="AF137" i="9"/>
  <c r="AD137" i="9"/>
  <c r="AC137" i="9"/>
  <c r="AB137" i="9"/>
  <c r="AA137" i="9"/>
  <c r="AJ136" i="9"/>
  <c r="AI136" i="9"/>
  <c r="AH136" i="9"/>
  <c r="AG136" i="9"/>
  <c r="AF136" i="9"/>
  <c r="AD136" i="9"/>
  <c r="AC136" i="9"/>
  <c r="AB136" i="9"/>
  <c r="AA136" i="9"/>
  <c r="CR135" i="9"/>
  <c r="AJ135" i="9"/>
  <c r="AI135" i="9"/>
  <c r="AH135" i="9"/>
  <c r="AG135" i="9"/>
  <c r="AF135" i="9"/>
  <c r="AD135" i="9"/>
  <c r="AC135" i="9"/>
  <c r="AB135" i="9"/>
  <c r="AA135" i="9"/>
  <c r="AJ134" i="9"/>
  <c r="AI134" i="9"/>
  <c r="AH134" i="9"/>
  <c r="AG134" i="9"/>
  <c r="AF134" i="9"/>
  <c r="AD134" i="9"/>
  <c r="AC134" i="9"/>
  <c r="AB134" i="9"/>
  <c r="AA134" i="9"/>
  <c r="CR133" i="9"/>
  <c r="AJ133" i="9"/>
  <c r="AI133" i="9"/>
  <c r="AH133" i="9"/>
  <c r="AG133" i="9"/>
  <c r="AF133" i="9"/>
  <c r="AD133" i="9"/>
  <c r="AC133" i="9"/>
  <c r="AB133" i="9"/>
  <c r="AA133" i="9"/>
  <c r="AJ132" i="9"/>
  <c r="AI132" i="9"/>
  <c r="AH132" i="9"/>
  <c r="AG132" i="9"/>
  <c r="AF132" i="9"/>
  <c r="AD132" i="9"/>
  <c r="AC132" i="9"/>
  <c r="AB132" i="9"/>
  <c r="AA132" i="9"/>
  <c r="CR131" i="9"/>
  <c r="AJ131" i="9"/>
  <c r="AI131" i="9"/>
  <c r="AH131" i="9"/>
  <c r="AG131" i="9"/>
  <c r="AF131" i="9"/>
  <c r="AD131" i="9"/>
  <c r="AC131" i="9"/>
  <c r="AB131" i="9"/>
  <c r="AA131" i="9"/>
  <c r="CR130" i="9"/>
  <c r="AJ130" i="9"/>
  <c r="AI130" i="9"/>
  <c r="AH130" i="9"/>
  <c r="AG130" i="9"/>
  <c r="AF130" i="9"/>
  <c r="AD130" i="9"/>
  <c r="AC130" i="9"/>
  <c r="AB130" i="9"/>
  <c r="AA130" i="9"/>
  <c r="CR129" i="9"/>
  <c r="AJ129" i="9"/>
  <c r="AI129" i="9"/>
  <c r="AH129" i="9"/>
  <c r="AG129" i="9"/>
  <c r="AF129" i="9"/>
  <c r="AD129" i="9"/>
  <c r="AC129" i="9"/>
  <c r="AB129" i="9"/>
  <c r="AA129" i="9"/>
  <c r="CR128" i="9"/>
  <c r="AJ128" i="9"/>
  <c r="AI128" i="9"/>
  <c r="AH128" i="9"/>
  <c r="AG128" i="9"/>
  <c r="AF128" i="9"/>
  <c r="AD128" i="9"/>
  <c r="AC128" i="9"/>
  <c r="AB128" i="9"/>
  <c r="AA128" i="9"/>
  <c r="CR127" i="9"/>
  <c r="AJ127" i="9"/>
  <c r="AI127" i="9"/>
  <c r="AH127" i="9"/>
  <c r="AG127" i="9"/>
  <c r="AF127" i="9"/>
  <c r="AD127" i="9"/>
  <c r="AC127" i="9"/>
  <c r="AB127" i="9"/>
  <c r="AA127" i="9"/>
  <c r="CR126" i="9"/>
  <c r="AJ126" i="9"/>
  <c r="AI126" i="9"/>
  <c r="AH126" i="9"/>
  <c r="AG126" i="9"/>
  <c r="AF126" i="9"/>
  <c r="AD126" i="9"/>
  <c r="AC126" i="9"/>
  <c r="AB126" i="9"/>
  <c r="AA126" i="9"/>
  <c r="CR125" i="9"/>
  <c r="AJ125" i="9"/>
  <c r="AI125" i="9"/>
  <c r="AH125" i="9"/>
  <c r="AG125" i="9"/>
  <c r="AF125" i="9"/>
  <c r="AD125" i="9"/>
  <c r="AC125" i="9"/>
  <c r="AB125" i="9"/>
  <c r="AA125" i="9"/>
  <c r="CR124" i="9"/>
  <c r="AJ124" i="9"/>
  <c r="AI124" i="9"/>
  <c r="AH124" i="9"/>
  <c r="AG124" i="9"/>
  <c r="AF124" i="9"/>
  <c r="AD124" i="9"/>
  <c r="AC124" i="9"/>
  <c r="AB124" i="9"/>
  <c r="AA124" i="9"/>
  <c r="CR123" i="9"/>
  <c r="AJ123" i="9"/>
  <c r="AI123" i="9"/>
  <c r="AH123" i="9"/>
  <c r="AG123" i="9"/>
  <c r="AF123" i="9"/>
  <c r="AD123" i="9"/>
  <c r="AC123" i="9"/>
  <c r="AB123" i="9"/>
  <c r="AA123" i="9"/>
  <c r="CR122" i="9"/>
  <c r="AJ122" i="9"/>
  <c r="AI122" i="9"/>
  <c r="AH122" i="9"/>
  <c r="AG122" i="9"/>
  <c r="AF122" i="9"/>
  <c r="AD122" i="9"/>
  <c r="AC122" i="9"/>
  <c r="AB122" i="9"/>
  <c r="AA122" i="9"/>
  <c r="CR121" i="9"/>
  <c r="AJ121" i="9"/>
  <c r="AI121" i="9"/>
  <c r="AH121" i="9"/>
  <c r="AG121" i="9"/>
  <c r="AF121" i="9"/>
  <c r="AD121" i="9"/>
  <c r="AC121" i="9"/>
  <c r="AB121" i="9"/>
  <c r="AA121" i="9"/>
  <c r="CR120" i="9"/>
  <c r="AJ120" i="9"/>
  <c r="AI120" i="9"/>
  <c r="AH120" i="9"/>
  <c r="AG120" i="9"/>
  <c r="AF120" i="9"/>
  <c r="AD120" i="9"/>
  <c r="AC120" i="9"/>
  <c r="AB120" i="9"/>
  <c r="AA120" i="9"/>
  <c r="CR119" i="9"/>
  <c r="AJ119" i="9"/>
  <c r="AI119" i="9"/>
  <c r="AH119" i="9"/>
  <c r="AG119" i="9"/>
  <c r="AF119" i="9"/>
  <c r="AD119" i="9"/>
  <c r="AC119" i="9"/>
  <c r="AB119" i="9"/>
  <c r="AA119" i="9"/>
  <c r="CR118" i="9"/>
  <c r="AJ118" i="9"/>
  <c r="AI118" i="9"/>
  <c r="AH118" i="9"/>
  <c r="AG118" i="9"/>
  <c r="AF118" i="9"/>
  <c r="AD118" i="9"/>
  <c r="AC118" i="9"/>
  <c r="AB118" i="9"/>
  <c r="AA118" i="9"/>
  <c r="CR117" i="9"/>
  <c r="AJ117" i="9"/>
  <c r="AI117" i="9"/>
  <c r="AH117" i="9"/>
  <c r="AG117" i="9"/>
  <c r="AF117" i="9"/>
  <c r="AD117" i="9"/>
  <c r="AC117" i="9"/>
  <c r="AB117" i="9"/>
  <c r="AA117" i="9"/>
  <c r="CR116" i="9"/>
  <c r="AJ116" i="9"/>
  <c r="AI116" i="9"/>
  <c r="AH116" i="9"/>
  <c r="AG116" i="9"/>
  <c r="AF116" i="9"/>
  <c r="AD116" i="9"/>
  <c r="AC116" i="9"/>
  <c r="AB116" i="9"/>
  <c r="AA116" i="9"/>
  <c r="CR115" i="9"/>
  <c r="AJ115" i="9"/>
  <c r="AI115" i="9"/>
  <c r="AH115" i="9"/>
  <c r="AG115" i="9"/>
  <c r="AF115" i="9"/>
  <c r="AD115" i="9"/>
  <c r="AC115" i="9"/>
  <c r="AB115" i="9"/>
  <c r="AA115" i="9"/>
  <c r="CR114" i="9"/>
  <c r="AJ114" i="9"/>
  <c r="AI114" i="9"/>
  <c r="AH114" i="9"/>
  <c r="AG114" i="9"/>
  <c r="AF114" i="9"/>
  <c r="AD114" i="9"/>
  <c r="AC114" i="9"/>
  <c r="AB114" i="9"/>
  <c r="AA114" i="9"/>
  <c r="CR113" i="9"/>
  <c r="AJ113" i="9"/>
  <c r="AI113" i="9"/>
  <c r="AH113" i="9"/>
  <c r="AG113" i="9"/>
  <c r="AF113" i="9"/>
  <c r="AD113" i="9"/>
  <c r="AC113" i="9"/>
  <c r="AB113" i="9"/>
  <c r="AA113" i="9"/>
  <c r="CR112" i="9"/>
  <c r="AJ112" i="9"/>
  <c r="AI112" i="9"/>
  <c r="AH112" i="9"/>
  <c r="AG112" i="9"/>
  <c r="AF112" i="9"/>
  <c r="AD112" i="9"/>
  <c r="AC112" i="9"/>
  <c r="AB112" i="9"/>
  <c r="AA112" i="9"/>
  <c r="CR111" i="9"/>
  <c r="AJ111" i="9"/>
  <c r="AI111" i="9"/>
  <c r="AH111" i="9"/>
  <c r="AG111" i="9"/>
  <c r="AF111" i="9"/>
  <c r="AD111" i="9"/>
  <c r="AC111" i="9"/>
  <c r="AB111" i="9"/>
  <c r="AA111" i="9"/>
  <c r="CR110" i="9"/>
  <c r="AJ110" i="9"/>
  <c r="AI110" i="9"/>
  <c r="AH110" i="9"/>
  <c r="AG110" i="9"/>
  <c r="AF110" i="9"/>
  <c r="AD110" i="9"/>
  <c r="AC110" i="9"/>
  <c r="AB110" i="9"/>
  <c r="AA110" i="9"/>
  <c r="CR109" i="9"/>
  <c r="AJ109" i="9"/>
  <c r="AI109" i="9"/>
  <c r="AH109" i="9"/>
  <c r="AG109" i="9"/>
  <c r="AF109" i="9"/>
  <c r="AD109" i="9"/>
  <c r="AC109" i="9"/>
  <c r="AB109" i="9"/>
  <c r="AA109" i="9"/>
  <c r="CR108" i="9"/>
  <c r="AJ108" i="9"/>
  <c r="AI108" i="9"/>
  <c r="AH108" i="9"/>
  <c r="AG108" i="9"/>
  <c r="AF108" i="9"/>
  <c r="AD108" i="9"/>
  <c r="AC108" i="9"/>
  <c r="AB108" i="9"/>
  <c r="AA108" i="9"/>
  <c r="CR107" i="9"/>
  <c r="AJ107" i="9"/>
  <c r="AI107" i="9"/>
  <c r="AH107" i="9"/>
  <c r="AG107" i="9"/>
  <c r="AF107" i="9"/>
  <c r="AD107" i="9"/>
  <c r="AC107" i="9"/>
  <c r="AB107" i="9"/>
  <c r="AA107" i="9"/>
  <c r="CR106" i="9"/>
  <c r="AJ106" i="9"/>
  <c r="AI106" i="9"/>
  <c r="AH106" i="9"/>
  <c r="AG106" i="9"/>
  <c r="AF106" i="9"/>
  <c r="AD106" i="9"/>
  <c r="AC106" i="9"/>
  <c r="AB106" i="9"/>
  <c r="AA106" i="9"/>
  <c r="CR105" i="9"/>
  <c r="AJ105" i="9"/>
  <c r="AI105" i="9"/>
  <c r="AH105" i="9"/>
  <c r="AG105" i="9"/>
  <c r="AF105" i="9"/>
  <c r="AD105" i="9"/>
  <c r="AC105" i="9"/>
  <c r="AB105" i="9"/>
  <c r="AA105" i="9"/>
  <c r="CR104" i="9"/>
  <c r="AJ104" i="9"/>
  <c r="AI104" i="9"/>
  <c r="AH104" i="9"/>
  <c r="AG104" i="9"/>
  <c r="AF104" i="9"/>
  <c r="AD104" i="9"/>
  <c r="AC104" i="9"/>
  <c r="AB104" i="9"/>
  <c r="AA104" i="9"/>
  <c r="CR103" i="9"/>
  <c r="AJ103" i="9"/>
  <c r="AI103" i="9"/>
  <c r="AH103" i="9"/>
  <c r="AG103" i="9"/>
  <c r="AF103" i="9"/>
  <c r="AD103" i="9"/>
  <c r="AC103" i="9"/>
  <c r="AB103" i="9"/>
  <c r="AA103" i="9"/>
  <c r="CR102" i="9"/>
  <c r="AJ102" i="9"/>
  <c r="AI102" i="9"/>
  <c r="AH102" i="9"/>
  <c r="AG102" i="9"/>
  <c r="AF102" i="9"/>
  <c r="AD102" i="9"/>
  <c r="AC102" i="9"/>
  <c r="AB102" i="9"/>
  <c r="AA102" i="9"/>
  <c r="CR101" i="9"/>
  <c r="AJ101" i="9"/>
  <c r="AI101" i="9"/>
  <c r="AH101" i="9"/>
  <c r="AG101" i="9"/>
  <c r="AF101" i="9"/>
  <c r="AD101" i="9"/>
  <c r="AC101" i="9"/>
  <c r="AB101" i="9"/>
  <c r="AA101" i="9"/>
  <c r="CR100" i="9"/>
  <c r="AJ100" i="9"/>
  <c r="AI100" i="9"/>
  <c r="AH100" i="9"/>
  <c r="AG100" i="9"/>
  <c r="AF100" i="9"/>
  <c r="AD100" i="9"/>
  <c r="AC100" i="9"/>
  <c r="AB100" i="9"/>
  <c r="AA100" i="9"/>
  <c r="AJ99" i="9"/>
  <c r="AI99" i="9"/>
  <c r="AH99" i="9"/>
  <c r="AG99" i="9"/>
  <c r="AF99" i="9"/>
  <c r="AD99" i="9"/>
  <c r="AC99" i="9"/>
  <c r="AB99" i="9"/>
  <c r="AA99" i="9"/>
  <c r="CR98" i="9"/>
  <c r="AJ98" i="9"/>
  <c r="AI98" i="9"/>
  <c r="AH98" i="9"/>
  <c r="AG98" i="9"/>
  <c r="AF98" i="9"/>
  <c r="AD98" i="9"/>
  <c r="AC98" i="9"/>
  <c r="AB98" i="9"/>
  <c r="AA98" i="9"/>
  <c r="CR97" i="9"/>
  <c r="AJ97" i="9"/>
  <c r="AI97" i="9"/>
  <c r="AH97" i="9"/>
  <c r="AG97" i="9"/>
  <c r="AF97" i="9"/>
  <c r="AD97" i="9"/>
  <c r="AC97" i="9"/>
  <c r="AB97" i="9"/>
  <c r="AA97" i="9"/>
  <c r="CR96" i="9"/>
  <c r="AJ96" i="9"/>
  <c r="AI96" i="9"/>
  <c r="AH96" i="9"/>
  <c r="AG96" i="9"/>
  <c r="AF96" i="9"/>
  <c r="AD96" i="9"/>
  <c r="AC96" i="9"/>
  <c r="AB96" i="9"/>
  <c r="AA96" i="9"/>
  <c r="CR95" i="9"/>
  <c r="AJ95" i="9"/>
  <c r="AI95" i="9"/>
  <c r="AH95" i="9"/>
  <c r="AG95" i="9"/>
  <c r="AF95" i="9"/>
  <c r="AD95" i="9"/>
  <c r="AC95" i="9"/>
  <c r="AB95" i="9"/>
  <c r="AA95" i="9"/>
  <c r="CR94" i="9"/>
  <c r="AJ94" i="9"/>
  <c r="AI94" i="9"/>
  <c r="AH94" i="9"/>
  <c r="AG94" i="9"/>
  <c r="AF94" i="9"/>
  <c r="AD94" i="9"/>
  <c r="AC94" i="9"/>
  <c r="AB94" i="9"/>
  <c r="AA94" i="9"/>
  <c r="CR93" i="9"/>
  <c r="AJ93" i="9"/>
  <c r="AI93" i="9"/>
  <c r="AH93" i="9"/>
  <c r="AG93" i="9"/>
  <c r="AF93" i="9"/>
  <c r="AD93" i="9"/>
  <c r="AC93" i="9"/>
  <c r="AB93" i="9"/>
  <c r="AA93" i="9"/>
  <c r="CR92" i="9"/>
  <c r="AJ92" i="9"/>
  <c r="AI92" i="9"/>
  <c r="AH92" i="9"/>
  <c r="AG92" i="9"/>
  <c r="AF92" i="9"/>
  <c r="AD92" i="9"/>
  <c r="AC92" i="9"/>
  <c r="AB92" i="9"/>
  <c r="AA92" i="9"/>
  <c r="CR91" i="9"/>
  <c r="AJ91" i="9"/>
  <c r="AI91" i="9"/>
  <c r="AH91" i="9"/>
  <c r="AG91" i="9"/>
  <c r="AF91" i="9"/>
  <c r="AD91" i="9"/>
  <c r="AC91" i="9"/>
  <c r="AB91" i="9"/>
  <c r="AA91" i="9"/>
  <c r="CR90" i="9"/>
  <c r="AJ90" i="9"/>
  <c r="AI90" i="9"/>
  <c r="AH90" i="9"/>
  <c r="AG90" i="9"/>
  <c r="AF90" i="9"/>
  <c r="AD90" i="9"/>
  <c r="AC90" i="9"/>
  <c r="AB90" i="9"/>
  <c r="AA90" i="9"/>
  <c r="AJ89" i="9"/>
  <c r="AI89" i="9"/>
  <c r="AH89" i="9"/>
  <c r="AG89" i="9"/>
  <c r="AF89" i="9"/>
  <c r="AD89" i="9"/>
  <c r="AC89" i="9"/>
  <c r="AB89" i="9"/>
  <c r="AA89" i="9"/>
  <c r="CR88" i="9"/>
  <c r="AJ88" i="9"/>
  <c r="AI88" i="9"/>
  <c r="AH88" i="9"/>
  <c r="AG88" i="9"/>
  <c r="AF88" i="9"/>
  <c r="AD88" i="9"/>
  <c r="AC88" i="9"/>
  <c r="AB88" i="9"/>
  <c r="AA88" i="9"/>
  <c r="CR87" i="9"/>
  <c r="AJ87" i="9"/>
  <c r="AI87" i="9"/>
  <c r="AH87" i="9"/>
  <c r="AG87" i="9"/>
  <c r="AF87" i="9"/>
  <c r="AD87" i="9"/>
  <c r="AC87" i="9"/>
  <c r="AB87" i="9"/>
  <c r="AA87" i="9"/>
  <c r="CR86" i="9"/>
  <c r="AJ86" i="9"/>
  <c r="AI86" i="9"/>
  <c r="AH86" i="9"/>
  <c r="AG86" i="9"/>
  <c r="AF86" i="9"/>
  <c r="AD86" i="9"/>
  <c r="AC86" i="9"/>
  <c r="AB86" i="9"/>
  <c r="AA86" i="9"/>
  <c r="AJ85" i="9"/>
  <c r="AI85" i="9"/>
  <c r="AH85" i="9"/>
  <c r="AG85" i="9"/>
  <c r="AF85" i="9"/>
  <c r="AD85" i="9"/>
  <c r="AC85" i="9"/>
  <c r="AB85" i="9"/>
  <c r="AA85" i="9"/>
  <c r="CR84" i="9"/>
  <c r="AJ84" i="9"/>
  <c r="AI84" i="9"/>
  <c r="AH84" i="9"/>
  <c r="AG84" i="9"/>
  <c r="AF84" i="9"/>
  <c r="AD84" i="9"/>
  <c r="AC84" i="9"/>
  <c r="AB84" i="9"/>
  <c r="AA84" i="9"/>
  <c r="CR83" i="9"/>
  <c r="AJ83" i="9"/>
  <c r="AI83" i="9"/>
  <c r="AH83" i="9"/>
  <c r="AG83" i="9"/>
  <c r="AF83" i="9"/>
  <c r="AD83" i="9"/>
  <c r="AC83" i="9"/>
  <c r="AB83" i="9"/>
  <c r="AA83" i="9"/>
  <c r="CR82" i="9"/>
  <c r="AJ82" i="9"/>
  <c r="AI82" i="9"/>
  <c r="AH82" i="9"/>
  <c r="AG82" i="9"/>
  <c r="AF82" i="9"/>
  <c r="AD82" i="9"/>
  <c r="AC82" i="9"/>
  <c r="AB82" i="9"/>
  <c r="AA82" i="9"/>
  <c r="CR81" i="9"/>
  <c r="AJ81" i="9"/>
  <c r="AI81" i="9"/>
  <c r="AH81" i="9"/>
  <c r="AG81" i="9"/>
  <c r="AF81" i="9"/>
  <c r="AD81" i="9"/>
  <c r="AC81" i="9"/>
  <c r="AB81" i="9"/>
  <c r="AA81" i="9"/>
  <c r="CR80" i="9"/>
  <c r="AJ80" i="9"/>
  <c r="AI80" i="9"/>
  <c r="AH80" i="9"/>
  <c r="AG80" i="9"/>
  <c r="AF80" i="9"/>
  <c r="AD80" i="9"/>
  <c r="AC80" i="9"/>
  <c r="AB80" i="9"/>
  <c r="AA80" i="9"/>
  <c r="CR79" i="9"/>
  <c r="AJ79" i="9"/>
  <c r="AI79" i="9"/>
  <c r="AH79" i="9"/>
  <c r="AG79" i="9"/>
  <c r="AF79" i="9"/>
  <c r="AD79" i="9"/>
  <c r="AC79" i="9"/>
  <c r="AB79" i="9"/>
  <c r="AA79" i="9"/>
  <c r="CR78" i="9"/>
  <c r="AJ78" i="9"/>
  <c r="AI78" i="9"/>
  <c r="AH78" i="9"/>
  <c r="AG78" i="9"/>
  <c r="AF78" i="9"/>
  <c r="AD78" i="9"/>
  <c r="AC78" i="9"/>
  <c r="AB78" i="9"/>
  <c r="AA78" i="9"/>
  <c r="CR77" i="9"/>
  <c r="AJ77" i="9"/>
  <c r="AI77" i="9"/>
  <c r="AH77" i="9"/>
  <c r="AG77" i="9"/>
  <c r="AF77" i="9"/>
  <c r="AD77" i="9"/>
  <c r="AC77" i="9"/>
  <c r="AB77" i="9"/>
  <c r="AA77" i="9"/>
  <c r="CR76" i="9"/>
  <c r="AJ76" i="9"/>
  <c r="AI76" i="9"/>
  <c r="AH76" i="9"/>
  <c r="AG76" i="9"/>
  <c r="AF76" i="9"/>
  <c r="AD76" i="9"/>
  <c r="AC76" i="9"/>
  <c r="AB76" i="9"/>
  <c r="AA76" i="9"/>
  <c r="CR75" i="9"/>
  <c r="AJ75" i="9"/>
  <c r="AI75" i="9"/>
  <c r="AH75" i="9"/>
  <c r="AG75" i="9"/>
  <c r="AF75" i="9"/>
  <c r="AD75" i="9"/>
  <c r="AC75" i="9"/>
  <c r="AB75" i="9"/>
  <c r="AA75" i="9"/>
  <c r="CR74" i="9"/>
  <c r="AJ74" i="9"/>
  <c r="AI74" i="9"/>
  <c r="AH74" i="9"/>
  <c r="AG74" i="9"/>
  <c r="AF74" i="9"/>
  <c r="AD74" i="9"/>
  <c r="AC74" i="9"/>
  <c r="AB74" i="9"/>
  <c r="AA74" i="9"/>
  <c r="CR73" i="9"/>
  <c r="AJ73" i="9"/>
  <c r="AI73" i="9"/>
  <c r="AH73" i="9"/>
  <c r="AG73" i="9"/>
  <c r="AF73" i="9"/>
  <c r="AD73" i="9"/>
  <c r="AC73" i="9"/>
  <c r="AB73" i="9"/>
  <c r="AA73" i="9"/>
  <c r="CR72" i="9"/>
  <c r="AJ72" i="9"/>
  <c r="AI72" i="9"/>
  <c r="AH72" i="9"/>
  <c r="AG72" i="9"/>
  <c r="AF72" i="9"/>
  <c r="AD72" i="9"/>
  <c r="AC72" i="9"/>
  <c r="AB72" i="9"/>
  <c r="AA72" i="9"/>
  <c r="CR71" i="9"/>
  <c r="AJ71" i="9"/>
  <c r="AI71" i="9"/>
  <c r="AH71" i="9"/>
  <c r="AG71" i="9"/>
  <c r="AF71" i="9"/>
  <c r="AD71" i="9"/>
  <c r="AC71" i="9"/>
  <c r="AB71" i="9"/>
  <c r="AA71" i="9"/>
  <c r="CR70" i="9"/>
  <c r="AJ70" i="9"/>
  <c r="AI70" i="9"/>
  <c r="AH70" i="9"/>
  <c r="AG70" i="9"/>
  <c r="AF70" i="9"/>
  <c r="AD70" i="9"/>
  <c r="AC70" i="9"/>
  <c r="AB70" i="9"/>
  <c r="AA70" i="9"/>
  <c r="CR69" i="9"/>
  <c r="AJ69" i="9"/>
  <c r="AI69" i="9"/>
  <c r="AH69" i="9"/>
  <c r="AG69" i="9"/>
  <c r="AF69" i="9"/>
  <c r="AD69" i="9"/>
  <c r="AC69" i="9"/>
  <c r="AB69" i="9"/>
  <c r="AA69" i="9"/>
  <c r="CR68" i="9"/>
  <c r="AJ68" i="9"/>
  <c r="AI68" i="9"/>
  <c r="AH68" i="9"/>
  <c r="AG68" i="9"/>
  <c r="AF68" i="9"/>
  <c r="AD68" i="9"/>
  <c r="AC68" i="9"/>
  <c r="AB68" i="9"/>
  <c r="AA68" i="9"/>
  <c r="CR67" i="9"/>
  <c r="AJ67" i="9"/>
  <c r="AI67" i="9"/>
  <c r="AH67" i="9"/>
  <c r="AG67" i="9"/>
  <c r="AF67" i="9"/>
  <c r="AD67" i="9"/>
  <c r="AC67" i="9"/>
  <c r="AB67" i="9"/>
  <c r="AA67" i="9"/>
  <c r="CR66" i="9"/>
  <c r="AJ66" i="9"/>
  <c r="AI66" i="9"/>
  <c r="AH66" i="9"/>
  <c r="AG66" i="9"/>
  <c r="AF66" i="9"/>
  <c r="AD66" i="9"/>
  <c r="AC66" i="9"/>
  <c r="AB66" i="9"/>
  <c r="AA66" i="9"/>
  <c r="CR65" i="9"/>
  <c r="AJ65" i="9"/>
  <c r="AI65" i="9"/>
  <c r="AH65" i="9"/>
  <c r="AG65" i="9"/>
  <c r="AF65" i="9"/>
  <c r="AD65" i="9"/>
  <c r="AC65" i="9"/>
  <c r="AB65" i="9"/>
  <c r="AA65" i="9"/>
  <c r="CR64" i="9"/>
  <c r="AJ64" i="9"/>
  <c r="AI64" i="9"/>
  <c r="AH64" i="9"/>
  <c r="AG64" i="9"/>
  <c r="AF64" i="9"/>
  <c r="AD64" i="9"/>
  <c r="AC64" i="9"/>
  <c r="AB64" i="9"/>
  <c r="AA64" i="9"/>
  <c r="CR63" i="9"/>
  <c r="AJ63" i="9"/>
  <c r="AI63" i="9"/>
  <c r="AH63" i="9"/>
  <c r="AG63" i="9"/>
  <c r="AF63" i="9"/>
  <c r="AD63" i="9"/>
  <c r="AC63" i="9"/>
  <c r="AB63" i="9"/>
  <c r="AA63" i="9"/>
  <c r="CR62" i="9"/>
  <c r="AJ62" i="9"/>
  <c r="AI62" i="9"/>
  <c r="AH62" i="9"/>
  <c r="AG62" i="9"/>
  <c r="AF62" i="9"/>
  <c r="AD62" i="9"/>
  <c r="AC62" i="9"/>
  <c r="AB62" i="9"/>
  <c r="AA62" i="9"/>
  <c r="CR61" i="9"/>
  <c r="AJ61" i="9"/>
  <c r="AI61" i="9"/>
  <c r="AH61" i="9"/>
  <c r="AG61" i="9"/>
  <c r="AF61" i="9"/>
  <c r="AD61" i="9"/>
  <c r="AC61" i="9"/>
  <c r="AB61" i="9"/>
  <c r="AA61" i="9"/>
  <c r="CR60" i="9"/>
  <c r="AJ60" i="9"/>
  <c r="AI60" i="9"/>
  <c r="AH60" i="9"/>
  <c r="AG60" i="9"/>
  <c r="AF60" i="9"/>
  <c r="AD60" i="9"/>
  <c r="AC60" i="9"/>
  <c r="AB60" i="9"/>
  <c r="AA60" i="9"/>
  <c r="CR59" i="9"/>
  <c r="AJ59" i="9"/>
  <c r="AI59" i="9"/>
  <c r="AH59" i="9"/>
  <c r="AG59" i="9"/>
  <c r="AF59" i="9"/>
  <c r="AD59" i="9"/>
  <c r="AC59" i="9"/>
  <c r="AB59" i="9"/>
  <c r="AA59" i="9"/>
  <c r="CR58" i="9"/>
  <c r="AJ58" i="9"/>
  <c r="AI58" i="9"/>
  <c r="AH58" i="9"/>
  <c r="AG58" i="9"/>
  <c r="AF58" i="9"/>
  <c r="AD58" i="9"/>
  <c r="AC58" i="9"/>
  <c r="AB58" i="9"/>
  <c r="AA58" i="9"/>
  <c r="CR57" i="9"/>
  <c r="AJ57" i="9"/>
  <c r="AI57" i="9"/>
  <c r="AH57" i="9"/>
  <c r="AG57" i="9"/>
  <c r="AF57" i="9"/>
  <c r="AD57" i="9"/>
  <c r="AC57" i="9"/>
  <c r="AB57" i="9"/>
  <c r="AA57" i="9"/>
  <c r="CR56" i="9"/>
  <c r="AJ56" i="9"/>
  <c r="AI56" i="9"/>
  <c r="AH56" i="9"/>
  <c r="AG56" i="9"/>
  <c r="AF56" i="9"/>
  <c r="AD56" i="9"/>
  <c r="AC56" i="9"/>
  <c r="AB56" i="9"/>
  <c r="AA56" i="9"/>
  <c r="CR55" i="9"/>
  <c r="AJ55" i="9"/>
  <c r="AI55" i="9"/>
  <c r="AH55" i="9"/>
  <c r="AG55" i="9"/>
  <c r="AF55" i="9"/>
  <c r="AD55" i="9"/>
  <c r="AC55" i="9"/>
  <c r="AB55" i="9"/>
  <c r="AA55" i="9"/>
  <c r="CR54" i="9"/>
  <c r="AJ54" i="9"/>
  <c r="AI54" i="9"/>
  <c r="AH54" i="9"/>
  <c r="AG54" i="9"/>
  <c r="AF54" i="9"/>
  <c r="AD54" i="9"/>
  <c r="AC54" i="9"/>
  <c r="AB54" i="9"/>
  <c r="AA54" i="9"/>
  <c r="CR53" i="9"/>
  <c r="AJ53" i="9"/>
  <c r="AI53" i="9"/>
  <c r="AH53" i="9"/>
  <c r="AG53" i="9"/>
  <c r="AF53" i="9"/>
  <c r="AD53" i="9"/>
  <c r="AC53" i="9"/>
  <c r="AB53" i="9"/>
  <c r="AA53" i="9"/>
  <c r="CR52" i="9"/>
  <c r="AJ52" i="9"/>
  <c r="AI52" i="9"/>
  <c r="AH52" i="9"/>
  <c r="AG52" i="9"/>
  <c r="AF52" i="9"/>
  <c r="AD52" i="9"/>
  <c r="AC52" i="9"/>
  <c r="AB52" i="9"/>
  <c r="AA52" i="9"/>
  <c r="CR51" i="9"/>
  <c r="AJ51" i="9"/>
  <c r="AI51" i="9"/>
  <c r="AH51" i="9"/>
  <c r="AG51" i="9"/>
  <c r="AF51" i="9"/>
  <c r="AD51" i="9"/>
  <c r="AC51" i="9"/>
  <c r="AB51" i="9"/>
  <c r="AA51" i="9"/>
  <c r="CR50" i="9"/>
  <c r="AJ50" i="9"/>
  <c r="AI50" i="9"/>
  <c r="AH50" i="9"/>
  <c r="AG50" i="9"/>
  <c r="AF50" i="9"/>
  <c r="AD50" i="9"/>
  <c r="AC50" i="9"/>
  <c r="AB50" i="9"/>
  <c r="AA50" i="9"/>
  <c r="CR49" i="9"/>
  <c r="AJ49" i="9"/>
  <c r="AI49" i="9"/>
  <c r="AH49" i="9"/>
  <c r="AG49" i="9"/>
  <c r="AF49" i="9"/>
  <c r="AD49" i="9"/>
  <c r="AC49" i="9"/>
  <c r="AB49" i="9"/>
  <c r="AA49" i="9"/>
  <c r="CR48" i="9"/>
  <c r="AJ48" i="9"/>
  <c r="AI48" i="9"/>
  <c r="AH48" i="9"/>
  <c r="AG48" i="9"/>
  <c r="AF48" i="9"/>
  <c r="AD48" i="9"/>
  <c r="AC48" i="9"/>
  <c r="AB48" i="9"/>
  <c r="AA48" i="9"/>
  <c r="CR47" i="9"/>
  <c r="AJ47" i="9"/>
  <c r="AI47" i="9"/>
  <c r="AH47" i="9"/>
  <c r="AG47" i="9"/>
  <c r="AF47" i="9"/>
  <c r="AD47" i="9"/>
  <c r="AC47" i="9"/>
  <c r="AB47" i="9"/>
  <c r="AA47" i="9"/>
  <c r="CR46" i="9"/>
  <c r="AJ46" i="9"/>
  <c r="AI46" i="9"/>
  <c r="AH46" i="9"/>
  <c r="AG46" i="9"/>
  <c r="AF46" i="9"/>
  <c r="AD46" i="9"/>
  <c r="AC46" i="9"/>
  <c r="AB46" i="9"/>
  <c r="AA46" i="9"/>
  <c r="CR45" i="9"/>
  <c r="AJ45" i="9"/>
  <c r="AI45" i="9"/>
  <c r="AH45" i="9"/>
  <c r="AG45" i="9"/>
  <c r="AF45" i="9"/>
  <c r="AD45" i="9"/>
  <c r="AC45" i="9"/>
  <c r="AB45" i="9"/>
  <c r="AA45" i="9"/>
  <c r="CR44" i="9"/>
  <c r="AJ44" i="9"/>
  <c r="AI44" i="9"/>
  <c r="AH44" i="9"/>
  <c r="AG44" i="9"/>
  <c r="AF44" i="9"/>
  <c r="AD44" i="9"/>
  <c r="AC44" i="9"/>
  <c r="AB44" i="9"/>
  <c r="AA44" i="9"/>
  <c r="CR43" i="9"/>
  <c r="AJ43" i="9"/>
  <c r="AI43" i="9"/>
  <c r="AH43" i="9"/>
  <c r="AG43" i="9"/>
  <c r="AF43" i="9"/>
  <c r="AD43" i="9"/>
  <c r="AC43" i="9"/>
  <c r="AB43" i="9"/>
  <c r="AA43" i="9"/>
  <c r="CR42" i="9"/>
  <c r="AJ42" i="9"/>
  <c r="AI42" i="9"/>
  <c r="AH42" i="9"/>
  <c r="AG42" i="9"/>
  <c r="AF42" i="9"/>
  <c r="AD42" i="9"/>
  <c r="AC42" i="9"/>
  <c r="AB42" i="9"/>
  <c r="AA42" i="9"/>
  <c r="CR41" i="9"/>
  <c r="AJ41" i="9"/>
  <c r="AI41" i="9"/>
  <c r="AH41" i="9"/>
  <c r="AG41" i="9"/>
  <c r="AF41" i="9"/>
  <c r="AD41" i="9"/>
  <c r="AC41" i="9"/>
  <c r="AB41" i="9"/>
  <c r="AA41" i="9"/>
  <c r="CR40" i="9"/>
  <c r="AJ40" i="9"/>
  <c r="AI40" i="9"/>
  <c r="AH40" i="9"/>
  <c r="AG40" i="9"/>
  <c r="AF40" i="9"/>
  <c r="AD40" i="9"/>
  <c r="AC40" i="9"/>
  <c r="AB40" i="9"/>
  <c r="AA40" i="9"/>
  <c r="CR39" i="9"/>
  <c r="AJ39" i="9"/>
  <c r="AI39" i="9"/>
  <c r="AH39" i="9"/>
  <c r="AG39" i="9"/>
  <c r="AF39" i="9"/>
  <c r="AD39" i="9"/>
  <c r="AC39" i="9"/>
  <c r="AB39" i="9"/>
  <c r="AA39" i="9"/>
  <c r="CR38" i="9"/>
  <c r="AJ38" i="9"/>
  <c r="AI38" i="9"/>
  <c r="AH38" i="9"/>
  <c r="AG38" i="9"/>
  <c r="AF38" i="9"/>
  <c r="AD38" i="9"/>
  <c r="AC38" i="9"/>
  <c r="AB38" i="9"/>
  <c r="AA38" i="9"/>
  <c r="CR37" i="9"/>
  <c r="AJ37" i="9"/>
  <c r="AI37" i="9"/>
  <c r="AH37" i="9"/>
  <c r="AG37" i="9"/>
  <c r="AF37" i="9"/>
  <c r="AD37" i="9"/>
  <c r="AC37" i="9"/>
  <c r="AB37" i="9"/>
  <c r="AA37" i="9"/>
  <c r="CR36" i="9"/>
  <c r="AJ36" i="9"/>
  <c r="AI36" i="9"/>
  <c r="AH36" i="9"/>
  <c r="AG36" i="9"/>
  <c r="AF36" i="9"/>
  <c r="AD36" i="9"/>
  <c r="AC36" i="9"/>
  <c r="AB36" i="9"/>
  <c r="AA36" i="9"/>
  <c r="AJ35" i="9"/>
  <c r="AI35" i="9"/>
  <c r="AH35" i="9"/>
  <c r="AG35" i="9"/>
  <c r="AF35" i="9"/>
  <c r="AD35" i="9"/>
  <c r="AC35" i="9"/>
  <c r="AB35" i="9"/>
  <c r="AA35" i="9"/>
  <c r="AJ34" i="9"/>
  <c r="AI34" i="9"/>
  <c r="AH34" i="9"/>
  <c r="AG34" i="9"/>
  <c r="AF34" i="9"/>
  <c r="AD34" i="9"/>
  <c r="AC34" i="9"/>
  <c r="AB34" i="9"/>
  <c r="AA34" i="9"/>
  <c r="AJ33" i="9"/>
  <c r="AI33" i="9"/>
  <c r="AH33" i="9"/>
  <c r="AG33" i="9"/>
  <c r="AF33" i="9"/>
  <c r="AD33" i="9"/>
  <c r="AC33" i="9"/>
  <c r="AB33" i="9"/>
  <c r="AA33" i="9"/>
  <c r="AJ32" i="9"/>
  <c r="AI32" i="9"/>
  <c r="AH32" i="9"/>
  <c r="AG32" i="9"/>
  <c r="AF32" i="9"/>
  <c r="AD32" i="9"/>
  <c r="AC32" i="9"/>
  <c r="AB32" i="9"/>
  <c r="AA32" i="9"/>
  <c r="AJ31" i="9"/>
  <c r="AI31" i="9"/>
  <c r="AH31" i="9"/>
  <c r="AG31" i="9"/>
  <c r="AF31" i="9"/>
  <c r="AD31" i="9"/>
  <c r="AC31" i="9"/>
  <c r="AB31" i="9"/>
  <c r="AA31" i="9"/>
  <c r="AJ30" i="9"/>
  <c r="AI30" i="9"/>
  <c r="AH30" i="9"/>
  <c r="AG30" i="9"/>
  <c r="AF30" i="9"/>
  <c r="AD30" i="9"/>
  <c r="AC30" i="9"/>
  <c r="AB30" i="9"/>
  <c r="AA30" i="9"/>
  <c r="AJ29" i="9"/>
  <c r="AI29" i="9"/>
  <c r="AH29" i="9"/>
  <c r="AG29" i="9"/>
  <c r="AF29" i="9"/>
  <c r="AD29" i="9"/>
  <c r="AC29" i="9"/>
  <c r="AB29" i="9"/>
  <c r="AA29" i="9"/>
  <c r="AJ28" i="9"/>
  <c r="AI28" i="9"/>
  <c r="AH28" i="9"/>
  <c r="AG28" i="9"/>
  <c r="AF28" i="9"/>
  <c r="AD28" i="9"/>
  <c r="AC28" i="9"/>
  <c r="AB28" i="9"/>
  <c r="AA28" i="9"/>
  <c r="AJ27" i="9"/>
  <c r="AI27" i="9"/>
  <c r="AH27" i="9"/>
  <c r="AG27" i="9"/>
  <c r="AF27" i="9"/>
  <c r="AD27" i="9"/>
  <c r="AC27" i="9"/>
  <c r="AB27" i="9"/>
  <c r="AA27" i="9"/>
  <c r="AJ26" i="9"/>
  <c r="AI26" i="9"/>
  <c r="AH26" i="9"/>
  <c r="AG26" i="9"/>
  <c r="AF26" i="9"/>
  <c r="AD26" i="9"/>
  <c r="AC26" i="9"/>
  <c r="AB26" i="9"/>
  <c r="AA26" i="9"/>
  <c r="AJ25" i="9"/>
  <c r="AI25" i="9"/>
  <c r="AH25" i="9"/>
  <c r="AG25" i="9"/>
  <c r="AF25" i="9"/>
  <c r="AD25" i="9"/>
  <c r="AC25" i="9"/>
  <c r="AB25" i="9"/>
  <c r="AA25" i="9"/>
  <c r="AJ24" i="9"/>
  <c r="AI24" i="9"/>
  <c r="AH24" i="9"/>
  <c r="AG24" i="9"/>
  <c r="AF24" i="9"/>
  <c r="AD24" i="9"/>
  <c r="AC24" i="9"/>
  <c r="AB24" i="9"/>
  <c r="AA24" i="9"/>
  <c r="AJ23" i="9"/>
  <c r="AI23" i="9"/>
  <c r="AH23" i="9"/>
  <c r="AG23" i="9"/>
  <c r="AF23" i="9"/>
  <c r="AD23" i="9"/>
  <c r="AC23" i="9"/>
  <c r="AB23" i="9"/>
  <c r="AA23" i="9"/>
  <c r="AJ22" i="9"/>
  <c r="AI22" i="9"/>
  <c r="AH22" i="9"/>
  <c r="AG22" i="9"/>
  <c r="AF22" i="9"/>
  <c r="AD22" i="9"/>
  <c r="AC22" i="9"/>
  <c r="AB22" i="9"/>
  <c r="AA22" i="9"/>
  <c r="AJ21" i="9"/>
  <c r="AI21" i="9"/>
  <c r="AH21" i="9"/>
  <c r="AG21" i="9"/>
  <c r="AD21" i="9"/>
  <c r="AC21" i="9"/>
  <c r="AB21" i="9"/>
  <c r="AA21" i="9"/>
  <c r="AJ20" i="9"/>
  <c r="AI20" i="9"/>
  <c r="AH20" i="9"/>
  <c r="AG20" i="9"/>
  <c r="AD20" i="9"/>
  <c r="AC20" i="9"/>
  <c r="AB20" i="9"/>
  <c r="AA20" i="9"/>
  <c r="AJ19" i="9"/>
  <c r="AI19" i="9"/>
  <c r="AH19" i="9"/>
  <c r="AG19" i="9"/>
  <c r="AF19" i="9"/>
  <c r="AD19" i="9"/>
  <c r="AC19" i="9"/>
  <c r="AB19" i="9"/>
  <c r="AA19" i="9"/>
  <c r="AJ18" i="9"/>
  <c r="AI18" i="9"/>
  <c r="AH18" i="9"/>
  <c r="AG18" i="9"/>
  <c r="AF18" i="9"/>
  <c r="AD18" i="9"/>
  <c r="AC18" i="9"/>
  <c r="AB18" i="9"/>
  <c r="AA18" i="9"/>
  <c r="AJ17" i="9"/>
  <c r="AI17" i="9"/>
  <c r="AH17" i="9"/>
  <c r="AG17" i="9"/>
  <c r="AF17" i="9"/>
  <c r="AD17" i="9"/>
  <c r="AC17" i="9"/>
  <c r="AB17" i="9"/>
  <c r="AA17" i="9"/>
  <c r="AJ16" i="9"/>
  <c r="AI16" i="9"/>
  <c r="AH16" i="9"/>
  <c r="AG16" i="9"/>
  <c r="AF16" i="9"/>
  <c r="AD16" i="9"/>
  <c r="AC16" i="9"/>
  <c r="AB16" i="9"/>
  <c r="E1021" i="9"/>
  <c r="CN765" i="9" l="1"/>
  <c r="CN917" i="9"/>
  <c r="CN943" i="9"/>
  <c r="CV943" i="9" s="1"/>
  <c r="CW943" i="9" s="1"/>
  <c r="CN796" i="9"/>
  <c r="CN1008" i="9"/>
  <c r="CV1008" i="9" s="1"/>
  <c r="CW1008" i="9" s="1"/>
  <c r="CN1015" i="9"/>
  <c r="CV1015" i="9" s="1"/>
  <c r="CW1015" i="9" s="1"/>
  <c r="CN799" i="9"/>
  <c r="CV799" i="9" s="1"/>
  <c r="CW799" i="9" s="1"/>
  <c r="CN968" i="9"/>
  <c r="CV968" i="9" s="1"/>
  <c r="CW968" i="9" s="1"/>
  <c r="CN806" i="9"/>
  <c r="CV806" i="9" s="1"/>
  <c r="CW806" i="9" s="1"/>
  <c r="CN881" i="9"/>
  <c r="CV881" i="9" s="1"/>
  <c r="CW881" i="9" s="1"/>
  <c r="CN883" i="9"/>
  <c r="CV883" i="9" s="1"/>
  <c r="CW883" i="9" s="1"/>
  <c r="CN950" i="9"/>
  <c r="CV950" i="9" s="1"/>
  <c r="CW950" i="9" s="1"/>
  <c r="CN728" i="9"/>
  <c r="CN852" i="9"/>
  <c r="CN792" i="9"/>
  <c r="CV792" i="9" s="1"/>
  <c r="CW792" i="9" s="1"/>
  <c r="CN1001" i="9"/>
  <c r="CV1001" i="9" s="1"/>
  <c r="CW1001" i="9" s="1"/>
  <c r="CN859" i="9"/>
  <c r="CV859" i="9" s="1"/>
  <c r="CW859" i="9" s="1"/>
  <c r="CN889" i="9"/>
  <c r="CV889" i="9" s="1"/>
  <c r="CW889" i="9" s="1"/>
  <c r="CN888" i="9"/>
  <c r="CP888" i="9" s="1"/>
  <c r="CN808" i="9"/>
  <c r="CN762" i="9"/>
  <c r="CV762" i="9" s="1"/>
  <c r="CW762" i="9" s="1"/>
  <c r="CN913" i="9"/>
  <c r="CN1009" i="9"/>
  <c r="CV1009" i="9" s="1"/>
  <c r="CW1009" i="9" s="1"/>
  <c r="CN833" i="9"/>
  <c r="CV833" i="9" s="1"/>
  <c r="CW833" i="9" s="1"/>
  <c r="CN884" i="9"/>
  <c r="CN805" i="9"/>
  <c r="CV805" i="9" s="1"/>
  <c r="CW805" i="9" s="1"/>
  <c r="CN847" i="9"/>
  <c r="CV847" i="9" s="1"/>
  <c r="CW847" i="9" s="1"/>
  <c r="CN902" i="9"/>
  <c r="CN941" i="9"/>
  <c r="CV941" i="9" s="1"/>
  <c r="CW941" i="9" s="1"/>
  <c r="CN854" i="9"/>
  <c r="CV854" i="9" s="1"/>
  <c r="CW854" i="9" s="1"/>
  <c r="CN715" i="9"/>
  <c r="CV715" i="9" s="1"/>
  <c r="CW715" i="9" s="1"/>
  <c r="CN1007" i="9"/>
  <c r="CV1007" i="9" s="1"/>
  <c r="CW1007" i="9" s="1"/>
  <c r="CN944" i="9"/>
  <c r="CV944" i="9" s="1"/>
  <c r="CW944" i="9" s="1"/>
  <c r="CN972" i="9"/>
  <c r="CV972" i="9" s="1"/>
  <c r="CW972" i="9" s="1"/>
  <c r="CN899" i="9"/>
  <c r="CV899" i="9" s="1"/>
  <c r="CW899" i="9" s="1"/>
  <c r="CN857" i="9"/>
  <c r="CV857" i="9" s="1"/>
  <c r="CW857" i="9" s="1"/>
  <c r="CN801" i="9"/>
  <c r="CN798" i="9"/>
  <c r="CN877" i="9"/>
  <c r="CN961" i="9"/>
  <c r="CN891" i="9"/>
  <c r="CV891" i="9" s="1"/>
  <c r="CW891" i="9" s="1"/>
  <c r="CN908" i="9"/>
  <c r="CV908" i="9" s="1"/>
  <c r="CW908" i="9" s="1"/>
  <c r="CN925" i="9"/>
  <c r="CV925" i="9" s="1"/>
  <c r="CW925" i="9" s="1"/>
  <c r="CN890" i="9"/>
  <c r="CV890" i="9" s="1"/>
  <c r="CW890" i="9" s="1"/>
  <c r="CN876" i="9"/>
  <c r="CV876" i="9" s="1"/>
  <c r="CW876" i="9" s="1"/>
  <c r="CN789" i="9"/>
  <c r="CV789" i="9" s="1"/>
  <c r="CW789" i="9" s="1"/>
  <c r="CN898" i="9"/>
  <c r="CN836" i="9"/>
  <c r="CV836" i="9" s="1"/>
  <c r="CW836" i="9" s="1"/>
  <c r="CN997" i="9"/>
  <c r="CN769" i="9"/>
  <c r="CV769" i="9" s="1"/>
  <c r="CW769" i="9" s="1"/>
  <c r="CN919" i="9"/>
  <c r="CV919" i="9" s="1"/>
  <c r="CW919" i="9" s="1"/>
  <c r="CN900" i="9"/>
  <c r="CV900" i="9" s="1"/>
  <c r="CW900" i="9" s="1"/>
  <c r="CN915" i="9"/>
  <c r="CV915" i="9" s="1"/>
  <c r="CW915" i="9" s="1"/>
  <c r="CN886" i="9"/>
  <c r="CV886" i="9" s="1"/>
  <c r="CW886" i="9" s="1"/>
  <c r="CN987" i="9"/>
  <c r="CV987" i="9" s="1"/>
  <c r="CW987" i="9" s="1"/>
  <c r="CN896" i="9"/>
  <c r="CV896" i="9" s="1"/>
  <c r="CW896" i="9" s="1"/>
  <c r="CN731" i="9"/>
  <c r="CN933" i="9"/>
  <c r="CV933" i="9" s="1"/>
  <c r="CW933" i="9" s="1"/>
  <c r="CN977" i="9"/>
  <c r="CV977" i="9" s="1"/>
  <c r="CW977" i="9" s="1"/>
  <c r="CN976" i="9"/>
  <c r="CV976" i="9" s="1"/>
  <c r="CW976" i="9" s="1"/>
  <c r="CN741" i="9"/>
  <c r="CV741" i="9" s="1"/>
  <c r="CW741" i="9" s="1"/>
  <c r="CN807" i="9"/>
  <c r="CN901" i="9"/>
  <c r="CN775" i="9"/>
  <c r="CV775" i="9" s="1"/>
  <c r="CW775" i="9" s="1"/>
  <c r="CN939" i="9"/>
  <c r="CV939" i="9" s="1"/>
  <c r="CW939" i="9" s="1"/>
  <c r="CN974" i="9"/>
  <c r="CV974" i="9" s="1"/>
  <c r="CW974" i="9" s="1"/>
  <c r="CN996" i="9"/>
  <c r="CV996" i="9" s="1"/>
  <c r="CW996" i="9" s="1"/>
  <c r="CN768" i="9"/>
  <c r="CV768" i="9" s="1"/>
  <c r="CW768" i="9" s="1"/>
  <c r="CN745" i="9"/>
  <c r="CV745" i="9" s="1"/>
  <c r="CW745" i="9" s="1"/>
  <c r="CN835" i="9"/>
  <c r="CV835" i="9" s="1"/>
  <c r="CW835" i="9" s="1"/>
  <c r="CN935" i="9"/>
  <c r="CV935" i="9" s="1"/>
  <c r="CW935" i="9" s="1"/>
  <c r="CN780" i="9"/>
  <c r="CV780" i="9" s="1"/>
  <c r="CW780" i="9" s="1"/>
  <c r="CN776" i="9"/>
  <c r="CN783" i="9"/>
  <c r="CV783" i="9" s="1"/>
  <c r="CW783" i="9" s="1"/>
  <c r="CN863" i="9"/>
  <c r="CV863" i="9" s="1"/>
  <c r="CW863" i="9" s="1"/>
  <c r="CN912" i="9"/>
  <c r="CV912" i="9" s="1"/>
  <c r="CW912" i="9" s="1"/>
  <c r="CN869" i="9"/>
  <c r="CV869" i="9" s="1"/>
  <c r="CW869" i="9" s="1"/>
  <c r="CN800" i="9"/>
  <c r="CV800" i="9" s="1"/>
  <c r="CW800" i="9" s="1"/>
  <c r="CN962" i="9"/>
  <c r="CV962" i="9" s="1"/>
  <c r="CW962" i="9" s="1"/>
  <c r="CN986" i="9"/>
  <c r="CV986" i="9" s="1"/>
  <c r="CW986" i="9" s="1"/>
  <c r="CN984" i="9"/>
  <c r="CN973" i="9"/>
  <c r="CV973" i="9" s="1"/>
  <c r="CW973" i="9" s="1"/>
  <c r="CN752" i="9"/>
  <c r="CV752" i="9" s="1"/>
  <c r="CW752" i="9" s="1"/>
  <c r="CN948" i="9"/>
  <c r="CV948" i="9" s="1"/>
  <c r="CW948" i="9" s="1"/>
  <c r="CN818" i="9"/>
  <c r="CV818" i="9" s="1"/>
  <c r="CW818" i="9" s="1"/>
  <c r="CN826" i="9"/>
  <c r="CN929" i="9"/>
  <c r="CN878" i="9"/>
  <c r="CV878" i="9" s="1"/>
  <c r="CW878" i="9" s="1"/>
  <c r="CN813" i="9"/>
  <c r="CV813" i="9" s="1"/>
  <c r="CW813" i="9" s="1"/>
  <c r="CN991" i="9"/>
  <c r="CV991" i="9" s="1"/>
  <c r="CW991" i="9" s="1"/>
  <c r="CN969" i="9"/>
  <c r="CV969" i="9" s="1"/>
  <c r="CW969" i="9" s="1"/>
  <c r="CN795" i="9"/>
  <c r="CV795" i="9" s="1"/>
  <c r="CW795" i="9" s="1"/>
  <c r="CN841" i="9"/>
  <c r="CV841" i="9" s="1"/>
  <c r="CW841" i="9" s="1"/>
  <c r="CN905" i="9"/>
  <c r="CV905" i="9" s="1"/>
  <c r="CW905" i="9" s="1"/>
  <c r="CN975" i="9"/>
  <c r="CN949" i="9"/>
  <c r="CV949" i="9" s="1"/>
  <c r="CW949" i="9" s="1"/>
  <c r="CN742" i="9"/>
  <c r="CN926" i="9"/>
  <c r="CV926" i="9" s="1"/>
  <c r="CW926" i="9" s="1"/>
  <c r="CN750" i="9"/>
  <c r="CN895" i="9"/>
  <c r="CV895" i="9" s="1"/>
  <c r="CW895" i="9" s="1"/>
  <c r="CN952" i="9"/>
  <c r="CV952" i="9" s="1"/>
  <c r="CW952" i="9" s="1"/>
  <c r="CN951" i="9"/>
  <c r="CV951" i="9" s="1"/>
  <c r="CW951" i="9" s="1"/>
  <c r="CN749" i="9"/>
  <c r="CV749" i="9" s="1"/>
  <c r="CW749" i="9" s="1"/>
  <c r="CN971" i="9"/>
  <c r="CV971" i="9" s="1"/>
  <c r="CW971" i="9" s="1"/>
  <c r="CN845" i="9"/>
  <c r="CV845" i="9" s="1"/>
  <c r="CW845" i="9" s="1"/>
  <c r="CN793" i="9"/>
  <c r="CV793" i="9" s="1"/>
  <c r="CW793" i="9" s="1"/>
  <c r="CN894" i="9"/>
  <c r="CV894" i="9" s="1"/>
  <c r="CW894" i="9" s="1"/>
  <c r="CN930" i="9"/>
  <c r="CV930" i="9" s="1"/>
  <c r="CW930" i="9" s="1"/>
  <c r="CN787" i="9"/>
  <c r="CV787" i="9" s="1"/>
  <c r="CW787" i="9" s="1"/>
  <c r="CN850" i="9"/>
  <c r="CN999" i="9"/>
  <c r="CN998" i="9"/>
  <c r="CN761" i="9"/>
  <c r="CV761" i="9" s="1"/>
  <c r="CW761" i="9" s="1"/>
  <c r="CN970" i="9"/>
  <c r="CN842" i="9"/>
  <c r="CV842" i="9" s="1"/>
  <c r="CW842" i="9" s="1"/>
  <c r="CN934" i="9"/>
  <c r="CV934" i="9" s="1"/>
  <c r="CW934" i="9" s="1"/>
  <c r="CN774" i="9"/>
  <c r="CV774" i="9" s="1"/>
  <c r="CW774" i="9" s="1"/>
  <c r="CN957" i="9"/>
  <c r="CV957" i="9" s="1"/>
  <c r="CW957" i="9" s="1"/>
  <c r="CN782" i="9"/>
  <c r="CV782" i="9" s="1"/>
  <c r="CW782" i="9" s="1"/>
  <c r="CN1003" i="9"/>
  <c r="CV1003" i="9" s="1"/>
  <c r="CW1003" i="9" s="1"/>
  <c r="CN756" i="9"/>
  <c r="CN824" i="9"/>
  <c r="CV824" i="9" s="1"/>
  <c r="CW824" i="9" s="1"/>
  <c r="CN981" i="9"/>
  <c r="CN960" i="9"/>
  <c r="CV960" i="9" s="1"/>
  <c r="CW960" i="9" s="1"/>
  <c r="CN940" i="9"/>
  <c r="CV940" i="9" s="1"/>
  <c r="CW940" i="9" s="1"/>
  <c r="CN955" i="9"/>
  <c r="CV955" i="9" s="1"/>
  <c r="CW955" i="9" s="1"/>
  <c r="CN875" i="9"/>
  <c r="CV875" i="9" s="1"/>
  <c r="CW875" i="9" s="1"/>
  <c r="CN966" i="9"/>
  <c r="CV966" i="9" s="1"/>
  <c r="CW966" i="9" s="1"/>
  <c r="CN864" i="9"/>
  <c r="CV864" i="9" s="1"/>
  <c r="CW864" i="9" s="1"/>
  <c r="CN764" i="9"/>
  <c r="CV764" i="9" s="1"/>
  <c r="CW764" i="9" s="1"/>
  <c r="CN758" i="9"/>
  <c r="CV758" i="9" s="1"/>
  <c r="CW758" i="9" s="1"/>
  <c r="CN727" i="9"/>
  <c r="CV727" i="9" s="1"/>
  <c r="CW727" i="9" s="1"/>
  <c r="CN922" i="9"/>
  <c r="CV922" i="9" s="1"/>
  <c r="CW922" i="9" s="1"/>
  <c r="CN990" i="9"/>
  <c r="CN871" i="9"/>
  <c r="CN777" i="9"/>
  <c r="CN830" i="9"/>
  <c r="CN936" i="9"/>
  <c r="CV936" i="9" s="1"/>
  <c r="CW936" i="9" s="1"/>
  <c r="CN918" i="9"/>
  <c r="CV918" i="9" s="1"/>
  <c r="CW918" i="9" s="1"/>
  <c r="CN773" i="9"/>
  <c r="CV773" i="9" s="1"/>
  <c r="CW773" i="9" s="1"/>
  <c r="CN733" i="9"/>
  <c r="CN838" i="9"/>
  <c r="CV838" i="9" s="1"/>
  <c r="CW838" i="9" s="1"/>
  <c r="CN738" i="9"/>
  <c r="CV738" i="9" s="1"/>
  <c r="CW738" i="9" s="1"/>
  <c r="CN993" i="9"/>
  <c r="CV993" i="9" s="1"/>
  <c r="CW993" i="9" s="1"/>
  <c r="CN778" i="9"/>
  <c r="CN979" i="9"/>
  <c r="CV979" i="9" s="1"/>
  <c r="CW979" i="9" s="1"/>
  <c r="CN831" i="9"/>
  <c r="CN809" i="9"/>
  <c r="CN785" i="9"/>
  <c r="CV785" i="9" s="1"/>
  <c r="CW785" i="9" s="1"/>
  <c r="CN797" i="9"/>
  <c r="CV797" i="9" s="1"/>
  <c r="CW797" i="9" s="1"/>
  <c r="CN730" i="9"/>
  <c r="CV730" i="9" s="1"/>
  <c r="CW730" i="9" s="1"/>
  <c r="CN892" i="9"/>
  <c r="CV892" i="9" s="1"/>
  <c r="CW892" i="9" s="1"/>
  <c r="CN942" i="9"/>
  <c r="CV942" i="9" s="1"/>
  <c r="CW942" i="9" s="1"/>
  <c r="CN909" i="9"/>
  <c r="CV909" i="9" s="1"/>
  <c r="CW909" i="9" s="1"/>
  <c r="CN820" i="9"/>
  <c r="CV820" i="9" s="1"/>
  <c r="CW820" i="9" s="1"/>
  <c r="CN829" i="9"/>
  <c r="CV829" i="9" s="1"/>
  <c r="CW829" i="9" s="1"/>
  <c r="CN754" i="9"/>
  <c r="CV754" i="9" s="1"/>
  <c r="CW754" i="9" s="1"/>
  <c r="CN718" i="9"/>
  <c r="CN734" i="9"/>
  <c r="CV734" i="9" s="1"/>
  <c r="CW734" i="9" s="1"/>
  <c r="CN815" i="9"/>
  <c r="CN846" i="9"/>
  <c r="CN910" i="9"/>
  <c r="CV910" i="9" s="1"/>
  <c r="CW910" i="9" s="1"/>
  <c r="CN812" i="9"/>
  <c r="CV812" i="9" s="1"/>
  <c r="CW812" i="9" s="1"/>
  <c r="CN958" i="9"/>
  <c r="CV958" i="9" s="1"/>
  <c r="CW958" i="9" s="1"/>
  <c r="CN736" i="9"/>
  <c r="CV736" i="9" s="1"/>
  <c r="CW736" i="9" s="1"/>
  <c r="CN956" i="9"/>
  <c r="CQ956" i="9" s="1"/>
  <c r="CS956" i="9" s="1"/>
  <c r="CN751" i="9"/>
  <c r="CV751" i="9" s="1"/>
  <c r="CW751" i="9" s="1"/>
  <c r="CN844" i="9"/>
  <c r="CV844" i="9" s="1"/>
  <c r="CW844" i="9" s="1"/>
  <c r="CN755" i="9"/>
  <c r="CV755" i="9" s="1"/>
  <c r="CW755" i="9" s="1"/>
  <c r="CN723" i="9"/>
  <c r="CV723" i="9" s="1"/>
  <c r="CW723" i="9" s="1"/>
  <c r="CN911" i="9"/>
  <c r="CN965" i="9"/>
  <c r="CV965" i="9" s="1"/>
  <c r="CW965" i="9" s="1"/>
  <c r="CN786" i="9"/>
  <c r="CV786" i="9" s="1"/>
  <c r="CW786" i="9" s="1"/>
  <c r="CN860" i="9"/>
  <c r="CV860" i="9" s="1"/>
  <c r="CW860" i="9" s="1"/>
  <c r="CN821" i="9"/>
  <c r="CV821" i="9" s="1"/>
  <c r="CW821" i="9" s="1"/>
  <c r="CN766" i="9"/>
  <c r="CV766" i="9" s="1"/>
  <c r="CW766" i="9" s="1"/>
  <c r="CN717" i="9"/>
  <c r="CV717" i="9" s="1"/>
  <c r="CN832" i="9"/>
  <c r="CV832" i="9" s="1"/>
  <c r="CW832" i="9" s="1"/>
  <c r="CN737" i="9"/>
  <c r="CV737" i="9" s="1"/>
  <c r="CW737" i="9" s="1"/>
  <c r="CN867" i="9"/>
  <c r="CV867" i="9" s="1"/>
  <c r="CW867" i="9" s="1"/>
  <c r="CN870" i="9"/>
  <c r="CV870" i="9" s="1"/>
  <c r="CW870" i="9" s="1"/>
  <c r="CN823" i="9"/>
  <c r="CN887" i="9"/>
  <c r="CV887" i="9" s="1"/>
  <c r="CW887" i="9" s="1"/>
  <c r="CN945" i="9"/>
  <c r="CN784" i="9"/>
  <c r="CV784" i="9" s="1"/>
  <c r="CW784" i="9" s="1"/>
  <c r="CN967" i="9"/>
  <c r="CV967" i="9" s="1"/>
  <c r="CW967" i="9" s="1"/>
  <c r="CN904" i="9"/>
  <c r="CV904" i="9" s="1"/>
  <c r="CW904" i="9" s="1"/>
  <c r="CN914" i="9"/>
  <c r="CV914" i="9" s="1"/>
  <c r="CW914" i="9" s="1"/>
  <c r="CN817" i="9"/>
  <c r="CV817" i="9" s="1"/>
  <c r="CW817" i="9" s="1"/>
  <c r="CN1011" i="9"/>
  <c r="CV1011" i="9" s="1"/>
  <c r="CW1011" i="9" s="1"/>
  <c r="CN1002" i="9"/>
  <c r="CV1002" i="9" s="1"/>
  <c r="CW1002" i="9" s="1"/>
  <c r="CN1014" i="9"/>
  <c r="CV1014" i="9" s="1"/>
  <c r="CW1014" i="9" s="1"/>
  <c r="CN729" i="9"/>
  <c r="CV729" i="9" s="1"/>
  <c r="CW729" i="9" s="1"/>
  <c r="CN921" i="9"/>
  <c r="CN928" i="9"/>
  <c r="CN931" i="9"/>
  <c r="CV931" i="9" s="1"/>
  <c r="CW931" i="9" s="1"/>
  <c r="CN720" i="9"/>
  <c r="CV720" i="9" s="1"/>
  <c r="CW720" i="9" s="1"/>
  <c r="CN788" i="9"/>
  <c r="CV788" i="9" s="1"/>
  <c r="CW788" i="9" s="1"/>
  <c r="CN946" i="9"/>
  <c r="CV946" i="9" s="1"/>
  <c r="CW946" i="9" s="1"/>
  <c r="CN772" i="9"/>
  <c r="CV772" i="9" s="1"/>
  <c r="CW772" i="9" s="1"/>
  <c r="CN848" i="9"/>
  <c r="CV848" i="9" s="1"/>
  <c r="CW848" i="9" s="1"/>
  <c r="CN843" i="9"/>
  <c r="CV843" i="9" s="1"/>
  <c r="CW843" i="9" s="1"/>
  <c r="CN735" i="9"/>
  <c r="CV735" i="9" s="1"/>
  <c r="CW735" i="9" s="1"/>
  <c r="CN753" i="9"/>
  <c r="CV753" i="9" s="1"/>
  <c r="CW753" i="9" s="1"/>
  <c r="CN953" i="9"/>
  <c r="CV953" i="9" s="1"/>
  <c r="CW953" i="9" s="1"/>
  <c r="CN760" i="9"/>
  <c r="CN947" i="9"/>
  <c r="CN726" i="9"/>
  <c r="CN893" i="9"/>
  <c r="CV893" i="9" s="1"/>
  <c r="CW893" i="9" s="1"/>
  <c r="CN810" i="9"/>
  <c r="CQ810" i="9" s="1"/>
  <c r="CS810" i="9" s="1"/>
  <c r="CN1012" i="9"/>
  <c r="CV1012" i="9" s="1"/>
  <c r="CW1012" i="9" s="1"/>
  <c r="CN954" i="9"/>
  <c r="CV954" i="9" s="1"/>
  <c r="CW954" i="9" s="1"/>
  <c r="CN849" i="9"/>
  <c r="CV849" i="9" s="1"/>
  <c r="CW849" i="9" s="1"/>
  <c r="CN879" i="9"/>
  <c r="CV879" i="9" s="1"/>
  <c r="CW879" i="9" s="1"/>
  <c r="CN923" i="9"/>
  <c r="CV923" i="9" s="1"/>
  <c r="CW923" i="9" s="1"/>
  <c r="CN1005" i="9"/>
  <c r="CV1005" i="9" s="1"/>
  <c r="CW1005" i="9" s="1"/>
  <c r="CN932" i="9"/>
  <c r="CV932" i="9" s="1"/>
  <c r="CW932" i="9" s="1"/>
  <c r="CN744" i="9"/>
  <c r="CV744" i="9" s="1"/>
  <c r="CW744" i="9" s="1"/>
  <c r="CN865" i="9"/>
  <c r="CV865" i="9" s="1"/>
  <c r="CW865" i="9" s="1"/>
  <c r="CN907" i="9"/>
  <c r="CV907" i="9" s="1"/>
  <c r="CW907" i="9" s="1"/>
  <c r="CN763" i="9"/>
  <c r="CV763" i="9" s="1"/>
  <c r="CW763" i="9" s="1"/>
  <c r="CN803" i="9"/>
  <c r="CV803" i="9" s="1"/>
  <c r="CW803" i="9" s="1"/>
  <c r="CN1004" i="9"/>
  <c r="CV1004" i="9" s="1"/>
  <c r="CW1004" i="9" s="1"/>
  <c r="CN897" i="9"/>
  <c r="CV897" i="9" s="1"/>
  <c r="CW897" i="9" s="1"/>
  <c r="CN732" i="9"/>
  <c r="CN856" i="9"/>
  <c r="CN882" i="9"/>
  <c r="CV882" i="9" s="1"/>
  <c r="CW882" i="9" s="1"/>
  <c r="CN724" i="9"/>
  <c r="CV724" i="9" s="1"/>
  <c r="CW724" i="9" s="1"/>
  <c r="CN873" i="9"/>
  <c r="CV873" i="9" s="1"/>
  <c r="CW873" i="9" s="1"/>
  <c r="CN1006" i="9"/>
  <c r="CN868" i="9"/>
  <c r="CN874" i="9"/>
  <c r="CN861" i="9"/>
  <c r="CV861" i="9" s="1"/>
  <c r="CW861" i="9" s="1"/>
  <c r="CN814" i="9"/>
  <c r="CV814" i="9" s="1"/>
  <c r="CW814" i="9" s="1"/>
  <c r="CN978" i="9"/>
  <c r="CV978" i="9" s="1"/>
  <c r="CW978" i="9" s="1"/>
  <c r="CN719" i="9"/>
  <c r="CV719" i="9" s="1"/>
  <c r="CW719" i="9" s="1"/>
  <c r="CN819" i="9"/>
  <c r="CV819" i="9" s="1"/>
  <c r="CW819" i="9" s="1"/>
  <c r="CN791" i="9"/>
  <c r="CV791" i="9" s="1"/>
  <c r="CW791" i="9" s="1"/>
  <c r="CN825" i="9"/>
  <c r="CV825" i="9" s="1"/>
  <c r="CW825" i="9" s="1"/>
  <c r="CN920" i="9"/>
  <c r="CV920" i="9" s="1"/>
  <c r="CW920" i="9" s="1"/>
  <c r="CN963" i="9"/>
  <c r="CV963" i="9" s="1"/>
  <c r="CW963" i="9" s="1"/>
  <c r="CN992" i="9"/>
  <c r="CV992" i="9" s="1"/>
  <c r="CW992" i="9" s="1"/>
  <c r="CN982" i="9"/>
  <c r="CV982" i="9" s="1"/>
  <c r="CW982" i="9" s="1"/>
  <c r="CN937" i="9"/>
  <c r="CV937" i="9" s="1"/>
  <c r="CW937" i="9" s="1"/>
  <c r="CN779" i="9"/>
  <c r="CV779" i="9" s="1"/>
  <c r="CW779" i="9" s="1"/>
  <c r="CN855" i="9"/>
  <c r="CV855" i="9" s="1"/>
  <c r="CW855" i="9" s="1"/>
  <c r="CN885" i="9"/>
  <c r="CV885" i="9" s="1"/>
  <c r="CW885" i="9" s="1"/>
  <c r="CN985" i="9"/>
  <c r="CV985" i="9" s="1"/>
  <c r="CW985" i="9" s="1"/>
  <c r="CN725" i="9"/>
  <c r="CV725" i="9" s="1"/>
  <c r="CW725" i="9" s="1"/>
  <c r="CN740" i="9"/>
  <c r="CV740" i="9" s="1"/>
  <c r="CW740" i="9" s="1"/>
  <c r="CN794" i="9"/>
  <c r="CV794" i="9" s="1"/>
  <c r="CW794" i="9" s="1"/>
  <c r="CN872" i="9"/>
  <c r="CV872" i="9" s="1"/>
  <c r="CW872" i="9" s="1"/>
  <c r="CN1000" i="9"/>
  <c r="CN1013" i="9"/>
  <c r="CN816" i="9"/>
  <c r="CN851" i="9"/>
  <c r="CN739" i="9"/>
  <c r="CV739" i="9" s="1"/>
  <c r="CW739" i="9" s="1"/>
  <c r="CN906" i="9"/>
  <c r="CV906" i="9" s="1"/>
  <c r="CW906" i="9" s="1"/>
  <c r="CN924" i="9"/>
  <c r="CV924" i="9" s="1"/>
  <c r="CW924" i="9" s="1"/>
  <c r="CN802" i="9"/>
  <c r="CV802" i="9" s="1"/>
  <c r="CW802" i="9" s="1"/>
  <c r="CN938" i="9"/>
  <c r="CV938" i="9" s="1"/>
  <c r="CW938" i="9" s="1"/>
  <c r="CN903" i="9"/>
  <c r="CV903" i="9" s="1"/>
  <c r="CW903" i="9" s="1"/>
  <c r="CN767" i="9"/>
  <c r="CV767" i="9" s="1"/>
  <c r="CW767" i="9" s="1"/>
  <c r="CN827" i="9"/>
  <c r="CV827" i="9" s="1"/>
  <c r="CW827" i="9" s="1"/>
  <c r="CN866" i="9"/>
  <c r="CV866" i="9" s="1"/>
  <c r="CW866" i="9" s="1"/>
  <c r="CN811" i="9"/>
  <c r="CN837" i="9"/>
  <c r="CV837" i="9" s="1"/>
  <c r="CW837" i="9" s="1"/>
  <c r="CN916" i="9"/>
  <c r="CV916" i="9" s="1"/>
  <c r="CW916" i="9" s="1"/>
  <c r="CN759" i="9"/>
  <c r="CV759" i="9" s="1"/>
  <c r="CW759" i="9" s="1"/>
  <c r="CN747" i="9"/>
  <c r="CN746" i="9"/>
  <c r="CV746" i="9" s="1"/>
  <c r="CW746" i="9" s="1"/>
  <c r="CN743" i="9"/>
  <c r="CV743" i="9" s="1"/>
  <c r="CW743" i="9" s="1"/>
  <c r="CN757" i="9"/>
  <c r="CV757" i="9" s="1"/>
  <c r="CW757" i="9" s="1"/>
  <c r="CN858" i="9"/>
  <c r="CV858" i="9" s="1"/>
  <c r="CW858" i="9" s="1"/>
  <c r="CN840" i="9"/>
  <c r="CV840" i="9" s="1"/>
  <c r="CW840" i="9" s="1"/>
  <c r="CN839" i="9"/>
  <c r="CV839" i="9" s="1"/>
  <c r="CW839" i="9" s="1"/>
  <c r="CN822" i="9"/>
  <c r="CV822" i="9" s="1"/>
  <c r="CW822" i="9" s="1"/>
  <c r="CN804" i="9"/>
  <c r="CN994" i="9"/>
  <c r="CV994" i="9" s="1"/>
  <c r="CW994" i="9" s="1"/>
  <c r="CN828" i="9"/>
  <c r="CV828" i="9" s="1"/>
  <c r="CW828" i="9" s="1"/>
  <c r="CN980" i="9"/>
  <c r="CV980" i="9" s="1"/>
  <c r="CW980" i="9" s="1"/>
  <c r="CN995" i="9"/>
  <c r="CN927" i="9"/>
  <c r="CV927" i="9" s="1"/>
  <c r="CW927" i="9" s="1"/>
  <c r="CN853" i="9"/>
  <c r="CN959" i="9"/>
  <c r="CV959" i="9" s="1"/>
  <c r="CW959" i="9" s="1"/>
  <c r="CN716" i="9"/>
  <c r="CV716" i="9" s="1"/>
  <c r="CW716" i="9" s="1"/>
  <c r="CN1010" i="9"/>
  <c r="CV1010" i="9" s="1"/>
  <c r="CW1010" i="9" s="1"/>
  <c r="CN781" i="9"/>
  <c r="CV781" i="9" s="1"/>
  <c r="CW781" i="9" s="1"/>
  <c r="CN770" i="9"/>
  <c r="CN790" i="9"/>
  <c r="CV790" i="9" s="1"/>
  <c r="CW790" i="9" s="1"/>
  <c r="CN834" i="9"/>
  <c r="CN862" i="9"/>
  <c r="CV862" i="9" s="1"/>
  <c r="CW862" i="9" s="1"/>
  <c r="CN771" i="9"/>
  <c r="CV771" i="9" s="1"/>
  <c r="CW771" i="9" s="1"/>
  <c r="CN722" i="9"/>
  <c r="CV722" i="9" s="1"/>
  <c r="CW722" i="9" s="1"/>
  <c r="CN748" i="9"/>
  <c r="CV748" i="9" s="1"/>
  <c r="CW748" i="9" s="1"/>
  <c r="CN983" i="9"/>
  <c r="CN880" i="9"/>
  <c r="CV880" i="9" s="1"/>
  <c r="CW880" i="9" s="1"/>
  <c r="CN964" i="9"/>
  <c r="CV964" i="9" s="1"/>
  <c r="CW964" i="9" s="1"/>
  <c r="B797" i="25"/>
  <c r="CV731" i="9"/>
  <c r="CW731" i="9" s="1"/>
  <c r="CV989" i="9"/>
  <c r="CW989" i="9" s="1"/>
  <c r="AC1016" i="9"/>
  <c r="AH1016" i="9"/>
  <c r="AI1016" i="9"/>
  <c r="AJ1016" i="9"/>
  <c r="AD1016" i="9"/>
  <c r="AG1016" i="9"/>
  <c r="AB1016" i="9"/>
  <c r="AA1016" i="9"/>
  <c r="CV871" i="9"/>
  <c r="CW871" i="9" s="1"/>
  <c r="CV777" i="9"/>
  <c r="CW777" i="9" s="1"/>
  <c r="CV928" i="9"/>
  <c r="CW928" i="9" s="1"/>
  <c r="CV981" i="9"/>
  <c r="CW981" i="9" s="1"/>
  <c r="CV911" i="9"/>
  <c r="CW911" i="9" s="1"/>
  <c r="CV801" i="9"/>
  <c r="CW801" i="9" s="1"/>
  <c r="CV1006" i="9"/>
  <c r="CW1006" i="9" s="1"/>
  <c r="CV945" i="9"/>
  <c r="CW945" i="9" s="1"/>
  <c r="CV798" i="9"/>
  <c r="CW798" i="9" s="1"/>
  <c r="CV877" i="9"/>
  <c r="CW877" i="9" s="1"/>
  <c r="CV997" i="9"/>
  <c r="CW997" i="9" s="1"/>
  <c r="CV984" i="9"/>
  <c r="CW984" i="9" s="1"/>
  <c r="CV826" i="9"/>
  <c r="CW826" i="9" s="1"/>
  <c r="CV929" i="9"/>
  <c r="CW929" i="9" s="1"/>
  <c r="CV750" i="9"/>
  <c r="CW750" i="9" s="1"/>
  <c r="CQ868" i="9"/>
  <c r="CS868" i="9" s="1"/>
  <c r="CV874" i="9"/>
  <c r="CW874" i="9" s="1"/>
  <c r="CV852" i="9"/>
  <c r="CW852" i="9" s="1"/>
  <c r="CV990" i="9"/>
  <c r="CW990" i="9" s="1"/>
  <c r="CV998" i="9"/>
  <c r="CW998" i="9" s="1"/>
  <c r="CV830" i="9"/>
  <c r="CW830" i="9" s="1"/>
  <c r="CV853" i="9"/>
  <c r="CW853" i="9" s="1"/>
  <c r="CV778" i="9"/>
  <c r="CW778" i="9" s="1"/>
  <c r="CV902" i="9"/>
  <c r="CW902" i="9" s="1"/>
  <c r="CV742" i="9"/>
  <c r="CW742" i="9" s="1"/>
  <c r="CV823" i="9"/>
  <c r="CW823" i="9" s="1"/>
  <c r="CV756" i="9"/>
  <c r="CW756" i="9" s="1"/>
  <c r="CV728" i="9"/>
  <c r="CW728" i="9" s="1"/>
  <c r="CV961" i="9"/>
  <c r="CW961" i="9" s="1"/>
  <c r="CV760" i="9"/>
  <c r="CW760" i="9" s="1"/>
  <c r="CV726" i="9"/>
  <c r="CW726" i="9" s="1"/>
  <c r="CV718" i="9"/>
  <c r="CW718" i="9" s="1"/>
  <c r="CV808" i="9"/>
  <c r="CW808" i="9" s="1"/>
  <c r="CV765" i="9"/>
  <c r="CW765" i="9" s="1"/>
  <c r="CV921" i="9"/>
  <c r="CW921" i="9" s="1"/>
  <c r="CV917" i="9"/>
  <c r="CW917" i="9" s="1"/>
  <c r="CV807" i="9"/>
  <c r="CW807" i="9" s="1"/>
  <c r="CV901" i="9"/>
  <c r="CW901" i="9" s="1"/>
  <c r="CV850" i="9"/>
  <c r="CW850" i="9" s="1"/>
  <c r="CV1013" i="9"/>
  <c r="CW1013" i="9" s="1"/>
  <c r="CV816" i="9"/>
  <c r="CW816" i="9" s="1"/>
  <c r="CV851" i="9"/>
  <c r="CW851" i="9" s="1"/>
  <c r="CV796" i="9"/>
  <c r="CW796" i="9" s="1"/>
  <c r="CV988" i="9"/>
  <c r="CW988" i="9" s="1"/>
  <c r="CV776" i="9"/>
  <c r="CW776" i="9" s="1"/>
  <c r="CV721" i="9"/>
  <c r="CW721" i="9" s="1"/>
  <c r="CV999" i="9"/>
  <c r="CW999" i="9" s="1"/>
  <c r="CV804" i="9"/>
  <c r="CW804" i="9" s="1"/>
  <c r="CV884" i="9"/>
  <c r="CW884" i="9" s="1"/>
  <c r="CH139" i="9"/>
  <c r="CH140" i="9"/>
  <c r="CH141" i="9"/>
  <c r="CH142" i="9"/>
  <c r="CH143" i="9"/>
  <c r="CH144" i="9"/>
  <c r="CH145" i="9"/>
  <c r="CH182" i="9"/>
  <c r="CH183" i="9"/>
  <c r="CH184" i="9"/>
  <c r="CH185" i="9"/>
  <c r="CH186" i="9"/>
  <c r="CH187" i="9"/>
  <c r="CH188" i="9"/>
  <c r="CH189" i="9"/>
  <c r="CH190" i="9"/>
  <c r="CH191" i="9"/>
  <c r="CH192" i="9"/>
  <c r="CH193" i="9"/>
  <c r="CH194" i="9"/>
  <c r="CH195" i="9"/>
  <c r="CH196" i="9"/>
  <c r="CH197" i="9"/>
  <c r="CH198" i="9"/>
  <c r="CH199" i="9"/>
  <c r="CH200" i="9"/>
  <c r="CH201" i="9"/>
  <c r="CH202" i="9"/>
  <c r="CH203" i="9"/>
  <c r="CH282" i="9"/>
  <c r="CH283" i="9"/>
  <c r="CH284" i="9"/>
  <c r="CH285" i="9"/>
  <c r="CH286" i="9"/>
  <c r="CH287" i="9"/>
  <c r="CH288" i="9"/>
  <c r="CH289" i="9"/>
  <c r="CH290" i="9"/>
  <c r="CH291" i="9"/>
  <c r="CH292" i="9"/>
  <c r="CH293" i="9"/>
  <c r="CH294" i="9"/>
  <c r="CH295" i="9"/>
  <c r="CH296" i="9"/>
  <c r="CH297" i="9"/>
  <c r="CH298" i="9"/>
  <c r="CH299" i="9"/>
  <c r="CH300" i="9"/>
  <c r="CH301" i="9"/>
  <c r="CH302" i="9"/>
  <c r="CH303" i="9"/>
  <c r="CH304" i="9"/>
  <c r="CH31" i="9"/>
  <c r="CH305" i="9"/>
  <c r="CH306" i="9"/>
  <c r="CH307" i="9"/>
  <c r="CH308" i="9"/>
  <c r="CH309" i="9"/>
  <c r="CH310" i="9"/>
  <c r="CH311" i="9"/>
  <c r="CH312" i="9"/>
  <c r="CH313" i="9"/>
  <c r="CH314" i="9"/>
  <c r="CH315" i="9"/>
  <c r="CH316" i="9"/>
  <c r="CH317" i="9"/>
  <c r="CH318" i="9"/>
  <c r="CH319" i="9"/>
  <c r="CH320" i="9"/>
  <c r="CH321" i="9"/>
  <c r="CH322" i="9"/>
  <c r="CH323" i="9"/>
  <c r="CH324" i="9"/>
  <c r="CH325" i="9"/>
  <c r="CH326" i="9"/>
  <c r="CH327" i="9"/>
  <c r="CH328" i="9"/>
  <c r="CH329" i="9"/>
  <c r="CH330" i="9"/>
  <c r="CH331" i="9"/>
  <c r="CH332" i="9"/>
  <c r="CH333" i="9"/>
  <c r="CH334" i="9"/>
  <c r="CH335" i="9"/>
  <c r="CH336" i="9"/>
  <c r="CH337" i="9"/>
  <c r="CH338" i="9"/>
  <c r="CH339" i="9"/>
  <c r="CH340" i="9"/>
  <c r="CH341" i="9"/>
  <c r="CH342" i="9"/>
  <c r="CH343" i="9"/>
  <c r="CH344" i="9"/>
  <c r="CH345" i="9"/>
  <c r="CH701" i="9"/>
  <c r="CH702" i="9"/>
  <c r="CH703" i="9"/>
  <c r="CH704" i="9"/>
  <c r="CH705" i="9"/>
  <c r="CH435" i="9"/>
  <c r="CH436" i="9"/>
  <c r="CH437" i="9"/>
  <c r="CH524" i="9"/>
  <c r="CH525" i="9"/>
  <c r="CH526" i="9"/>
  <c r="CH527" i="9"/>
  <c r="CH606" i="9"/>
  <c r="CH693" i="9"/>
  <c r="CH694" i="9"/>
  <c r="CH695" i="9"/>
  <c r="CH696" i="9"/>
  <c r="CH697" i="9"/>
  <c r="CH698" i="9"/>
  <c r="CH520" i="9"/>
  <c r="CH604" i="9"/>
  <c r="CH137" i="9"/>
  <c r="CH138" i="9"/>
  <c r="CH181" i="9"/>
  <c r="CH280" i="9"/>
  <c r="CH281" i="9"/>
  <c r="CH29" i="9"/>
  <c r="CH135" i="9"/>
  <c r="CH136" i="9"/>
  <c r="CH178" i="9"/>
  <c r="CH179" i="9"/>
  <c r="CH180" i="9"/>
  <c r="CH278" i="9"/>
  <c r="CH279" i="9"/>
  <c r="CH28" i="9"/>
  <c r="CH133" i="9"/>
  <c r="CH134" i="9"/>
  <c r="CH174" i="9"/>
  <c r="CH175" i="9"/>
  <c r="CH176" i="9"/>
  <c r="CH177" i="9"/>
  <c r="CH276" i="9"/>
  <c r="CH277" i="9"/>
  <c r="CH30" i="9"/>
  <c r="CH19" i="9"/>
  <c r="CH27" i="9"/>
  <c r="CH100" i="9"/>
  <c r="CH101" i="9"/>
  <c r="CH102" i="9"/>
  <c r="CH103" i="9"/>
  <c r="CH104" i="9"/>
  <c r="CH105" i="9"/>
  <c r="CH106" i="9"/>
  <c r="CH107" i="9"/>
  <c r="CH108" i="9"/>
  <c r="CH109" i="9"/>
  <c r="CH110" i="9"/>
  <c r="CH111" i="9"/>
  <c r="CH112" i="9"/>
  <c r="CH113" i="9"/>
  <c r="CH114" i="9"/>
  <c r="CH115" i="9"/>
  <c r="CH116" i="9"/>
  <c r="CH117" i="9"/>
  <c r="CH118" i="9"/>
  <c r="CH119" i="9"/>
  <c r="CH120" i="9"/>
  <c r="CH121" i="9"/>
  <c r="CH122" i="9"/>
  <c r="CH123" i="9"/>
  <c r="CH124" i="9"/>
  <c r="CH125" i="9"/>
  <c r="CH126" i="9"/>
  <c r="CH127" i="9"/>
  <c r="CH128" i="9"/>
  <c r="CH129" i="9"/>
  <c r="CH130" i="9"/>
  <c r="CH131" i="9"/>
  <c r="CH132" i="9"/>
  <c r="CH171" i="9"/>
  <c r="CH172" i="9"/>
  <c r="CH173" i="9"/>
  <c r="CH274" i="9"/>
  <c r="CH275" i="9"/>
  <c r="CH91" i="9"/>
  <c r="CH97" i="9"/>
  <c r="CH225" i="9"/>
  <c r="CH233" i="9"/>
  <c r="CH240" i="9"/>
  <c r="CH248" i="9"/>
  <c r="CH254" i="9"/>
  <c r="CH256" i="9"/>
  <c r="CH258" i="9"/>
  <c r="CH263" i="9"/>
  <c r="CH264" i="9"/>
  <c r="CH266" i="9"/>
  <c r="CH267" i="9"/>
  <c r="CH268" i="9"/>
  <c r="CH269" i="9"/>
  <c r="CH270" i="9"/>
  <c r="CH271" i="9"/>
  <c r="CH272" i="9"/>
  <c r="CH273" i="9"/>
  <c r="CH92" i="9"/>
  <c r="CH167" i="9"/>
  <c r="CH224" i="9"/>
  <c r="CH231" i="9"/>
  <c r="CH239" i="9"/>
  <c r="CH243" i="9"/>
  <c r="CH249" i="9"/>
  <c r="CH255" i="9"/>
  <c r="CH265" i="9"/>
  <c r="CH17" i="9"/>
  <c r="CH25" i="9"/>
  <c r="CH86" i="9"/>
  <c r="CH87" i="9"/>
  <c r="CH88" i="9"/>
  <c r="CH89" i="9"/>
  <c r="CH166" i="9"/>
  <c r="CH218" i="9"/>
  <c r="CH219" i="9"/>
  <c r="CH18" i="9"/>
  <c r="CH95" i="9"/>
  <c r="CH223" i="9"/>
  <c r="CH230" i="9"/>
  <c r="CH238" i="9"/>
  <c r="CH245" i="9"/>
  <c r="CH252" i="9"/>
  <c r="CH261" i="9"/>
  <c r="CH37" i="9"/>
  <c r="CH38" i="9"/>
  <c r="CH39" i="9"/>
  <c r="CH43" i="9"/>
  <c r="CH45" i="9"/>
  <c r="CH46" i="9"/>
  <c r="CH47" i="9"/>
  <c r="CH48" i="9"/>
  <c r="CH49" i="9"/>
  <c r="CH50" i="9"/>
  <c r="CH51" i="9"/>
  <c r="CH52" i="9"/>
  <c r="CH53" i="9"/>
  <c r="CH54" i="9"/>
  <c r="CH55" i="9"/>
  <c r="CH56" i="9"/>
  <c r="CH57" i="9"/>
  <c r="CH58" i="9"/>
  <c r="CH59" i="9"/>
  <c r="CH60" i="9"/>
  <c r="CH61" i="9"/>
  <c r="CH62" i="9"/>
  <c r="CH63" i="9"/>
  <c r="CH64" i="9"/>
  <c r="CH65" i="9"/>
  <c r="CH66" i="9"/>
  <c r="CH67" i="9"/>
  <c r="CH68" i="9"/>
  <c r="CH69" i="9"/>
  <c r="CH70" i="9"/>
  <c r="CH71" i="9"/>
  <c r="CH72" i="9"/>
  <c r="CH73" i="9"/>
  <c r="CH74" i="9"/>
  <c r="CH75" i="9"/>
  <c r="CH76" i="9"/>
  <c r="CH77" i="9"/>
  <c r="CH78" i="9"/>
  <c r="CH79" i="9"/>
  <c r="CH80" i="9"/>
  <c r="CH81" i="9"/>
  <c r="CH82" i="9"/>
  <c r="CH83" i="9"/>
  <c r="CH84" i="9"/>
  <c r="CH85" i="9"/>
  <c r="CH164" i="9"/>
  <c r="CH165" i="9"/>
  <c r="CH216" i="9"/>
  <c r="CH217" i="9"/>
  <c r="CH99" i="9"/>
  <c r="CH169" i="9"/>
  <c r="CH221" i="9"/>
  <c r="CH228" i="9"/>
  <c r="CH235" i="9"/>
  <c r="CH244" i="9"/>
  <c r="CH253" i="9"/>
  <c r="CH262" i="9"/>
  <c r="CH36" i="9"/>
  <c r="CH41" i="9"/>
  <c r="CH23" i="9"/>
  <c r="CH35" i="9"/>
  <c r="CH163" i="9"/>
  <c r="CH212" i="9"/>
  <c r="CH213" i="9"/>
  <c r="CH214" i="9"/>
  <c r="CH215" i="9"/>
  <c r="CH26" i="9"/>
  <c r="CH94" i="9"/>
  <c r="CH168" i="9"/>
  <c r="CH220" i="9"/>
  <c r="CH227" i="9"/>
  <c r="CH234" i="9"/>
  <c r="CH242" i="9"/>
  <c r="CH250" i="9"/>
  <c r="CH260" i="9"/>
  <c r="CH42" i="9"/>
  <c r="CH22" i="9"/>
  <c r="CH34" i="9"/>
  <c r="CH154" i="9"/>
  <c r="CH155" i="9"/>
  <c r="CH156" i="9"/>
  <c r="CH157" i="9"/>
  <c r="CH158" i="9"/>
  <c r="CH159" i="9"/>
  <c r="CH160" i="9"/>
  <c r="CH161" i="9"/>
  <c r="CH162" i="9"/>
  <c r="CH210" i="9"/>
  <c r="CH211" i="9"/>
  <c r="CH364" i="9"/>
  <c r="CH365" i="9"/>
  <c r="CH366" i="9"/>
  <c r="CH367" i="9"/>
  <c r="CH368" i="9"/>
  <c r="CH369" i="9"/>
  <c r="CH370" i="9"/>
  <c r="CH371" i="9"/>
  <c r="CH372" i="9"/>
  <c r="CH373" i="9"/>
  <c r="CH374" i="9"/>
  <c r="CH375" i="9"/>
  <c r="CH376" i="9"/>
  <c r="CH377" i="9"/>
  <c r="CH378" i="9"/>
  <c r="CH90" i="9"/>
  <c r="CH96" i="9"/>
  <c r="CH170" i="9"/>
  <c r="CH222" i="9"/>
  <c r="CH226" i="9"/>
  <c r="CH232" i="9"/>
  <c r="CH236" i="9"/>
  <c r="CH241" i="9"/>
  <c r="CH247" i="9"/>
  <c r="CH251" i="9"/>
  <c r="CH259" i="9"/>
  <c r="CH44" i="9"/>
  <c r="CH33" i="9"/>
  <c r="CH147" i="9"/>
  <c r="CH148" i="9"/>
  <c r="CH149" i="9"/>
  <c r="CH150" i="9"/>
  <c r="CH151" i="9"/>
  <c r="CH152" i="9"/>
  <c r="CH153" i="9"/>
  <c r="CH206" i="9"/>
  <c r="CH207" i="9"/>
  <c r="CH208" i="9"/>
  <c r="CH209" i="9"/>
  <c r="CH362" i="9"/>
  <c r="CH93" i="9"/>
  <c r="CH98" i="9"/>
  <c r="CH229" i="9"/>
  <c r="CH237" i="9"/>
  <c r="CH246" i="9"/>
  <c r="CH257" i="9"/>
  <c r="CH24" i="9"/>
  <c r="CH40" i="9"/>
  <c r="CH32" i="9"/>
  <c r="CH146" i="9"/>
  <c r="CH204" i="9"/>
  <c r="CH205" i="9"/>
  <c r="CH346" i="9"/>
  <c r="CH347" i="9"/>
  <c r="CH348" i="9"/>
  <c r="CH349" i="9"/>
  <c r="CH350" i="9"/>
  <c r="CH351" i="9"/>
  <c r="CH352" i="9"/>
  <c r="CH353" i="9"/>
  <c r="CH354" i="9"/>
  <c r="CH355" i="9"/>
  <c r="CH356" i="9"/>
  <c r="CH357" i="9"/>
  <c r="CH454" i="9"/>
  <c r="CH455" i="9"/>
  <c r="CH456" i="9"/>
  <c r="CH457" i="9"/>
  <c r="CH571" i="9"/>
  <c r="CH572" i="9"/>
  <c r="CH573" i="9"/>
  <c r="CH574" i="9"/>
  <c r="CH630" i="9"/>
  <c r="CH631" i="9"/>
  <c r="CH632" i="9"/>
  <c r="CH633" i="9"/>
  <c r="CH634" i="9"/>
  <c r="CH635" i="9"/>
  <c r="CH636" i="9"/>
  <c r="CH637" i="9"/>
  <c r="CH638" i="9"/>
  <c r="CH639" i="9"/>
  <c r="CH640" i="9"/>
  <c r="CH641" i="9"/>
  <c r="CH642" i="9"/>
  <c r="CH643" i="9"/>
  <c r="CH644" i="9"/>
  <c r="CH645" i="9"/>
  <c r="CH646" i="9"/>
  <c r="CH647" i="9"/>
  <c r="CH648" i="9"/>
  <c r="CH649" i="9"/>
  <c r="CH650" i="9"/>
  <c r="CH450" i="9"/>
  <c r="CH451" i="9"/>
  <c r="CH452" i="9"/>
  <c r="CH453" i="9"/>
  <c r="CH567" i="9"/>
  <c r="CH568" i="9"/>
  <c r="CH569" i="9"/>
  <c r="CH570" i="9"/>
  <c r="CH614" i="9"/>
  <c r="CH615" i="9"/>
  <c r="CH616" i="9"/>
  <c r="CH617" i="9"/>
  <c r="CH618" i="9"/>
  <c r="CH619" i="9"/>
  <c r="CH620" i="9"/>
  <c r="CH621" i="9"/>
  <c r="CH622" i="9"/>
  <c r="CH623" i="9"/>
  <c r="CH624" i="9"/>
  <c r="CH625" i="9"/>
  <c r="CH626" i="9"/>
  <c r="CH627" i="9"/>
  <c r="CH628" i="9"/>
  <c r="CH629" i="9"/>
  <c r="CH446" i="9"/>
  <c r="CH447" i="9"/>
  <c r="CH448" i="9"/>
  <c r="CH449" i="9"/>
  <c r="CH545" i="9"/>
  <c r="CH546" i="9"/>
  <c r="CH547" i="9"/>
  <c r="CH548" i="9"/>
  <c r="CH549" i="9"/>
  <c r="CH550" i="9"/>
  <c r="CH551" i="9"/>
  <c r="CH552" i="9"/>
  <c r="CH553" i="9"/>
  <c r="CH554" i="9"/>
  <c r="CH555" i="9"/>
  <c r="CH556" i="9"/>
  <c r="CH557" i="9"/>
  <c r="CH558" i="9"/>
  <c r="CH559" i="9"/>
  <c r="CH560" i="9"/>
  <c r="CH561" i="9"/>
  <c r="CH562" i="9"/>
  <c r="CH563" i="9"/>
  <c r="CH564" i="9"/>
  <c r="CH565" i="9"/>
  <c r="CH566" i="9"/>
  <c r="CH612" i="9"/>
  <c r="CH613" i="9"/>
  <c r="CH442" i="9"/>
  <c r="CH443" i="9"/>
  <c r="CH444" i="9"/>
  <c r="CH445" i="9"/>
  <c r="CH535" i="9"/>
  <c r="CH536" i="9"/>
  <c r="CH537" i="9"/>
  <c r="CH538" i="9"/>
  <c r="CH539" i="9"/>
  <c r="CH540" i="9"/>
  <c r="CH541" i="9"/>
  <c r="CH542" i="9"/>
  <c r="CH543" i="9"/>
  <c r="CH544" i="9"/>
  <c r="CH610" i="9"/>
  <c r="CH611" i="9"/>
  <c r="CH438" i="9"/>
  <c r="CH439" i="9"/>
  <c r="CH440" i="9"/>
  <c r="CH441" i="9"/>
  <c r="CH528" i="9"/>
  <c r="CH529" i="9"/>
  <c r="CH530" i="9"/>
  <c r="CH531" i="9"/>
  <c r="CH532" i="9"/>
  <c r="CH533" i="9"/>
  <c r="CH534" i="9"/>
  <c r="CH607" i="9"/>
  <c r="CH608" i="9"/>
  <c r="CH609" i="9"/>
  <c r="CH699" i="9"/>
  <c r="CH700" i="9"/>
  <c r="CH706" i="9"/>
  <c r="CH707" i="9"/>
  <c r="CH708" i="9"/>
  <c r="CH709" i="9"/>
  <c r="CH710" i="9"/>
  <c r="CH711" i="9"/>
  <c r="CH712" i="9"/>
  <c r="CH713" i="9"/>
  <c r="CH714" i="9"/>
  <c r="CH431" i="9"/>
  <c r="CH432" i="9"/>
  <c r="CH433" i="9"/>
  <c r="CH434" i="9"/>
  <c r="CH521" i="9"/>
  <c r="CH522" i="9"/>
  <c r="CH523" i="9"/>
  <c r="CH605" i="9"/>
  <c r="CH692" i="9"/>
  <c r="CH407" i="9"/>
  <c r="CH408" i="9"/>
  <c r="CH409" i="9"/>
  <c r="CH410" i="9"/>
  <c r="CH411" i="9"/>
  <c r="CH412" i="9"/>
  <c r="CH413" i="9"/>
  <c r="CH414" i="9"/>
  <c r="CH415" i="9"/>
  <c r="CH416" i="9"/>
  <c r="CH417" i="9"/>
  <c r="CH418" i="9"/>
  <c r="CH419" i="9"/>
  <c r="CH420" i="9"/>
  <c r="CH421" i="9"/>
  <c r="CH422" i="9"/>
  <c r="CH423" i="9"/>
  <c r="CH424" i="9"/>
  <c r="CH425" i="9"/>
  <c r="CH426" i="9"/>
  <c r="CH427" i="9"/>
  <c r="CH428" i="9"/>
  <c r="CH429" i="9"/>
  <c r="CH430" i="9"/>
  <c r="CH516" i="9"/>
  <c r="CH517" i="9"/>
  <c r="CH518" i="9"/>
  <c r="CH519" i="9"/>
  <c r="CH603" i="9"/>
  <c r="CH691" i="9"/>
  <c r="CH406" i="9"/>
  <c r="CH515" i="9"/>
  <c r="CH590" i="9"/>
  <c r="CH591" i="9"/>
  <c r="CH592" i="9"/>
  <c r="CH593" i="9"/>
  <c r="CH594" i="9"/>
  <c r="CH595" i="9"/>
  <c r="CH596" i="9"/>
  <c r="CH597" i="9"/>
  <c r="CH598" i="9"/>
  <c r="CH599" i="9"/>
  <c r="CH600" i="9"/>
  <c r="CH601" i="9"/>
  <c r="CH602" i="9"/>
  <c r="CH688" i="9"/>
  <c r="CH689" i="9"/>
  <c r="CH690" i="9"/>
  <c r="CH379" i="9"/>
  <c r="CH380" i="9"/>
  <c r="CH381" i="9"/>
  <c r="CH382" i="9"/>
  <c r="CH383" i="9"/>
  <c r="CH384" i="9"/>
  <c r="CH385" i="9"/>
  <c r="CH386" i="9"/>
  <c r="CH387" i="9"/>
  <c r="CH388" i="9"/>
  <c r="CH389" i="9"/>
  <c r="CH390" i="9"/>
  <c r="CH391" i="9"/>
  <c r="CH392" i="9"/>
  <c r="CH393" i="9"/>
  <c r="CH394" i="9"/>
  <c r="CH395" i="9"/>
  <c r="CH396" i="9"/>
  <c r="CH397" i="9"/>
  <c r="CH398" i="9"/>
  <c r="CH399" i="9"/>
  <c r="CH400" i="9"/>
  <c r="CH401" i="9"/>
  <c r="CH402" i="9"/>
  <c r="CH403" i="9"/>
  <c r="CH404" i="9"/>
  <c r="CH405" i="9"/>
  <c r="CH465" i="9"/>
  <c r="CH466" i="9"/>
  <c r="CH467" i="9"/>
  <c r="CH468" i="9"/>
  <c r="CH469" i="9"/>
  <c r="CH470" i="9"/>
  <c r="CH471" i="9"/>
  <c r="CH472" i="9"/>
  <c r="CH473" i="9"/>
  <c r="CH474" i="9"/>
  <c r="CH475" i="9"/>
  <c r="CH476" i="9"/>
  <c r="CH477" i="9"/>
  <c r="CH478" i="9"/>
  <c r="CH479" i="9"/>
  <c r="CH480" i="9"/>
  <c r="CH481" i="9"/>
  <c r="CH482" i="9"/>
  <c r="CH483" i="9"/>
  <c r="CH484" i="9"/>
  <c r="CH485" i="9"/>
  <c r="CH486" i="9"/>
  <c r="CH487" i="9"/>
  <c r="CH488" i="9"/>
  <c r="CH489" i="9"/>
  <c r="CH490" i="9"/>
  <c r="CH491" i="9"/>
  <c r="CH492" i="9"/>
  <c r="CH493" i="9"/>
  <c r="CH494" i="9"/>
  <c r="CH495" i="9"/>
  <c r="CH496" i="9"/>
  <c r="CH497" i="9"/>
  <c r="CH498" i="9"/>
  <c r="CH499" i="9"/>
  <c r="CH500" i="9"/>
  <c r="CH501" i="9"/>
  <c r="CH502" i="9"/>
  <c r="CH503" i="9"/>
  <c r="CH504" i="9"/>
  <c r="CH505" i="9"/>
  <c r="CH506" i="9"/>
  <c r="CH507" i="9"/>
  <c r="CH508" i="9"/>
  <c r="CH509" i="9"/>
  <c r="CH510" i="9"/>
  <c r="CH511" i="9"/>
  <c r="CH512" i="9"/>
  <c r="CH513" i="9"/>
  <c r="CH514" i="9"/>
  <c r="CH586" i="9"/>
  <c r="CH587" i="9"/>
  <c r="CH588" i="9"/>
  <c r="CH589" i="9"/>
  <c r="CH684" i="9"/>
  <c r="CH685" i="9"/>
  <c r="CH686" i="9"/>
  <c r="CH687" i="9"/>
  <c r="CH363" i="9"/>
  <c r="CH462" i="9"/>
  <c r="CH463" i="9"/>
  <c r="CH464" i="9"/>
  <c r="CH579" i="9"/>
  <c r="CH580" i="9"/>
  <c r="CH581" i="9"/>
  <c r="CH582" i="9"/>
  <c r="CH583" i="9"/>
  <c r="CH584" i="9"/>
  <c r="CH585" i="9"/>
  <c r="CH680" i="9"/>
  <c r="CH681" i="9"/>
  <c r="CH682" i="9"/>
  <c r="CH683" i="9"/>
  <c r="CH358" i="9"/>
  <c r="CH359" i="9"/>
  <c r="CH360" i="9"/>
  <c r="CH361" i="9"/>
  <c r="CH458" i="9"/>
  <c r="CH459" i="9"/>
  <c r="CH460" i="9"/>
  <c r="CH461" i="9"/>
  <c r="CH575" i="9"/>
  <c r="CH576" i="9"/>
  <c r="CH577" i="9"/>
  <c r="CH578" i="9"/>
  <c r="CH651" i="9"/>
  <c r="CH652" i="9"/>
  <c r="CH653" i="9"/>
  <c r="CH654" i="9"/>
  <c r="CH655" i="9"/>
  <c r="CH656" i="9"/>
  <c r="CH657" i="9"/>
  <c r="CH658" i="9"/>
  <c r="CH659" i="9"/>
  <c r="CH660" i="9"/>
  <c r="CH661" i="9"/>
  <c r="CH662" i="9"/>
  <c r="CH663" i="9"/>
  <c r="CH664" i="9"/>
  <c r="CH665" i="9"/>
  <c r="CH666" i="9"/>
  <c r="CH667" i="9"/>
  <c r="CH668" i="9"/>
  <c r="CH669" i="9"/>
  <c r="CH670" i="9"/>
  <c r="CH671" i="9"/>
  <c r="CH672" i="9"/>
  <c r="CH673" i="9"/>
  <c r="CH674" i="9"/>
  <c r="CH675" i="9"/>
  <c r="CH676" i="9"/>
  <c r="CH677" i="9"/>
  <c r="CH678" i="9"/>
  <c r="CH679" i="9"/>
  <c r="AF20" i="9"/>
  <c r="AF21" i="9"/>
  <c r="AU132" i="9"/>
  <c r="AU41" i="9"/>
  <c r="AU53" i="9"/>
  <c r="AU65" i="9"/>
  <c r="AU654" i="9"/>
  <c r="AU711" i="9"/>
  <c r="AU550" i="9"/>
  <c r="AU43" i="9"/>
  <c r="AU99" i="9"/>
  <c r="AU63" i="9"/>
  <c r="AU107" i="9"/>
  <c r="AU39" i="9"/>
  <c r="AU55" i="9"/>
  <c r="AU35" i="9"/>
  <c r="AU47" i="9"/>
  <c r="AU81" i="9"/>
  <c r="AT97" i="9"/>
  <c r="AT117" i="9"/>
  <c r="AT105" i="9"/>
  <c r="AT109" i="9"/>
  <c r="AT113" i="9"/>
  <c r="AU117" i="9"/>
  <c r="AU59" i="9"/>
  <c r="AU105" i="9"/>
  <c r="AU109" i="9"/>
  <c r="AU113" i="9"/>
  <c r="AU234" i="9"/>
  <c r="AU230" i="9"/>
  <c r="AU226" i="9"/>
  <c r="AT285" i="9"/>
  <c r="AU222" i="9"/>
  <c r="AU241" i="9"/>
  <c r="AU158" i="9"/>
  <c r="AU351" i="9"/>
  <c r="AU349" i="9"/>
  <c r="AU293" i="9"/>
  <c r="AT415" i="9"/>
  <c r="AU305" i="9"/>
  <c r="AU377" i="9"/>
  <c r="AU370" i="9"/>
  <c r="AU369" i="9"/>
  <c r="AT473" i="9"/>
  <c r="AU477" i="9"/>
  <c r="AT481" i="9"/>
  <c r="AT493" i="9"/>
  <c r="AT411" i="9"/>
  <c r="AU489" i="9"/>
  <c r="AU374" i="9"/>
  <c r="AT505" i="9"/>
  <c r="AU593" i="9"/>
  <c r="AT546" i="9"/>
  <c r="AT558" i="9"/>
  <c r="AU658" i="9"/>
  <c r="AU663" i="9"/>
  <c r="AT601" i="9"/>
  <c r="AU554" i="9"/>
  <c r="AU573" i="9"/>
  <c r="AU570" i="9"/>
  <c r="AU689" i="9"/>
  <c r="AU577" i="9"/>
  <c r="AU590" i="9"/>
  <c r="AT638" i="9"/>
  <c r="AT597" i="9"/>
  <c r="AU602" i="9"/>
  <c r="AU703" i="9"/>
  <c r="AU610" i="9"/>
  <c r="AU702" i="9"/>
  <c r="AU333" i="9"/>
  <c r="AU558" i="9"/>
  <c r="AU101" i="9"/>
  <c r="AU61" i="9"/>
  <c r="AU103" i="9"/>
  <c r="AU119" i="9"/>
  <c r="AU254" i="9"/>
  <c r="AU289" i="9"/>
  <c r="AU707" i="9"/>
  <c r="AU51" i="9"/>
  <c r="AU485" i="9"/>
  <c r="AT594" i="9"/>
  <c r="AU594" i="9"/>
  <c r="AU614" i="9"/>
  <c r="AU111" i="9"/>
  <c r="AU253" i="9"/>
  <c r="AU390" i="9"/>
  <c r="AU217" i="9"/>
  <c r="AU562" i="9"/>
  <c r="AU49" i="9"/>
  <c r="AU57" i="9"/>
  <c r="AU638" i="9"/>
  <c r="AU674" i="9"/>
  <c r="AU45" i="9"/>
  <c r="AU85" i="9"/>
  <c r="AU115" i="9"/>
  <c r="AU231" i="9"/>
  <c r="AU285" i="9"/>
  <c r="AU509" i="9"/>
  <c r="AU566" i="9"/>
  <c r="AU581" i="9"/>
  <c r="AU634" i="9"/>
  <c r="AU648" i="9"/>
  <c r="AU660" i="9"/>
  <c r="AU264" i="9"/>
  <c r="AU393" i="9"/>
  <c r="AU591" i="9"/>
  <c r="AU260" i="9"/>
  <c r="AU493" i="9"/>
  <c r="AU572" i="9"/>
  <c r="AU585" i="9"/>
  <c r="AU481" i="9"/>
  <c r="AU595" i="9"/>
  <c r="AU455" i="9"/>
  <c r="AU497" i="9"/>
  <c r="AU684" i="9"/>
  <c r="AU473" i="9"/>
  <c r="AU505" i="9"/>
  <c r="AU542" i="9"/>
  <c r="AU622" i="9"/>
  <c r="AU644" i="9"/>
  <c r="AU297" i="9"/>
  <c r="AU371" i="9"/>
  <c r="AU373" i="9"/>
  <c r="AU546" i="9"/>
  <c r="AU249" i="9"/>
  <c r="CR35" i="9"/>
  <c r="AU37" i="9"/>
  <c r="AT38" i="9"/>
  <c r="AT58" i="9"/>
  <c r="AT62" i="9"/>
  <c r="AT66" i="9"/>
  <c r="AT70" i="9"/>
  <c r="AT74" i="9"/>
  <c r="AT78" i="9"/>
  <c r="AU80" i="9"/>
  <c r="AT86" i="9"/>
  <c r="AT42" i="9"/>
  <c r="AT46" i="9"/>
  <c r="AT50" i="9"/>
  <c r="AT54" i="9"/>
  <c r="AU38" i="9"/>
  <c r="AU42" i="9"/>
  <c r="AU46" i="9"/>
  <c r="AU50" i="9"/>
  <c r="AU54" i="9"/>
  <c r="AU58" i="9"/>
  <c r="AU62" i="9"/>
  <c r="AU66" i="9"/>
  <c r="AU70" i="9"/>
  <c r="AU74" i="9"/>
  <c r="AU78" i="9"/>
  <c r="AU86" i="9"/>
  <c r="AT89" i="9"/>
  <c r="AU89" i="9"/>
  <c r="AT35" i="9"/>
  <c r="AT39" i="9"/>
  <c r="AT43" i="9"/>
  <c r="AT47" i="9"/>
  <c r="AT51" i="9"/>
  <c r="AT55" i="9"/>
  <c r="AT59" i="9"/>
  <c r="AT63" i="9"/>
  <c r="AT81" i="9"/>
  <c r="AT84" i="9"/>
  <c r="CR89" i="9"/>
  <c r="AT93" i="9"/>
  <c r="AU93" i="9"/>
  <c r="AU98" i="9"/>
  <c r="AT98" i="9"/>
  <c r="AT69" i="9"/>
  <c r="AU69" i="9"/>
  <c r="AT73" i="9"/>
  <c r="AU73" i="9"/>
  <c r="AT77" i="9"/>
  <c r="AU77" i="9"/>
  <c r="AT82" i="9"/>
  <c r="AU84" i="9"/>
  <c r="AT85" i="9"/>
  <c r="AU82" i="9"/>
  <c r="AT90" i="9"/>
  <c r="AT101" i="9"/>
  <c r="AT40" i="9"/>
  <c r="AT44" i="9"/>
  <c r="AT48" i="9"/>
  <c r="AT52" i="9"/>
  <c r="AT56" i="9"/>
  <c r="AT60" i="9"/>
  <c r="AT64" i="9"/>
  <c r="AT68" i="9"/>
  <c r="AT72" i="9"/>
  <c r="AT76" i="9"/>
  <c r="AU90" i="9"/>
  <c r="AT94" i="9"/>
  <c r="AU36" i="9"/>
  <c r="AU40" i="9"/>
  <c r="AU44" i="9"/>
  <c r="AU48" i="9"/>
  <c r="AU52" i="9"/>
  <c r="AU56" i="9"/>
  <c r="AU60" i="9"/>
  <c r="AU64" i="9"/>
  <c r="AU68" i="9"/>
  <c r="AU72" i="9"/>
  <c r="AU76" i="9"/>
  <c r="AU79" i="9"/>
  <c r="AU83" i="9"/>
  <c r="AU94" i="9"/>
  <c r="AU97" i="9"/>
  <c r="CR99" i="9"/>
  <c r="AT36" i="9"/>
  <c r="AT37" i="9"/>
  <c r="AT41" i="9"/>
  <c r="AT45" i="9"/>
  <c r="AT49" i="9"/>
  <c r="AT53" i="9"/>
  <c r="AT57" i="9"/>
  <c r="AT61" i="9"/>
  <c r="AT65" i="9"/>
  <c r="CR85" i="9"/>
  <c r="AU67" i="9"/>
  <c r="AU71" i="9"/>
  <c r="AU75" i="9"/>
  <c r="AU87" i="9"/>
  <c r="AU88" i="9"/>
  <c r="AT88" i="9"/>
  <c r="AT80" i="9"/>
  <c r="AU91" i="9"/>
  <c r="AU92" i="9"/>
  <c r="AT92" i="9"/>
  <c r="AU95" i="9"/>
  <c r="AU121" i="9"/>
  <c r="AU123" i="9"/>
  <c r="CR132" i="9"/>
  <c r="AU139" i="9"/>
  <c r="AT139" i="9"/>
  <c r="AU151" i="9"/>
  <c r="CR165" i="9"/>
  <c r="AT102" i="9"/>
  <c r="AT106" i="9"/>
  <c r="AT110" i="9"/>
  <c r="AT114" i="9"/>
  <c r="AT118" i="9"/>
  <c r="AU135" i="9"/>
  <c r="AT135" i="9"/>
  <c r="AU137" i="9"/>
  <c r="AT137" i="9"/>
  <c r="CR162" i="9"/>
  <c r="AU102" i="9"/>
  <c r="AU106" i="9"/>
  <c r="AU110" i="9"/>
  <c r="AU114" i="9"/>
  <c r="AU118" i="9"/>
  <c r="AU133" i="9"/>
  <c r="AT133" i="9"/>
  <c r="AT120" i="9"/>
  <c r="AU128" i="9"/>
  <c r="AU131" i="9"/>
  <c r="AT131" i="9"/>
  <c r="AT67" i="9"/>
  <c r="AT71" i="9"/>
  <c r="AT75" i="9"/>
  <c r="AT79" i="9"/>
  <c r="AT83" i="9"/>
  <c r="AT87" i="9"/>
  <c r="AT91" i="9"/>
  <c r="AT95" i="9"/>
  <c r="AT99" i="9"/>
  <c r="AT103" i="9"/>
  <c r="AT107" i="9"/>
  <c r="AT111" i="9"/>
  <c r="AT115" i="9"/>
  <c r="AT119" i="9"/>
  <c r="AU120" i="9"/>
  <c r="AU126" i="9"/>
  <c r="AT126" i="9"/>
  <c r="AU124" i="9"/>
  <c r="CR145" i="9"/>
  <c r="AU122" i="9"/>
  <c r="AT122" i="9"/>
  <c r="AU175" i="9"/>
  <c r="CR180" i="9"/>
  <c r="AT96" i="9"/>
  <c r="AT100" i="9"/>
  <c r="AT104" i="9"/>
  <c r="AT108" i="9"/>
  <c r="AT112" i="9"/>
  <c r="AT116" i="9"/>
  <c r="AT129" i="9"/>
  <c r="AU161" i="9"/>
  <c r="AT161" i="9"/>
  <c r="AU96" i="9"/>
  <c r="AU100" i="9"/>
  <c r="AU104" i="9"/>
  <c r="AU108" i="9"/>
  <c r="AU112" i="9"/>
  <c r="AU116" i="9"/>
  <c r="AU129" i="9"/>
  <c r="AU136" i="9"/>
  <c r="AT125" i="9"/>
  <c r="AT127" i="9"/>
  <c r="AU125" i="9"/>
  <c r="AU127" i="9"/>
  <c r="CR138" i="9"/>
  <c r="AU164" i="9"/>
  <c r="AT164" i="9"/>
  <c r="AT121" i="9"/>
  <c r="AT123" i="9"/>
  <c r="CR134" i="9"/>
  <c r="CR136" i="9"/>
  <c r="AU144" i="9"/>
  <c r="AT144" i="9"/>
  <c r="AU168" i="9"/>
  <c r="AT168" i="9"/>
  <c r="AT141" i="9"/>
  <c r="AT148" i="9"/>
  <c r="CR153" i="9"/>
  <c r="AU155" i="9"/>
  <c r="AU162" i="9"/>
  <c r="AT179" i="9"/>
  <c r="AT195" i="9"/>
  <c r="AU203" i="9"/>
  <c r="AU221" i="9"/>
  <c r="AU141" i="9"/>
  <c r="CR146" i="9"/>
  <c r="AU148" i="9"/>
  <c r="AT151" i="9"/>
  <c r="AT158" i="9"/>
  <c r="CR166" i="9"/>
  <c r="AT175" i="9"/>
  <c r="AU179" i="9"/>
  <c r="AU195" i="9"/>
  <c r="AT130" i="9"/>
  <c r="AT134" i="9"/>
  <c r="AT138" i="9"/>
  <c r="AT147" i="9"/>
  <c r="AT154" i="9"/>
  <c r="AT167" i="9"/>
  <c r="AU172" i="9"/>
  <c r="AT172" i="9"/>
  <c r="CR181" i="9"/>
  <c r="AT191" i="9"/>
  <c r="AU301" i="9"/>
  <c r="AU130" i="9"/>
  <c r="AU134" i="9"/>
  <c r="AU138" i="9"/>
  <c r="AT140" i="9"/>
  <c r="AU147" i="9"/>
  <c r="AU154" i="9"/>
  <c r="AT157" i="9"/>
  <c r="AU165" i="9"/>
  <c r="AT165" i="9"/>
  <c r="AU167" i="9"/>
  <c r="AU180" i="9"/>
  <c r="AT180" i="9"/>
  <c r="AU191" i="9"/>
  <c r="AU140" i="9"/>
  <c r="AT143" i="9"/>
  <c r="AT150" i="9"/>
  <c r="AU157" i="9"/>
  <c r="AU143" i="9"/>
  <c r="AU150" i="9"/>
  <c r="AT153" i="9"/>
  <c r="AT160" i="9"/>
  <c r="AU166" i="9"/>
  <c r="AT166" i="9"/>
  <c r="AU176" i="9"/>
  <c r="AT176" i="9"/>
  <c r="AT183" i="9"/>
  <c r="AT187" i="9"/>
  <c r="AU213" i="9"/>
  <c r="AT213" i="9"/>
  <c r="CR279" i="9"/>
  <c r="AT146" i="9"/>
  <c r="AU153" i="9"/>
  <c r="AU160" i="9"/>
  <c r="AT163" i="9"/>
  <c r="CR170" i="9"/>
  <c r="CR173" i="9"/>
  <c r="AU183" i="9"/>
  <c r="AU187" i="9"/>
  <c r="CR211" i="9"/>
  <c r="AT219" i="9"/>
  <c r="AU146" i="9"/>
  <c r="AT149" i="9"/>
  <c r="AT156" i="9"/>
  <c r="AU163" i="9"/>
  <c r="CR177" i="9"/>
  <c r="AU210" i="9"/>
  <c r="AT210" i="9"/>
  <c r="AU219" i="9"/>
  <c r="AT124" i="9"/>
  <c r="AT128" i="9"/>
  <c r="AT132" i="9"/>
  <c r="AT136" i="9"/>
  <c r="AT142" i="9"/>
  <c r="AU149" i="9"/>
  <c r="AU156" i="9"/>
  <c r="AT159" i="9"/>
  <c r="AT171" i="9"/>
  <c r="AT199" i="9"/>
  <c r="AU142" i="9"/>
  <c r="AT145" i="9"/>
  <c r="AT152" i="9"/>
  <c r="AU159" i="9"/>
  <c r="AU169" i="9"/>
  <c r="AT169" i="9"/>
  <c r="AU171" i="9"/>
  <c r="AU199" i="9"/>
  <c r="AU145" i="9"/>
  <c r="AU152" i="9"/>
  <c r="AT155" i="9"/>
  <c r="AT162" i="9"/>
  <c r="CR163" i="9"/>
  <c r="AT203" i="9"/>
  <c r="AU206" i="9"/>
  <c r="AT206" i="9"/>
  <c r="AU229" i="9"/>
  <c r="AU238" i="9"/>
  <c r="AU250" i="9"/>
  <c r="AU265" i="9"/>
  <c r="AT184" i="9"/>
  <c r="AT188" i="9"/>
  <c r="AT192" i="9"/>
  <c r="AT196" i="9"/>
  <c r="AT200" i="9"/>
  <c r="AT209" i="9"/>
  <c r="AU263" i="9"/>
  <c r="AU309" i="9"/>
  <c r="AU184" i="9"/>
  <c r="AU188" i="9"/>
  <c r="AU192" i="9"/>
  <c r="AU196" i="9"/>
  <c r="AU200" i="9"/>
  <c r="AU202" i="9"/>
  <c r="AT202" i="9"/>
  <c r="AU209" i="9"/>
  <c r="AU237" i="9"/>
  <c r="AT205" i="9"/>
  <c r="AU212" i="9"/>
  <c r="AT212" i="9"/>
  <c r="AT215" i="9"/>
  <c r="AT173" i="9"/>
  <c r="AT177" i="9"/>
  <c r="AT181" i="9"/>
  <c r="AT185" i="9"/>
  <c r="AT189" i="9"/>
  <c r="AT193" i="9"/>
  <c r="AT197" i="9"/>
  <c r="AT201" i="9"/>
  <c r="CR203" i="9"/>
  <c r="AU205" i="9"/>
  <c r="AU215" i="9"/>
  <c r="CR215" i="9"/>
  <c r="AU246" i="9"/>
  <c r="AU278" i="9"/>
  <c r="AT278" i="9"/>
  <c r="AU173" i="9"/>
  <c r="AU177" i="9"/>
  <c r="AU181" i="9"/>
  <c r="AU185" i="9"/>
  <c r="AU189" i="9"/>
  <c r="AU193" i="9"/>
  <c r="AU197" i="9"/>
  <c r="AU201" i="9"/>
  <c r="AU208" i="9"/>
  <c r="AT208" i="9"/>
  <c r="AU233" i="9"/>
  <c r="AU266" i="9"/>
  <c r="AT266" i="9"/>
  <c r="AT211" i="9"/>
  <c r="AT223" i="9"/>
  <c r="AU245" i="9"/>
  <c r="AU273" i="9"/>
  <c r="AT170" i="9"/>
  <c r="AT174" i="9"/>
  <c r="AT178" i="9"/>
  <c r="AT182" i="9"/>
  <c r="AT186" i="9"/>
  <c r="AT190" i="9"/>
  <c r="AT194" i="9"/>
  <c r="AT198" i="9"/>
  <c r="AU204" i="9"/>
  <c r="AT204" i="9"/>
  <c r="CR209" i="9"/>
  <c r="AU211" i="9"/>
  <c r="AU216" i="9"/>
  <c r="AT216" i="9"/>
  <c r="CR217" i="9"/>
  <c r="AU223" i="9"/>
  <c r="AT227" i="9"/>
  <c r="AU261" i="9"/>
  <c r="AU170" i="9"/>
  <c r="AU174" i="9"/>
  <c r="AU178" i="9"/>
  <c r="AU182" i="9"/>
  <c r="AU186" i="9"/>
  <c r="AU190" i="9"/>
  <c r="AU194" i="9"/>
  <c r="AU198" i="9"/>
  <c r="AT207" i="9"/>
  <c r="AU214" i="9"/>
  <c r="AT214" i="9"/>
  <c r="CR219" i="9"/>
  <c r="AU225" i="9"/>
  <c r="AU227" i="9"/>
  <c r="AU242" i="9"/>
  <c r="AU281" i="9"/>
  <c r="CR205" i="9"/>
  <c r="AU207" i="9"/>
  <c r="AU218" i="9"/>
  <c r="AT218" i="9"/>
  <c r="AT231" i="9"/>
  <c r="AT235" i="9"/>
  <c r="AT239" i="9"/>
  <c r="AT243" i="9"/>
  <c r="AT247" i="9"/>
  <c r="AT251" i="9"/>
  <c r="AT255" i="9"/>
  <c r="AU259" i="9"/>
  <c r="AU280" i="9"/>
  <c r="AT280" i="9"/>
  <c r="CR281" i="9"/>
  <c r="AT293" i="9"/>
  <c r="AU235" i="9"/>
  <c r="AU239" i="9"/>
  <c r="AU243" i="9"/>
  <c r="AU247" i="9"/>
  <c r="AU251" i="9"/>
  <c r="AU255" i="9"/>
  <c r="AT258" i="9"/>
  <c r="AT261" i="9"/>
  <c r="AT270" i="9"/>
  <c r="AT273" i="9"/>
  <c r="CR275" i="9"/>
  <c r="AT281" i="9"/>
  <c r="AU282" i="9"/>
  <c r="AT282" i="9"/>
  <c r="AT220" i="9"/>
  <c r="AT224" i="9"/>
  <c r="AT228" i="9"/>
  <c r="AT232" i="9"/>
  <c r="AT236" i="9"/>
  <c r="AT240" i="9"/>
  <c r="AT244" i="9"/>
  <c r="AT248" i="9"/>
  <c r="AT252" i="9"/>
  <c r="AT256" i="9"/>
  <c r="AU258" i="9"/>
  <c r="AT268" i="9"/>
  <c r="AT269" i="9"/>
  <c r="AU269" i="9"/>
  <c r="AU270" i="9"/>
  <c r="AU284" i="9"/>
  <c r="AT284" i="9"/>
  <c r="AU363" i="9"/>
  <c r="AU220" i="9"/>
  <c r="AU224" i="9"/>
  <c r="AU228" i="9"/>
  <c r="AU232" i="9"/>
  <c r="AU236" i="9"/>
  <c r="AU240" i="9"/>
  <c r="AU244" i="9"/>
  <c r="AU248" i="9"/>
  <c r="AU252" i="9"/>
  <c r="AU256" i="9"/>
  <c r="AU268" i="9"/>
  <c r="AU276" i="9"/>
  <c r="AT276" i="9"/>
  <c r="AT297" i="9"/>
  <c r="AT305" i="9"/>
  <c r="AU360" i="9"/>
  <c r="AT360" i="9"/>
  <c r="AU361" i="9"/>
  <c r="AT361" i="9"/>
  <c r="AT217" i="9"/>
  <c r="AT221" i="9"/>
  <c r="AT225" i="9"/>
  <c r="AT229" i="9"/>
  <c r="AT233" i="9"/>
  <c r="AT237" i="9"/>
  <c r="AT241" i="9"/>
  <c r="AT245" i="9"/>
  <c r="AT249" i="9"/>
  <c r="AT253" i="9"/>
  <c r="AT257" i="9"/>
  <c r="AU257" i="9"/>
  <c r="AT264" i="9"/>
  <c r="CR273" i="9"/>
  <c r="AT262" i="9"/>
  <c r="AU272" i="9"/>
  <c r="AT272" i="9"/>
  <c r="AT260" i="9"/>
  <c r="AU262" i="9"/>
  <c r="AU274" i="9"/>
  <c r="AT274" i="9"/>
  <c r="AT289" i="9"/>
  <c r="AT222" i="9"/>
  <c r="AT226" i="9"/>
  <c r="AT230" i="9"/>
  <c r="AT234" i="9"/>
  <c r="AT238" i="9"/>
  <c r="AT242" i="9"/>
  <c r="AT246" i="9"/>
  <c r="AT250" i="9"/>
  <c r="AT254" i="9"/>
  <c r="AT265" i="9"/>
  <c r="AT277" i="9"/>
  <c r="AU277" i="9"/>
  <c r="CR277" i="9"/>
  <c r="AT301" i="9"/>
  <c r="AT309" i="9"/>
  <c r="AT286" i="9"/>
  <c r="AT290" i="9"/>
  <c r="AT294" i="9"/>
  <c r="AT298" i="9"/>
  <c r="AT302" i="9"/>
  <c r="AT306" i="9"/>
  <c r="AT310" i="9"/>
  <c r="AU329" i="9"/>
  <c r="AU286" i="9"/>
  <c r="AU290" i="9"/>
  <c r="AU294" i="9"/>
  <c r="AU298" i="9"/>
  <c r="AU302" i="9"/>
  <c r="AU306" i="9"/>
  <c r="AU310" i="9"/>
  <c r="AU317" i="9"/>
  <c r="AU318" i="9"/>
  <c r="AT318" i="9"/>
  <c r="AT259" i="9"/>
  <c r="AT263" i="9"/>
  <c r="AT267" i="9"/>
  <c r="AT271" i="9"/>
  <c r="AT275" i="9"/>
  <c r="AT279" i="9"/>
  <c r="AT283" i="9"/>
  <c r="AT287" i="9"/>
  <c r="AT291" i="9"/>
  <c r="AT295" i="9"/>
  <c r="AT299" i="9"/>
  <c r="AT303" i="9"/>
  <c r="AT307" i="9"/>
  <c r="AT311" i="9"/>
  <c r="AU337" i="9"/>
  <c r="AU341" i="9"/>
  <c r="AU345" i="9"/>
  <c r="AU267" i="9"/>
  <c r="AU271" i="9"/>
  <c r="AU275" i="9"/>
  <c r="AU279" i="9"/>
  <c r="AU283" i="9"/>
  <c r="AU287" i="9"/>
  <c r="AU291" i="9"/>
  <c r="AU295" i="9"/>
  <c r="AU299" i="9"/>
  <c r="AU303" i="9"/>
  <c r="AU307" i="9"/>
  <c r="AU311" i="9"/>
  <c r="AT288" i="9"/>
  <c r="AT292" i="9"/>
  <c r="AT296" i="9"/>
  <c r="AT300" i="9"/>
  <c r="AT304" i="9"/>
  <c r="AT308" i="9"/>
  <c r="AT312" i="9"/>
  <c r="AU313" i="9"/>
  <c r="AT313" i="9"/>
  <c r="AT314" i="9"/>
  <c r="AU288" i="9"/>
  <c r="AU292" i="9"/>
  <c r="AU296" i="9"/>
  <c r="AU300" i="9"/>
  <c r="AU304" i="9"/>
  <c r="AU308" i="9"/>
  <c r="AU312" i="9"/>
  <c r="AU314" i="9"/>
  <c r="AU321" i="9"/>
  <c r="AU325" i="9"/>
  <c r="AT322" i="9"/>
  <c r="AT326" i="9"/>
  <c r="AT330" i="9"/>
  <c r="AT334" i="9"/>
  <c r="AT338" i="9"/>
  <c r="AT342" i="9"/>
  <c r="AT346" i="9"/>
  <c r="AT350" i="9"/>
  <c r="AU354" i="9"/>
  <c r="AT354" i="9"/>
  <c r="AU358" i="9"/>
  <c r="AT358" i="9"/>
  <c r="AU362" i="9"/>
  <c r="AT362" i="9"/>
  <c r="AU322" i="9"/>
  <c r="AU326" i="9"/>
  <c r="AU330" i="9"/>
  <c r="AU334" i="9"/>
  <c r="AU338" i="9"/>
  <c r="AU342" i="9"/>
  <c r="AU346" i="9"/>
  <c r="AU350" i="9"/>
  <c r="AU366" i="9"/>
  <c r="AU356" i="9"/>
  <c r="AT356" i="9"/>
  <c r="AU400" i="9"/>
  <c r="AT400" i="9"/>
  <c r="AT315" i="9"/>
  <c r="AT319" i="9"/>
  <c r="AT323" i="9"/>
  <c r="AT327" i="9"/>
  <c r="AT331" i="9"/>
  <c r="AT335" i="9"/>
  <c r="AT339" i="9"/>
  <c r="AT343" i="9"/>
  <c r="AT347" i="9"/>
  <c r="AT353" i="9"/>
  <c r="AU399" i="9"/>
  <c r="AU315" i="9"/>
  <c r="AU319" i="9"/>
  <c r="AU323" i="9"/>
  <c r="AU327" i="9"/>
  <c r="AU331" i="9"/>
  <c r="AU335" i="9"/>
  <c r="AU339" i="9"/>
  <c r="AU343" i="9"/>
  <c r="AU347" i="9"/>
  <c r="AU353" i="9"/>
  <c r="AT365" i="9"/>
  <c r="AU378" i="9"/>
  <c r="AT359" i="9"/>
  <c r="AU365" i="9"/>
  <c r="AT316" i="9"/>
  <c r="AT320" i="9"/>
  <c r="AT324" i="9"/>
  <c r="AT328" i="9"/>
  <c r="AT332" i="9"/>
  <c r="AT336" i="9"/>
  <c r="AT340" i="9"/>
  <c r="AT344" i="9"/>
  <c r="AT348" i="9"/>
  <c r="AT357" i="9"/>
  <c r="AU359" i="9"/>
  <c r="CR363" i="9"/>
  <c r="AU382" i="9"/>
  <c r="AU386" i="9"/>
  <c r="AU389" i="9"/>
  <c r="AU316" i="9"/>
  <c r="AU320" i="9"/>
  <c r="AU324" i="9"/>
  <c r="AU328" i="9"/>
  <c r="AU332" i="9"/>
  <c r="AU336" i="9"/>
  <c r="AU340" i="9"/>
  <c r="AU344" i="9"/>
  <c r="AU348" i="9"/>
  <c r="AU352" i="9"/>
  <c r="AT352" i="9"/>
  <c r="AU357" i="9"/>
  <c r="AT367" i="9"/>
  <c r="AU381" i="9"/>
  <c r="AT355" i="9"/>
  <c r="AU367" i="9"/>
  <c r="AU385" i="9"/>
  <c r="AU405" i="9"/>
  <c r="AT405" i="9"/>
  <c r="AT317" i="9"/>
  <c r="AT321" i="9"/>
  <c r="AT325" i="9"/>
  <c r="AT329" i="9"/>
  <c r="AT333" i="9"/>
  <c r="AT337" i="9"/>
  <c r="AT341" i="9"/>
  <c r="AT345" i="9"/>
  <c r="AT349" i="9"/>
  <c r="AU355" i="9"/>
  <c r="CR357" i="9"/>
  <c r="AT351" i="9"/>
  <c r="CR361" i="9"/>
  <c r="AT363" i="9"/>
  <c r="AT371" i="9"/>
  <c r="AT375" i="9"/>
  <c r="AT379" i="9"/>
  <c r="AT383" i="9"/>
  <c r="AT387" i="9"/>
  <c r="AT391" i="9"/>
  <c r="AU375" i="9"/>
  <c r="AU379" i="9"/>
  <c r="AU383" i="9"/>
  <c r="AU387" i="9"/>
  <c r="AU391" i="9"/>
  <c r="AT364" i="9"/>
  <c r="AT368" i="9"/>
  <c r="AT372" i="9"/>
  <c r="AT376" i="9"/>
  <c r="AT380" i="9"/>
  <c r="AT384" i="9"/>
  <c r="AT388" i="9"/>
  <c r="AT392" i="9"/>
  <c r="AT399" i="9"/>
  <c r="CR406" i="9"/>
  <c r="AU364" i="9"/>
  <c r="AU368" i="9"/>
  <c r="AU372" i="9"/>
  <c r="AU376" i="9"/>
  <c r="AU380" i="9"/>
  <c r="AU384" i="9"/>
  <c r="AU388" i="9"/>
  <c r="AU392" i="9"/>
  <c r="AT401" i="9"/>
  <c r="AT403" i="9"/>
  <c r="AT407" i="9"/>
  <c r="AT396" i="9"/>
  <c r="AU401" i="9"/>
  <c r="AT369" i="9"/>
  <c r="AT373" i="9"/>
  <c r="AT377" i="9"/>
  <c r="AT381" i="9"/>
  <c r="AT385" i="9"/>
  <c r="AT389" i="9"/>
  <c r="AT393" i="9"/>
  <c r="AT394" i="9"/>
  <c r="AT395" i="9"/>
  <c r="AU395" i="9"/>
  <c r="AU396" i="9"/>
  <c r="AT397" i="9"/>
  <c r="AT398" i="9"/>
  <c r="AU409" i="9"/>
  <c r="AT409" i="9"/>
  <c r="AU394" i="9"/>
  <c r="AU397" i="9"/>
  <c r="AU398" i="9"/>
  <c r="AT404" i="9"/>
  <c r="AU404" i="9"/>
  <c r="CR405" i="9"/>
  <c r="AT366" i="9"/>
  <c r="AT370" i="9"/>
  <c r="AT374" i="9"/>
  <c r="AT378" i="9"/>
  <c r="AT382" i="9"/>
  <c r="AT386" i="9"/>
  <c r="AT390" i="9"/>
  <c r="AU403" i="9"/>
  <c r="AU407" i="9"/>
  <c r="AU411" i="9"/>
  <c r="AU415" i="9"/>
  <c r="AU432" i="9"/>
  <c r="AU444" i="9"/>
  <c r="AT444" i="9"/>
  <c r="AT420" i="9"/>
  <c r="AT424" i="9"/>
  <c r="AT425" i="9"/>
  <c r="AU456" i="9"/>
  <c r="AT456" i="9"/>
  <c r="AT408" i="9"/>
  <c r="AT412" i="9"/>
  <c r="AT416" i="9"/>
  <c r="AU420" i="9"/>
  <c r="AU423" i="9"/>
  <c r="AT423" i="9"/>
  <c r="AU424" i="9"/>
  <c r="AU425" i="9"/>
  <c r="AT428" i="9"/>
  <c r="AU451" i="9"/>
  <c r="CR457" i="9"/>
  <c r="AU408" i="9"/>
  <c r="AU412" i="9"/>
  <c r="AU416" i="9"/>
  <c r="AU428" i="9"/>
  <c r="AU436" i="9"/>
  <c r="AT436" i="9"/>
  <c r="AU440" i="9"/>
  <c r="AT440" i="9"/>
  <c r="AU447" i="9"/>
  <c r="AU433" i="9"/>
  <c r="AT433" i="9"/>
  <c r="CR434" i="9"/>
  <c r="CR449" i="9"/>
  <c r="AT413" i="9"/>
  <c r="AT417" i="9"/>
  <c r="AT419" i="9"/>
  <c r="CR445" i="9"/>
  <c r="AU413" i="9"/>
  <c r="AU417" i="9"/>
  <c r="AU419" i="9"/>
  <c r="AT422" i="9"/>
  <c r="CR441" i="9"/>
  <c r="AU460" i="9"/>
  <c r="AT460" i="9"/>
  <c r="AU422" i="9"/>
  <c r="AU429" i="9"/>
  <c r="AT429" i="9"/>
  <c r="CR461" i="9"/>
  <c r="AT402" i="9"/>
  <c r="AT406" i="9"/>
  <c r="AT410" i="9"/>
  <c r="AT414" i="9"/>
  <c r="AT418" i="9"/>
  <c r="CR430" i="9"/>
  <c r="AU452" i="9"/>
  <c r="AT452" i="9"/>
  <c r="AU402" i="9"/>
  <c r="AU406" i="9"/>
  <c r="AU410" i="9"/>
  <c r="AU414" i="9"/>
  <c r="AU418" i="9"/>
  <c r="CR437" i="9"/>
  <c r="CR453" i="9"/>
  <c r="AT421" i="9"/>
  <c r="AU421" i="9"/>
  <c r="AT432" i="9"/>
  <c r="AU448" i="9"/>
  <c r="AT448" i="9"/>
  <c r="AT459" i="9"/>
  <c r="AT466" i="9"/>
  <c r="AT470" i="9"/>
  <c r="AU466" i="9"/>
  <c r="AU470" i="9"/>
  <c r="AU474" i="9"/>
  <c r="AT474" i="9"/>
  <c r="AT485" i="9"/>
  <c r="AT437" i="9"/>
  <c r="AT441" i="9"/>
  <c r="AT445" i="9"/>
  <c r="AT449" i="9"/>
  <c r="AT453" i="9"/>
  <c r="AT457" i="9"/>
  <c r="AT461" i="9"/>
  <c r="AT509" i="9"/>
  <c r="AU437" i="9"/>
  <c r="AU441" i="9"/>
  <c r="AU445" i="9"/>
  <c r="AU449" i="9"/>
  <c r="AU453" i="9"/>
  <c r="AU457" i="9"/>
  <c r="AU461" i="9"/>
  <c r="AT497" i="9"/>
  <c r="AU514" i="9"/>
  <c r="AT514" i="9"/>
  <c r="AT477" i="9"/>
  <c r="AT426" i="9"/>
  <c r="AT430" i="9"/>
  <c r="AT434" i="9"/>
  <c r="AT438" i="9"/>
  <c r="AT442" i="9"/>
  <c r="AT446" i="9"/>
  <c r="AT450" i="9"/>
  <c r="AT454" i="9"/>
  <c r="AT458" i="9"/>
  <c r="AT462" i="9"/>
  <c r="AU426" i="9"/>
  <c r="AU430" i="9"/>
  <c r="AU434" i="9"/>
  <c r="AU438" i="9"/>
  <c r="AU442" i="9"/>
  <c r="AU446" i="9"/>
  <c r="AU450" i="9"/>
  <c r="AU454" i="9"/>
  <c r="AU458" i="9"/>
  <c r="AU462" i="9"/>
  <c r="AT464" i="9"/>
  <c r="CR464" i="9"/>
  <c r="AU464" i="9"/>
  <c r="AT465" i="9"/>
  <c r="AU465" i="9"/>
  <c r="AT469" i="9"/>
  <c r="AU469" i="9"/>
  <c r="AT427" i="9"/>
  <c r="AT431" i="9"/>
  <c r="AT435" i="9"/>
  <c r="AT439" i="9"/>
  <c r="AT443" i="9"/>
  <c r="AT447" i="9"/>
  <c r="AT451" i="9"/>
  <c r="AT455" i="9"/>
  <c r="AT463" i="9"/>
  <c r="AT489" i="9"/>
  <c r="AU427" i="9"/>
  <c r="AU431" i="9"/>
  <c r="AU435" i="9"/>
  <c r="AU439" i="9"/>
  <c r="AU443" i="9"/>
  <c r="AU459" i="9"/>
  <c r="AU463" i="9"/>
  <c r="AT501" i="9"/>
  <c r="AU501" i="9"/>
  <c r="AU518" i="9"/>
  <c r="AT518" i="9"/>
  <c r="AU522" i="9"/>
  <c r="AT522" i="9"/>
  <c r="AU526" i="9"/>
  <c r="AT526" i="9"/>
  <c r="AU530" i="9"/>
  <c r="AT530" i="9"/>
  <c r="AT478" i="9"/>
  <c r="AT482" i="9"/>
  <c r="AT486" i="9"/>
  <c r="AT490" i="9"/>
  <c r="AT494" i="9"/>
  <c r="AT498" i="9"/>
  <c r="AT502" i="9"/>
  <c r="AT506" i="9"/>
  <c r="AT510" i="9"/>
  <c r="CR514" i="9"/>
  <c r="AU478" i="9"/>
  <c r="AU482" i="9"/>
  <c r="AU486" i="9"/>
  <c r="AU490" i="9"/>
  <c r="AU494" i="9"/>
  <c r="AU498" i="9"/>
  <c r="AU502" i="9"/>
  <c r="AU506" i="9"/>
  <c r="AU510" i="9"/>
  <c r="AT467" i="9"/>
  <c r="AT471" i="9"/>
  <c r="AT475" i="9"/>
  <c r="AT479" i="9"/>
  <c r="AT483" i="9"/>
  <c r="AT487" i="9"/>
  <c r="AT491" i="9"/>
  <c r="AT495" i="9"/>
  <c r="AT499" i="9"/>
  <c r="AT503" i="9"/>
  <c r="AT507" i="9"/>
  <c r="AT511" i="9"/>
  <c r="CR519" i="9"/>
  <c r="CR523" i="9"/>
  <c r="CR527" i="9"/>
  <c r="AU467" i="9"/>
  <c r="AU471" i="9"/>
  <c r="AU475" i="9"/>
  <c r="AU479" i="9"/>
  <c r="AU483" i="9"/>
  <c r="AU487" i="9"/>
  <c r="AU491" i="9"/>
  <c r="AU495" i="9"/>
  <c r="AU499" i="9"/>
  <c r="AU503" i="9"/>
  <c r="AU507" i="9"/>
  <c r="AU511" i="9"/>
  <c r="AU534" i="9"/>
  <c r="AT534" i="9"/>
  <c r="AT468" i="9"/>
  <c r="AT472" i="9"/>
  <c r="AT476" i="9"/>
  <c r="AT480" i="9"/>
  <c r="AT484" i="9"/>
  <c r="AT488" i="9"/>
  <c r="AT492" i="9"/>
  <c r="AT496" i="9"/>
  <c r="AT500" i="9"/>
  <c r="AT504" i="9"/>
  <c r="AT508" i="9"/>
  <c r="AT512" i="9"/>
  <c r="AU513" i="9"/>
  <c r="AT513" i="9"/>
  <c r="AU468" i="9"/>
  <c r="AU472" i="9"/>
  <c r="AU476" i="9"/>
  <c r="AU480" i="9"/>
  <c r="AU484" i="9"/>
  <c r="AU488" i="9"/>
  <c r="AU492" i="9"/>
  <c r="AU496" i="9"/>
  <c r="AU500" i="9"/>
  <c r="AU504" i="9"/>
  <c r="AU508" i="9"/>
  <c r="AU512" i="9"/>
  <c r="CR515" i="9"/>
  <c r="AT550" i="9"/>
  <c r="AT515" i="9"/>
  <c r="AT519" i="9"/>
  <c r="AT523" i="9"/>
  <c r="AT527" i="9"/>
  <c r="AT531" i="9"/>
  <c r="CR534" i="9"/>
  <c r="AU515" i="9"/>
  <c r="AU519" i="9"/>
  <c r="AU523" i="9"/>
  <c r="AU527" i="9"/>
  <c r="AU531" i="9"/>
  <c r="AT539" i="9"/>
  <c r="CR544" i="9"/>
  <c r="AT532" i="9"/>
  <c r="AU533" i="9"/>
  <c r="AT533" i="9"/>
  <c r="AU539" i="9"/>
  <c r="AT516" i="9"/>
  <c r="AT520" i="9"/>
  <c r="AT524" i="9"/>
  <c r="AT528" i="9"/>
  <c r="AU532" i="9"/>
  <c r="AT535" i="9"/>
  <c r="AU516" i="9"/>
  <c r="AU520" i="9"/>
  <c r="AU524" i="9"/>
  <c r="AU528" i="9"/>
  <c r="AU535" i="9"/>
  <c r="AT538" i="9"/>
  <c r="AU538" i="9"/>
  <c r="AT542" i="9"/>
  <c r="AT543" i="9"/>
  <c r="AT554" i="9"/>
  <c r="AT517" i="9"/>
  <c r="AT521" i="9"/>
  <c r="AT525" i="9"/>
  <c r="AT529" i="9"/>
  <c r="AU543" i="9"/>
  <c r="AU517" i="9"/>
  <c r="AU521" i="9"/>
  <c r="AU525" i="9"/>
  <c r="AU529" i="9"/>
  <c r="AT536" i="9"/>
  <c r="AU536" i="9"/>
  <c r="AU547" i="9"/>
  <c r="AT547" i="9"/>
  <c r="AT551" i="9"/>
  <c r="AT555" i="9"/>
  <c r="AT559" i="9"/>
  <c r="AU571" i="9"/>
  <c r="AT571" i="9"/>
  <c r="AU551" i="9"/>
  <c r="AU555" i="9"/>
  <c r="AU559" i="9"/>
  <c r="AT567" i="9"/>
  <c r="AU598" i="9"/>
  <c r="AT540" i="9"/>
  <c r="AT544" i="9"/>
  <c r="AT548" i="9"/>
  <c r="AT552" i="9"/>
  <c r="AT556" i="9"/>
  <c r="AT560" i="9"/>
  <c r="AU567" i="9"/>
  <c r="AU540" i="9"/>
  <c r="AU544" i="9"/>
  <c r="AU548" i="9"/>
  <c r="AU552" i="9"/>
  <c r="AU556" i="9"/>
  <c r="AU560" i="9"/>
  <c r="AT563" i="9"/>
  <c r="AU565" i="9"/>
  <c r="AT565" i="9"/>
  <c r="AU563" i="9"/>
  <c r="AT537" i="9"/>
  <c r="AT541" i="9"/>
  <c r="AT545" i="9"/>
  <c r="AT549" i="9"/>
  <c r="AT553" i="9"/>
  <c r="AT557" i="9"/>
  <c r="AT561" i="9"/>
  <c r="AU537" i="9"/>
  <c r="AU541" i="9"/>
  <c r="AU545" i="9"/>
  <c r="AU549" i="9"/>
  <c r="AU553" i="9"/>
  <c r="AU557" i="9"/>
  <c r="AU561" i="9"/>
  <c r="AU576" i="9"/>
  <c r="AU589" i="9"/>
  <c r="AT562" i="9"/>
  <c r="AU569" i="9"/>
  <c r="AT566" i="9"/>
  <c r="CR566" i="9"/>
  <c r="AT570" i="9"/>
  <c r="CR570" i="9"/>
  <c r="AT574" i="9"/>
  <c r="CR574" i="9"/>
  <c r="AT578" i="9"/>
  <c r="CR578" i="9"/>
  <c r="AU588" i="9"/>
  <c r="AT588" i="9"/>
  <c r="CR603" i="9"/>
  <c r="AU574" i="9"/>
  <c r="AU578" i="9"/>
  <c r="CR585" i="9"/>
  <c r="AT587" i="9"/>
  <c r="AU587" i="9"/>
  <c r="AT575" i="9"/>
  <c r="AT579" i="9"/>
  <c r="AT582" i="9"/>
  <c r="AT586" i="9"/>
  <c r="AU586" i="9"/>
  <c r="AU592" i="9"/>
  <c r="AT592" i="9"/>
  <c r="AU575" i="9"/>
  <c r="AU579" i="9"/>
  <c r="AU582" i="9"/>
  <c r="AT564" i="9"/>
  <c r="AT568" i="9"/>
  <c r="AT572" i="9"/>
  <c r="AT576" i="9"/>
  <c r="AT580" i="9"/>
  <c r="AT593" i="9"/>
  <c r="AU564" i="9"/>
  <c r="AU568" i="9"/>
  <c r="AU580" i="9"/>
  <c r="AT583" i="9"/>
  <c r="AT589" i="9"/>
  <c r="CR589" i="9"/>
  <c r="AU583" i="9"/>
  <c r="AT585" i="9"/>
  <c r="AT569" i="9"/>
  <c r="AT573" i="9"/>
  <c r="AT577" i="9"/>
  <c r="AU584" i="9"/>
  <c r="AT584" i="9"/>
  <c r="AT590" i="9"/>
  <c r="AT598" i="9"/>
  <c r="CR609" i="9"/>
  <c r="AU625" i="9"/>
  <c r="AT625" i="9"/>
  <c r="AT591" i="9"/>
  <c r="AT595" i="9"/>
  <c r="AT599" i="9"/>
  <c r="AU599" i="9"/>
  <c r="CR613" i="9"/>
  <c r="AT596" i="9"/>
  <c r="AT600" i="9"/>
  <c r="AU596" i="9"/>
  <c r="AU600" i="9"/>
  <c r="CR602" i="9"/>
  <c r="AU604" i="9"/>
  <c r="AT604" i="9"/>
  <c r="CR606" i="9"/>
  <c r="AU608" i="9"/>
  <c r="AT608" i="9"/>
  <c r="CR605" i="9"/>
  <c r="AU616" i="9"/>
  <c r="AT616" i="9"/>
  <c r="AT581" i="9"/>
  <c r="AT607" i="9"/>
  <c r="AU612" i="9"/>
  <c r="AT612" i="9"/>
  <c r="AU597" i="9"/>
  <c r="AU601" i="9"/>
  <c r="AT603" i="9"/>
  <c r="AU606" i="9"/>
  <c r="AT606" i="9"/>
  <c r="AU607" i="9"/>
  <c r="AU603" i="9"/>
  <c r="AU605" i="9"/>
  <c r="AT605" i="9"/>
  <c r="AT602" i="9"/>
  <c r="AU618" i="9"/>
  <c r="AT622" i="9"/>
  <c r="AT611" i="9"/>
  <c r="CR611" i="9"/>
  <c r="AT615" i="9"/>
  <c r="AT619" i="9"/>
  <c r="AT623" i="9"/>
  <c r="AT624" i="9"/>
  <c r="AU611" i="9"/>
  <c r="AU615" i="9"/>
  <c r="AU619" i="9"/>
  <c r="AU623" i="9"/>
  <c r="AU624" i="9"/>
  <c r="AU628" i="9"/>
  <c r="AT628" i="9"/>
  <c r="AT626" i="9"/>
  <c r="AU626" i="9"/>
  <c r="AT627" i="9"/>
  <c r="AU631" i="9"/>
  <c r="AT620" i="9"/>
  <c r="AU627" i="9"/>
  <c r="AU620" i="9"/>
  <c r="AT609" i="9"/>
  <c r="AT613" i="9"/>
  <c r="AT617" i="9"/>
  <c r="AT621" i="9"/>
  <c r="AT634" i="9"/>
  <c r="AU609" i="9"/>
  <c r="AU613" i="9"/>
  <c r="AU617" i="9"/>
  <c r="AU621" i="9"/>
  <c r="CR629" i="9"/>
  <c r="AT610" i="9"/>
  <c r="AT614" i="9"/>
  <c r="AT618" i="9"/>
  <c r="AT630" i="9"/>
  <c r="AU630" i="9"/>
  <c r="AU632" i="9"/>
  <c r="AT632" i="9"/>
  <c r="AT640" i="9"/>
  <c r="AT631" i="9"/>
  <c r="AT635" i="9"/>
  <c r="AT639" i="9"/>
  <c r="AU640" i="9"/>
  <c r="AT643" i="9"/>
  <c r="AT647" i="9"/>
  <c r="AT649" i="9"/>
  <c r="AU655" i="9"/>
  <c r="AU635" i="9"/>
  <c r="AU639" i="9"/>
  <c r="AU643" i="9"/>
  <c r="AU647" i="9"/>
  <c r="AU649" i="9"/>
  <c r="AT636" i="9"/>
  <c r="AT645" i="9"/>
  <c r="AU636" i="9"/>
  <c r="AU645" i="9"/>
  <c r="AU685" i="9"/>
  <c r="AT685" i="9"/>
  <c r="AU642" i="9"/>
  <c r="CR650" i="9"/>
  <c r="AT629" i="9"/>
  <c r="AT633" i="9"/>
  <c r="AT637" i="9"/>
  <c r="AU650" i="9"/>
  <c r="AU651" i="9"/>
  <c r="AU671" i="9"/>
  <c r="AT671" i="9"/>
  <c r="AU629" i="9"/>
  <c r="AU633" i="9"/>
  <c r="AU637" i="9"/>
  <c r="AT641" i="9"/>
  <c r="AU641" i="9"/>
  <c r="AT644" i="9"/>
  <c r="AU646" i="9"/>
  <c r="AT648" i="9"/>
  <c r="AT652" i="9"/>
  <c r="AT656" i="9"/>
  <c r="AT665" i="9"/>
  <c r="AU652" i="9"/>
  <c r="AU656" i="9"/>
  <c r="AU665" i="9"/>
  <c r="AT669" i="9"/>
  <c r="AT653" i="9"/>
  <c r="AT657" i="9"/>
  <c r="AU669" i="9"/>
  <c r="AU653" i="9"/>
  <c r="AU657" i="9"/>
  <c r="AT668" i="9"/>
  <c r="AU690" i="9"/>
  <c r="AT690" i="9"/>
  <c r="AU668" i="9"/>
  <c r="AT642" i="9"/>
  <c r="AT646" i="9"/>
  <c r="AT650" i="9"/>
  <c r="AT654" i="9"/>
  <c r="AT658" i="9"/>
  <c r="AU662" i="9"/>
  <c r="AT662" i="9"/>
  <c r="AT663" i="9"/>
  <c r="AT667" i="9"/>
  <c r="AT660" i="9"/>
  <c r="AU667" i="9"/>
  <c r="AT670" i="9"/>
  <c r="AT651" i="9"/>
  <c r="AT655" i="9"/>
  <c r="AT659" i="9"/>
  <c r="AU659" i="9"/>
  <c r="AT661" i="9"/>
  <c r="AT664" i="9"/>
  <c r="AU670" i="9"/>
  <c r="AU681" i="9"/>
  <c r="AT681" i="9"/>
  <c r="AU688" i="9"/>
  <c r="AU661" i="9"/>
  <c r="AU664" i="9"/>
  <c r="AU687" i="9"/>
  <c r="AT687" i="9"/>
  <c r="AT677" i="9"/>
  <c r="AT683" i="9"/>
  <c r="AU686" i="9"/>
  <c r="AT686" i="9"/>
  <c r="AU677" i="9"/>
  <c r="AU682" i="9"/>
  <c r="AT682" i="9"/>
  <c r="AU683" i="9"/>
  <c r="AU698" i="9"/>
  <c r="AT698" i="9"/>
  <c r="AT673" i="9"/>
  <c r="CR691" i="9"/>
  <c r="CR698" i="9"/>
  <c r="AT672" i="9"/>
  <c r="AU673" i="9"/>
  <c r="AT676" i="9"/>
  <c r="CR690" i="9"/>
  <c r="AU672" i="9"/>
  <c r="AU676" i="9"/>
  <c r="AT679" i="9"/>
  <c r="AU694" i="9"/>
  <c r="AT694" i="9"/>
  <c r="AT666" i="9"/>
  <c r="AU679" i="9"/>
  <c r="CR679" i="9"/>
  <c r="AU691" i="9"/>
  <c r="AT691" i="9"/>
  <c r="AU666" i="9"/>
  <c r="AT675" i="9"/>
  <c r="AU706" i="9"/>
  <c r="AT706" i="9"/>
  <c r="AU675" i="9"/>
  <c r="AT678" i="9"/>
  <c r="AT680" i="9"/>
  <c r="CR687" i="9"/>
  <c r="AU678" i="9"/>
  <c r="AU680" i="9"/>
  <c r="CR683" i="9"/>
  <c r="AU696" i="9"/>
  <c r="AT696" i="9"/>
  <c r="AT674" i="9"/>
  <c r="AT689" i="9"/>
  <c r="AU693" i="9"/>
  <c r="AT693" i="9"/>
  <c r="AU695" i="9"/>
  <c r="AT695" i="9"/>
  <c r="AU697" i="9"/>
  <c r="AT697" i="9"/>
  <c r="AT692" i="9"/>
  <c r="AT700" i="9"/>
  <c r="AU714" i="9"/>
  <c r="AT714" i="9"/>
  <c r="AT684" i="9"/>
  <c r="AT688" i="9"/>
  <c r="AU692" i="9"/>
  <c r="AU700" i="9"/>
  <c r="AT702" i="9"/>
  <c r="AT710" i="9"/>
  <c r="AU710" i="9"/>
  <c r="AU699" i="9"/>
  <c r="CR692" i="9"/>
  <c r="AT704" i="9"/>
  <c r="AT708" i="9"/>
  <c r="AT712" i="9"/>
  <c r="AU704" i="9"/>
  <c r="AU708" i="9"/>
  <c r="AU712" i="9"/>
  <c r="AT701" i="9"/>
  <c r="AT705" i="9"/>
  <c r="AT709" i="9"/>
  <c r="AT713" i="9"/>
  <c r="AU701" i="9"/>
  <c r="AU705" i="9"/>
  <c r="AU709" i="9"/>
  <c r="AU713" i="9"/>
  <c r="AT699" i="9"/>
  <c r="AT703" i="9"/>
  <c r="AT707" i="9"/>
  <c r="AT711" i="9"/>
  <c r="CV888" i="9" l="1"/>
  <c r="CW888" i="9" s="1"/>
  <c r="CV956" i="9"/>
  <c r="CW956" i="9" s="1"/>
  <c r="CQ782" i="9"/>
  <c r="CS782" i="9" s="1"/>
  <c r="CP900" i="9"/>
  <c r="CQ802" i="9"/>
  <c r="CS802" i="9" s="1"/>
  <c r="B798" i="25"/>
  <c r="CV810" i="9"/>
  <c r="CW810" i="9" s="1"/>
  <c r="CP786" i="9"/>
  <c r="CQ762" i="9"/>
  <c r="CS762" i="9" s="1"/>
  <c r="CP940" i="9"/>
  <c r="CQ890" i="9"/>
  <c r="CS890" i="9" s="1"/>
  <c r="CZ887" i="9"/>
  <c r="DA887" i="9" s="1"/>
  <c r="CQ949" i="9"/>
  <c r="CS949" i="9" s="1"/>
  <c r="AF1016" i="9"/>
  <c r="CP717" i="9"/>
  <c r="CQ925" i="9"/>
  <c r="CS925" i="9" s="1"/>
  <c r="CQ877" i="9"/>
  <c r="CS877" i="9" s="1"/>
  <c r="CW717" i="9"/>
  <c r="CZ717" i="9"/>
  <c r="DA717" i="9" s="1"/>
  <c r="CQ774" i="9"/>
  <c r="CS774" i="9" s="1"/>
  <c r="CV868" i="9"/>
  <c r="CW868" i="9" s="1"/>
  <c r="CZ737" i="9"/>
  <c r="DA737" i="9" s="1"/>
  <c r="CZ956" i="9"/>
  <c r="DA956" i="9" s="1"/>
  <c r="CP931" i="9"/>
  <c r="CP893" i="9"/>
  <c r="CZ832" i="9"/>
  <c r="DA832" i="9" s="1"/>
  <c r="CQ779" i="9"/>
  <c r="CS779" i="9" s="1"/>
  <c r="CP727" i="9"/>
  <c r="CP742" i="9"/>
  <c r="CQ968" i="9"/>
  <c r="CS968" i="9" s="1"/>
  <c r="CQ907" i="9"/>
  <c r="CS907" i="9" s="1"/>
  <c r="CQ718" i="9"/>
  <c r="CS718" i="9" s="1"/>
  <c r="CZ766" i="9"/>
  <c r="DA766" i="9" s="1"/>
  <c r="CQ982" i="9"/>
  <c r="CS982" i="9" s="1"/>
  <c r="CP723" i="9"/>
  <c r="CZ972" i="9"/>
  <c r="DA972" i="9" s="1"/>
  <c r="CZ742" i="9"/>
  <c r="DA742" i="9" s="1"/>
  <c r="CZ813" i="9"/>
  <c r="DA813" i="9" s="1"/>
  <c r="CZ960" i="9"/>
  <c r="DA960" i="9" s="1"/>
  <c r="CZ1003" i="9"/>
  <c r="DA1003" i="9" s="1"/>
  <c r="CZ948" i="9"/>
  <c r="DA948" i="9" s="1"/>
  <c r="CZ752" i="9"/>
  <c r="DA752" i="9" s="1"/>
  <c r="CQ759" i="9"/>
  <c r="CS759" i="9" s="1"/>
  <c r="CZ799" i="9"/>
  <c r="DA799" i="9" s="1"/>
  <c r="CZ1007" i="9"/>
  <c r="DA1007" i="9" s="1"/>
  <c r="CZ841" i="9"/>
  <c r="DA841" i="9" s="1"/>
  <c r="CQ806" i="9"/>
  <c r="CS806" i="9" s="1"/>
  <c r="CZ991" i="9"/>
  <c r="DA991" i="9" s="1"/>
  <c r="CP906" i="9"/>
  <c r="CZ882" i="9"/>
  <c r="DA882" i="9" s="1"/>
  <c r="CZ786" i="9"/>
  <c r="DA786" i="9" s="1"/>
  <c r="CQ788" i="9"/>
  <c r="CS788" i="9" s="1"/>
  <c r="CZ870" i="9"/>
  <c r="DA870" i="9" s="1"/>
  <c r="CZ875" i="9"/>
  <c r="DA875" i="9" s="1"/>
  <c r="CZ969" i="9"/>
  <c r="DA969" i="9" s="1"/>
  <c r="CZ715" i="9"/>
  <c r="DA715" i="9" s="1"/>
  <c r="CZ955" i="9"/>
  <c r="DA955" i="9" s="1"/>
  <c r="CP916" i="9"/>
  <c r="CZ911" i="9"/>
  <c r="DA911" i="9" s="1"/>
  <c r="CQ942" i="9"/>
  <c r="CS942" i="9" s="1"/>
  <c r="CZ880" i="9"/>
  <c r="DA880" i="9" s="1"/>
  <c r="CZ748" i="9"/>
  <c r="DA748" i="9" s="1"/>
  <c r="CZ842" i="9"/>
  <c r="DA842" i="9" s="1"/>
  <c r="CQ732" i="9"/>
  <c r="CS732" i="9" s="1"/>
  <c r="CV732" i="9"/>
  <c r="CW732" i="9" s="1"/>
  <c r="CP834" i="9"/>
  <c r="CV834" i="9"/>
  <c r="CW834" i="9" s="1"/>
  <c r="CZ778" i="9"/>
  <c r="DA778" i="9" s="1"/>
  <c r="CZ790" i="9"/>
  <c r="DA790" i="9" s="1"/>
  <c r="CZ738" i="9"/>
  <c r="DA738" i="9" s="1"/>
  <c r="CZ838" i="9"/>
  <c r="DA838" i="9" s="1"/>
  <c r="CQ733" i="9"/>
  <c r="CS733" i="9" s="1"/>
  <c r="CV733" i="9"/>
  <c r="CW733" i="9" s="1"/>
  <c r="CZ984" i="9"/>
  <c r="DA984" i="9" s="1"/>
  <c r="CZ986" i="9"/>
  <c r="DA986" i="9" s="1"/>
  <c r="CZ962" i="9"/>
  <c r="DA962" i="9" s="1"/>
  <c r="CZ936" i="9"/>
  <c r="DA936" i="9" s="1"/>
  <c r="CZ777" i="9"/>
  <c r="DA777" i="9" s="1"/>
  <c r="CZ839" i="9"/>
  <c r="DA839" i="9" s="1"/>
  <c r="CZ998" i="9"/>
  <c r="DA998" i="9" s="1"/>
  <c r="CZ743" i="9"/>
  <c r="DA743" i="9" s="1"/>
  <c r="CZ1004" i="9"/>
  <c r="DA1004" i="9" s="1"/>
  <c r="CZ1015" i="9"/>
  <c r="DA1015" i="9" s="1"/>
  <c r="CZ783" i="9"/>
  <c r="DA783" i="9" s="1"/>
  <c r="CZ989" i="9"/>
  <c r="DA989" i="9" s="1"/>
  <c r="CZ1008" i="9"/>
  <c r="DA1008" i="9" s="1"/>
  <c r="CZ837" i="9"/>
  <c r="DA837" i="9" s="1"/>
  <c r="CZ935" i="9"/>
  <c r="DA935" i="9" s="1"/>
  <c r="CZ943" i="9"/>
  <c r="DA943" i="9" s="1"/>
  <c r="CZ938" i="9"/>
  <c r="DA938" i="9" s="1"/>
  <c r="CZ768" i="9"/>
  <c r="DA768" i="9" s="1"/>
  <c r="CZ906" i="9"/>
  <c r="DA906" i="9" s="1"/>
  <c r="CZ851" i="9"/>
  <c r="DA851" i="9" s="1"/>
  <c r="CZ1013" i="9"/>
  <c r="DA1013" i="9" s="1"/>
  <c r="CQ1000" i="9"/>
  <c r="CS1000" i="9" s="1"/>
  <c r="CV1000" i="9"/>
  <c r="CW1000" i="9" s="1"/>
  <c r="CZ886" i="9"/>
  <c r="DA886" i="9" s="1"/>
  <c r="CZ741" i="9"/>
  <c r="DA741" i="9" s="1"/>
  <c r="CZ985" i="9"/>
  <c r="DA985" i="9" s="1"/>
  <c r="CZ734" i="9"/>
  <c r="DA734" i="9" s="1"/>
  <c r="CZ933" i="9"/>
  <c r="DA933" i="9" s="1"/>
  <c r="CZ765" i="9"/>
  <c r="DA765" i="9" s="1"/>
  <c r="CZ992" i="9"/>
  <c r="DA992" i="9" s="1"/>
  <c r="CZ808" i="9"/>
  <c r="DA808" i="9" s="1"/>
  <c r="CZ744" i="9"/>
  <c r="DA744" i="9" s="1"/>
  <c r="CZ1005" i="9"/>
  <c r="DA1005" i="9" s="1"/>
  <c r="CZ889" i="9"/>
  <c r="DA889" i="9" s="1"/>
  <c r="CZ859" i="9"/>
  <c r="DA859" i="9" s="1"/>
  <c r="CZ954" i="9"/>
  <c r="DA954" i="9" s="1"/>
  <c r="CZ791" i="9"/>
  <c r="DA791" i="9" s="1"/>
  <c r="CQ947" i="9"/>
  <c r="CS947" i="9" s="1"/>
  <c r="CV947" i="9"/>
  <c r="CW947" i="9" s="1"/>
  <c r="CZ852" i="9"/>
  <c r="DA852" i="9" s="1"/>
  <c r="CZ908" i="9"/>
  <c r="DA908" i="9" s="1"/>
  <c r="CZ978" i="9"/>
  <c r="DA978" i="9" s="1"/>
  <c r="CZ735" i="9"/>
  <c r="DA735" i="9" s="1"/>
  <c r="CZ772" i="9"/>
  <c r="DA772" i="9" s="1"/>
  <c r="CZ788" i="9"/>
  <c r="DA788" i="9" s="1"/>
  <c r="CZ950" i="9"/>
  <c r="DA950" i="9" s="1"/>
  <c r="CZ931" i="9"/>
  <c r="DA931" i="9" s="1"/>
  <c r="CQ975" i="9"/>
  <c r="CS975" i="9" s="1"/>
  <c r="CV975" i="9"/>
  <c r="CW975" i="9" s="1"/>
  <c r="CZ922" i="9"/>
  <c r="DA922" i="9" s="1"/>
  <c r="CZ914" i="9"/>
  <c r="DA914" i="9" s="1"/>
  <c r="CZ764" i="9"/>
  <c r="DA764" i="9" s="1"/>
  <c r="CZ951" i="9"/>
  <c r="DA951" i="9" s="1"/>
  <c r="CZ750" i="9"/>
  <c r="DA750" i="9" s="1"/>
  <c r="CZ873" i="9"/>
  <c r="DA873" i="9" s="1"/>
  <c r="CZ860" i="9"/>
  <c r="DA860" i="9" s="1"/>
  <c r="CZ929" i="9"/>
  <c r="DA929" i="9" s="1"/>
  <c r="CZ751" i="9"/>
  <c r="DA751" i="9" s="1"/>
  <c r="CZ763" i="9"/>
  <c r="DA763" i="9" s="1"/>
  <c r="CZ801" i="9"/>
  <c r="DA801" i="9" s="1"/>
  <c r="CZ981" i="9"/>
  <c r="DA981" i="9" s="1"/>
  <c r="CZ844" i="9"/>
  <c r="DA844" i="9" s="1"/>
  <c r="CZ730" i="9"/>
  <c r="DA730" i="9" s="1"/>
  <c r="CZ722" i="9"/>
  <c r="DA722" i="9" s="1"/>
  <c r="CQ856" i="9"/>
  <c r="CS856" i="9" s="1"/>
  <c r="CV856" i="9"/>
  <c r="CW856" i="9" s="1"/>
  <c r="CQ809" i="9"/>
  <c r="CS809" i="9" s="1"/>
  <c r="CV809" i="9"/>
  <c r="CW809" i="9" s="1"/>
  <c r="CZ909" i="9"/>
  <c r="DA909" i="9" s="1"/>
  <c r="CQ970" i="9"/>
  <c r="CS970" i="9" s="1"/>
  <c r="CV970" i="9"/>
  <c r="CW970" i="9" s="1"/>
  <c r="CQ770" i="9"/>
  <c r="CS770" i="9" s="1"/>
  <c r="CV770" i="9"/>
  <c r="CW770" i="9" s="1"/>
  <c r="CZ716" i="9"/>
  <c r="DA716" i="9" s="1"/>
  <c r="CZ853" i="9"/>
  <c r="DA853" i="9" s="1"/>
  <c r="CZ805" i="9"/>
  <c r="DA805" i="9" s="1"/>
  <c r="CZ918" i="9"/>
  <c r="DA918" i="9" s="1"/>
  <c r="CZ980" i="9"/>
  <c r="DA980" i="9" s="1"/>
  <c r="CZ1002" i="9"/>
  <c r="DA1002" i="9" s="1"/>
  <c r="CZ830" i="9"/>
  <c r="DA830" i="9" s="1"/>
  <c r="CZ869" i="9"/>
  <c r="DA869" i="9" s="1"/>
  <c r="CZ840" i="9"/>
  <c r="DA840" i="9" s="1"/>
  <c r="CZ757" i="9"/>
  <c r="DA757" i="9" s="1"/>
  <c r="CZ999" i="9"/>
  <c r="DA999" i="9" s="1"/>
  <c r="CZ793" i="9"/>
  <c r="DA793" i="9" s="1"/>
  <c r="CZ863" i="9"/>
  <c r="DA863" i="9" s="1"/>
  <c r="CZ721" i="9"/>
  <c r="DA721" i="9" s="1"/>
  <c r="CZ776" i="9"/>
  <c r="DA776" i="9" s="1"/>
  <c r="CZ988" i="9"/>
  <c r="DA988" i="9" s="1"/>
  <c r="CQ811" i="9"/>
  <c r="CS811" i="9" s="1"/>
  <c r="CV811" i="9"/>
  <c r="CW811" i="9" s="1"/>
  <c r="CQ846" i="9"/>
  <c r="CS846" i="9" s="1"/>
  <c r="CV846" i="9"/>
  <c r="CW846" i="9" s="1"/>
  <c r="CQ815" i="9"/>
  <c r="CS815" i="9" s="1"/>
  <c r="CV815" i="9"/>
  <c r="CW815" i="9" s="1"/>
  <c r="CZ745" i="9"/>
  <c r="DA745" i="9" s="1"/>
  <c r="CZ996" i="9"/>
  <c r="DA996" i="9" s="1"/>
  <c r="CQ913" i="9"/>
  <c r="CS913" i="9" s="1"/>
  <c r="CV913" i="9"/>
  <c r="CW913" i="9" s="1"/>
  <c r="CZ934" i="9"/>
  <c r="DA934" i="9" s="1"/>
  <c r="CZ850" i="9"/>
  <c r="DA850" i="9" s="1"/>
  <c r="CZ872" i="9"/>
  <c r="DA872" i="9" s="1"/>
  <c r="CZ740" i="9"/>
  <c r="DA740" i="9" s="1"/>
  <c r="CZ725" i="9"/>
  <c r="DA725" i="9" s="1"/>
  <c r="CZ885" i="9"/>
  <c r="DA885" i="9" s="1"/>
  <c r="CZ977" i="9"/>
  <c r="DA977" i="9" s="1"/>
  <c r="CZ729" i="9"/>
  <c r="DA729" i="9" s="1"/>
  <c r="CZ937" i="9"/>
  <c r="DA937" i="9" s="1"/>
  <c r="CZ900" i="9"/>
  <c r="DA900" i="9" s="1"/>
  <c r="CZ919" i="9"/>
  <c r="DA919" i="9" s="1"/>
  <c r="CZ963" i="9"/>
  <c r="DA963" i="9" s="1"/>
  <c r="CZ836" i="9"/>
  <c r="DA836" i="9" s="1"/>
  <c r="CQ898" i="9"/>
  <c r="CS898" i="9" s="1"/>
  <c r="CV898" i="9"/>
  <c r="CW898" i="9" s="1"/>
  <c r="CZ849" i="9"/>
  <c r="DA849" i="9" s="1"/>
  <c r="CZ1012" i="9"/>
  <c r="DA1012" i="9" s="1"/>
  <c r="CZ893" i="9"/>
  <c r="DA893" i="9" s="1"/>
  <c r="CZ1001" i="9"/>
  <c r="DA1001" i="9" s="1"/>
  <c r="CZ925" i="9"/>
  <c r="DA925" i="9" s="1"/>
  <c r="CZ891" i="9"/>
  <c r="DA891" i="9" s="1"/>
  <c r="CZ728" i="9"/>
  <c r="DA728" i="9" s="1"/>
  <c r="CZ754" i="9"/>
  <c r="DA754" i="9" s="1"/>
  <c r="CZ946" i="9"/>
  <c r="DA946" i="9" s="1"/>
  <c r="CZ829" i="9"/>
  <c r="DA829" i="9" s="1"/>
  <c r="CZ883" i="9"/>
  <c r="DA883" i="9" s="1"/>
  <c r="CZ1011" i="9"/>
  <c r="DA1011" i="9" s="1"/>
  <c r="CZ724" i="9"/>
  <c r="DA724" i="9" s="1"/>
  <c r="CZ971" i="9"/>
  <c r="DA971" i="9" s="1"/>
  <c r="CZ904" i="9"/>
  <c r="DA904" i="9" s="1"/>
  <c r="CZ864" i="9"/>
  <c r="DA864" i="9" s="1"/>
  <c r="CZ823" i="9"/>
  <c r="DA823" i="9" s="1"/>
  <c r="CZ1006" i="9"/>
  <c r="DA1006" i="9" s="1"/>
  <c r="CZ899" i="9"/>
  <c r="DA899" i="9" s="1"/>
  <c r="CZ905" i="9"/>
  <c r="DA905" i="9" s="1"/>
  <c r="CZ826" i="9"/>
  <c r="DA826" i="9" s="1"/>
  <c r="CZ957" i="9"/>
  <c r="DA957" i="9" s="1"/>
  <c r="CZ854" i="9"/>
  <c r="DA854" i="9" s="1"/>
  <c r="CZ949" i="9"/>
  <c r="DA949" i="9" s="1"/>
  <c r="CZ723" i="9"/>
  <c r="DA723" i="9" s="1"/>
  <c r="DD766" i="9"/>
  <c r="DE766" i="9" s="1"/>
  <c r="CQ773" i="9"/>
  <c r="CS773" i="9" s="1"/>
  <c r="CP828" i="9"/>
  <c r="CZ892" i="9"/>
  <c r="DA892" i="9" s="1"/>
  <c r="CP983" i="9"/>
  <c r="CV983" i="9"/>
  <c r="CW983" i="9" s="1"/>
  <c r="CZ771" i="9"/>
  <c r="DA771" i="9" s="1"/>
  <c r="CZ973" i="9"/>
  <c r="DA973" i="9" s="1"/>
  <c r="CP831" i="9"/>
  <c r="CV831" i="9"/>
  <c r="CW831" i="9" s="1"/>
  <c r="CZ902" i="9"/>
  <c r="DA902" i="9" s="1"/>
  <c r="CZ993" i="9"/>
  <c r="DA993" i="9" s="1"/>
  <c r="CZ781" i="9"/>
  <c r="DA781" i="9" s="1"/>
  <c r="CZ897" i="9"/>
  <c r="DA897" i="9" s="1"/>
  <c r="CZ806" i="9"/>
  <c r="DA806" i="9" s="1"/>
  <c r="CZ927" i="9"/>
  <c r="DA927" i="9" s="1"/>
  <c r="CP995" i="9"/>
  <c r="CV995" i="9"/>
  <c r="CW995" i="9" s="1"/>
  <c r="CZ1014" i="9"/>
  <c r="DA1014" i="9" s="1"/>
  <c r="CZ994" i="9"/>
  <c r="DA994" i="9" s="1"/>
  <c r="CZ833" i="9"/>
  <c r="DA833" i="9" s="1"/>
  <c r="CZ804" i="9"/>
  <c r="DA804" i="9" s="1"/>
  <c r="CZ858" i="9"/>
  <c r="DA858" i="9" s="1"/>
  <c r="CZ990" i="9"/>
  <c r="DA990" i="9" s="1"/>
  <c r="CZ803" i="9"/>
  <c r="DA803" i="9" s="1"/>
  <c r="CZ845" i="9"/>
  <c r="DA845" i="9" s="1"/>
  <c r="CZ896" i="9"/>
  <c r="DA896" i="9" s="1"/>
  <c r="CP747" i="9"/>
  <c r="CV747" i="9"/>
  <c r="CW747" i="9" s="1"/>
  <c r="CZ759" i="9"/>
  <c r="DA759" i="9" s="1"/>
  <c r="CZ916" i="9"/>
  <c r="DA916" i="9" s="1"/>
  <c r="CZ866" i="9"/>
  <c r="DA866" i="9" s="1"/>
  <c r="CZ835" i="9"/>
  <c r="DA835" i="9" s="1"/>
  <c r="CZ767" i="9"/>
  <c r="DA767" i="9" s="1"/>
  <c r="CZ1009" i="9"/>
  <c r="DA1009" i="9" s="1"/>
  <c r="CZ974" i="9"/>
  <c r="DA974" i="9" s="1"/>
  <c r="CZ762" i="9"/>
  <c r="DA762" i="9" s="1"/>
  <c r="CZ987" i="9"/>
  <c r="DA987" i="9" s="1"/>
  <c r="CZ939" i="9"/>
  <c r="DA939" i="9" s="1"/>
  <c r="CZ928" i="9"/>
  <c r="DA928" i="9" s="1"/>
  <c r="CZ901" i="9"/>
  <c r="DA901" i="9" s="1"/>
  <c r="CZ917" i="9"/>
  <c r="DA917" i="9" s="1"/>
  <c r="CZ855" i="9"/>
  <c r="DA855" i="9" s="1"/>
  <c r="CZ921" i="9"/>
  <c r="DA921" i="9" s="1"/>
  <c r="CZ915" i="9"/>
  <c r="DA915" i="9" s="1"/>
  <c r="CZ930" i="9"/>
  <c r="DA930" i="9" s="1"/>
  <c r="CZ907" i="9"/>
  <c r="DA907" i="9" s="1"/>
  <c r="CZ888" i="9"/>
  <c r="DA888" i="9" s="1"/>
  <c r="CZ932" i="9"/>
  <c r="DA932" i="9" s="1"/>
  <c r="CZ923" i="9"/>
  <c r="DA923" i="9" s="1"/>
  <c r="CZ879" i="9"/>
  <c r="DA879" i="9" s="1"/>
  <c r="CZ789" i="9"/>
  <c r="DA789" i="9" s="1"/>
  <c r="CZ876" i="9"/>
  <c r="DA876" i="9" s="1"/>
  <c r="CZ890" i="9"/>
  <c r="DA890" i="9" s="1"/>
  <c r="CZ792" i="9"/>
  <c r="DA792" i="9" s="1"/>
  <c r="CZ953" i="9"/>
  <c r="DA953" i="9" s="1"/>
  <c r="CZ719" i="9"/>
  <c r="DA719" i="9" s="1"/>
  <c r="CZ877" i="9"/>
  <c r="DA877" i="9" s="1"/>
  <c r="CZ843" i="9"/>
  <c r="DA843" i="9" s="1"/>
  <c r="CZ814" i="9"/>
  <c r="DA814" i="9" s="1"/>
  <c r="CZ798" i="9"/>
  <c r="DA798" i="9" s="1"/>
  <c r="CZ720" i="9"/>
  <c r="DA720" i="9" s="1"/>
  <c r="CZ784" i="9"/>
  <c r="DA784" i="9" s="1"/>
  <c r="CZ756" i="9"/>
  <c r="DA756" i="9" s="1"/>
  <c r="CZ817" i="9"/>
  <c r="DA817" i="9" s="1"/>
  <c r="CZ749" i="9"/>
  <c r="DA749" i="9" s="1"/>
  <c r="CZ945" i="9"/>
  <c r="DA945" i="9" s="1"/>
  <c r="CZ952" i="9"/>
  <c r="DA952" i="9" s="1"/>
  <c r="CZ966" i="9"/>
  <c r="DA966" i="9" s="1"/>
  <c r="CZ940" i="9"/>
  <c r="DA940" i="9" s="1"/>
  <c r="CZ795" i="9"/>
  <c r="DA795" i="9" s="1"/>
  <c r="CZ824" i="9"/>
  <c r="DA824" i="9" s="1"/>
  <c r="CZ958" i="9"/>
  <c r="DA958" i="9" s="1"/>
  <c r="CZ782" i="9"/>
  <c r="DA782" i="9" s="1"/>
  <c r="CZ944" i="9"/>
  <c r="DA944" i="9" s="1"/>
  <c r="CZ941" i="9"/>
  <c r="DA941" i="9" s="1"/>
  <c r="CZ964" i="9"/>
  <c r="DA964" i="9" s="1"/>
  <c r="CZ797" i="9"/>
  <c r="DA797" i="9" s="1"/>
  <c r="CZ785" i="9"/>
  <c r="DA785" i="9" s="1"/>
  <c r="CZ820" i="9"/>
  <c r="DA820" i="9" s="1"/>
  <c r="CZ862" i="9"/>
  <c r="DA862" i="9" s="1"/>
  <c r="CZ979" i="9"/>
  <c r="DA979" i="9" s="1"/>
  <c r="CZ847" i="9"/>
  <c r="DA847" i="9" s="1"/>
  <c r="CZ1010" i="9"/>
  <c r="DA1010" i="9" s="1"/>
  <c r="CZ959" i="9"/>
  <c r="DA959" i="9" s="1"/>
  <c r="CZ942" i="9"/>
  <c r="DA942" i="9" s="1"/>
  <c r="CZ773" i="9"/>
  <c r="DA773" i="9" s="1"/>
  <c r="CZ761" i="9"/>
  <c r="DA761" i="9" s="1"/>
  <c r="CZ828" i="9"/>
  <c r="DA828" i="9" s="1"/>
  <c r="CZ884" i="9"/>
  <c r="DA884" i="9" s="1"/>
  <c r="CZ800" i="9"/>
  <c r="DA800" i="9" s="1"/>
  <c r="CZ822" i="9"/>
  <c r="DA822" i="9" s="1"/>
  <c r="CZ871" i="9"/>
  <c r="DA871" i="9" s="1"/>
  <c r="CZ912" i="9"/>
  <c r="DA912" i="9" s="1"/>
  <c r="CZ894" i="9"/>
  <c r="DA894" i="9" s="1"/>
  <c r="CZ746" i="9"/>
  <c r="DA746" i="9" s="1"/>
  <c r="CZ812" i="9"/>
  <c r="DA812" i="9" s="1"/>
  <c r="CZ968" i="9"/>
  <c r="DA968" i="9" s="1"/>
  <c r="CZ910" i="9"/>
  <c r="DA910" i="9" s="1"/>
  <c r="CZ780" i="9"/>
  <c r="DA780" i="9" s="1"/>
  <c r="CZ796" i="9"/>
  <c r="DA796" i="9" s="1"/>
  <c r="CZ827" i="9"/>
  <c r="DA827" i="9" s="1"/>
  <c r="CZ903" i="9"/>
  <c r="DA903" i="9" s="1"/>
  <c r="CZ802" i="9"/>
  <c r="DA802" i="9" s="1"/>
  <c r="CZ924" i="9"/>
  <c r="DA924" i="9" s="1"/>
  <c r="CZ739" i="9"/>
  <c r="DA739" i="9" s="1"/>
  <c r="CZ816" i="9"/>
  <c r="DA816" i="9" s="1"/>
  <c r="CZ775" i="9"/>
  <c r="DA775" i="9" s="1"/>
  <c r="CZ794" i="9"/>
  <c r="DA794" i="9" s="1"/>
  <c r="CZ807" i="9"/>
  <c r="DA807" i="9" s="1"/>
  <c r="CZ787" i="9"/>
  <c r="DA787" i="9" s="1"/>
  <c r="CZ976" i="9"/>
  <c r="DA976" i="9" s="1"/>
  <c r="CZ779" i="9"/>
  <c r="DA779" i="9" s="1"/>
  <c r="CZ731" i="9"/>
  <c r="DA731" i="9" s="1"/>
  <c r="CZ982" i="9"/>
  <c r="DA982" i="9" s="1"/>
  <c r="CZ865" i="9"/>
  <c r="DA865" i="9" s="1"/>
  <c r="CZ769" i="9"/>
  <c r="DA769" i="9" s="1"/>
  <c r="CZ997" i="9"/>
  <c r="DA997" i="9" s="1"/>
  <c r="CZ718" i="9"/>
  <c r="DA718" i="9" s="1"/>
  <c r="CZ920" i="9"/>
  <c r="DA920" i="9" s="1"/>
  <c r="CZ825" i="9"/>
  <c r="DA825" i="9" s="1"/>
  <c r="CZ810" i="9"/>
  <c r="DA810" i="9" s="1"/>
  <c r="CZ726" i="9"/>
  <c r="DA726" i="9" s="1"/>
  <c r="CZ760" i="9"/>
  <c r="DA760" i="9" s="1"/>
  <c r="CZ819" i="9"/>
  <c r="DA819" i="9" s="1"/>
  <c r="CZ961" i="9"/>
  <c r="DA961" i="9" s="1"/>
  <c r="CZ753" i="9"/>
  <c r="DA753" i="9" s="1"/>
  <c r="CZ848" i="9"/>
  <c r="DA848" i="9" s="1"/>
  <c r="CZ861" i="9"/>
  <c r="DA861" i="9" s="1"/>
  <c r="CZ874" i="9"/>
  <c r="DA874" i="9" s="1"/>
  <c r="CZ881" i="9"/>
  <c r="DA881" i="9" s="1"/>
  <c r="CZ867" i="9"/>
  <c r="DA867" i="9" s="1"/>
  <c r="CZ736" i="9"/>
  <c r="DA736" i="9" s="1"/>
  <c r="CZ727" i="9"/>
  <c r="DA727" i="9" s="1"/>
  <c r="CZ967" i="9"/>
  <c r="DA967" i="9" s="1"/>
  <c r="CZ868" i="9"/>
  <c r="DA868" i="9" s="1"/>
  <c r="CZ895" i="9"/>
  <c r="DA895" i="9" s="1"/>
  <c r="CZ857" i="9"/>
  <c r="DA857" i="9" s="1"/>
  <c r="CZ821" i="9"/>
  <c r="DA821" i="9" s="1"/>
  <c r="CZ965" i="9"/>
  <c r="DA965" i="9" s="1"/>
  <c r="CZ755" i="9"/>
  <c r="DA755" i="9" s="1"/>
  <c r="CZ774" i="9"/>
  <c r="DA774" i="9" s="1"/>
  <c r="CZ758" i="9"/>
  <c r="DA758" i="9" s="1"/>
  <c r="CZ878" i="9"/>
  <c r="DA878" i="9" s="1"/>
  <c r="CZ818" i="9"/>
  <c r="DA818" i="9" s="1"/>
  <c r="CZ926" i="9"/>
  <c r="DA926" i="9" s="1"/>
  <c r="DD875" i="9"/>
  <c r="DE875" i="9" s="1"/>
  <c r="DD799" i="9"/>
  <c r="DE799" i="9" s="1"/>
  <c r="CP925" i="9"/>
  <c r="CQ931" i="9"/>
  <c r="CS931" i="9" s="1"/>
  <c r="CQ831" i="9"/>
  <c r="CS831" i="9" s="1"/>
  <c r="CP942" i="9"/>
  <c r="CQ723" i="9"/>
  <c r="CS723" i="9" s="1"/>
  <c r="CQ983" i="9"/>
  <c r="CS983" i="9" s="1"/>
  <c r="CP779" i="9"/>
  <c r="CP1000" i="9"/>
  <c r="CP733" i="9"/>
  <c r="CQ893" i="9"/>
  <c r="CS893" i="9" s="1"/>
  <c r="CP810" i="9"/>
  <c r="CQ727" i="9"/>
  <c r="CS727" i="9" s="1"/>
  <c r="CP947" i="9"/>
  <c r="CQ834" i="9"/>
  <c r="CS834" i="9" s="1"/>
  <c r="CP809" i="9"/>
  <c r="CP718" i="9"/>
  <c r="CP913" i="9"/>
  <c r="CP846" i="9"/>
  <c r="CP759" i="9"/>
  <c r="CP868" i="9"/>
  <c r="CQ747" i="9"/>
  <c r="CS747" i="9" s="1"/>
  <c r="CP949" i="9"/>
  <c r="CP982" i="9"/>
  <c r="CP877" i="9"/>
  <c r="CQ940" i="9"/>
  <c r="CS940" i="9" s="1"/>
  <c r="CP907" i="9"/>
  <c r="CP762" i="9"/>
  <c r="CP956" i="9"/>
  <c r="CP968" i="9"/>
  <c r="CP815" i="9"/>
  <c r="CP856" i="9"/>
  <c r="CQ742" i="9"/>
  <c r="CS742" i="9" s="1"/>
  <c r="CQ906" i="9"/>
  <c r="CS906" i="9" s="1"/>
  <c r="CP788" i="9"/>
  <c r="CP732" i="9"/>
  <c r="CQ916" i="9"/>
  <c r="CS916" i="9" s="1"/>
  <c r="CQ828" i="9"/>
  <c r="CS828" i="9" s="1"/>
  <c r="CP782" i="9"/>
  <c r="CP970" i="9"/>
  <c r="CP774" i="9"/>
  <c r="CP773" i="9"/>
  <c r="CQ717" i="9"/>
  <c r="CS717" i="9" s="1"/>
  <c r="CQ786" i="9"/>
  <c r="CS786" i="9" s="1"/>
  <c r="CP805" i="9"/>
  <c r="CQ805" i="9"/>
  <c r="CS805" i="9" s="1"/>
  <c r="CP898" i="9"/>
  <c r="CP806" i="9"/>
  <c r="CP975" i="9"/>
  <c r="CP770" i="9"/>
  <c r="CP890" i="9"/>
  <c r="CQ995" i="9"/>
  <c r="CS995" i="9" s="1"/>
  <c r="CQ803" i="9"/>
  <c r="CS803" i="9" s="1"/>
  <c r="CP803" i="9"/>
  <c r="CQ818" i="9"/>
  <c r="CS818" i="9" s="1"/>
  <c r="CP818" i="9"/>
  <c r="CQ900" i="9"/>
  <c r="CS900" i="9" s="1"/>
  <c r="CP811" i="9"/>
  <c r="CP990" i="9"/>
  <c r="CQ990" i="9"/>
  <c r="CS990" i="9" s="1"/>
  <c r="CQ888" i="9"/>
  <c r="CS888" i="9" s="1"/>
  <c r="CP802" i="9"/>
  <c r="CQ1007" i="9"/>
  <c r="CS1007" i="9" s="1"/>
  <c r="CP1007" i="9"/>
  <c r="CQ725" i="9"/>
  <c r="CS725" i="9" s="1"/>
  <c r="CP725" i="9"/>
  <c r="CP839" i="9"/>
  <c r="CQ839" i="9"/>
  <c r="CS839" i="9" s="1"/>
  <c r="CQ969" i="9"/>
  <c r="CS969" i="9" s="1"/>
  <c r="CP969" i="9"/>
  <c r="CQ879" i="9"/>
  <c r="CS879" i="9" s="1"/>
  <c r="CP879" i="9"/>
  <c r="CP760" i="9"/>
  <c r="CQ760" i="9"/>
  <c r="CS760" i="9" s="1"/>
  <c r="CP885" i="9"/>
  <c r="CQ885" i="9"/>
  <c r="CS885" i="9" s="1"/>
  <c r="CQ800" i="9"/>
  <c r="CS800" i="9" s="1"/>
  <c r="CP800" i="9"/>
  <c r="CQ966" i="9"/>
  <c r="CS966" i="9" s="1"/>
  <c r="CP966" i="9"/>
  <c r="CQ972" i="9"/>
  <c r="CS972" i="9" s="1"/>
  <c r="CP972" i="9"/>
  <c r="CQ1003" i="9"/>
  <c r="CS1003" i="9" s="1"/>
  <c r="CP1003" i="9"/>
  <c r="CP715" i="9"/>
  <c r="CQ715" i="9"/>
  <c r="CS715" i="9" s="1"/>
  <c r="CP926" i="9"/>
  <c r="CQ926" i="9"/>
  <c r="CS926" i="9" s="1"/>
  <c r="CQ873" i="9"/>
  <c r="CS873" i="9" s="1"/>
  <c r="CP873" i="9"/>
  <c r="CP974" i="9"/>
  <c r="CQ974" i="9"/>
  <c r="CS974" i="9" s="1"/>
  <c r="CQ872" i="9"/>
  <c r="CS872" i="9" s="1"/>
  <c r="CP872" i="9"/>
  <c r="CQ960" i="9"/>
  <c r="CS960" i="9" s="1"/>
  <c r="CP960" i="9"/>
  <c r="CP944" i="9"/>
  <c r="CQ944" i="9"/>
  <c r="CS944" i="9" s="1"/>
  <c r="CQ804" i="9"/>
  <c r="CS804" i="9" s="1"/>
  <c r="CP804" i="9"/>
  <c r="CP977" i="9"/>
  <c r="CQ977" i="9"/>
  <c r="CS977" i="9" s="1"/>
  <c r="CQ850" i="9"/>
  <c r="CS850" i="9" s="1"/>
  <c r="CP850" i="9"/>
  <c r="CP722" i="9"/>
  <c r="CQ722" i="9"/>
  <c r="CS722" i="9" s="1"/>
  <c r="CQ768" i="9"/>
  <c r="CS768" i="9" s="1"/>
  <c r="CP768" i="9"/>
  <c r="CP883" i="9"/>
  <c r="CQ883" i="9"/>
  <c r="CS883" i="9" s="1"/>
  <c r="CQ867" i="9"/>
  <c r="CS867" i="9" s="1"/>
  <c r="CP867" i="9"/>
  <c r="CQ904" i="9"/>
  <c r="CS904" i="9" s="1"/>
  <c r="CP904" i="9"/>
  <c r="CP938" i="9"/>
  <c r="CQ938" i="9"/>
  <c r="CS938" i="9" s="1"/>
  <c r="CQ876" i="9"/>
  <c r="CS876" i="9" s="1"/>
  <c r="CP876" i="9"/>
  <c r="CQ817" i="9"/>
  <c r="CS817" i="9" s="1"/>
  <c r="CP817" i="9"/>
  <c r="CQ963" i="9"/>
  <c r="CS963" i="9" s="1"/>
  <c r="CP963" i="9"/>
  <c r="CQ743" i="9"/>
  <c r="CS743" i="9" s="1"/>
  <c r="CP743" i="9"/>
  <c r="CQ923" i="9"/>
  <c r="CS923" i="9" s="1"/>
  <c r="CP923" i="9"/>
  <c r="CQ892" i="9"/>
  <c r="CS892" i="9" s="1"/>
  <c r="CP892" i="9"/>
  <c r="CQ794" i="9"/>
  <c r="CS794" i="9" s="1"/>
  <c r="CP794" i="9"/>
  <c r="CQ823" i="9"/>
  <c r="CS823" i="9" s="1"/>
  <c r="CP823" i="9"/>
  <c r="CQ716" i="9"/>
  <c r="CS716" i="9" s="1"/>
  <c r="CP716" i="9"/>
  <c r="CQ895" i="9"/>
  <c r="CS895" i="9" s="1"/>
  <c r="CP895" i="9"/>
  <c r="CP721" i="9"/>
  <c r="CQ721" i="9"/>
  <c r="CS721" i="9" s="1"/>
  <c r="CQ1013" i="9"/>
  <c r="CS1013" i="9" s="1"/>
  <c r="CP1013" i="9"/>
  <c r="CP845" i="9"/>
  <c r="CQ845" i="9"/>
  <c r="CS845" i="9" s="1"/>
  <c r="CP930" i="9"/>
  <c r="CQ930" i="9"/>
  <c r="CS930" i="9" s="1"/>
  <c r="CQ730" i="9"/>
  <c r="CS730" i="9" s="1"/>
  <c r="CP730" i="9"/>
  <c r="CQ928" i="9"/>
  <c r="CS928" i="9" s="1"/>
  <c r="CP928" i="9"/>
  <c r="CQ737" i="9"/>
  <c r="CS737" i="9" s="1"/>
  <c r="CP737" i="9"/>
  <c r="CQ952" i="9"/>
  <c r="CS952" i="9" s="1"/>
  <c r="CP952" i="9"/>
  <c r="CQ941" i="9"/>
  <c r="CS941" i="9" s="1"/>
  <c r="CP941" i="9"/>
  <c r="CP984" i="9"/>
  <c r="CQ984" i="9"/>
  <c r="CS984" i="9" s="1"/>
  <c r="CQ871" i="9"/>
  <c r="CS871" i="9" s="1"/>
  <c r="CP871" i="9"/>
  <c r="CQ758" i="9"/>
  <c r="CS758" i="9" s="1"/>
  <c r="CP758" i="9"/>
  <c r="CQ875" i="9"/>
  <c r="CS875" i="9" s="1"/>
  <c r="CP875" i="9"/>
  <c r="CQ880" i="9"/>
  <c r="CS880" i="9" s="1"/>
  <c r="CP880" i="9"/>
  <c r="CQ973" i="9"/>
  <c r="CS973" i="9" s="1"/>
  <c r="CP973" i="9"/>
  <c r="CP1005" i="9"/>
  <c r="CQ1005" i="9"/>
  <c r="CS1005" i="9" s="1"/>
  <c r="CP919" i="9"/>
  <c r="CQ919" i="9"/>
  <c r="CS919" i="9" s="1"/>
  <c r="CP951" i="9"/>
  <c r="CQ951" i="9"/>
  <c r="CS951" i="9" s="1"/>
  <c r="CP901" i="9"/>
  <c r="CQ901" i="9"/>
  <c r="CS901" i="9" s="1"/>
  <c r="CQ997" i="9"/>
  <c r="CS997" i="9" s="1"/>
  <c r="CP997" i="9"/>
  <c r="CP787" i="9"/>
  <c r="CQ787" i="9"/>
  <c r="CS787" i="9" s="1"/>
  <c r="CQ798" i="9"/>
  <c r="CS798" i="9" s="1"/>
  <c r="CP798" i="9"/>
  <c r="CQ935" i="9"/>
  <c r="CS935" i="9" s="1"/>
  <c r="CP935" i="9"/>
  <c r="CQ962" i="9"/>
  <c r="CS962" i="9" s="1"/>
  <c r="CP962" i="9"/>
  <c r="CP731" i="9"/>
  <c r="CQ731" i="9"/>
  <c r="CS731" i="9" s="1"/>
  <c r="CQ912" i="9"/>
  <c r="CS912" i="9" s="1"/>
  <c r="CP912" i="9"/>
  <c r="CQ826" i="9"/>
  <c r="CS826" i="9" s="1"/>
  <c r="CP826" i="9"/>
  <c r="CQ844" i="9"/>
  <c r="CS844" i="9" s="1"/>
  <c r="CP844" i="9"/>
  <c r="CP914" i="9"/>
  <c r="CQ914" i="9"/>
  <c r="CS914" i="9" s="1"/>
  <c r="CQ830" i="9"/>
  <c r="CS830" i="9" s="1"/>
  <c r="CP830" i="9"/>
  <c r="CQ908" i="9"/>
  <c r="CS908" i="9" s="1"/>
  <c r="CP908" i="9"/>
  <c r="CP735" i="9"/>
  <c r="CQ735" i="9"/>
  <c r="CS735" i="9" s="1"/>
  <c r="CQ767" i="9"/>
  <c r="CS767" i="9" s="1"/>
  <c r="CP767" i="9"/>
  <c r="CQ897" i="9"/>
  <c r="CS897" i="9" s="1"/>
  <c r="CP897" i="9"/>
  <c r="CP780" i="9"/>
  <c r="CQ780" i="9"/>
  <c r="CS780" i="9" s="1"/>
  <c r="CQ754" i="9"/>
  <c r="CS754" i="9" s="1"/>
  <c r="CP754" i="9"/>
  <c r="CP745" i="9"/>
  <c r="CQ745" i="9"/>
  <c r="CS745" i="9" s="1"/>
  <c r="CP924" i="9"/>
  <c r="CQ924" i="9"/>
  <c r="CS924" i="9" s="1"/>
  <c r="CQ902" i="9"/>
  <c r="CS902" i="9" s="1"/>
  <c r="CP902" i="9"/>
  <c r="CQ795" i="9"/>
  <c r="CS795" i="9" s="1"/>
  <c r="CP795" i="9"/>
  <c r="CP852" i="9"/>
  <c r="CQ852" i="9"/>
  <c r="CS852" i="9" s="1"/>
  <c r="CP791" i="9"/>
  <c r="CQ791" i="9"/>
  <c r="CS791" i="9" s="1"/>
  <c r="CP882" i="9"/>
  <c r="CQ882" i="9"/>
  <c r="CS882" i="9" s="1"/>
  <c r="CQ835" i="9"/>
  <c r="CS835" i="9" s="1"/>
  <c r="CP835" i="9"/>
  <c r="CQ861" i="9"/>
  <c r="CS861" i="9" s="1"/>
  <c r="CP861" i="9"/>
  <c r="CQ986" i="9"/>
  <c r="CS986" i="9" s="1"/>
  <c r="CP986" i="9"/>
  <c r="CP778" i="9"/>
  <c r="CQ778" i="9"/>
  <c r="CS778" i="9" s="1"/>
  <c r="CQ728" i="9"/>
  <c r="CS728" i="9" s="1"/>
  <c r="CP728" i="9"/>
  <c r="CQ833" i="9"/>
  <c r="CS833" i="9" s="1"/>
  <c r="CP833" i="9"/>
  <c r="CQ853" i="9"/>
  <c r="CS853" i="9" s="1"/>
  <c r="CP853" i="9"/>
  <c r="CQ1014" i="9"/>
  <c r="CS1014" i="9" s="1"/>
  <c r="CP1014" i="9"/>
  <c r="CQ829" i="9"/>
  <c r="CS829" i="9" s="1"/>
  <c r="CP829" i="9"/>
  <c r="CQ936" i="9"/>
  <c r="CS936" i="9" s="1"/>
  <c r="CP936" i="9"/>
  <c r="CP838" i="9"/>
  <c r="CQ838" i="9"/>
  <c r="CS838" i="9" s="1"/>
  <c r="CQ863" i="9"/>
  <c r="CS863" i="9" s="1"/>
  <c r="CP863" i="9"/>
  <c r="CP921" i="9"/>
  <c r="CQ921" i="9"/>
  <c r="CS921" i="9" s="1"/>
  <c r="CQ746" i="9"/>
  <c r="CS746" i="9" s="1"/>
  <c r="CP746" i="9"/>
  <c r="CP948" i="9"/>
  <c r="CQ948" i="9"/>
  <c r="CS948" i="9" s="1"/>
  <c r="CQ750" i="9"/>
  <c r="CS750" i="9" s="1"/>
  <c r="CP750" i="9"/>
  <c r="CQ922" i="9"/>
  <c r="CS922" i="9" s="1"/>
  <c r="CP922" i="9"/>
  <c r="CQ927" i="9"/>
  <c r="CS927" i="9" s="1"/>
  <c r="CP927" i="9"/>
  <c r="CQ752" i="9"/>
  <c r="CS752" i="9" s="1"/>
  <c r="CP752" i="9"/>
  <c r="CQ933" i="9"/>
  <c r="CS933" i="9" s="1"/>
  <c r="CP933" i="9"/>
  <c r="CQ945" i="9"/>
  <c r="CS945" i="9" s="1"/>
  <c r="CP945" i="9"/>
  <c r="CP860" i="9"/>
  <c r="CQ860" i="9"/>
  <c r="CS860" i="9" s="1"/>
  <c r="CQ887" i="9"/>
  <c r="CS887" i="9" s="1"/>
  <c r="CP887" i="9"/>
  <c r="CQ719" i="9"/>
  <c r="CS719" i="9" s="1"/>
  <c r="CP719" i="9"/>
  <c r="CQ753" i="9"/>
  <c r="CS753" i="9" s="1"/>
  <c r="CP753" i="9"/>
  <c r="CQ859" i="9"/>
  <c r="CS859" i="9" s="1"/>
  <c r="CP859" i="9"/>
  <c r="CQ976" i="9"/>
  <c r="CS976" i="9" s="1"/>
  <c r="CP976" i="9"/>
  <c r="CQ847" i="9"/>
  <c r="CS847" i="9" s="1"/>
  <c r="CP847" i="9"/>
  <c r="CP864" i="9"/>
  <c r="CQ864" i="9"/>
  <c r="CS864" i="9" s="1"/>
  <c r="CQ1015" i="9"/>
  <c r="CS1015" i="9" s="1"/>
  <c r="CP1015" i="9"/>
  <c r="CP784" i="9"/>
  <c r="CQ784" i="9"/>
  <c r="CS784" i="9" s="1"/>
  <c r="CQ792" i="9"/>
  <c r="CS792" i="9" s="1"/>
  <c r="CP792" i="9"/>
  <c r="CQ911" i="9"/>
  <c r="CS911" i="9" s="1"/>
  <c r="CP911" i="9"/>
  <c r="CQ978" i="9"/>
  <c r="CS978" i="9" s="1"/>
  <c r="CP978" i="9"/>
  <c r="CQ851" i="9"/>
  <c r="CS851" i="9" s="1"/>
  <c r="CP851" i="9"/>
  <c r="CP899" i="9"/>
  <c r="CQ899" i="9"/>
  <c r="CS899" i="9" s="1"/>
  <c r="CP812" i="9"/>
  <c r="CQ812" i="9"/>
  <c r="CS812" i="9" s="1"/>
  <c r="CP734" i="9"/>
  <c r="CQ734" i="9"/>
  <c r="CS734" i="9" s="1"/>
  <c r="CP999" i="9"/>
  <c r="CQ999" i="9"/>
  <c r="CS999" i="9" s="1"/>
  <c r="CQ878" i="9"/>
  <c r="CS878" i="9" s="1"/>
  <c r="CP878" i="9"/>
  <c r="CP955" i="9"/>
  <c r="CQ955" i="9"/>
  <c r="CS955" i="9" s="1"/>
  <c r="CQ996" i="9"/>
  <c r="CS996" i="9" s="1"/>
  <c r="CP996" i="9"/>
  <c r="CP799" i="9"/>
  <c r="CQ799" i="9"/>
  <c r="CS799" i="9" s="1"/>
  <c r="CQ785" i="9"/>
  <c r="CS785" i="9" s="1"/>
  <c r="CP785" i="9"/>
  <c r="CQ855" i="9"/>
  <c r="CS855" i="9" s="1"/>
  <c r="CP855" i="9"/>
  <c r="CQ954" i="9"/>
  <c r="CS954" i="9" s="1"/>
  <c r="CP954" i="9"/>
  <c r="CQ950" i="9"/>
  <c r="CS950" i="9" s="1"/>
  <c r="CP950" i="9"/>
  <c r="CP1009" i="9"/>
  <c r="CQ1009" i="9"/>
  <c r="CS1009" i="9" s="1"/>
  <c r="CQ764" i="9"/>
  <c r="CS764" i="9" s="1"/>
  <c r="CP764" i="9"/>
  <c r="CQ837" i="9"/>
  <c r="CS837" i="9" s="1"/>
  <c r="CP837" i="9"/>
  <c r="CQ769" i="9"/>
  <c r="CS769" i="9" s="1"/>
  <c r="CP769" i="9"/>
  <c r="CQ865" i="9"/>
  <c r="CS865" i="9" s="1"/>
  <c r="CP865" i="9"/>
  <c r="CP937" i="9"/>
  <c r="CQ937" i="9"/>
  <c r="CS937" i="9" s="1"/>
  <c r="CQ724" i="9"/>
  <c r="CS724" i="9" s="1"/>
  <c r="CP724" i="9"/>
  <c r="CQ841" i="9"/>
  <c r="CS841" i="9" s="1"/>
  <c r="CP841" i="9"/>
  <c r="CP943" i="9"/>
  <c r="CQ943" i="9"/>
  <c r="CS943" i="9" s="1"/>
  <c r="CQ989" i="9"/>
  <c r="CS989" i="9" s="1"/>
  <c r="CP989" i="9"/>
  <c r="CP814" i="9"/>
  <c r="CQ814" i="9"/>
  <c r="CS814" i="9" s="1"/>
  <c r="CP827" i="9"/>
  <c r="CQ827" i="9"/>
  <c r="CS827" i="9" s="1"/>
  <c r="CP740" i="9"/>
  <c r="CQ740" i="9"/>
  <c r="CS740" i="9" s="1"/>
  <c r="CP825" i="9"/>
  <c r="CQ825" i="9"/>
  <c r="CS825" i="9" s="1"/>
  <c r="CP854" i="9"/>
  <c r="CQ854" i="9"/>
  <c r="CS854" i="9" s="1"/>
  <c r="CQ820" i="9"/>
  <c r="CS820" i="9" s="1"/>
  <c r="CP820" i="9"/>
  <c r="CQ998" i="9"/>
  <c r="CS998" i="9" s="1"/>
  <c r="CP998" i="9"/>
  <c r="CQ929" i="9"/>
  <c r="CS929" i="9" s="1"/>
  <c r="CP929" i="9"/>
  <c r="CP797" i="9"/>
  <c r="CQ797" i="9"/>
  <c r="CS797" i="9" s="1"/>
  <c r="CP771" i="9"/>
  <c r="CQ771" i="9"/>
  <c r="CS771" i="9" s="1"/>
  <c r="CQ832" i="9"/>
  <c r="CS832" i="9" s="1"/>
  <c r="CP832" i="9"/>
  <c r="CQ822" i="9"/>
  <c r="CS822" i="9" s="1"/>
  <c r="CP822" i="9"/>
  <c r="CQ991" i="9"/>
  <c r="CS991" i="9" s="1"/>
  <c r="CP991" i="9"/>
  <c r="CQ761" i="9"/>
  <c r="CS761" i="9" s="1"/>
  <c r="CP761" i="9"/>
  <c r="CQ1006" i="9"/>
  <c r="CS1006" i="9" s="1"/>
  <c r="CP1006" i="9"/>
  <c r="CQ862" i="9"/>
  <c r="CS862" i="9" s="1"/>
  <c r="CP862" i="9"/>
  <c r="CP741" i="9"/>
  <c r="CQ741" i="9"/>
  <c r="CS741" i="9" s="1"/>
  <c r="CQ917" i="9"/>
  <c r="CS917" i="9" s="1"/>
  <c r="CP917" i="9"/>
  <c r="CQ909" i="9"/>
  <c r="CS909" i="9" s="1"/>
  <c r="CP909" i="9"/>
  <c r="CP957" i="9"/>
  <c r="CQ957" i="9"/>
  <c r="CS957" i="9" s="1"/>
  <c r="CQ842" i="9"/>
  <c r="CS842" i="9" s="1"/>
  <c r="CP842" i="9"/>
  <c r="CP808" i="9"/>
  <c r="CQ808" i="9"/>
  <c r="CS808" i="9" s="1"/>
  <c r="CQ726" i="9"/>
  <c r="CS726" i="9" s="1"/>
  <c r="CP726" i="9"/>
  <c r="CQ840" i="9"/>
  <c r="CS840" i="9" s="1"/>
  <c r="CP840" i="9"/>
  <c r="CP813" i="9"/>
  <c r="CQ813" i="9"/>
  <c r="CS813" i="9" s="1"/>
  <c r="CQ881" i="9"/>
  <c r="CS881" i="9" s="1"/>
  <c r="CP881" i="9"/>
  <c r="CQ1001" i="9"/>
  <c r="CS1001" i="9" s="1"/>
  <c r="CP1001" i="9"/>
  <c r="CQ932" i="9"/>
  <c r="CS932" i="9" s="1"/>
  <c r="CP932" i="9"/>
  <c r="CQ896" i="9"/>
  <c r="CS896" i="9" s="1"/>
  <c r="CP896" i="9"/>
  <c r="CP765" i="9"/>
  <c r="CQ765" i="9"/>
  <c r="CS765" i="9" s="1"/>
  <c r="CP1011" i="9"/>
  <c r="CQ1011" i="9"/>
  <c r="CS1011" i="9" s="1"/>
  <c r="CQ1012" i="9"/>
  <c r="CS1012" i="9" s="1"/>
  <c r="CP1012" i="9"/>
  <c r="CQ848" i="9"/>
  <c r="CS848" i="9" s="1"/>
  <c r="CP848" i="9"/>
  <c r="CQ738" i="9"/>
  <c r="CS738" i="9" s="1"/>
  <c r="CP738" i="9"/>
  <c r="CQ971" i="9"/>
  <c r="CS971" i="9" s="1"/>
  <c r="CP971" i="9"/>
  <c r="CQ736" i="9"/>
  <c r="CS736" i="9" s="1"/>
  <c r="CP736" i="9"/>
  <c r="CQ874" i="9"/>
  <c r="CS874" i="9" s="1"/>
  <c r="CP874" i="9"/>
  <c r="CP866" i="9"/>
  <c r="CQ866" i="9"/>
  <c r="CS866" i="9" s="1"/>
  <c r="CQ858" i="9"/>
  <c r="CS858" i="9" s="1"/>
  <c r="CP858" i="9"/>
  <c r="CP1002" i="9"/>
  <c r="CQ1002" i="9"/>
  <c r="CS1002" i="9" s="1"/>
  <c r="CQ946" i="9"/>
  <c r="CS946" i="9" s="1"/>
  <c r="CP946" i="9"/>
  <c r="CP964" i="9"/>
  <c r="CQ964" i="9"/>
  <c r="CS964" i="9" s="1"/>
  <c r="CQ918" i="9"/>
  <c r="CS918" i="9" s="1"/>
  <c r="CP918" i="9"/>
  <c r="CQ748" i="9"/>
  <c r="CS748" i="9" s="1"/>
  <c r="CP748" i="9"/>
  <c r="CQ965" i="9"/>
  <c r="CS965" i="9" s="1"/>
  <c r="CP965" i="9"/>
  <c r="CP729" i="9"/>
  <c r="CQ729" i="9"/>
  <c r="CS729" i="9" s="1"/>
  <c r="CQ920" i="9"/>
  <c r="CS920" i="9" s="1"/>
  <c r="CP920" i="9"/>
  <c r="CP790" i="9"/>
  <c r="CQ790" i="9"/>
  <c r="CS790" i="9" s="1"/>
  <c r="CQ939" i="9"/>
  <c r="CS939" i="9" s="1"/>
  <c r="CP939" i="9"/>
  <c r="CQ756" i="9"/>
  <c r="CS756" i="9" s="1"/>
  <c r="CP756" i="9"/>
  <c r="CQ894" i="9"/>
  <c r="CS894" i="9" s="1"/>
  <c r="CP894" i="9"/>
  <c r="CQ959" i="9"/>
  <c r="CS959" i="9" s="1"/>
  <c r="CP959" i="9"/>
  <c r="CQ1008" i="9"/>
  <c r="CS1008" i="9" s="1"/>
  <c r="CP1008" i="9"/>
  <c r="CP870" i="9"/>
  <c r="CQ870" i="9"/>
  <c r="CS870" i="9" s="1"/>
  <c r="CQ981" i="9"/>
  <c r="CS981" i="9" s="1"/>
  <c r="CP981" i="9"/>
  <c r="CQ763" i="9"/>
  <c r="CS763" i="9" s="1"/>
  <c r="CP763" i="9"/>
  <c r="CQ961" i="9"/>
  <c r="CS961" i="9" s="1"/>
  <c r="CP961" i="9"/>
  <c r="CQ744" i="9"/>
  <c r="CS744" i="9" s="1"/>
  <c r="CP744" i="9"/>
  <c r="CP953" i="9"/>
  <c r="CQ953" i="9"/>
  <c r="CS953" i="9" s="1"/>
  <c r="CQ915" i="9"/>
  <c r="CS915" i="9" s="1"/>
  <c r="CP915" i="9"/>
  <c r="CQ789" i="9"/>
  <c r="CS789" i="9" s="1"/>
  <c r="CP789" i="9"/>
  <c r="CQ777" i="9"/>
  <c r="CS777" i="9" s="1"/>
  <c r="CP777" i="9"/>
  <c r="CQ755" i="9"/>
  <c r="CS755" i="9" s="1"/>
  <c r="CP755" i="9"/>
  <c r="CQ994" i="9"/>
  <c r="CS994" i="9" s="1"/>
  <c r="CP994" i="9"/>
  <c r="CQ910" i="9"/>
  <c r="CS910" i="9" s="1"/>
  <c r="CP910" i="9"/>
  <c r="CQ992" i="9"/>
  <c r="CS992" i="9" s="1"/>
  <c r="CP992" i="9"/>
  <c r="CP993" i="9"/>
  <c r="CQ993" i="9"/>
  <c r="CS993" i="9" s="1"/>
  <c r="CP821" i="9"/>
  <c r="CQ821" i="9"/>
  <c r="CS821" i="9" s="1"/>
  <c r="CQ903" i="9"/>
  <c r="CS903" i="9" s="1"/>
  <c r="CP903" i="9"/>
  <c r="CQ884" i="9"/>
  <c r="CS884" i="9" s="1"/>
  <c r="CP884" i="9"/>
  <c r="CQ891" i="9"/>
  <c r="CS891" i="9" s="1"/>
  <c r="CP891" i="9"/>
  <c r="CQ1004" i="9"/>
  <c r="CS1004" i="9" s="1"/>
  <c r="CP1004" i="9"/>
  <c r="CQ824" i="9"/>
  <c r="CS824" i="9" s="1"/>
  <c r="CP824" i="9"/>
  <c r="CQ886" i="9"/>
  <c r="CS886" i="9" s="1"/>
  <c r="CP886" i="9"/>
  <c r="CQ934" i="9"/>
  <c r="CS934" i="9" s="1"/>
  <c r="CP934" i="9"/>
  <c r="CQ889" i="9"/>
  <c r="CS889" i="9" s="1"/>
  <c r="CP889" i="9"/>
  <c r="CP807" i="9"/>
  <c r="CQ807" i="9"/>
  <c r="CS807" i="9" s="1"/>
  <c r="CP988" i="9"/>
  <c r="CQ988" i="9"/>
  <c r="CS988" i="9" s="1"/>
  <c r="CP980" i="9"/>
  <c r="CQ980" i="9"/>
  <c r="CS980" i="9" s="1"/>
  <c r="CQ849" i="9"/>
  <c r="CS849" i="9" s="1"/>
  <c r="CP849" i="9"/>
  <c r="CQ772" i="9"/>
  <c r="CS772" i="9" s="1"/>
  <c r="CP772" i="9"/>
  <c r="CQ1010" i="9"/>
  <c r="CS1010" i="9" s="1"/>
  <c r="CP1010" i="9"/>
  <c r="CP783" i="9"/>
  <c r="CQ783" i="9"/>
  <c r="CS783" i="9" s="1"/>
  <c r="CQ985" i="9"/>
  <c r="CS985" i="9" s="1"/>
  <c r="CP985" i="9"/>
  <c r="CP766" i="9"/>
  <c r="CQ766" i="9"/>
  <c r="CS766" i="9" s="1"/>
  <c r="CQ796" i="9"/>
  <c r="CS796" i="9" s="1"/>
  <c r="CP796" i="9"/>
  <c r="CP857" i="9"/>
  <c r="CQ857" i="9"/>
  <c r="CS857" i="9" s="1"/>
  <c r="CP801" i="9"/>
  <c r="CQ801" i="9"/>
  <c r="CS801" i="9" s="1"/>
  <c r="CP967" i="9"/>
  <c r="CQ967" i="9"/>
  <c r="CS967" i="9" s="1"/>
  <c r="CQ987" i="9"/>
  <c r="CS987" i="9" s="1"/>
  <c r="CP987" i="9"/>
  <c r="CP843" i="9"/>
  <c r="CQ843" i="9"/>
  <c r="CS843" i="9" s="1"/>
  <c r="CP751" i="9"/>
  <c r="CQ751" i="9"/>
  <c r="CS751" i="9" s="1"/>
  <c r="CQ905" i="9"/>
  <c r="CS905" i="9" s="1"/>
  <c r="CP905" i="9"/>
  <c r="CQ749" i="9"/>
  <c r="CS749" i="9" s="1"/>
  <c r="CP749" i="9"/>
  <c r="CQ836" i="9"/>
  <c r="CS836" i="9" s="1"/>
  <c r="CP836" i="9"/>
  <c r="CP819" i="9"/>
  <c r="CQ819" i="9"/>
  <c r="CS819" i="9" s="1"/>
  <c r="CQ775" i="9"/>
  <c r="CS775" i="9" s="1"/>
  <c r="CP775" i="9"/>
  <c r="CQ720" i="9"/>
  <c r="CS720" i="9" s="1"/>
  <c r="CP720" i="9"/>
  <c r="CQ776" i="9"/>
  <c r="CS776" i="9" s="1"/>
  <c r="CP776" i="9"/>
  <c r="CQ816" i="9"/>
  <c r="CS816" i="9" s="1"/>
  <c r="CP816" i="9"/>
  <c r="CQ793" i="9"/>
  <c r="CS793" i="9" s="1"/>
  <c r="CP793" i="9"/>
  <c r="CP958" i="9"/>
  <c r="CQ958" i="9"/>
  <c r="CS958" i="9" s="1"/>
  <c r="CQ757" i="9"/>
  <c r="CS757" i="9" s="1"/>
  <c r="CP757" i="9"/>
  <c r="CP979" i="9"/>
  <c r="CQ979" i="9"/>
  <c r="CS979" i="9" s="1"/>
  <c r="CP869" i="9"/>
  <c r="CQ869" i="9"/>
  <c r="CS869" i="9" s="1"/>
  <c r="CQ781" i="9"/>
  <c r="CS781" i="9" s="1"/>
  <c r="CP781" i="9"/>
  <c r="CP739" i="9"/>
  <c r="CQ739" i="9"/>
  <c r="CS739" i="9" s="1"/>
  <c r="AW415" i="9"/>
  <c r="AW597" i="9"/>
  <c r="AW493" i="9"/>
  <c r="AW505" i="9"/>
  <c r="AV638" i="9"/>
  <c r="AW117" i="9"/>
  <c r="AV117" i="9"/>
  <c r="CH20" i="9"/>
  <c r="AV97" i="9"/>
  <c r="CH21" i="9"/>
  <c r="AW638" i="9"/>
  <c r="AW601" i="9"/>
  <c r="AV505" i="9"/>
  <c r="AW481" i="9"/>
  <c r="AV594" i="9"/>
  <c r="AW546" i="9"/>
  <c r="AW473" i="9"/>
  <c r="AV493" i="9"/>
  <c r="AW285" i="9"/>
  <c r="AW594" i="9"/>
  <c r="AV481" i="9"/>
  <c r="AV113" i="9"/>
  <c r="AW558" i="9"/>
  <c r="AV546" i="9"/>
  <c r="AV473" i="9"/>
  <c r="AV558" i="9"/>
  <c r="AV285" i="9"/>
  <c r="AV105" i="9"/>
  <c r="AW113" i="9"/>
  <c r="AV411" i="9"/>
  <c r="AW105" i="9"/>
  <c r="AW109" i="9"/>
  <c r="AV601" i="9"/>
  <c r="AV597" i="9"/>
  <c r="AV109" i="9"/>
  <c r="AW411" i="9"/>
  <c r="AW651" i="9"/>
  <c r="AV651" i="9"/>
  <c r="AW453" i="9"/>
  <c r="AV453" i="9"/>
  <c r="AW349" i="9"/>
  <c r="AV349" i="9"/>
  <c r="AW707" i="9"/>
  <c r="AV707" i="9"/>
  <c r="AW712" i="9"/>
  <c r="AV712" i="9"/>
  <c r="AV679" i="9"/>
  <c r="AW679" i="9"/>
  <c r="AW661" i="9"/>
  <c r="AV661" i="9"/>
  <c r="AW657" i="9"/>
  <c r="AV657" i="9"/>
  <c r="AW656" i="9"/>
  <c r="AV656" i="9"/>
  <c r="AW633" i="9"/>
  <c r="AV633" i="9"/>
  <c r="AW613" i="9"/>
  <c r="AV613" i="9"/>
  <c r="AW602" i="9"/>
  <c r="AV602" i="9"/>
  <c r="AW576" i="9"/>
  <c r="AV576" i="9"/>
  <c r="AW592" i="9"/>
  <c r="AV592" i="9"/>
  <c r="AW574" i="9"/>
  <c r="AV574" i="9"/>
  <c r="AW561" i="9"/>
  <c r="AV561" i="9"/>
  <c r="AW508" i="9"/>
  <c r="AV508" i="9"/>
  <c r="AW484" i="9"/>
  <c r="AV484" i="9"/>
  <c r="AW479" i="9"/>
  <c r="AV479" i="9"/>
  <c r="AW482" i="9"/>
  <c r="AV482" i="9"/>
  <c r="AW458" i="9"/>
  <c r="AV458" i="9"/>
  <c r="AW497" i="9"/>
  <c r="AV497" i="9"/>
  <c r="AW437" i="9"/>
  <c r="AV437" i="9"/>
  <c r="AV408" i="9"/>
  <c r="AW408" i="9"/>
  <c r="AW394" i="9"/>
  <c r="AV394" i="9"/>
  <c r="AW371" i="9"/>
  <c r="AV371" i="9"/>
  <c r="AW341" i="9"/>
  <c r="AV341" i="9"/>
  <c r="AW317" i="9"/>
  <c r="AV317" i="9"/>
  <c r="AW357" i="9"/>
  <c r="AV357" i="9"/>
  <c r="AW336" i="9"/>
  <c r="AV336" i="9"/>
  <c r="AV400" i="9"/>
  <c r="AW400" i="9"/>
  <c r="AW326" i="9"/>
  <c r="AV326" i="9"/>
  <c r="AW304" i="9"/>
  <c r="AV304" i="9"/>
  <c r="AW298" i="9"/>
  <c r="AV298" i="9"/>
  <c r="AW234" i="9"/>
  <c r="AV234" i="9"/>
  <c r="AW264" i="9"/>
  <c r="AV264" i="9"/>
  <c r="AV217" i="9"/>
  <c r="AW217" i="9"/>
  <c r="AW284" i="9"/>
  <c r="AV284" i="9"/>
  <c r="AW256" i="9"/>
  <c r="AV256" i="9"/>
  <c r="AW232" i="9"/>
  <c r="AV232" i="9"/>
  <c r="AW282" i="9"/>
  <c r="AV282" i="9"/>
  <c r="AW243" i="9"/>
  <c r="AV243" i="9"/>
  <c r="AV194" i="9"/>
  <c r="AW194" i="9"/>
  <c r="AW202" i="9"/>
  <c r="AV202" i="9"/>
  <c r="AW200" i="9"/>
  <c r="AV200" i="9"/>
  <c r="AW199" i="9"/>
  <c r="AV199" i="9"/>
  <c r="AW210" i="9"/>
  <c r="AV210" i="9"/>
  <c r="AV183" i="9"/>
  <c r="AW183" i="9"/>
  <c r="AW153" i="9"/>
  <c r="AV153" i="9"/>
  <c r="AW143" i="9"/>
  <c r="AV143" i="9"/>
  <c r="AW161" i="9"/>
  <c r="AV161" i="9"/>
  <c r="AW103" i="9"/>
  <c r="AV103" i="9"/>
  <c r="AW79" i="9"/>
  <c r="AV79" i="9"/>
  <c r="AW133" i="9"/>
  <c r="AV133" i="9"/>
  <c r="AW114" i="9"/>
  <c r="AV114" i="9"/>
  <c r="AV45" i="9"/>
  <c r="AW45" i="9"/>
  <c r="AW72" i="9"/>
  <c r="AV72" i="9"/>
  <c r="AW63" i="9"/>
  <c r="AV63" i="9"/>
  <c r="AV39" i="9"/>
  <c r="AW39" i="9"/>
  <c r="AV54" i="9"/>
  <c r="AW54" i="9"/>
  <c r="AW62" i="9"/>
  <c r="AV62" i="9"/>
  <c r="AW541" i="9"/>
  <c r="AV541" i="9"/>
  <c r="AW539" i="9"/>
  <c r="AV539" i="9"/>
  <c r="AW492" i="9"/>
  <c r="AV492" i="9"/>
  <c r="AW495" i="9"/>
  <c r="AV495" i="9"/>
  <c r="AW489" i="9"/>
  <c r="AV489" i="9"/>
  <c r="AW693" i="9"/>
  <c r="AV693" i="9"/>
  <c r="AW626" i="9"/>
  <c r="AV626" i="9"/>
  <c r="AV615" i="9"/>
  <c r="AW615" i="9"/>
  <c r="AV603" i="9"/>
  <c r="AW603" i="9"/>
  <c r="AV581" i="9"/>
  <c r="AW581" i="9"/>
  <c r="AW573" i="9"/>
  <c r="AV573" i="9"/>
  <c r="AW515" i="9"/>
  <c r="AV515" i="9"/>
  <c r="AW475" i="9"/>
  <c r="AV475" i="9"/>
  <c r="AW478" i="9"/>
  <c r="AV478" i="9"/>
  <c r="AV443" i="9"/>
  <c r="AW443" i="9"/>
  <c r="AW454" i="9"/>
  <c r="AV454" i="9"/>
  <c r="AW460" i="9"/>
  <c r="AV460" i="9"/>
  <c r="AW456" i="9"/>
  <c r="AV456" i="9"/>
  <c r="AW444" i="9"/>
  <c r="AV444" i="9"/>
  <c r="AW386" i="9"/>
  <c r="AV386" i="9"/>
  <c r="AW373" i="9"/>
  <c r="AV373" i="9"/>
  <c r="AW407" i="9"/>
  <c r="AV407" i="9"/>
  <c r="AW368" i="9"/>
  <c r="AV368" i="9"/>
  <c r="AW405" i="9"/>
  <c r="AV405" i="9"/>
  <c r="AW335" i="9"/>
  <c r="AV335" i="9"/>
  <c r="AW322" i="9"/>
  <c r="AV322" i="9"/>
  <c r="AW287" i="9"/>
  <c r="AV287" i="9"/>
  <c r="AW263" i="9"/>
  <c r="AV263" i="9"/>
  <c r="AW289" i="9"/>
  <c r="AV289" i="9"/>
  <c r="AW272" i="9"/>
  <c r="AV272" i="9"/>
  <c r="AW245" i="9"/>
  <c r="AV245" i="9"/>
  <c r="AW270" i="9"/>
  <c r="AV270" i="9"/>
  <c r="AW239" i="9"/>
  <c r="AV239" i="9"/>
  <c r="AW196" i="9"/>
  <c r="AV196" i="9"/>
  <c r="AV142" i="9"/>
  <c r="AW142" i="9"/>
  <c r="AW219" i="9"/>
  <c r="AV219" i="9"/>
  <c r="AV144" i="9"/>
  <c r="AW144" i="9"/>
  <c r="AW127" i="9"/>
  <c r="AV127" i="9"/>
  <c r="AW116" i="9"/>
  <c r="AV116" i="9"/>
  <c r="AV120" i="9"/>
  <c r="AW120" i="9"/>
  <c r="AW135" i="9"/>
  <c r="AV135" i="9"/>
  <c r="AW139" i="9"/>
  <c r="AV139" i="9"/>
  <c r="AW92" i="9"/>
  <c r="AV92" i="9"/>
  <c r="AW84" i="9"/>
  <c r="AV84" i="9"/>
  <c r="AV50" i="9"/>
  <c r="AW50" i="9"/>
  <c r="AW668" i="9"/>
  <c r="AV668" i="9"/>
  <c r="AW559" i="9"/>
  <c r="AV559" i="9"/>
  <c r="AV689" i="9"/>
  <c r="AW689" i="9"/>
  <c r="AW703" i="9"/>
  <c r="AV703" i="9"/>
  <c r="AW704" i="9"/>
  <c r="AV704" i="9"/>
  <c r="AW710" i="9"/>
  <c r="AV710" i="9"/>
  <c r="AV697" i="9"/>
  <c r="AW697" i="9"/>
  <c r="AV678" i="9"/>
  <c r="AW678" i="9"/>
  <c r="AW629" i="9"/>
  <c r="AV629" i="9"/>
  <c r="AW632" i="9"/>
  <c r="AV632" i="9"/>
  <c r="AV609" i="9"/>
  <c r="AW609" i="9"/>
  <c r="AW604" i="9"/>
  <c r="AV604" i="9"/>
  <c r="AW600" i="9"/>
  <c r="AV600" i="9"/>
  <c r="AW569" i="9"/>
  <c r="AV569" i="9"/>
  <c r="AW593" i="9"/>
  <c r="AV593" i="9"/>
  <c r="AW572" i="9"/>
  <c r="AV572" i="9"/>
  <c r="AW588" i="9"/>
  <c r="AV588" i="9"/>
  <c r="AW557" i="9"/>
  <c r="AV557" i="9"/>
  <c r="AW565" i="9"/>
  <c r="AV565" i="9"/>
  <c r="AV529" i="9"/>
  <c r="AW529" i="9"/>
  <c r="AW504" i="9"/>
  <c r="AV504" i="9"/>
  <c r="AW480" i="9"/>
  <c r="AV480" i="9"/>
  <c r="AW471" i="9"/>
  <c r="AV471" i="9"/>
  <c r="AW530" i="9"/>
  <c r="AV530" i="9"/>
  <c r="AW518" i="9"/>
  <c r="AV518" i="9"/>
  <c r="AW469" i="9"/>
  <c r="AV469" i="9"/>
  <c r="AW450" i="9"/>
  <c r="AV450" i="9"/>
  <c r="AW509" i="9"/>
  <c r="AV509" i="9"/>
  <c r="AW466" i="9"/>
  <c r="AV466" i="9"/>
  <c r="AW448" i="9"/>
  <c r="AV448" i="9"/>
  <c r="AW432" i="9"/>
  <c r="AV432" i="9"/>
  <c r="AW418" i="9"/>
  <c r="AV418" i="9"/>
  <c r="AW433" i="9"/>
  <c r="AV433" i="9"/>
  <c r="AV423" i="9"/>
  <c r="AW423" i="9"/>
  <c r="AW393" i="9"/>
  <c r="AV393" i="9"/>
  <c r="AW337" i="9"/>
  <c r="AV337" i="9"/>
  <c r="AW332" i="9"/>
  <c r="AV332" i="9"/>
  <c r="AV365" i="9"/>
  <c r="AW365" i="9"/>
  <c r="AW353" i="9"/>
  <c r="AV353" i="9"/>
  <c r="AW354" i="9"/>
  <c r="AV354" i="9"/>
  <c r="AW300" i="9"/>
  <c r="AV300" i="9"/>
  <c r="AW311" i="9"/>
  <c r="AV311" i="9"/>
  <c r="AW294" i="9"/>
  <c r="AV294" i="9"/>
  <c r="AW254" i="9"/>
  <c r="AV254" i="9"/>
  <c r="AW230" i="9"/>
  <c r="AV230" i="9"/>
  <c r="AW269" i="9"/>
  <c r="AV269" i="9"/>
  <c r="AW252" i="9"/>
  <c r="AV252" i="9"/>
  <c r="AW228" i="9"/>
  <c r="AV228" i="9"/>
  <c r="AW235" i="9"/>
  <c r="AV235" i="9"/>
  <c r="AV190" i="9"/>
  <c r="AW190" i="9"/>
  <c r="AW266" i="9"/>
  <c r="AV266" i="9"/>
  <c r="AW192" i="9"/>
  <c r="AV192" i="9"/>
  <c r="AW206" i="9"/>
  <c r="AV206" i="9"/>
  <c r="AW149" i="9"/>
  <c r="AV149" i="9"/>
  <c r="AW122" i="9"/>
  <c r="AV122" i="9"/>
  <c r="AW99" i="9"/>
  <c r="AV99" i="9"/>
  <c r="AV75" i="9"/>
  <c r="AW75" i="9"/>
  <c r="AW110" i="9"/>
  <c r="AV110" i="9"/>
  <c r="AV65" i="9"/>
  <c r="AW65" i="9"/>
  <c r="AV41" i="9"/>
  <c r="AW41" i="9"/>
  <c r="AW68" i="9"/>
  <c r="AV68" i="9"/>
  <c r="AW59" i="9"/>
  <c r="AV59" i="9"/>
  <c r="AV35" i="9"/>
  <c r="AW35" i="9"/>
  <c r="AV58" i="9"/>
  <c r="AW58" i="9"/>
  <c r="AW622" i="9"/>
  <c r="AV622" i="9"/>
  <c r="AW598" i="9"/>
  <c r="AV598" i="9"/>
  <c r="AV694" i="9"/>
  <c r="AW694" i="9"/>
  <c r="AW670" i="9"/>
  <c r="AV670" i="9"/>
  <c r="AW653" i="9"/>
  <c r="AV653" i="9"/>
  <c r="AW648" i="9"/>
  <c r="AV648" i="9"/>
  <c r="AW641" i="9"/>
  <c r="AV641" i="9"/>
  <c r="AW647" i="9"/>
  <c r="AV647" i="9"/>
  <c r="AV624" i="9"/>
  <c r="AW624" i="9"/>
  <c r="AW596" i="9"/>
  <c r="AV596" i="9"/>
  <c r="AW584" i="9"/>
  <c r="AV584" i="9"/>
  <c r="AV570" i="9"/>
  <c r="AW570" i="9"/>
  <c r="AV525" i="9"/>
  <c r="AW525" i="9"/>
  <c r="AW538" i="9"/>
  <c r="AV538" i="9"/>
  <c r="AW467" i="9"/>
  <c r="AV467" i="9"/>
  <c r="AV463" i="9"/>
  <c r="AW463" i="9"/>
  <c r="AV439" i="9"/>
  <c r="AW439" i="9"/>
  <c r="AV464" i="9"/>
  <c r="AW464" i="9"/>
  <c r="AW446" i="9"/>
  <c r="AV446" i="9"/>
  <c r="AW474" i="9"/>
  <c r="AV474" i="9"/>
  <c r="AW420" i="9"/>
  <c r="AV420" i="9"/>
  <c r="AW382" i="9"/>
  <c r="AV382" i="9"/>
  <c r="AW409" i="9"/>
  <c r="AV409" i="9"/>
  <c r="AW398" i="9"/>
  <c r="AV398" i="9"/>
  <c r="AW369" i="9"/>
  <c r="AV369" i="9"/>
  <c r="AV403" i="9"/>
  <c r="AW403" i="9"/>
  <c r="AW399" i="9"/>
  <c r="AV399" i="9"/>
  <c r="AV364" i="9"/>
  <c r="AW364" i="9"/>
  <c r="AW367" i="9"/>
  <c r="AV367" i="9"/>
  <c r="AW352" i="9"/>
  <c r="AV352" i="9"/>
  <c r="AW331" i="9"/>
  <c r="AV331" i="9"/>
  <c r="AW307" i="9"/>
  <c r="AV307" i="9"/>
  <c r="AV283" i="9"/>
  <c r="AW283" i="9"/>
  <c r="AW259" i="9"/>
  <c r="AV259" i="9"/>
  <c r="AW241" i="9"/>
  <c r="AV241" i="9"/>
  <c r="AV361" i="9"/>
  <c r="AW361" i="9"/>
  <c r="AW268" i="9"/>
  <c r="AV268" i="9"/>
  <c r="AW231" i="9"/>
  <c r="AV231" i="9"/>
  <c r="AW201" i="9"/>
  <c r="AV201" i="9"/>
  <c r="AW188" i="9"/>
  <c r="AV188" i="9"/>
  <c r="AV159" i="9"/>
  <c r="AW159" i="9"/>
  <c r="AV136" i="9"/>
  <c r="AW136" i="9"/>
  <c r="AW213" i="9"/>
  <c r="AV213" i="9"/>
  <c r="AW157" i="9"/>
  <c r="AV157" i="9"/>
  <c r="AV167" i="9"/>
  <c r="AW167" i="9"/>
  <c r="AW147" i="9"/>
  <c r="AV147" i="9"/>
  <c r="AV415" i="9"/>
  <c r="AV148" i="9"/>
  <c r="AW148" i="9"/>
  <c r="AW129" i="9"/>
  <c r="AV129" i="9"/>
  <c r="AW112" i="9"/>
  <c r="AV112" i="9"/>
  <c r="AW119" i="9"/>
  <c r="AV119" i="9"/>
  <c r="AW131" i="9"/>
  <c r="AV131" i="9"/>
  <c r="AW64" i="9"/>
  <c r="AV64" i="9"/>
  <c r="AW48" i="9"/>
  <c r="AV48" i="9"/>
  <c r="AV101" i="9"/>
  <c r="AW101" i="9"/>
  <c r="AW77" i="9"/>
  <c r="AV77" i="9"/>
  <c r="AV81" i="9"/>
  <c r="AW81" i="9"/>
  <c r="AV46" i="9"/>
  <c r="AW46" i="9"/>
  <c r="AW691" i="9"/>
  <c r="AV691" i="9"/>
  <c r="AW618" i="9"/>
  <c r="AV618" i="9"/>
  <c r="AW616" i="9"/>
  <c r="AV616" i="9"/>
  <c r="AW552" i="9"/>
  <c r="AV552" i="9"/>
  <c r="AW550" i="9"/>
  <c r="AV550" i="9"/>
  <c r="AW498" i="9"/>
  <c r="AV498" i="9"/>
  <c r="AW645" i="9"/>
  <c r="AV645" i="9"/>
  <c r="AV696" i="9"/>
  <c r="AW696" i="9"/>
  <c r="AW683" i="9"/>
  <c r="AV683" i="9"/>
  <c r="AW650" i="9"/>
  <c r="AV650" i="9"/>
  <c r="AW699" i="9"/>
  <c r="AV699" i="9"/>
  <c r="AV659" i="9"/>
  <c r="AW659" i="9"/>
  <c r="AW669" i="9"/>
  <c r="AV669" i="9"/>
  <c r="AW634" i="9"/>
  <c r="AV634" i="9"/>
  <c r="AW628" i="9"/>
  <c r="AV628" i="9"/>
  <c r="AW599" i="9"/>
  <c r="AV599" i="9"/>
  <c r="AW589" i="9"/>
  <c r="AV589" i="9"/>
  <c r="AW568" i="9"/>
  <c r="AV568" i="9"/>
  <c r="AW587" i="9"/>
  <c r="AV587" i="9"/>
  <c r="AW553" i="9"/>
  <c r="AV553" i="9"/>
  <c r="AV521" i="9"/>
  <c r="AW521" i="9"/>
  <c r="AV542" i="9"/>
  <c r="AW542" i="9"/>
  <c r="AW528" i="9"/>
  <c r="AV528" i="9"/>
  <c r="AW500" i="9"/>
  <c r="AV500" i="9"/>
  <c r="AW476" i="9"/>
  <c r="AV476" i="9"/>
  <c r="AW511" i="9"/>
  <c r="AV511" i="9"/>
  <c r="AW442" i="9"/>
  <c r="AV442" i="9"/>
  <c r="AW452" i="9"/>
  <c r="AV452" i="9"/>
  <c r="AV425" i="9"/>
  <c r="AW425" i="9"/>
  <c r="AV401" i="9"/>
  <c r="AW401" i="9"/>
  <c r="AW392" i="9"/>
  <c r="AV392" i="9"/>
  <c r="AW333" i="9"/>
  <c r="AV333" i="9"/>
  <c r="AW328" i="9"/>
  <c r="AV328" i="9"/>
  <c r="AW313" i="9"/>
  <c r="AV313" i="9"/>
  <c r="AW296" i="9"/>
  <c r="AV296" i="9"/>
  <c r="AW290" i="9"/>
  <c r="AV290" i="9"/>
  <c r="AW250" i="9"/>
  <c r="AV250" i="9"/>
  <c r="AW226" i="9"/>
  <c r="AV226" i="9"/>
  <c r="AW248" i="9"/>
  <c r="AV248" i="9"/>
  <c r="AW224" i="9"/>
  <c r="AV224" i="9"/>
  <c r="AW293" i="9"/>
  <c r="AV293" i="9"/>
  <c r="AV214" i="9"/>
  <c r="AW214" i="9"/>
  <c r="AV186" i="9"/>
  <c r="AW186" i="9"/>
  <c r="AW211" i="9"/>
  <c r="AV211" i="9"/>
  <c r="AW215" i="9"/>
  <c r="AV215" i="9"/>
  <c r="AW205" i="9"/>
  <c r="AV205" i="9"/>
  <c r="AW184" i="9"/>
  <c r="AV184" i="9"/>
  <c r="AV162" i="9"/>
  <c r="AW162" i="9"/>
  <c r="AV171" i="9"/>
  <c r="AW171" i="9"/>
  <c r="AV132" i="9"/>
  <c r="AW132" i="9"/>
  <c r="AW187" i="9"/>
  <c r="AV187" i="9"/>
  <c r="AV166" i="9"/>
  <c r="AW166" i="9"/>
  <c r="AW151" i="9"/>
  <c r="AV151" i="9"/>
  <c r="AV125" i="9"/>
  <c r="AW125" i="9"/>
  <c r="AW95" i="9"/>
  <c r="AV95" i="9"/>
  <c r="AV71" i="9"/>
  <c r="AW71" i="9"/>
  <c r="AW106" i="9"/>
  <c r="AV106" i="9"/>
  <c r="AV61" i="9"/>
  <c r="AW61" i="9"/>
  <c r="AV37" i="9"/>
  <c r="AW37" i="9"/>
  <c r="AV85" i="9"/>
  <c r="AW85" i="9"/>
  <c r="AW55" i="9"/>
  <c r="AV55" i="9"/>
  <c r="AV89" i="9"/>
  <c r="AW89" i="9"/>
  <c r="AV42" i="9"/>
  <c r="AW42" i="9"/>
  <c r="AW78" i="9"/>
  <c r="AV78" i="9"/>
  <c r="AW666" i="9"/>
  <c r="AV666" i="9"/>
  <c r="AW664" i="9"/>
  <c r="AV664" i="9"/>
  <c r="AW580" i="9"/>
  <c r="AV580" i="9"/>
  <c r="AW426" i="9"/>
  <c r="AV426" i="9"/>
  <c r="AW413" i="9"/>
  <c r="AV413" i="9"/>
  <c r="AW708" i="9"/>
  <c r="AV708" i="9"/>
  <c r="AW698" i="9"/>
  <c r="AV698" i="9"/>
  <c r="AW652" i="9"/>
  <c r="AV652" i="9"/>
  <c r="AV677" i="9"/>
  <c r="AW677" i="9"/>
  <c r="AW667" i="9"/>
  <c r="AV667" i="9"/>
  <c r="AV646" i="9"/>
  <c r="AW646" i="9"/>
  <c r="AW671" i="9"/>
  <c r="AV671" i="9"/>
  <c r="AW630" i="9"/>
  <c r="AV630" i="9"/>
  <c r="AV611" i="9"/>
  <c r="AW611" i="9"/>
  <c r="AV566" i="9"/>
  <c r="AW566" i="9"/>
  <c r="AW563" i="9"/>
  <c r="AV563" i="9"/>
  <c r="AW536" i="9"/>
  <c r="AV536" i="9"/>
  <c r="AV517" i="9"/>
  <c r="AW517" i="9"/>
  <c r="AW524" i="9"/>
  <c r="AV524" i="9"/>
  <c r="AW531" i="9"/>
  <c r="AV531" i="9"/>
  <c r="AV512" i="9"/>
  <c r="AW512" i="9"/>
  <c r="AW472" i="9"/>
  <c r="AV472" i="9"/>
  <c r="AW507" i="9"/>
  <c r="AV507" i="9"/>
  <c r="AW510" i="9"/>
  <c r="AV510" i="9"/>
  <c r="AV435" i="9"/>
  <c r="AW435" i="9"/>
  <c r="AW465" i="9"/>
  <c r="AV465" i="9"/>
  <c r="AW438" i="9"/>
  <c r="AV438" i="9"/>
  <c r="AW414" i="9"/>
  <c r="AV414" i="9"/>
  <c r="AV419" i="9"/>
  <c r="AW419" i="9"/>
  <c r="AW378" i="9"/>
  <c r="AV378" i="9"/>
  <c r="AW389" i="9"/>
  <c r="AV389" i="9"/>
  <c r="AW388" i="9"/>
  <c r="AV388" i="9"/>
  <c r="AW351" i="9"/>
  <c r="AV351" i="9"/>
  <c r="AW327" i="9"/>
  <c r="AV327" i="9"/>
  <c r="AW362" i="9"/>
  <c r="AV362" i="9"/>
  <c r="AW350" i="9"/>
  <c r="AV350" i="9"/>
  <c r="AW303" i="9"/>
  <c r="AV303" i="9"/>
  <c r="AV279" i="9"/>
  <c r="AW279" i="9"/>
  <c r="AW309" i="9"/>
  <c r="AV309" i="9"/>
  <c r="AW274" i="9"/>
  <c r="AV274" i="9"/>
  <c r="AW237" i="9"/>
  <c r="AV237" i="9"/>
  <c r="AW204" i="9"/>
  <c r="AV204" i="9"/>
  <c r="AW278" i="9"/>
  <c r="AV278" i="9"/>
  <c r="AW197" i="9"/>
  <c r="AV197" i="9"/>
  <c r="AV128" i="9"/>
  <c r="AW128" i="9"/>
  <c r="AW123" i="9"/>
  <c r="AV123" i="9"/>
  <c r="AW108" i="9"/>
  <c r="AV108" i="9"/>
  <c r="AV93" i="9"/>
  <c r="AW93" i="9"/>
  <c r="AW387" i="9"/>
  <c r="AV387" i="9"/>
  <c r="AV713" i="9"/>
  <c r="AW713" i="9"/>
  <c r="AW700" i="9"/>
  <c r="AV700" i="9"/>
  <c r="AW706" i="9"/>
  <c r="AV706" i="9"/>
  <c r="AW676" i="9"/>
  <c r="AV676" i="9"/>
  <c r="AW687" i="9"/>
  <c r="AV687" i="9"/>
  <c r="AW655" i="9"/>
  <c r="AV655" i="9"/>
  <c r="AW663" i="9"/>
  <c r="AV663" i="9"/>
  <c r="AW642" i="9"/>
  <c r="AV642" i="9"/>
  <c r="AV690" i="9"/>
  <c r="AW690" i="9"/>
  <c r="AW665" i="9"/>
  <c r="AV665" i="9"/>
  <c r="AW644" i="9"/>
  <c r="AV644" i="9"/>
  <c r="AW643" i="9"/>
  <c r="AV643" i="9"/>
  <c r="AW620" i="9"/>
  <c r="AV620" i="9"/>
  <c r="AW627" i="9"/>
  <c r="AV627" i="9"/>
  <c r="AW623" i="9"/>
  <c r="AV623" i="9"/>
  <c r="AV607" i="9"/>
  <c r="AW607" i="9"/>
  <c r="AW608" i="9"/>
  <c r="AV608" i="9"/>
  <c r="AW595" i="9"/>
  <c r="AV595" i="9"/>
  <c r="AW583" i="9"/>
  <c r="AV583" i="9"/>
  <c r="AV564" i="9"/>
  <c r="AW564" i="9"/>
  <c r="AV586" i="9"/>
  <c r="AW586" i="9"/>
  <c r="AW549" i="9"/>
  <c r="AV549" i="9"/>
  <c r="AW560" i="9"/>
  <c r="AV560" i="9"/>
  <c r="AW520" i="9"/>
  <c r="AV520" i="9"/>
  <c r="AV533" i="9"/>
  <c r="AW533" i="9"/>
  <c r="AW496" i="9"/>
  <c r="AV496" i="9"/>
  <c r="AW468" i="9"/>
  <c r="AV468" i="9"/>
  <c r="AW534" i="9"/>
  <c r="AV534" i="9"/>
  <c r="AW503" i="9"/>
  <c r="AV503" i="9"/>
  <c r="AW506" i="9"/>
  <c r="AV506" i="9"/>
  <c r="AW522" i="9"/>
  <c r="AV522" i="9"/>
  <c r="AW501" i="9"/>
  <c r="AV501" i="9"/>
  <c r="AV431" i="9"/>
  <c r="AW431" i="9"/>
  <c r="AW434" i="9"/>
  <c r="AV434" i="9"/>
  <c r="AW461" i="9"/>
  <c r="AV461" i="9"/>
  <c r="AW417" i="9"/>
  <c r="AV417" i="9"/>
  <c r="AW428" i="9"/>
  <c r="AV428" i="9"/>
  <c r="AW397" i="9"/>
  <c r="AV397" i="9"/>
  <c r="AW384" i="9"/>
  <c r="AV384" i="9"/>
  <c r="AW329" i="9"/>
  <c r="AV329" i="9"/>
  <c r="AW348" i="9"/>
  <c r="AV348" i="9"/>
  <c r="AW324" i="9"/>
  <c r="AV324" i="9"/>
  <c r="AW292" i="9"/>
  <c r="AV292" i="9"/>
  <c r="AW310" i="9"/>
  <c r="AV310" i="9"/>
  <c r="AW286" i="9"/>
  <c r="AV286" i="9"/>
  <c r="AW246" i="9"/>
  <c r="AV246" i="9"/>
  <c r="AW222" i="9"/>
  <c r="AV222" i="9"/>
  <c r="AW260" i="9"/>
  <c r="AV260" i="9"/>
  <c r="AW244" i="9"/>
  <c r="AV244" i="9"/>
  <c r="AW220" i="9"/>
  <c r="AV220" i="9"/>
  <c r="AV182" i="9"/>
  <c r="AW182" i="9"/>
  <c r="AW193" i="9"/>
  <c r="AV193" i="9"/>
  <c r="AV124" i="9"/>
  <c r="AW124" i="9"/>
  <c r="AW163" i="9"/>
  <c r="AV163" i="9"/>
  <c r="AV138" i="9"/>
  <c r="AW138" i="9"/>
  <c r="AV164" i="9"/>
  <c r="AW164" i="9"/>
  <c r="AW115" i="9"/>
  <c r="AV115" i="9"/>
  <c r="AV91" i="9"/>
  <c r="AW91" i="9"/>
  <c r="AV67" i="9"/>
  <c r="AW67" i="9"/>
  <c r="AW102" i="9"/>
  <c r="AV102" i="9"/>
  <c r="AV57" i="9"/>
  <c r="AW57" i="9"/>
  <c r="AW36" i="9"/>
  <c r="AV36" i="9"/>
  <c r="AW60" i="9"/>
  <c r="AV60" i="9"/>
  <c r="AW44" i="9"/>
  <c r="AV44" i="9"/>
  <c r="AW82" i="9"/>
  <c r="AV82" i="9"/>
  <c r="AW51" i="9"/>
  <c r="AV51" i="9"/>
  <c r="AW74" i="9"/>
  <c r="AV74" i="9"/>
  <c r="AV705" i="9"/>
  <c r="AW705" i="9"/>
  <c r="AW654" i="9"/>
  <c r="AV654" i="9"/>
  <c r="AW692" i="9"/>
  <c r="AV692" i="9"/>
  <c r="AV709" i="9"/>
  <c r="AW709" i="9"/>
  <c r="AW688" i="9"/>
  <c r="AV688" i="9"/>
  <c r="AV681" i="9"/>
  <c r="AW681" i="9"/>
  <c r="AV685" i="9"/>
  <c r="AW685" i="9"/>
  <c r="AW649" i="9"/>
  <c r="AV649" i="9"/>
  <c r="AW606" i="9"/>
  <c r="AV606" i="9"/>
  <c r="AV591" i="9"/>
  <c r="AW591" i="9"/>
  <c r="AW585" i="9"/>
  <c r="AV585" i="9"/>
  <c r="AW582" i="9"/>
  <c r="AV582" i="9"/>
  <c r="AW545" i="9"/>
  <c r="AV545" i="9"/>
  <c r="AW556" i="9"/>
  <c r="AV556" i="9"/>
  <c r="AW567" i="9"/>
  <c r="AV567" i="9"/>
  <c r="AW554" i="9"/>
  <c r="AV554" i="9"/>
  <c r="AW516" i="9"/>
  <c r="AV516" i="9"/>
  <c r="AW527" i="9"/>
  <c r="AV527" i="9"/>
  <c r="AW499" i="9"/>
  <c r="AV499" i="9"/>
  <c r="AW502" i="9"/>
  <c r="AV502" i="9"/>
  <c r="AV455" i="9"/>
  <c r="AW455" i="9"/>
  <c r="AV427" i="9"/>
  <c r="AW427" i="9"/>
  <c r="AW430" i="9"/>
  <c r="AV430" i="9"/>
  <c r="AW457" i="9"/>
  <c r="AV457" i="9"/>
  <c r="AW470" i="9"/>
  <c r="AV470" i="9"/>
  <c r="AW410" i="9"/>
  <c r="AV410" i="9"/>
  <c r="AW429" i="9"/>
  <c r="AV429" i="9"/>
  <c r="AW436" i="9"/>
  <c r="AV436" i="9"/>
  <c r="AW374" i="9"/>
  <c r="AV374" i="9"/>
  <c r="AW385" i="9"/>
  <c r="AV385" i="9"/>
  <c r="AW380" i="9"/>
  <c r="AV380" i="9"/>
  <c r="AW391" i="9"/>
  <c r="AV391" i="9"/>
  <c r="AW363" i="9"/>
  <c r="AV363" i="9"/>
  <c r="AW359" i="9"/>
  <c r="AV359" i="9"/>
  <c r="AW347" i="9"/>
  <c r="AV347" i="9"/>
  <c r="AW323" i="9"/>
  <c r="AV323" i="9"/>
  <c r="AW346" i="9"/>
  <c r="AV346" i="9"/>
  <c r="AW299" i="9"/>
  <c r="AV299" i="9"/>
  <c r="AV275" i="9"/>
  <c r="AW275" i="9"/>
  <c r="AW301" i="9"/>
  <c r="AV301" i="9"/>
  <c r="AW257" i="9"/>
  <c r="AV257" i="9"/>
  <c r="AW233" i="9"/>
  <c r="AV233" i="9"/>
  <c r="AV281" i="9"/>
  <c r="AW281" i="9"/>
  <c r="AW216" i="9"/>
  <c r="AV216" i="9"/>
  <c r="AV178" i="9"/>
  <c r="AW178" i="9"/>
  <c r="AW208" i="9"/>
  <c r="AV208" i="9"/>
  <c r="AW189" i="9"/>
  <c r="AV189" i="9"/>
  <c r="AW169" i="9"/>
  <c r="AV169" i="9"/>
  <c r="AV152" i="9"/>
  <c r="AW152" i="9"/>
  <c r="AV146" i="9"/>
  <c r="AW146" i="9"/>
  <c r="AW176" i="9"/>
  <c r="AV176" i="9"/>
  <c r="AW191" i="9"/>
  <c r="AV191" i="9"/>
  <c r="AV134" i="9"/>
  <c r="AW134" i="9"/>
  <c r="AW141" i="9"/>
  <c r="AV141" i="9"/>
  <c r="AW104" i="9"/>
  <c r="AV104" i="9"/>
  <c r="AW137" i="9"/>
  <c r="AV137" i="9"/>
  <c r="AW73" i="9"/>
  <c r="AV73" i="9"/>
  <c r="AW98" i="9"/>
  <c r="AV98" i="9"/>
  <c r="AV38" i="9"/>
  <c r="AW38" i="9"/>
  <c r="AW344" i="9"/>
  <c r="AV344" i="9"/>
  <c r="AW320" i="9"/>
  <c r="AV320" i="9"/>
  <c r="AW342" i="9"/>
  <c r="AV342" i="9"/>
  <c r="AW312" i="9"/>
  <c r="AV312" i="9"/>
  <c r="AW288" i="9"/>
  <c r="AV288" i="9"/>
  <c r="AW306" i="9"/>
  <c r="AV306" i="9"/>
  <c r="AV277" i="9"/>
  <c r="AW277" i="9"/>
  <c r="AW242" i="9"/>
  <c r="AV242" i="9"/>
  <c r="AW262" i="9"/>
  <c r="AV262" i="9"/>
  <c r="AW305" i="9"/>
  <c r="AV305" i="9"/>
  <c r="AW276" i="9"/>
  <c r="AV276" i="9"/>
  <c r="AW240" i="9"/>
  <c r="AV240" i="9"/>
  <c r="AW261" i="9"/>
  <c r="AV261" i="9"/>
  <c r="AW280" i="9"/>
  <c r="AV280" i="9"/>
  <c r="AV174" i="9"/>
  <c r="AW174" i="9"/>
  <c r="AW185" i="9"/>
  <c r="AV185" i="9"/>
  <c r="AV150" i="9"/>
  <c r="AW150" i="9"/>
  <c r="AW165" i="9"/>
  <c r="AV165" i="9"/>
  <c r="AW172" i="9"/>
  <c r="AV172" i="9"/>
  <c r="AW130" i="9"/>
  <c r="AV130" i="9"/>
  <c r="AV179" i="9"/>
  <c r="AW179" i="9"/>
  <c r="AW121" i="9"/>
  <c r="AV121" i="9"/>
  <c r="AW126" i="9"/>
  <c r="AV126" i="9"/>
  <c r="AW111" i="9"/>
  <c r="AV111" i="9"/>
  <c r="AV87" i="9"/>
  <c r="AW87" i="9"/>
  <c r="AV53" i="9"/>
  <c r="AW53" i="9"/>
  <c r="AW97" i="9"/>
  <c r="AW56" i="9"/>
  <c r="AV56" i="9"/>
  <c r="AW90" i="9"/>
  <c r="AV90" i="9"/>
  <c r="AW47" i="9"/>
  <c r="AV47" i="9"/>
  <c r="AW86" i="9"/>
  <c r="AV86" i="9"/>
  <c r="AW70" i="9"/>
  <c r="AV70" i="9"/>
  <c r="AW684" i="9"/>
  <c r="AV684" i="9"/>
  <c r="AW636" i="9"/>
  <c r="AV636" i="9"/>
  <c r="AV421" i="9"/>
  <c r="AW421" i="9"/>
  <c r="AW422" i="9"/>
  <c r="AV422" i="9"/>
  <c r="AV680" i="9"/>
  <c r="AW680" i="9"/>
  <c r="AW639" i="9"/>
  <c r="AV639" i="9"/>
  <c r="AW614" i="9"/>
  <c r="AV614" i="9"/>
  <c r="AV605" i="9"/>
  <c r="AW605" i="9"/>
  <c r="AW578" i="9"/>
  <c r="AV578" i="9"/>
  <c r="AW537" i="9"/>
  <c r="AV537" i="9"/>
  <c r="AW548" i="9"/>
  <c r="AV548" i="9"/>
  <c r="AW555" i="9"/>
  <c r="AV555" i="9"/>
  <c r="AW543" i="9"/>
  <c r="AV543" i="9"/>
  <c r="AW523" i="9"/>
  <c r="AV523" i="9"/>
  <c r="AW491" i="9"/>
  <c r="AV491" i="9"/>
  <c r="AW494" i="9"/>
  <c r="AV494" i="9"/>
  <c r="AV451" i="9"/>
  <c r="AW451" i="9"/>
  <c r="AW449" i="9"/>
  <c r="AV449" i="9"/>
  <c r="AW406" i="9"/>
  <c r="AV406" i="9"/>
  <c r="AW370" i="9"/>
  <c r="AV370" i="9"/>
  <c r="AW381" i="9"/>
  <c r="AV381" i="9"/>
  <c r="AW396" i="9"/>
  <c r="AV396" i="9"/>
  <c r="AW376" i="9"/>
  <c r="AV376" i="9"/>
  <c r="AW383" i="9"/>
  <c r="AV383" i="9"/>
  <c r="AW316" i="9"/>
  <c r="AV316" i="9"/>
  <c r="AW343" i="9"/>
  <c r="AV343" i="9"/>
  <c r="AW319" i="9"/>
  <c r="AV319" i="9"/>
  <c r="AW338" i="9"/>
  <c r="AV338" i="9"/>
  <c r="AW295" i="9"/>
  <c r="AV295" i="9"/>
  <c r="AV271" i="9"/>
  <c r="AW271" i="9"/>
  <c r="AW253" i="9"/>
  <c r="AV253" i="9"/>
  <c r="AW229" i="9"/>
  <c r="AV229" i="9"/>
  <c r="AW255" i="9"/>
  <c r="AV255" i="9"/>
  <c r="AW218" i="9"/>
  <c r="AV218" i="9"/>
  <c r="AW227" i="9"/>
  <c r="AV227" i="9"/>
  <c r="AV170" i="9"/>
  <c r="AW170" i="9"/>
  <c r="AW223" i="9"/>
  <c r="AV223" i="9"/>
  <c r="AW181" i="9"/>
  <c r="AV181" i="9"/>
  <c r="AW209" i="9"/>
  <c r="AV209" i="9"/>
  <c r="AV155" i="9"/>
  <c r="AW155" i="9"/>
  <c r="AV156" i="9"/>
  <c r="AW156" i="9"/>
  <c r="AV160" i="9"/>
  <c r="AW160" i="9"/>
  <c r="AW180" i="9"/>
  <c r="AV180" i="9"/>
  <c r="AW100" i="9"/>
  <c r="AV100" i="9"/>
  <c r="AW662" i="9"/>
  <c r="AV662" i="9"/>
  <c r="AW621" i="9"/>
  <c r="AV621" i="9"/>
  <c r="AW416" i="9"/>
  <c r="AV416" i="9"/>
  <c r="AW325" i="9"/>
  <c r="AV325" i="9"/>
  <c r="AW711" i="9"/>
  <c r="AV711" i="9"/>
  <c r="AW714" i="9"/>
  <c r="AV714" i="9"/>
  <c r="AV695" i="9"/>
  <c r="AW695" i="9"/>
  <c r="AW674" i="9"/>
  <c r="AV674" i="9"/>
  <c r="AV675" i="9"/>
  <c r="AW675" i="9"/>
  <c r="AV673" i="9"/>
  <c r="AW673" i="9"/>
  <c r="AV682" i="9"/>
  <c r="AW682" i="9"/>
  <c r="AV686" i="9"/>
  <c r="AW686" i="9"/>
  <c r="AV660" i="9"/>
  <c r="AW660" i="9"/>
  <c r="AW637" i="9"/>
  <c r="AV637" i="9"/>
  <c r="AW635" i="9"/>
  <c r="AV635" i="9"/>
  <c r="AW640" i="9"/>
  <c r="AV640" i="9"/>
  <c r="AW610" i="9"/>
  <c r="AV610" i="9"/>
  <c r="AW617" i="9"/>
  <c r="AV617" i="9"/>
  <c r="AW619" i="9"/>
  <c r="AV619" i="9"/>
  <c r="AW612" i="9"/>
  <c r="AV612" i="9"/>
  <c r="AV625" i="9"/>
  <c r="AW625" i="9"/>
  <c r="AW590" i="9"/>
  <c r="AV590" i="9"/>
  <c r="AW579" i="9"/>
  <c r="AV579" i="9"/>
  <c r="AW562" i="9"/>
  <c r="AV562" i="9"/>
  <c r="AW544" i="9"/>
  <c r="AV544" i="9"/>
  <c r="AW571" i="9"/>
  <c r="AV571" i="9"/>
  <c r="AW551" i="9"/>
  <c r="AV551" i="9"/>
  <c r="AW547" i="9"/>
  <c r="AV547" i="9"/>
  <c r="AW535" i="9"/>
  <c r="AV535" i="9"/>
  <c r="AW532" i="9"/>
  <c r="AV532" i="9"/>
  <c r="AW488" i="9"/>
  <c r="AV488" i="9"/>
  <c r="AW487" i="9"/>
  <c r="AV487" i="9"/>
  <c r="AW490" i="9"/>
  <c r="AV490" i="9"/>
  <c r="AW526" i="9"/>
  <c r="AV526" i="9"/>
  <c r="AW445" i="9"/>
  <c r="AV445" i="9"/>
  <c r="AW485" i="9"/>
  <c r="AV485" i="9"/>
  <c r="AV459" i="9"/>
  <c r="AW459" i="9"/>
  <c r="AW402" i="9"/>
  <c r="AV402" i="9"/>
  <c r="AW412" i="9"/>
  <c r="AV412" i="9"/>
  <c r="AW395" i="9"/>
  <c r="AV395" i="9"/>
  <c r="AW379" i="9"/>
  <c r="AV379" i="9"/>
  <c r="AW345" i="9"/>
  <c r="AV345" i="9"/>
  <c r="AW321" i="9"/>
  <c r="AV321" i="9"/>
  <c r="AV355" i="9"/>
  <c r="AW355" i="9"/>
  <c r="AW340" i="9"/>
  <c r="AV340" i="9"/>
  <c r="AV356" i="9"/>
  <c r="AW356" i="9"/>
  <c r="AW358" i="9"/>
  <c r="AV358" i="9"/>
  <c r="AW334" i="9"/>
  <c r="AV334" i="9"/>
  <c r="AW314" i="9"/>
  <c r="AV314" i="9"/>
  <c r="AW308" i="9"/>
  <c r="AV308" i="9"/>
  <c r="AW318" i="9"/>
  <c r="AV318" i="9"/>
  <c r="AW302" i="9"/>
  <c r="AV302" i="9"/>
  <c r="AW238" i="9"/>
  <c r="AV238" i="9"/>
  <c r="AW225" i="9"/>
  <c r="AV225" i="9"/>
  <c r="AW297" i="9"/>
  <c r="AV297" i="9"/>
  <c r="AW236" i="9"/>
  <c r="AV236" i="9"/>
  <c r="AW251" i="9"/>
  <c r="AV251" i="9"/>
  <c r="AW207" i="9"/>
  <c r="AV207" i="9"/>
  <c r="AV198" i="9"/>
  <c r="AW198" i="9"/>
  <c r="AW177" i="9"/>
  <c r="AV177" i="9"/>
  <c r="AW212" i="9"/>
  <c r="AV212" i="9"/>
  <c r="AW145" i="9"/>
  <c r="AV145" i="9"/>
  <c r="AV154" i="9"/>
  <c r="AW154" i="9"/>
  <c r="AV175" i="9"/>
  <c r="AW175" i="9"/>
  <c r="AW96" i="9"/>
  <c r="AV96" i="9"/>
  <c r="AW107" i="9"/>
  <c r="AV107" i="9"/>
  <c r="AV83" i="9"/>
  <c r="AW83" i="9"/>
  <c r="AW118" i="9"/>
  <c r="AV118" i="9"/>
  <c r="AW80" i="9"/>
  <c r="AV80" i="9"/>
  <c r="AW88" i="9"/>
  <c r="AV88" i="9"/>
  <c r="AV49" i="9"/>
  <c r="AW49" i="9"/>
  <c r="AW76" i="9"/>
  <c r="AV76" i="9"/>
  <c r="AW40" i="9"/>
  <c r="AV40" i="9"/>
  <c r="AW43" i="9"/>
  <c r="AV43" i="9"/>
  <c r="AW66" i="9"/>
  <c r="AV66" i="9"/>
  <c r="AV404" i="9"/>
  <c r="AW404" i="9"/>
  <c r="AV701" i="9"/>
  <c r="AW701" i="9"/>
  <c r="AW702" i="9"/>
  <c r="AV702" i="9"/>
  <c r="AW672" i="9"/>
  <c r="AV672" i="9"/>
  <c r="AW658" i="9"/>
  <c r="AV658" i="9"/>
  <c r="AW631" i="9"/>
  <c r="AV631" i="9"/>
  <c r="AW577" i="9"/>
  <c r="AV577" i="9"/>
  <c r="AW575" i="9"/>
  <c r="AV575" i="9"/>
  <c r="AW540" i="9"/>
  <c r="AV540" i="9"/>
  <c r="AW519" i="9"/>
  <c r="AV519" i="9"/>
  <c r="AV513" i="9"/>
  <c r="AW513" i="9"/>
  <c r="AW483" i="9"/>
  <c r="AV483" i="9"/>
  <c r="AW486" i="9"/>
  <c r="AV486" i="9"/>
  <c r="AV447" i="9"/>
  <c r="AW447" i="9"/>
  <c r="AW462" i="9"/>
  <c r="AV462" i="9"/>
  <c r="AW477" i="9"/>
  <c r="AV477" i="9"/>
  <c r="AW514" i="9"/>
  <c r="AV514" i="9"/>
  <c r="AW441" i="9"/>
  <c r="AV441" i="9"/>
  <c r="AW440" i="9"/>
  <c r="AV440" i="9"/>
  <c r="AW424" i="9"/>
  <c r="AV424" i="9"/>
  <c r="AW390" i="9"/>
  <c r="AV390" i="9"/>
  <c r="AW366" i="9"/>
  <c r="AV366" i="9"/>
  <c r="AW377" i="9"/>
  <c r="AV377" i="9"/>
  <c r="AW372" i="9"/>
  <c r="AV372" i="9"/>
  <c r="AW375" i="9"/>
  <c r="AV375" i="9"/>
  <c r="AW339" i="9"/>
  <c r="AV339" i="9"/>
  <c r="AW315" i="9"/>
  <c r="AV315" i="9"/>
  <c r="AW330" i="9"/>
  <c r="AV330" i="9"/>
  <c r="AW291" i="9"/>
  <c r="AV291" i="9"/>
  <c r="AW267" i="9"/>
  <c r="AV267" i="9"/>
  <c r="AV265" i="9"/>
  <c r="AW265" i="9"/>
  <c r="AW249" i="9"/>
  <c r="AV249" i="9"/>
  <c r="AW221" i="9"/>
  <c r="AV221" i="9"/>
  <c r="AV360" i="9"/>
  <c r="AW360" i="9"/>
  <c r="AV273" i="9"/>
  <c r="AW273" i="9"/>
  <c r="AW258" i="9"/>
  <c r="AV258" i="9"/>
  <c r="AW247" i="9"/>
  <c r="AV247" i="9"/>
  <c r="AW173" i="9"/>
  <c r="AV173" i="9"/>
  <c r="AW203" i="9"/>
  <c r="AV203" i="9"/>
  <c r="AV140" i="9"/>
  <c r="AW140" i="9"/>
  <c r="AV158" i="9"/>
  <c r="AW158" i="9"/>
  <c r="AW195" i="9"/>
  <c r="AV195" i="9"/>
  <c r="AV168" i="9"/>
  <c r="AW168" i="9"/>
  <c r="AW94" i="9"/>
  <c r="AV94" i="9"/>
  <c r="AW52" i="9"/>
  <c r="AV52" i="9"/>
  <c r="AW69" i="9"/>
  <c r="AV69" i="9"/>
  <c r="DD786" i="9" l="1"/>
  <c r="DE786" i="9" s="1"/>
  <c r="B799" i="25"/>
  <c r="DD991" i="9"/>
  <c r="DE991" i="9" s="1"/>
  <c r="DD972" i="9"/>
  <c r="DE972" i="9" s="1"/>
  <c r="DD887" i="9"/>
  <c r="DE887" i="9" s="1"/>
  <c r="DD717" i="9"/>
  <c r="DE717" i="9" s="1"/>
  <c r="DD752" i="9"/>
  <c r="DE752" i="9" s="1"/>
  <c r="DD832" i="9"/>
  <c r="DE832" i="9" s="1"/>
  <c r="DD737" i="9"/>
  <c r="DE737" i="9" s="1"/>
  <c r="DD742" i="9"/>
  <c r="DE742" i="9" s="1"/>
  <c r="DD870" i="9"/>
  <c r="DE870" i="9" s="1"/>
  <c r="DD956" i="9"/>
  <c r="DE956" i="9" s="1"/>
  <c r="DD948" i="9"/>
  <c r="DE948" i="9" s="1"/>
  <c r="DD969" i="9"/>
  <c r="DE969" i="9" s="1"/>
  <c r="DD1003" i="9"/>
  <c r="DE1003" i="9" s="1"/>
  <c r="DD960" i="9"/>
  <c r="DE960" i="9" s="1"/>
  <c r="DD715" i="9"/>
  <c r="DE715" i="9" s="1"/>
  <c r="DD882" i="9"/>
  <c r="DE882" i="9" s="1"/>
  <c r="DD813" i="9"/>
  <c r="DE813" i="9" s="1"/>
  <c r="DD841" i="9"/>
  <c r="DE841" i="9" s="1"/>
  <c r="DD1007" i="9"/>
  <c r="DE1007" i="9" s="1"/>
  <c r="DD955" i="9"/>
  <c r="DE955" i="9" s="1"/>
  <c r="DD911" i="9"/>
  <c r="DE911" i="9" s="1"/>
  <c r="DH991" i="9"/>
  <c r="DI991" i="9" s="1"/>
  <c r="DJ991" i="9" s="1"/>
  <c r="DD818" i="9"/>
  <c r="DE818" i="9" s="1"/>
  <c r="DD758" i="9"/>
  <c r="DE758" i="9" s="1"/>
  <c r="DD755" i="9"/>
  <c r="DE755" i="9" s="1"/>
  <c r="DD821" i="9"/>
  <c r="DE821" i="9" s="1"/>
  <c r="DD895" i="9"/>
  <c r="DE895" i="9" s="1"/>
  <c r="DD736" i="9"/>
  <c r="DE736" i="9" s="1"/>
  <c r="DD881" i="9"/>
  <c r="DE881" i="9" s="1"/>
  <c r="DD861" i="9"/>
  <c r="DE861" i="9" s="1"/>
  <c r="DD753" i="9"/>
  <c r="DE753" i="9" s="1"/>
  <c r="DD819" i="9"/>
  <c r="DE819" i="9" s="1"/>
  <c r="DD825" i="9"/>
  <c r="DE825" i="9" s="1"/>
  <c r="DD718" i="9"/>
  <c r="DE718" i="9" s="1"/>
  <c r="DD769" i="9"/>
  <c r="DE769" i="9" s="1"/>
  <c r="DD779" i="9"/>
  <c r="DE779" i="9" s="1"/>
  <c r="DD787" i="9"/>
  <c r="DE787" i="9" s="1"/>
  <c r="DD794" i="9"/>
  <c r="DE794" i="9" s="1"/>
  <c r="DD903" i="9"/>
  <c r="DE903" i="9" s="1"/>
  <c r="DD871" i="9"/>
  <c r="DE871" i="9" s="1"/>
  <c r="DD847" i="9"/>
  <c r="DE847" i="9" s="1"/>
  <c r="DD785" i="9"/>
  <c r="DE785" i="9" s="1"/>
  <c r="DD964" i="9"/>
  <c r="DE964" i="9" s="1"/>
  <c r="DD782" i="9"/>
  <c r="DE782" i="9" s="1"/>
  <c r="DD824" i="9"/>
  <c r="DE824" i="9" s="1"/>
  <c r="DD940" i="9"/>
  <c r="DE940" i="9" s="1"/>
  <c r="DD749" i="9"/>
  <c r="DE749" i="9" s="1"/>
  <c r="DD890" i="9"/>
  <c r="DE890" i="9" s="1"/>
  <c r="DD928" i="9"/>
  <c r="DE928" i="9" s="1"/>
  <c r="DD866" i="9"/>
  <c r="DE866" i="9" s="1"/>
  <c r="DD858" i="9"/>
  <c r="DE858" i="9" s="1"/>
  <c r="DD833" i="9"/>
  <c r="DE833" i="9" s="1"/>
  <c r="CZ831" i="9"/>
  <c r="DA831" i="9" s="1"/>
  <c r="DD892" i="9"/>
  <c r="DE892" i="9" s="1"/>
  <c r="DH766" i="9"/>
  <c r="DI766" i="9" s="1"/>
  <c r="DJ766" i="9" s="1"/>
  <c r="DD723" i="9"/>
  <c r="DE723" i="9" s="1"/>
  <c r="DD854" i="9"/>
  <c r="DE854" i="9" s="1"/>
  <c r="DD904" i="9"/>
  <c r="DE904" i="9" s="1"/>
  <c r="DD836" i="9"/>
  <c r="DE836" i="9" s="1"/>
  <c r="DD725" i="9"/>
  <c r="DE725" i="9" s="1"/>
  <c r="CZ815" i="9"/>
  <c r="DA815" i="9" s="1"/>
  <c r="CZ811" i="9"/>
  <c r="DA811" i="9" s="1"/>
  <c r="DD840" i="9"/>
  <c r="DE840" i="9" s="1"/>
  <c r="DD830" i="9"/>
  <c r="DE830" i="9" s="1"/>
  <c r="CZ970" i="9"/>
  <c r="DA970" i="9" s="1"/>
  <c r="CZ809" i="9"/>
  <c r="DA809" i="9" s="1"/>
  <c r="DD981" i="9"/>
  <c r="DE981" i="9" s="1"/>
  <c r="DD763" i="9"/>
  <c r="DE763" i="9" s="1"/>
  <c r="DD929" i="9"/>
  <c r="DE929" i="9" s="1"/>
  <c r="DD873" i="9"/>
  <c r="DE873" i="9" s="1"/>
  <c r="DD914" i="9"/>
  <c r="DE914" i="9" s="1"/>
  <c r="DD950" i="9"/>
  <c r="DE950" i="9" s="1"/>
  <c r="DD772" i="9"/>
  <c r="DE772" i="9" s="1"/>
  <c r="DD852" i="9"/>
  <c r="DE852" i="9" s="1"/>
  <c r="DD791" i="9"/>
  <c r="DE791" i="9" s="1"/>
  <c r="DD859" i="9"/>
  <c r="DE859" i="9" s="1"/>
  <c r="DD1005" i="9"/>
  <c r="DE1005" i="9" s="1"/>
  <c r="DD734" i="9"/>
  <c r="DE734" i="9" s="1"/>
  <c r="DD851" i="9"/>
  <c r="DE851" i="9" s="1"/>
  <c r="DD768" i="9"/>
  <c r="DE768" i="9" s="1"/>
  <c r="DD943" i="9"/>
  <c r="DE943" i="9" s="1"/>
  <c r="DD837" i="9"/>
  <c r="DE837" i="9" s="1"/>
  <c r="DD989" i="9"/>
  <c r="DE989" i="9" s="1"/>
  <c r="DD1015" i="9"/>
  <c r="DE1015" i="9" s="1"/>
  <c r="DD839" i="9"/>
  <c r="DE839" i="9" s="1"/>
  <c r="DD738" i="9"/>
  <c r="DE738" i="9" s="1"/>
  <c r="DD778" i="9"/>
  <c r="DE778" i="9" s="1"/>
  <c r="DD748" i="9"/>
  <c r="DE748" i="9" s="1"/>
  <c r="DD926" i="9"/>
  <c r="DE926" i="9" s="1"/>
  <c r="DD878" i="9"/>
  <c r="DE878" i="9" s="1"/>
  <c r="DD727" i="9"/>
  <c r="DE727" i="9" s="1"/>
  <c r="DD874" i="9"/>
  <c r="DE874" i="9" s="1"/>
  <c r="DD920" i="9"/>
  <c r="DE920" i="9" s="1"/>
  <c r="DD997" i="9"/>
  <c r="DE997" i="9" s="1"/>
  <c r="DD731" i="9"/>
  <c r="DE731" i="9" s="1"/>
  <c r="DD739" i="9"/>
  <c r="DE739" i="9" s="1"/>
  <c r="DD802" i="9"/>
  <c r="DE802" i="9" s="1"/>
  <c r="DD780" i="9"/>
  <c r="DE780" i="9" s="1"/>
  <c r="DD912" i="9"/>
  <c r="DE912" i="9" s="1"/>
  <c r="DD942" i="9"/>
  <c r="DE942" i="9" s="1"/>
  <c r="DD820" i="9"/>
  <c r="DE820" i="9" s="1"/>
  <c r="DD941" i="9"/>
  <c r="DE941" i="9" s="1"/>
  <c r="DD952" i="9"/>
  <c r="DE952" i="9" s="1"/>
  <c r="DD756" i="9"/>
  <c r="DE756" i="9" s="1"/>
  <c r="DD720" i="9"/>
  <c r="DE720" i="9" s="1"/>
  <c r="DD814" i="9"/>
  <c r="DE814" i="9" s="1"/>
  <c r="DD877" i="9"/>
  <c r="DE877" i="9" s="1"/>
  <c r="DD953" i="9"/>
  <c r="DE953" i="9" s="1"/>
  <c r="DD789" i="9"/>
  <c r="DE789" i="9" s="1"/>
  <c r="DD923" i="9"/>
  <c r="DE923" i="9" s="1"/>
  <c r="DD888" i="9"/>
  <c r="DE888" i="9" s="1"/>
  <c r="DD930" i="9"/>
  <c r="DE930" i="9" s="1"/>
  <c r="DD921" i="9"/>
  <c r="DE921" i="9" s="1"/>
  <c r="DD917" i="9"/>
  <c r="DE917" i="9" s="1"/>
  <c r="DD987" i="9"/>
  <c r="DE987" i="9" s="1"/>
  <c r="DD974" i="9"/>
  <c r="DE974" i="9" s="1"/>
  <c r="DD767" i="9"/>
  <c r="DE767" i="9" s="1"/>
  <c r="DD759" i="9"/>
  <c r="DE759" i="9" s="1"/>
  <c r="DD896" i="9"/>
  <c r="DE896" i="9" s="1"/>
  <c r="DD803" i="9"/>
  <c r="DE803" i="9" s="1"/>
  <c r="DD1014" i="9"/>
  <c r="DE1014" i="9" s="1"/>
  <c r="DD927" i="9"/>
  <c r="DE927" i="9" s="1"/>
  <c r="DD897" i="9"/>
  <c r="DE897" i="9" s="1"/>
  <c r="DD993" i="9"/>
  <c r="DE993" i="9" s="1"/>
  <c r="DD771" i="9"/>
  <c r="DE771" i="9" s="1"/>
  <c r="DD826" i="9"/>
  <c r="DE826" i="9" s="1"/>
  <c r="DD899" i="9"/>
  <c r="DE899" i="9" s="1"/>
  <c r="DD823" i="9"/>
  <c r="DE823" i="9" s="1"/>
  <c r="DD724" i="9"/>
  <c r="DE724" i="9" s="1"/>
  <c r="DD883" i="9"/>
  <c r="DE883" i="9" s="1"/>
  <c r="DD946" i="9"/>
  <c r="DE946" i="9" s="1"/>
  <c r="DD728" i="9"/>
  <c r="DE728" i="9" s="1"/>
  <c r="DD925" i="9"/>
  <c r="DE925" i="9" s="1"/>
  <c r="DD893" i="9"/>
  <c r="DE893" i="9" s="1"/>
  <c r="DD849" i="9"/>
  <c r="DE849" i="9" s="1"/>
  <c r="DD919" i="9"/>
  <c r="DE919" i="9" s="1"/>
  <c r="DD937" i="9"/>
  <c r="DE937" i="9" s="1"/>
  <c r="DD977" i="9"/>
  <c r="DE977" i="9" s="1"/>
  <c r="DD872" i="9"/>
  <c r="DE872" i="9" s="1"/>
  <c r="DD934" i="9"/>
  <c r="DE934" i="9" s="1"/>
  <c r="DD996" i="9"/>
  <c r="DE996" i="9" s="1"/>
  <c r="DD776" i="9"/>
  <c r="DE776" i="9" s="1"/>
  <c r="DD863" i="9"/>
  <c r="DE863" i="9" s="1"/>
  <c r="DD999" i="9"/>
  <c r="DE999" i="9" s="1"/>
  <c r="DD980" i="9"/>
  <c r="DE980" i="9" s="1"/>
  <c r="DD805" i="9"/>
  <c r="DE805" i="9" s="1"/>
  <c r="DD716" i="9"/>
  <c r="DE716" i="9" s="1"/>
  <c r="DD722" i="9"/>
  <c r="DE722" i="9" s="1"/>
  <c r="DH786" i="9"/>
  <c r="DI786" i="9" s="1"/>
  <c r="DJ786" i="9" s="1"/>
  <c r="DD844" i="9"/>
  <c r="DE844" i="9" s="1"/>
  <c r="DD931" i="9"/>
  <c r="DE931" i="9" s="1"/>
  <c r="DD788" i="9"/>
  <c r="DE788" i="9" s="1"/>
  <c r="DD735" i="9"/>
  <c r="DE735" i="9" s="1"/>
  <c r="DD908" i="9"/>
  <c r="DE908" i="9" s="1"/>
  <c r="CZ947" i="9"/>
  <c r="DA947" i="9" s="1"/>
  <c r="DD886" i="9"/>
  <c r="DE886" i="9" s="1"/>
  <c r="DD1013" i="9"/>
  <c r="DE1013" i="9" s="1"/>
  <c r="DD906" i="9"/>
  <c r="DE906" i="9" s="1"/>
  <c r="DD935" i="9"/>
  <c r="DE935" i="9" s="1"/>
  <c r="DD838" i="9"/>
  <c r="DE838" i="9" s="1"/>
  <c r="CZ834" i="9"/>
  <c r="DA834" i="9" s="1"/>
  <c r="DD842" i="9"/>
  <c r="DE842" i="9" s="1"/>
  <c r="DH799" i="9"/>
  <c r="DI799" i="9" s="1"/>
  <c r="DJ799" i="9" s="1"/>
  <c r="DH972" i="9"/>
  <c r="DI972" i="9" s="1"/>
  <c r="DJ972" i="9" s="1"/>
  <c r="DD774" i="9"/>
  <c r="DE774" i="9" s="1"/>
  <c r="DD965" i="9"/>
  <c r="DE965" i="9" s="1"/>
  <c r="DD857" i="9"/>
  <c r="DE857" i="9" s="1"/>
  <c r="DD868" i="9"/>
  <c r="DE868" i="9" s="1"/>
  <c r="DD867" i="9"/>
  <c r="DE867" i="9" s="1"/>
  <c r="DD848" i="9"/>
  <c r="DE848" i="9" s="1"/>
  <c r="DD961" i="9"/>
  <c r="DE961" i="9" s="1"/>
  <c r="DD760" i="9"/>
  <c r="DE760" i="9" s="1"/>
  <c r="DD810" i="9"/>
  <c r="DE810" i="9" s="1"/>
  <c r="DD865" i="9"/>
  <c r="DE865" i="9" s="1"/>
  <c r="DD976" i="9"/>
  <c r="DE976" i="9" s="1"/>
  <c r="DD807" i="9"/>
  <c r="DE807" i="9" s="1"/>
  <c r="DD775" i="9"/>
  <c r="DE775" i="9" s="1"/>
  <c r="DD827" i="9"/>
  <c r="DE827" i="9" s="1"/>
  <c r="DD968" i="9"/>
  <c r="DE968" i="9" s="1"/>
  <c r="DD746" i="9"/>
  <c r="DE746" i="9" s="1"/>
  <c r="DD822" i="9"/>
  <c r="DE822" i="9" s="1"/>
  <c r="DD884" i="9"/>
  <c r="DE884" i="9" s="1"/>
  <c r="DD761" i="9"/>
  <c r="DE761" i="9" s="1"/>
  <c r="DD1010" i="9"/>
  <c r="DE1010" i="9" s="1"/>
  <c r="DD979" i="9"/>
  <c r="DE979" i="9" s="1"/>
  <c r="DD797" i="9"/>
  <c r="DE797" i="9" s="1"/>
  <c r="DD944" i="9"/>
  <c r="DE944" i="9" s="1"/>
  <c r="DD945" i="9"/>
  <c r="DE945" i="9" s="1"/>
  <c r="DD784" i="9"/>
  <c r="DE784" i="9" s="1"/>
  <c r="DD719" i="9"/>
  <c r="DE719" i="9" s="1"/>
  <c r="DD792" i="9"/>
  <c r="DE792" i="9" s="1"/>
  <c r="DD932" i="9"/>
  <c r="DE932" i="9" s="1"/>
  <c r="DD916" i="9"/>
  <c r="DE916" i="9" s="1"/>
  <c r="CZ747" i="9"/>
  <c r="DA747" i="9" s="1"/>
  <c r="DD990" i="9"/>
  <c r="DE990" i="9" s="1"/>
  <c r="DD804" i="9"/>
  <c r="DE804" i="9" s="1"/>
  <c r="CZ995" i="9"/>
  <c r="DA995" i="9" s="1"/>
  <c r="DD902" i="9"/>
  <c r="DE902" i="9" s="1"/>
  <c r="CZ983" i="9"/>
  <c r="DA983" i="9" s="1"/>
  <c r="DD949" i="9"/>
  <c r="DE949" i="9" s="1"/>
  <c r="DD1006" i="9"/>
  <c r="DE1006" i="9" s="1"/>
  <c r="DD971" i="9"/>
  <c r="DE971" i="9" s="1"/>
  <c r="CZ898" i="9"/>
  <c r="DA898" i="9" s="1"/>
  <c r="DD963" i="9"/>
  <c r="DE963" i="9" s="1"/>
  <c r="DD850" i="9"/>
  <c r="DE850" i="9" s="1"/>
  <c r="CZ913" i="9"/>
  <c r="DA913" i="9" s="1"/>
  <c r="CZ846" i="9"/>
  <c r="DA846" i="9" s="1"/>
  <c r="DD721" i="9"/>
  <c r="DE721" i="9" s="1"/>
  <c r="CZ770" i="9"/>
  <c r="DA770" i="9" s="1"/>
  <c r="CZ856" i="9"/>
  <c r="DA856" i="9" s="1"/>
  <c r="DD801" i="9"/>
  <c r="DE801" i="9" s="1"/>
  <c r="DD751" i="9"/>
  <c r="DE751" i="9" s="1"/>
  <c r="DD860" i="9"/>
  <c r="DE860" i="9" s="1"/>
  <c r="DD750" i="9"/>
  <c r="DE750" i="9" s="1"/>
  <c r="DD764" i="9"/>
  <c r="DE764" i="9" s="1"/>
  <c r="DD922" i="9"/>
  <c r="DE922" i="9" s="1"/>
  <c r="DD954" i="9"/>
  <c r="DE954" i="9" s="1"/>
  <c r="DD889" i="9"/>
  <c r="DE889" i="9" s="1"/>
  <c r="DD744" i="9"/>
  <c r="DE744" i="9" s="1"/>
  <c r="DD992" i="9"/>
  <c r="DE992" i="9" s="1"/>
  <c r="DD933" i="9"/>
  <c r="DE933" i="9" s="1"/>
  <c r="DD985" i="9"/>
  <c r="DE985" i="9" s="1"/>
  <c r="DD938" i="9"/>
  <c r="DE938" i="9" s="1"/>
  <c r="DD1008" i="9"/>
  <c r="DE1008" i="9" s="1"/>
  <c r="DD783" i="9"/>
  <c r="DE783" i="9" s="1"/>
  <c r="DD1004" i="9"/>
  <c r="DE1004" i="9" s="1"/>
  <c r="DD998" i="9"/>
  <c r="DE998" i="9" s="1"/>
  <c r="DD777" i="9"/>
  <c r="DE777" i="9" s="1"/>
  <c r="DD962" i="9"/>
  <c r="DE962" i="9" s="1"/>
  <c r="DD984" i="9"/>
  <c r="DE984" i="9" s="1"/>
  <c r="DD790" i="9"/>
  <c r="DE790" i="9" s="1"/>
  <c r="DD880" i="9"/>
  <c r="DE880" i="9" s="1"/>
  <c r="DH875" i="9"/>
  <c r="DI875" i="9" s="1"/>
  <c r="DJ875" i="9" s="1"/>
  <c r="DD967" i="9"/>
  <c r="DE967" i="9" s="1"/>
  <c r="DD726" i="9"/>
  <c r="DE726" i="9" s="1"/>
  <c r="DD982" i="9"/>
  <c r="DE982" i="9" s="1"/>
  <c r="DD816" i="9"/>
  <c r="DE816" i="9" s="1"/>
  <c r="DD924" i="9"/>
  <c r="DE924" i="9" s="1"/>
  <c r="DD796" i="9"/>
  <c r="DE796" i="9" s="1"/>
  <c r="DD910" i="9"/>
  <c r="DE910" i="9" s="1"/>
  <c r="DD812" i="9"/>
  <c r="DE812" i="9" s="1"/>
  <c r="DD894" i="9"/>
  <c r="DE894" i="9" s="1"/>
  <c r="DD800" i="9"/>
  <c r="DE800" i="9" s="1"/>
  <c r="DD828" i="9"/>
  <c r="DE828" i="9" s="1"/>
  <c r="DD773" i="9"/>
  <c r="DE773" i="9" s="1"/>
  <c r="DD959" i="9"/>
  <c r="DE959" i="9" s="1"/>
  <c r="DD862" i="9"/>
  <c r="DE862" i="9" s="1"/>
  <c r="DH887" i="9"/>
  <c r="DI887" i="9" s="1"/>
  <c r="DJ887" i="9" s="1"/>
  <c r="DD958" i="9"/>
  <c r="DE958" i="9" s="1"/>
  <c r="DD795" i="9"/>
  <c r="DE795" i="9" s="1"/>
  <c r="DD966" i="9"/>
  <c r="DE966" i="9" s="1"/>
  <c r="DD817" i="9"/>
  <c r="DE817" i="9" s="1"/>
  <c r="DD798" i="9"/>
  <c r="DE798" i="9" s="1"/>
  <c r="DD843" i="9"/>
  <c r="DE843" i="9" s="1"/>
  <c r="DD876" i="9"/>
  <c r="DE876" i="9" s="1"/>
  <c r="DD879" i="9"/>
  <c r="DE879" i="9" s="1"/>
  <c r="DD907" i="9"/>
  <c r="DE907" i="9" s="1"/>
  <c r="DD915" i="9"/>
  <c r="DE915" i="9" s="1"/>
  <c r="DD855" i="9"/>
  <c r="DE855" i="9" s="1"/>
  <c r="DD901" i="9"/>
  <c r="DE901" i="9" s="1"/>
  <c r="DD939" i="9"/>
  <c r="DE939" i="9" s="1"/>
  <c r="DD762" i="9"/>
  <c r="DE762" i="9" s="1"/>
  <c r="DD1009" i="9"/>
  <c r="DE1009" i="9" s="1"/>
  <c r="DD835" i="9"/>
  <c r="DE835" i="9" s="1"/>
  <c r="DD845" i="9"/>
  <c r="DE845" i="9" s="1"/>
  <c r="DD994" i="9"/>
  <c r="DE994" i="9" s="1"/>
  <c r="DD806" i="9"/>
  <c r="DE806" i="9" s="1"/>
  <c r="DD781" i="9"/>
  <c r="DE781" i="9" s="1"/>
  <c r="DD973" i="9"/>
  <c r="DE973" i="9" s="1"/>
  <c r="DD957" i="9"/>
  <c r="DE957" i="9" s="1"/>
  <c r="DD905" i="9"/>
  <c r="DE905" i="9" s="1"/>
  <c r="DD864" i="9"/>
  <c r="DE864" i="9" s="1"/>
  <c r="DD1011" i="9"/>
  <c r="DE1011" i="9" s="1"/>
  <c r="DD829" i="9"/>
  <c r="DE829" i="9" s="1"/>
  <c r="DD754" i="9"/>
  <c r="DE754" i="9" s="1"/>
  <c r="DD891" i="9"/>
  <c r="DE891" i="9" s="1"/>
  <c r="DD1001" i="9"/>
  <c r="DE1001" i="9" s="1"/>
  <c r="DD1012" i="9"/>
  <c r="DE1012" i="9" s="1"/>
  <c r="DD900" i="9"/>
  <c r="DE900" i="9" s="1"/>
  <c r="DD729" i="9"/>
  <c r="DE729" i="9" s="1"/>
  <c r="DD885" i="9"/>
  <c r="DE885" i="9" s="1"/>
  <c r="DD740" i="9"/>
  <c r="DE740" i="9" s="1"/>
  <c r="DD745" i="9"/>
  <c r="DE745" i="9" s="1"/>
  <c r="DD988" i="9"/>
  <c r="DE988" i="9" s="1"/>
  <c r="DD793" i="9"/>
  <c r="DE793" i="9" s="1"/>
  <c r="DD757" i="9"/>
  <c r="DE757" i="9" s="1"/>
  <c r="DD869" i="9"/>
  <c r="DE869" i="9" s="1"/>
  <c r="DD1002" i="9"/>
  <c r="DE1002" i="9" s="1"/>
  <c r="DD918" i="9"/>
  <c r="DE918" i="9" s="1"/>
  <c r="DD853" i="9"/>
  <c r="DE853" i="9" s="1"/>
  <c r="DD909" i="9"/>
  <c r="DE909" i="9" s="1"/>
  <c r="DD730" i="9"/>
  <c r="DE730" i="9" s="1"/>
  <c r="DD951" i="9"/>
  <c r="DE951" i="9" s="1"/>
  <c r="CZ975" i="9"/>
  <c r="DA975" i="9" s="1"/>
  <c r="DD978" i="9"/>
  <c r="DE978" i="9" s="1"/>
  <c r="DD808" i="9"/>
  <c r="DE808" i="9" s="1"/>
  <c r="DD765" i="9"/>
  <c r="DE765" i="9" s="1"/>
  <c r="DD741" i="9"/>
  <c r="DE741" i="9" s="1"/>
  <c r="CZ1000" i="9"/>
  <c r="DA1000" i="9" s="1"/>
  <c r="DD743" i="9"/>
  <c r="DE743" i="9" s="1"/>
  <c r="DD936" i="9"/>
  <c r="DE936" i="9" s="1"/>
  <c r="DD986" i="9"/>
  <c r="DE986" i="9" s="1"/>
  <c r="CZ733" i="9"/>
  <c r="DA733" i="9" s="1"/>
  <c r="CZ732" i="9"/>
  <c r="DA732" i="9" s="1"/>
  <c r="BL168" i="9"/>
  <c r="CD168" i="9" s="1"/>
  <c r="BH168" i="9"/>
  <c r="BZ168" i="9" s="1"/>
  <c r="BK168" i="9"/>
  <c r="CC168" i="9" s="1"/>
  <c r="BN168" i="9"/>
  <c r="CF168" i="9" s="1"/>
  <c r="BO168" i="9"/>
  <c r="CG168" i="9" s="1"/>
  <c r="CE168" i="9"/>
  <c r="BI168" i="9"/>
  <c r="CA168" i="9" s="1"/>
  <c r="BJ168" i="9"/>
  <c r="CB168" i="9" s="1"/>
  <c r="BL404" i="9"/>
  <c r="CD404" i="9" s="1"/>
  <c r="BJ404" i="9"/>
  <c r="CB404" i="9" s="1"/>
  <c r="BH404" i="9"/>
  <c r="BZ404" i="9" s="1"/>
  <c r="BI404" i="9"/>
  <c r="CA404" i="9" s="1"/>
  <c r="CE404" i="9"/>
  <c r="BN404" i="9"/>
  <c r="CF404" i="9" s="1"/>
  <c r="BO404" i="9"/>
  <c r="CG404" i="9" s="1"/>
  <c r="BK404" i="9"/>
  <c r="CC404" i="9" s="1"/>
  <c r="BH175" i="9"/>
  <c r="BZ175" i="9" s="1"/>
  <c r="BO175" i="9"/>
  <c r="CG175" i="9" s="1"/>
  <c r="BK175" i="9"/>
  <c r="CC175" i="9" s="1"/>
  <c r="CE175" i="9"/>
  <c r="BN175" i="9"/>
  <c r="CF175" i="9" s="1"/>
  <c r="BI175" i="9"/>
  <c r="CA175" i="9" s="1"/>
  <c r="BJ175" i="9"/>
  <c r="CB175" i="9" s="1"/>
  <c r="BL175" i="9"/>
  <c r="CD175" i="9" s="1"/>
  <c r="BN356" i="9"/>
  <c r="CF356" i="9" s="1"/>
  <c r="BH356" i="9"/>
  <c r="BZ356" i="9" s="1"/>
  <c r="BJ356" i="9"/>
  <c r="CB356" i="9" s="1"/>
  <c r="BI356" i="9"/>
  <c r="CA356" i="9" s="1"/>
  <c r="BL356" i="9"/>
  <c r="CD356" i="9" s="1"/>
  <c r="CE356" i="9"/>
  <c r="BO356" i="9"/>
  <c r="CG356" i="9" s="1"/>
  <c r="BK356" i="9"/>
  <c r="CC356" i="9" s="1"/>
  <c r="CE673" i="9"/>
  <c r="BH673" i="9"/>
  <c r="BZ673" i="9" s="1"/>
  <c r="BJ673" i="9"/>
  <c r="CB673" i="9" s="1"/>
  <c r="BK673" i="9"/>
  <c r="CC673" i="9" s="1"/>
  <c r="BL673" i="9"/>
  <c r="CD673" i="9" s="1"/>
  <c r="BN673" i="9"/>
  <c r="CF673" i="9" s="1"/>
  <c r="BI673" i="9"/>
  <c r="CA673" i="9" s="1"/>
  <c r="BO673" i="9"/>
  <c r="CG673" i="9" s="1"/>
  <c r="BK160" i="9"/>
  <c r="CC160" i="9" s="1"/>
  <c r="BI160" i="9"/>
  <c r="CA160" i="9" s="1"/>
  <c r="BJ160" i="9"/>
  <c r="CB160" i="9" s="1"/>
  <c r="BL160" i="9"/>
  <c r="CD160" i="9" s="1"/>
  <c r="BO160" i="9"/>
  <c r="CG160" i="9" s="1"/>
  <c r="BH160" i="9"/>
  <c r="BZ160" i="9" s="1"/>
  <c r="CE160" i="9"/>
  <c r="BN160" i="9"/>
  <c r="CF160" i="9" s="1"/>
  <c r="BN170" i="9"/>
  <c r="CF170" i="9" s="1"/>
  <c r="BJ170" i="9"/>
  <c r="CB170" i="9" s="1"/>
  <c r="BL170" i="9"/>
  <c r="CD170" i="9" s="1"/>
  <c r="BK170" i="9"/>
  <c r="CC170" i="9" s="1"/>
  <c r="BO170" i="9"/>
  <c r="CG170" i="9" s="1"/>
  <c r="BI170" i="9"/>
  <c r="CA170" i="9" s="1"/>
  <c r="BH170" i="9"/>
  <c r="BZ170" i="9" s="1"/>
  <c r="CE170" i="9"/>
  <c r="BJ271" i="9"/>
  <c r="CB271" i="9" s="1"/>
  <c r="BH271" i="9"/>
  <c r="BZ271" i="9" s="1"/>
  <c r="CE271" i="9"/>
  <c r="BN271" i="9"/>
  <c r="CF271" i="9" s="1"/>
  <c r="BO271" i="9"/>
  <c r="CG271" i="9" s="1"/>
  <c r="BI271" i="9"/>
  <c r="CA271" i="9" s="1"/>
  <c r="BK271" i="9"/>
  <c r="CC271" i="9" s="1"/>
  <c r="BL271" i="9"/>
  <c r="CD271" i="9" s="1"/>
  <c r="BO172" i="9"/>
  <c r="CG172" i="9" s="1"/>
  <c r="BK172" i="9"/>
  <c r="CC172" i="9" s="1"/>
  <c r="CE172" i="9"/>
  <c r="BN172" i="9"/>
  <c r="CF172" i="9" s="1"/>
  <c r="BI172" i="9"/>
  <c r="CA172" i="9" s="1"/>
  <c r="BJ172" i="9"/>
  <c r="CB172" i="9" s="1"/>
  <c r="BL172" i="9"/>
  <c r="CD172" i="9" s="1"/>
  <c r="BH172" i="9"/>
  <c r="BZ172" i="9" s="1"/>
  <c r="BI261" i="9"/>
  <c r="CA261" i="9" s="1"/>
  <c r="BN261" i="9"/>
  <c r="CF261" i="9" s="1"/>
  <c r="BJ261" i="9"/>
  <c r="CB261" i="9" s="1"/>
  <c r="BK261" i="9"/>
  <c r="CC261" i="9" s="1"/>
  <c r="BL261" i="9"/>
  <c r="CD261" i="9" s="1"/>
  <c r="CE261" i="9"/>
  <c r="BO261" i="9"/>
  <c r="CG261" i="9" s="1"/>
  <c r="BH261" i="9"/>
  <c r="BZ261" i="9" s="1"/>
  <c r="BL344" i="9"/>
  <c r="CD344" i="9" s="1"/>
  <c r="BN344" i="9"/>
  <c r="CF344" i="9" s="1"/>
  <c r="BH344" i="9"/>
  <c r="BZ344" i="9" s="1"/>
  <c r="BI344" i="9"/>
  <c r="CA344" i="9" s="1"/>
  <c r="CE344" i="9"/>
  <c r="BO344" i="9"/>
  <c r="CG344" i="9" s="1"/>
  <c r="BJ344" i="9"/>
  <c r="CB344" i="9" s="1"/>
  <c r="BK344" i="9"/>
  <c r="CC344" i="9" s="1"/>
  <c r="BN141" i="9"/>
  <c r="CF141" i="9" s="1"/>
  <c r="BO141" i="9"/>
  <c r="CG141" i="9" s="1"/>
  <c r="BH141" i="9"/>
  <c r="BZ141" i="9" s="1"/>
  <c r="CE141" i="9"/>
  <c r="BK141" i="9"/>
  <c r="CC141" i="9" s="1"/>
  <c r="BI141" i="9"/>
  <c r="CA141" i="9" s="1"/>
  <c r="BJ141" i="9"/>
  <c r="CB141" i="9" s="1"/>
  <c r="BL141" i="9"/>
  <c r="CD141" i="9" s="1"/>
  <c r="BJ169" i="9"/>
  <c r="CB169" i="9" s="1"/>
  <c r="BL169" i="9"/>
  <c r="CD169" i="9" s="1"/>
  <c r="BO169" i="9"/>
  <c r="CG169" i="9" s="1"/>
  <c r="BK169" i="9"/>
  <c r="CC169" i="9" s="1"/>
  <c r="CE169" i="9"/>
  <c r="BN169" i="9"/>
  <c r="CF169" i="9" s="1"/>
  <c r="BH169" i="9"/>
  <c r="BZ169" i="9" s="1"/>
  <c r="BI169" i="9"/>
  <c r="CA169" i="9" s="1"/>
  <c r="BJ233" i="9"/>
  <c r="CB233" i="9" s="1"/>
  <c r="CE233" i="9"/>
  <c r="BN233" i="9"/>
  <c r="CF233" i="9" s="1"/>
  <c r="BO233" i="9"/>
  <c r="CG233" i="9" s="1"/>
  <c r="BL233" i="9"/>
  <c r="CD233" i="9" s="1"/>
  <c r="BH233" i="9"/>
  <c r="BZ233" i="9" s="1"/>
  <c r="BK233" i="9"/>
  <c r="CC233" i="9" s="1"/>
  <c r="BI233" i="9"/>
  <c r="CA233" i="9" s="1"/>
  <c r="BO323" i="9"/>
  <c r="CG323" i="9" s="1"/>
  <c r="BK323" i="9"/>
  <c r="CC323" i="9" s="1"/>
  <c r="BJ323" i="9"/>
  <c r="CB323" i="9" s="1"/>
  <c r="BH323" i="9"/>
  <c r="BZ323" i="9" s="1"/>
  <c r="BN323" i="9"/>
  <c r="CF323" i="9" s="1"/>
  <c r="BL323" i="9"/>
  <c r="CD323" i="9" s="1"/>
  <c r="BI323" i="9"/>
  <c r="CA323" i="9" s="1"/>
  <c r="CE323" i="9"/>
  <c r="BJ385" i="9"/>
  <c r="CB385" i="9" s="1"/>
  <c r="BH385" i="9"/>
  <c r="BZ385" i="9" s="1"/>
  <c r="CE385" i="9"/>
  <c r="BN385" i="9"/>
  <c r="CF385" i="9" s="1"/>
  <c r="BO385" i="9"/>
  <c r="CG385" i="9" s="1"/>
  <c r="BI385" i="9"/>
  <c r="CA385" i="9" s="1"/>
  <c r="BK385" i="9"/>
  <c r="CC385" i="9" s="1"/>
  <c r="BL385" i="9"/>
  <c r="CD385" i="9" s="1"/>
  <c r="BH457" i="9"/>
  <c r="BZ457" i="9" s="1"/>
  <c r="CE457" i="9"/>
  <c r="BN457" i="9"/>
  <c r="CF457" i="9" s="1"/>
  <c r="BO457" i="9"/>
  <c r="CG457" i="9" s="1"/>
  <c r="BI457" i="9"/>
  <c r="CA457" i="9" s="1"/>
  <c r="BJ457" i="9"/>
  <c r="CB457" i="9" s="1"/>
  <c r="BK457" i="9"/>
  <c r="CC457" i="9" s="1"/>
  <c r="BL457" i="9"/>
  <c r="CD457" i="9" s="1"/>
  <c r="BN527" i="9"/>
  <c r="CF527" i="9" s="1"/>
  <c r="BL527" i="9"/>
  <c r="CD527" i="9" s="1"/>
  <c r="BH527" i="9"/>
  <c r="BZ527" i="9" s="1"/>
  <c r="BI527" i="9"/>
  <c r="CA527" i="9" s="1"/>
  <c r="BO527" i="9"/>
  <c r="CG527" i="9" s="1"/>
  <c r="CE527" i="9"/>
  <c r="BK527" i="9"/>
  <c r="CC527" i="9" s="1"/>
  <c r="BJ527" i="9"/>
  <c r="CB527" i="9" s="1"/>
  <c r="BJ582" i="9"/>
  <c r="CB582" i="9" s="1"/>
  <c r="BK582" i="9"/>
  <c r="CC582" i="9" s="1"/>
  <c r="BL582" i="9"/>
  <c r="CD582" i="9" s="1"/>
  <c r="CE582" i="9"/>
  <c r="BI582" i="9"/>
  <c r="CA582" i="9" s="1"/>
  <c r="BN582" i="9"/>
  <c r="CF582" i="9" s="1"/>
  <c r="BO582" i="9"/>
  <c r="CG582" i="9" s="1"/>
  <c r="BH582" i="9"/>
  <c r="BZ582" i="9" s="1"/>
  <c r="BH74" i="9"/>
  <c r="BZ74" i="9" s="1"/>
  <c r="BJ74" i="9"/>
  <c r="CB74" i="9" s="1"/>
  <c r="BN74" i="9"/>
  <c r="CF74" i="9" s="1"/>
  <c r="CE74" i="9"/>
  <c r="BL74" i="9"/>
  <c r="CD74" i="9" s="1"/>
  <c r="BO74" i="9"/>
  <c r="CG74" i="9" s="1"/>
  <c r="BI74" i="9"/>
  <c r="CA74" i="9" s="1"/>
  <c r="BK74" i="9"/>
  <c r="CC74" i="9" s="1"/>
  <c r="BN244" i="9"/>
  <c r="CF244" i="9" s="1"/>
  <c r="BO244" i="9"/>
  <c r="CG244" i="9" s="1"/>
  <c r="BI244" i="9"/>
  <c r="CA244" i="9" s="1"/>
  <c r="BK244" i="9"/>
  <c r="CC244" i="9" s="1"/>
  <c r="BH244" i="9"/>
  <c r="BZ244" i="9" s="1"/>
  <c r="CE244" i="9"/>
  <c r="BJ244" i="9"/>
  <c r="CB244" i="9" s="1"/>
  <c r="BL244" i="9"/>
  <c r="CD244" i="9" s="1"/>
  <c r="BH292" i="9"/>
  <c r="BZ292" i="9" s="1"/>
  <c r="BJ292" i="9"/>
  <c r="CB292" i="9" s="1"/>
  <c r="CE292" i="9"/>
  <c r="BN292" i="9"/>
  <c r="CF292" i="9" s="1"/>
  <c r="BO292" i="9"/>
  <c r="CG292" i="9" s="1"/>
  <c r="BI292" i="9"/>
  <c r="CA292" i="9" s="1"/>
  <c r="BK292" i="9"/>
  <c r="CC292" i="9" s="1"/>
  <c r="BL292" i="9"/>
  <c r="CD292" i="9" s="1"/>
  <c r="BH428" i="9"/>
  <c r="BZ428" i="9" s="1"/>
  <c r="BI428" i="9"/>
  <c r="CA428" i="9" s="1"/>
  <c r="BJ428" i="9"/>
  <c r="CB428" i="9" s="1"/>
  <c r="BK428" i="9"/>
  <c r="CC428" i="9" s="1"/>
  <c r="BL428" i="9"/>
  <c r="CD428" i="9" s="1"/>
  <c r="CE428" i="9"/>
  <c r="BN428" i="9"/>
  <c r="CF428" i="9" s="1"/>
  <c r="BO428" i="9"/>
  <c r="CG428" i="9" s="1"/>
  <c r="BN522" i="9"/>
  <c r="CF522" i="9" s="1"/>
  <c r="BO522" i="9"/>
  <c r="CG522" i="9" s="1"/>
  <c r="BH522" i="9"/>
  <c r="BZ522" i="9" s="1"/>
  <c r="BJ522" i="9"/>
  <c r="CB522" i="9" s="1"/>
  <c r="BK522" i="9"/>
  <c r="CC522" i="9" s="1"/>
  <c r="BL522" i="9"/>
  <c r="CD522" i="9" s="1"/>
  <c r="CE522" i="9"/>
  <c r="BI522" i="9"/>
  <c r="CA522" i="9" s="1"/>
  <c r="BH583" i="9"/>
  <c r="BZ583" i="9" s="1"/>
  <c r="BJ583" i="9"/>
  <c r="CB583" i="9" s="1"/>
  <c r="CE583" i="9"/>
  <c r="BL583" i="9"/>
  <c r="CD583" i="9" s="1"/>
  <c r="BN583" i="9"/>
  <c r="CF583" i="9" s="1"/>
  <c r="BO583" i="9"/>
  <c r="CG583" i="9" s="1"/>
  <c r="BI583" i="9"/>
  <c r="CA583" i="9" s="1"/>
  <c r="BK583" i="9"/>
  <c r="CC583" i="9" s="1"/>
  <c r="BN620" i="9"/>
  <c r="CF620" i="9" s="1"/>
  <c r="BO620" i="9"/>
  <c r="CG620" i="9" s="1"/>
  <c r="BJ620" i="9"/>
  <c r="CB620" i="9" s="1"/>
  <c r="BK620" i="9"/>
  <c r="CC620" i="9" s="1"/>
  <c r="BH620" i="9"/>
  <c r="BZ620" i="9" s="1"/>
  <c r="BL620" i="9"/>
  <c r="CD620" i="9" s="1"/>
  <c r="BI620" i="9"/>
  <c r="CA620" i="9" s="1"/>
  <c r="CE620" i="9"/>
  <c r="BI663" i="9"/>
  <c r="CA663" i="9" s="1"/>
  <c r="BO663" i="9"/>
  <c r="CG663" i="9" s="1"/>
  <c r="BK663" i="9"/>
  <c r="CC663" i="9" s="1"/>
  <c r="BL663" i="9"/>
  <c r="CD663" i="9" s="1"/>
  <c r="CE663" i="9"/>
  <c r="BN663" i="9"/>
  <c r="CF663" i="9" s="1"/>
  <c r="BH663" i="9"/>
  <c r="BZ663" i="9" s="1"/>
  <c r="BJ663" i="9"/>
  <c r="CB663" i="9" s="1"/>
  <c r="BO197" i="9"/>
  <c r="CG197" i="9" s="1"/>
  <c r="BK197" i="9"/>
  <c r="CC197" i="9" s="1"/>
  <c r="BH197" i="9"/>
  <c r="BZ197" i="9" s="1"/>
  <c r="BI197" i="9"/>
  <c r="CA197" i="9" s="1"/>
  <c r="BJ197" i="9"/>
  <c r="CB197" i="9" s="1"/>
  <c r="CE197" i="9"/>
  <c r="BN197" i="9"/>
  <c r="CF197" i="9" s="1"/>
  <c r="BL197" i="9"/>
  <c r="CD197" i="9" s="1"/>
  <c r="BH388" i="9"/>
  <c r="BZ388" i="9" s="1"/>
  <c r="BJ388" i="9"/>
  <c r="CB388" i="9" s="1"/>
  <c r="BL388" i="9"/>
  <c r="CD388" i="9" s="1"/>
  <c r="CE388" i="9"/>
  <c r="BN388" i="9"/>
  <c r="CF388" i="9" s="1"/>
  <c r="BO388" i="9"/>
  <c r="CG388" i="9" s="1"/>
  <c r="BI388" i="9"/>
  <c r="CA388" i="9" s="1"/>
  <c r="BK388" i="9"/>
  <c r="CC388" i="9" s="1"/>
  <c r="BI465" i="9"/>
  <c r="CA465" i="9" s="1"/>
  <c r="CE465" i="9"/>
  <c r="BO465" i="9"/>
  <c r="CG465" i="9" s="1"/>
  <c r="BN465" i="9"/>
  <c r="CF465" i="9" s="1"/>
  <c r="BH465" i="9"/>
  <c r="BZ465" i="9" s="1"/>
  <c r="BJ465" i="9"/>
  <c r="CB465" i="9" s="1"/>
  <c r="BK465" i="9"/>
  <c r="CC465" i="9" s="1"/>
  <c r="BL465" i="9"/>
  <c r="CD465" i="9" s="1"/>
  <c r="BI531" i="9"/>
  <c r="CA531" i="9" s="1"/>
  <c r="BN531" i="9"/>
  <c r="CF531" i="9" s="1"/>
  <c r="BO531" i="9"/>
  <c r="CG531" i="9" s="1"/>
  <c r="BH531" i="9"/>
  <c r="BZ531" i="9" s="1"/>
  <c r="BJ531" i="9"/>
  <c r="CB531" i="9" s="1"/>
  <c r="BK531" i="9"/>
  <c r="CC531" i="9" s="1"/>
  <c r="BL531" i="9"/>
  <c r="CD531" i="9" s="1"/>
  <c r="CE531" i="9"/>
  <c r="BJ652" i="9"/>
  <c r="CB652" i="9" s="1"/>
  <c r="BL652" i="9"/>
  <c r="CD652" i="9" s="1"/>
  <c r="BN652" i="9"/>
  <c r="CF652" i="9" s="1"/>
  <c r="BO652" i="9"/>
  <c r="CG652" i="9" s="1"/>
  <c r="BH652" i="9"/>
  <c r="BZ652" i="9" s="1"/>
  <c r="BI652" i="9"/>
  <c r="CA652" i="9" s="1"/>
  <c r="BK652" i="9"/>
  <c r="CC652" i="9" s="1"/>
  <c r="CE652" i="9"/>
  <c r="BJ664" i="9"/>
  <c r="CB664" i="9" s="1"/>
  <c r="BK664" i="9"/>
  <c r="CC664" i="9" s="1"/>
  <c r="BL664" i="9"/>
  <c r="CD664" i="9" s="1"/>
  <c r="BN664" i="9"/>
  <c r="CF664" i="9" s="1"/>
  <c r="BH664" i="9"/>
  <c r="BZ664" i="9" s="1"/>
  <c r="CE664" i="9"/>
  <c r="BO664" i="9"/>
  <c r="CG664" i="9" s="1"/>
  <c r="BI664" i="9"/>
  <c r="CA664" i="9" s="1"/>
  <c r="BN290" i="9"/>
  <c r="CF290" i="9" s="1"/>
  <c r="BL290" i="9"/>
  <c r="CD290" i="9" s="1"/>
  <c r="BH290" i="9"/>
  <c r="BZ290" i="9" s="1"/>
  <c r="BI290" i="9"/>
  <c r="CA290" i="9" s="1"/>
  <c r="CE290" i="9"/>
  <c r="BO290" i="9"/>
  <c r="CG290" i="9" s="1"/>
  <c r="BK290" i="9"/>
  <c r="CC290" i="9" s="1"/>
  <c r="BJ290" i="9"/>
  <c r="CB290" i="9" s="1"/>
  <c r="BL500" i="9"/>
  <c r="CD500" i="9" s="1"/>
  <c r="BN500" i="9"/>
  <c r="CF500" i="9" s="1"/>
  <c r="CE500" i="9"/>
  <c r="BI500" i="9"/>
  <c r="CA500" i="9" s="1"/>
  <c r="BO500" i="9"/>
  <c r="CG500" i="9" s="1"/>
  <c r="BJ500" i="9"/>
  <c r="CB500" i="9" s="1"/>
  <c r="BK500" i="9"/>
  <c r="CC500" i="9" s="1"/>
  <c r="BH500" i="9"/>
  <c r="BZ500" i="9" s="1"/>
  <c r="BH568" i="9"/>
  <c r="BZ568" i="9" s="1"/>
  <c r="BJ568" i="9"/>
  <c r="CB568" i="9" s="1"/>
  <c r="BK568" i="9"/>
  <c r="CC568" i="9" s="1"/>
  <c r="CE568" i="9"/>
  <c r="BL568" i="9"/>
  <c r="CD568" i="9" s="1"/>
  <c r="BN568" i="9"/>
  <c r="CF568" i="9" s="1"/>
  <c r="BO568" i="9"/>
  <c r="CG568" i="9" s="1"/>
  <c r="BI568" i="9"/>
  <c r="CA568" i="9" s="1"/>
  <c r="BI498" i="9"/>
  <c r="CA498" i="9" s="1"/>
  <c r="CE498" i="9"/>
  <c r="BN498" i="9"/>
  <c r="CF498" i="9" s="1"/>
  <c r="BO498" i="9"/>
  <c r="CG498" i="9" s="1"/>
  <c r="BH498" i="9"/>
  <c r="BZ498" i="9" s="1"/>
  <c r="BJ498" i="9"/>
  <c r="CB498" i="9" s="1"/>
  <c r="BK498" i="9"/>
  <c r="CC498" i="9" s="1"/>
  <c r="BL498" i="9"/>
  <c r="CD498" i="9" s="1"/>
  <c r="BL131" i="9"/>
  <c r="CD131" i="9" s="1"/>
  <c r="BH131" i="9"/>
  <c r="BZ131" i="9" s="1"/>
  <c r="BJ131" i="9"/>
  <c r="CB131" i="9" s="1"/>
  <c r="BN131" i="9"/>
  <c r="CF131" i="9" s="1"/>
  <c r="CE131" i="9"/>
  <c r="BO131" i="9"/>
  <c r="CG131" i="9" s="1"/>
  <c r="BI131" i="9"/>
  <c r="CA131" i="9" s="1"/>
  <c r="BK131" i="9"/>
  <c r="CC131" i="9" s="1"/>
  <c r="BH364" i="9"/>
  <c r="BZ364" i="9" s="1"/>
  <c r="BJ364" i="9"/>
  <c r="CB364" i="9" s="1"/>
  <c r="CE364" i="9"/>
  <c r="BN364" i="9"/>
  <c r="CF364" i="9" s="1"/>
  <c r="BO364" i="9"/>
  <c r="CG364" i="9" s="1"/>
  <c r="BI364" i="9"/>
  <c r="CA364" i="9" s="1"/>
  <c r="BK364" i="9"/>
  <c r="CC364" i="9" s="1"/>
  <c r="BL364" i="9"/>
  <c r="CD364" i="9" s="1"/>
  <c r="BH463" i="9"/>
  <c r="BZ463" i="9" s="1"/>
  <c r="BJ463" i="9"/>
  <c r="CB463" i="9" s="1"/>
  <c r="CE463" i="9"/>
  <c r="BK463" i="9"/>
  <c r="CC463" i="9" s="1"/>
  <c r="BL463" i="9"/>
  <c r="CD463" i="9" s="1"/>
  <c r="BN463" i="9"/>
  <c r="CF463" i="9" s="1"/>
  <c r="BO463" i="9"/>
  <c r="CG463" i="9" s="1"/>
  <c r="BI463" i="9"/>
  <c r="CA463" i="9" s="1"/>
  <c r="BO190" i="9"/>
  <c r="CG190" i="9" s="1"/>
  <c r="BK190" i="9"/>
  <c r="CC190" i="9" s="1"/>
  <c r="CE190" i="9"/>
  <c r="BN190" i="9"/>
  <c r="CF190" i="9" s="1"/>
  <c r="BI190" i="9"/>
  <c r="CA190" i="9" s="1"/>
  <c r="BJ190" i="9"/>
  <c r="CB190" i="9" s="1"/>
  <c r="BL190" i="9"/>
  <c r="CD190" i="9" s="1"/>
  <c r="BH190" i="9"/>
  <c r="BZ190" i="9" s="1"/>
  <c r="BN365" i="9"/>
  <c r="CF365" i="9" s="1"/>
  <c r="BL365" i="9"/>
  <c r="CD365" i="9" s="1"/>
  <c r="BJ365" i="9"/>
  <c r="CB365" i="9" s="1"/>
  <c r="BH365" i="9"/>
  <c r="BZ365" i="9" s="1"/>
  <c r="BI365" i="9"/>
  <c r="CA365" i="9" s="1"/>
  <c r="CE365" i="9"/>
  <c r="BO365" i="9"/>
  <c r="CG365" i="9" s="1"/>
  <c r="BK365" i="9"/>
  <c r="CC365" i="9" s="1"/>
  <c r="BN529" i="9"/>
  <c r="CF529" i="9" s="1"/>
  <c r="BO529" i="9"/>
  <c r="CG529" i="9" s="1"/>
  <c r="BI529" i="9"/>
  <c r="CA529" i="9" s="1"/>
  <c r="BK529" i="9"/>
  <c r="CC529" i="9" s="1"/>
  <c r="BH529" i="9"/>
  <c r="BZ529" i="9" s="1"/>
  <c r="CE529" i="9"/>
  <c r="BJ529" i="9"/>
  <c r="CB529" i="9" s="1"/>
  <c r="BL529" i="9"/>
  <c r="CD529" i="9" s="1"/>
  <c r="BI678" i="9"/>
  <c r="CA678" i="9" s="1"/>
  <c r="BL678" i="9"/>
  <c r="CD678" i="9" s="1"/>
  <c r="CE678" i="9"/>
  <c r="BN678" i="9"/>
  <c r="CF678" i="9" s="1"/>
  <c r="BH678" i="9"/>
  <c r="BZ678" i="9" s="1"/>
  <c r="BO678" i="9"/>
  <c r="CG678" i="9" s="1"/>
  <c r="BJ678" i="9"/>
  <c r="CB678" i="9" s="1"/>
  <c r="BK678" i="9"/>
  <c r="CC678" i="9" s="1"/>
  <c r="BH142" i="9"/>
  <c r="BZ142" i="9" s="1"/>
  <c r="BI142" i="9"/>
  <c r="CA142" i="9" s="1"/>
  <c r="BJ142" i="9"/>
  <c r="CB142" i="9" s="1"/>
  <c r="BL142" i="9"/>
  <c r="CD142" i="9" s="1"/>
  <c r="BO142" i="9"/>
  <c r="CG142" i="9" s="1"/>
  <c r="BK142" i="9"/>
  <c r="CC142" i="9" s="1"/>
  <c r="CE142" i="9"/>
  <c r="BN142" i="9"/>
  <c r="CF142" i="9" s="1"/>
  <c r="BI54" i="9"/>
  <c r="CA54" i="9" s="1"/>
  <c r="BJ54" i="9"/>
  <c r="CB54" i="9" s="1"/>
  <c r="BN54" i="9"/>
  <c r="CF54" i="9" s="1"/>
  <c r="BO54" i="9"/>
  <c r="CG54" i="9" s="1"/>
  <c r="BL54" i="9"/>
  <c r="CD54" i="9" s="1"/>
  <c r="BH54" i="9"/>
  <c r="BZ54" i="9" s="1"/>
  <c r="BK54" i="9"/>
  <c r="CC54" i="9" s="1"/>
  <c r="CE54" i="9"/>
  <c r="BJ183" i="9"/>
  <c r="CB183" i="9" s="1"/>
  <c r="BL183" i="9"/>
  <c r="CD183" i="9" s="1"/>
  <c r="BH183" i="9"/>
  <c r="BZ183" i="9" s="1"/>
  <c r="BK183" i="9"/>
  <c r="CC183" i="9" s="1"/>
  <c r="BN183" i="9"/>
  <c r="CF183" i="9" s="1"/>
  <c r="BI183" i="9"/>
  <c r="CA183" i="9" s="1"/>
  <c r="CE183" i="9"/>
  <c r="BO183" i="9"/>
  <c r="CG183" i="9" s="1"/>
  <c r="BH408" i="9"/>
  <c r="BZ408" i="9" s="1"/>
  <c r="BI408" i="9"/>
  <c r="CA408" i="9" s="1"/>
  <c r="BJ408" i="9"/>
  <c r="CB408" i="9" s="1"/>
  <c r="BK408" i="9"/>
  <c r="CC408" i="9" s="1"/>
  <c r="BL408" i="9"/>
  <c r="CD408" i="9" s="1"/>
  <c r="CE408" i="9"/>
  <c r="BN408" i="9"/>
  <c r="CF408" i="9" s="1"/>
  <c r="BO408" i="9"/>
  <c r="CG408" i="9" s="1"/>
  <c r="BL679" i="9"/>
  <c r="CD679" i="9" s="1"/>
  <c r="BN679" i="9"/>
  <c r="CF679" i="9" s="1"/>
  <c r="BI679" i="9"/>
  <c r="CA679" i="9" s="1"/>
  <c r="BO679" i="9"/>
  <c r="CG679" i="9" s="1"/>
  <c r="CE679" i="9"/>
  <c r="BH679" i="9"/>
  <c r="BZ679" i="9" s="1"/>
  <c r="BJ679" i="9"/>
  <c r="CB679" i="9" s="1"/>
  <c r="BK679" i="9"/>
  <c r="CC679" i="9" s="1"/>
  <c r="BJ109" i="9"/>
  <c r="CB109" i="9" s="1"/>
  <c r="BI109" i="9"/>
  <c r="CA109" i="9" s="1"/>
  <c r="BL109" i="9"/>
  <c r="CD109" i="9" s="1"/>
  <c r="BO109" i="9"/>
  <c r="CG109" i="9" s="1"/>
  <c r="BH109" i="9"/>
  <c r="BZ109" i="9" s="1"/>
  <c r="BK109" i="9"/>
  <c r="CC109" i="9" s="1"/>
  <c r="CE109" i="9"/>
  <c r="BN109" i="9"/>
  <c r="CF109" i="9" s="1"/>
  <c r="BI258" i="9"/>
  <c r="CA258" i="9" s="1"/>
  <c r="BN258" i="9"/>
  <c r="CF258" i="9" s="1"/>
  <c r="BJ258" i="9"/>
  <c r="CB258" i="9" s="1"/>
  <c r="BK258" i="9"/>
  <c r="CC258" i="9" s="1"/>
  <c r="BL258" i="9"/>
  <c r="CD258" i="9" s="1"/>
  <c r="CE258" i="9"/>
  <c r="BH258" i="9"/>
  <c r="BZ258" i="9" s="1"/>
  <c r="BO258" i="9"/>
  <c r="CG258" i="9" s="1"/>
  <c r="BK66" i="9"/>
  <c r="CC66" i="9" s="1"/>
  <c r="CE66" i="9"/>
  <c r="BI66" i="9"/>
  <c r="CA66" i="9" s="1"/>
  <c r="BJ66" i="9"/>
  <c r="CB66" i="9" s="1"/>
  <c r="BL66" i="9"/>
  <c r="CD66" i="9" s="1"/>
  <c r="BH66" i="9"/>
  <c r="BZ66" i="9" s="1"/>
  <c r="BO66" i="9"/>
  <c r="CG66" i="9" s="1"/>
  <c r="BN66" i="9"/>
  <c r="CF66" i="9" s="1"/>
  <c r="BN251" i="9"/>
  <c r="CF251" i="9" s="1"/>
  <c r="BL251" i="9"/>
  <c r="CD251" i="9" s="1"/>
  <c r="BI251" i="9"/>
  <c r="CA251" i="9" s="1"/>
  <c r="CE251" i="9"/>
  <c r="BO251" i="9"/>
  <c r="CG251" i="9" s="1"/>
  <c r="BK251" i="9"/>
  <c r="CC251" i="9" s="1"/>
  <c r="BJ251" i="9"/>
  <c r="CB251" i="9" s="1"/>
  <c r="BH251" i="9"/>
  <c r="BZ251" i="9" s="1"/>
  <c r="BL340" i="9"/>
  <c r="CD340" i="9" s="1"/>
  <c r="CE340" i="9"/>
  <c r="BN340" i="9"/>
  <c r="CF340" i="9" s="1"/>
  <c r="BO340" i="9"/>
  <c r="CG340" i="9" s="1"/>
  <c r="BJ340" i="9"/>
  <c r="CB340" i="9" s="1"/>
  <c r="BH340" i="9"/>
  <c r="BZ340" i="9" s="1"/>
  <c r="BI340" i="9"/>
  <c r="CA340" i="9" s="1"/>
  <c r="BK340" i="9"/>
  <c r="CC340" i="9" s="1"/>
  <c r="BH490" i="9"/>
  <c r="BZ490" i="9" s="1"/>
  <c r="CE490" i="9"/>
  <c r="BJ490" i="9"/>
  <c r="CB490" i="9" s="1"/>
  <c r="BL490" i="9"/>
  <c r="CD490" i="9" s="1"/>
  <c r="BN490" i="9"/>
  <c r="CF490" i="9" s="1"/>
  <c r="BO490" i="9"/>
  <c r="CG490" i="9" s="1"/>
  <c r="BI490" i="9"/>
  <c r="CA490" i="9" s="1"/>
  <c r="BK490" i="9"/>
  <c r="CC490" i="9" s="1"/>
  <c r="BL551" i="9"/>
  <c r="CD551" i="9" s="1"/>
  <c r="BN551" i="9"/>
  <c r="CF551" i="9" s="1"/>
  <c r="BO551" i="9"/>
  <c r="CG551" i="9" s="1"/>
  <c r="BJ551" i="9"/>
  <c r="CB551" i="9" s="1"/>
  <c r="BK551" i="9"/>
  <c r="CC551" i="9" s="1"/>
  <c r="BH551" i="9"/>
  <c r="BZ551" i="9" s="1"/>
  <c r="CE551" i="9"/>
  <c r="BI551" i="9"/>
  <c r="CA551" i="9" s="1"/>
  <c r="BN635" i="9"/>
  <c r="CF635" i="9" s="1"/>
  <c r="BH635" i="9"/>
  <c r="BZ635" i="9" s="1"/>
  <c r="BL635" i="9"/>
  <c r="CD635" i="9" s="1"/>
  <c r="BI635" i="9"/>
  <c r="CA635" i="9" s="1"/>
  <c r="BO635" i="9"/>
  <c r="CG635" i="9" s="1"/>
  <c r="CE635" i="9"/>
  <c r="BJ635" i="9"/>
  <c r="CB635" i="9" s="1"/>
  <c r="BK635" i="9"/>
  <c r="CC635" i="9" s="1"/>
  <c r="BL416" i="9"/>
  <c r="CD416" i="9" s="1"/>
  <c r="BH416" i="9"/>
  <c r="BZ416" i="9" s="1"/>
  <c r="BI416" i="9"/>
  <c r="CA416" i="9" s="1"/>
  <c r="CE416" i="9"/>
  <c r="BN416" i="9"/>
  <c r="CF416" i="9" s="1"/>
  <c r="BO416" i="9"/>
  <c r="CG416" i="9" s="1"/>
  <c r="BJ416" i="9"/>
  <c r="CB416" i="9" s="1"/>
  <c r="BK416" i="9"/>
  <c r="CC416" i="9" s="1"/>
  <c r="BN227" i="9"/>
  <c r="CF227" i="9" s="1"/>
  <c r="BL227" i="9"/>
  <c r="CD227" i="9" s="1"/>
  <c r="BJ227" i="9"/>
  <c r="CB227" i="9" s="1"/>
  <c r="BK227" i="9"/>
  <c r="CC227" i="9" s="1"/>
  <c r="BO227" i="9"/>
  <c r="CG227" i="9" s="1"/>
  <c r="BI227" i="9"/>
  <c r="CA227" i="9" s="1"/>
  <c r="BH227" i="9"/>
  <c r="BZ227" i="9" s="1"/>
  <c r="CE227" i="9"/>
  <c r="BJ295" i="9"/>
  <c r="CB295" i="9" s="1"/>
  <c r="BH295" i="9"/>
  <c r="BZ295" i="9" s="1"/>
  <c r="CE295" i="9"/>
  <c r="BN295" i="9"/>
  <c r="CF295" i="9" s="1"/>
  <c r="BO295" i="9"/>
  <c r="CG295" i="9" s="1"/>
  <c r="BI295" i="9"/>
  <c r="CA295" i="9" s="1"/>
  <c r="BK295" i="9"/>
  <c r="CC295" i="9" s="1"/>
  <c r="BL295" i="9"/>
  <c r="CD295" i="9" s="1"/>
  <c r="BL376" i="9"/>
  <c r="CD376" i="9" s="1"/>
  <c r="CE376" i="9"/>
  <c r="BN376" i="9"/>
  <c r="CF376" i="9" s="1"/>
  <c r="BO376" i="9"/>
  <c r="CG376" i="9" s="1"/>
  <c r="BJ376" i="9"/>
  <c r="CB376" i="9" s="1"/>
  <c r="BH376" i="9"/>
  <c r="BZ376" i="9" s="1"/>
  <c r="BI376" i="9"/>
  <c r="CA376" i="9" s="1"/>
  <c r="BK376" i="9"/>
  <c r="CC376" i="9" s="1"/>
  <c r="BK548" i="9"/>
  <c r="CC548" i="9" s="1"/>
  <c r="BH548" i="9"/>
  <c r="BZ548" i="9" s="1"/>
  <c r="BI548" i="9"/>
  <c r="CA548" i="9" s="1"/>
  <c r="CE548" i="9"/>
  <c r="BL548" i="9"/>
  <c r="CD548" i="9" s="1"/>
  <c r="BN548" i="9"/>
  <c r="CF548" i="9" s="1"/>
  <c r="BO548" i="9"/>
  <c r="CG548" i="9" s="1"/>
  <c r="BJ548" i="9"/>
  <c r="CB548" i="9" s="1"/>
  <c r="BL86" i="9"/>
  <c r="CD86" i="9" s="1"/>
  <c r="BO86" i="9"/>
  <c r="CG86" i="9" s="1"/>
  <c r="BI86" i="9"/>
  <c r="CA86" i="9" s="1"/>
  <c r="BH86" i="9"/>
  <c r="BZ86" i="9" s="1"/>
  <c r="BK86" i="9"/>
  <c r="CC86" i="9" s="1"/>
  <c r="CE86" i="9"/>
  <c r="BJ86" i="9"/>
  <c r="CB86" i="9" s="1"/>
  <c r="BN86" i="9"/>
  <c r="CF86" i="9" s="1"/>
  <c r="BK87" i="9"/>
  <c r="CC87" i="9" s="1"/>
  <c r="CE87" i="9"/>
  <c r="BI87" i="9"/>
  <c r="CA87" i="9" s="1"/>
  <c r="BJ87" i="9"/>
  <c r="CB87" i="9" s="1"/>
  <c r="BL87" i="9"/>
  <c r="CD87" i="9" s="1"/>
  <c r="BH87" i="9"/>
  <c r="BZ87" i="9" s="1"/>
  <c r="BO87" i="9"/>
  <c r="CG87" i="9" s="1"/>
  <c r="BN87" i="9"/>
  <c r="CF87" i="9" s="1"/>
  <c r="CE277" i="9"/>
  <c r="BJ277" i="9"/>
  <c r="CB277" i="9" s="1"/>
  <c r="BN277" i="9"/>
  <c r="CF277" i="9" s="1"/>
  <c r="BO277" i="9"/>
  <c r="CG277" i="9" s="1"/>
  <c r="BI277" i="9"/>
  <c r="CA277" i="9" s="1"/>
  <c r="BH277" i="9"/>
  <c r="BZ277" i="9" s="1"/>
  <c r="BK277" i="9"/>
  <c r="CC277" i="9" s="1"/>
  <c r="BL277" i="9"/>
  <c r="CD277" i="9" s="1"/>
  <c r="BN681" i="9"/>
  <c r="CF681" i="9" s="1"/>
  <c r="BH681" i="9"/>
  <c r="BZ681" i="9" s="1"/>
  <c r="BO681" i="9"/>
  <c r="CG681" i="9" s="1"/>
  <c r="BJ681" i="9"/>
  <c r="CB681" i="9" s="1"/>
  <c r="BI681" i="9"/>
  <c r="CA681" i="9" s="1"/>
  <c r="BK681" i="9"/>
  <c r="CC681" i="9" s="1"/>
  <c r="BL681" i="9"/>
  <c r="CD681" i="9" s="1"/>
  <c r="CE681" i="9"/>
  <c r="BJ57" i="9"/>
  <c r="CB57" i="9" s="1"/>
  <c r="BL57" i="9"/>
  <c r="CD57" i="9" s="1"/>
  <c r="BH57" i="9"/>
  <c r="BZ57" i="9" s="1"/>
  <c r="BK57" i="9"/>
  <c r="CC57" i="9" s="1"/>
  <c r="CE57" i="9"/>
  <c r="BN57" i="9"/>
  <c r="CF57" i="9" s="1"/>
  <c r="BI57" i="9"/>
  <c r="CA57" i="9" s="1"/>
  <c r="BO57" i="9"/>
  <c r="CG57" i="9" s="1"/>
  <c r="BK138" i="9"/>
  <c r="CC138" i="9" s="1"/>
  <c r="BI138" i="9"/>
  <c r="CA138" i="9" s="1"/>
  <c r="BJ138" i="9"/>
  <c r="CB138" i="9" s="1"/>
  <c r="BL138" i="9"/>
  <c r="CD138" i="9" s="1"/>
  <c r="BH138" i="9"/>
  <c r="BZ138" i="9" s="1"/>
  <c r="CE138" i="9"/>
  <c r="BO138" i="9"/>
  <c r="CG138" i="9" s="1"/>
  <c r="BN138" i="9"/>
  <c r="CF138" i="9" s="1"/>
  <c r="BK533" i="9"/>
  <c r="CC533" i="9" s="1"/>
  <c r="BH533" i="9"/>
  <c r="BZ533" i="9" s="1"/>
  <c r="CE533" i="9"/>
  <c r="BI533" i="9"/>
  <c r="CA533" i="9" s="1"/>
  <c r="BL533" i="9"/>
  <c r="CD533" i="9" s="1"/>
  <c r="BN533" i="9"/>
  <c r="CF533" i="9" s="1"/>
  <c r="BO533" i="9"/>
  <c r="CG533" i="9" s="1"/>
  <c r="BJ533" i="9"/>
  <c r="CB533" i="9" s="1"/>
  <c r="BN713" i="9"/>
  <c r="CF713" i="9" s="1"/>
  <c r="CE713" i="9"/>
  <c r="BK713" i="9"/>
  <c r="CC713" i="9" s="1"/>
  <c r="BO713" i="9"/>
  <c r="CG713" i="9" s="1"/>
  <c r="BL713" i="9"/>
  <c r="CD713" i="9" s="1"/>
  <c r="BH713" i="9"/>
  <c r="BZ713" i="9" s="1"/>
  <c r="BI713" i="9"/>
  <c r="CA713" i="9" s="1"/>
  <c r="BJ713" i="9"/>
  <c r="CB713" i="9" s="1"/>
  <c r="BL279" i="9"/>
  <c r="CD279" i="9" s="1"/>
  <c r="CE279" i="9"/>
  <c r="BO279" i="9"/>
  <c r="CG279" i="9" s="1"/>
  <c r="BH279" i="9"/>
  <c r="BZ279" i="9" s="1"/>
  <c r="BI279" i="9"/>
  <c r="CA279" i="9" s="1"/>
  <c r="BN279" i="9"/>
  <c r="CF279" i="9" s="1"/>
  <c r="BJ279" i="9"/>
  <c r="CB279" i="9" s="1"/>
  <c r="BK279" i="9"/>
  <c r="CC279" i="9" s="1"/>
  <c r="BJ611" i="9"/>
  <c r="CB611" i="9" s="1"/>
  <c r="BK611" i="9"/>
  <c r="CC611" i="9" s="1"/>
  <c r="BH611" i="9"/>
  <c r="BZ611" i="9" s="1"/>
  <c r="CE611" i="9"/>
  <c r="BL611" i="9"/>
  <c r="CD611" i="9" s="1"/>
  <c r="BN611" i="9"/>
  <c r="CF611" i="9" s="1"/>
  <c r="BI611" i="9"/>
  <c r="CA611" i="9" s="1"/>
  <c r="BO611" i="9"/>
  <c r="CG611" i="9" s="1"/>
  <c r="BO85" i="9"/>
  <c r="CG85" i="9" s="1"/>
  <c r="BK85" i="9"/>
  <c r="CC85" i="9" s="1"/>
  <c r="BH85" i="9"/>
  <c r="BZ85" i="9" s="1"/>
  <c r="CE85" i="9"/>
  <c r="BN85" i="9"/>
  <c r="CF85" i="9" s="1"/>
  <c r="BJ85" i="9"/>
  <c r="CB85" i="9" s="1"/>
  <c r="BI85" i="9"/>
  <c r="CA85" i="9" s="1"/>
  <c r="BL85" i="9"/>
  <c r="CD85" i="9" s="1"/>
  <c r="BJ125" i="9"/>
  <c r="CB125" i="9" s="1"/>
  <c r="BN125" i="9"/>
  <c r="CF125" i="9" s="1"/>
  <c r="CE125" i="9"/>
  <c r="BO125" i="9"/>
  <c r="CG125" i="9" s="1"/>
  <c r="BL125" i="9"/>
  <c r="CD125" i="9" s="1"/>
  <c r="BI125" i="9"/>
  <c r="CA125" i="9" s="1"/>
  <c r="BK125" i="9"/>
  <c r="CC125" i="9" s="1"/>
  <c r="BH125" i="9"/>
  <c r="BZ125" i="9" s="1"/>
  <c r="BL162" i="9"/>
  <c r="CD162" i="9" s="1"/>
  <c r="BH162" i="9"/>
  <c r="BZ162" i="9" s="1"/>
  <c r="BK162" i="9"/>
  <c r="CC162" i="9" s="1"/>
  <c r="BI162" i="9"/>
  <c r="CA162" i="9" s="1"/>
  <c r="BJ162" i="9"/>
  <c r="CB162" i="9" s="1"/>
  <c r="BN162" i="9"/>
  <c r="CF162" i="9" s="1"/>
  <c r="BO162" i="9"/>
  <c r="CG162" i="9" s="1"/>
  <c r="CE162" i="9"/>
  <c r="BI214" i="9"/>
  <c r="CA214" i="9" s="1"/>
  <c r="BN214" i="9"/>
  <c r="CF214" i="9" s="1"/>
  <c r="BJ214" i="9"/>
  <c r="CB214" i="9" s="1"/>
  <c r="BL214" i="9"/>
  <c r="CD214" i="9" s="1"/>
  <c r="BH214" i="9"/>
  <c r="BZ214" i="9" s="1"/>
  <c r="BO214" i="9"/>
  <c r="CG214" i="9" s="1"/>
  <c r="BK214" i="9"/>
  <c r="CC214" i="9" s="1"/>
  <c r="CE214" i="9"/>
  <c r="BL401" i="9"/>
  <c r="CD401" i="9" s="1"/>
  <c r="BJ401" i="9"/>
  <c r="CB401" i="9" s="1"/>
  <c r="BH401" i="9"/>
  <c r="BZ401" i="9" s="1"/>
  <c r="BI401" i="9"/>
  <c r="CA401" i="9" s="1"/>
  <c r="CE401" i="9"/>
  <c r="BN401" i="9"/>
  <c r="CF401" i="9" s="1"/>
  <c r="BO401" i="9"/>
  <c r="CG401" i="9" s="1"/>
  <c r="BK401" i="9"/>
  <c r="CC401" i="9" s="1"/>
  <c r="BK659" i="9"/>
  <c r="CC659" i="9" s="1"/>
  <c r="BO659" i="9"/>
  <c r="CG659" i="9" s="1"/>
  <c r="BL659" i="9"/>
  <c r="CD659" i="9" s="1"/>
  <c r="CE659" i="9"/>
  <c r="BH659" i="9"/>
  <c r="BZ659" i="9" s="1"/>
  <c r="BI659" i="9"/>
  <c r="CA659" i="9" s="1"/>
  <c r="BJ659" i="9"/>
  <c r="CB659" i="9" s="1"/>
  <c r="BN659" i="9"/>
  <c r="CF659" i="9" s="1"/>
  <c r="BO46" i="9"/>
  <c r="CG46" i="9" s="1"/>
  <c r="BK46" i="9"/>
  <c r="CC46" i="9" s="1"/>
  <c r="CE46" i="9"/>
  <c r="BN46" i="9"/>
  <c r="CF46" i="9" s="1"/>
  <c r="BJ46" i="9"/>
  <c r="CB46" i="9" s="1"/>
  <c r="BH46" i="9"/>
  <c r="BZ46" i="9" s="1"/>
  <c r="BI46" i="9"/>
  <c r="CA46" i="9" s="1"/>
  <c r="BL46" i="9"/>
  <c r="CD46" i="9" s="1"/>
  <c r="CE201" i="9"/>
  <c r="BO201" i="9"/>
  <c r="CG201" i="9" s="1"/>
  <c r="BI201" i="9"/>
  <c r="CA201" i="9" s="1"/>
  <c r="BN201" i="9"/>
  <c r="CF201" i="9" s="1"/>
  <c r="BJ201" i="9"/>
  <c r="CB201" i="9" s="1"/>
  <c r="BL201" i="9"/>
  <c r="CD201" i="9" s="1"/>
  <c r="BH201" i="9"/>
  <c r="BZ201" i="9" s="1"/>
  <c r="BK201" i="9"/>
  <c r="CC201" i="9" s="1"/>
  <c r="BI399" i="9"/>
  <c r="CA399" i="9" s="1"/>
  <c r="BJ399" i="9"/>
  <c r="CB399" i="9" s="1"/>
  <c r="BK399" i="9"/>
  <c r="CC399" i="9" s="1"/>
  <c r="BL399" i="9"/>
  <c r="CD399" i="9" s="1"/>
  <c r="CE399" i="9"/>
  <c r="BH399" i="9"/>
  <c r="BZ399" i="9" s="1"/>
  <c r="BN399" i="9"/>
  <c r="CF399" i="9" s="1"/>
  <c r="BO399" i="9"/>
  <c r="CG399" i="9" s="1"/>
  <c r="BH420" i="9"/>
  <c r="BZ420" i="9" s="1"/>
  <c r="BO420" i="9"/>
  <c r="CG420" i="9" s="1"/>
  <c r="BN420" i="9"/>
  <c r="CF420" i="9" s="1"/>
  <c r="CE420" i="9"/>
  <c r="BI420" i="9"/>
  <c r="CA420" i="9" s="1"/>
  <c r="BJ420" i="9"/>
  <c r="CB420" i="9" s="1"/>
  <c r="BK420" i="9"/>
  <c r="CC420" i="9" s="1"/>
  <c r="BL420" i="9"/>
  <c r="CD420" i="9" s="1"/>
  <c r="BO467" i="9"/>
  <c r="CG467" i="9" s="1"/>
  <c r="BK467" i="9"/>
  <c r="CC467" i="9" s="1"/>
  <c r="BJ467" i="9"/>
  <c r="CB467" i="9" s="1"/>
  <c r="BH467" i="9"/>
  <c r="BZ467" i="9" s="1"/>
  <c r="BL467" i="9"/>
  <c r="CD467" i="9" s="1"/>
  <c r="BN467" i="9"/>
  <c r="CF467" i="9" s="1"/>
  <c r="CE467" i="9"/>
  <c r="BI467" i="9"/>
  <c r="CA467" i="9" s="1"/>
  <c r="BL68" i="9"/>
  <c r="CD68" i="9" s="1"/>
  <c r="BO68" i="9"/>
  <c r="CG68" i="9" s="1"/>
  <c r="BI68" i="9"/>
  <c r="CA68" i="9" s="1"/>
  <c r="BH68" i="9"/>
  <c r="BZ68" i="9" s="1"/>
  <c r="BJ68" i="9"/>
  <c r="CB68" i="9" s="1"/>
  <c r="BK68" i="9"/>
  <c r="CC68" i="9" s="1"/>
  <c r="CE68" i="9"/>
  <c r="BN68" i="9"/>
  <c r="CF68" i="9" s="1"/>
  <c r="BO122" i="9"/>
  <c r="CG122" i="9" s="1"/>
  <c r="BI122" i="9"/>
  <c r="CA122" i="9" s="1"/>
  <c r="BL122" i="9"/>
  <c r="CD122" i="9" s="1"/>
  <c r="BH122" i="9"/>
  <c r="BZ122" i="9" s="1"/>
  <c r="BN122" i="9"/>
  <c r="CF122" i="9" s="1"/>
  <c r="BK122" i="9"/>
  <c r="CC122" i="9" s="1"/>
  <c r="BJ122" i="9"/>
  <c r="CB122" i="9" s="1"/>
  <c r="CE122" i="9"/>
  <c r="BO235" i="9"/>
  <c r="CG235" i="9" s="1"/>
  <c r="BK235" i="9"/>
  <c r="CC235" i="9" s="1"/>
  <c r="CE235" i="9"/>
  <c r="BN235" i="9"/>
  <c r="CF235" i="9" s="1"/>
  <c r="BI235" i="9"/>
  <c r="CA235" i="9" s="1"/>
  <c r="BJ235" i="9"/>
  <c r="CB235" i="9" s="1"/>
  <c r="BL235" i="9"/>
  <c r="CD235" i="9" s="1"/>
  <c r="BH235" i="9"/>
  <c r="BZ235" i="9" s="1"/>
  <c r="CE294" i="9"/>
  <c r="BH294" i="9"/>
  <c r="BZ294" i="9" s="1"/>
  <c r="BO294" i="9"/>
  <c r="CG294" i="9" s="1"/>
  <c r="BN294" i="9"/>
  <c r="CF294" i="9" s="1"/>
  <c r="BI294" i="9"/>
  <c r="CA294" i="9" s="1"/>
  <c r="BJ294" i="9"/>
  <c r="CB294" i="9" s="1"/>
  <c r="BK294" i="9"/>
  <c r="CC294" i="9" s="1"/>
  <c r="BL294" i="9"/>
  <c r="CD294" i="9" s="1"/>
  <c r="BL332" i="9"/>
  <c r="CD332" i="9" s="1"/>
  <c r="BN332" i="9"/>
  <c r="CF332" i="9" s="1"/>
  <c r="BJ332" i="9"/>
  <c r="CB332" i="9" s="1"/>
  <c r="BH332" i="9"/>
  <c r="BZ332" i="9" s="1"/>
  <c r="BI332" i="9"/>
  <c r="CA332" i="9" s="1"/>
  <c r="CE332" i="9"/>
  <c r="BO332" i="9"/>
  <c r="CG332" i="9" s="1"/>
  <c r="BK332" i="9"/>
  <c r="CC332" i="9" s="1"/>
  <c r="BL432" i="9"/>
  <c r="CD432" i="9" s="1"/>
  <c r="CE432" i="9"/>
  <c r="BH432" i="9"/>
  <c r="BZ432" i="9" s="1"/>
  <c r="BI432" i="9"/>
  <c r="CA432" i="9" s="1"/>
  <c r="BN432" i="9"/>
  <c r="CF432" i="9" s="1"/>
  <c r="BJ432" i="9"/>
  <c r="CB432" i="9" s="1"/>
  <c r="BK432" i="9"/>
  <c r="CC432" i="9" s="1"/>
  <c r="BO432" i="9"/>
  <c r="CG432" i="9" s="1"/>
  <c r="BO518" i="9"/>
  <c r="CG518" i="9" s="1"/>
  <c r="BJ518" i="9"/>
  <c r="CB518" i="9" s="1"/>
  <c r="BK518" i="9"/>
  <c r="CC518" i="9" s="1"/>
  <c r="BH518" i="9"/>
  <c r="BZ518" i="9" s="1"/>
  <c r="BL518" i="9"/>
  <c r="CD518" i="9" s="1"/>
  <c r="BN518" i="9"/>
  <c r="CF518" i="9" s="1"/>
  <c r="CE518" i="9"/>
  <c r="BI518" i="9"/>
  <c r="CA518" i="9" s="1"/>
  <c r="BH565" i="9"/>
  <c r="BZ565" i="9" s="1"/>
  <c r="BJ565" i="9"/>
  <c r="CB565" i="9" s="1"/>
  <c r="CE565" i="9"/>
  <c r="BL565" i="9"/>
  <c r="CD565" i="9" s="1"/>
  <c r="BN565" i="9"/>
  <c r="CF565" i="9" s="1"/>
  <c r="BO565" i="9"/>
  <c r="CG565" i="9" s="1"/>
  <c r="BI565" i="9"/>
  <c r="CA565" i="9" s="1"/>
  <c r="BK565" i="9"/>
  <c r="CC565" i="9" s="1"/>
  <c r="BI600" i="9"/>
  <c r="CA600" i="9" s="1"/>
  <c r="BN600" i="9"/>
  <c r="CF600" i="9" s="1"/>
  <c r="BO600" i="9"/>
  <c r="CG600" i="9" s="1"/>
  <c r="BH600" i="9"/>
  <c r="BZ600" i="9" s="1"/>
  <c r="BJ600" i="9"/>
  <c r="CB600" i="9" s="1"/>
  <c r="BK600" i="9"/>
  <c r="CC600" i="9" s="1"/>
  <c r="BL600" i="9"/>
  <c r="CD600" i="9" s="1"/>
  <c r="CE600" i="9"/>
  <c r="BL668" i="9"/>
  <c r="CD668" i="9" s="1"/>
  <c r="BK668" i="9"/>
  <c r="CC668" i="9" s="1"/>
  <c r="BO668" i="9"/>
  <c r="CG668" i="9" s="1"/>
  <c r="CE668" i="9"/>
  <c r="BH668" i="9"/>
  <c r="BZ668" i="9" s="1"/>
  <c r="BI668" i="9"/>
  <c r="CA668" i="9" s="1"/>
  <c r="BJ668" i="9"/>
  <c r="CB668" i="9" s="1"/>
  <c r="BN668" i="9"/>
  <c r="CF668" i="9" s="1"/>
  <c r="BO196" i="9"/>
  <c r="CG196" i="9" s="1"/>
  <c r="BK196" i="9"/>
  <c r="CC196" i="9" s="1"/>
  <c r="CE196" i="9"/>
  <c r="BN196" i="9"/>
  <c r="CF196" i="9" s="1"/>
  <c r="BI196" i="9"/>
  <c r="CA196" i="9" s="1"/>
  <c r="BJ196" i="9"/>
  <c r="CB196" i="9" s="1"/>
  <c r="BL196" i="9"/>
  <c r="CD196" i="9" s="1"/>
  <c r="BH196" i="9"/>
  <c r="BZ196" i="9" s="1"/>
  <c r="BH263" i="9"/>
  <c r="BZ263" i="9" s="1"/>
  <c r="BI263" i="9"/>
  <c r="CA263" i="9" s="1"/>
  <c r="CE263" i="9"/>
  <c r="BK263" i="9"/>
  <c r="CC263" i="9" s="1"/>
  <c r="BL263" i="9"/>
  <c r="CD263" i="9" s="1"/>
  <c r="BN263" i="9"/>
  <c r="CF263" i="9" s="1"/>
  <c r="BO263" i="9"/>
  <c r="CG263" i="9" s="1"/>
  <c r="BJ263" i="9"/>
  <c r="CB263" i="9" s="1"/>
  <c r="BH407" i="9"/>
  <c r="BZ407" i="9" s="1"/>
  <c r="BI407" i="9"/>
  <c r="CA407" i="9" s="1"/>
  <c r="CE407" i="9"/>
  <c r="BK407" i="9"/>
  <c r="CC407" i="9" s="1"/>
  <c r="BL407" i="9"/>
  <c r="CD407" i="9" s="1"/>
  <c r="BN407" i="9"/>
  <c r="CF407" i="9" s="1"/>
  <c r="BO407" i="9"/>
  <c r="CG407" i="9" s="1"/>
  <c r="BJ407" i="9"/>
  <c r="CB407" i="9" s="1"/>
  <c r="BH454" i="9"/>
  <c r="BZ454" i="9" s="1"/>
  <c r="CE454" i="9"/>
  <c r="BN454" i="9"/>
  <c r="CF454" i="9" s="1"/>
  <c r="BO454" i="9"/>
  <c r="CG454" i="9" s="1"/>
  <c r="BI454" i="9"/>
  <c r="CA454" i="9" s="1"/>
  <c r="BJ454" i="9"/>
  <c r="CB454" i="9" s="1"/>
  <c r="BK454" i="9"/>
  <c r="CC454" i="9" s="1"/>
  <c r="BL454" i="9"/>
  <c r="CD454" i="9" s="1"/>
  <c r="BI495" i="9"/>
  <c r="CA495" i="9" s="1"/>
  <c r="BN495" i="9"/>
  <c r="CF495" i="9" s="1"/>
  <c r="BO495" i="9"/>
  <c r="CG495" i="9" s="1"/>
  <c r="BH495" i="9"/>
  <c r="BZ495" i="9" s="1"/>
  <c r="BJ495" i="9"/>
  <c r="CB495" i="9" s="1"/>
  <c r="BK495" i="9"/>
  <c r="CC495" i="9" s="1"/>
  <c r="BL495" i="9"/>
  <c r="CD495" i="9" s="1"/>
  <c r="CE495" i="9"/>
  <c r="BL79" i="9"/>
  <c r="CD79" i="9" s="1"/>
  <c r="BH79" i="9"/>
  <c r="BZ79" i="9" s="1"/>
  <c r="BO79" i="9"/>
  <c r="CG79" i="9" s="1"/>
  <c r="BK79" i="9"/>
  <c r="CC79" i="9" s="1"/>
  <c r="CE79" i="9"/>
  <c r="BN79" i="9"/>
  <c r="CF79" i="9" s="1"/>
  <c r="BJ79" i="9"/>
  <c r="CB79" i="9" s="1"/>
  <c r="BI79" i="9"/>
  <c r="CA79" i="9" s="1"/>
  <c r="BK210" i="9"/>
  <c r="CC210" i="9" s="1"/>
  <c r="BI210" i="9"/>
  <c r="CA210" i="9" s="1"/>
  <c r="BJ210" i="9"/>
  <c r="CB210" i="9" s="1"/>
  <c r="BL210" i="9"/>
  <c r="CD210" i="9" s="1"/>
  <c r="BH210" i="9"/>
  <c r="BZ210" i="9" s="1"/>
  <c r="BN210" i="9"/>
  <c r="CF210" i="9" s="1"/>
  <c r="CE210" i="9"/>
  <c r="BO210" i="9"/>
  <c r="CG210" i="9" s="1"/>
  <c r="BI282" i="9"/>
  <c r="CA282" i="9" s="1"/>
  <c r="BH282" i="9"/>
  <c r="BZ282" i="9" s="1"/>
  <c r="BJ282" i="9"/>
  <c r="CB282" i="9" s="1"/>
  <c r="BK282" i="9"/>
  <c r="CC282" i="9" s="1"/>
  <c r="BL282" i="9"/>
  <c r="CD282" i="9" s="1"/>
  <c r="CE282" i="9"/>
  <c r="BO282" i="9"/>
  <c r="CG282" i="9" s="1"/>
  <c r="BN282" i="9"/>
  <c r="CF282" i="9" s="1"/>
  <c r="BL234" i="9"/>
  <c r="CD234" i="9" s="1"/>
  <c r="BH234" i="9"/>
  <c r="BZ234" i="9" s="1"/>
  <c r="BK234" i="9"/>
  <c r="CC234" i="9" s="1"/>
  <c r="BI234" i="9"/>
  <c r="CA234" i="9" s="1"/>
  <c r="BJ234" i="9"/>
  <c r="CB234" i="9" s="1"/>
  <c r="BO234" i="9"/>
  <c r="CG234" i="9" s="1"/>
  <c r="BN234" i="9"/>
  <c r="CF234" i="9" s="1"/>
  <c r="CE234" i="9"/>
  <c r="CE357" i="9"/>
  <c r="BH357" i="9"/>
  <c r="BZ357" i="9" s="1"/>
  <c r="BI357" i="9"/>
  <c r="CA357" i="9" s="1"/>
  <c r="BJ357" i="9"/>
  <c r="CB357" i="9" s="1"/>
  <c r="BK357" i="9"/>
  <c r="CC357" i="9" s="1"/>
  <c r="BL357" i="9"/>
  <c r="CD357" i="9" s="1"/>
  <c r="BN357" i="9"/>
  <c r="CF357" i="9" s="1"/>
  <c r="BO357" i="9"/>
  <c r="CG357" i="9" s="1"/>
  <c r="BL437" i="9"/>
  <c r="CD437" i="9" s="1"/>
  <c r="BH437" i="9"/>
  <c r="BZ437" i="9" s="1"/>
  <c r="BI437" i="9"/>
  <c r="CA437" i="9" s="1"/>
  <c r="CE437" i="9"/>
  <c r="BN437" i="9"/>
  <c r="CF437" i="9" s="1"/>
  <c r="BO437" i="9"/>
  <c r="CG437" i="9" s="1"/>
  <c r="BJ437" i="9"/>
  <c r="CB437" i="9" s="1"/>
  <c r="BK437" i="9"/>
  <c r="CC437" i="9" s="1"/>
  <c r="BH508" i="9"/>
  <c r="BZ508" i="9" s="1"/>
  <c r="CE508" i="9"/>
  <c r="BJ508" i="9"/>
  <c r="CB508" i="9" s="1"/>
  <c r="BL508" i="9"/>
  <c r="CD508" i="9" s="1"/>
  <c r="BN508" i="9"/>
  <c r="CF508" i="9" s="1"/>
  <c r="BO508" i="9"/>
  <c r="CG508" i="9" s="1"/>
  <c r="BI508" i="9"/>
  <c r="CA508" i="9" s="1"/>
  <c r="BK508" i="9"/>
  <c r="CC508" i="9" s="1"/>
  <c r="BI613" i="9"/>
  <c r="CA613" i="9" s="1"/>
  <c r="BK613" i="9"/>
  <c r="CC613" i="9" s="1"/>
  <c r="CE613" i="9"/>
  <c r="BL613" i="9"/>
  <c r="CD613" i="9" s="1"/>
  <c r="BH613" i="9"/>
  <c r="BZ613" i="9" s="1"/>
  <c r="BJ613" i="9"/>
  <c r="CB613" i="9" s="1"/>
  <c r="BN613" i="9"/>
  <c r="CF613" i="9" s="1"/>
  <c r="BO613" i="9"/>
  <c r="CG613" i="9" s="1"/>
  <c r="BO712" i="9"/>
  <c r="CG712" i="9" s="1"/>
  <c r="BJ712" i="9"/>
  <c r="CB712" i="9" s="1"/>
  <c r="BI712" i="9"/>
  <c r="CA712" i="9" s="1"/>
  <c r="BK712" i="9"/>
  <c r="CC712" i="9" s="1"/>
  <c r="BL712" i="9"/>
  <c r="CD712" i="9" s="1"/>
  <c r="BN712" i="9"/>
  <c r="CF712" i="9" s="1"/>
  <c r="CE712" i="9"/>
  <c r="BH712" i="9"/>
  <c r="BZ712" i="9" s="1"/>
  <c r="BJ597" i="9"/>
  <c r="CB597" i="9" s="1"/>
  <c r="BK597" i="9"/>
  <c r="CC597" i="9" s="1"/>
  <c r="BL597" i="9"/>
  <c r="CD597" i="9" s="1"/>
  <c r="CE597" i="9"/>
  <c r="BI597" i="9"/>
  <c r="CA597" i="9" s="1"/>
  <c r="BN597" i="9"/>
  <c r="CF597" i="9" s="1"/>
  <c r="BO597" i="9"/>
  <c r="CG597" i="9" s="1"/>
  <c r="BH597" i="9"/>
  <c r="BZ597" i="9" s="1"/>
  <c r="BL113" i="9"/>
  <c r="CD113" i="9" s="1"/>
  <c r="BO113" i="9"/>
  <c r="CG113" i="9" s="1"/>
  <c r="BI113" i="9"/>
  <c r="CA113" i="9" s="1"/>
  <c r="BK113" i="9"/>
  <c r="CC113" i="9" s="1"/>
  <c r="BH113" i="9"/>
  <c r="BZ113" i="9" s="1"/>
  <c r="BJ113" i="9"/>
  <c r="CB113" i="9" s="1"/>
  <c r="BN113" i="9"/>
  <c r="CF113" i="9" s="1"/>
  <c r="CE113" i="9"/>
  <c r="BI267" i="9"/>
  <c r="CA267" i="9" s="1"/>
  <c r="CE267" i="9"/>
  <c r="BH267" i="9"/>
  <c r="BZ267" i="9" s="1"/>
  <c r="BN267" i="9"/>
  <c r="CF267" i="9" s="1"/>
  <c r="BJ267" i="9"/>
  <c r="CB267" i="9" s="1"/>
  <c r="BK267" i="9"/>
  <c r="CC267" i="9" s="1"/>
  <c r="BL267" i="9"/>
  <c r="CD267" i="9" s="1"/>
  <c r="BO267" i="9"/>
  <c r="CG267" i="9" s="1"/>
  <c r="BH483" i="9"/>
  <c r="BZ483" i="9" s="1"/>
  <c r="BJ483" i="9"/>
  <c r="CB483" i="9" s="1"/>
  <c r="BK483" i="9"/>
  <c r="CC483" i="9" s="1"/>
  <c r="BL483" i="9"/>
  <c r="CD483" i="9" s="1"/>
  <c r="BI483" i="9"/>
  <c r="CA483" i="9" s="1"/>
  <c r="CE483" i="9"/>
  <c r="BN483" i="9"/>
  <c r="CF483" i="9" s="1"/>
  <c r="BO483" i="9"/>
  <c r="CG483" i="9" s="1"/>
  <c r="BI631" i="9"/>
  <c r="CA631" i="9" s="1"/>
  <c r="BK631" i="9"/>
  <c r="CC631" i="9" s="1"/>
  <c r="CE631" i="9"/>
  <c r="BL631" i="9"/>
  <c r="CD631" i="9" s="1"/>
  <c r="BJ631" i="9"/>
  <c r="CB631" i="9" s="1"/>
  <c r="BN631" i="9"/>
  <c r="CF631" i="9" s="1"/>
  <c r="BO631" i="9"/>
  <c r="CG631" i="9" s="1"/>
  <c r="BH631" i="9"/>
  <c r="BZ631" i="9" s="1"/>
  <c r="BH80" i="9"/>
  <c r="BZ80" i="9" s="1"/>
  <c r="BN80" i="9"/>
  <c r="CF80" i="9" s="1"/>
  <c r="CE80" i="9"/>
  <c r="BJ80" i="9"/>
  <c r="CB80" i="9" s="1"/>
  <c r="BO80" i="9"/>
  <c r="CG80" i="9" s="1"/>
  <c r="BI80" i="9"/>
  <c r="CA80" i="9" s="1"/>
  <c r="BK80" i="9"/>
  <c r="CC80" i="9" s="1"/>
  <c r="BL80" i="9"/>
  <c r="CD80" i="9" s="1"/>
  <c r="BH318" i="9"/>
  <c r="BZ318" i="9" s="1"/>
  <c r="BI318" i="9"/>
  <c r="CA318" i="9" s="1"/>
  <c r="BJ318" i="9"/>
  <c r="CB318" i="9" s="1"/>
  <c r="BK318" i="9"/>
  <c r="CC318" i="9" s="1"/>
  <c r="BL318" i="9"/>
  <c r="CD318" i="9" s="1"/>
  <c r="CE318" i="9"/>
  <c r="BN318" i="9"/>
  <c r="CF318" i="9" s="1"/>
  <c r="BO318" i="9"/>
  <c r="CG318" i="9" s="1"/>
  <c r="BH412" i="9"/>
  <c r="BZ412" i="9" s="1"/>
  <c r="BI412" i="9"/>
  <c r="CA412" i="9" s="1"/>
  <c r="BJ412" i="9"/>
  <c r="CB412" i="9" s="1"/>
  <c r="BK412" i="9"/>
  <c r="CC412" i="9" s="1"/>
  <c r="BL412" i="9"/>
  <c r="CD412" i="9" s="1"/>
  <c r="CE412" i="9"/>
  <c r="BN412" i="9"/>
  <c r="CF412" i="9" s="1"/>
  <c r="BO412" i="9"/>
  <c r="CG412" i="9" s="1"/>
  <c r="BO154" i="9"/>
  <c r="CG154" i="9" s="1"/>
  <c r="BK154" i="9"/>
  <c r="CC154" i="9" s="1"/>
  <c r="CE154" i="9"/>
  <c r="BN154" i="9"/>
  <c r="CF154" i="9" s="1"/>
  <c r="BH154" i="9"/>
  <c r="BZ154" i="9" s="1"/>
  <c r="BI154" i="9"/>
  <c r="CA154" i="9" s="1"/>
  <c r="BJ154" i="9"/>
  <c r="CB154" i="9" s="1"/>
  <c r="BL154" i="9"/>
  <c r="CD154" i="9" s="1"/>
  <c r="BJ625" i="9"/>
  <c r="CB625" i="9" s="1"/>
  <c r="BK625" i="9"/>
  <c r="CC625" i="9" s="1"/>
  <c r="CE625" i="9"/>
  <c r="BL625" i="9"/>
  <c r="CD625" i="9" s="1"/>
  <c r="BO625" i="9"/>
  <c r="CG625" i="9" s="1"/>
  <c r="BH625" i="9"/>
  <c r="BZ625" i="9" s="1"/>
  <c r="BN625" i="9"/>
  <c r="CF625" i="9" s="1"/>
  <c r="BI625" i="9"/>
  <c r="CA625" i="9" s="1"/>
  <c r="BH675" i="9"/>
  <c r="BZ675" i="9" s="1"/>
  <c r="BO675" i="9"/>
  <c r="CG675" i="9" s="1"/>
  <c r="BJ675" i="9"/>
  <c r="CB675" i="9" s="1"/>
  <c r="BK675" i="9"/>
  <c r="CC675" i="9" s="1"/>
  <c r="BI675" i="9"/>
  <c r="CA675" i="9" s="1"/>
  <c r="BL675" i="9"/>
  <c r="CD675" i="9" s="1"/>
  <c r="CE675" i="9"/>
  <c r="BN675" i="9"/>
  <c r="CF675" i="9" s="1"/>
  <c r="BK156" i="9"/>
  <c r="CC156" i="9" s="1"/>
  <c r="BH156" i="9"/>
  <c r="BZ156" i="9" s="1"/>
  <c r="CE156" i="9"/>
  <c r="BI156" i="9"/>
  <c r="CA156" i="9" s="1"/>
  <c r="BJ156" i="9"/>
  <c r="CB156" i="9" s="1"/>
  <c r="BL156" i="9"/>
  <c r="CD156" i="9" s="1"/>
  <c r="BN156" i="9"/>
  <c r="CF156" i="9" s="1"/>
  <c r="BO156" i="9"/>
  <c r="CG156" i="9" s="1"/>
  <c r="BI451" i="9"/>
  <c r="CA451" i="9" s="1"/>
  <c r="BJ451" i="9"/>
  <c r="CB451" i="9" s="1"/>
  <c r="BK451" i="9"/>
  <c r="CC451" i="9" s="1"/>
  <c r="BL451" i="9"/>
  <c r="CD451" i="9" s="1"/>
  <c r="BH451" i="9"/>
  <c r="BZ451" i="9" s="1"/>
  <c r="CE451" i="9"/>
  <c r="BN451" i="9"/>
  <c r="CF451" i="9" s="1"/>
  <c r="BO451" i="9"/>
  <c r="CG451" i="9" s="1"/>
  <c r="BL680" i="9"/>
  <c r="CD680" i="9" s="1"/>
  <c r="CE680" i="9"/>
  <c r="BH680" i="9"/>
  <c r="BZ680" i="9" s="1"/>
  <c r="BI680" i="9"/>
  <c r="CA680" i="9" s="1"/>
  <c r="BJ680" i="9"/>
  <c r="CB680" i="9" s="1"/>
  <c r="BN680" i="9"/>
  <c r="CF680" i="9" s="1"/>
  <c r="BK680" i="9"/>
  <c r="CC680" i="9" s="1"/>
  <c r="BO680" i="9"/>
  <c r="CG680" i="9" s="1"/>
  <c r="BJ111" i="9"/>
  <c r="CB111" i="9" s="1"/>
  <c r="BL111" i="9"/>
  <c r="CD111" i="9" s="1"/>
  <c r="BH111" i="9"/>
  <c r="BZ111" i="9" s="1"/>
  <c r="BK111" i="9"/>
  <c r="CC111" i="9" s="1"/>
  <c r="CE111" i="9"/>
  <c r="BI111" i="9"/>
  <c r="CA111" i="9" s="1"/>
  <c r="BO111" i="9"/>
  <c r="CG111" i="9" s="1"/>
  <c r="BN111" i="9"/>
  <c r="CF111" i="9" s="1"/>
  <c r="BN165" i="9"/>
  <c r="CF165" i="9" s="1"/>
  <c r="BI165" i="9"/>
  <c r="CA165" i="9" s="1"/>
  <c r="BO165" i="9"/>
  <c r="CG165" i="9" s="1"/>
  <c r="CE165" i="9"/>
  <c r="BJ165" i="9"/>
  <c r="CB165" i="9" s="1"/>
  <c r="BL165" i="9"/>
  <c r="CD165" i="9" s="1"/>
  <c r="BH165" i="9"/>
  <c r="BZ165" i="9" s="1"/>
  <c r="BK165" i="9"/>
  <c r="CC165" i="9" s="1"/>
  <c r="BK240" i="9"/>
  <c r="CC240" i="9" s="1"/>
  <c r="BJ240" i="9"/>
  <c r="CB240" i="9" s="1"/>
  <c r="BL240" i="9"/>
  <c r="CD240" i="9" s="1"/>
  <c r="BH240" i="9"/>
  <c r="BZ240" i="9" s="1"/>
  <c r="BO240" i="9"/>
  <c r="CG240" i="9" s="1"/>
  <c r="BN240" i="9"/>
  <c r="CF240" i="9" s="1"/>
  <c r="CE240" i="9"/>
  <c r="BI240" i="9"/>
  <c r="CA240" i="9" s="1"/>
  <c r="BL306" i="9"/>
  <c r="CD306" i="9" s="1"/>
  <c r="CE306" i="9"/>
  <c r="BH306" i="9"/>
  <c r="BZ306" i="9" s="1"/>
  <c r="BN306" i="9"/>
  <c r="CF306" i="9" s="1"/>
  <c r="BO306" i="9"/>
  <c r="CG306" i="9" s="1"/>
  <c r="BI306" i="9"/>
  <c r="CA306" i="9" s="1"/>
  <c r="BJ306" i="9"/>
  <c r="CB306" i="9" s="1"/>
  <c r="BK306" i="9"/>
  <c r="CC306" i="9" s="1"/>
  <c r="BI189" i="9"/>
  <c r="CA189" i="9" s="1"/>
  <c r="BJ189" i="9"/>
  <c r="CB189" i="9" s="1"/>
  <c r="BL189" i="9"/>
  <c r="CD189" i="9" s="1"/>
  <c r="BH189" i="9"/>
  <c r="BZ189" i="9" s="1"/>
  <c r="BN189" i="9"/>
  <c r="CF189" i="9" s="1"/>
  <c r="CE189" i="9"/>
  <c r="BK189" i="9"/>
  <c r="CC189" i="9" s="1"/>
  <c r="BO189" i="9"/>
  <c r="CG189" i="9" s="1"/>
  <c r="BI257" i="9"/>
  <c r="CA257" i="9" s="1"/>
  <c r="CE257" i="9"/>
  <c r="BO257" i="9"/>
  <c r="CG257" i="9" s="1"/>
  <c r="BK257" i="9"/>
  <c r="CC257" i="9" s="1"/>
  <c r="BL257" i="9"/>
  <c r="CD257" i="9" s="1"/>
  <c r="BN257" i="9"/>
  <c r="CF257" i="9" s="1"/>
  <c r="BJ257" i="9"/>
  <c r="CB257" i="9" s="1"/>
  <c r="BH257" i="9"/>
  <c r="BZ257" i="9" s="1"/>
  <c r="BL347" i="9"/>
  <c r="CD347" i="9" s="1"/>
  <c r="BN347" i="9"/>
  <c r="CF347" i="9" s="1"/>
  <c r="BJ347" i="9"/>
  <c r="CB347" i="9" s="1"/>
  <c r="BH347" i="9"/>
  <c r="BZ347" i="9" s="1"/>
  <c r="BI347" i="9"/>
  <c r="CA347" i="9" s="1"/>
  <c r="CE347" i="9"/>
  <c r="BO347" i="9"/>
  <c r="CG347" i="9" s="1"/>
  <c r="BK347" i="9"/>
  <c r="CC347" i="9" s="1"/>
  <c r="BL374" i="9"/>
  <c r="CD374" i="9" s="1"/>
  <c r="CE374" i="9"/>
  <c r="BO374" i="9"/>
  <c r="CG374" i="9" s="1"/>
  <c r="BN374" i="9"/>
  <c r="CF374" i="9" s="1"/>
  <c r="BH374" i="9"/>
  <c r="BZ374" i="9" s="1"/>
  <c r="BK374" i="9"/>
  <c r="CC374" i="9" s="1"/>
  <c r="BI374" i="9"/>
  <c r="CA374" i="9" s="1"/>
  <c r="BJ374" i="9"/>
  <c r="CB374" i="9" s="1"/>
  <c r="BH430" i="9"/>
  <c r="BZ430" i="9" s="1"/>
  <c r="BI430" i="9"/>
  <c r="CA430" i="9" s="1"/>
  <c r="BJ430" i="9"/>
  <c r="CB430" i="9" s="1"/>
  <c r="BK430" i="9"/>
  <c r="CC430" i="9" s="1"/>
  <c r="BL430" i="9"/>
  <c r="CD430" i="9" s="1"/>
  <c r="CE430" i="9"/>
  <c r="BN430" i="9"/>
  <c r="CF430" i="9" s="1"/>
  <c r="BO430" i="9"/>
  <c r="CG430" i="9" s="1"/>
  <c r="BH516" i="9"/>
  <c r="BZ516" i="9" s="1"/>
  <c r="BJ516" i="9"/>
  <c r="CB516" i="9" s="1"/>
  <c r="BK516" i="9"/>
  <c r="CC516" i="9" s="1"/>
  <c r="BL516" i="9"/>
  <c r="CD516" i="9" s="1"/>
  <c r="BI516" i="9"/>
  <c r="CA516" i="9" s="1"/>
  <c r="CE516" i="9"/>
  <c r="BN516" i="9"/>
  <c r="CF516" i="9" s="1"/>
  <c r="BO516" i="9"/>
  <c r="CG516" i="9" s="1"/>
  <c r="BJ585" i="9"/>
  <c r="CB585" i="9" s="1"/>
  <c r="BK585" i="9"/>
  <c r="CC585" i="9" s="1"/>
  <c r="BL585" i="9"/>
  <c r="CD585" i="9" s="1"/>
  <c r="CE585" i="9"/>
  <c r="BI585" i="9"/>
  <c r="CA585" i="9" s="1"/>
  <c r="BN585" i="9"/>
  <c r="CF585" i="9" s="1"/>
  <c r="BO585" i="9"/>
  <c r="CG585" i="9" s="1"/>
  <c r="BH585" i="9"/>
  <c r="BZ585" i="9" s="1"/>
  <c r="BH688" i="9"/>
  <c r="BZ688" i="9" s="1"/>
  <c r="BI688" i="9"/>
  <c r="CA688" i="9" s="1"/>
  <c r="CE688" i="9"/>
  <c r="BK688" i="9"/>
  <c r="CC688" i="9" s="1"/>
  <c r="BL688" i="9"/>
  <c r="CD688" i="9" s="1"/>
  <c r="BN688" i="9"/>
  <c r="CF688" i="9" s="1"/>
  <c r="BO688" i="9"/>
  <c r="CG688" i="9" s="1"/>
  <c r="BJ688" i="9"/>
  <c r="CB688" i="9" s="1"/>
  <c r="BK51" i="9"/>
  <c r="CC51" i="9" s="1"/>
  <c r="CE51" i="9"/>
  <c r="BI51" i="9"/>
  <c r="CA51" i="9" s="1"/>
  <c r="BJ51" i="9"/>
  <c r="CB51" i="9" s="1"/>
  <c r="BL51" i="9"/>
  <c r="CD51" i="9" s="1"/>
  <c r="BN51" i="9"/>
  <c r="CF51" i="9" s="1"/>
  <c r="BO51" i="9"/>
  <c r="CG51" i="9" s="1"/>
  <c r="BH51" i="9"/>
  <c r="BZ51" i="9" s="1"/>
  <c r="BK102" i="9"/>
  <c r="CC102" i="9" s="1"/>
  <c r="CE102" i="9"/>
  <c r="BI102" i="9"/>
  <c r="CA102" i="9" s="1"/>
  <c r="BJ102" i="9"/>
  <c r="CB102" i="9" s="1"/>
  <c r="BL102" i="9"/>
  <c r="CD102" i="9" s="1"/>
  <c r="BH102" i="9"/>
  <c r="BZ102" i="9" s="1"/>
  <c r="BO102" i="9"/>
  <c r="CG102" i="9" s="1"/>
  <c r="BN102" i="9"/>
  <c r="CF102" i="9" s="1"/>
  <c r="BO163" i="9"/>
  <c r="CG163" i="9" s="1"/>
  <c r="BK163" i="9"/>
  <c r="CC163" i="9" s="1"/>
  <c r="CE163" i="9"/>
  <c r="BN163" i="9"/>
  <c r="CF163" i="9" s="1"/>
  <c r="BH163" i="9"/>
  <c r="BZ163" i="9" s="1"/>
  <c r="BI163" i="9"/>
  <c r="CA163" i="9" s="1"/>
  <c r="BJ163" i="9"/>
  <c r="CB163" i="9" s="1"/>
  <c r="BL163" i="9"/>
  <c r="CD163" i="9" s="1"/>
  <c r="BL260" i="9"/>
  <c r="CD260" i="9" s="1"/>
  <c r="BN260" i="9"/>
  <c r="CF260" i="9" s="1"/>
  <c r="BJ260" i="9"/>
  <c r="CB260" i="9" s="1"/>
  <c r="BH260" i="9"/>
  <c r="BZ260" i="9" s="1"/>
  <c r="BI260" i="9"/>
  <c r="CA260" i="9" s="1"/>
  <c r="CE260" i="9"/>
  <c r="BO260" i="9"/>
  <c r="CG260" i="9" s="1"/>
  <c r="BK260" i="9"/>
  <c r="CC260" i="9" s="1"/>
  <c r="BI324" i="9"/>
  <c r="CA324" i="9" s="1"/>
  <c r="BN324" i="9"/>
  <c r="CF324" i="9" s="1"/>
  <c r="BJ324" i="9"/>
  <c r="CB324" i="9" s="1"/>
  <c r="BK324" i="9"/>
  <c r="CC324" i="9" s="1"/>
  <c r="BL324" i="9"/>
  <c r="CD324" i="9" s="1"/>
  <c r="CE324" i="9"/>
  <c r="BH324" i="9"/>
  <c r="BZ324" i="9" s="1"/>
  <c r="BO324" i="9"/>
  <c r="CG324" i="9" s="1"/>
  <c r="CE417" i="9"/>
  <c r="BI417" i="9"/>
  <c r="CA417" i="9" s="1"/>
  <c r="BJ417" i="9"/>
  <c r="CB417" i="9" s="1"/>
  <c r="BK417" i="9"/>
  <c r="CC417" i="9" s="1"/>
  <c r="BL417" i="9"/>
  <c r="CD417" i="9" s="1"/>
  <c r="BH417" i="9"/>
  <c r="BZ417" i="9" s="1"/>
  <c r="BN417" i="9"/>
  <c r="CF417" i="9" s="1"/>
  <c r="BO417" i="9"/>
  <c r="CG417" i="9" s="1"/>
  <c r="BL506" i="9"/>
  <c r="CD506" i="9" s="1"/>
  <c r="BN506" i="9"/>
  <c r="CF506" i="9" s="1"/>
  <c r="BH506" i="9"/>
  <c r="BZ506" i="9" s="1"/>
  <c r="CE506" i="9"/>
  <c r="BI506" i="9"/>
  <c r="CA506" i="9" s="1"/>
  <c r="BO506" i="9"/>
  <c r="CG506" i="9" s="1"/>
  <c r="BJ506" i="9"/>
  <c r="CB506" i="9" s="1"/>
  <c r="BK506" i="9"/>
  <c r="CC506" i="9" s="1"/>
  <c r="BH520" i="9"/>
  <c r="BZ520" i="9" s="1"/>
  <c r="BJ520" i="9"/>
  <c r="CB520" i="9" s="1"/>
  <c r="CE520" i="9"/>
  <c r="BI520" i="9"/>
  <c r="CA520" i="9" s="1"/>
  <c r="BK520" i="9"/>
  <c r="CC520" i="9" s="1"/>
  <c r="BL520" i="9"/>
  <c r="CD520" i="9" s="1"/>
  <c r="BN520" i="9"/>
  <c r="CF520" i="9" s="1"/>
  <c r="BO520" i="9"/>
  <c r="CG520" i="9" s="1"/>
  <c r="BH595" i="9"/>
  <c r="BZ595" i="9" s="1"/>
  <c r="BJ595" i="9"/>
  <c r="CB595" i="9" s="1"/>
  <c r="BN595" i="9"/>
  <c r="CF595" i="9" s="1"/>
  <c r="BO595" i="9"/>
  <c r="CG595" i="9" s="1"/>
  <c r="BI595" i="9"/>
  <c r="CA595" i="9" s="1"/>
  <c r="BK595" i="9"/>
  <c r="CC595" i="9" s="1"/>
  <c r="CE595" i="9"/>
  <c r="BL595" i="9"/>
  <c r="CD595" i="9" s="1"/>
  <c r="BJ643" i="9"/>
  <c r="CB643" i="9" s="1"/>
  <c r="BK643" i="9"/>
  <c r="CC643" i="9" s="1"/>
  <c r="CE643" i="9"/>
  <c r="BL643" i="9"/>
  <c r="CD643" i="9" s="1"/>
  <c r="BN643" i="9"/>
  <c r="CF643" i="9" s="1"/>
  <c r="BO643" i="9"/>
  <c r="CG643" i="9" s="1"/>
  <c r="BH643" i="9"/>
  <c r="BZ643" i="9" s="1"/>
  <c r="BI643" i="9"/>
  <c r="CA643" i="9" s="1"/>
  <c r="BJ655" i="9"/>
  <c r="CB655" i="9" s="1"/>
  <c r="CE655" i="9"/>
  <c r="BN655" i="9"/>
  <c r="CF655" i="9" s="1"/>
  <c r="BO655" i="9"/>
  <c r="CG655" i="9" s="1"/>
  <c r="BH655" i="9"/>
  <c r="BZ655" i="9" s="1"/>
  <c r="BL655" i="9"/>
  <c r="CD655" i="9" s="1"/>
  <c r="BK655" i="9"/>
  <c r="CC655" i="9" s="1"/>
  <c r="BI655" i="9"/>
  <c r="CA655" i="9" s="1"/>
  <c r="BI387" i="9"/>
  <c r="CA387" i="9" s="1"/>
  <c r="BJ387" i="9"/>
  <c r="CB387" i="9" s="1"/>
  <c r="BK387" i="9"/>
  <c r="CC387" i="9" s="1"/>
  <c r="BL387" i="9"/>
  <c r="CD387" i="9" s="1"/>
  <c r="CE387" i="9"/>
  <c r="BH387" i="9"/>
  <c r="BZ387" i="9" s="1"/>
  <c r="BO387" i="9"/>
  <c r="CG387" i="9" s="1"/>
  <c r="BN387" i="9"/>
  <c r="CF387" i="9" s="1"/>
  <c r="BN278" i="9"/>
  <c r="CF278" i="9" s="1"/>
  <c r="BL278" i="9"/>
  <c r="CD278" i="9" s="1"/>
  <c r="BJ278" i="9"/>
  <c r="CB278" i="9" s="1"/>
  <c r="BH278" i="9"/>
  <c r="BZ278" i="9" s="1"/>
  <c r="BI278" i="9"/>
  <c r="CA278" i="9" s="1"/>
  <c r="CE278" i="9"/>
  <c r="BO278" i="9"/>
  <c r="CG278" i="9" s="1"/>
  <c r="BK278" i="9"/>
  <c r="CC278" i="9" s="1"/>
  <c r="CE303" i="9"/>
  <c r="BO303" i="9"/>
  <c r="CG303" i="9" s="1"/>
  <c r="BN303" i="9"/>
  <c r="CF303" i="9" s="1"/>
  <c r="BH303" i="9"/>
  <c r="BZ303" i="9" s="1"/>
  <c r="BI303" i="9"/>
  <c r="CA303" i="9" s="1"/>
  <c r="BJ303" i="9"/>
  <c r="CB303" i="9" s="1"/>
  <c r="BK303" i="9"/>
  <c r="CC303" i="9" s="1"/>
  <c r="BL303" i="9"/>
  <c r="CD303" i="9" s="1"/>
  <c r="BH389" i="9"/>
  <c r="BZ389" i="9" s="1"/>
  <c r="BI389" i="9"/>
  <c r="CA389" i="9" s="1"/>
  <c r="CE389" i="9"/>
  <c r="BK389" i="9"/>
  <c r="CC389" i="9" s="1"/>
  <c r="BL389" i="9"/>
  <c r="CD389" i="9" s="1"/>
  <c r="BN389" i="9"/>
  <c r="CF389" i="9" s="1"/>
  <c r="BO389" i="9"/>
  <c r="CG389" i="9" s="1"/>
  <c r="BJ389" i="9"/>
  <c r="CB389" i="9" s="1"/>
  <c r="BL524" i="9"/>
  <c r="CD524" i="9" s="1"/>
  <c r="BJ524" i="9"/>
  <c r="CB524" i="9" s="1"/>
  <c r="BK524" i="9"/>
  <c r="CC524" i="9" s="1"/>
  <c r="BN524" i="9"/>
  <c r="CF524" i="9" s="1"/>
  <c r="BH524" i="9"/>
  <c r="BZ524" i="9" s="1"/>
  <c r="CE524" i="9"/>
  <c r="BI524" i="9"/>
  <c r="CA524" i="9" s="1"/>
  <c r="BO524" i="9"/>
  <c r="CG524" i="9" s="1"/>
  <c r="BN630" i="9"/>
  <c r="CF630" i="9" s="1"/>
  <c r="BO630" i="9"/>
  <c r="CG630" i="9" s="1"/>
  <c r="BH630" i="9"/>
  <c r="BZ630" i="9" s="1"/>
  <c r="BJ630" i="9"/>
  <c r="CB630" i="9" s="1"/>
  <c r="BK630" i="9"/>
  <c r="CC630" i="9" s="1"/>
  <c r="BL630" i="9"/>
  <c r="CD630" i="9" s="1"/>
  <c r="CE630" i="9"/>
  <c r="BI630" i="9"/>
  <c r="CA630" i="9" s="1"/>
  <c r="BL698" i="9"/>
  <c r="CD698" i="9" s="1"/>
  <c r="CE698" i="9"/>
  <c r="BH698" i="9"/>
  <c r="BZ698" i="9" s="1"/>
  <c r="BI698" i="9"/>
  <c r="CA698" i="9" s="1"/>
  <c r="BJ698" i="9"/>
  <c r="CB698" i="9" s="1"/>
  <c r="BN698" i="9"/>
  <c r="CF698" i="9" s="1"/>
  <c r="BK698" i="9"/>
  <c r="CC698" i="9" s="1"/>
  <c r="BO698" i="9"/>
  <c r="CG698" i="9" s="1"/>
  <c r="CE666" i="9"/>
  <c r="BN666" i="9"/>
  <c r="CF666" i="9" s="1"/>
  <c r="BH666" i="9"/>
  <c r="BZ666" i="9" s="1"/>
  <c r="BO666" i="9"/>
  <c r="CG666" i="9" s="1"/>
  <c r="BI666" i="9"/>
  <c r="CA666" i="9" s="1"/>
  <c r="BJ666" i="9"/>
  <c r="CB666" i="9" s="1"/>
  <c r="BK666" i="9"/>
  <c r="CC666" i="9" s="1"/>
  <c r="BL666" i="9"/>
  <c r="CD666" i="9" s="1"/>
  <c r="BH151" i="9"/>
  <c r="BZ151" i="9" s="1"/>
  <c r="CE151" i="9"/>
  <c r="BN151" i="9"/>
  <c r="CF151" i="9" s="1"/>
  <c r="BI151" i="9"/>
  <c r="CA151" i="9" s="1"/>
  <c r="BJ151" i="9"/>
  <c r="CB151" i="9" s="1"/>
  <c r="BL151" i="9"/>
  <c r="CD151" i="9" s="1"/>
  <c r="BO151" i="9"/>
  <c r="CG151" i="9" s="1"/>
  <c r="BK151" i="9"/>
  <c r="CC151" i="9" s="1"/>
  <c r="CE184" i="9"/>
  <c r="BN184" i="9"/>
  <c r="CF184" i="9" s="1"/>
  <c r="BH184" i="9"/>
  <c r="BZ184" i="9" s="1"/>
  <c r="BI184" i="9"/>
  <c r="CA184" i="9" s="1"/>
  <c r="BJ184" i="9"/>
  <c r="CB184" i="9" s="1"/>
  <c r="BL184" i="9"/>
  <c r="CD184" i="9" s="1"/>
  <c r="BO184" i="9"/>
  <c r="CG184" i="9" s="1"/>
  <c r="BK184" i="9"/>
  <c r="CC184" i="9" s="1"/>
  <c r="BL293" i="9"/>
  <c r="CD293" i="9" s="1"/>
  <c r="BN293" i="9"/>
  <c r="CF293" i="9" s="1"/>
  <c r="BJ293" i="9"/>
  <c r="CB293" i="9" s="1"/>
  <c r="BH293" i="9"/>
  <c r="BZ293" i="9" s="1"/>
  <c r="BI293" i="9"/>
  <c r="CA293" i="9" s="1"/>
  <c r="CE293" i="9"/>
  <c r="BO293" i="9"/>
  <c r="CG293" i="9" s="1"/>
  <c r="BK293" i="9"/>
  <c r="CC293" i="9" s="1"/>
  <c r="BN296" i="9"/>
  <c r="CF296" i="9" s="1"/>
  <c r="BL296" i="9"/>
  <c r="CD296" i="9" s="1"/>
  <c r="BJ296" i="9"/>
  <c r="CB296" i="9" s="1"/>
  <c r="BH296" i="9"/>
  <c r="BZ296" i="9" s="1"/>
  <c r="BI296" i="9"/>
  <c r="CA296" i="9" s="1"/>
  <c r="CE296" i="9"/>
  <c r="BO296" i="9"/>
  <c r="CG296" i="9" s="1"/>
  <c r="BK296" i="9"/>
  <c r="CC296" i="9" s="1"/>
  <c r="BI528" i="9"/>
  <c r="CA528" i="9" s="1"/>
  <c r="BN528" i="9"/>
  <c r="CF528" i="9" s="1"/>
  <c r="BO528" i="9"/>
  <c r="CG528" i="9" s="1"/>
  <c r="BH528" i="9"/>
  <c r="BZ528" i="9" s="1"/>
  <c r="BJ528" i="9"/>
  <c r="CB528" i="9" s="1"/>
  <c r="BK528" i="9"/>
  <c r="CC528" i="9" s="1"/>
  <c r="BL528" i="9"/>
  <c r="CD528" i="9" s="1"/>
  <c r="CE528" i="9"/>
  <c r="BH589" i="9"/>
  <c r="BZ589" i="9" s="1"/>
  <c r="BJ589" i="9"/>
  <c r="CB589" i="9" s="1"/>
  <c r="BK589" i="9"/>
  <c r="CC589" i="9" s="1"/>
  <c r="CE589" i="9"/>
  <c r="BL589" i="9"/>
  <c r="CD589" i="9" s="1"/>
  <c r="BN589" i="9"/>
  <c r="CF589" i="9" s="1"/>
  <c r="BO589" i="9"/>
  <c r="CG589" i="9" s="1"/>
  <c r="BI589" i="9"/>
  <c r="CA589" i="9" s="1"/>
  <c r="BI699" i="9"/>
  <c r="CA699" i="9" s="1"/>
  <c r="BK699" i="9"/>
  <c r="CC699" i="9" s="1"/>
  <c r="BL699" i="9"/>
  <c r="CD699" i="9" s="1"/>
  <c r="CE699" i="9"/>
  <c r="BN699" i="9"/>
  <c r="CF699" i="9" s="1"/>
  <c r="BH699" i="9"/>
  <c r="BZ699" i="9" s="1"/>
  <c r="BO699" i="9"/>
  <c r="CG699" i="9" s="1"/>
  <c r="BJ699" i="9"/>
  <c r="CB699" i="9" s="1"/>
  <c r="BN550" i="9"/>
  <c r="CF550" i="9" s="1"/>
  <c r="BO550" i="9"/>
  <c r="CG550" i="9" s="1"/>
  <c r="BJ550" i="9"/>
  <c r="CB550" i="9" s="1"/>
  <c r="BI550" i="9"/>
  <c r="CA550" i="9" s="1"/>
  <c r="BH550" i="9"/>
  <c r="BZ550" i="9" s="1"/>
  <c r="BK550" i="9"/>
  <c r="CC550" i="9" s="1"/>
  <c r="CE550" i="9"/>
  <c r="BL550" i="9"/>
  <c r="CD550" i="9" s="1"/>
  <c r="BO119" i="9"/>
  <c r="CG119" i="9" s="1"/>
  <c r="BN119" i="9"/>
  <c r="CF119" i="9" s="1"/>
  <c r="CE119" i="9"/>
  <c r="BL119" i="9"/>
  <c r="CD119" i="9" s="1"/>
  <c r="BJ119" i="9"/>
  <c r="CB119" i="9" s="1"/>
  <c r="BK119" i="9"/>
  <c r="CC119" i="9" s="1"/>
  <c r="BI119" i="9"/>
  <c r="CA119" i="9" s="1"/>
  <c r="BH119" i="9"/>
  <c r="BZ119" i="9" s="1"/>
  <c r="BN167" i="9"/>
  <c r="CF167" i="9" s="1"/>
  <c r="BO167" i="9"/>
  <c r="CG167" i="9" s="1"/>
  <c r="BK167" i="9"/>
  <c r="CC167" i="9" s="1"/>
  <c r="BI167" i="9"/>
  <c r="CA167" i="9" s="1"/>
  <c r="BL167" i="9"/>
  <c r="CD167" i="9" s="1"/>
  <c r="BH167" i="9"/>
  <c r="BZ167" i="9" s="1"/>
  <c r="BJ167" i="9"/>
  <c r="CB167" i="9" s="1"/>
  <c r="CE167" i="9"/>
  <c r="CE283" i="9"/>
  <c r="BJ283" i="9"/>
  <c r="CB283" i="9" s="1"/>
  <c r="BK283" i="9"/>
  <c r="CC283" i="9" s="1"/>
  <c r="BL283" i="9"/>
  <c r="CD283" i="9" s="1"/>
  <c r="BH283" i="9"/>
  <c r="BZ283" i="9" s="1"/>
  <c r="BN283" i="9"/>
  <c r="CF283" i="9" s="1"/>
  <c r="BO283" i="9"/>
  <c r="CG283" i="9" s="1"/>
  <c r="BI283" i="9"/>
  <c r="CA283" i="9" s="1"/>
  <c r="CE624" i="9"/>
  <c r="BI624" i="9"/>
  <c r="CA624" i="9" s="1"/>
  <c r="BN624" i="9"/>
  <c r="CF624" i="9" s="1"/>
  <c r="BO624" i="9"/>
  <c r="CG624" i="9" s="1"/>
  <c r="BH624" i="9"/>
  <c r="BZ624" i="9" s="1"/>
  <c r="BJ624" i="9"/>
  <c r="CB624" i="9" s="1"/>
  <c r="BK624" i="9"/>
  <c r="CC624" i="9" s="1"/>
  <c r="BL624" i="9"/>
  <c r="CD624" i="9" s="1"/>
  <c r="BK694" i="9"/>
  <c r="CC694" i="9" s="1"/>
  <c r="BL694" i="9"/>
  <c r="CD694" i="9" s="1"/>
  <c r="BN694" i="9"/>
  <c r="CF694" i="9" s="1"/>
  <c r="BO694" i="9"/>
  <c r="CG694" i="9" s="1"/>
  <c r="CE694" i="9"/>
  <c r="BH694" i="9"/>
  <c r="BZ694" i="9" s="1"/>
  <c r="BJ694" i="9"/>
  <c r="CB694" i="9" s="1"/>
  <c r="BI694" i="9"/>
  <c r="CA694" i="9" s="1"/>
  <c r="CE697" i="9"/>
  <c r="BJ697" i="9"/>
  <c r="CB697" i="9" s="1"/>
  <c r="BH697" i="9"/>
  <c r="BZ697" i="9" s="1"/>
  <c r="BI697" i="9"/>
  <c r="CA697" i="9" s="1"/>
  <c r="BK697" i="9"/>
  <c r="CC697" i="9" s="1"/>
  <c r="BL697" i="9"/>
  <c r="CD697" i="9" s="1"/>
  <c r="BN697" i="9"/>
  <c r="CF697" i="9" s="1"/>
  <c r="BO697" i="9"/>
  <c r="CG697" i="9" s="1"/>
  <c r="BK120" i="9"/>
  <c r="CC120" i="9" s="1"/>
  <c r="CE120" i="9"/>
  <c r="BI120" i="9"/>
  <c r="CA120" i="9" s="1"/>
  <c r="BJ120" i="9"/>
  <c r="CB120" i="9" s="1"/>
  <c r="BL120" i="9"/>
  <c r="CD120" i="9" s="1"/>
  <c r="BH120" i="9"/>
  <c r="BZ120" i="9" s="1"/>
  <c r="BO120" i="9"/>
  <c r="CG120" i="9" s="1"/>
  <c r="BN120" i="9"/>
  <c r="CF120" i="9" s="1"/>
  <c r="BL581" i="9"/>
  <c r="CD581" i="9" s="1"/>
  <c r="BN581" i="9"/>
  <c r="CF581" i="9" s="1"/>
  <c r="BH581" i="9"/>
  <c r="BZ581" i="9" s="1"/>
  <c r="BI581" i="9"/>
  <c r="CA581" i="9" s="1"/>
  <c r="BO581" i="9"/>
  <c r="CG581" i="9" s="1"/>
  <c r="CE581" i="9"/>
  <c r="BK581" i="9"/>
  <c r="CC581" i="9" s="1"/>
  <c r="BJ581" i="9"/>
  <c r="CB581" i="9" s="1"/>
  <c r="CE39" i="9"/>
  <c r="BI39" i="9"/>
  <c r="CA39" i="9" s="1"/>
  <c r="BN39" i="9"/>
  <c r="CF39" i="9" s="1"/>
  <c r="BO39" i="9"/>
  <c r="CG39" i="9" s="1"/>
  <c r="BJ39" i="9"/>
  <c r="CB39" i="9" s="1"/>
  <c r="BL39" i="9"/>
  <c r="CD39" i="9" s="1"/>
  <c r="BH39" i="9"/>
  <c r="BZ39" i="9" s="1"/>
  <c r="BK39" i="9"/>
  <c r="CC39" i="9" s="1"/>
  <c r="BH601" i="9"/>
  <c r="BZ601" i="9" s="1"/>
  <c r="BJ601" i="9"/>
  <c r="CB601" i="9" s="1"/>
  <c r="CE601" i="9"/>
  <c r="BL601" i="9"/>
  <c r="CD601" i="9" s="1"/>
  <c r="BN601" i="9"/>
  <c r="CF601" i="9" s="1"/>
  <c r="BO601" i="9"/>
  <c r="CG601" i="9" s="1"/>
  <c r="BK601" i="9"/>
  <c r="CC601" i="9" s="1"/>
  <c r="BI601" i="9"/>
  <c r="CA601" i="9" s="1"/>
  <c r="BH481" i="9"/>
  <c r="BZ481" i="9" s="1"/>
  <c r="BJ481" i="9"/>
  <c r="CB481" i="9" s="1"/>
  <c r="CE481" i="9"/>
  <c r="BK481" i="9"/>
  <c r="CC481" i="9" s="1"/>
  <c r="BL481" i="9"/>
  <c r="CD481" i="9" s="1"/>
  <c r="BN481" i="9"/>
  <c r="CF481" i="9" s="1"/>
  <c r="BO481" i="9"/>
  <c r="CG481" i="9" s="1"/>
  <c r="BI481" i="9"/>
  <c r="CA481" i="9" s="1"/>
  <c r="CE97" i="9"/>
  <c r="BN97" i="9"/>
  <c r="CF97" i="9" s="1"/>
  <c r="BH97" i="9"/>
  <c r="BZ97" i="9" s="1"/>
  <c r="BJ97" i="9"/>
  <c r="CB97" i="9" s="1"/>
  <c r="BI97" i="9"/>
  <c r="CA97" i="9" s="1"/>
  <c r="BL97" i="9"/>
  <c r="CD97" i="9" s="1"/>
  <c r="BO97" i="9"/>
  <c r="CG97" i="9" s="1"/>
  <c r="BK97" i="9"/>
  <c r="CC97" i="9" s="1"/>
  <c r="BI291" i="9"/>
  <c r="CA291" i="9" s="1"/>
  <c r="BJ291" i="9"/>
  <c r="CB291" i="9" s="1"/>
  <c r="BK291" i="9"/>
  <c r="CC291" i="9" s="1"/>
  <c r="BL291" i="9"/>
  <c r="CD291" i="9" s="1"/>
  <c r="CE291" i="9"/>
  <c r="BH291" i="9"/>
  <c r="BZ291" i="9" s="1"/>
  <c r="BO291" i="9"/>
  <c r="CG291" i="9" s="1"/>
  <c r="BN291" i="9"/>
  <c r="CF291" i="9" s="1"/>
  <c r="BN377" i="9"/>
  <c r="CF377" i="9" s="1"/>
  <c r="BL377" i="9"/>
  <c r="CD377" i="9" s="1"/>
  <c r="BI377" i="9"/>
  <c r="CA377" i="9" s="1"/>
  <c r="CE377" i="9"/>
  <c r="BO377" i="9"/>
  <c r="CG377" i="9" s="1"/>
  <c r="BJ377" i="9"/>
  <c r="CB377" i="9" s="1"/>
  <c r="BH377" i="9"/>
  <c r="BZ377" i="9" s="1"/>
  <c r="BK377" i="9"/>
  <c r="CC377" i="9" s="1"/>
  <c r="BH514" i="9"/>
  <c r="BZ514" i="9" s="1"/>
  <c r="CE514" i="9"/>
  <c r="BK514" i="9"/>
  <c r="CC514" i="9" s="1"/>
  <c r="BL514" i="9"/>
  <c r="CD514" i="9" s="1"/>
  <c r="BN514" i="9"/>
  <c r="CF514" i="9" s="1"/>
  <c r="BO514" i="9"/>
  <c r="CG514" i="9" s="1"/>
  <c r="BJ514" i="9"/>
  <c r="CB514" i="9" s="1"/>
  <c r="BI514" i="9"/>
  <c r="CA514" i="9" s="1"/>
  <c r="BK658" i="9"/>
  <c r="CC658" i="9" s="1"/>
  <c r="CE658" i="9"/>
  <c r="BN658" i="9"/>
  <c r="CF658" i="9" s="1"/>
  <c r="BH658" i="9"/>
  <c r="BZ658" i="9" s="1"/>
  <c r="BI658" i="9"/>
  <c r="CA658" i="9" s="1"/>
  <c r="BJ658" i="9"/>
  <c r="CB658" i="9" s="1"/>
  <c r="BL658" i="9"/>
  <c r="CD658" i="9" s="1"/>
  <c r="BO658" i="9"/>
  <c r="CG658" i="9" s="1"/>
  <c r="BI43" i="9"/>
  <c r="CA43" i="9" s="1"/>
  <c r="BL43" i="9"/>
  <c r="CD43" i="9" s="1"/>
  <c r="BO43" i="9"/>
  <c r="CG43" i="9" s="1"/>
  <c r="BK43" i="9"/>
  <c r="CC43" i="9" s="1"/>
  <c r="BH43" i="9"/>
  <c r="BZ43" i="9" s="1"/>
  <c r="CE43" i="9"/>
  <c r="BN43" i="9"/>
  <c r="CF43" i="9" s="1"/>
  <c r="BJ43" i="9"/>
  <c r="CB43" i="9" s="1"/>
  <c r="BO118" i="9"/>
  <c r="CG118" i="9" s="1"/>
  <c r="BH118" i="9"/>
  <c r="BZ118" i="9" s="1"/>
  <c r="BK118" i="9"/>
  <c r="CC118" i="9" s="1"/>
  <c r="CE118" i="9"/>
  <c r="BN118" i="9"/>
  <c r="CF118" i="9" s="1"/>
  <c r="BJ118" i="9"/>
  <c r="CB118" i="9" s="1"/>
  <c r="BI118" i="9"/>
  <c r="CA118" i="9" s="1"/>
  <c r="BL118" i="9"/>
  <c r="CD118" i="9" s="1"/>
  <c r="BH145" i="9"/>
  <c r="BZ145" i="9" s="1"/>
  <c r="BK145" i="9"/>
  <c r="CC145" i="9" s="1"/>
  <c r="CE145" i="9"/>
  <c r="BN145" i="9"/>
  <c r="CF145" i="9" s="1"/>
  <c r="BI145" i="9"/>
  <c r="CA145" i="9" s="1"/>
  <c r="BJ145" i="9"/>
  <c r="CB145" i="9" s="1"/>
  <c r="BL145" i="9"/>
  <c r="CD145" i="9" s="1"/>
  <c r="BO145" i="9"/>
  <c r="CG145" i="9" s="1"/>
  <c r="BH236" i="9"/>
  <c r="BZ236" i="9" s="1"/>
  <c r="BO236" i="9"/>
  <c r="CG236" i="9" s="1"/>
  <c r="BK236" i="9"/>
  <c r="CC236" i="9" s="1"/>
  <c r="CE236" i="9"/>
  <c r="BN236" i="9"/>
  <c r="CF236" i="9" s="1"/>
  <c r="BL236" i="9"/>
  <c r="CD236" i="9" s="1"/>
  <c r="BJ236" i="9"/>
  <c r="CB236" i="9" s="1"/>
  <c r="BI236" i="9"/>
  <c r="CA236" i="9" s="1"/>
  <c r="BL308" i="9"/>
  <c r="CD308" i="9" s="1"/>
  <c r="BN308" i="9"/>
  <c r="CF308" i="9" s="1"/>
  <c r="BH308" i="9"/>
  <c r="BZ308" i="9" s="1"/>
  <c r="BI308" i="9"/>
  <c r="CA308" i="9" s="1"/>
  <c r="CE308" i="9"/>
  <c r="BO308" i="9"/>
  <c r="CG308" i="9" s="1"/>
  <c r="BJ308" i="9"/>
  <c r="CB308" i="9" s="1"/>
  <c r="BK308" i="9"/>
  <c r="CC308" i="9" s="1"/>
  <c r="BH402" i="9"/>
  <c r="BZ402" i="9" s="1"/>
  <c r="BO402" i="9"/>
  <c r="CG402" i="9" s="1"/>
  <c r="BN402" i="9"/>
  <c r="CF402" i="9" s="1"/>
  <c r="CE402" i="9"/>
  <c r="BI402" i="9"/>
  <c r="CA402" i="9" s="1"/>
  <c r="BJ402" i="9"/>
  <c r="CB402" i="9" s="1"/>
  <c r="BK402" i="9"/>
  <c r="CC402" i="9" s="1"/>
  <c r="BL402" i="9"/>
  <c r="CD402" i="9" s="1"/>
  <c r="BH487" i="9"/>
  <c r="BZ487" i="9" s="1"/>
  <c r="CE487" i="9"/>
  <c r="BJ487" i="9"/>
  <c r="CB487" i="9" s="1"/>
  <c r="BN487" i="9"/>
  <c r="CF487" i="9" s="1"/>
  <c r="BO487" i="9"/>
  <c r="CG487" i="9" s="1"/>
  <c r="BI487" i="9"/>
  <c r="CA487" i="9" s="1"/>
  <c r="BK487" i="9"/>
  <c r="CC487" i="9" s="1"/>
  <c r="BL487" i="9"/>
  <c r="CD487" i="9" s="1"/>
  <c r="BH571" i="9"/>
  <c r="BZ571" i="9" s="1"/>
  <c r="BJ571" i="9"/>
  <c r="CB571" i="9" s="1"/>
  <c r="BK571" i="9"/>
  <c r="CC571" i="9" s="1"/>
  <c r="CE571" i="9"/>
  <c r="BL571" i="9"/>
  <c r="CD571" i="9" s="1"/>
  <c r="BN571" i="9"/>
  <c r="CF571" i="9" s="1"/>
  <c r="BO571" i="9"/>
  <c r="CG571" i="9" s="1"/>
  <c r="BI571" i="9"/>
  <c r="CA571" i="9" s="1"/>
  <c r="BK612" i="9"/>
  <c r="CC612" i="9" s="1"/>
  <c r="BL612" i="9"/>
  <c r="CD612" i="9" s="1"/>
  <c r="CE612" i="9"/>
  <c r="BI612" i="9"/>
  <c r="CA612" i="9" s="1"/>
  <c r="BN612" i="9"/>
  <c r="CF612" i="9" s="1"/>
  <c r="BO612" i="9"/>
  <c r="CG612" i="9" s="1"/>
  <c r="BH612" i="9"/>
  <c r="BZ612" i="9" s="1"/>
  <c r="BJ612" i="9"/>
  <c r="CB612" i="9" s="1"/>
  <c r="BO637" i="9"/>
  <c r="CG637" i="9" s="1"/>
  <c r="BH637" i="9"/>
  <c r="BZ637" i="9" s="1"/>
  <c r="BI637" i="9"/>
  <c r="CA637" i="9" s="1"/>
  <c r="BK637" i="9"/>
  <c r="CC637" i="9" s="1"/>
  <c r="BJ637" i="9"/>
  <c r="CB637" i="9" s="1"/>
  <c r="CE637" i="9"/>
  <c r="BL637" i="9"/>
  <c r="CD637" i="9" s="1"/>
  <c r="BN637" i="9"/>
  <c r="CF637" i="9" s="1"/>
  <c r="BL674" i="9"/>
  <c r="CD674" i="9" s="1"/>
  <c r="BN674" i="9"/>
  <c r="CF674" i="9" s="1"/>
  <c r="BK674" i="9"/>
  <c r="CC674" i="9" s="1"/>
  <c r="BO674" i="9"/>
  <c r="CG674" i="9" s="1"/>
  <c r="CE674" i="9"/>
  <c r="BH674" i="9"/>
  <c r="BZ674" i="9" s="1"/>
  <c r="BI674" i="9"/>
  <c r="CA674" i="9" s="1"/>
  <c r="BJ674" i="9"/>
  <c r="CB674" i="9" s="1"/>
  <c r="BI621" i="9"/>
  <c r="CA621" i="9" s="1"/>
  <c r="BN621" i="9"/>
  <c r="CF621" i="9" s="1"/>
  <c r="BO621" i="9"/>
  <c r="CG621" i="9" s="1"/>
  <c r="BH621" i="9"/>
  <c r="BZ621" i="9" s="1"/>
  <c r="BJ621" i="9"/>
  <c r="CB621" i="9" s="1"/>
  <c r="BK621" i="9"/>
  <c r="CC621" i="9" s="1"/>
  <c r="BL621" i="9"/>
  <c r="CD621" i="9" s="1"/>
  <c r="CE621" i="9"/>
  <c r="BH218" i="9"/>
  <c r="BZ218" i="9" s="1"/>
  <c r="CE218" i="9"/>
  <c r="BN218" i="9"/>
  <c r="CF218" i="9" s="1"/>
  <c r="BL218" i="9"/>
  <c r="CD218" i="9" s="1"/>
  <c r="BO218" i="9"/>
  <c r="CG218" i="9" s="1"/>
  <c r="BK218" i="9"/>
  <c r="CC218" i="9" s="1"/>
  <c r="BJ218" i="9"/>
  <c r="CB218" i="9" s="1"/>
  <c r="BI218" i="9"/>
  <c r="CA218" i="9" s="1"/>
  <c r="BN338" i="9"/>
  <c r="CF338" i="9" s="1"/>
  <c r="BH338" i="9"/>
  <c r="BZ338" i="9" s="1"/>
  <c r="BI338" i="9"/>
  <c r="CA338" i="9" s="1"/>
  <c r="BJ338" i="9"/>
  <c r="CB338" i="9" s="1"/>
  <c r="BL338" i="9"/>
  <c r="CD338" i="9" s="1"/>
  <c r="CE338" i="9"/>
  <c r="BO338" i="9"/>
  <c r="CG338" i="9" s="1"/>
  <c r="BK338" i="9"/>
  <c r="CC338" i="9" s="1"/>
  <c r="BK396" i="9"/>
  <c r="CC396" i="9" s="1"/>
  <c r="BH396" i="9"/>
  <c r="BZ396" i="9" s="1"/>
  <c r="BJ396" i="9"/>
  <c r="CB396" i="9" s="1"/>
  <c r="BO396" i="9"/>
  <c r="CG396" i="9" s="1"/>
  <c r="BN396" i="9"/>
  <c r="CF396" i="9" s="1"/>
  <c r="BI396" i="9"/>
  <c r="CA396" i="9" s="1"/>
  <c r="BL396" i="9"/>
  <c r="CD396" i="9" s="1"/>
  <c r="CE396" i="9"/>
  <c r="BL494" i="9"/>
  <c r="CD494" i="9" s="1"/>
  <c r="BN494" i="9"/>
  <c r="CF494" i="9" s="1"/>
  <c r="BO494" i="9"/>
  <c r="CG494" i="9" s="1"/>
  <c r="BJ494" i="9"/>
  <c r="CB494" i="9" s="1"/>
  <c r="BK494" i="9"/>
  <c r="CC494" i="9" s="1"/>
  <c r="BH494" i="9"/>
  <c r="BZ494" i="9" s="1"/>
  <c r="BI494" i="9"/>
  <c r="CA494" i="9" s="1"/>
  <c r="CE494" i="9"/>
  <c r="CE537" i="9"/>
  <c r="BI537" i="9"/>
  <c r="CA537" i="9" s="1"/>
  <c r="BN537" i="9"/>
  <c r="CF537" i="9" s="1"/>
  <c r="BO537" i="9"/>
  <c r="CG537" i="9" s="1"/>
  <c r="BH537" i="9"/>
  <c r="BZ537" i="9" s="1"/>
  <c r="BJ537" i="9"/>
  <c r="CB537" i="9" s="1"/>
  <c r="BK537" i="9"/>
  <c r="CC537" i="9" s="1"/>
  <c r="BL537" i="9"/>
  <c r="CD537" i="9" s="1"/>
  <c r="BL422" i="9"/>
  <c r="CD422" i="9" s="1"/>
  <c r="BJ422" i="9"/>
  <c r="CB422" i="9" s="1"/>
  <c r="BH422" i="9"/>
  <c r="BZ422" i="9" s="1"/>
  <c r="BI422" i="9"/>
  <c r="CA422" i="9" s="1"/>
  <c r="CE422" i="9"/>
  <c r="BN422" i="9"/>
  <c r="CF422" i="9" s="1"/>
  <c r="BO422" i="9"/>
  <c r="CG422" i="9" s="1"/>
  <c r="BK422" i="9"/>
  <c r="CC422" i="9" s="1"/>
  <c r="BO47" i="9"/>
  <c r="CG47" i="9" s="1"/>
  <c r="BI47" i="9"/>
  <c r="CA47" i="9" s="1"/>
  <c r="BL47" i="9"/>
  <c r="CD47" i="9" s="1"/>
  <c r="BH47" i="9"/>
  <c r="BZ47" i="9" s="1"/>
  <c r="BN47" i="9"/>
  <c r="CF47" i="9" s="1"/>
  <c r="CE47" i="9"/>
  <c r="BJ47" i="9"/>
  <c r="CB47" i="9" s="1"/>
  <c r="BK47" i="9"/>
  <c r="CC47" i="9" s="1"/>
  <c r="BL38" i="9"/>
  <c r="CD38" i="9" s="1"/>
  <c r="BH38" i="9"/>
  <c r="BZ38" i="9" s="1"/>
  <c r="BJ38" i="9"/>
  <c r="CB38" i="9" s="1"/>
  <c r="BN38" i="9"/>
  <c r="CF38" i="9" s="1"/>
  <c r="CE38" i="9"/>
  <c r="BO38" i="9"/>
  <c r="CG38" i="9" s="1"/>
  <c r="BI38" i="9"/>
  <c r="CA38" i="9" s="1"/>
  <c r="BK38" i="9"/>
  <c r="CC38" i="9" s="1"/>
  <c r="CE134" i="9"/>
  <c r="BN134" i="9"/>
  <c r="CF134" i="9" s="1"/>
  <c r="BJ134" i="9"/>
  <c r="CB134" i="9" s="1"/>
  <c r="BL134" i="9"/>
  <c r="CD134" i="9" s="1"/>
  <c r="BO134" i="9"/>
  <c r="CG134" i="9" s="1"/>
  <c r="BI134" i="9"/>
  <c r="CA134" i="9" s="1"/>
  <c r="BK134" i="9"/>
  <c r="CC134" i="9" s="1"/>
  <c r="BH134" i="9"/>
  <c r="BZ134" i="9" s="1"/>
  <c r="CE435" i="9"/>
  <c r="BH435" i="9"/>
  <c r="BZ435" i="9" s="1"/>
  <c r="BN435" i="9"/>
  <c r="CF435" i="9" s="1"/>
  <c r="BO435" i="9"/>
  <c r="CG435" i="9" s="1"/>
  <c r="BI435" i="9"/>
  <c r="CA435" i="9" s="1"/>
  <c r="BJ435" i="9"/>
  <c r="CB435" i="9" s="1"/>
  <c r="BK435" i="9"/>
  <c r="CC435" i="9" s="1"/>
  <c r="BL435" i="9"/>
  <c r="CD435" i="9" s="1"/>
  <c r="BJ37" i="9"/>
  <c r="CB37" i="9" s="1"/>
  <c r="BI37" i="9"/>
  <c r="CA37" i="9" s="1"/>
  <c r="BL37" i="9"/>
  <c r="CD37" i="9" s="1"/>
  <c r="BO37" i="9"/>
  <c r="CG37" i="9" s="1"/>
  <c r="BK37" i="9"/>
  <c r="CC37" i="9" s="1"/>
  <c r="BH37" i="9"/>
  <c r="BZ37" i="9" s="1"/>
  <c r="CE37" i="9"/>
  <c r="BN37" i="9"/>
  <c r="CF37" i="9" s="1"/>
  <c r="BL425" i="9"/>
  <c r="CD425" i="9" s="1"/>
  <c r="BN425" i="9"/>
  <c r="CF425" i="9" s="1"/>
  <c r="BO425" i="9"/>
  <c r="CG425" i="9" s="1"/>
  <c r="BJ425" i="9"/>
  <c r="CB425" i="9" s="1"/>
  <c r="BH425" i="9"/>
  <c r="BZ425" i="9" s="1"/>
  <c r="BI425" i="9"/>
  <c r="CA425" i="9" s="1"/>
  <c r="CE425" i="9"/>
  <c r="BK425" i="9"/>
  <c r="CC425" i="9" s="1"/>
  <c r="CE81" i="9"/>
  <c r="BI81" i="9"/>
  <c r="CA81" i="9" s="1"/>
  <c r="BJ81" i="9"/>
  <c r="CB81" i="9" s="1"/>
  <c r="BL81" i="9"/>
  <c r="CD81" i="9" s="1"/>
  <c r="BH81" i="9"/>
  <c r="BZ81" i="9" s="1"/>
  <c r="BO81" i="9"/>
  <c r="CG81" i="9" s="1"/>
  <c r="BK81" i="9"/>
  <c r="CC81" i="9" s="1"/>
  <c r="BN81" i="9"/>
  <c r="CF81" i="9" s="1"/>
  <c r="BH157" i="9"/>
  <c r="BZ157" i="9" s="1"/>
  <c r="BO157" i="9"/>
  <c r="CG157" i="9" s="1"/>
  <c r="BK157" i="9"/>
  <c r="CC157" i="9" s="1"/>
  <c r="CE157" i="9"/>
  <c r="BN157" i="9"/>
  <c r="CF157" i="9" s="1"/>
  <c r="BI157" i="9"/>
  <c r="CA157" i="9" s="1"/>
  <c r="BJ157" i="9"/>
  <c r="CB157" i="9" s="1"/>
  <c r="BL157" i="9"/>
  <c r="CD157" i="9" s="1"/>
  <c r="BK231" i="9"/>
  <c r="CC231" i="9" s="1"/>
  <c r="BI231" i="9"/>
  <c r="CA231" i="9" s="1"/>
  <c r="BJ231" i="9"/>
  <c r="CB231" i="9" s="1"/>
  <c r="BL231" i="9"/>
  <c r="CD231" i="9" s="1"/>
  <c r="BO231" i="9"/>
  <c r="CG231" i="9" s="1"/>
  <c r="BN231" i="9"/>
  <c r="CF231" i="9" s="1"/>
  <c r="CE231" i="9"/>
  <c r="BH231" i="9"/>
  <c r="BZ231" i="9" s="1"/>
  <c r="BO307" i="9"/>
  <c r="CG307" i="9" s="1"/>
  <c r="BI307" i="9"/>
  <c r="CA307" i="9" s="1"/>
  <c r="BK307" i="9"/>
  <c r="CC307" i="9" s="1"/>
  <c r="BL307" i="9"/>
  <c r="CD307" i="9" s="1"/>
  <c r="BJ307" i="9"/>
  <c r="CB307" i="9" s="1"/>
  <c r="BH307" i="9"/>
  <c r="BZ307" i="9" s="1"/>
  <c r="CE307" i="9"/>
  <c r="BN307" i="9"/>
  <c r="CF307" i="9" s="1"/>
  <c r="BI474" i="9"/>
  <c r="CA474" i="9" s="1"/>
  <c r="BO474" i="9"/>
  <c r="CG474" i="9" s="1"/>
  <c r="BN474" i="9"/>
  <c r="CF474" i="9" s="1"/>
  <c r="BH474" i="9"/>
  <c r="BZ474" i="9" s="1"/>
  <c r="BJ474" i="9"/>
  <c r="CB474" i="9" s="1"/>
  <c r="BK474" i="9"/>
  <c r="CC474" i="9" s="1"/>
  <c r="BL474" i="9"/>
  <c r="CD474" i="9" s="1"/>
  <c r="CE474" i="9"/>
  <c r="BH538" i="9"/>
  <c r="BZ538" i="9" s="1"/>
  <c r="BJ538" i="9"/>
  <c r="CB538" i="9" s="1"/>
  <c r="BI538" i="9"/>
  <c r="CA538" i="9" s="1"/>
  <c r="BK538" i="9"/>
  <c r="CC538" i="9" s="1"/>
  <c r="CE538" i="9"/>
  <c r="BL538" i="9"/>
  <c r="CD538" i="9" s="1"/>
  <c r="BN538" i="9"/>
  <c r="CF538" i="9" s="1"/>
  <c r="BO538" i="9"/>
  <c r="CG538" i="9" s="1"/>
  <c r="BJ647" i="9"/>
  <c r="CB647" i="9" s="1"/>
  <c r="BK647" i="9"/>
  <c r="CC647" i="9" s="1"/>
  <c r="BH647" i="9"/>
  <c r="BZ647" i="9" s="1"/>
  <c r="CE647" i="9"/>
  <c r="BN647" i="9"/>
  <c r="CF647" i="9" s="1"/>
  <c r="BL647" i="9"/>
  <c r="CD647" i="9" s="1"/>
  <c r="BI647" i="9"/>
  <c r="CA647" i="9" s="1"/>
  <c r="BO647" i="9"/>
  <c r="CG647" i="9" s="1"/>
  <c r="BH598" i="9"/>
  <c r="BZ598" i="9" s="1"/>
  <c r="BJ598" i="9"/>
  <c r="CB598" i="9" s="1"/>
  <c r="BL598" i="9"/>
  <c r="CD598" i="9" s="1"/>
  <c r="BN598" i="9"/>
  <c r="CF598" i="9" s="1"/>
  <c r="BO598" i="9"/>
  <c r="CG598" i="9" s="1"/>
  <c r="BI598" i="9"/>
  <c r="CA598" i="9" s="1"/>
  <c r="BK598" i="9"/>
  <c r="CC598" i="9" s="1"/>
  <c r="CE598" i="9"/>
  <c r="BH149" i="9"/>
  <c r="BZ149" i="9" s="1"/>
  <c r="BO149" i="9"/>
  <c r="CG149" i="9" s="1"/>
  <c r="BI149" i="9"/>
  <c r="CA149" i="9" s="1"/>
  <c r="BK149" i="9"/>
  <c r="CC149" i="9" s="1"/>
  <c r="BL149" i="9"/>
  <c r="CD149" i="9" s="1"/>
  <c r="BJ149" i="9"/>
  <c r="CB149" i="9" s="1"/>
  <c r="CE149" i="9"/>
  <c r="BN149" i="9"/>
  <c r="CF149" i="9" s="1"/>
  <c r="BK228" i="9"/>
  <c r="CC228" i="9" s="1"/>
  <c r="BI228" i="9"/>
  <c r="CA228" i="9" s="1"/>
  <c r="BJ228" i="9"/>
  <c r="CB228" i="9" s="1"/>
  <c r="BL228" i="9"/>
  <c r="CD228" i="9" s="1"/>
  <c r="BH228" i="9"/>
  <c r="BZ228" i="9" s="1"/>
  <c r="BN228" i="9"/>
  <c r="CF228" i="9" s="1"/>
  <c r="CE228" i="9"/>
  <c r="BO228" i="9"/>
  <c r="CG228" i="9" s="1"/>
  <c r="BN311" i="9"/>
  <c r="CF311" i="9" s="1"/>
  <c r="BJ311" i="9"/>
  <c r="CB311" i="9" s="1"/>
  <c r="BL311" i="9"/>
  <c r="CD311" i="9" s="1"/>
  <c r="BH311" i="9"/>
  <c r="BZ311" i="9" s="1"/>
  <c r="BI311" i="9"/>
  <c r="CA311" i="9" s="1"/>
  <c r="CE311" i="9"/>
  <c r="BO311" i="9"/>
  <c r="CG311" i="9" s="1"/>
  <c r="BK311" i="9"/>
  <c r="CC311" i="9" s="1"/>
  <c r="BH337" i="9"/>
  <c r="BZ337" i="9" s="1"/>
  <c r="BJ337" i="9"/>
  <c r="CB337" i="9" s="1"/>
  <c r="BK337" i="9"/>
  <c r="CC337" i="9" s="1"/>
  <c r="BL337" i="9"/>
  <c r="CD337" i="9" s="1"/>
  <c r="CE337" i="9"/>
  <c r="BN337" i="9"/>
  <c r="CF337" i="9" s="1"/>
  <c r="BO337" i="9"/>
  <c r="CG337" i="9" s="1"/>
  <c r="BI337" i="9"/>
  <c r="CA337" i="9" s="1"/>
  <c r="BH448" i="9"/>
  <c r="BZ448" i="9" s="1"/>
  <c r="BI448" i="9"/>
  <c r="CA448" i="9" s="1"/>
  <c r="BJ448" i="9"/>
  <c r="CB448" i="9" s="1"/>
  <c r="BK448" i="9"/>
  <c r="CC448" i="9" s="1"/>
  <c r="BL448" i="9"/>
  <c r="CD448" i="9" s="1"/>
  <c r="CE448" i="9"/>
  <c r="BN448" i="9"/>
  <c r="CF448" i="9" s="1"/>
  <c r="BO448" i="9"/>
  <c r="CG448" i="9" s="1"/>
  <c r="BK530" i="9"/>
  <c r="CC530" i="9" s="1"/>
  <c r="BH530" i="9"/>
  <c r="BZ530" i="9" s="1"/>
  <c r="BI530" i="9"/>
  <c r="CA530" i="9" s="1"/>
  <c r="CE530" i="9"/>
  <c r="BL530" i="9"/>
  <c r="CD530" i="9" s="1"/>
  <c r="BN530" i="9"/>
  <c r="CF530" i="9" s="1"/>
  <c r="BO530" i="9"/>
  <c r="CG530" i="9" s="1"/>
  <c r="BJ530" i="9"/>
  <c r="CB530" i="9" s="1"/>
  <c r="BI557" i="9"/>
  <c r="CA557" i="9" s="1"/>
  <c r="BO557" i="9"/>
  <c r="CG557" i="9" s="1"/>
  <c r="BJ557" i="9"/>
  <c r="CB557" i="9" s="1"/>
  <c r="BK557" i="9"/>
  <c r="CC557" i="9" s="1"/>
  <c r="BH557" i="9"/>
  <c r="BZ557" i="9" s="1"/>
  <c r="BL557" i="9"/>
  <c r="CD557" i="9" s="1"/>
  <c r="BN557" i="9"/>
  <c r="CF557" i="9" s="1"/>
  <c r="CE557" i="9"/>
  <c r="BH604" i="9"/>
  <c r="BZ604" i="9" s="1"/>
  <c r="BK604" i="9"/>
  <c r="CC604" i="9" s="1"/>
  <c r="BJ604" i="9"/>
  <c r="CB604" i="9" s="1"/>
  <c r="CE604" i="9"/>
  <c r="BL604" i="9"/>
  <c r="CD604" i="9" s="1"/>
  <c r="BN604" i="9"/>
  <c r="CF604" i="9" s="1"/>
  <c r="BO604" i="9"/>
  <c r="CG604" i="9" s="1"/>
  <c r="BI604" i="9"/>
  <c r="CA604" i="9" s="1"/>
  <c r="BL710" i="9"/>
  <c r="CD710" i="9" s="1"/>
  <c r="BN710" i="9"/>
  <c r="CF710" i="9" s="1"/>
  <c r="CE710" i="9"/>
  <c r="BK710" i="9"/>
  <c r="CC710" i="9" s="1"/>
  <c r="BO710" i="9"/>
  <c r="CG710" i="9" s="1"/>
  <c r="BH710" i="9"/>
  <c r="BZ710" i="9" s="1"/>
  <c r="BI710" i="9"/>
  <c r="CA710" i="9" s="1"/>
  <c r="BJ710" i="9"/>
  <c r="CB710" i="9" s="1"/>
  <c r="BO116" i="9"/>
  <c r="CG116" i="9" s="1"/>
  <c r="BI116" i="9"/>
  <c r="CA116" i="9" s="1"/>
  <c r="BK116" i="9"/>
  <c r="CC116" i="9" s="1"/>
  <c r="BL116" i="9"/>
  <c r="CD116" i="9" s="1"/>
  <c r="BH116" i="9"/>
  <c r="BZ116" i="9" s="1"/>
  <c r="BN116" i="9"/>
  <c r="CF116" i="9" s="1"/>
  <c r="CE116" i="9"/>
  <c r="BJ116" i="9"/>
  <c r="CB116" i="9" s="1"/>
  <c r="BL239" i="9"/>
  <c r="CD239" i="9" s="1"/>
  <c r="BH239" i="9"/>
  <c r="BZ239" i="9" s="1"/>
  <c r="CE239" i="9"/>
  <c r="BN239" i="9"/>
  <c r="CF239" i="9" s="1"/>
  <c r="BO239" i="9"/>
  <c r="CG239" i="9" s="1"/>
  <c r="BK239" i="9"/>
  <c r="CC239" i="9" s="1"/>
  <c r="BJ239" i="9"/>
  <c r="CB239" i="9" s="1"/>
  <c r="BI239" i="9"/>
  <c r="CA239" i="9" s="1"/>
  <c r="BO287" i="9"/>
  <c r="CG287" i="9" s="1"/>
  <c r="BK287" i="9"/>
  <c r="CC287" i="9" s="1"/>
  <c r="BJ287" i="9"/>
  <c r="CB287" i="9" s="1"/>
  <c r="BH287" i="9"/>
  <c r="BZ287" i="9" s="1"/>
  <c r="BN287" i="9"/>
  <c r="CF287" i="9" s="1"/>
  <c r="BL287" i="9"/>
  <c r="CD287" i="9" s="1"/>
  <c r="BI287" i="9"/>
  <c r="CA287" i="9" s="1"/>
  <c r="CE287" i="9"/>
  <c r="CE373" i="9"/>
  <c r="BN373" i="9"/>
  <c r="CF373" i="9" s="1"/>
  <c r="BO373" i="9"/>
  <c r="CG373" i="9" s="1"/>
  <c r="BI373" i="9"/>
  <c r="CA373" i="9" s="1"/>
  <c r="BH373" i="9"/>
  <c r="BZ373" i="9" s="1"/>
  <c r="BJ373" i="9"/>
  <c r="CB373" i="9" s="1"/>
  <c r="BK373" i="9"/>
  <c r="CC373" i="9" s="1"/>
  <c r="BL373" i="9"/>
  <c r="CD373" i="9" s="1"/>
  <c r="BI492" i="9"/>
  <c r="CA492" i="9" s="1"/>
  <c r="BJ492" i="9"/>
  <c r="CB492" i="9" s="1"/>
  <c r="BK492" i="9"/>
  <c r="CC492" i="9" s="1"/>
  <c r="BL492" i="9"/>
  <c r="CD492" i="9" s="1"/>
  <c r="CE492" i="9"/>
  <c r="BN492" i="9"/>
  <c r="CF492" i="9" s="1"/>
  <c r="BO492" i="9"/>
  <c r="CG492" i="9" s="1"/>
  <c r="BH492" i="9"/>
  <c r="BZ492" i="9" s="1"/>
  <c r="CE63" i="9"/>
  <c r="BI63" i="9"/>
  <c r="CA63" i="9" s="1"/>
  <c r="BJ63" i="9"/>
  <c r="CB63" i="9" s="1"/>
  <c r="BL63" i="9"/>
  <c r="CD63" i="9" s="1"/>
  <c r="BH63" i="9"/>
  <c r="BZ63" i="9" s="1"/>
  <c r="BO63" i="9"/>
  <c r="CG63" i="9" s="1"/>
  <c r="BK63" i="9"/>
  <c r="CC63" i="9" s="1"/>
  <c r="BN63" i="9"/>
  <c r="CF63" i="9" s="1"/>
  <c r="BH103" i="9"/>
  <c r="BZ103" i="9" s="1"/>
  <c r="BO103" i="9"/>
  <c r="CG103" i="9" s="1"/>
  <c r="BK103" i="9"/>
  <c r="CC103" i="9" s="1"/>
  <c r="CE103" i="9"/>
  <c r="BN103" i="9"/>
  <c r="CF103" i="9" s="1"/>
  <c r="BJ103" i="9"/>
  <c r="CB103" i="9" s="1"/>
  <c r="BI103" i="9"/>
  <c r="CA103" i="9" s="1"/>
  <c r="BL103" i="9"/>
  <c r="CD103" i="9" s="1"/>
  <c r="BO199" i="9"/>
  <c r="CG199" i="9" s="1"/>
  <c r="BI199" i="9"/>
  <c r="CA199" i="9" s="1"/>
  <c r="BJ199" i="9"/>
  <c r="CB199" i="9" s="1"/>
  <c r="BL199" i="9"/>
  <c r="CD199" i="9" s="1"/>
  <c r="BH199" i="9"/>
  <c r="BZ199" i="9" s="1"/>
  <c r="BK199" i="9"/>
  <c r="CC199" i="9" s="1"/>
  <c r="CE199" i="9"/>
  <c r="BN199" i="9"/>
  <c r="CF199" i="9" s="1"/>
  <c r="BI232" i="9"/>
  <c r="CA232" i="9" s="1"/>
  <c r="BJ232" i="9"/>
  <c r="CB232" i="9" s="1"/>
  <c r="BL232" i="9"/>
  <c r="CD232" i="9" s="1"/>
  <c r="BO232" i="9"/>
  <c r="CG232" i="9" s="1"/>
  <c r="BK232" i="9"/>
  <c r="CC232" i="9" s="1"/>
  <c r="CE232" i="9"/>
  <c r="BH232" i="9"/>
  <c r="BZ232" i="9" s="1"/>
  <c r="BN232" i="9"/>
  <c r="CF232" i="9" s="1"/>
  <c r="BH298" i="9"/>
  <c r="BZ298" i="9" s="1"/>
  <c r="BJ298" i="9"/>
  <c r="CB298" i="9" s="1"/>
  <c r="BL298" i="9"/>
  <c r="CD298" i="9" s="1"/>
  <c r="CE298" i="9"/>
  <c r="BN298" i="9"/>
  <c r="CF298" i="9" s="1"/>
  <c r="BO298" i="9"/>
  <c r="CG298" i="9" s="1"/>
  <c r="BI298" i="9"/>
  <c r="CA298" i="9" s="1"/>
  <c r="BK298" i="9"/>
  <c r="CC298" i="9" s="1"/>
  <c r="BH317" i="9"/>
  <c r="BZ317" i="9" s="1"/>
  <c r="BI317" i="9"/>
  <c r="CA317" i="9" s="1"/>
  <c r="CE317" i="9"/>
  <c r="BK317" i="9"/>
  <c r="CC317" i="9" s="1"/>
  <c r="BL317" i="9"/>
  <c r="CD317" i="9" s="1"/>
  <c r="BN317" i="9"/>
  <c r="CF317" i="9" s="1"/>
  <c r="BO317" i="9"/>
  <c r="CG317" i="9" s="1"/>
  <c r="BJ317" i="9"/>
  <c r="CB317" i="9" s="1"/>
  <c r="BL497" i="9"/>
  <c r="CD497" i="9" s="1"/>
  <c r="BN497" i="9"/>
  <c r="CF497" i="9" s="1"/>
  <c r="BO497" i="9"/>
  <c r="CG497" i="9" s="1"/>
  <c r="BJ497" i="9"/>
  <c r="CB497" i="9" s="1"/>
  <c r="BK497" i="9"/>
  <c r="CC497" i="9" s="1"/>
  <c r="BH497" i="9"/>
  <c r="BZ497" i="9" s="1"/>
  <c r="CE497" i="9"/>
  <c r="BI497" i="9"/>
  <c r="CA497" i="9" s="1"/>
  <c r="BI561" i="9"/>
  <c r="CA561" i="9" s="1"/>
  <c r="BN561" i="9"/>
  <c r="CF561" i="9" s="1"/>
  <c r="BO561" i="9"/>
  <c r="CG561" i="9" s="1"/>
  <c r="BH561" i="9"/>
  <c r="BZ561" i="9" s="1"/>
  <c r="BJ561" i="9"/>
  <c r="CB561" i="9" s="1"/>
  <c r="BK561" i="9"/>
  <c r="CC561" i="9" s="1"/>
  <c r="BL561" i="9"/>
  <c r="CD561" i="9" s="1"/>
  <c r="CE561" i="9"/>
  <c r="BJ633" i="9"/>
  <c r="CB633" i="9" s="1"/>
  <c r="BK633" i="9"/>
  <c r="CC633" i="9" s="1"/>
  <c r="BL633" i="9"/>
  <c r="CD633" i="9" s="1"/>
  <c r="CE633" i="9"/>
  <c r="BI633" i="9"/>
  <c r="CA633" i="9" s="1"/>
  <c r="BN633" i="9"/>
  <c r="CF633" i="9" s="1"/>
  <c r="BO633" i="9"/>
  <c r="CG633" i="9" s="1"/>
  <c r="BH633" i="9"/>
  <c r="BZ633" i="9" s="1"/>
  <c r="BO707" i="9"/>
  <c r="CG707" i="9" s="1"/>
  <c r="BH707" i="9"/>
  <c r="BZ707" i="9" s="1"/>
  <c r="BI707" i="9"/>
  <c r="CA707" i="9" s="1"/>
  <c r="BJ707" i="9"/>
  <c r="CB707" i="9" s="1"/>
  <c r="BN707" i="9"/>
  <c r="CF707" i="9" s="1"/>
  <c r="BL707" i="9"/>
  <c r="CD707" i="9" s="1"/>
  <c r="CE707" i="9"/>
  <c r="BK707" i="9"/>
  <c r="CC707" i="9" s="1"/>
  <c r="CE273" i="9"/>
  <c r="BH273" i="9"/>
  <c r="BZ273" i="9" s="1"/>
  <c r="BI273" i="9"/>
  <c r="CA273" i="9" s="1"/>
  <c r="BO273" i="9"/>
  <c r="CG273" i="9" s="1"/>
  <c r="BN273" i="9"/>
  <c r="CF273" i="9" s="1"/>
  <c r="BJ273" i="9"/>
  <c r="CB273" i="9" s="1"/>
  <c r="BK273" i="9"/>
  <c r="CC273" i="9" s="1"/>
  <c r="BL273" i="9"/>
  <c r="CD273" i="9" s="1"/>
  <c r="BI513" i="9"/>
  <c r="CA513" i="9" s="1"/>
  <c r="BN513" i="9"/>
  <c r="CF513" i="9" s="1"/>
  <c r="BO513" i="9"/>
  <c r="CG513" i="9" s="1"/>
  <c r="BH513" i="9"/>
  <c r="BZ513" i="9" s="1"/>
  <c r="BJ513" i="9"/>
  <c r="CB513" i="9" s="1"/>
  <c r="BK513" i="9"/>
  <c r="CC513" i="9" s="1"/>
  <c r="BL513" i="9"/>
  <c r="CD513" i="9" s="1"/>
  <c r="CE513" i="9"/>
  <c r="BH355" i="9"/>
  <c r="BZ355" i="9" s="1"/>
  <c r="BJ355" i="9"/>
  <c r="CB355" i="9" s="1"/>
  <c r="BK355" i="9"/>
  <c r="CC355" i="9" s="1"/>
  <c r="BL355" i="9"/>
  <c r="CD355" i="9" s="1"/>
  <c r="CE355" i="9"/>
  <c r="BN355" i="9"/>
  <c r="CF355" i="9" s="1"/>
  <c r="BO355" i="9"/>
  <c r="CG355" i="9" s="1"/>
  <c r="BI355" i="9"/>
  <c r="CA355" i="9" s="1"/>
  <c r="BN155" i="9"/>
  <c r="CF155" i="9" s="1"/>
  <c r="BL155" i="9"/>
  <c r="CD155" i="9" s="1"/>
  <c r="BJ155" i="9"/>
  <c r="CB155" i="9" s="1"/>
  <c r="BK155" i="9"/>
  <c r="CC155" i="9" s="1"/>
  <c r="BO155" i="9"/>
  <c r="CG155" i="9" s="1"/>
  <c r="BI155" i="9"/>
  <c r="CA155" i="9" s="1"/>
  <c r="BH155" i="9"/>
  <c r="BZ155" i="9" s="1"/>
  <c r="CE155" i="9"/>
  <c r="BL126" i="9"/>
  <c r="CD126" i="9" s="1"/>
  <c r="BH126" i="9"/>
  <c r="BZ126" i="9" s="1"/>
  <c r="BK126" i="9"/>
  <c r="CC126" i="9" s="1"/>
  <c r="CE126" i="9"/>
  <c r="BI126" i="9"/>
  <c r="CA126" i="9" s="1"/>
  <c r="BJ126" i="9"/>
  <c r="CB126" i="9" s="1"/>
  <c r="BO126" i="9"/>
  <c r="CG126" i="9" s="1"/>
  <c r="BN126" i="9"/>
  <c r="CF126" i="9" s="1"/>
  <c r="BI276" i="9"/>
  <c r="CA276" i="9" s="1"/>
  <c r="BN276" i="9"/>
  <c r="CF276" i="9" s="1"/>
  <c r="BJ276" i="9"/>
  <c r="CB276" i="9" s="1"/>
  <c r="BK276" i="9"/>
  <c r="CC276" i="9" s="1"/>
  <c r="BL276" i="9"/>
  <c r="CD276" i="9" s="1"/>
  <c r="CE276" i="9"/>
  <c r="BH276" i="9"/>
  <c r="BZ276" i="9" s="1"/>
  <c r="BO276" i="9"/>
  <c r="CG276" i="9" s="1"/>
  <c r="BO288" i="9"/>
  <c r="CG288" i="9" s="1"/>
  <c r="BI288" i="9"/>
  <c r="CA288" i="9" s="1"/>
  <c r="BJ288" i="9"/>
  <c r="CB288" i="9" s="1"/>
  <c r="BK288" i="9"/>
  <c r="CC288" i="9" s="1"/>
  <c r="BL288" i="9"/>
  <c r="CD288" i="9" s="1"/>
  <c r="CE288" i="9"/>
  <c r="BH288" i="9"/>
  <c r="BZ288" i="9" s="1"/>
  <c r="BN288" i="9"/>
  <c r="CF288" i="9" s="1"/>
  <c r="BL98" i="9"/>
  <c r="CD98" i="9" s="1"/>
  <c r="BN98" i="9"/>
  <c r="CF98" i="9" s="1"/>
  <c r="CE98" i="9"/>
  <c r="BJ98" i="9"/>
  <c r="CB98" i="9" s="1"/>
  <c r="BO98" i="9"/>
  <c r="CG98" i="9" s="1"/>
  <c r="BI98" i="9"/>
  <c r="CA98" i="9" s="1"/>
  <c r="BK98" i="9"/>
  <c r="CC98" i="9" s="1"/>
  <c r="BH98" i="9"/>
  <c r="BZ98" i="9" s="1"/>
  <c r="BO191" i="9"/>
  <c r="CG191" i="9" s="1"/>
  <c r="BI191" i="9"/>
  <c r="CA191" i="9" s="1"/>
  <c r="BH191" i="9"/>
  <c r="BZ191" i="9" s="1"/>
  <c r="BL191" i="9"/>
  <c r="CD191" i="9" s="1"/>
  <c r="CE191" i="9"/>
  <c r="BN191" i="9"/>
  <c r="CF191" i="9" s="1"/>
  <c r="BJ191" i="9"/>
  <c r="CB191" i="9" s="1"/>
  <c r="BK191" i="9"/>
  <c r="CC191" i="9" s="1"/>
  <c r="BO208" i="9"/>
  <c r="CG208" i="9" s="1"/>
  <c r="BK208" i="9"/>
  <c r="CC208" i="9" s="1"/>
  <c r="CE208" i="9"/>
  <c r="BN208" i="9"/>
  <c r="CF208" i="9" s="1"/>
  <c r="BI208" i="9"/>
  <c r="CA208" i="9" s="1"/>
  <c r="BJ208" i="9"/>
  <c r="CB208" i="9" s="1"/>
  <c r="BL208" i="9"/>
  <c r="CD208" i="9" s="1"/>
  <c r="BH208" i="9"/>
  <c r="BZ208" i="9" s="1"/>
  <c r="BH301" i="9"/>
  <c r="BZ301" i="9" s="1"/>
  <c r="BJ301" i="9"/>
  <c r="CB301" i="9" s="1"/>
  <c r="BK301" i="9"/>
  <c r="CC301" i="9" s="1"/>
  <c r="BL301" i="9"/>
  <c r="CD301" i="9" s="1"/>
  <c r="CE301" i="9"/>
  <c r="BN301" i="9"/>
  <c r="CF301" i="9" s="1"/>
  <c r="BO301" i="9"/>
  <c r="CG301" i="9" s="1"/>
  <c r="BI301" i="9"/>
  <c r="CA301" i="9" s="1"/>
  <c r="BO359" i="9"/>
  <c r="CG359" i="9" s="1"/>
  <c r="BK359" i="9"/>
  <c r="CC359" i="9" s="1"/>
  <c r="BH359" i="9"/>
  <c r="BZ359" i="9" s="1"/>
  <c r="BJ359" i="9"/>
  <c r="CB359" i="9" s="1"/>
  <c r="BN359" i="9"/>
  <c r="CF359" i="9" s="1"/>
  <c r="BL359" i="9"/>
  <c r="CD359" i="9" s="1"/>
  <c r="BI359" i="9"/>
  <c r="CA359" i="9" s="1"/>
  <c r="CE359" i="9"/>
  <c r="CE436" i="9"/>
  <c r="BN436" i="9"/>
  <c r="CF436" i="9" s="1"/>
  <c r="BO436" i="9"/>
  <c r="CG436" i="9" s="1"/>
  <c r="BI436" i="9"/>
  <c r="CA436" i="9" s="1"/>
  <c r="BJ436" i="9"/>
  <c r="CB436" i="9" s="1"/>
  <c r="BK436" i="9"/>
  <c r="CC436" i="9" s="1"/>
  <c r="BH436" i="9"/>
  <c r="BZ436" i="9" s="1"/>
  <c r="BL436" i="9"/>
  <c r="CD436" i="9" s="1"/>
  <c r="BO554" i="9"/>
  <c r="CG554" i="9" s="1"/>
  <c r="BJ554" i="9"/>
  <c r="CB554" i="9" s="1"/>
  <c r="BK554" i="9"/>
  <c r="CC554" i="9" s="1"/>
  <c r="BH554" i="9"/>
  <c r="BZ554" i="9" s="1"/>
  <c r="BL554" i="9"/>
  <c r="CD554" i="9" s="1"/>
  <c r="BN554" i="9"/>
  <c r="CF554" i="9" s="1"/>
  <c r="CE554" i="9"/>
  <c r="BI554" i="9"/>
  <c r="CA554" i="9" s="1"/>
  <c r="BO82" i="9"/>
  <c r="CG82" i="9" s="1"/>
  <c r="BJ82" i="9"/>
  <c r="CB82" i="9" s="1"/>
  <c r="BH82" i="9"/>
  <c r="BZ82" i="9" s="1"/>
  <c r="BK82" i="9"/>
  <c r="CC82" i="9" s="1"/>
  <c r="CE82" i="9"/>
  <c r="BN82" i="9"/>
  <c r="CF82" i="9" s="1"/>
  <c r="BI82" i="9"/>
  <c r="CA82" i="9" s="1"/>
  <c r="BL82" i="9"/>
  <c r="CD82" i="9" s="1"/>
  <c r="BI222" i="9"/>
  <c r="CA222" i="9" s="1"/>
  <c r="BJ222" i="9"/>
  <c r="CB222" i="9" s="1"/>
  <c r="BL222" i="9"/>
  <c r="CD222" i="9" s="1"/>
  <c r="BH222" i="9"/>
  <c r="BZ222" i="9" s="1"/>
  <c r="BK222" i="9"/>
  <c r="CC222" i="9" s="1"/>
  <c r="CE222" i="9"/>
  <c r="BO222" i="9"/>
  <c r="CG222" i="9" s="1"/>
  <c r="BN222" i="9"/>
  <c r="CF222" i="9" s="1"/>
  <c r="BI348" i="9"/>
  <c r="CA348" i="9" s="1"/>
  <c r="BJ348" i="9"/>
  <c r="CB348" i="9" s="1"/>
  <c r="BK348" i="9"/>
  <c r="CC348" i="9" s="1"/>
  <c r="BL348" i="9"/>
  <c r="CD348" i="9" s="1"/>
  <c r="BH348" i="9"/>
  <c r="BZ348" i="9" s="1"/>
  <c r="BO348" i="9"/>
  <c r="CG348" i="9" s="1"/>
  <c r="CE348" i="9"/>
  <c r="BN348" i="9"/>
  <c r="CF348" i="9" s="1"/>
  <c r="BL461" i="9"/>
  <c r="CD461" i="9" s="1"/>
  <c r="BN461" i="9"/>
  <c r="CF461" i="9" s="1"/>
  <c r="BO461" i="9"/>
  <c r="CG461" i="9" s="1"/>
  <c r="BK461" i="9"/>
  <c r="CC461" i="9" s="1"/>
  <c r="BJ461" i="9"/>
  <c r="CB461" i="9" s="1"/>
  <c r="BH461" i="9"/>
  <c r="BZ461" i="9" s="1"/>
  <c r="CE461" i="9"/>
  <c r="BI461" i="9"/>
  <c r="CA461" i="9" s="1"/>
  <c r="BL503" i="9"/>
  <c r="CD503" i="9" s="1"/>
  <c r="BN503" i="9"/>
  <c r="CF503" i="9" s="1"/>
  <c r="CE503" i="9"/>
  <c r="BI503" i="9"/>
  <c r="CA503" i="9" s="1"/>
  <c r="BO503" i="9"/>
  <c r="CG503" i="9" s="1"/>
  <c r="BJ503" i="9"/>
  <c r="CB503" i="9" s="1"/>
  <c r="BK503" i="9"/>
  <c r="CC503" i="9" s="1"/>
  <c r="BH503" i="9"/>
  <c r="BZ503" i="9" s="1"/>
  <c r="BL560" i="9"/>
  <c r="CD560" i="9" s="1"/>
  <c r="BN560" i="9"/>
  <c r="CF560" i="9" s="1"/>
  <c r="BH560" i="9"/>
  <c r="BZ560" i="9" s="1"/>
  <c r="CE560" i="9"/>
  <c r="BI560" i="9"/>
  <c r="CA560" i="9" s="1"/>
  <c r="BO560" i="9"/>
  <c r="CG560" i="9" s="1"/>
  <c r="BJ560" i="9"/>
  <c r="CB560" i="9" s="1"/>
  <c r="BK560" i="9"/>
  <c r="CC560" i="9" s="1"/>
  <c r="BO608" i="9"/>
  <c r="CG608" i="9" s="1"/>
  <c r="BJ608" i="9"/>
  <c r="CB608" i="9" s="1"/>
  <c r="BK608" i="9"/>
  <c r="CC608" i="9" s="1"/>
  <c r="BH608" i="9"/>
  <c r="BZ608" i="9" s="1"/>
  <c r="BL608" i="9"/>
  <c r="CD608" i="9" s="1"/>
  <c r="BN608" i="9"/>
  <c r="CF608" i="9" s="1"/>
  <c r="CE608" i="9"/>
  <c r="BI608" i="9"/>
  <c r="CA608" i="9" s="1"/>
  <c r="BO644" i="9"/>
  <c r="CG644" i="9" s="1"/>
  <c r="BJ644" i="9"/>
  <c r="CB644" i="9" s="1"/>
  <c r="BK644" i="9"/>
  <c r="CC644" i="9" s="1"/>
  <c r="BH644" i="9"/>
  <c r="BZ644" i="9" s="1"/>
  <c r="BN644" i="9"/>
  <c r="CF644" i="9" s="1"/>
  <c r="BL644" i="9"/>
  <c r="CD644" i="9" s="1"/>
  <c r="CE644" i="9"/>
  <c r="BI644" i="9"/>
  <c r="CA644" i="9" s="1"/>
  <c r="BI687" i="9"/>
  <c r="CA687" i="9" s="1"/>
  <c r="BH687" i="9"/>
  <c r="BZ687" i="9" s="1"/>
  <c r="BO687" i="9"/>
  <c r="CG687" i="9" s="1"/>
  <c r="BJ687" i="9"/>
  <c r="CB687" i="9" s="1"/>
  <c r="BK687" i="9"/>
  <c r="CC687" i="9" s="1"/>
  <c r="BL687" i="9"/>
  <c r="CD687" i="9" s="1"/>
  <c r="CE687" i="9"/>
  <c r="BN687" i="9"/>
  <c r="CF687" i="9" s="1"/>
  <c r="BI204" i="9"/>
  <c r="CA204" i="9" s="1"/>
  <c r="BJ204" i="9"/>
  <c r="CB204" i="9" s="1"/>
  <c r="BL204" i="9"/>
  <c r="CD204" i="9" s="1"/>
  <c r="BH204" i="9"/>
  <c r="BZ204" i="9" s="1"/>
  <c r="BK204" i="9"/>
  <c r="CC204" i="9" s="1"/>
  <c r="CE204" i="9"/>
  <c r="BO204" i="9"/>
  <c r="CG204" i="9" s="1"/>
  <c r="BN204" i="9"/>
  <c r="CF204" i="9" s="1"/>
  <c r="BI350" i="9"/>
  <c r="CA350" i="9" s="1"/>
  <c r="CE350" i="9"/>
  <c r="BO350" i="9"/>
  <c r="CG350" i="9" s="1"/>
  <c r="BK350" i="9"/>
  <c r="CC350" i="9" s="1"/>
  <c r="BL350" i="9"/>
  <c r="CD350" i="9" s="1"/>
  <c r="BN350" i="9"/>
  <c r="CF350" i="9" s="1"/>
  <c r="BJ350" i="9"/>
  <c r="CB350" i="9" s="1"/>
  <c r="BH350" i="9"/>
  <c r="BZ350" i="9" s="1"/>
  <c r="BL378" i="9"/>
  <c r="CD378" i="9" s="1"/>
  <c r="CE378" i="9"/>
  <c r="BH378" i="9"/>
  <c r="BZ378" i="9" s="1"/>
  <c r="BN378" i="9"/>
  <c r="CF378" i="9" s="1"/>
  <c r="BJ378" i="9"/>
  <c r="CB378" i="9" s="1"/>
  <c r="BK378" i="9"/>
  <c r="CC378" i="9" s="1"/>
  <c r="BO378" i="9"/>
  <c r="CG378" i="9" s="1"/>
  <c r="BI378" i="9"/>
  <c r="CA378" i="9" s="1"/>
  <c r="BI510" i="9"/>
  <c r="CA510" i="9" s="1"/>
  <c r="BN510" i="9"/>
  <c r="CF510" i="9" s="1"/>
  <c r="BO510" i="9"/>
  <c r="CG510" i="9" s="1"/>
  <c r="BH510" i="9"/>
  <c r="BZ510" i="9" s="1"/>
  <c r="BJ510" i="9"/>
  <c r="CB510" i="9" s="1"/>
  <c r="BK510" i="9"/>
  <c r="CC510" i="9" s="1"/>
  <c r="BL510" i="9"/>
  <c r="CD510" i="9" s="1"/>
  <c r="CE510" i="9"/>
  <c r="BO671" i="9"/>
  <c r="CG671" i="9" s="1"/>
  <c r="BH671" i="9"/>
  <c r="BZ671" i="9" s="1"/>
  <c r="BI671" i="9"/>
  <c r="CA671" i="9" s="1"/>
  <c r="BJ671" i="9"/>
  <c r="CB671" i="9" s="1"/>
  <c r="BN671" i="9"/>
  <c r="CF671" i="9" s="1"/>
  <c r="BL671" i="9"/>
  <c r="CD671" i="9" s="1"/>
  <c r="BK671" i="9"/>
  <c r="CC671" i="9" s="1"/>
  <c r="CE671" i="9"/>
  <c r="BK708" i="9"/>
  <c r="CC708" i="9" s="1"/>
  <c r="BL708" i="9"/>
  <c r="CD708" i="9" s="1"/>
  <c r="CE708" i="9"/>
  <c r="BN708" i="9"/>
  <c r="CF708" i="9" s="1"/>
  <c r="BI708" i="9"/>
  <c r="CA708" i="9" s="1"/>
  <c r="BH708" i="9"/>
  <c r="BZ708" i="9" s="1"/>
  <c r="BO708" i="9"/>
  <c r="CG708" i="9" s="1"/>
  <c r="BJ708" i="9"/>
  <c r="CB708" i="9" s="1"/>
  <c r="BI78" i="9"/>
  <c r="CA78" i="9" s="1"/>
  <c r="BJ78" i="9"/>
  <c r="CB78" i="9" s="1"/>
  <c r="BL78" i="9"/>
  <c r="CD78" i="9" s="1"/>
  <c r="BH78" i="9"/>
  <c r="BZ78" i="9" s="1"/>
  <c r="BK78" i="9"/>
  <c r="CC78" i="9" s="1"/>
  <c r="BN78" i="9"/>
  <c r="CF78" i="9" s="1"/>
  <c r="CE78" i="9"/>
  <c r="BO78" i="9"/>
  <c r="CG78" i="9" s="1"/>
  <c r="BH205" i="9"/>
  <c r="BZ205" i="9" s="1"/>
  <c r="CE205" i="9"/>
  <c r="BN205" i="9"/>
  <c r="CF205" i="9" s="1"/>
  <c r="BI205" i="9"/>
  <c r="CA205" i="9" s="1"/>
  <c r="BJ205" i="9"/>
  <c r="CB205" i="9" s="1"/>
  <c r="BL205" i="9"/>
  <c r="CD205" i="9" s="1"/>
  <c r="BO205" i="9"/>
  <c r="CG205" i="9" s="1"/>
  <c r="BK205" i="9"/>
  <c r="CC205" i="9" s="1"/>
  <c r="BO224" i="9"/>
  <c r="CG224" i="9" s="1"/>
  <c r="BI224" i="9"/>
  <c r="CA224" i="9" s="1"/>
  <c r="BK224" i="9"/>
  <c r="CC224" i="9" s="1"/>
  <c r="BJ224" i="9"/>
  <c r="CB224" i="9" s="1"/>
  <c r="BL224" i="9"/>
  <c r="CD224" i="9" s="1"/>
  <c r="BH224" i="9"/>
  <c r="BZ224" i="9" s="1"/>
  <c r="CE224" i="9"/>
  <c r="BN224" i="9"/>
  <c r="CF224" i="9" s="1"/>
  <c r="BO313" i="9"/>
  <c r="CG313" i="9" s="1"/>
  <c r="BI313" i="9"/>
  <c r="CA313" i="9" s="1"/>
  <c r="BK313" i="9"/>
  <c r="CC313" i="9" s="1"/>
  <c r="BL313" i="9"/>
  <c r="CD313" i="9" s="1"/>
  <c r="BH313" i="9"/>
  <c r="BZ313" i="9" s="1"/>
  <c r="BJ313" i="9"/>
  <c r="CB313" i="9" s="1"/>
  <c r="CE313" i="9"/>
  <c r="BN313" i="9"/>
  <c r="CF313" i="9" s="1"/>
  <c r="BL452" i="9"/>
  <c r="CD452" i="9" s="1"/>
  <c r="BH452" i="9"/>
  <c r="BZ452" i="9" s="1"/>
  <c r="CE452" i="9"/>
  <c r="BN452" i="9"/>
  <c r="CF452" i="9" s="1"/>
  <c r="BO452" i="9"/>
  <c r="CG452" i="9" s="1"/>
  <c r="BI452" i="9"/>
  <c r="CA452" i="9" s="1"/>
  <c r="BK452" i="9"/>
  <c r="CC452" i="9" s="1"/>
  <c r="BJ452" i="9"/>
  <c r="CB452" i="9" s="1"/>
  <c r="BL599" i="9"/>
  <c r="CD599" i="9" s="1"/>
  <c r="BN599" i="9"/>
  <c r="CF599" i="9" s="1"/>
  <c r="BH599" i="9"/>
  <c r="BZ599" i="9" s="1"/>
  <c r="BI599" i="9"/>
  <c r="CA599" i="9" s="1"/>
  <c r="BO599" i="9"/>
  <c r="CG599" i="9" s="1"/>
  <c r="CE599" i="9"/>
  <c r="BK599" i="9"/>
  <c r="CC599" i="9" s="1"/>
  <c r="BJ599" i="9"/>
  <c r="CB599" i="9" s="1"/>
  <c r="BN650" i="9"/>
  <c r="CF650" i="9" s="1"/>
  <c r="BH650" i="9"/>
  <c r="BZ650" i="9" s="1"/>
  <c r="BL650" i="9"/>
  <c r="CD650" i="9" s="1"/>
  <c r="BI650" i="9"/>
  <c r="CA650" i="9" s="1"/>
  <c r="BO650" i="9"/>
  <c r="CG650" i="9" s="1"/>
  <c r="BJ650" i="9"/>
  <c r="CB650" i="9" s="1"/>
  <c r="BK650" i="9"/>
  <c r="CC650" i="9" s="1"/>
  <c r="CE650" i="9"/>
  <c r="CE552" i="9"/>
  <c r="BI552" i="9"/>
  <c r="CA552" i="9" s="1"/>
  <c r="BN552" i="9"/>
  <c r="CF552" i="9" s="1"/>
  <c r="BO552" i="9"/>
  <c r="CG552" i="9" s="1"/>
  <c r="BH552" i="9"/>
  <c r="BZ552" i="9" s="1"/>
  <c r="BJ552" i="9"/>
  <c r="CB552" i="9" s="1"/>
  <c r="BK552" i="9"/>
  <c r="CC552" i="9" s="1"/>
  <c r="BL552" i="9"/>
  <c r="CD552" i="9" s="1"/>
  <c r="BH77" i="9"/>
  <c r="BZ77" i="9" s="1"/>
  <c r="BJ77" i="9"/>
  <c r="CB77" i="9" s="1"/>
  <c r="BN77" i="9"/>
  <c r="CF77" i="9" s="1"/>
  <c r="CE77" i="9"/>
  <c r="BL77" i="9"/>
  <c r="CD77" i="9" s="1"/>
  <c r="BO77" i="9"/>
  <c r="CG77" i="9" s="1"/>
  <c r="BI77" i="9"/>
  <c r="CA77" i="9" s="1"/>
  <c r="BK77" i="9"/>
  <c r="CC77" i="9" s="1"/>
  <c r="CE112" i="9"/>
  <c r="BN112" i="9"/>
  <c r="CF112" i="9" s="1"/>
  <c r="BJ112" i="9"/>
  <c r="CB112" i="9" s="1"/>
  <c r="BI112" i="9"/>
  <c r="CA112" i="9" s="1"/>
  <c r="BL112" i="9"/>
  <c r="CD112" i="9" s="1"/>
  <c r="BO112" i="9"/>
  <c r="CG112" i="9" s="1"/>
  <c r="BK112" i="9"/>
  <c r="CC112" i="9" s="1"/>
  <c r="BH112" i="9"/>
  <c r="BZ112" i="9" s="1"/>
  <c r="BI403" i="9"/>
  <c r="CA403" i="9" s="1"/>
  <c r="BJ403" i="9"/>
  <c r="CB403" i="9" s="1"/>
  <c r="BK403" i="9"/>
  <c r="CC403" i="9" s="1"/>
  <c r="BL403" i="9"/>
  <c r="CD403" i="9" s="1"/>
  <c r="BH403" i="9"/>
  <c r="BZ403" i="9" s="1"/>
  <c r="CE403" i="9"/>
  <c r="BN403" i="9"/>
  <c r="CF403" i="9" s="1"/>
  <c r="BO403" i="9"/>
  <c r="CG403" i="9" s="1"/>
  <c r="BH41" i="9"/>
  <c r="BZ41" i="9" s="1"/>
  <c r="BJ41" i="9"/>
  <c r="CB41" i="9" s="1"/>
  <c r="BN41" i="9"/>
  <c r="CF41" i="9" s="1"/>
  <c r="CE41" i="9"/>
  <c r="BO41" i="9"/>
  <c r="CG41" i="9" s="1"/>
  <c r="BI41" i="9"/>
  <c r="CA41" i="9" s="1"/>
  <c r="BK41" i="9"/>
  <c r="CC41" i="9" s="1"/>
  <c r="BL41" i="9"/>
  <c r="CD41" i="9" s="1"/>
  <c r="BJ50" i="9"/>
  <c r="CB50" i="9" s="1"/>
  <c r="BH50" i="9"/>
  <c r="BZ50" i="9" s="1"/>
  <c r="BK50" i="9"/>
  <c r="CC50" i="9" s="1"/>
  <c r="CE50" i="9"/>
  <c r="BN50" i="9"/>
  <c r="CF50" i="9" s="1"/>
  <c r="BL50" i="9"/>
  <c r="CD50" i="9" s="1"/>
  <c r="BO50" i="9"/>
  <c r="CG50" i="9" s="1"/>
  <c r="BI50" i="9"/>
  <c r="CA50" i="9" s="1"/>
  <c r="BL443" i="9"/>
  <c r="CD443" i="9" s="1"/>
  <c r="BN443" i="9"/>
  <c r="CF443" i="9" s="1"/>
  <c r="BO443" i="9"/>
  <c r="CG443" i="9" s="1"/>
  <c r="BJ443" i="9"/>
  <c r="CB443" i="9" s="1"/>
  <c r="BH443" i="9"/>
  <c r="BZ443" i="9" s="1"/>
  <c r="BI443" i="9"/>
  <c r="CA443" i="9" s="1"/>
  <c r="CE443" i="9"/>
  <c r="BK443" i="9"/>
  <c r="CC443" i="9" s="1"/>
  <c r="BI603" i="9"/>
  <c r="CA603" i="9" s="1"/>
  <c r="BN603" i="9"/>
  <c r="CF603" i="9" s="1"/>
  <c r="BO603" i="9"/>
  <c r="CG603" i="9" s="1"/>
  <c r="BH603" i="9"/>
  <c r="BZ603" i="9" s="1"/>
  <c r="BJ603" i="9"/>
  <c r="CB603" i="9" s="1"/>
  <c r="BK603" i="9"/>
  <c r="CC603" i="9" s="1"/>
  <c r="BL603" i="9"/>
  <c r="CD603" i="9" s="1"/>
  <c r="CE603" i="9"/>
  <c r="CE117" i="9"/>
  <c r="BI117" i="9"/>
  <c r="CA117" i="9" s="1"/>
  <c r="BJ117" i="9"/>
  <c r="CB117" i="9" s="1"/>
  <c r="BL117" i="9"/>
  <c r="CD117" i="9" s="1"/>
  <c r="BH117" i="9"/>
  <c r="BZ117" i="9" s="1"/>
  <c r="BN117" i="9"/>
  <c r="CF117" i="9" s="1"/>
  <c r="BK117" i="9"/>
  <c r="CC117" i="9" s="1"/>
  <c r="BO117" i="9"/>
  <c r="CG117" i="9" s="1"/>
  <c r="BH366" i="9"/>
  <c r="BZ366" i="9" s="1"/>
  <c r="BO366" i="9"/>
  <c r="CG366" i="9" s="1"/>
  <c r="CE366" i="9"/>
  <c r="BN366" i="9"/>
  <c r="CF366" i="9" s="1"/>
  <c r="BI366" i="9"/>
  <c r="CA366" i="9" s="1"/>
  <c r="BJ366" i="9"/>
  <c r="CB366" i="9" s="1"/>
  <c r="BK366" i="9"/>
  <c r="CC366" i="9" s="1"/>
  <c r="BL366" i="9"/>
  <c r="CD366" i="9" s="1"/>
  <c r="BO212" i="9"/>
  <c r="CG212" i="9" s="1"/>
  <c r="BI212" i="9"/>
  <c r="CA212" i="9" s="1"/>
  <c r="BL212" i="9"/>
  <c r="CD212" i="9" s="1"/>
  <c r="BH212" i="9"/>
  <c r="BZ212" i="9" s="1"/>
  <c r="BK212" i="9"/>
  <c r="CC212" i="9" s="1"/>
  <c r="CE212" i="9"/>
  <c r="BJ212" i="9"/>
  <c r="CB212" i="9" s="1"/>
  <c r="BN212" i="9"/>
  <c r="CF212" i="9" s="1"/>
  <c r="BL488" i="9"/>
  <c r="CD488" i="9" s="1"/>
  <c r="BN488" i="9"/>
  <c r="CF488" i="9" s="1"/>
  <c r="BH488" i="9"/>
  <c r="BZ488" i="9" s="1"/>
  <c r="CE488" i="9"/>
  <c r="BI488" i="9"/>
  <c r="CA488" i="9" s="1"/>
  <c r="BO488" i="9"/>
  <c r="CG488" i="9" s="1"/>
  <c r="BJ488" i="9"/>
  <c r="CB488" i="9" s="1"/>
  <c r="BK488" i="9"/>
  <c r="CC488" i="9" s="1"/>
  <c r="BJ619" i="9"/>
  <c r="CB619" i="9" s="1"/>
  <c r="CE619" i="9"/>
  <c r="BL619" i="9"/>
  <c r="CD619" i="9" s="1"/>
  <c r="BN619" i="9"/>
  <c r="CF619" i="9" s="1"/>
  <c r="BO619" i="9"/>
  <c r="CG619" i="9" s="1"/>
  <c r="BH619" i="9"/>
  <c r="BZ619" i="9" s="1"/>
  <c r="BK619" i="9"/>
  <c r="CC619" i="9" s="1"/>
  <c r="BI619" i="9"/>
  <c r="CA619" i="9" s="1"/>
  <c r="CE209" i="9"/>
  <c r="BN209" i="9"/>
  <c r="CF209" i="9" s="1"/>
  <c r="BJ209" i="9"/>
  <c r="CB209" i="9" s="1"/>
  <c r="BK209" i="9"/>
  <c r="CC209" i="9" s="1"/>
  <c r="BO209" i="9"/>
  <c r="CG209" i="9" s="1"/>
  <c r="BI209" i="9"/>
  <c r="CA209" i="9" s="1"/>
  <c r="BL209" i="9"/>
  <c r="CD209" i="9" s="1"/>
  <c r="BH209" i="9"/>
  <c r="BZ209" i="9" s="1"/>
  <c r="BL491" i="9"/>
  <c r="CD491" i="9" s="1"/>
  <c r="BN491" i="9"/>
  <c r="CF491" i="9" s="1"/>
  <c r="BH491" i="9"/>
  <c r="BZ491" i="9" s="1"/>
  <c r="BI491" i="9"/>
  <c r="CA491" i="9" s="1"/>
  <c r="BO491" i="9"/>
  <c r="CG491" i="9" s="1"/>
  <c r="BK491" i="9"/>
  <c r="CC491" i="9" s="1"/>
  <c r="BJ491" i="9"/>
  <c r="CB491" i="9" s="1"/>
  <c r="CE491" i="9"/>
  <c r="BI578" i="9"/>
  <c r="CA578" i="9" s="1"/>
  <c r="BL578" i="9"/>
  <c r="CD578" i="9" s="1"/>
  <c r="BN578" i="9"/>
  <c r="CF578" i="9" s="1"/>
  <c r="BH578" i="9"/>
  <c r="BZ578" i="9" s="1"/>
  <c r="CE578" i="9"/>
  <c r="BO578" i="9"/>
  <c r="CG578" i="9" s="1"/>
  <c r="BJ578" i="9"/>
  <c r="CB578" i="9" s="1"/>
  <c r="BK578" i="9"/>
  <c r="CC578" i="9" s="1"/>
  <c r="BL90" i="9"/>
  <c r="CD90" i="9" s="1"/>
  <c r="BH90" i="9"/>
  <c r="BZ90" i="9" s="1"/>
  <c r="BK90" i="9"/>
  <c r="CC90" i="9" s="1"/>
  <c r="CE90" i="9"/>
  <c r="BI90" i="9"/>
  <c r="CA90" i="9" s="1"/>
  <c r="BJ90" i="9"/>
  <c r="CB90" i="9" s="1"/>
  <c r="BO90" i="9"/>
  <c r="CG90" i="9" s="1"/>
  <c r="BN90" i="9"/>
  <c r="CF90" i="9" s="1"/>
  <c r="BI150" i="9"/>
  <c r="CA150" i="9" s="1"/>
  <c r="BJ150" i="9"/>
  <c r="CB150" i="9" s="1"/>
  <c r="BL150" i="9"/>
  <c r="CD150" i="9" s="1"/>
  <c r="BH150" i="9"/>
  <c r="BZ150" i="9" s="1"/>
  <c r="BK150" i="9"/>
  <c r="CC150" i="9" s="1"/>
  <c r="CE150" i="9"/>
  <c r="BN150" i="9"/>
  <c r="CF150" i="9" s="1"/>
  <c r="BO150" i="9"/>
  <c r="CG150" i="9" s="1"/>
  <c r="CE427" i="9"/>
  <c r="BN427" i="9"/>
  <c r="CF427" i="9" s="1"/>
  <c r="BO427" i="9"/>
  <c r="CG427" i="9" s="1"/>
  <c r="BI427" i="9"/>
  <c r="CA427" i="9" s="1"/>
  <c r="BH427" i="9"/>
  <c r="BZ427" i="9" s="1"/>
  <c r="BJ427" i="9"/>
  <c r="CB427" i="9" s="1"/>
  <c r="BK427" i="9"/>
  <c r="CC427" i="9" s="1"/>
  <c r="BL427" i="9"/>
  <c r="CD427" i="9" s="1"/>
  <c r="BH591" i="9"/>
  <c r="BZ591" i="9" s="1"/>
  <c r="BJ591" i="9"/>
  <c r="CB591" i="9" s="1"/>
  <c r="BK591" i="9"/>
  <c r="CC591" i="9" s="1"/>
  <c r="BL591" i="9"/>
  <c r="CD591" i="9" s="1"/>
  <c r="CE591" i="9"/>
  <c r="BI591" i="9"/>
  <c r="CA591" i="9" s="1"/>
  <c r="BN591" i="9"/>
  <c r="CF591" i="9" s="1"/>
  <c r="BO591" i="9"/>
  <c r="CG591" i="9" s="1"/>
  <c r="CE709" i="9"/>
  <c r="BH709" i="9"/>
  <c r="BZ709" i="9" s="1"/>
  <c r="BI709" i="9"/>
  <c r="CA709" i="9" s="1"/>
  <c r="BK709" i="9"/>
  <c r="CC709" i="9" s="1"/>
  <c r="BL709" i="9"/>
  <c r="CD709" i="9" s="1"/>
  <c r="BN709" i="9"/>
  <c r="CF709" i="9" s="1"/>
  <c r="BO709" i="9"/>
  <c r="CG709" i="9" s="1"/>
  <c r="BJ709" i="9"/>
  <c r="CB709" i="9" s="1"/>
  <c r="BO67" i="9"/>
  <c r="CG67" i="9" s="1"/>
  <c r="BK67" i="9"/>
  <c r="CC67" i="9" s="1"/>
  <c r="CE67" i="9"/>
  <c r="BH67" i="9"/>
  <c r="BZ67" i="9" s="1"/>
  <c r="BN67" i="9"/>
  <c r="CF67" i="9" s="1"/>
  <c r="BJ67" i="9"/>
  <c r="CB67" i="9" s="1"/>
  <c r="BI67" i="9"/>
  <c r="CA67" i="9" s="1"/>
  <c r="BL67" i="9"/>
  <c r="CD67" i="9" s="1"/>
  <c r="BO124" i="9"/>
  <c r="CG124" i="9" s="1"/>
  <c r="BK124" i="9"/>
  <c r="CC124" i="9" s="1"/>
  <c r="CE124" i="9"/>
  <c r="BN124" i="9"/>
  <c r="CF124" i="9" s="1"/>
  <c r="BJ124" i="9"/>
  <c r="CB124" i="9" s="1"/>
  <c r="BI124" i="9"/>
  <c r="CA124" i="9" s="1"/>
  <c r="BL124" i="9"/>
  <c r="CD124" i="9" s="1"/>
  <c r="BH124" i="9"/>
  <c r="BZ124" i="9" s="1"/>
  <c r="CE93" i="9"/>
  <c r="BI93" i="9"/>
  <c r="CA93" i="9" s="1"/>
  <c r="BN93" i="9"/>
  <c r="CF93" i="9" s="1"/>
  <c r="BO93" i="9"/>
  <c r="CG93" i="9" s="1"/>
  <c r="BJ93" i="9"/>
  <c r="CB93" i="9" s="1"/>
  <c r="BL93" i="9"/>
  <c r="CD93" i="9" s="1"/>
  <c r="BH93" i="9"/>
  <c r="BZ93" i="9" s="1"/>
  <c r="BK93" i="9"/>
  <c r="CC93" i="9" s="1"/>
  <c r="BL517" i="9"/>
  <c r="CD517" i="9" s="1"/>
  <c r="BN517" i="9"/>
  <c r="CF517" i="9" s="1"/>
  <c r="BO517" i="9"/>
  <c r="CG517" i="9" s="1"/>
  <c r="BI517" i="9"/>
  <c r="CA517" i="9" s="1"/>
  <c r="BH517" i="9"/>
  <c r="BZ517" i="9" s="1"/>
  <c r="BJ517" i="9"/>
  <c r="CB517" i="9" s="1"/>
  <c r="CE517" i="9"/>
  <c r="BK517" i="9"/>
  <c r="CC517" i="9" s="1"/>
  <c r="BL61" i="9"/>
  <c r="CD61" i="9" s="1"/>
  <c r="BH61" i="9"/>
  <c r="BZ61" i="9" s="1"/>
  <c r="BO61" i="9"/>
  <c r="CG61" i="9" s="1"/>
  <c r="BK61" i="9"/>
  <c r="CC61" i="9" s="1"/>
  <c r="CE61" i="9"/>
  <c r="BN61" i="9"/>
  <c r="CF61" i="9" s="1"/>
  <c r="BJ61" i="9"/>
  <c r="CB61" i="9" s="1"/>
  <c r="BI61" i="9"/>
  <c r="CA61" i="9" s="1"/>
  <c r="BL166" i="9"/>
  <c r="CD166" i="9" s="1"/>
  <c r="BH166" i="9"/>
  <c r="BZ166" i="9" s="1"/>
  <c r="BO166" i="9"/>
  <c r="CG166" i="9" s="1"/>
  <c r="BK166" i="9"/>
  <c r="CC166" i="9" s="1"/>
  <c r="CE166" i="9"/>
  <c r="BN166" i="9"/>
  <c r="CF166" i="9" s="1"/>
  <c r="BI166" i="9"/>
  <c r="CA166" i="9" s="1"/>
  <c r="BJ166" i="9"/>
  <c r="CB166" i="9" s="1"/>
  <c r="BI542" i="9"/>
  <c r="CA542" i="9" s="1"/>
  <c r="BO542" i="9"/>
  <c r="CG542" i="9" s="1"/>
  <c r="BJ542" i="9"/>
  <c r="CB542" i="9" s="1"/>
  <c r="BK542" i="9"/>
  <c r="CC542" i="9" s="1"/>
  <c r="BL542" i="9"/>
  <c r="CD542" i="9" s="1"/>
  <c r="BN542" i="9"/>
  <c r="CF542" i="9" s="1"/>
  <c r="BH542" i="9"/>
  <c r="BZ542" i="9" s="1"/>
  <c r="CE542" i="9"/>
  <c r="BO213" i="9"/>
  <c r="CG213" i="9" s="1"/>
  <c r="BN213" i="9"/>
  <c r="CF213" i="9" s="1"/>
  <c r="BH213" i="9"/>
  <c r="BZ213" i="9" s="1"/>
  <c r="CE213" i="9"/>
  <c r="BK213" i="9"/>
  <c r="CC213" i="9" s="1"/>
  <c r="BI213" i="9"/>
  <c r="CA213" i="9" s="1"/>
  <c r="BJ213" i="9"/>
  <c r="CB213" i="9" s="1"/>
  <c r="BL213" i="9"/>
  <c r="CD213" i="9" s="1"/>
  <c r="BJ268" i="9"/>
  <c r="CB268" i="9" s="1"/>
  <c r="BH268" i="9"/>
  <c r="BZ268" i="9" s="1"/>
  <c r="CE268" i="9"/>
  <c r="BI268" i="9"/>
  <c r="CA268" i="9" s="1"/>
  <c r="BK268" i="9"/>
  <c r="CC268" i="9" s="1"/>
  <c r="BL268" i="9"/>
  <c r="CD268" i="9" s="1"/>
  <c r="BN268" i="9"/>
  <c r="CF268" i="9" s="1"/>
  <c r="BO268" i="9"/>
  <c r="CG268" i="9" s="1"/>
  <c r="BJ331" i="9"/>
  <c r="CB331" i="9" s="1"/>
  <c r="CE331" i="9"/>
  <c r="BN331" i="9"/>
  <c r="CF331" i="9" s="1"/>
  <c r="BO331" i="9"/>
  <c r="CG331" i="9" s="1"/>
  <c r="BI331" i="9"/>
  <c r="CA331" i="9" s="1"/>
  <c r="BK331" i="9"/>
  <c r="CC331" i="9" s="1"/>
  <c r="BH331" i="9"/>
  <c r="BZ331" i="9" s="1"/>
  <c r="BL331" i="9"/>
  <c r="CD331" i="9" s="1"/>
  <c r="BI369" i="9"/>
  <c r="CA369" i="9" s="1"/>
  <c r="BJ369" i="9"/>
  <c r="CB369" i="9" s="1"/>
  <c r="BK369" i="9"/>
  <c r="CC369" i="9" s="1"/>
  <c r="BL369" i="9"/>
  <c r="CD369" i="9" s="1"/>
  <c r="CE369" i="9"/>
  <c r="BH369" i="9"/>
  <c r="BZ369" i="9" s="1"/>
  <c r="BO369" i="9"/>
  <c r="CG369" i="9" s="1"/>
  <c r="BN369" i="9"/>
  <c r="CF369" i="9" s="1"/>
  <c r="BL446" i="9"/>
  <c r="CD446" i="9" s="1"/>
  <c r="CE446" i="9"/>
  <c r="BN446" i="9"/>
  <c r="CF446" i="9" s="1"/>
  <c r="BO446" i="9"/>
  <c r="CG446" i="9" s="1"/>
  <c r="BH446" i="9"/>
  <c r="BZ446" i="9" s="1"/>
  <c r="BI446" i="9"/>
  <c r="CA446" i="9" s="1"/>
  <c r="BK446" i="9"/>
  <c r="CC446" i="9" s="1"/>
  <c r="BJ446" i="9"/>
  <c r="CB446" i="9" s="1"/>
  <c r="BN641" i="9"/>
  <c r="CF641" i="9" s="1"/>
  <c r="BO641" i="9"/>
  <c r="CG641" i="9" s="1"/>
  <c r="BJ641" i="9"/>
  <c r="CB641" i="9" s="1"/>
  <c r="BK641" i="9"/>
  <c r="CC641" i="9" s="1"/>
  <c r="BH641" i="9"/>
  <c r="BZ641" i="9" s="1"/>
  <c r="BL641" i="9"/>
  <c r="CD641" i="9" s="1"/>
  <c r="BI641" i="9"/>
  <c r="CA641" i="9" s="1"/>
  <c r="CE641" i="9"/>
  <c r="BK622" i="9"/>
  <c r="CC622" i="9" s="1"/>
  <c r="BJ622" i="9"/>
  <c r="CB622" i="9" s="1"/>
  <c r="CE622" i="9"/>
  <c r="BL622" i="9"/>
  <c r="CD622" i="9" s="1"/>
  <c r="BN622" i="9"/>
  <c r="CF622" i="9" s="1"/>
  <c r="BO622" i="9"/>
  <c r="CG622" i="9" s="1"/>
  <c r="BH622" i="9"/>
  <c r="BZ622" i="9" s="1"/>
  <c r="BI622" i="9"/>
  <c r="CA622" i="9" s="1"/>
  <c r="BO206" i="9"/>
  <c r="CG206" i="9" s="1"/>
  <c r="BI206" i="9"/>
  <c r="CA206" i="9" s="1"/>
  <c r="BH206" i="9"/>
  <c r="BZ206" i="9" s="1"/>
  <c r="CE206" i="9"/>
  <c r="BN206" i="9"/>
  <c r="CF206" i="9" s="1"/>
  <c r="BL206" i="9"/>
  <c r="CD206" i="9" s="1"/>
  <c r="BJ206" i="9"/>
  <c r="CB206" i="9" s="1"/>
  <c r="BK206" i="9"/>
  <c r="CC206" i="9" s="1"/>
  <c r="BK252" i="9"/>
  <c r="CC252" i="9" s="1"/>
  <c r="BO252" i="9"/>
  <c r="CG252" i="9" s="1"/>
  <c r="BI252" i="9"/>
  <c r="CA252" i="9" s="1"/>
  <c r="BL252" i="9"/>
  <c r="CD252" i="9" s="1"/>
  <c r="CE252" i="9"/>
  <c r="BH252" i="9"/>
  <c r="BZ252" i="9" s="1"/>
  <c r="BN252" i="9"/>
  <c r="CF252" i="9" s="1"/>
  <c r="BJ252" i="9"/>
  <c r="CB252" i="9" s="1"/>
  <c r="BH300" i="9"/>
  <c r="BZ300" i="9" s="1"/>
  <c r="BI300" i="9"/>
  <c r="CA300" i="9" s="1"/>
  <c r="BJ300" i="9"/>
  <c r="CB300" i="9" s="1"/>
  <c r="BK300" i="9"/>
  <c r="CC300" i="9" s="1"/>
  <c r="BL300" i="9"/>
  <c r="CD300" i="9" s="1"/>
  <c r="CE300" i="9"/>
  <c r="BO300" i="9"/>
  <c r="CG300" i="9" s="1"/>
  <c r="BN300" i="9"/>
  <c r="CF300" i="9" s="1"/>
  <c r="BK393" i="9"/>
  <c r="CC393" i="9" s="1"/>
  <c r="BL393" i="9"/>
  <c r="CD393" i="9" s="1"/>
  <c r="BO393" i="9"/>
  <c r="CG393" i="9" s="1"/>
  <c r="BN393" i="9"/>
  <c r="CF393" i="9" s="1"/>
  <c r="CE393" i="9"/>
  <c r="BH393" i="9"/>
  <c r="BZ393" i="9" s="1"/>
  <c r="BI393" i="9"/>
  <c r="CA393" i="9" s="1"/>
  <c r="BJ393" i="9"/>
  <c r="CB393" i="9" s="1"/>
  <c r="BK466" i="9"/>
  <c r="CC466" i="9" s="1"/>
  <c r="BL466" i="9"/>
  <c r="CD466" i="9" s="1"/>
  <c r="BN466" i="9"/>
  <c r="CF466" i="9" s="1"/>
  <c r="BO466" i="9"/>
  <c r="CG466" i="9" s="1"/>
  <c r="BH466" i="9"/>
  <c r="BZ466" i="9" s="1"/>
  <c r="BJ466" i="9"/>
  <c r="CB466" i="9" s="1"/>
  <c r="CE466" i="9"/>
  <c r="BI466" i="9"/>
  <c r="CA466" i="9" s="1"/>
  <c r="BI471" i="9"/>
  <c r="CA471" i="9" s="1"/>
  <c r="BJ471" i="9"/>
  <c r="CB471" i="9" s="1"/>
  <c r="BK471" i="9"/>
  <c r="CC471" i="9" s="1"/>
  <c r="BL471" i="9"/>
  <c r="CD471" i="9" s="1"/>
  <c r="CE471" i="9"/>
  <c r="BO471" i="9"/>
  <c r="CG471" i="9" s="1"/>
  <c r="BN471" i="9"/>
  <c r="CF471" i="9" s="1"/>
  <c r="BH471" i="9"/>
  <c r="BZ471" i="9" s="1"/>
  <c r="BJ588" i="9"/>
  <c r="CB588" i="9" s="1"/>
  <c r="BK588" i="9"/>
  <c r="CC588" i="9" s="1"/>
  <c r="BL588" i="9"/>
  <c r="CD588" i="9" s="1"/>
  <c r="CE588" i="9"/>
  <c r="BI588" i="9"/>
  <c r="CA588" i="9" s="1"/>
  <c r="BN588" i="9"/>
  <c r="CF588" i="9" s="1"/>
  <c r="BO588" i="9"/>
  <c r="CG588" i="9" s="1"/>
  <c r="BH588" i="9"/>
  <c r="BZ588" i="9" s="1"/>
  <c r="BI704" i="9"/>
  <c r="CA704" i="9" s="1"/>
  <c r="BJ704" i="9"/>
  <c r="CB704" i="9" s="1"/>
  <c r="BN704" i="9"/>
  <c r="CF704" i="9" s="1"/>
  <c r="CE704" i="9"/>
  <c r="BL704" i="9"/>
  <c r="CD704" i="9" s="1"/>
  <c r="BK704" i="9"/>
  <c r="CC704" i="9" s="1"/>
  <c r="BO704" i="9"/>
  <c r="CG704" i="9" s="1"/>
  <c r="BH704" i="9"/>
  <c r="BZ704" i="9" s="1"/>
  <c r="BK84" i="9"/>
  <c r="CC84" i="9" s="1"/>
  <c r="CE84" i="9"/>
  <c r="BI84" i="9"/>
  <c r="CA84" i="9" s="1"/>
  <c r="BJ84" i="9"/>
  <c r="CB84" i="9" s="1"/>
  <c r="BL84" i="9"/>
  <c r="CD84" i="9" s="1"/>
  <c r="BH84" i="9"/>
  <c r="BZ84" i="9" s="1"/>
  <c r="BO84" i="9"/>
  <c r="CG84" i="9" s="1"/>
  <c r="BN84" i="9"/>
  <c r="CF84" i="9" s="1"/>
  <c r="BK127" i="9"/>
  <c r="CC127" i="9" s="1"/>
  <c r="BJ127" i="9"/>
  <c r="CB127" i="9" s="1"/>
  <c r="BI127" i="9"/>
  <c r="CA127" i="9" s="1"/>
  <c r="BL127" i="9"/>
  <c r="CD127" i="9" s="1"/>
  <c r="BO127" i="9"/>
  <c r="CG127" i="9" s="1"/>
  <c r="CE127" i="9"/>
  <c r="BH127" i="9"/>
  <c r="BZ127" i="9" s="1"/>
  <c r="BN127" i="9"/>
  <c r="CF127" i="9" s="1"/>
  <c r="BI270" i="9"/>
  <c r="CA270" i="9" s="1"/>
  <c r="BL270" i="9"/>
  <c r="CD270" i="9" s="1"/>
  <c r="CE270" i="9"/>
  <c r="BH270" i="9"/>
  <c r="BZ270" i="9" s="1"/>
  <c r="BN270" i="9"/>
  <c r="CF270" i="9" s="1"/>
  <c r="BO270" i="9"/>
  <c r="CG270" i="9" s="1"/>
  <c r="BJ270" i="9"/>
  <c r="CB270" i="9" s="1"/>
  <c r="BK270" i="9"/>
  <c r="CC270" i="9" s="1"/>
  <c r="BL322" i="9"/>
  <c r="CD322" i="9" s="1"/>
  <c r="CE322" i="9"/>
  <c r="BN322" i="9"/>
  <c r="CF322" i="9" s="1"/>
  <c r="BO322" i="9"/>
  <c r="CG322" i="9" s="1"/>
  <c r="BJ322" i="9"/>
  <c r="CB322" i="9" s="1"/>
  <c r="BI322" i="9"/>
  <c r="CA322" i="9" s="1"/>
  <c r="BH322" i="9"/>
  <c r="BZ322" i="9" s="1"/>
  <c r="BK322" i="9"/>
  <c r="CC322" i="9" s="1"/>
  <c r="BI386" i="9"/>
  <c r="CA386" i="9" s="1"/>
  <c r="CE386" i="9"/>
  <c r="BO386" i="9"/>
  <c r="CG386" i="9" s="1"/>
  <c r="BK386" i="9"/>
  <c r="CC386" i="9" s="1"/>
  <c r="BN386" i="9"/>
  <c r="CF386" i="9" s="1"/>
  <c r="BL386" i="9"/>
  <c r="CD386" i="9" s="1"/>
  <c r="BJ386" i="9"/>
  <c r="CB386" i="9" s="1"/>
  <c r="BH386" i="9"/>
  <c r="BZ386" i="9" s="1"/>
  <c r="BH478" i="9"/>
  <c r="BZ478" i="9" s="1"/>
  <c r="CE478" i="9"/>
  <c r="BK478" i="9"/>
  <c r="CC478" i="9" s="1"/>
  <c r="BL478" i="9"/>
  <c r="CD478" i="9" s="1"/>
  <c r="BN478" i="9"/>
  <c r="CF478" i="9" s="1"/>
  <c r="BJ478" i="9"/>
  <c r="CB478" i="9" s="1"/>
  <c r="BO478" i="9"/>
  <c r="CG478" i="9" s="1"/>
  <c r="BI478" i="9"/>
  <c r="CA478" i="9" s="1"/>
  <c r="BL539" i="9"/>
  <c r="CD539" i="9" s="1"/>
  <c r="BN539" i="9"/>
  <c r="CF539" i="9" s="1"/>
  <c r="CE539" i="9"/>
  <c r="BI539" i="9"/>
  <c r="CA539" i="9" s="1"/>
  <c r="BO539" i="9"/>
  <c r="CG539" i="9" s="1"/>
  <c r="BJ539" i="9"/>
  <c r="CB539" i="9" s="1"/>
  <c r="BK539" i="9"/>
  <c r="CC539" i="9" s="1"/>
  <c r="BH539" i="9"/>
  <c r="BZ539" i="9" s="1"/>
  <c r="BL72" i="9"/>
  <c r="CD72" i="9" s="1"/>
  <c r="BH72" i="9"/>
  <c r="BZ72" i="9" s="1"/>
  <c r="BK72" i="9"/>
  <c r="CC72" i="9" s="1"/>
  <c r="CE72" i="9"/>
  <c r="BI72" i="9"/>
  <c r="CA72" i="9" s="1"/>
  <c r="BJ72" i="9"/>
  <c r="CB72" i="9" s="1"/>
  <c r="BN72" i="9"/>
  <c r="CF72" i="9" s="1"/>
  <c r="BO72" i="9"/>
  <c r="CG72" i="9" s="1"/>
  <c r="BJ161" i="9"/>
  <c r="CB161" i="9" s="1"/>
  <c r="CE161" i="9"/>
  <c r="BN161" i="9"/>
  <c r="CF161" i="9" s="1"/>
  <c r="BL161" i="9"/>
  <c r="CD161" i="9" s="1"/>
  <c r="BO161" i="9"/>
  <c r="CG161" i="9" s="1"/>
  <c r="BK161" i="9"/>
  <c r="CC161" i="9" s="1"/>
  <c r="BI161" i="9"/>
  <c r="CA161" i="9" s="1"/>
  <c r="BH161" i="9"/>
  <c r="BZ161" i="9" s="1"/>
  <c r="BO200" i="9"/>
  <c r="CG200" i="9" s="1"/>
  <c r="BI200" i="9"/>
  <c r="CA200" i="9" s="1"/>
  <c r="BK200" i="9"/>
  <c r="CC200" i="9" s="1"/>
  <c r="BJ200" i="9"/>
  <c r="CB200" i="9" s="1"/>
  <c r="BH200" i="9"/>
  <c r="BZ200" i="9" s="1"/>
  <c r="BL200" i="9"/>
  <c r="CD200" i="9" s="1"/>
  <c r="CE200" i="9"/>
  <c r="BN200" i="9"/>
  <c r="CF200" i="9" s="1"/>
  <c r="CE256" i="9"/>
  <c r="BH256" i="9"/>
  <c r="BZ256" i="9" s="1"/>
  <c r="BJ256" i="9"/>
  <c r="CB256" i="9" s="1"/>
  <c r="BN256" i="9"/>
  <c r="CF256" i="9" s="1"/>
  <c r="BO256" i="9"/>
  <c r="CG256" i="9" s="1"/>
  <c r="BI256" i="9"/>
  <c r="CA256" i="9" s="1"/>
  <c r="BK256" i="9"/>
  <c r="CC256" i="9" s="1"/>
  <c r="BL256" i="9"/>
  <c r="CD256" i="9" s="1"/>
  <c r="BL304" i="9"/>
  <c r="CD304" i="9" s="1"/>
  <c r="CE304" i="9"/>
  <c r="BN304" i="9"/>
  <c r="CF304" i="9" s="1"/>
  <c r="BO304" i="9"/>
  <c r="CG304" i="9" s="1"/>
  <c r="BJ304" i="9"/>
  <c r="CB304" i="9" s="1"/>
  <c r="BH304" i="9"/>
  <c r="BZ304" i="9" s="1"/>
  <c r="BI304" i="9"/>
  <c r="CA304" i="9" s="1"/>
  <c r="BK304" i="9"/>
  <c r="CC304" i="9" s="1"/>
  <c r="BL341" i="9"/>
  <c r="CD341" i="9" s="1"/>
  <c r="BN341" i="9"/>
  <c r="CF341" i="9" s="1"/>
  <c r="BI341" i="9"/>
  <c r="CA341" i="9" s="1"/>
  <c r="CE341" i="9"/>
  <c r="BO341" i="9"/>
  <c r="CG341" i="9" s="1"/>
  <c r="BK341" i="9"/>
  <c r="CC341" i="9" s="1"/>
  <c r="BH341" i="9"/>
  <c r="BZ341" i="9" s="1"/>
  <c r="BJ341" i="9"/>
  <c r="CB341" i="9" s="1"/>
  <c r="BL458" i="9"/>
  <c r="CD458" i="9" s="1"/>
  <c r="BN458" i="9"/>
  <c r="CF458" i="9" s="1"/>
  <c r="BO458" i="9"/>
  <c r="CG458" i="9" s="1"/>
  <c r="BK458" i="9"/>
  <c r="CC458" i="9" s="1"/>
  <c r="BJ458" i="9"/>
  <c r="CB458" i="9" s="1"/>
  <c r="CE458" i="9"/>
  <c r="BI458" i="9"/>
  <c r="CA458" i="9" s="1"/>
  <c r="BH458" i="9"/>
  <c r="BZ458" i="9" s="1"/>
  <c r="BH574" i="9"/>
  <c r="BZ574" i="9" s="1"/>
  <c r="BJ574" i="9"/>
  <c r="CB574" i="9" s="1"/>
  <c r="BI574" i="9"/>
  <c r="CA574" i="9" s="1"/>
  <c r="BK574" i="9"/>
  <c r="CC574" i="9" s="1"/>
  <c r="CE574" i="9"/>
  <c r="BL574" i="9"/>
  <c r="CD574" i="9" s="1"/>
  <c r="BN574" i="9"/>
  <c r="CF574" i="9" s="1"/>
  <c r="BO574" i="9"/>
  <c r="CG574" i="9" s="1"/>
  <c r="BO656" i="9"/>
  <c r="CG656" i="9" s="1"/>
  <c r="BK656" i="9"/>
  <c r="CC656" i="9" s="1"/>
  <c r="BL656" i="9"/>
  <c r="CD656" i="9" s="1"/>
  <c r="BN656" i="9"/>
  <c r="CF656" i="9" s="1"/>
  <c r="CE656" i="9"/>
  <c r="BH656" i="9"/>
  <c r="BZ656" i="9" s="1"/>
  <c r="BI656" i="9"/>
  <c r="CA656" i="9" s="1"/>
  <c r="BJ656" i="9"/>
  <c r="CB656" i="9" s="1"/>
  <c r="BO349" i="9"/>
  <c r="CG349" i="9" s="1"/>
  <c r="BI349" i="9"/>
  <c r="CA349" i="9" s="1"/>
  <c r="BK349" i="9"/>
  <c r="CC349" i="9" s="1"/>
  <c r="BL349" i="9"/>
  <c r="CD349" i="9" s="1"/>
  <c r="BH349" i="9"/>
  <c r="BZ349" i="9" s="1"/>
  <c r="BJ349" i="9"/>
  <c r="CB349" i="9" s="1"/>
  <c r="CE349" i="9"/>
  <c r="BN349" i="9"/>
  <c r="CF349" i="9" s="1"/>
  <c r="CE411" i="9"/>
  <c r="BH411" i="9"/>
  <c r="BZ411" i="9" s="1"/>
  <c r="BI411" i="9"/>
  <c r="CA411" i="9" s="1"/>
  <c r="BJ411" i="9"/>
  <c r="CB411" i="9" s="1"/>
  <c r="BK411" i="9"/>
  <c r="CC411" i="9" s="1"/>
  <c r="BL411" i="9"/>
  <c r="CD411" i="9" s="1"/>
  <c r="BN411" i="9"/>
  <c r="CF411" i="9" s="1"/>
  <c r="BO411" i="9"/>
  <c r="CG411" i="9" s="1"/>
  <c r="BN493" i="9"/>
  <c r="CF493" i="9" s="1"/>
  <c r="BO493" i="9"/>
  <c r="CG493" i="9" s="1"/>
  <c r="BI493" i="9"/>
  <c r="CA493" i="9" s="1"/>
  <c r="BK493" i="9"/>
  <c r="CC493" i="9" s="1"/>
  <c r="BH493" i="9"/>
  <c r="BZ493" i="9" s="1"/>
  <c r="CE493" i="9"/>
  <c r="BJ493" i="9"/>
  <c r="CB493" i="9" s="1"/>
  <c r="BL493" i="9"/>
  <c r="CD493" i="9" s="1"/>
  <c r="BI477" i="9"/>
  <c r="CA477" i="9" s="1"/>
  <c r="BN477" i="9"/>
  <c r="CF477" i="9" s="1"/>
  <c r="BO477" i="9"/>
  <c r="CG477" i="9" s="1"/>
  <c r="BH477" i="9"/>
  <c r="BZ477" i="9" s="1"/>
  <c r="BJ477" i="9"/>
  <c r="CB477" i="9" s="1"/>
  <c r="BK477" i="9"/>
  <c r="CC477" i="9" s="1"/>
  <c r="BL477" i="9"/>
  <c r="CD477" i="9" s="1"/>
  <c r="CE477" i="9"/>
  <c r="BI381" i="9"/>
  <c r="CA381" i="9" s="1"/>
  <c r="BJ381" i="9"/>
  <c r="CB381" i="9" s="1"/>
  <c r="BK381" i="9"/>
  <c r="CC381" i="9" s="1"/>
  <c r="BL381" i="9"/>
  <c r="CD381" i="9" s="1"/>
  <c r="CE381" i="9"/>
  <c r="BH381" i="9"/>
  <c r="BZ381" i="9" s="1"/>
  <c r="BN381" i="9"/>
  <c r="CF381" i="9" s="1"/>
  <c r="BO381" i="9"/>
  <c r="CG381" i="9" s="1"/>
  <c r="BJ140" i="9"/>
  <c r="CB140" i="9" s="1"/>
  <c r="BK140" i="9"/>
  <c r="CC140" i="9" s="1"/>
  <c r="BN140" i="9"/>
  <c r="CF140" i="9" s="1"/>
  <c r="CE140" i="9"/>
  <c r="BO140" i="9"/>
  <c r="CG140" i="9" s="1"/>
  <c r="BI140" i="9"/>
  <c r="CA140" i="9" s="1"/>
  <c r="BL140" i="9"/>
  <c r="CD140" i="9" s="1"/>
  <c r="BH140" i="9"/>
  <c r="BZ140" i="9" s="1"/>
  <c r="BL360" i="9"/>
  <c r="CD360" i="9" s="1"/>
  <c r="CE360" i="9"/>
  <c r="BH360" i="9"/>
  <c r="BZ360" i="9" s="1"/>
  <c r="BJ360" i="9"/>
  <c r="CB360" i="9" s="1"/>
  <c r="BK360" i="9"/>
  <c r="CC360" i="9" s="1"/>
  <c r="BN360" i="9"/>
  <c r="CF360" i="9" s="1"/>
  <c r="BO360" i="9"/>
  <c r="CG360" i="9" s="1"/>
  <c r="BI360" i="9"/>
  <c r="CA360" i="9" s="1"/>
  <c r="BL83" i="9"/>
  <c r="CD83" i="9" s="1"/>
  <c r="BO83" i="9"/>
  <c r="CG83" i="9" s="1"/>
  <c r="BI83" i="9"/>
  <c r="CA83" i="9" s="1"/>
  <c r="BH83" i="9"/>
  <c r="BZ83" i="9" s="1"/>
  <c r="BN83" i="9"/>
  <c r="CF83" i="9" s="1"/>
  <c r="CE83" i="9"/>
  <c r="BK83" i="9"/>
  <c r="CC83" i="9" s="1"/>
  <c r="BJ83" i="9"/>
  <c r="CB83" i="9" s="1"/>
  <c r="BN459" i="9"/>
  <c r="CF459" i="9" s="1"/>
  <c r="BH459" i="9"/>
  <c r="BZ459" i="9" s="1"/>
  <c r="BJ459" i="9"/>
  <c r="CB459" i="9" s="1"/>
  <c r="CE459" i="9"/>
  <c r="BI459" i="9"/>
  <c r="CA459" i="9" s="1"/>
  <c r="BK459" i="9"/>
  <c r="CC459" i="9" s="1"/>
  <c r="BL459" i="9"/>
  <c r="CD459" i="9" s="1"/>
  <c r="BO459" i="9"/>
  <c r="CG459" i="9" s="1"/>
  <c r="BI660" i="9"/>
  <c r="CA660" i="9" s="1"/>
  <c r="BO660" i="9"/>
  <c r="CG660" i="9" s="1"/>
  <c r="BL660" i="9"/>
  <c r="CD660" i="9" s="1"/>
  <c r="CE660" i="9"/>
  <c r="BN660" i="9"/>
  <c r="CF660" i="9" s="1"/>
  <c r="BH660" i="9"/>
  <c r="BZ660" i="9" s="1"/>
  <c r="BJ660" i="9"/>
  <c r="CB660" i="9" s="1"/>
  <c r="BK660" i="9"/>
  <c r="CC660" i="9" s="1"/>
  <c r="BN695" i="9"/>
  <c r="CF695" i="9" s="1"/>
  <c r="BK695" i="9"/>
  <c r="CC695" i="9" s="1"/>
  <c r="CE695" i="9"/>
  <c r="BO695" i="9"/>
  <c r="CG695" i="9" s="1"/>
  <c r="BL695" i="9"/>
  <c r="CD695" i="9" s="1"/>
  <c r="BH695" i="9"/>
  <c r="BZ695" i="9" s="1"/>
  <c r="BI695" i="9"/>
  <c r="CA695" i="9" s="1"/>
  <c r="BJ695" i="9"/>
  <c r="CB695" i="9" s="1"/>
  <c r="BH421" i="9"/>
  <c r="BZ421" i="9" s="1"/>
  <c r="CE421" i="9"/>
  <c r="BN421" i="9"/>
  <c r="CF421" i="9" s="1"/>
  <c r="BO421" i="9"/>
  <c r="CG421" i="9" s="1"/>
  <c r="BI421" i="9"/>
  <c r="CA421" i="9" s="1"/>
  <c r="BJ421" i="9"/>
  <c r="CB421" i="9" s="1"/>
  <c r="BK421" i="9"/>
  <c r="CC421" i="9" s="1"/>
  <c r="BL421" i="9"/>
  <c r="CD421" i="9" s="1"/>
  <c r="BO121" i="9"/>
  <c r="CG121" i="9" s="1"/>
  <c r="BK121" i="9"/>
  <c r="CC121" i="9" s="1"/>
  <c r="BH121" i="9"/>
  <c r="BZ121" i="9" s="1"/>
  <c r="CE121" i="9"/>
  <c r="BN121" i="9"/>
  <c r="CF121" i="9" s="1"/>
  <c r="BJ121" i="9"/>
  <c r="CB121" i="9" s="1"/>
  <c r="BI121" i="9"/>
  <c r="CA121" i="9" s="1"/>
  <c r="BL121" i="9"/>
  <c r="CD121" i="9" s="1"/>
  <c r="BH185" i="9"/>
  <c r="BZ185" i="9" s="1"/>
  <c r="BJ185" i="9"/>
  <c r="CB185" i="9" s="1"/>
  <c r="CE185" i="9"/>
  <c r="BN185" i="9"/>
  <c r="CF185" i="9" s="1"/>
  <c r="BL185" i="9"/>
  <c r="CD185" i="9" s="1"/>
  <c r="BO185" i="9"/>
  <c r="CG185" i="9" s="1"/>
  <c r="BI185" i="9"/>
  <c r="CA185" i="9" s="1"/>
  <c r="BK185" i="9"/>
  <c r="CC185" i="9" s="1"/>
  <c r="BN305" i="9"/>
  <c r="CF305" i="9" s="1"/>
  <c r="BL305" i="9"/>
  <c r="CD305" i="9" s="1"/>
  <c r="BI305" i="9"/>
  <c r="CA305" i="9" s="1"/>
  <c r="CE305" i="9"/>
  <c r="BO305" i="9"/>
  <c r="CG305" i="9" s="1"/>
  <c r="BK305" i="9"/>
  <c r="CC305" i="9" s="1"/>
  <c r="BJ305" i="9"/>
  <c r="CB305" i="9" s="1"/>
  <c r="BH305" i="9"/>
  <c r="BZ305" i="9" s="1"/>
  <c r="BI312" i="9"/>
  <c r="CA312" i="9" s="1"/>
  <c r="BJ312" i="9"/>
  <c r="CB312" i="9" s="1"/>
  <c r="BK312" i="9"/>
  <c r="CC312" i="9" s="1"/>
  <c r="BL312" i="9"/>
  <c r="CD312" i="9" s="1"/>
  <c r="BH312" i="9"/>
  <c r="BZ312" i="9" s="1"/>
  <c r="BN312" i="9"/>
  <c r="CF312" i="9" s="1"/>
  <c r="BO312" i="9"/>
  <c r="CG312" i="9" s="1"/>
  <c r="CE312" i="9"/>
  <c r="BJ73" i="9"/>
  <c r="CB73" i="9" s="1"/>
  <c r="BH73" i="9"/>
  <c r="BZ73" i="9" s="1"/>
  <c r="BI73" i="9"/>
  <c r="CA73" i="9" s="1"/>
  <c r="BL73" i="9"/>
  <c r="CD73" i="9" s="1"/>
  <c r="BO73" i="9"/>
  <c r="CG73" i="9" s="1"/>
  <c r="BK73" i="9"/>
  <c r="CC73" i="9" s="1"/>
  <c r="CE73" i="9"/>
  <c r="BN73" i="9"/>
  <c r="CF73" i="9" s="1"/>
  <c r="BO176" i="9"/>
  <c r="CG176" i="9" s="1"/>
  <c r="BI176" i="9"/>
  <c r="CA176" i="9" s="1"/>
  <c r="BL176" i="9"/>
  <c r="CD176" i="9" s="1"/>
  <c r="BH176" i="9"/>
  <c r="BZ176" i="9" s="1"/>
  <c r="BK176" i="9"/>
  <c r="CC176" i="9" s="1"/>
  <c r="CE176" i="9"/>
  <c r="BN176" i="9"/>
  <c r="CF176" i="9" s="1"/>
  <c r="BJ176" i="9"/>
  <c r="CB176" i="9" s="1"/>
  <c r="BI363" i="9"/>
  <c r="CA363" i="9" s="1"/>
  <c r="BJ363" i="9"/>
  <c r="CB363" i="9" s="1"/>
  <c r="BK363" i="9"/>
  <c r="CC363" i="9" s="1"/>
  <c r="BL363" i="9"/>
  <c r="CD363" i="9" s="1"/>
  <c r="CE363" i="9"/>
  <c r="BH363" i="9"/>
  <c r="BZ363" i="9" s="1"/>
  <c r="BN363" i="9"/>
  <c r="CF363" i="9" s="1"/>
  <c r="BO363" i="9"/>
  <c r="CG363" i="9" s="1"/>
  <c r="CE429" i="9"/>
  <c r="BH429" i="9"/>
  <c r="BZ429" i="9" s="1"/>
  <c r="BI429" i="9"/>
  <c r="CA429" i="9" s="1"/>
  <c r="BJ429" i="9"/>
  <c r="CB429" i="9" s="1"/>
  <c r="BK429" i="9"/>
  <c r="CC429" i="9" s="1"/>
  <c r="BL429" i="9"/>
  <c r="CD429" i="9" s="1"/>
  <c r="BN429" i="9"/>
  <c r="CF429" i="9" s="1"/>
  <c r="BO429" i="9"/>
  <c r="CG429" i="9" s="1"/>
  <c r="BI567" i="9"/>
  <c r="CA567" i="9" s="1"/>
  <c r="BN567" i="9"/>
  <c r="CF567" i="9" s="1"/>
  <c r="BO567" i="9"/>
  <c r="CG567" i="9" s="1"/>
  <c r="BH567" i="9"/>
  <c r="BZ567" i="9" s="1"/>
  <c r="BJ567" i="9"/>
  <c r="CB567" i="9" s="1"/>
  <c r="BK567" i="9"/>
  <c r="CC567" i="9" s="1"/>
  <c r="BL567" i="9"/>
  <c r="CD567" i="9" s="1"/>
  <c r="CE567" i="9"/>
  <c r="BH606" i="9"/>
  <c r="BZ606" i="9" s="1"/>
  <c r="BJ606" i="9"/>
  <c r="CB606" i="9" s="1"/>
  <c r="BK606" i="9"/>
  <c r="CC606" i="9" s="1"/>
  <c r="BL606" i="9"/>
  <c r="CD606" i="9" s="1"/>
  <c r="CE606" i="9"/>
  <c r="BI606" i="9"/>
  <c r="CA606" i="9" s="1"/>
  <c r="BN606" i="9"/>
  <c r="CF606" i="9" s="1"/>
  <c r="BO606" i="9"/>
  <c r="CG606" i="9" s="1"/>
  <c r="BL692" i="9"/>
  <c r="CD692" i="9" s="1"/>
  <c r="BN692" i="9"/>
  <c r="CF692" i="9" s="1"/>
  <c r="BK692" i="9"/>
  <c r="CC692" i="9" s="1"/>
  <c r="CE692" i="9"/>
  <c r="BO692" i="9"/>
  <c r="CG692" i="9" s="1"/>
  <c r="BH692" i="9"/>
  <c r="BZ692" i="9" s="1"/>
  <c r="BI692" i="9"/>
  <c r="CA692" i="9" s="1"/>
  <c r="BJ692" i="9"/>
  <c r="CB692" i="9" s="1"/>
  <c r="BN44" i="9"/>
  <c r="CF44" i="9" s="1"/>
  <c r="CE44" i="9"/>
  <c r="BL44" i="9"/>
  <c r="CD44" i="9" s="1"/>
  <c r="BJ44" i="9"/>
  <c r="CB44" i="9" s="1"/>
  <c r="BO44" i="9"/>
  <c r="CG44" i="9" s="1"/>
  <c r="BI44" i="9"/>
  <c r="CA44" i="9" s="1"/>
  <c r="BK44" i="9"/>
  <c r="CC44" i="9" s="1"/>
  <c r="BH44" i="9"/>
  <c r="BZ44" i="9" s="1"/>
  <c r="BO193" i="9"/>
  <c r="CG193" i="9" s="1"/>
  <c r="BH193" i="9"/>
  <c r="BZ193" i="9" s="1"/>
  <c r="BK193" i="9"/>
  <c r="CC193" i="9" s="1"/>
  <c r="CE193" i="9"/>
  <c r="BN193" i="9"/>
  <c r="CF193" i="9" s="1"/>
  <c r="BI193" i="9"/>
  <c r="CA193" i="9" s="1"/>
  <c r="BJ193" i="9"/>
  <c r="CB193" i="9" s="1"/>
  <c r="BL193" i="9"/>
  <c r="CD193" i="9" s="1"/>
  <c r="BL246" i="9"/>
  <c r="CD246" i="9" s="1"/>
  <c r="CE246" i="9"/>
  <c r="BN246" i="9"/>
  <c r="CF246" i="9" s="1"/>
  <c r="BO246" i="9"/>
  <c r="CG246" i="9" s="1"/>
  <c r="BI246" i="9"/>
  <c r="CA246" i="9" s="1"/>
  <c r="BH246" i="9"/>
  <c r="BZ246" i="9" s="1"/>
  <c r="BJ246" i="9"/>
  <c r="CB246" i="9" s="1"/>
  <c r="BK246" i="9"/>
  <c r="CC246" i="9" s="1"/>
  <c r="BL329" i="9"/>
  <c r="CD329" i="9" s="1"/>
  <c r="BN329" i="9"/>
  <c r="CF329" i="9" s="1"/>
  <c r="BJ329" i="9"/>
  <c r="CB329" i="9" s="1"/>
  <c r="BH329" i="9"/>
  <c r="BZ329" i="9" s="1"/>
  <c r="BI329" i="9"/>
  <c r="CA329" i="9" s="1"/>
  <c r="CE329" i="9"/>
  <c r="BO329" i="9"/>
  <c r="CG329" i="9" s="1"/>
  <c r="BK329" i="9"/>
  <c r="CC329" i="9" s="1"/>
  <c r="BL434" i="9"/>
  <c r="CD434" i="9" s="1"/>
  <c r="BH434" i="9"/>
  <c r="BZ434" i="9" s="1"/>
  <c r="BI434" i="9"/>
  <c r="CA434" i="9" s="1"/>
  <c r="CE434" i="9"/>
  <c r="BN434" i="9"/>
  <c r="CF434" i="9" s="1"/>
  <c r="BO434" i="9"/>
  <c r="CG434" i="9" s="1"/>
  <c r="BJ434" i="9"/>
  <c r="CB434" i="9" s="1"/>
  <c r="BK434" i="9"/>
  <c r="CC434" i="9" s="1"/>
  <c r="BH534" i="9"/>
  <c r="BZ534" i="9" s="1"/>
  <c r="BJ534" i="9"/>
  <c r="CB534" i="9" s="1"/>
  <c r="BK534" i="9"/>
  <c r="CC534" i="9" s="1"/>
  <c r="BL534" i="9"/>
  <c r="CD534" i="9" s="1"/>
  <c r="CE534" i="9"/>
  <c r="BI534" i="9"/>
  <c r="CA534" i="9" s="1"/>
  <c r="BN534" i="9"/>
  <c r="CF534" i="9" s="1"/>
  <c r="BO534" i="9"/>
  <c r="CG534" i="9" s="1"/>
  <c r="BI549" i="9"/>
  <c r="CA549" i="9" s="1"/>
  <c r="BN549" i="9"/>
  <c r="CF549" i="9" s="1"/>
  <c r="BO549" i="9"/>
  <c r="CG549" i="9" s="1"/>
  <c r="BH549" i="9"/>
  <c r="BZ549" i="9" s="1"/>
  <c r="BJ549" i="9"/>
  <c r="CB549" i="9" s="1"/>
  <c r="BK549" i="9"/>
  <c r="CC549" i="9" s="1"/>
  <c r="BL549" i="9"/>
  <c r="CD549" i="9" s="1"/>
  <c r="CE549" i="9"/>
  <c r="BJ665" i="9"/>
  <c r="CB665" i="9" s="1"/>
  <c r="BN665" i="9"/>
  <c r="CF665" i="9" s="1"/>
  <c r="BK665" i="9"/>
  <c r="CC665" i="9" s="1"/>
  <c r="BO665" i="9"/>
  <c r="CG665" i="9" s="1"/>
  <c r="BL665" i="9"/>
  <c r="CD665" i="9" s="1"/>
  <c r="CE665" i="9"/>
  <c r="BH665" i="9"/>
  <c r="BZ665" i="9" s="1"/>
  <c r="BI665" i="9"/>
  <c r="CA665" i="9" s="1"/>
  <c r="CE676" i="9"/>
  <c r="BH676" i="9"/>
  <c r="BZ676" i="9" s="1"/>
  <c r="BJ676" i="9"/>
  <c r="CB676" i="9" s="1"/>
  <c r="BK676" i="9"/>
  <c r="CC676" i="9" s="1"/>
  <c r="BL676" i="9"/>
  <c r="CD676" i="9" s="1"/>
  <c r="BN676" i="9"/>
  <c r="CF676" i="9" s="1"/>
  <c r="BI676" i="9"/>
  <c r="CA676" i="9" s="1"/>
  <c r="BO676" i="9"/>
  <c r="CG676" i="9" s="1"/>
  <c r="BI108" i="9"/>
  <c r="CA108" i="9" s="1"/>
  <c r="BJ108" i="9"/>
  <c r="CB108" i="9" s="1"/>
  <c r="BO108" i="9"/>
  <c r="CG108" i="9" s="1"/>
  <c r="BN108" i="9"/>
  <c r="CF108" i="9" s="1"/>
  <c r="BL108" i="9"/>
  <c r="CD108" i="9" s="1"/>
  <c r="BH108" i="9"/>
  <c r="BZ108" i="9" s="1"/>
  <c r="BK108" i="9"/>
  <c r="CC108" i="9" s="1"/>
  <c r="CE108" i="9"/>
  <c r="BO237" i="9"/>
  <c r="CG237" i="9" s="1"/>
  <c r="BN237" i="9"/>
  <c r="CF237" i="9" s="1"/>
  <c r="BI237" i="9"/>
  <c r="CA237" i="9" s="1"/>
  <c r="CE237" i="9"/>
  <c r="BJ237" i="9"/>
  <c r="CB237" i="9" s="1"/>
  <c r="BL237" i="9"/>
  <c r="CD237" i="9" s="1"/>
  <c r="BH237" i="9"/>
  <c r="BZ237" i="9" s="1"/>
  <c r="BK237" i="9"/>
  <c r="CC237" i="9" s="1"/>
  <c r="BN362" i="9"/>
  <c r="CF362" i="9" s="1"/>
  <c r="BL362" i="9"/>
  <c r="CD362" i="9" s="1"/>
  <c r="BH362" i="9"/>
  <c r="BZ362" i="9" s="1"/>
  <c r="BI362" i="9"/>
  <c r="CA362" i="9" s="1"/>
  <c r="CE362" i="9"/>
  <c r="BO362" i="9"/>
  <c r="CG362" i="9" s="1"/>
  <c r="BJ362" i="9"/>
  <c r="CB362" i="9" s="1"/>
  <c r="BK362" i="9"/>
  <c r="CC362" i="9" s="1"/>
  <c r="BI507" i="9"/>
  <c r="CA507" i="9" s="1"/>
  <c r="BJ507" i="9"/>
  <c r="CB507" i="9" s="1"/>
  <c r="BK507" i="9"/>
  <c r="CC507" i="9" s="1"/>
  <c r="BL507" i="9"/>
  <c r="CD507" i="9" s="1"/>
  <c r="CE507" i="9"/>
  <c r="BN507" i="9"/>
  <c r="CF507" i="9" s="1"/>
  <c r="BO507" i="9"/>
  <c r="CG507" i="9" s="1"/>
  <c r="BH507" i="9"/>
  <c r="BZ507" i="9" s="1"/>
  <c r="BL536" i="9"/>
  <c r="CD536" i="9" s="1"/>
  <c r="BN536" i="9"/>
  <c r="CF536" i="9" s="1"/>
  <c r="CE536" i="9"/>
  <c r="BI536" i="9"/>
  <c r="CA536" i="9" s="1"/>
  <c r="BO536" i="9"/>
  <c r="CG536" i="9" s="1"/>
  <c r="BJ536" i="9"/>
  <c r="CB536" i="9" s="1"/>
  <c r="BK536" i="9"/>
  <c r="CC536" i="9" s="1"/>
  <c r="BH536" i="9"/>
  <c r="BZ536" i="9" s="1"/>
  <c r="BL413" i="9"/>
  <c r="CD413" i="9" s="1"/>
  <c r="BI413" i="9"/>
  <c r="CA413" i="9" s="1"/>
  <c r="CE413" i="9"/>
  <c r="BN413" i="9"/>
  <c r="CF413" i="9" s="1"/>
  <c r="BO413" i="9"/>
  <c r="CG413" i="9" s="1"/>
  <c r="BH413" i="9"/>
  <c r="BZ413" i="9" s="1"/>
  <c r="BJ413" i="9"/>
  <c r="CB413" i="9" s="1"/>
  <c r="BK413" i="9"/>
  <c r="CC413" i="9" s="1"/>
  <c r="BJ106" i="9"/>
  <c r="CB106" i="9" s="1"/>
  <c r="BI106" i="9"/>
  <c r="CA106" i="9" s="1"/>
  <c r="BL106" i="9"/>
  <c r="CD106" i="9" s="1"/>
  <c r="BH106" i="9"/>
  <c r="BZ106" i="9" s="1"/>
  <c r="BO106" i="9"/>
  <c r="CG106" i="9" s="1"/>
  <c r="BK106" i="9"/>
  <c r="CC106" i="9" s="1"/>
  <c r="CE106" i="9"/>
  <c r="BN106" i="9"/>
  <c r="CF106" i="9" s="1"/>
  <c r="CE187" i="9"/>
  <c r="BK187" i="9"/>
  <c r="CC187" i="9" s="1"/>
  <c r="BN187" i="9"/>
  <c r="CF187" i="9" s="1"/>
  <c r="BI187" i="9"/>
  <c r="CA187" i="9" s="1"/>
  <c r="BJ187" i="9"/>
  <c r="CB187" i="9" s="1"/>
  <c r="BL187" i="9"/>
  <c r="CD187" i="9" s="1"/>
  <c r="BH187" i="9"/>
  <c r="BZ187" i="9" s="1"/>
  <c r="BO187" i="9"/>
  <c r="CG187" i="9" s="1"/>
  <c r="BL215" i="9"/>
  <c r="CD215" i="9" s="1"/>
  <c r="BJ215" i="9"/>
  <c r="CB215" i="9" s="1"/>
  <c r="CE215" i="9"/>
  <c r="BN215" i="9"/>
  <c r="CF215" i="9" s="1"/>
  <c r="BO215" i="9"/>
  <c r="CG215" i="9" s="1"/>
  <c r="BH215" i="9"/>
  <c r="BZ215" i="9" s="1"/>
  <c r="BK215" i="9"/>
  <c r="CC215" i="9" s="1"/>
  <c r="BI215" i="9"/>
  <c r="CA215" i="9" s="1"/>
  <c r="BJ248" i="9"/>
  <c r="CB248" i="9" s="1"/>
  <c r="BH248" i="9"/>
  <c r="BZ248" i="9" s="1"/>
  <c r="BN248" i="9"/>
  <c r="CF248" i="9" s="1"/>
  <c r="BI248" i="9"/>
  <c r="CA248" i="9" s="1"/>
  <c r="BL248" i="9"/>
  <c r="CD248" i="9" s="1"/>
  <c r="CE248" i="9"/>
  <c r="BO248" i="9"/>
  <c r="CG248" i="9" s="1"/>
  <c r="BK248" i="9"/>
  <c r="CC248" i="9" s="1"/>
  <c r="BH328" i="9"/>
  <c r="BZ328" i="9" s="1"/>
  <c r="BJ328" i="9"/>
  <c r="CB328" i="9" s="1"/>
  <c r="CE328" i="9"/>
  <c r="BN328" i="9"/>
  <c r="CF328" i="9" s="1"/>
  <c r="BO328" i="9"/>
  <c r="CG328" i="9" s="1"/>
  <c r="BI328" i="9"/>
  <c r="CA328" i="9" s="1"/>
  <c r="BK328" i="9"/>
  <c r="CC328" i="9" s="1"/>
  <c r="BL328" i="9"/>
  <c r="CD328" i="9" s="1"/>
  <c r="BO442" i="9"/>
  <c r="CG442" i="9" s="1"/>
  <c r="BI442" i="9"/>
  <c r="CA442" i="9" s="1"/>
  <c r="BK442" i="9"/>
  <c r="CC442" i="9" s="1"/>
  <c r="BJ442" i="9"/>
  <c r="CB442" i="9" s="1"/>
  <c r="BH442" i="9"/>
  <c r="BZ442" i="9" s="1"/>
  <c r="BL442" i="9"/>
  <c r="CD442" i="9" s="1"/>
  <c r="CE442" i="9"/>
  <c r="BN442" i="9"/>
  <c r="CF442" i="9" s="1"/>
  <c r="BJ628" i="9"/>
  <c r="CB628" i="9" s="1"/>
  <c r="BH628" i="9"/>
  <c r="BZ628" i="9" s="1"/>
  <c r="BK628" i="9"/>
  <c r="CC628" i="9" s="1"/>
  <c r="CE628" i="9"/>
  <c r="BL628" i="9"/>
  <c r="CD628" i="9" s="1"/>
  <c r="BN628" i="9"/>
  <c r="CF628" i="9" s="1"/>
  <c r="BO628" i="9"/>
  <c r="CG628" i="9" s="1"/>
  <c r="BI628" i="9"/>
  <c r="CA628" i="9" s="1"/>
  <c r="BL683" i="9"/>
  <c r="CD683" i="9" s="1"/>
  <c r="CE683" i="9"/>
  <c r="BH683" i="9"/>
  <c r="BZ683" i="9" s="1"/>
  <c r="BI683" i="9"/>
  <c r="CA683" i="9" s="1"/>
  <c r="BJ683" i="9"/>
  <c r="CB683" i="9" s="1"/>
  <c r="BN683" i="9"/>
  <c r="CF683" i="9" s="1"/>
  <c r="BK683" i="9"/>
  <c r="CC683" i="9" s="1"/>
  <c r="BO683" i="9"/>
  <c r="CG683" i="9" s="1"/>
  <c r="BI616" i="9"/>
  <c r="CA616" i="9" s="1"/>
  <c r="BK616" i="9"/>
  <c r="CC616" i="9" s="1"/>
  <c r="CE616" i="9"/>
  <c r="BH616" i="9"/>
  <c r="BZ616" i="9" s="1"/>
  <c r="BJ616" i="9"/>
  <c r="CB616" i="9" s="1"/>
  <c r="BL616" i="9"/>
  <c r="CD616" i="9" s="1"/>
  <c r="BN616" i="9"/>
  <c r="CF616" i="9" s="1"/>
  <c r="BO616" i="9"/>
  <c r="CG616" i="9" s="1"/>
  <c r="BI129" i="9"/>
  <c r="CA129" i="9" s="1"/>
  <c r="CE129" i="9"/>
  <c r="BN129" i="9"/>
  <c r="CF129" i="9" s="1"/>
  <c r="BO129" i="9"/>
  <c r="CG129" i="9" s="1"/>
  <c r="BJ129" i="9"/>
  <c r="CB129" i="9" s="1"/>
  <c r="BL129" i="9"/>
  <c r="CD129" i="9" s="1"/>
  <c r="BH129" i="9"/>
  <c r="BZ129" i="9" s="1"/>
  <c r="BK129" i="9"/>
  <c r="CC129" i="9" s="1"/>
  <c r="BI525" i="9"/>
  <c r="CA525" i="9" s="1"/>
  <c r="BJ525" i="9"/>
  <c r="CB525" i="9" s="1"/>
  <c r="BK525" i="9"/>
  <c r="CC525" i="9" s="1"/>
  <c r="BL525" i="9"/>
  <c r="CD525" i="9" s="1"/>
  <c r="CE525" i="9"/>
  <c r="BN525" i="9"/>
  <c r="CF525" i="9" s="1"/>
  <c r="BO525" i="9"/>
  <c r="CG525" i="9" s="1"/>
  <c r="BH525" i="9"/>
  <c r="BZ525" i="9" s="1"/>
  <c r="BN65" i="9"/>
  <c r="CF65" i="9" s="1"/>
  <c r="CE65" i="9"/>
  <c r="BK65" i="9"/>
  <c r="CC65" i="9" s="1"/>
  <c r="BJ65" i="9"/>
  <c r="CB65" i="9" s="1"/>
  <c r="BL65" i="9"/>
  <c r="CD65" i="9" s="1"/>
  <c r="BO65" i="9"/>
  <c r="CG65" i="9" s="1"/>
  <c r="BI65" i="9"/>
  <c r="CA65" i="9" s="1"/>
  <c r="BH65" i="9"/>
  <c r="BZ65" i="9" s="1"/>
  <c r="CE609" i="9"/>
  <c r="BI609" i="9"/>
  <c r="CA609" i="9" s="1"/>
  <c r="BN609" i="9"/>
  <c r="CF609" i="9" s="1"/>
  <c r="BO609" i="9"/>
  <c r="CG609" i="9" s="1"/>
  <c r="BH609" i="9"/>
  <c r="BZ609" i="9" s="1"/>
  <c r="BJ609" i="9"/>
  <c r="CB609" i="9" s="1"/>
  <c r="BK609" i="9"/>
  <c r="CC609" i="9" s="1"/>
  <c r="BL609" i="9"/>
  <c r="CD609" i="9" s="1"/>
  <c r="BI615" i="9"/>
  <c r="CA615" i="9" s="1"/>
  <c r="BN615" i="9"/>
  <c r="CF615" i="9" s="1"/>
  <c r="BO615" i="9"/>
  <c r="CG615" i="9" s="1"/>
  <c r="BH615" i="9"/>
  <c r="BZ615" i="9" s="1"/>
  <c r="BJ615" i="9"/>
  <c r="CB615" i="9" s="1"/>
  <c r="BK615" i="9"/>
  <c r="CC615" i="9" s="1"/>
  <c r="BL615" i="9"/>
  <c r="CD615" i="9" s="1"/>
  <c r="CE615" i="9"/>
  <c r="BN638" i="9"/>
  <c r="CF638" i="9" s="1"/>
  <c r="BO638" i="9"/>
  <c r="CG638" i="9" s="1"/>
  <c r="BJ638" i="9"/>
  <c r="CB638" i="9" s="1"/>
  <c r="BK638" i="9"/>
  <c r="CC638" i="9" s="1"/>
  <c r="BH638" i="9"/>
  <c r="BZ638" i="9" s="1"/>
  <c r="BL638" i="9"/>
  <c r="CD638" i="9" s="1"/>
  <c r="BI638" i="9"/>
  <c r="CA638" i="9" s="1"/>
  <c r="CE638" i="9"/>
  <c r="BK195" i="9"/>
  <c r="CC195" i="9" s="1"/>
  <c r="BO195" i="9"/>
  <c r="CG195" i="9" s="1"/>
  <c r="BH195" i="9"/>
  <c r="BZ195" i="9" s="1"/>
  <c r="BN195" i="9"/>
  <c r="CF195" i="9" s="1"/>
  <c r="CE195" i="9"/>
  <c r="BI195" i="9"/>
  <c r="CA195" i="9" s="1"/>
  <c r="BJ195" i="9"/>
  <c r="CB195" i="9" s="1"/>
  <c r="BL195" i="9"/>
  <c r="CD195" i="9" s="1"/>
  <c r="CE40" i="9"/>
  <c r="BN40" i="9"/>
  <c r="CF40" i="9" s="1"/>
  <c r="BJ40" i="9"/>
  <c r="CB40" i="9" s="1"/>
  <c r="BI40" i="9"/>
  <c r="CA40" i="9" s="1"/>
  <c r="BL40" i="9"/>
  <c r="CD40" i="9" s="1"/>
  <c r="BH40" i="9"/>
  <c r="BZ40" i="9" s="1"/>
  <c r="BO40" i="9"/>
  <c r="CG40" i="9" s="1"/>
  <c r="BK40" i="9"/>
  <c r="CC40" i="9" s="1"/>
  <c r="BJ662" i="9"/>
  <c r="CB662" i="9" s="1"/>
  <c r="BN662" i="9"/>
  <c r="CF662" i="9" s="1"/>
  <c r="BO662" i="9"/>
  <c r="CG662" i="9" s="1"/>
  <c r="BL662" i="9"/>
  <c r="CD662" i="9" s="1"/>
  <c r="CE662" i="9"/>
  <c r="BK662" i="9"/>
  <c r="CC662" i="9" s="1"/>
  <c r="BH662" i="9"/>
  <c r="BZ662" i="9" s="1"/>
  <c r="BI662" i="9"/>
  <c r="CA662" i="9" s="1"/>
  <c r="BJ52" i="9"/>
  <c r="CB52" i="9" s="1"/>
  <c r="BI52" i="9"/>
  <c r="CA52" i="9" s="1"/>
  <c r="BL52" i="9"/>
  <c r="CD52" i="9" s="1"/>
  <c r="BO52" i="9"/>
  <c r="CG52" i="9" s="1"/>
  <c r="BK52" i="9"/>
  <c r="CC52" i="9" s="1"/>
  <c r="BH52" i="9"/>
  <c r="BZ52" i="9" s="1"/>
  <c r="CE52" i="9"/>
  <c r="BN52" i="9"/>
  <c r="CF52" i="9" s="1"/>
  <c r="BO203" i="9"/>
  <c r="CG203" i="9" s="1"/>
  <c r="BL203" i="9"/>
  <c r="CD203" i="9" s="1"/>
  <c r="BI203" i="9"/>
  <c r="CA203" i="9" s="1"/>
  <c r="BK203" i="9"/>
  <c r="CC203" i="9" s="1"/>
  <c r="BH203" i="9"/>
  <c r="BZ203" i="9" s="1"/>
  <c r="BJ203" i="9"/>
  <c r="CB203" i="9" s="1"/>
  <c r="CE203" i="9"/>
  <c r="BN203" i="9"/>
  <c r="CF203" i="9" s="1"/>
  <c r="BN221" i="9"/>
  <c r="CF221" i="9" s="1"/>
  <c r="BO221" i="9"/>
  <c r="CG221" i="9" s="1"/>
  <c r="BI221" i="9"/>
  <c r="CA221" i="9" s="1"/>
  <c r="BK221" i="9"/>
  <c r="CC221" i="9" s="1"/>
  <c r="BL221" i="9"/>
  <c r="CD221" i="9" s="1"/>
  <c r="BH221" i="9"/>
  <c r="BZ221" i="9" s="1"/>
  <c r="BJ221" i="9"/>
  <c r="CB221" i="9" s="1"/>
  <c r="CE221" i="9"/>
  <c r="CE315" i="9"/>
  <c r="BI315" i="9"/>
  <c r="CA315" i="9" s="1"/>
  <c r="BJ315" i="9"/>
  <c r="CB315" i="9" s="1"/>
  <c r="BK315" i="9"/>
  <c r="CC315" i="9" s="1"/>
  <c r="BL315" i="9"/>
  <c r="CD315" i="9" s="1"/>
  <c r="BN315" i="9"/>
  <c r="CF315" i="9" s="1"/>
  <c r="BO315" i="9"/>
  <c r="CG315" i="9" s="1"/>
  <c r="BH315" i="9"/>
  <c r="BZ315" i="9" s="1"/>
  <c r="BH390" i="9"/>
  <c r="BZ390" i="9" s="1"/>
  <c r="BI390" i="9"/>
  <c r="CA390" i="9" s="1"/>
  <c r="BJ390" i="9"/>
  <c r="CB390" i="9" s="1"/>
  <c r="BK390" i="9"/>
  <c r="CC390" i="9" s="1"/>
  <c r="BL390" i="9"/>
  <c r="CD390" i="9" s="1"/>
  <c r="CE390" i="9"/>
  <c r="BO390" i="9"/>
  <c r="CG390" i="9" s="1"/>
  <c r="BN390" i="9"/>
  <c r="CF390" i="9" s="1"/>
  <c r="BI462" i="9"/>
  <c r="CA462" i="9" s="1"/>
  <c r="CE462" i="9"/>
  <c r="BO462" i="9"/>
  <c r="CG462" i="9" s="1"/>
  <c r="BN462" i="9"/>
  <c r="CF462" i="9" s="1"/>
  <c r="BH462" i="9"/>
  <c r="BZ462" i="9" s="1"/>
  <c r="BJ462" i="9"/>
  <c r="CB462" i="9" s="1"/>
  <c r="BK462" i="9"/>
  <c r="CC462" i="9" s="1"/>
  <c r="BL462" i="9"/>
  <c r="CD462" i="9" s="1"/>
  <c r="BK540" i="9"/>
  <c r="CC540" i="9" s="1"/>
  <c r="BL540" i="9"/>
  <c r="CD540" i="9" s="1"/>
  <c r="CE540" i="9"/>
  <c r="BI540" i="9"/>
  <c r="CA540" i="9" s="1"/>
  <c r="BN540" i="9"/>
  <c r="CF540" i="9" s="1"/>
  <c r="BO540" i="9"/>
  <c r="CG540" i="9" s="1"/>
  <c r="BH540" i="9"/>
  <c r="BZ540" i="9" s="1"/>
  <c r="BJ540" i="9"/>
  <c r="CB540" i="9" s="1"/>
  <c r="CE702" i="9"/>
  <c r="BN702" i="9"/>
  <c r="CF702" i="9" s="1"/>
  <c r="BH702" i="9"/>
  <c r="BZ702" i="9" s="1"/>
  <c r="BO702" i="9"/>
  <c r="CG702" i="9" s="1"/>
  <c r="BI702" i="9"/>
  <c r="CA702" i="9" s="1"/>
  <c r="BJ702" i="9"/>
  <c r="CB702" i="9" s="1"/>
  <c r="BK702" i="9"/>
  <c r="CC702" i="9" s="1"/>
  <c r="BL702" i="9"/>
  <c r="CD702" i="9" s="1"/>
  <c r="CE76" i="9"/>
  <c r="BN76" i="9"/>
  <c r="CF76" i="9" s="1"/>
  <c r="BH76" i="9"/>
  <c r="BZ76" i="9" s="1"/>
  <c r="BJ76" i="9"/>
  <c r="CB76" i="9" s="1"/>
  <c r="BI76" i="9"/>
  <c r="CA76" i="9" s="1"/>
  <c r="BL76" i="9"/>
  <c r="CD76" i="9" s="1"/>
  <c r="BO76" i="9"/>
  <c r="CG76" i="9" s="1"/>
  <c r="BK76" i="9"/>
  <c r="CC76" i="9" s="1"/>
  <c r="BJ107" i="9"/>
  <c r="CB107" i="9" s="1"/>
  <c r="BN107" i="9"/>
  <c r="CF107" i="9" s="1"/>
  <c r="CE107" i="9"/>
  <c r="BL107" i="9"/>
  <c r="CD107" i="9" s="1"/>
  <c r="BO107" i="9"/>
  <c r="CG107" i="9" s="1"/>
  <c r="BI107" i="9"/>
  <c r="CA107" i="9" s="1"/>
  <c r="BK107" i="9"/>
  <c r="CC107" i="9" s="1"/>
  <c r="BH107" i="9"/>
  <c r="BZ107" i="9" s="1"/>
  <c r="BK177" i="9"/>
  <c r="CC177" i="9" s="1"/>
  <c r="BI177" i="9"/>
  <c r="CA177" i="9" s="1"/>
  <c r="BJ177" i="9"/>
  <c r="CB177" i="9" s="1"/>
  <c r="BL177" i="9"/>
  <c r="CD177" i="9" s="1"/>
  <c r="CE177" i="9"/>
  <c r="BO177" i="9"/>
  <c r="CG177" i="9" s="1"/>
  <c r="BH177" i="9"/>
  <c r="BZ177" i="9" s="1"/>
  <c r="BN177" i="9"/>
  <c r="CF177" i="9" s="1"/>
  <c r="BI225" i="9"/>
  <c r="CA225" i="9" s="1"/>
  <c r="BJ225" i="9"/>
  <c r="CB225" i="9" s="1"/>
  <c r="BH225" i="9"/>
  <c r="BZ225" i="9" s="1"/>
  <c r="BL225" i="9"/>
  <c r="CD225" i="9" s="1"/>
  <c r="CE225" i="9"/>
  <c r="BO225" i="9"/>
  <c r="CG225" i="9" s="1"/>
  <c r="BN225" i="9"/>
  <c r="CF225" i="9" s="1"/>
  <c r="BK225" i="9"/>
  <c r="CC225" i="9" s="1"/>
  <c r="BH334" i="9"/>
  <c r="BZ334" i="9" s="1"/>
  <c r="BJ334" i="9"/>
  <c r="CB334" i="9" s="1"/>
  <c r="BL334" i="9"/>
  <c r="CD334" i="9" s="1"/>
  <c r="CE334" i="9"/>
  <c r="BN334" i="9"/>
  <c r="CF334" i="9" s="1"/>
  <c r="BO334" i="9"/>
  <c r="CG334" i="9" s="1"/>
  <c r="BI334" i="9"/>
  <c r="CA334" i="9" s="1"/>
  <c r="BK334" i="9"/>
  <c r="CC334" i="9" s="1"/>
  <c r="BI345" i="9"/>
  <c r="CA345" i="9" s="1"/>
  <c r="BJ345" i="9"/>
  <c r="CB345" i="9" s="1"/>
  <c r="BK345" i="9"/>
  <c r="CC345" i="9" s="1"/>
  <c r="BL345" i="9"/>
  <c r="CD345" i="9" s="1"/>
  <c r="CE345" i="9"/>
  <c r="BH345" i="9"/>
  <c r="BZ345" i="9" s="1"/>
  <c r="BO345" i="9"/>
  <c r="CG345" i="9" s="1"/>
  <c r="BN345" i="9"/>
  <c r="CF345" i="9" s="1"/>
  <c r="BO485" i="9"/>
  <c r="CG485" i="9" s="1"/>
  <c r="BJ485" i="9"/>
  <c r="CB485" i="9" s="1"/>
  <c r="BK485" i="9"/>
  <c r="CC485" i="9" s="1"/>
  <c r="BH485" i="9"/>
  <c r="BZ485" i="9" s="1"/>
  <c r="BL485" i="9"/>
  <c r="CD485" i="9" s="1"/>
  <c r="BN485" i="9"/>
  <c r="CF485" i="9" s="1"/>
  <c r="CE485" i="9"/>
  <c r="BI485" i="9"/>
  <c r="CA485" i="9" s="1"/>
  <c r="BH532" i="9"/>
  <c r="BZ532" i="9" s="1"/>
  <c r="BK532" i="9"/>
  <c r="CC532" i="9" s="1"/>
  <c r="CE532" i="9"/>
  <c r="BL532" i="9"/>
  <c r="CD532" i="9" s="1"/>
  <c r="BN532" i="9"/>
  <c r="CF532" i="9" s="1"/>
  <c r="BO532" i="9"/>
  <c r="CG532" i="9" s="1"/>
  <c r="BJ532" i="9"/>
  <c r="CB532" i="9" s="1"/>
  <c r="BI532" i="9"/>
  <c r="CA532" i="9" s="1"/>
  <c r="BH562" i="9"/>
  <c r="BZ562" i="9" s="1"/>
  <c r="BJ562" i="9"/>
  <c r="CB562" i="9" s="1"/>
  <c r="BL562" i="9"/>
  <c r="CD562" i="9" s="1"/>
  <c r="BN562" i="9"/>
  <c r="CF562" i="9" s="1"/>
  <c r="BO562" i="9"/>
  <c r="CG562" i="9" s="1"/>
  <c r="BI562" i="9"/>
  <c r="CA562" i="9" s="1"/>
  <c r="BK562" i="9"/>
  <c r="CC562" i="9" s="1"/>
  <c r="CE562" i="9"/>
  <c r="BL617" i="9"/>
  <c r="CD617" i="9" s="1"/>
  <c r="BN617" i="9"/>
  <c r="CF617" i="9" s="1"/>
  <c r="BH617" i="9"/>
  <c r="BZ617" i="9" s="1"/>
  <c r="BI617" i="9"/>
  <c r="CA617" i="9" s="1"/>
  <c r="BO617" i="9"/>
  <c r="CG617" i="9" s="1"/>
  <c r="BJ617" i="9"/>
  <c r="CB617" i="9" s="1"/>
  <c r="CE617" i="9"/>
  <c r="BK617" i="9"/>
  <c r="CC617" i="9" s="1"/>
  <c r="BI714" i="9"/>
  <c r="CA714" i="9" s="1"/>
  <c r="BL714" i="9"/>
  <c r="CD714" i="9" s="1"/>
  <c r="CE714" i="9"/>
  <c r="BN714" i="9"/>
  <c r="CF714" i="9" s="1"/>
  <c r="BH714" i="9"/>
  <c r="BZ714" i="9" s="1"/>
  <c r="BO714" i="9"/>
  <c r="CG714" i="9" s="1"/>
  <c r="BJ714" i="9"/>
  <c r="CB714" i="9" s="1"/>
  <c r="BK714" i="9"/>
  <c r="CC714" i="9" s="1"/>
  <c r="BO100" i="9"/>
  <c r="CG100" i="9" s="1"/>
  <c r="BH100" i="9"/>
  <c r="BZ100" i="9" s="1"/>
  <c r="BK100" i="9"/>
  <c r="CC100" i="9" s="1"/>
  <c r="CE100" i="9"/>
  <c r="BN100" i="9"/>
  <c r="CF100" i="9" s="1"/>
  <c r="BJ100" i="9"/>
  <c r="CB100" i="9" s="1"/>
  <c r="BI100" i="9"/>
  <c r="CA100" i="9" s="1"/>
  <c r="BL100" i="9"/>
  <c r="CD100" i="9" s="1"/>
  <c r="BH181" i="9"/>
  <c r="BZ181" i="9" s="1"/>
  <c r="BK181" i="9"/>
  <c r="CC181" i="9" s="1"/>
  <c r="CE181" i="9"/>
  <c r="BN181" i="9"/>
  <c r="CF181" i="9" s="1"/>
  <c r="BI181" i="9"/>
  <c r="CA181" i="9" s="1"/>
  <c r="BJ181" i="9"/>
  <c r="CB181" i="9" s="1"/>
  <c r="BL181" i="9"/>
  <c r="CD181" i="9" s="1"/>
  <c r="BO181" i="9"/>
  <c r="CG181" i="9" s="1"/>
  <c r="BO229" i="9"/>
  <c r="CG229" i="9" s="1"/>
  <c r="BK229" i="9"/>
  <c r="CC229" i="9" s="1"/>
  <c r="BH229" i="9"/>
  <c r="BZ229" i="9" s="1"/>
  <c r="CE229" i="9"/>
  <c r="BN229" i="9"/>
  <c r="CF229" i="9" s="1"/>
  <c r="BI229" i="9"/>
  <c r="CA229" i="9" s="1"/>
  <c r="BJ229" i="9"/>
  <c r="CB229" i="9" s="1"/>
  <c r="BL229" i="9"/>
  <c r="CD229" i="9" s="1"/>
  <c r="BO343" i="9"/>
  <c r="CG343" i="9" s="1"/>
  <c r="BI343" i="9"/>
  <c r="CA343" i="9" s="1"/>
  <c r="BK343" i="9"/>
  <c r="CC343" i="9" s="1"/>
  <c r="BL343" i="9"/>
  <c r="CD343" i="9" s="1"/>
  <c r="BJ343" i="9"/>
  <c r="CB343" i="9" s="1"/>
  <c r="BH343" i="9"/>
  <c r="BZ343" i="9" s="1"/>
  <c r="CE343" i="9"/>
  <c r="BN343" i="9"/>
  <c r="CF343" i="9" s="1"/>
  <c r="BH370" i="9"/>
  <c r="BZ370" i="9" s="1"/>
  <c r="BJ370" i="9"/>
  <c r="CB370" i="9" s="1"/>
  <c r="BL370" i="9"/>
  <c r="CD370" i="9" s="1"/>
  <c r="CE370" i="9"/>
  <c r="BN370" i="9"/>
  <c r="CF370" i="9" s="1"/>
  <c r="BO370" i="9"/>
  <c r="CG370" i="9" s="1"/>
  <c r="BI370" i="9"/>
  <c r="CA370" i="9" s="1"/>
  <c r="BK370" i="9"/>
  <c r="CC370" i="9" s="1"/>
  <c r="BH523" i="9"/>
  <c r="BZ523" i="9" s="1"/>
  <c r="CE523" i="9"/>
  <c r="BJ523" i="9"/>
  <c r="CB523" i="9" s="1"/>
  <c r="BN523" i="9"/>
  <c r="CF523" i="9" s="1"/>
  <c r="BO523" i="9"/>
  <c r="CG523" i="9" s="1"/>
  <c r="BI523" i="9"/>
  <c r="CA523" i="9" s="1"/>
  <c r="BK523" i="9"/>
  <c r="CC523" i="9" s="1"/>
  <c r="BL523" i="9"/>
  <c r="CD523" i="9" s="1"/>
  <c r="BI636" i="9"/>
  <c r="CA636" i="9" s="1"/>
  <c r="BN636" i="9"/>
  <c r="CF636" i="9" s="1"/>
  <c r="BO636" i="9"/>
  <c r="CG636" i="9" s="1"/>
  <c r="BH636" i="9"/>
  <c r="BZ636" i="9" s="1"/>
  <c r="BJ636" i="9"/>
  <c r="CB636" i="9" s="1"/>
  <c r="BK636" i="9"/>
  <c r="CC636" i="9" s="1"/>
  <c r="BL636" i="9"/>
  <c r="CD636" i="9" s="1"/>
  <c r="CE636" i="9"/>
  <c r="BL56" i="9"/>
  <c r="CD56" i="9" s="1"/>
  <c r="BH56" i="9"/>
  <c r="BZ56" i="9" s="1"/>
  <c r="BJ56" i="9"/>
  <c r="CB56" i="9" s="1"/>
  <c r="BN56" i="9"/>
  <c r="CF56" i="9" s="1"/>
  <c r="CE56" i="9"/>
  <c r="BO56" i="9"/>
  <c r="CG56" i="9" s="1"/>
  <c r="BI56" i="9"/>
  <c r="CA56" i="9" s="1"/>
  <c r="BK56" i="9"/>
  <c r="CC56" i="9" s="1"/>
  <c r="BI178" i="9"/>
  <c r="CA178" i="9" s="1"/>
  <c r="BJ178" i="9"/>
  <c r="CB178" i="9" s="1"/>
  <c r="BL178" i="9"/>
  <c r="CD178" i="9" s="1"/>
  <c r="BH178" i="9"/>
  <c r="BZ178" i="9" s="1"/>
  <c r="BO178" i="9"/>
  <c r="CG178" i="9" s="1"/>
  <c r="BK178" i="9"/>
  <c r="CC178" i="9" s="1"/>
  <c r="CE178" i="9"/>
  <c r="BN178" i="9"/>
  <c r="CF178" i="9" s="1"/>
  <c r="BI275" i="9"/>
  <c r="CA275" i="9" s="1"/>
  <c r="BH275" i="9"/>
  <c r="BZ275" i="9" s="1"/>
  <c r="CE275" i="9"/>
  <c r="BO275" i="9"/>
  <c r="CG275" i="9" s="1"/>
  <c r="BK275" i="9"/>
  <c r="CC275" i="9" s="1"/>
  <c r="BL275" i="9"/>
  <c r="CD275" i="9" s="1"/>
  <c r="BN275" i="9"/>
  <c r="CF275" i="9" s="1"/>
  <c r="BJ275" i="9"/>
  <c r="CB275" i="9" s="1"/>
  <c r="BL455" i="9"/>
  <c r="CD455" i="9" s="1"/>
  <c r="BH455" i="9"/>
  <c r="BZ455" i="9" s="1"/>
  <c r="CE455" i="9"/>
  <c r="BN455" i="9"/>
  <c r="CF455" i="9" s="1"/>
  <c r="BO455" i="9"/>
  <c r="CG455" i="9" s="1"/>
  <c r="BI455" i="9"/>
  <c r="CA455" i="9" s="1"/>
  <c r="BJ455" i="9"/>
  <c r="CB455" i="9" s="1"/>
  <c r="BK455" i="9"/>
  <c r="CC455" i="9" s="1"/>
  <c r="BJ91" i="9"/>
  <c r="CB91" i="9" s="1"/>
  <c r="BI91" i="9"/>
  <c r="CA91" i="9" s="1"/>
  <c r="BL91" i="9"/>
  <c r="CD91" i="9" s="1"/>
  <c r="BH91" i="9"/>
  <c r="BZ91" i="9" s="1"/>
  <c r="BO91" i="9"/>
  <c r="CG91" i="9" s="1"/>
  <c r="BK91" i="9"/>
  <c r="CC91" i="9" s="1"/>
  <c r="CE91" i="9"/>
  <c r="BN91" i="9"/>
  <c r="CF91" i="9" s="1"/>
  <c r="BJ607" i="9"/>
  <c r="CB607" i="9" s="1"/>
  <c r="BK607" i="9"/>
  <c r="CC607" i="9" s="1"/>
  <c r="CE607" i="9"/>
  <c r="BL607" i="9"/>
  <c r="CD607" i="9" s="1"/>
  <c r="BN607" i="9"/>
  <c r="CF607" i="9" s="1"/>
  <c r="BO607" i="9"/>
  <c r="CG607" i="9" s="1"/>
  <c r="BI607" i="9"/>
  <c r="CA607" i="9" s="1"/>
  <c r="BH607" i="9"/>
  <c r="BZ607" i="9" s="1"/>
  <c r="BL419" i="9"/>
  <c r="CD419" i="9" s="1"/>
  <c r="BJ419" i="9"/>
  <c r="CB419" i="9" s="1"/>
  <c r="BH419" i="9"/>
  <c r="BZ419" i="9" s="1"/>
  <c r="BI419" i="9"/>
  <c r="CA419" i="9" s="1"/>
  <c r="CE419" i="9"/>
  <c r="BN419" i="9"/>
  <c r="CF419" i="9" s="1"/>
  <c r="BO419" i="9"/>
  <c r="CG419" i="9" s="1"/>
  <c r="BK419" i="9"/>
  <c r="CC419" i="9" s="1"/>
  <c r="BJ646" i="9"/>
  <c r="CB646" i="9" s="1"/>
  <c r="BH646" i="9"/>
  <c r="BZ646" i="9" s="1"/>
  <c r="BK646" i="9"/>
  <c r="CC646" i="9" s="1"/>
  <c r="CE646" i="9"/>
  <c r="BL646" i="9"/>
  <c r="CD646" i="9" s="1"/>
  <c r="BN646" i="9"/>
  <c r="CF646" i="9" s="1"/>
  <c r="BO646" i="9"/>
  <c r="CG646" i="9" s="1"/>
  <c r="BI646" i="9"/>
  <c r="CA646" i="9" s="1"/>
  <c r="BI42" i="9"/>
  <c r="CA42" i="9" s="1"/>
  <c r="BJ42" i="9"/>
  <c r="CB42" i="9" s="1"/>
  <c r="BL42" i="9"/>
  <c r="CD42" i="9" s="1"/>
  <c r="BH42" i="9"/>
  <c r="BZ42" i="9" s="1"/>
  <c r="BK42" i="9"/>
  <c r="CC42" i="9" s="1"/>
  <c r="BO42" i="9"/>
  <c r="CG42" i="9" s="1"/>
  <c r="CE42" i="9"/>
  <c r="BN42" i="9"/>
  <c r="CF42" i="9" s="1"/>
  <c r="BL521" i="9"/>
  <c r="CD521" i="9" s="1"/>
  <c r="BN521" i="9"/>
  <c r="CF521" i="9" s="1"/>
  <c r="CE521" i="9"/>
  <c r="BI521" i="9"/>
  <c r="CA521" i="9" s="1"/>
  <c r="BO521" i="9"/>
  <c r="CG521" i="9" s="1"/>
  <c r="BJ521" i="9"/>
  <c r="CB521" i="9" s="1"/>
  <c r="BK521" i="9"/>
  <c r="CC521" i="9" s="1"/>
  <c r="BH521" i="9"/>
  <c r="BZ521" i="9" s="1"/>
  <c r="BO101" i="9"/>
  <c r="CG101" i="9" s="1"/>
  <c r="BI101" i="9"/>
  <c r="CA101" i="9" s="1"/>
  <c r="BL101" i="9"/>
  <c r="CD101" i="9" s="1"/>
  <c r="BH101" i="9"/>
  <c r="BZ101" i="9" s="1"/>
  <c r="BN101" i="9"/>
  <c r="CF101" i="9" s="1"/>
  <c r="CE101" i="9"/>
  <c r="BK101" i="9"/>
  <c r="CC101" i="9" s="1"/>
  <c r="BJ101" i="9"/>
  <c r="CB101" i="9" s="1"/>
  <c r="BJ352" i="9"/>
  <c r="CB352" i="9" s="1"/>
  <c r="BH352" i="9"/>
  <c r="BZ352" i="9" s="1"/>
  <c r="BL352" i="9"/>
  <c r="CD352" i="9" s="1"/>
  <c r="CE352" i="9"/>
  <c r="BN352" i="9"/>
  <c r="CF352" i="9" s="1"/>
  <c r="BO352" i="9"/>
  <c r="CG352" i="9" s="1"/>
  <c r="BI352" i="9"/>
  <c r="CA352" i="9" s="1"/>
  <c r="BK352" i="9"/>
  <c r="CC352" i="9" s="1"/>
  <c r="BN398" i="9"/>
  <c r="CF398" i="9" s="1"/>
  <c r="BL398" i="9"/>
  <c r="CD398" i="9" s="1"/>
  <c r="BH398" i="9"/>
  <c r="BZ398" i="9" s="1"/>
  <c r="BI398" i="9"/>
  <c r="CA398" i="9" s="1"/>
  <c r="CE398" i="9"/>
  <c r="BO398" i="9"/>
  <c r="CG398" i="9" s="1"/>
  <c r="BK398" i="9"/>
  <c r="CC398" i="9" s="1"/>
  <c r="BJ398" i="9"/>
  <c r="CB398" i="9" s="1"/>
  <c r="BJ648" i="9"/>
  <c r="CB648" i="9" s="1"/>
  <c r="BH648" i="9"/>
  <c r="BZ648" i="9" s="1"/>
  <c r="BK648" i="9"/>
  <c r="CC648" i="9" s="1"/>
  <c r="BL648" i="9"/>
  <c r="CD648" i="9" s="1"/>
  <c r="CE648" i="9"/>
  <c r="BI648" i="9"/>
  <c r="CA648" i="9" s="1"/>
  <c r="BN648" i="9"/>
  <c r="CF648" i="9" s="1"/>
  <c r="BO648" i="9"/>
  <c r="CG648" i="9" s="1"/>
  <c r="BL110" i="9"/>
  <c r="CD110" i="9" s="1"/>
  <c r="BH110" i="9"/>
  <c r="BZ110" i="9" s="1"/>
  <c r="BJ110" i="9"/>
  <c r="CB110" i="9" s="1"/>
  <c r="BN110" i="9"/>
  <c r="CF110" i="9" s="1"/>
  <c r="CE110" i="9"/>
  <c r="BO110" i="9"/>
  <c r="CG110" i="9" s="1"/>
  <c r="BI110" i="9"/>
  <c r="CA110" i="9" s="1"/>
  <c r="BK110" i="9"/>
  <c r="CC110" i="9" s="1"/>
  <c r="BK192" i="9"/>
  <c r="CC192" i="9" s="1"/>
  <c r="BI192" i="9"/>
  <c r="CA192" i="9" s="1"/>
  <c r="BJ192" i="9"/>
  <c r="CB192" i="9" s="1"/>
  <c r="BL192" i="9"/>
  <c r="CD192" i="9" s="1"/>
  <c r="BH192" i="9"/>
  <c r="BZ192" i="9" s="1"/>
  <c r="BN192" i="9"/>
  <c r="CF192" i="9" s="1"/>
  <c r="CE192" i="9"/>
  <c r="BO192" i="9"/>
  <c r="CG192" i="9" s="1"/>
  <c r="BN269" i="9"/>
  <c r="CF269" i="9" s="1"/>
  <c r="BL269" i="9"/>
  <c r="CD269" i="9" s="1"/>
  <c r="BI269" i="9"/>
  <c r="CA269" i="9" s="1"/>
  <c r="CE269" i="9"/>
  <c r="BO269" i="9"/>
  <c r="CG269" i="9" s="1"/>
  <c r="BK269" i="9"/>
  <c r="CC269" i="9" s="1"/>
  <c r="BJ269" i="9"/>
  <c r="CB269" i="9" s="1"/>
  <c r="BH269" i="9"/>
  <c r="BZ269" i="9" s="1"/>
  <c r="BH354" i="9"/>
  <c r="BZ354" i="9" s="1"/>
  <c r="BI354" i="9"/>
  <c r="CA354" i="9" s="1"/>
  <c r="BJ354" i="9"/>
  <c r="CB354" i="9" s="1"/>
  <c r="BK354" i="9"/>
  <c r="CC354" i="9" s="1"/>
  <c r="BL354" i="9"/>
  <c r="CD354" i="9" s="1"/>
  <c r="CE354" i="9"/>
  <c r="BN354" i="9"/>
  <c r="CF354" i="9" s="1"/>
  <c r="BO354" i="9"/>
  <c r="CG354" i="9" s="1"/>
  <c r="BL509" i="9"/>
  <c r="CD509" i="9" s="1"/>
  <c r="BN509" i="9"/>
  <c r="CF509" i="9" s="1"/>
  <c r="BH509" i="9"/>
  <c r="BZ509" i="9" s="1"/>
  <c r="BI509" i="9"/>
  <c r="CA509" i="9" s="1"/>
  <c r="BO509" i="9"/>
  <c r="CG509" i="9" s="1"/>
  <c r="BK509" i="9"/>
  <c r="CC509" i="9" s="1"/>
  <c r="BJ509" i="9"/>
  <c r="CB509" i="9" s="1"/>
  <c r="CE509" i="9"/>
  <c r="BI480" i="9"/>
  <c r="CA480" i="9" s="1"/>
  <c r="CE480" i="9"/>
  <c r="BN480" i="9"/>
  <c r="CF480" i="9" s="1"/>
  <c r="BO480" i="9"/>
  <c r="CG480" i="9" s="1"/>
  <c r="BH480" i="9"/>
  <c r="BZ480" i="9" s="1"/>
  <c r="BJ480" i="9"/>
  <c r="CB480" i="9" s="1"/>
  <c r="BK480" i="9"/>
  <c r="CC480" i="9" s="1"/>
  <c r="BL480" i="9"/>
  <c r="CD480" i="9" s="1"/>
  <c r="BL572" i="9"/>
  <c r="CD572" i="9" s="1"/>
  <c r="BN572" i="9"/>
  <c r="CF572" i="9" s="1"/>
  <c r="CE572" i="9"/>
  <c r="BI572" i="9"/>
  <c r="CA572" i="9" s="1"/>
  <c r="BO572" i="9"/>
  <c r="CG572" i="9" s="1"/>
  <c r="BJ572" i="9"/>
  <c r="CB572" i="9" s="1"/>
  <c r="BK572" i="9"/>
  <c r="CC572" i="9" s="1"/>
  <c r="BH572" i="9"/>
  <c r="BZ572" i="9" s="1"/>
  <c r="BN632" i="9"/>
  <c r="CF632" i="9" s="1"/>
  <c r="BH632" i="9"/>
  <c r="BZ632" i="9" s="1"/>
  <c r="BL632" i="9"/>
  <c r="CD632" i="9" s="1"/>
  <c r="BI632" i="9"/>
  <c r="CA632" i="9" s="1"/>
  <c r="BO632" i="9"/>
  <c r="CG632" i="9" s="1"/>
  <c r="BJ632" i="9"/>
  <c r="CB632" i="9" s="1"/>
  <c r="BK632" i="9"/>
  <c r="CC632" i="9" s="1"/>
  <c r="CE632" i="9"/>
  <c r="BN703" i="9"/>
  <c r="CF703" i="9" s="1"/>
  <c r="BO703" i="9"/>
  <c r="CG703" i="9" s="1"/>
  <c r="BJ703" i="9"/>
  <c r="CB703" i="9" s="1"/>
  <c r="BH703" i="9"/>
  <c r="BZ703" i="9" s="1"/>
  <c r="BI703" i="9"/>
  <c r="CA703" i="9" s="1"/>
  <c r="CE703" i="9"/>
  <c r="BK703" i="9"/>
  <c r="CC703" i="9" s="1"/>
  <c r="BL703" i="9"/>
  <c r="CD703" i="9" s="1"/>
  <c r="BO92" i="9"/>
  <c r="CG92" i="9" s="1"/>
  <c r="BI92" i="9"/>
  <c r="CA92" i="9" s="1"/>
  <c r="BL92" i="9"/>
  <c r="CD92" i="9" s="1"/>
  <c r="BK92" i="9"/>
  <c r="CC92" i="9" s="1"/>
  <c r="BH92" i="9"/>
  <c r="BZ92" i="9" s="1"/>
  <c r="BJ92" i="9"/>
  <c r="CB92" i="9" s="1"/>
  <c r="BN92" i="9"/>
  <c r="CF92" i="9" s="1"/>
  <c r="CE92" i="9"/>
  <c r="BL245" i="9"/>
  <c r="CD245" i="9" s="1"/>
  <c r="BN245" i="9"/>
  <c r="CF245" i="9" s="1"/>
  <c r="BO245" i="9"/>
  <c r="CG245" i="9" s="1"/>
  <c r="BJ245" i="9"/>
  <c r="CB245" i="9" s="1"/>
  <c r="BH245" i="9"/>
  <c r="BZ245" i="9" s="1"/>
  <c r="BI245" i="9"/>
  <c r="CA245" i="9" s="1"/>
  <c r="CE245" i="9"/>
  <c r="BK245" i="9"/>
  <c r="CC245" i="9" s="1"/>
  <c r="BL335" i="9"/>
  <c r="CD335" i="9" s="1"/>
  <c r="BN335" i="9"/>
  <c r="CF335" i="9" s="1"/>
  <c r="BO335" i="9"/>
  <c r="CG335" i="9" s="1"/>
  <c r="BJ335" i="9"/>
  <c r="CB335" i="9" s="1"/>
  <c r="BH335" i="9"/>
  <c r="BZ335" i="9" s="1"/>
  <c r="BI335" i="9"/>
  <c r="CA335" i="9" s="1"/>
  <c r="CE335" i="9"/>
  <c r="BK335" i="9"/>
  <c r="CC335" i="9" s="1"/>
  <c r="BL444" i="9"/>
  <c r="CD444" i="9" s="1"/>
  <c r="CE444" i="9"/>
  <c r="BO444" i="9"/>
  <c r="CG444" i="9" s="1"/>
  <c r="BN444" i="9"/>
  <c r="CF444" i="9" s="1"/>
  <c r="BH444" i="9"/>
  <c r="BZ444" i="9" s="1"/>
  <c r="BI444" i="9"/>
  <c r="CA444" i="9" s="1"/>
  <c r="BJ444" i="9"/>
  <c r="CB444" i="9" s="1"/>
  <c r="BK444" i="9"/>
  <c r="CC444" i="9" s="1"/>
  <c r="BH475" i="9"/>
  <c r="BZ475" i="9" s="1"/>
  <c r="CE475" i="9"/>
  <c r="BJ475" i="9"/>
  <c r="CB475" i="9" s="1"/>
  <c r="BL475" i="9"/>
  <c r="CD475" i="9" s="1"/>
  <c r="BN475" i="9"/>
  <c r="CF475" i="9" s="1"/>
  <c r="BO475" i="9"/>
  <c r="CG475" i="9" s="1"/>
  <c r="BI475" i="9"/>
  <c r="CA475" i="9" s="1"/>
  <c r="BK475" i="9"/>
  <c r="CC475" i="9" s="1"/>
  <c r="BN626" i="9"/>
  <c r="CF626" i="9" s="1"/>
  <c r="BL626" i="9"/>
  <c r="CD626" i="9" s="1"/>
  <c r="CE626" i="9"/>
  <c r="BI626" i="9"/>
  <c r="CA626" i="9" s="1"/>
  <c r="BO626" i="9"/>
  <c r="CG626" i="9" s="1"/>
  <c r="BJ626" i="9"/>
  <c r="CB626" i="9" s="1"/>
  <c r="BK626" i="9"/>
  <c r="CC626" i="9" s="1"/>
  <c r="BH626" i="9"/>
  <c r="BZ626" i="9" s="1"/>
  <c r="BH541" i="9"/>
  <c r="BZ541" i="9" s="1"/>
  <c r="BJ541" i="9"/>
  <c r="CB541" i="9" s="1"/>
  <c r="BN541" i="9"/>
  <c r="CF541" i="9" s="1"/>
  <c r="BO541" i="9"/>
  <c r="CG541" i="9" s="1"/>
  <c r="BI541" i="9"/>
  <c r="CA541" i="9" s="1"/>
  <c r="BK541" i="9"/>
  <c r="CC541" i="9" s="1"/>
  <c r="CE541" i="9"/>
  <c r="BL541" i="9"/>
  <c r="CD541" i="9" s="1"/>
  <c r="BJ143" i="9"/>
  <c r="CB143" i="9" s="1"/>
  <c r="CE143" i="9"/>
  <c r="BN143" i="9"/>
  <c r="CF143" i="9" s="1"/>
  <c r="BO143" i="9"/>
  <c r="CG143" i="9" s="1"/>
  <c r="BL143" i="9"/>
  <c r="CD143" i="9" s="1"/>
  <c r="BK143" i="9"/>
  <c r="CC143" i="9" s="1"/>
  <c r="BH143" i="9"/>
  <c r="BZ143" i="9" s="1"/>
  <c r="BI143" i="9"/>
  <c r="CA143" i="9" s="1"/>
  <c r="CE202" i="9"/>
  <c r="BN202" i="9"/>
  <c r="CF202" i="9" s="1"/>
  <c r="BI202" i="9"/>
  <c r="CA202" i="9" s="1"/>
  <c r="BJ202" i="9"/>
  <c r="CB202" i="9" s="1"/>
  <c r="BL202" i="9"/>
  <c r="CD202" i="9" s="1"/>
  <c r="BH202" i="9"/>
  <c r="BZ202" i="9" s="1"/>
  <c r="BO202" i="9"/>
  <c r="CG202" i="9" s="1"/>
  <c r="BK202" i="9"/>
  <c r="CC202" i="9" s="1"/>
  <c r="BK284" i="9"/>
  <c r="CC284" i="9" s="1"/>
  <c r="BJ284" i="9"/>
  <c r="CB284" i="9" s="1"/>
  <c r="BH284" i="9"/>
  <c r="BZ284" i="9" s="1"/>
  <c r="BI284" i="9"/>
  <c r="CA284" i="9" s="1"/>
  <c r="BL284" i="9"/>
  <c r="CD284" i="9" s="1"/>
  <c r="CE284" i="9"/>
  <c r="BN284" i="9"/>
  <c r="CF284" i="9" s="1"/>
  <c r="BO284" i="9"/>
  <c r="CG284" i="9" s="1"/>
  <c r="CE326" i="9"/>
  <c r="BO326" i="9"/>
  <c r="CG326" i="9" s="1"/>
  <c r="BK326" i="9"/>
  <c r="CC326" i="9" s="1"/>
  <c r="BJ326" i="9"/>
  <c r="CB326" i="9" s="1"/>
  <c r="BL326" i="9"/>
  <c r="CD326" i="9" s="1"/>
  <c r="BN326" i="9"/>
  <c r="CF326" i="9" s="1"/>
  <c r="BH326" i="9"/>
  <c r="BZ326" i="9" s="1"/>
  <c r="BI326" i="9"/>
  <c r="CA326" i="9" s="1"/>
  <c r="BH371" i="9"/>
  <c r="BZ371" i="9" s="1"/>
  <c r="BI371" i="9"/>
  <c r="CA371" i="9" s="1"/>
  <c r="CE371" i="9"/>
  <c r="BK371" i="9"/>
  <c r="CC371" i="9" s="1"/>
  <c r="BL371" i="9"/>
  <c r="CD371" i="9" s="1"/>
  <c r="BN371" i="9"/>
  <c r="CF371" i="9" s="1"/>
  <c r="BO371" i="9"/>
  <c r="CG371" i="9" s="1"/>
  <c r="BJ371" i="9"/>
  <c r="CB371" i="9" s="1"/>
  <c r="BO482" i="9"/>
  <c r="CG482" i="9" s="1"/>
  <c r="BJ482" i="9"/>
  <c r="CB482" i="9" s="1"/>
  <c r="BK482" i="9"/>
  <c r="CC482" i="9" s="1"/>
  <c r="BH482" i="9"/>
  <c r="BZ482" i="9" s="1"/>
  <c r="BL482" i="9"/>
  <c r="CD482" i="9" s="1"/>
  <c r="BN482" i="9"/>
  <c r="CF482" i="9" s="1"/>
  <c r="CE482" i="9"/>
  <c r="BI482" i="9"/>
  <c r="CA482" i="9" s="1"/>
  <c r="BH592" i="9"/>
  <c r="BZ592" i="9" s="1"/>
  <c r="BJ592" i="9"/>
  <c r="CB592" i="9" s="1"/>
  <c r="BI592" i="9"/>
  <c r="CA592" i="9" s="1"/>
  <c r="BK592" i="9"/>
  <c r="CC592" i="9" s="1"/>
  <c r="CE592" i="9"/>
  <c r="BL592" i="9"/>
  <c r="CD592" i="9" s="1"/>
  <c r="BN592" i="9"/>
  <c r="CF592" i="9" s="1"/>
  <c r="BO592" i="9"/>
  <c r="CG592" i="9" s="1"/>
  <c r="BL657" i="9"/>
  <c r="CD657" i="9" s="1"/>
  <c r="CE657" i="9"/>
  <c r="BN657" i="9"/>
  <c r="CF657" i="9" s="1"/>
  <c r="BH657" i="9"/>
  <c r="BZ657" i="9" s="1"/>
  <c r="BI657" i="9"/>
  <c r="CA657" i="9" s="1"/>
  <c r="BO657" i="9"/>
  <c r="CG657" i="9" s="1"/>
  <c r="BJ657" i="9"/>
  <c r="CB657" i="9" s="1"/>
  <c r="BK657" i="9"/>
  <c r="CC657" i="9" s="1"/>
  <c r="BH453" i="9"/>
  <c r="BZ453" i="9" s="1"/>
  <c r="CE453" i="9"/>
  <c r="BO453" i="9"/>
  <c r="CG453" i="9" s="1"/>
  <c r="BN453" i="9"/>
  <c r="CF453" i="9" s="1"/>
  <c r="BI453" i="9"/>
  <c r="CA453" i="9" s="1"/>
  <c r="BJ453" i="9"/>
  <c r="CB453" i="9" s="1"/>
  <c r="BK453" i="9"/>
  <c r="CC453" i="9" s="1"/>
  <c r="BL453" i="9"/>
  <c r="CD453" i="9" s="1"/>
  <c r="BK105" i="9"/>
  <c r="CC105" i="9" s="1"/>
  <c r="CE105" i="9"/>
  <c r="BI105" i="9"/>
  <c r="CA105" i="9" s="1"/>
  <c r="BJ105" i="9"/>
  <c r="CB105" i="9" s="1"/>
  <c r="BL105" i="9"/>
  <c r="CD105" i="9" s="1"/>
  <c r="BH105" i="9"/>
  <c r="BZ105" i="9" s="1"/>
  <c r="BO105" i="9"/>
  <c r="CG105" i="9" s="1"/>
  <c r="BN105" i="9"/>
  <c r="CF105" i="9" s="1"/>
  <c r="CE372" i="9"/>
  <c r="BO372" i="9"/>
  <c r="CG372" i="9" s="1"/>
  <c r="BN372" i="9"/>
  <c r="CF372" i="9" s="1"/>
  <c r="BH372" i="9"/>
  <c r="BZ372" i="9" s="1"/>
  <c r="BI372" i="9"/>
  <c r="CA372" i="9" s="1"/>
  <c r="BJ372" i="9"/>
  <c r="CB372" i="9" s="1"/>
  <c r="BK372" i="9"/>
  <c r="CC372" i="9" s="1"/>
  <c r="BL372" i="9"/>
  <c r="CD372" i="9" s="1"/>
  <c r="BL297" i="9"/>
  <c r="CD297" i="9" s="1"/>
  <c r="CE297" i="9"/>
  <c r="BH297" i="9"/>
  <c r="BZ297" i="9" s="1"/>
  <c r="BO297" i="9"/>
  <c r="CG297" i="9" s="1"/>
  <c r="BN297" i="9"/>
  <c r="CF297" i="9" s="1"/>
  <c r="BI297" i="9"/>
  <c r="CA297" i="9" s="1"/>
  <c r="BJ297" i="9"/>
  <c r="CB297" i="9" s="1"/>
  <c r="BK297" i="9"/>
  <c r="CC297" i="9" s="1"/>
  <c r="CE255" i="9"/>
  <c r="BH255" i="9"/>
  <c r="BZ255" i="9" s="1"/>
  <c r="BI255" i="9"/>
  <c r="CA255" i="9" s="1"/>
  <c r="BO255" i="9"/>
  <c r="CG255" i="9" s="1"/>
  <c r="BN255" i="9"/>
  <c r="CF255" i="9" s="1"/>
  <c r="BJ255" i="9"/>
  <c r="CB255" i="9" s="1"/>
  <c r="BK255" i="9"/>
  <c r="CC255" i="9" s="1"/>
  <c r="BL255" i="9"/>
  <c r="CD255" i="9" s="1"/>
  <c r="BL686" i="9"/>
  <c r="CD686" i="9" s="1"/>
  <c r="BK686" i="9"/>
  <c r="CC686" i="9" s="1"/>
  <c r="BO686" i="9"/>
  <c r="CG686" i="9" s="1"/>
  <c r="CE686" i="9"/>
  <c r="BH686" i="9"/>
  <c r="BZ686" i="9" s="1"/>
  <c r="BI686" i="9"/>
  <c r="CA686" i="9" s="1"/>
  <c r="BJ686" i="9"/>
  <c r="CB686" i="9" s="1"/>
  <c r="BN686" i="9"/>
  <c r="CF686" i="9" s="1"/>
  <c r="BL605" i="9"/>
  <c r="CD605" i="9" s="1"/>
  <c r="BN605" i="9"/>
  <c r="CF605" i="9" s="1"/>
  <c r="BO605" i="9"/>
  <c r="CG605" i="9" s="1"/>
  <c r="BJ605" i="9"/>
  <c r="CB605" i="9" s="1"/>
  <c r="BK605" i="9"/>
  <c r="CC605" i="9" s="1"/>
  <c r="BH605" i="9"/>
  <c r="BZ605" i="9" s="1"/>
  <c r="BI605" i="9"/>
  <c r="CA605" i="9" s="1"/>
  <c r="CE605" i="9"/>
  <c r="BN262" i="9"/>
  <c r="CF262" i="9" s="1"/>
  <c r="BO262" i="9"/>
  <c r="CG262" i="9" s="1"/>
  <c r="BI262" i="9"/>
  <c r="CA262" i="9" s="1"/>
  <c r="BK262" i="9"/>
  <c r="CC262" i="9" s="1"/>
  <c r="BH262" i="9"/>
  <c r="BZ262" i="9" s="1"/>
  <c r="CE262" i="9"/>
  <c r="BJ262" i="9"/>
  <c r="CB262" i="9" s="1"/>
  <c r="BL262" i="9"/>
  <c r="CD262" i="9" s="1"/>
  <c r="BL342" i="9"/>
  <c r="CD342" i="9" s="1"/>
  <c r="CE342" i="9"/>
  <c r="BH342" i="9"/>
  <c r="BZ342" i="9" s="1"/>
  <c r="BJ342" i="9"/>
  <c r="CB342" i="9" s="1"/>
  <c r="BK342" i="9"/>
  <c r="CC342" i="9" s="1"/>
  <c r="BN342" i="9"/>
  <c r="CF342" i="9" s="1"/>
  <c r="BI342" i="9"/>
  <c r="CA342" i="9" s="1"/>
  <c r="BO342" i="9"/>
  <c r="CG342" i="9" s="1"/>
  <c r="BO137" i="9"/>
  <c r="CG137" i="9" s="1"/>
  <c r="BI137" i="9"/>
  <c r="CA137" i="9" s="1"/>
  <c r="BL137" i="9"/>
  <c r="CD137" i="9" s="1"/>
  <c r="BH137" i="9"/>
  <c r="BZ137" i="9" s="1"/>
  <c r="CE137" i="9"/>
  <c r="BN137" i="9"/>
  <c r="CF137" i="9" s="1"/>
  <c r="BJ137" i="9"/>
  <c r="CB137" i="9" s="1"/>
  <c r="BK137" i="9"/>
  <c r="CC137" i="9" s="1"/>
  <c r="BL216" i="9"/>
  <c r="CD216" i="9" s="1"/>
  <c r="BH216" i="9"/>
  <c r="BZ216" i="9" s="1"/>
  <c r="BK216" i="9"/>
  <c r="CC216" i="9" s="1"/>
  <c r="BI216" i="9"/>
  <c r="CA216" i="9" s="1"/>
  <c r="BJ216" i="9"/>
  <c r="CB216" i="9" s="1"/>
  <c r="BO216" i="9"/>
  <c r="CG216" i="9" s="1"/>
  <c r="BN216" i="9"/>
  <c r="CF216" i="9" s="1"/>
  <c r="CE216" i="9"/>
  <c r="BL299" i="9"/>
  <c r="CD299" i="9" s="1"/>
  <c r="BN299" i="9"/>
  <c r="CF299" i="9" s="1"/>
  <c r="BO299" i="9"/>
  <c r="CG299" i="9" s="1"/>
  <c r="BJ299" i="9"/>
  <c r="CB299" i="9" s="1"/>
  <c r="BH299" i="9"/>
  <c r="BZ299" i="9" s="1"/>
  <c r="BI299" i="9"/>
  <c r="CA299" i="9" s="1"/>
  <c r="CE299" i="9"/>
  <c r="BK299" i="9"/>
  <c r="CC299" i="9" s="1"/>
  <c r="BH391" i="9"/>
  <c r="BZ391" i="9" s="1"/>
  <c r="BJ391" i="9"/>
  <c r="CB391" i="9" s="1"/>
  <c r="BK391" i="9"/>
  <c r="CC391" i="9" s="1"/>
  <c r="BL391" i="9"/>
  <c r="CD391" i="9" s="1"/>
  <c r="CE391" i="9"/>
  <c r="BN391" i="9"/>
  <c r="CF391" i="9" s="1"/>
  <c r="BO391" i="9"/>
  <c r="CG391" i="9" s="1"/>
  <c r="BI391" i="9"/>
  <c r="CA391" i="9" s="1"/>
  <c r="BH410" i="9"/>
  <c r="BZ410" i="9" s="1"/>
  <c r="BJ410" i="9"/>
  <c r="CB410" i="9" s="1"/>
  <c r="BK410" i="9"/>
  <c r="CC410" i="9" s="1"/>
  <c r="BI410" i="9"/>
  <c r="CA410" i="9" s="1"/>
  <c r="BL410" i="9"/>
  <c r="CD410" i="9" s="1"/>
  <c r="CE410" i="9"/>
  <c r="BN410" i="9"/>
  <c r="CF410" i="9" s="1"/>
  <c r="BO410" i="9"/>
  <c r="CG410" i="9" s="1"/>
  <c r="BK502" i="9"/>
  <c r="CC502" i="9" s="1"/>
  <c r="BL502" i="9"/>
  <c r="CD502" i="9" s="1"/>
  <c r="BN502" i="9"/>
  <c r="CF502" i="9" s="1"/>
  <c r="BO502" i="9"/>
  <c r="CG502" i="9" s="1"/>
  <c r="BH502" i="9"/>
  <c r="BZ502" i="9" s="1"/>
  <c r="BJ502" i="9"/>
  <c r="CB502" i="9" s="1"/>
  <c r="CE502" i="9"/>
  <c r="BI502" i="9"/>
  <c r="CA502" i="9" s="1"/>
  <c r="BH556" i="9"/>
  <c r="BZ556" i="9" s="1"/>
  <c r="BJ556" i="9"/>
  <c r="CB556" i="9" s="1"/>
  <c r="BI556" i="9"/>
  <c r="CA556" i="9" s="1"/>
  <c r="BK556" i="9"/>
  <c r="CC556" i="9" s="1"/>
  <c r="CE556" i="9"/>
  <c r="BL556" i="9"/>
  <c r="CD556" i="9" s="1"/>
  <c r="BN556" i="9"/>
  <c r="CF556" i="9" s="1"/>
  <c r="BO556" i="9"/>
  <c r="CG556" i="9" s="1"/>
  <c r="BJ649" i="9"/>
  <c r="CB649" i="9" s="1"/>
  <c r="BN649" i="9"/>
  <c r="CF649" i="9" s="1"/>
  <c r="BO649" i="9"/>
  <c r="CG649" i="9" s="1"/>
  <c r="BH649" i="9"/>
  <c r="BZ649" i="9" s="1"/>
  <c r="BI649" i="9"/>
  <c r="CA649" i="9" s="1"/>
  <c r="BK649" i="9"/>
  <c r="CC649" i="9" s="1"/>
  <c r="CE649" i="9"/>
  <c r="BL649" i="9"/>
  <c r="CD649" i="9" s="1"/>
  <c r="BI654" i="9"/>
  <c r="CA654" i="9" s="1"/>
  <c r="BN654" i="9"/>
  <c r="CF654" i="9" s="1"/>
  <c r="BO654" i="9"/>
  <c r="CG654" i="9" s="1"/>
  <c r="BH654" i="9"/>
  <c r="BZ654" i="9" s="1"/>
  <c r="BJ654" i="9"/>
  <c r="CB654" i="9" s="1"/>
  <c r="BK654" i="9"/>
  <c r="CC654" i="9" s="1"/>
  <c r="BL654" i="9"/>
  <c r="CD654" i="9" s="1"/>
  <c r="CE654" i="9"/>
  <c r="BK60" i="9"/>
  <c r="CC60" i="9" s="1"/>
  <c r="BO60" i="9"/>
  <c r="CG60" i="9" s="1"/>
  <c r="BN60" i="9"/>
  <c r="CF60" i="9" s="1"/>
  <c r="CE60" i="9"/>
  <c r="BI60" i="9"/>
  <c r="CA60" i="9" s="1"/>
  <c r="BJ60" i="9"/>
  <c r="CB60" i="9" s="1"/>
  <c r="BL60" i="9"/>
  <c r="CD60" i="9" s="1"/>
  <c r="BH60" i="9"/>
  <c r="BZ60" i="9" s="1"/>
  <c r="CE115" i="9"/>
  <c r="BI115" i="9"/>
  <c r="CA115" i="9" s="1"/>
  <c r="BL115" i="9"/>
  <c r="CD115" i="9" s="1"/>
  <c r="BO115" i="9"/>
  <c r="CG115" i="9" s="1"/>
  <c r="BK115" i="9"/>
  <c r="CC115" i="9" s="1"/>
  <c r="BN115" i="9"/>
  <c r="CF115" i="9" s="1"/>
  <c r="BH115" i="9"/>
  <c r="BZ115" i="9" s="1"/>
  <c r="BJ115" i="9"/>
  <c r="CB115" i="9" s="1"/>
  <c r="BK286" i="9"/>
  <c r="CC286" i="9" s="1"/>
  <c r="BL286" i="9"/>
  <c r="CD286" i="9" s="1"/>
  <c r="BN286" i="9"/>
  <c r="CF286" i="9" s="1"/>
  <c r="BO286" i="9"/>
  <c r="CG286" i="9" s="1"/>
  <c r="BJ286" i="9"/>
  <c r="CB286" i="9" s="1"/>
  <c r="BH286" i="9"/>
  <c r="BZ286" i="9" s="1"/>
  <c r="CE286" i="9"/>
  <c r="BI286" i="9"/>
  <c r="CA286" i="9" s="1"/>
  <c r="BI384" i="9"/>
  <c r="CA384" i="9" s="1"/>
  <c r="BJ384" i="9"/>
  <c r="CB384" i="9" s="1"/>
  <c r="BK384" i="9"/>
  <c r="CC384" i="9" s="1"/>
  <c r="BL384" i="9"/>
  <c r="CD384" i="9" s="1"/>
  <c r="BH384" i="9"/>
  <c r="BZ384" i="9" s="1"/>
  <c r="BO384" i="9"/>
  <c r="CG384" i="9" s="1"/>
  <c r="BN384" i="9"/>
  <c r="CF384" i="9" s="1"/>
  <c r="CE384" i="9"/>
  <c r="BO468" i="9"/>
  <c r="CG468" i="9" s="1"/>
  <c r="BJ468" i="9"/>
  <c r="CB468" i="9" s="1"/>
  <c r="BK468" i="9"/>
  <c r="CC468" i="9" s="1"/>
  <c r="BL468" i="9"/>
  <c r="CD468" i="9" s="1"/>
  <c r="BI468" i="9"/>
  <c r="CA468" i="9" s="1"/>
  <c r="CE468" i="9"/>
  <c r="BN468" i="9"/>
  <c r="CF468" i="9" s="1"/>
  <c r="BH468" i="9"/>
  <c r="BZ468" i="9" s="1"/>
  <c r="BH623" i="9"/>
  <c r="BZ623" i="9" s="1"/>
  <c r="BL623" i="9"/>
  <c r="CD623" i="9" s="1"/>
  <c r="BI623" i="9"/>
  <c r="CA623" i="9" s="1"/>
  <c r="CE623" i="9"/>
  <c r="BN623" i="9"/>
  <c r="CF623" i="9" s="1"/>
  <c r="BO623" i="9"/>
  <c r="CG623" i="9" s="1"/>
  <c r="BJ623" i="9"/>
  <c r="CB623" i="9" s="1"/>
  <c r="BK623" i="9"/>
  <c r="CC623" i="9" s="1"/>
  <c r="BH706" i="9"/>
  <c r="BZ706" i="9" s="1"/>
  <c r="BI706" i="9"/>
  <c r="CA706" i="9" s="1"/>
  <c r="BK706" i="9"/>
  <c r="CC706" i="9" s="1"/>
  <c r="BL706" i="9"/>
  <c r="CD706" i="9" s="1"/>
  <c r="CE706" i="9"/>
  <c r="BN706" i="9"/>
  <c r="CF706" i="9" s="1"/>
  <c r="BO706" i="9"/>
  <c r="CG706" i="9" s="1"/>
  <c r="BJ706" i="9"/>
  <c r="CB706" i="9" s="1"/>
  <c r="BK123" i="9"/>
  <c r="CC123" i="9" s="1"/>
  <c r="CE123" i="9"/>
  <c r="BI123" i="9"/>
  <c r="CA123" i="9" s="1"/>
  <c r="BJ123" i="9"/>
  <c r="CB123" i="9" s="1"/>
  <c r="BL123" i="9"/>
  <c r="CD123" i="9" s="1"/>
  <c r="BH123" i="9"/>
  <c r="BZ123" i="9" s="1"/>
  <c r="BO123" i="9"/>
  <c r="CG123" i="9" s="1"/>
  <c r="BN123" i="9"/>
  <c r="CF123" i="9" s="1"/>
  <c r="CE274" i="9"/>
  <c r="BH274" i="9"/>
  <c r="BZ274" i="9" s="1"/>
  <c r="BJ274" i="9"/>
  <c r="CB274" i="9" s="1"/>
  <c r="BN274" i="9"/>
  <c r="CF274" i="9" s="1"/>
  <c r="BO274" i="9"/>
  <c r="CG274" i="9" s="1"/>
  <c r="BI274" i="9"/>
  <c r="CA274" i="9" s="1"/>
  <c r="BK274" i="9"/>
  <c r="CC274" i="9" s="1"/>
  <c r="BL274" i="9"/>
  <c r="CD274" i="9" s="1"/>
  <c r="BL327" i="9"/>
  <c r="CD327" i="9" s="1"/>
  <c r="CE327" i="9"/>
  <c r="BH327" i="9"/>
  <c r="BZ327" i="9" s="1"/>
  <c r="BN327" i="9"/>
  <c r="CF327" i="9" s="1"/>
  <c r="BO327" i="9"/>
  <c r="CG327" i="9" s="1"/>
  <c r="BI327" i="9"/>
  <c r="CA327" i="9" s="1"/>
  <c r="BJ327" i="9"/>
  <c r="CB327" i="9" s="1"/>
  <c r="BK327" i="9"/>
  <c r="CC327" i="9" s="1"/>
  <c r="BL414" i="9"/>
  <c r="CD414" i="9" s="1"/>
  <c r="CE414" i="9"/>
  <c r="BH414" i="9"/>
  <c r="BZ414" i="9" s="1"/>
  <c r="BI414" i="9"/>
  <c r="CA414" i="9" s="1"/>
  <c r="BJ414" i="9"/>
  <c r="CB414" i="9" s="1"/>
  <c r="BK414" i="9"/>
  <c r="CC414" i="9" s="1"/>
  <c r="BN414" i="9"/>
  <c r="CF414" i="9" s="1"/>
  <c r="BO414" i="9"/>
  <c r="CG414" i="9" s="1"/>
  <c r="BH472" i="9"/>
  <c r="BZ472" i="9" s="1"/>
  <c r="CE472" i="9"/>
  <c r="BJ472" i="9"/>
  <c r="CB472" i="9" s="1"/>
  <c r="BL472" i="9"/>
  <c r="CD472" i="9" s="1"/>
  <c r="BN472" i="9"/>
  <c r="CF472" i="9" s="1"/>
  <c r="BO472" i="9"/>
  <c r="CG472" i="9" s="1"/>
  <c r="BI472" i="9"/>
  <c r="CA472" i="9" s="1"/>
  <c r="BK472" i="9"/>
  <c r="CC472" i="9" s="1"/>
  <c r="BO563" i="9"/>
  <c r="CG563" i="9" s="1"/>
  <c r="BK563" i="9"/>
  <c r="CC563" i="9" s="1"/>
  <c r="BJ563" i="9"/>
  <c r="CB563" i="9" s="1"/>
  <c r="CE563" i="9"/>
  <c r="BL563" i="9"/>
  <c r="CD563" i="9" s="1"/>
  <c r="BN563" i="9"/>
  <c r="CF563" i="9" s="1"/>
  <c r="BH563" i="9"/>
  <c r="BZ563" i="9" s="1"/>
  <c r="BI563" i="9"/>
  <c r="CA563" i="9" s="1"/>
  <c r="BH667" i="9"/>
  <c r="BZ667" i="9" s="1"/>
  <c r="BI667" i="9"/>
  <c r="CA667" i="9" s="1"/>
  <c r="CE667" i="9"/>
  <c r="BK667" i="9"/>
  <c r="CC667" i="9" s="1"/>
  <c r="BL667" i="9"/>
  <c r="CD667" i="9" s="1"/>
  <c r="BN667" i="9"/>
  <c r="CF667" i="9" s="1"/>
  <c r="BO667" i="9"/>
  <c r="CG667" i="9" s="1"/>
  <c r="BJ667" i="9"/>
  <c r="CB667" i="9" s="1"/>
  <c r="BL426" i="9"/>
  <c r="CD426" i="9" s="1"/>
  <c r="CE426" i="9"/>
  <c r="BN426" i="9"/>
  <c r="CF426" i="9" s="1"/>
  <c r="BO426" i="9"/>
  <c r="CG426" i="9" s="1"/>
  <c r="BH426" i="9"/>
  <c r="BZ426" i="9" s="1"/>
  <c r="BI426" i="9"/>
  <c r="CA426" i="9" s="1"/>
  <c r="BJ426" i="9"/>
  <c r="CB426" i="9" s="1"/>
  <c r="BK426" i="9"/>
  <c r="CC426" i="9" s="1"/>
  <c r="BH211" i="9"/>
  <c r="BZ211" i="9" s="1"/>
  <c r="BI211" i="9"/>
  <c r="CA211" i="9" s="1"/>
  <c r="BJ211" i="9"/>
  <c r="CB211" i="9" s="1"/>
  <c r="BL211" i="9"/>
  <c r="CD211" i="9" s="1"/>
  <c r="BO211" i="9"/>
  <c r="CG211" i="9" s="1"/>
  <c r="BK211" i="9"/>
  <c r="CC211" i="9" s="1"/>
  <c r="CE211" i="9"/>
  <c r="BN211" i="9"/>
  <c r="CF211" i="9" s="1"/>
  <c r="BN226" i="9"/>
  <c r="CF226" i="9" s="1"/>
  <c r="BI226" i="9"/>
  <c r="CA226" i="9" s="1"/>
  <c r="BJ226" i="9"/>
  <c r="CB226" i="9" s="1"/>
  <c r="BL226" i="9"/>
  <c r="CD226" i="9" s="1"/>
  <c r="BO226" i="9"/>
  <c r="CG226" i="9" s="1"/>
  <c r="BK226" i="9"/>
  <c r="CC226" i="9" s="1"/>
  <c r="CE226" i="9"/>
  <c r="BH226" i="9"/>
  <c r="BZ226" i="9" s="1"/>
  <c r="CE333" i="9"/>
  <c r="BN333" i="9"/>
  <c r="CF333" i="9" s="1"/>
  <c r="BO333" i="9"/>
  <c r="CG333" i="9" s="1"/>
  <c r="BH333" i="9"/>
  <c r="BZ333" i="9" s="1"/>
  <c r="BI333" i="9"/>
  <c r="CA333" i="9" s="1"/>
  <c r="BJ333" i="9"/>
  <c r="CB333" i="9" s="1"/>
  <c r="BK333" i="9"/>
  <c r="CC333" i="9" s="1"/>
  <c r="BL333" i="9"/>
  <c r="CD333" i="9" s="1"/>
  <c r="BH511" i="9"/>
  <c r="BZ511" i="9" s="1"/>
  <c r="CE511" i="9"/>
  <c r="BJ511" i="9"/>
  <c r="CB511" i="9" s="1"/>
  <c r="BL511" i="9"/>
  <c r="CD511" i="9" s="1"/>
  <c r="BN511" i="9"/>
  <c r="CF511" i="9" s="1"/>
  <c r="BO511" i="9"/>
  <c r="CG511" i="9" s="1"/>
  <c r="BI511" i="9"/>
  <c r="CA511" i="9" s="1"/>
  <c r="BK511" i="9"/>
  <c r="CC511" i="9" s="1"/>
  <c r="BH553" i="9"/>
  <c r="BZ553" i="9" s="1"/>
  <c r="BJ553" i="9"/>
  <c r="CB553" i="9" s="1"/>
  <c r="BK553" i="9"/>
  <c r="CC553" i="9" s="1"/>
  <c r="CE553" i="9"/>
  <c r="BL553" i="9"/>
  <c r="CD553" i="9" s="1"/>
  <c r="BN553" i="9"/>
  <c r="CF553" i="9" s="1"/>
  <c r="BO553" i="9"/>
  <c r="CG553" i="9" s="1"/>
  <c r="BI553" i="9"/>
  <c r="CA553" i="9" s="1"/>
  <c r="BJ634" i="9"/>
  <c r="CB634" i="9" s="1"/>
  <c r="BL634" i="9"/>
  <c r="CD634" i="9" s="1"/>
  <c r="BN634" i="9"/>
  <c r="CF634" i="9" s="1"/>
  <c r="BO634" i="9"/>
  <c r="CG634" i="9" s="1"/>
  <c r="BH634" i="9"/>
  <c r="BZ634" i="9" s="1"/>
  <c r="BI634" i="9"/>
  <c r="CA634" i="9" s="1"/>
  <c r="BK634" i="9"/>
  <c r="CC634" i="9" s="1"/>
  <c r="CE634" i="9"/>
  <c r="BJ618" i="9"/>
  <c r="CB618" i="9" s="1"/>
  <c r="BK618" i="9"/>
  <c r="CC618" i="9" s="1"/>
  <c r="BL618" i="9"/>
  <c r="CD618" i="9" s="1"/>
  <c r="CE618" i="9"/>
  <c r="BI618" i="9"/>
  <c r="CA618" i="9" s="1"/>
  <c r="BN618" i="9"/>
  <c r="CF618" i="9" s="1"/>
  <c r="BO618" i="9"/>
  <c r="CG618" i="9" s="1"/>
  <c r="BH618" i="9"/>
  <c r="BZ618" i="9" s="1"/>
  <c r="BK48" i="9"/>
  <c r="CC48" i="9" s="1"/>
  <c r="CE48" i="9"/>
  <c r="BI48" i="9"/>
  <c r="CA48" i="9" s="1"/>
  <c r="BJ48" i="9"/>
  <c r="CB48" i="9" s="1"/>
  <c r="BL48" i="9"/>
  <c r="CD48" i="9" s="1"/>
  <c r="BH48" i="9"/>
  <c r="BZ48" i="9" s="1"/>
  <c r="BN48" i="9"/>
  <c r="CF48" i="9" s="1"/>
  <c r="BO48" i="9"/>
  <c r="CG48" i="9" s="1"/>
  <c r="BN136" i="9"/>
  <c r="CF136" i="9" s="1"/>
  <c r="BI136" i="9"/>
  <c r="CA136" i="9" s="1"/>
  <c r="BJ136" i="9"/>
  <c r="CB136" i="9" s="1"/>
  <c r="BL136" i="9"/>
  <c r="CD136" i="9" s="1"/>
  <c r="BO136" i="9"/>
  <c r="CG136" i="9" s="1"/>
  <c r="BK136" i="9"/>
  <c r="CC136" i="9" s="1"/>
  <c r="BH136" i="9"/>
  <c r="BZ136" i="9" s="1"/>
  <c r="CE136" i="9"/>
  <c r="BH361" i="9"/>
  <c r="BZ361" i="9" s="1"/>
  <c r="BJ361" i="9"/>
  <c r="CB361" i="9" s="1"/>
  <c r="CE361" i="9"/>
  <c r="BN361" i="9"/>
  <c r="CF361" i="9" s="1"/>
  <c r="BO361" i="9"/>
  <c r="CG361" i="9" s="1"/>
  <c r="BI361" i="9"/>
  <c r="CA361" i="9" s="1"/>
  <c r="BK361" i="9"/>
  <c r="CC361" i="9" s="1"/>
  <c r="BL361" i="9"/>
  <c r="CD361" i="9" s="1"/>
  <c r="BO464" i="9"/>
  <c r="CG464" i="9" s="1"/>
  <c r="BK464" i="9"/>
  <c r="CC464" i="9" s="1"/>
  <c r="BJ464" i="9"/>
  <c r="CB464" i="9" s="1"/>
  <c r="BH464" i="9"/>
  <c r="BZ464" i="9" s="1"/>
  <c r="BL464" i="9"/>
  <c r="CD464" i="9" s="1"/>
  <c r="BN464" i="9"/>
  <c r="CF464" i="9" s="1"/>
  <c r="CE464" i="9"/>
  <c r="BI464" i="9"/>
  <c r="CA464" i="9" s="1"/>
  <c r="CE570" i="9"/>
  <c r="BI570" i="9"/>
  <c r="CA570" i="9" s="1"/>
  <c r="BN570" i="9"/>
  <c r="CF570" i="9" s="1"/>
  <c r="BO570" i="9"/>
  <c r="CG570" i="9" s="1"/>
  <c r="BH570" i="9"/>
  <c r="BZ570" i="9" s="1"/>
  <c r="BJ570" i="9"/>
  <c r="CB570" i="9" s="1"/>
  <c r="BK570" i="9"/>
  <c r="CC570" i="9" s="1"/>
  <c r="BL570" i="9"/>
  <c r="CD570" i="9" s="1"/>
  <c r="BI58" i="9"/>
  <c r="CA58" i="9" s="1"/>
  <c r="BL58" i="9"/>
  <c r="CD58" i="9" s="1"/>
  <c r="BO58" i="9"/>
  <c r="CG58" i="9" s="1"/>
  <c r="BK58" i="9"/>
  <c r="CC58" i="9" s="1"/>
  <c r="BH58" i="9"/>
  <c r="BZ58" i="9" s="1"/>
  <c r="CE58" i="9"/>
  <c r="BN58" i="9"/>
  <c r="CF58" i="9" s="1"/>
  <c r="BJ58" i="9"/>
  <c r="CB58" i="9" s="1"/>
  <c r="CE423" i="9"/>
  <c r="BO423" i="9"/>
  <c r="CG423" i="9" s="1"/>
  <c r="BH423" i="9"/>
  <c r="BZ423" i="9" s="1"/>
  <c r="BN423" i="9"/>
  <c r="CF423" i="9" s="1"/>
  <c r="BI423" i="9"/>
  <c r="CA423" i="9" s="1"/>
  <c r="BJ423" i="9"/>
  <c r="CB423" i="9" s="1"/>
  <c r="BK423" i="9"/>
  <c r="CC423" i="9" s="1"/>
  <c r="BL423" i="9"/>
  <c r="CD423" i="9" s="1"/>
  <c r="BL144" i="9"/>
  <c r="CD144" i="9" s="1"/>
  <c r="BH144" i="9"/>
  <c r="BZ144" i="9" s="1"/>
  <c r="BK144" i="9"/>
  <c r="CC144" i="9" s="1"/>
  <c r="BI144" i="9"/>
  <c r="CA144" i="9" s="1"/>
  <c r="BJ144" i="9"/>
  <c r="CB144" i="9" s="1"/>
  <c r="BN144" i="9"/>
  <c r="CF144" i="9" s="1"/>
  <c r="BO144" i="9"/>
  <c r="CG144" i="9" s="1"/>
  <c r="CE144" i="9"/>
  <c r="CE45" i="9"/>
  <c r="BI45" i="9"/>
  <c r="CA45" i="9" s="1"/>
  <c r="BJ45" i="9"/>
  <c r="CB45" i="9" s="1"/>
  <c r="BL45" i="9"/>
  <c r="CD45" i="9" s="1"/>
  <c r="BH45" i="9"/>
  <c r="BZ45" i="9" s="1"/>
  <c r="BN45" i="9"/>
  <c r="CF45" i="9" s="1"/>
  <c r="BK45" i="9"/>
  <c r="CC45" i="9" s="1"/>
  <c r="BO45" i="9"/>
  <c r="CG45" i="9" s="1"/>
  <c r="BI285" i="9"/>
  <c r="CA285" i="9" s="1"/>
  <c r="CE285" i="9"/>
  <c r="BH285" i="9"/>
  <c r="BZ285" i="9" s="1"/>
  <c r="BN285" i="9"/>
  <c r="CF285" i="9" s="1"/>
  <c r="BJ285" i="9"/>
  <c r="CB285" i="9" s="1"/>
  <c r="BK285" i="9"/>
  <c r="CC285" i="9" s="1"/>
  <c r="BL285" i="9"/>
  <c r="CD285" i="9" s="1"/>
  <c r="BO285" i="9"/>
  <c r="CG285" i="9" s="1"/>
  <c r="BN594" i="9"/>
  <c r="CF594" i="9" s="1"/>
  <c r="BO594" i="9"/>
  <c r="CG594" i="9" s="1"/>
  <c r="BH594" i="9"/>
  <c r="BZ594" i="9" s="1"/>
  <c r="BJ594" i="9"/>
  <c r="CB594" i="9" s="1"/>
  <c r="BK594" i="9"/>
  <c r="CC594" i="9" s="1"/>
  <c r="BL594" i="9"/>
  <c r="CD594" i="9" s="1"/>
  <c r="CE594" i="9"/>
  <c r="BI594" i="9"/>
  <c r="CA594" i="9" s="1"/>
  <c r="BK69" i="9"/>
  <c r="CC69" i="9" s="1"/>
  <c r="CE69" i="9"/>
  <c r="BI69" i="9"/>
  <c r="CA69" i="9" s="1"/>
  <c r="BJ69" i="9"/>
  <c r="CB69" i="9" s="1"/>
  <c r="BL69" i="9"/>
  <c r="CD69" i="9" s="1"/>
  <c r="BN69" i="9"/>
  <c r="CF69" i="9" s="1"/>
  <c r="BO69" i="9"/>
  <c r="CG69" i="9" s="1"/>
  <c r="BH69" i="9"/>
  <c r="BZ69" i="9" s="1"/>
  <c r="BN314" i="9"/>
  <c r="CF314" i="9" s="1"/>
  <c r="BL314" i="9"/>
  <c r="CD314" i="9" s="1"/>
  <c r="BJ314" i="9"/>
  <c r="CB314" i="9" s="1"/>
  <c r="BH314" i="9"/>
  <c r="BZ314" i="9" s="1"/>
  <c r="BI314" i="9"/>
  <c r="CA314" i="9" s="1"/>
  <c r="CE314" i="9"/>
  <c r="BO314" i="9"/>
  <c r="CG314" i="9" s="1"/>
  <c r="BK314" i="9"/>
  <c r="CC314" i="9" s="1"/>
  <c r="BH319" i="9"/>
  <c r="BZ319" i="9" s="1"/>
  <c r="BJ319" i="9"/>
  <c r="CB319" i="9" s="1"/>
  <c r="BK319" i="9"/>
  <c r="CC319" i="9" s="1"/>
  <c r="BL319" i="9"/>
  <c r="CD319" i="9" s="1"/>
  <c r="CE319" i="9"/>
  <c r="BN319" i="9"/>
  <c r="CF319" i="9" s="1"/>
  <c r="BO319" i="9"/>
  <c r="CG319" i="9" s="1"/>
  <c r="BI319" i="9"/>
  <c r="CA319" i="9" s="1"/>
  <c r="BL94" i="9"/>
  <c r="CD94" i="9" s="1"/>
  <c r="BO94" i="9"/>
  <c r="CG94" i="9" s="1"/>
  <c r="BK94" i="9"/>
  <c r="CC94" i="9" s="1"/>
  <c r="BH94" i="9"/>
  <c r="BZ94" i="9" s="1"/>
  <c r="CE94" i="9"/>
  <c r="BN94" i="9"/>
  <c r="CF94" i="9" s="1"/>
  <c r="BJ94" i="9"/>
  <c r="CB94" i="9" s="1"/>
  <c r="BI94" i="9"/>
  <c r="CA94" i="9" s="1"/>
  <c r="CE173" i="9"/>
  <c r="BN173" i="9"/>
  <c r="CF173" i="9" s="1"/>
  <c r="BJ173" i="9"/>
  <c r="CB173" i="9" s="1"/>
  <c r="BK173" i="9"/>
  <c r="CC173" i="9" s="1"/>
  <c r="BO173" i="9"/>
  <c r="CG173" i="9" s="1"/>
  <c r="BI173" i="9"/>
  <c r="CA173" i="9" s="1"/>
  <c r="BH173" i="9"/>
  <c r="BZ173" i="9" s="1"/>
  <c r="BL173" i="9"/>
  <c r="CD173" i="9" s="1"/>
  <c r="BI249" i="9"/>
  <c r="CA249" i="9" s="1"/>
  <c r="CE249" i="9"/>
  <c r="BH249" i="9"/>
  <c r="BZ249" i="9" s="1"/>
  <c r="BN249" i="9"/>
  <c r="CF249" i="9" s="1"/>
  <c r="BJ249" i="9"/>
  <c r="CB249" i="9" s="1"/>
  <c r="BK249" i="9"/>
  <c r="CC249" i="9" s="1"/>
  <c r="BL249" i="9"/>
  <c r="CD249" i="9" s="1"/>
  <c r="BO249" i="9"/>
  <c r="CG249" i="9" s="1"/>
  <c r="CE339" i="9"/>
  <c r="BH339" i="9"/>
  <c r="BZ339" i="9" s="1"/>
  <c r="BI339" i="9"/>
  <c r="CA339" i="9" s="1"/>
  <c r="BJ339" i="9"/>
  <c r="CB339" i="9" s="1"/>
  <c r="BK339" i="9"/>
  <c r="CC339" i="9" s="1"/>
  <c r="BL339" i="9"/>
  <c r="CD339" i="9" s="1"/>
  <c r="BN339" i="9"/>
  <c r="CF339" i="9" s="1"/>
  <c r="BO339" i="9"/>
  <c r="CG339" i="9" s="1"/>
  <c r="BH424" i="9"/>
  <c r="BZ424" i="9" s="1"/>
  <c r="BL424" i="9"/>
  <c r="CD424" i="9" s="1"/>
  <c r="CE424" i="9"/>
  <c r="BN424" i="9"/>
  <c r="CF424" i="9" s="1"/>
  <c r="BO424" i="9"/>
  <c r="CG424" i="9" s="1"/>
  <c r="BI424" i="9"/>
  <c r="CA424" i="9" s="1"/>
  <c r="BK424" i="9"/>
  <c r="CC424" i="9" s="1"/>
  <c r="BJ424" i="9"/>
  <c r="CB424" i="9" s="1"/>
  <c r="BL575" i="9"/>
  <c r="CD575" i="9" s="1"/>
  <c r="BN575" i="9"/>
  <c r="CF575" i="9" s="1"/>
  <c r="CE575" i="9"/>
  <c r="BI575" i="9"/>
  <c r="CA575" i="9" s="1"/>
  <c r="BO575" i="9"/>
  <c r="CG575" i="9" s="1"/>
  <c r="BJ575" i="9"/>
  <c r="CB575" i="9" s="1"/>
  <c r="BK575" i="9"/>
  <c r="CC575" i="9" s="1"/>
  <c r="BH575" i="9"/>
  <c r="BZ575" i="9" s="1"/>
  <c r="BK96" i="9"/>
  <c r="CC96" i="9" s="1"/>
  <c r="BN96" i="9"/>
  <c r="CF96" i="9" s="1"/>
  <c r="BO96" i="9"/>
  <c r="CG96" i="9" s="1"/>
  <c r="BI96" i="9"/>
  <c r="CA96" i="9" s="1"/>
  <c r="BJ96" i="9"/>
  <c r="CB96" i="9" s="1"/>
  <c r="BL96" i="9"/>
  <c r="CD96" i="9" s="1"/>
  <c r="BH96" i="9"/>
  <c r="BZ96" i="9" s="1"/>
  <c r="CE96" i="9"/>
  <c r="CE238" i="9"/>
  <c r="BH238" i="9"/>
  <c r="BZ238" i="9" s="1"/>
  <c r="BN238" i="9"/>
  <c r="CF238" i="9" s="1"/>
  <c r="BI238" i="9"/>
  <c r="CA238" i="9" s="1"/>
  <c r="BJ238" i="9"/>
  <c r="CB238" i="9" s="1"/>
  <c r="BL238" i="9"/>
  <c r="CD238" i="9" s="1"/>
  <c r="BO238" i="9"/>
  <c r="CG238" i="9" s="1"/>
  <c r="BK238" i="9"/>
  <c r="CC238" i="9" s="1"/>
  <c r="BL358" i="9"/>
  <c r="CD358" i="9" s="1"/>
  <c r="CE358" i="9"/>
  <c r="BN358" i="9"/>
  <c r="CF358" i="9" s="1"/>
  <c r="BO358" i="9"/>
  <c r="CG358" i="9" s="1"/>
  <c r="BJ358" i="9"/>
  <c r="CB358" i="9" s="1"/>
  <c r="BH358" i="9"/>
  <c r="BZ358" i="9" s="1"/>
  <c r="BI358" i="9"/>
  <c r="CA358" i="9" s="1"/>
  <c r="BK358" i="9"/>
  <c r="CC358" i="9" s="1"/>
  <c r="BJ379" i="9"/>
  <c r="CB379" i="9" s="1"/>
  <c r="BH379" i="9"/>
  <c r="BZ379" i="9" s="1"/>
  <c r="CE379" i="9"/>
  <c r="BN379" i="9"/>
  <c r="CF379" i="9" s="1"/>
  <c r="BO379" i="9"/>
  <c r="CG379" i="9" s="1"/>
  <c r="BI379" i="9"/>
  <c r="CA379" i="9" s="1"/>
  <c r="BK379" i="9"/>
  <c r="CC379" i="9" s="1"/>
  <c r="BL379" i="9"/>
  <c r="CD379" i="9" s="1"/>
  <c r="BH445" i="9"/>
  <c r="BZ445" i="9" s="1"/>
  <c r="BJ445" i="9"/>
  <c r="CB445" i="9" s="1"/>
  <c r="BK445" i="9"/>
  <c r="CC445" i="9" s="1"/>
  <c r="BL445" i="9"/>
  <c r="CD445" i="9" s="1"/>
  <c r="CE445" i="9"/>
  <c r="BN445" i="9"/>
  <c r="CF445" i="9" s="1"/>
  <c r="BO445" i="9"/>
  <c r="CG445" i="9" s="1"/>
  <c r="BI445" i="9"/>
  <c r="CA445" i="9" s="1"/>
  <c r="BL535" i="9"/>
  <c r="CD535" i="9" s="1"/>
  <c r="BN535" i="9"/>
  <c r="CF535" i="9" s="1"/>
  <c r="BO535" i="9"/>
  <c r="CG535" i="9" s="1"/>
  <c r="BI535" i="9"/>
  <c r="CA535" i="9" s="1"/>
  <c r="BH535" i="9"/>
  <c r="BZ535" i="9" s="1"/>
  <c r="BJ535" i="9"/>
  <c r="CB535" i="9" s="1"/>
  <c r="BK535" i="9"/>
  <c r="CC535" i="9" s="1"/>
  <c r="CE535" i="9"/>
  <c r="BI579" i="9"/>
  <c r="CA579" i="9" s="1"/>
  <c r="BN579" i="9"/>
  <c r="CF579" i="9" s="1"/>
  <c r="BO579" i="9"/>
  <c r="CG579" i="9" s="1"/>
  <c r="BH579" i="9"/>
  <c r="BZ579" i="9" s="1"/>
  <c r="BJ579" i="9"/>
  <c r="CB579" i="9" s="1"/>
  <c r="BK579" i="9"/>
  <c r="CC579" i="9" s="1"/>
  <c r="BL579" i="9"/>
  <c r="CD579" i="9" s="1"/>
  <c r="CE579" i="9"/>
  <c r="BH610" i="9"/>
  <c r="BZ610" i="9" s="1"/>
  <c r="BJ610" i="9"/>
  <c r="CB610" i="9" s="1"/>
  <c r="BK610" i="9"/>
  <c r="CC610" i="9" s="1"/>
  <c r="CE610" i="9"/>
  <c r="BL610" i="9"/>
  <c r="CD610" i="9" s="1"/>
  <c r="BN610" i="9"/>
  <c r="CF610" i="9" s="1"/>
  <c r="BI610" i="9"/>
  <c r="CA610" i="9" s="1"/>
  <c r="BO610" i="9"/>
  <c r="CG610" i="9" s="1"/>
  <c r="BI711" i="9"/>
  <c r="CA711" i="9" s="1"/>
  <c r="BL711" i="9"/>
  <c r="CD711" i="9" s="1"/>
  <c r="CE711" i="9"/>
  <c r="BN711" i="9"/>
  <c r="CF711" i="9" s="1"/>
  <c r="BH711" i="9"/>
  <c r="BZ711" i="9" s="1"/>
  <c r="BO711" i="9"/>
  <c r="CG711" i="9" s="1"/>
  <c r="BJ711" i="9"/>
  <c r="CB711" i="9" s="1"/>
  <c r="BK711" i="9"/>
  <c r="CC711" i="9" s="1"/>
  <c r="BJ180" i="9"/>
  <c r="CB180" i="9" s="1"/>
  <c r="CE180" i="9"/>
  <c r="BO180" i="9"/>
  <c r="CG180" i="9" s="1"/>
  <c r="BN180" i="9"/>
  <c r="CF180" i="9" s="1"/>
  <c r="BL180" i="9"/>
  <c r="CD180" i="9" s="1"/>
  <c r="BH180" i="9"/>
  <c r="BZ180" i="9" s="1"/>
  <c r="BK180" i="9"/>
  <c r="CC180" i="9" s="1"/>
  <c r="BI180" i="9"/>
  <c r="CA180" i="9" s="1"/>
  <c r="BH223" i="9"/>
  <c r="BZ223" i="9" s="1"/>
  <c r="CE223" i="9"/>
  <c r="BN223" i="9"/>
  <c r="CF223" i="9" s="1"/>
  <c r="BI223" i="9"/>
  <c r="CA223" i="9" s="1"/>
  <c r="BJ223" i="9"/>
  <c r="CB223" i="9" s="1"/>
  <c r="BL223" i="9"/>
  <c r="CD223" i="9" s="1"/>
  <c r="BO223" i="9"/>
  <c r="CG223" i="9" s="1"/>
  <c r="BK223" i="9"/>
  <c r="CC223" i="9" s="1"/>
  <c r="BJ253" i="9"/>
  <c r="CB253" i="9" s="1"/>
  <c r="BH253" i="9"/>
  <c r="BZ253" i="9" s="1"/>
  <c r="CE253" i="9"/>
  <c r="BN253" i="9"/>
  <c r="CF253" i="9" s="1"/>
  <c r="BO253" i="9"/>
  <c r="CG253" i="9" s="1"/>
  <c r="BI253" i="9"/>
  <c r="CA253" i="9" s="1"/>
  <c r="BK253" i="9"/>
  <c r="CC253" i="9" s="1"/>
  <c r="BL253" i="9"/>
  <c r="CD253" i="9" s="1"/>
  <c r="BH316" i="9"/>
  <c r="BZ316" i="9" s="1"/>
  <c r="BJ316" i="9"/>
  <c r="CB316" i="9" s="1"/>
  <c r="BL316" i="9"/>
  <c r="CD316" i="9" s="1"/>
  <c r="CE316" i="9"/>
  <c r="BN316" i="9"/>
  <c r="CF316" i="9" s="1"/>
  <c r="BO316" i="9"/>
  <c r="CG316" i="9" s="1"/>
  <c r="BI316" i="9"/>
  <c r="CA316" i="9" s="1"/>
  <c r="BK316" i="9"/>
  <c r="CC316" i="9" s="1"/>
  <c r="BO406" i="9"/>
  <c r="CG406" i="9" s="1"/>
  <c r="BI406" i="9"/>
  <c r="CA406" i="9" s="1"/>
  <c r="BK406" i="9"/>
  <c r="CC406" i="9" s="1"/>
  <c r="BJ406" i="9"/>
  <c r="CB406" i="9" s="1"/>
  <c r="BH406" i="9"/>
  <c r="BZ406" i="9" s="1"/>
  <c r="BL406" i="9"/>
  <c r="CD406" i="9" s="1"/>
  <c r="CE406" i="9"/>
  <c r="BN406" i="9"/>
  <c r="CF406" i="9" s="1"/>
  <c r="BJ543" i="9"/>
  <c r="CB543" i="9" s="1"/>
  <c r="BK543" i="9"/>
  <c r="CC543" i="9" s="1"/>
  <c r="BL543" i="9"/>
  <c r="CD543" i="9" s="1"/>
  <c r="CE543" i="9"/>
  <c r="BI543" i="9"/>
  <c r="CA543" i="9" s="1"/>
  <c r="BN543" i="9"/>
  <c r="CF543" i="9" s="1"/>
  <c r="BO543" i="9"/>
  <c r="CG543" i="9" s="1"/>
  <c r="BH543" i="9"/>
  <c r="BZ543" i="9" s="1"/>
  <c r="BL614" i="9"/>
  <c r="CD614" i="9" s="1"/>
  <c r="BN614" i="9"/>
  <c r="CF614" i="9" s="1"/>
  <c r="BH614" i="9"/>
  <c r="BZ614" i="9" s="1"/>
  <c r="BI614" i="9"/>
  <c r="CA614" i="9" s="1"/>
  <c r="BO614" i="9"/>
  <c r="CG614" i="9" s="1"/>
  <c r="BJ614" i="9"/>
  <c r="CB614" i="9" s="1"/>
  <c r="BK614" i="9"/>
  <c r="CC614" i="9" s="1"/>
  <c r="CE614" i="9"/>
  <c r="BJ684" i="9"/>
  <c r="CB684" i="9" s="1"/>
  <c r="BK684" i="9"/>
  <c r="CC684" i="9" s="1"/>
  <c r="BL684" i="9"/>
  <c r="CD684" i="9" s="1"/>
  <c r="CE684" i="9"/>
  <c r="BN684" i="9"/>
  <c r="CF684" i="9" s="1"/>
  <c r="BH684" i="9"/>
  <c r="BZ684" i="9" s="1"/>
  <c r="BO684" i="9"/>
  <c r="CG684" i="9" s="1"/>
  <c r="BI684" i="9"/>
  <c r="CA684" i="9" s="1"/>
  <c r="BJ179" i="9"/>
  <c r="CB179" i="9" s="1"/>
  <c r="CE179" i="9"/>
  <c r="BN179" i="9"/>
  <c r="CF179" i="9" s="1"/>
  <c r="BL179" i="9"/>
  <c r="CD179" i="9" s="1"/>
  <c r="BO179" i="9"/>
  <c r="CG179" i="9" s="1"/>
  <c r="BI179" i="9"/>
  <c r="CA179" i="9" s="1"/>
  <c r="BK179" i="9"/>
  <c r="CC179" i="9" s="1"/>
  <c r="BH179" i="9"/>
  <c r="BZ179" i="9" s="1"/>
  <c r="BH174" i="9"/>
  <c r="BZ174" i="9" s="1"/>
  <c r="CE174" i="9"/>
  <c r="BN174" i="9"/>
  <c r="CF174" i="9" s="1"/>
  <c r="BO174" i="9"/>
  <c r="CG174" i="9" s="1"/>
  <c r="BK174" i="9"/>
  <c r="CC174" i="9" s="1"/>
  <c r="BI174" i="9"/>
  <c r="CA174" i="9" s="1"/>
  <c r="BJ174" i="9"/>
  <c r="CB174" i="9" s="1"/>
  <c r="BL174" i="9"/>
  <c r="CD174" i="9" s="1"/>
  <c r="BL146" i="9"/>
  <c r="CD146" i="9" s="1"/>
  <c r="BH146" i="9"/>
  <c r="BZ146" i="9" s="1"/>
  <c r="BJ146" i="9"/>
  <c r="CB146" i="9" s="1"/>
  <c r="BK146" i="9"/>
  <c r="CC146" i="9" s="1"/>
  <c r="BI146" i="9"/>
  <c r="CA146" i="9" s="1"/>
  <c r="CE146" i="9"/>
  <c r="BN146" i="9"/>
  <c r="CF146" i="9" s="1"/>
  <c r="BO146" i="9"/>
  <c r="CG146" i="9" s="1"/>
  <c r="BH182" i="9"/>
  <c r="BZ182" i="9" s="1"/>
  <c r="CE182" i="9"/>
  <c r="BN182" i="9"/>
  <c r="CF182" i="9" s="1"/>
  <c r="BL182" i="9"/>
  <c r="CD182" i="9" s="1"/>
  <c r="BO182" i="9"/>
  <c r="CG182" i="9" s="1"/>
  <c r="BI182" i="9"/>
  <c r="CA182" i="9" s="1"/>
  <c r="BK182" i="9"/>
  <c r="CC182" i="9" s="1"/>
  <c r="BJ182" i="9"/>
  <c r="CB182" i="9" s="1"/>
  <c r="BL431" i="9"/>
  <c r="CD431" i="9" s="1"/>
  <c r="BI431" i="9"/>
  <c r="CA431" i="9" s="1"/>
  <c r="CE431" i="9"/>
  <c r="BN431" i="9"/>
  <c r="CF431" i="9" s="1"/>
  <c r="BO431" i="9"/>
  <c r="CG431" i="9" s="1"/>
  <c r="BJ431" i="9"/>
  <c r="CB431" i="9" s="1"/>
  <c r="BH431" i="9"/>
  <c r="BZ431" i="9" s="1"/>
  <c r="BK431" i="9"/>
  <c r="CC431" i="9" s="1"/>
  <c r="BH586" i="9"/>
  <c r="BZ586" i="9" s="1"/>
  <c r="BJ586" i="9"/>
  <c r="CB586" i="9" s="1"/>
  <c r="BK586" i="9"/>
  <c r="CC586" i="9" s="1"/>
  <c r="CE586" i="9"/>
  <c r="BL586" i="9"/>
  <c r="CD586" i="9" s="1"/>
  <c r="BN586" i="9"/>
  <c r="CF586" i="9" s="1"/>
  <c r="BO586" i="9"/>
  <c r="CG586" i="9" s="1"/>
  <c r="BI586" i="9"/>
  <c r="CA586" i="9" s="1"/>
  <c r="BK690" i="9"/>
  <c r="CC690" i="9" s="1"/>
  <c r="BL690" i="9"/>
  <c r="CD690" i="9" s="1"/>
  <c r="CE690" i="9"/>
  <c r="BN690" i="9"/>
  <c r="CF690" i="9" s="1"/>
  <c r="BI690" i="9"/>
  <c r="CA690" i="9" s="1"/>
  <c r="BH690" i="9"/>
  <c r="BZ690" i="9" s="1"/>
  <c r="BO690" i="9"/>
  <c r="CG690" i="9" s="1"/>
  <c r="BJ690" i="9"/>
  <c r="CB690" i="9" s="1"/>
  <c r="BL89" i="9"/>
  <c r="CD89" i="9" s="1"/>
  <c r="BH89" i="9"/>
  <c r="BZ89" i="9" s="1"/>
  <c r="BK89" i="9"/>
  <c r="CC89" i="9" s="1"/>
  <c r="BI89" i="9"/>
  <c r="CA89" i="9" s="1"/>
  <c r="BJ89" i="9"/>
  <c r="CB89" i="9" s="1"/>
  <c r="BN89" i="9"/>
  <c r="CF89" i="9" s="1"/>
  <c r="CE89" i="9"/>
  <c r="BO89" i="9"/>
  <c r="CG89" i="9" s="1"/>
  <c r="BJ71" i="9"/>
  <c r="CB71" i="9" s="1"/>
  <c r="BN71" i="9"/>
  <c r="CF71" i="9" s="1"/>
  <c r="BL71" i="9"/>
  <c r="CD71" i="9" s="1"/>
  <c r="CE71" i="9"/>
  <c r="BO71" i="9"/>
  <c r="CG71" i="9" s="1"/>
  <c r="BH71" i="9"/>
  <c r="BZ71" i="9" s="1"/>
  <c r="BK71" i="9"/>
  <c r="CC71" i="9" s="1"/>
  <c r="BI71" i="9"/>
  <c r="CA71" i="9" s="1"/>
  <c r="BI132" i="9"/>
  <c r="CA132" i="9" s="1"/>
  <c r="BJ132" i="9"/>
  <c r="CB132" i="9" s="1"/>
  <c r="BL132" i="9"/>
  <c r="CD132" i="9" s="1"/>
  <c r="BH132" i="9"/>
  <c r="BZ132" i="9" s="1"/>
  <c r="BK132" i="9"/>
  <c r="CC132" i="9" s="1"/>
  <c r="CE132" i="9"/>
  <c r="BN132" i="9"/>
  <c r="CF132" i="9" s="1"/>
  <c r="BO132" i="9"/>
  <c r="CG132" i="9" s="1"/>
  <c r="BI696" i="9"/>
  <c r="CA696" i="9" s="1"/>
  <c r="BL696" i="9"/>
  <c r="CD696" i="9" s="1"/>
  <c r="CE696" i="9"/>
  <c r="BN696" i="9"/>
  <c r="CF696" i="9" s="1"/>
  <c r="BH696" i="9"/>
  <c r="BZ696" i="9" s="1"/>
  <c r="BO696" i="9"/>
  <c r="CG696" i="9" s="1"/>
  <c r="BJ696" i="9"/>
  <c r="CB696" i="9" s="1"/>
  <c r="BK696" i="9"/>
  <c r="CC696" i="9" s="1"/>
  <c r="CE148" i="9"/>
  <c r="BN148" i="9"/>
  <c r="CF148" i="9" s="1"/>
  <c r="BH148" i="9"/>
  <c r="BZ148" i="9" s="1"/>
  <c r="BI148" i="9"/>
  <c r="CA148" i="9" s="1"/>
  <c r="BJ148" i="9"/>
  <c r="CB148" i="9" s="1"/>
  <c r="BL148" i="9"/>
  <c r="CD148" i="9" s="1"/>
  <c r="BO148" i="9"/>
  <c r="CG148" i="9" s="1"/>
  <c r="BK148" i="9"/>
  <c r="CC148" i="9" s="1"/>
  <c r="BL241" i="9"/>
  <c r="CD241" i="9" s="1"/>
  <c r="BO241" i="9"/>
  <c r="CG241" i="9" s="1"/>
  <c r="BH241" i="9"/>
  <c r="BZ241" i="9" s="1"/>
  <c r="BK241" i="9"/>
  <c r="CC241" i="9" s="1"/>
  <c r="CE241" i="9"/>
  <c r="BN241" i="9"/>
  <c r="CF241" i="9" s="1"/>
  <c r="BI241" i="9"/>
  <c r="CA241" i="9" s="1"/>
  <c r="BJ241" i="9"/>
  <c r="CB241" i="9" s="1"/>
  <c r="BH367" i="9"/>
  <c r="BZ367" i="9" s="1"/>
  <c r="BI367" i="9"/>
  <c r="CA367" i="9" s="1"/>
  <c r="BK367" i="9"/>
  <c r="CC367" i="9" s="1"/>
  <c r="BL367" i="9"/>
  <c r="CD367" i="9" s="1"/>
  <c r="BJ367" i="9"/>
  <c r="CB367" i="9" s="1"/>
  <c r="CE367" i="9"/>
  <c r="BN367" i="9"/>
  <c r="CF367" i="9" s="1"/>
  <c r="BO367" i="9"/>
  <c r="CG367" i="9" s="1"/>
  <c r="CE409" i="9"/>
  <c r="BN409" i="9"/>
  <c r="CF409" i="9" s="1"/>
  <c r="BO409" i="9"/>
  <c r="CG409" i="9" s="1"/>
  <c r="BI409" i="9"/>
  <c r="CA409" i="9" s="1"/>
  <c r="BH409" i="9"/>
  <c r="BZ409" i="9" s="1"/>
  <c r="BJ409" i="9"/>
  <c r="CB409" i="9" s="1"/>
  <c r="BK409" i="9"/>
  <c r="CC409" i="9" s="1"/>
  <c r="BL409" i="9"/>
  <c r="CD409" i="9" s="1"/>
  <c r="BL584" i="9"/>
  <c r="CD584" i="9" s="1"/>
  <c r="BN584" i="9"/>
  <c r="CF584" i="9" s="1"/>
  <c r="BO584" i="9"/>
  <c r="CG584" i="9" s="1"/>
  <c r="BJ584" i="9"/>
  <c r="CB584" i="9" s="1"/>
  <c r="BK584" i="9"/>
  <c r="CC584" i="9" s="1"/>
  <c r="BH584" i="9"/>
  <c r="BZ584" i="9" s="1"/>
  <c r="BI584" i="9"/>
  <c r="CA584" i="9" s="1"/>
  <c r="CE584" i="9"/>
  <c r="BN653" i="9"/>
  <c r="CF653" i="9" s="1"/>
  <c r="BH653" i="9"/>
  <c r="BZ653" i="9" s="1"/>
  <c r="BL653" i="9"/>
  <c r="CD653" i="9" s="1"/>
  <c r="BI653" i="9"/>
  <c r="CA653" i="9" s="1"/>
  <c r="BO653" i="9"/>
  <c r="CG653" i="9" s="1"/>
  <c r="BK653" i="9"/>
  <c r="CC653" i="9" s="1"/>
  <c r="BJ653" i="9"/>
  <c r="CB653" i="9" s="1"/>
  <c r="CE653" i="9"/>
  <c r="BK266" i="9"/>
  <c r="CC266" i="9" s="1"/>
  <c r="BJ266" i="9"/>
  <c r="CB266" i="9" s="1"/>
  <c r="BH266" i="9"/>
  <c r="BZ266" i="9" s="1"/>
  <c r="BI266" i="9"/>
  <c r="CA266" i="9" s="1"/>
  <c r="BL266" i="9"/>
  <c r="CD266" i="9" s="1"/>
  <c r="BN266" i="9"/>
  <c r="CF266" i="9" s="1"/>
  <c r="CE266" i="9"/>
  <c r="BO266" i="9"/>
  <c r="CG266" i="9" s="1"/>
  <c r="BK230" i="9"/>
  <c r="CC230" i="9" s="1"/>
  <c r="BJ230" i="9"/>
  <c r="CB230" i="9" s="1"/>
  <c r="CE230" i="9"/>
  <c r="BN230" i="9"/>
  <c r="CF230" i="9" s="1"/>
  <c r="BO230" i="9"/>
  <c r="CG230" i="9" s="1"/>
  <c r="BI230" i="9"/>
  <c r="CA230" i="9" s="1"/>
  <c r="BL230" i="9"/>
  <c r="CD230" i="9" s="1"/>
  <c r="BH230" i="9"/>
  <c r="BZ230" i="9" s="1"/>
  <c r="BH353" i="9"/>
  <c r="BZ353" i="9" s="1"/>
  <c r="BI353" i="9"/>
  <c r="CA353" i="9" s="1"/>
  <c r="CE353" i="9"/>
  <c r="BK353" i="9"/>
  <c r="CC353" i="9" s="1"/>
  <c r="BL353" i="9"/>
  <c r="CD353" i="9" s="1"/>
  <c r="BN353" i="9"/>
  <c r="CF353" i="9" s="1"/>
  <c r="BO353" i="9"/>
  <c r="CG353" i="9" s="1"/>
  <c r="BJ353" i="9"/>
  <c r="CB353" i="9" s="1"/>
  <c r="BH433" i="9"/>
  <c r="BZ433" i="9" s="1"/>
  <c r="CE433" i="9"/>
  <c r="BN433" i="9"/>
  <c r="CF433" i="9" s="1"/>
  <c r="BO433" i="9"/>
  <c r="CG433" i="9" s="1"/>
  <c r="BI433" i="9"/>
  <c r="CA433" i="9" s="1"/>
  <c r="BJ433" i="9"/>
  <c r="CB433" i="9" s="1"/>
  <c r="BK433" i="9"/>
  <c r="CC433" i="9" s="1"/>
  <c r="BL433" i="9"/>
  <c r="CD433" i="9" s="1"/>
  <c r="BN450" i="9"/>
  <c r="CF450" i="9" s="1"/>
  <c r="BJ450" i="9"/>
  <c r="CB450" i="9" s="1"/>
  <c r="BK450" i="9"/>
  <c r="CC450" i="9" s="1"/>
  <c r="BO450" i="9"/>
  <c r="CG450" i="9" s="1"/>
  <c r="BL450" i="9"/>
  <c r="CD450" i="9" s="1"/>
  <c r="CE450" i="9"/>
  <c r="BH450" i="9"/>
  <c r="BZ450" i="9" s="1"/>
  <c r="BI450" i="9"/>
  <c r="CA450" i="9" s="1"/>
  <c r="BN504" i="9"/>
  <c r="CF504" i="9" s="1"/>
  <c r="BK504" i="9"/>
  <c r="CC504" i="9" s="1"/>
  <c r="BL504" i="9"/>
  <c r="CD504" i="9" s="1"/>
  <c r="CE504" i="9"/>
  <c r="BI504" i="9"/>
  <c r="CA504" i="9" s="1"/>
  <c r="BO504" i="9"/>
  <c r="CG504" i="9" s="1"/>
  <c r="BH504" i="9"/>
  <c r="BZ504" i="9" s="1"/>
  <c r="BJ504" i="9"/>
  <c r="CB504" i="9" s="1"/>
  <c r="BO593" i="9"/>
  <c r="CG593" i="9" s="1"/>
  <c r="BJ593" i="9"/>
  <c r="CB593" i="9" s="1"/>
  <c r="BK593" i="9"/>
  <c r="CC593" i="9" s="1"/>
  <c r="BH593" i="9"/>
  <c r="BZ593" i="9" s="1"/>
  <c r="BL593" i="9"/>
  <c r="CD593" i="9" s="1"/>
  <c r="BN593" i="9"/>
  <c r="CF593" i="9" s="1"/>
  <c r="CE593" i="9"/>
  <c r="BI593" i="9"/>
  <c r="CA593" i="9" s="1"/>
  <c r="BN629" i="9"/>
  <c r="CF629" i="9" s="1"/>
  <c r="BL629" i="9"/>
  <c r="CD629" i="9" s="1"/>
  <c r="BI629" i="9"/>
  <c r="CA629" i="9" s="1"/>
  <c r="BO629" i="9"/>
  <c r="CG629" i="9" s="1"/>
  <c r="BJ629" i="9"/>
  <c r="CB629" i="9" s="1"/>
  <c r="BK629" i="9"/>
  <c r="CC629" i="9" s="1"/>
  <c r="BH629" i="9"/>
  <c r="BZ629" i="9" s="1"/>
  <c r="CE629" i="9"/>
  <c r="BO139" i="9"/>
  <c r="CG139" i="9" s="1"/>
  <c r="BK139" i="9"/>
  <c r="CC139" i="9" s="1"/>
  <c r="CE139" i="9"/>
  <c r="BH139" i="9"/>
  <c r="BZ139" i="9" s="1"/>
  <c r="BN139" i="9"/>
  <c r="CF139" i="9" s="1"/>
  <c r="BI139" i="9"/>
  <c r="CA139" i="9" s="1"/>
  <c r="BJ139" i="9"/>
  <c r="CB139" i="9" s="1"/>
  <c r="BL139" i="9"/>
  <c r="CD139" i="9" s="1"/>
  <c r="BJ219" i="9"/>
  <c r="CB219" i="9" s="1"/>
  <c r="BL219" i="9"/>
  <c r="CD219" i="9" s="1"/>
  <c r="BH219" i="9"/>
  <c r="BZ219" i="9" s="1"/>
  <c r="BK219" i="9"/>
  <c r="CC219" i="9" s="1"/>
  <c r="BO219" i="9"/>
  <c r="CG219" i="9" s="1"/>
  <c r="BI219" i="9"/>
  <c r="CA219" i="9" s="1"/>
  <c r="BN219" i="9"/>
  <c r="CF219" i="9" s="1"/>
  <c r="CE219" i="9"/>
  <c r="BL272" i="9"/>
  <c r="CD272" i="9" s="1"/>
  <c r="CE272" i="9"/>
  <c r="BO272" i="9"/>
  <c r="CG272" i="9" s="1"/>
  <c r="BJ272" i="9"/>
  <c r="CB272" i="9" s="1"/>
  <c r="BK272" i="9"/>
  <c r="CC272" i="9" s="1"/>
  <c r="BN272" i="9"/>
  <c r="CF272" i="9" s="1"/>
  <c r="BH272" i="9"/>
  <c r="BZ272" i="9" s="1"/>
  <c r="BI272" i="9"/>
  <c r="CA272" i="9" s="1"/>
  <c r="BI405" i="9"/>
  <c r="CA405" i="9" s="1"/>
  <c r="BJ405" i="9"/>
  <c r="CB405" i="9" s="1"/>
  <c r="BK405" i="9"/>
  <c r="CC405" i="9" s="1"/>
  <c r="BL405" i="9"/>
  <c r="CD405" i="9" s="1"/>
  <c r="CE405" i="9"/>
  <c r="BH405" i="9"/>
  <c r="BZ405" i="9" s="1"/>
  <c r="BN405" i="9"/>
  <c r="CF405" i="9" s="1"/>
  <c r="BO405" i="9"/>
  <c r="CG405" i="9" s="1"/>
  <c r="BH456" i="9"/>
  <c r="BZ456" i="9" s="1"/>
  <c r="BO456" i="9"/>
  <c r="CG456" i="9" s="1"/>
  <c r="BN456" i="9"/>
  <c r="CF456" i="9" s="1"/>
  <c r="CE456" i="9"/>
  <c r="BI456" i="9"/>
  <c r="CA456" i="9" s="1"/>
  <c r="BJ456" i="9"/>
  <c r="CB456" i="9" s="1"/>
  <c r="BK456" i="9"/>
  <c r="CC456" i="9" s="1"/>
  <c r="BL456" i="9"/>
  <c r="CD456" i="9" s="1"/>
  <c r="BL515" i="9"/>
  <c r="CD515" i="9" s="1"/>
  <c r="BO515" i="9"/>
  <c r="CG515" i="9" s="1"/>
  <c r="BJ515" i="9"/>
  <c r="CB515" i="9" s="1"/>
  <c r="BK515" i="9"/>
  <c r="CC515" i="9" s="1"/>
  <c r="BH515" i="9"/>
  <c r="BZ515" i="9" s="1"/>
  <c r="CE515" i="9"/>
  <c r="BI515" i="9"/>
  <c r="CA515" i="9" s="1"/>
  <c r="BN515" i="9"/>
  <c r="CF515" i="9" s="1"/>
  <c r="BI693" i="9"/>
  <c r="CA693" i="9" s="1"/>
  <c r="BL693" i="9"/>
  <c r="CD693" i="9" s="1"/>
  <c r="CE693" i="9"/>
  <c r="BN693" i="9"/>
  <c r="CF693" i="9" s="1"/>
  <c r="BH693" i="9"/>
  <c r="BZ693" i="9" s="1"/>
  <c r="BO693" i="9"/>
  <c r="CG693" i="9" s="1"/>
  <c r="BJ693" i="9"/>
  <c r="CB693" i="9" s="1"/>
  <c r="BK693" i="9"/>
  <c r="CC693" i="9" s="1"/>
  <c r="BO62" i="9"/>
  <c r="CG62" i="9" s="1"/>
  <c r="BI62" i="9"/>
  <c r="CA62" i="9" s="1"/>
  <c r="BK62" i="9"/>
  <c r="CC62" i="9" s="1"/>
  <c r="BH62" i="9"/>
  <c r="BZ62" i="9" s="1"/>
  <c r="BL62" i="9"/>
  <c r="CD62" i="9" s="1"/>
  <c r="BN62" i="9"/>
  <c r="CF62" i="9" s="1"/>
  <c r="CE62" i="9"/>
  <c r="BJ62" i="9"/>
  <c r="CB62" i="9" s="1"/>
  <c r="BI114" i="9"/>
  <c r="CA114" i="9" s="1"/>
  <c r="BJ114" i="9"/>
  <c r="CB114" i="9" s="1"/>
  <c r="BL114" i="9"/>
  <c r="CD114" i="9" s="1"/>
  <c r="BH114" i="9"/>
  <c r="BZ114" i="9" s="1"/>
  <c r="BK114" i="9"/>
  <c r="CC114" i="9" s="1"/>
  <c r="CE114" i="9"/>
  <c r="BO114" i="9"/>
  <c r="CG114" i="9" s="1"/>
  <c r="BN114" i="9"/>
  <c r="CF114" i="9" s="1"/>
  <c r="BI153" i="9"/>
  <c r="CA153" i="9" s="1"/>
  <c r="BJ153" i="9"/>
  <c r="CB153" i="9" s="1"/>
  <c r="BL153" i="9"/>
  <c r="CD153" i="9" s="1"/>
  <c r="BH153" i="9"/>
  <c r="BZ153" i="9" s="1"/>
  <c r="CE153" i="9"/>
  <c r="BK153" i="9"/>
  <c r="CC153" i="9" s="1"/>
  <c r="BN153" i="9"/>
  <c r="CF153" i="9" s="1"/>
  <c r="BO153" i="9"/>
  <c r="CG153" i="9" s="1"/>
  <c r="BJ394" i="9"/>
  <c r="CB394" i="9" s="1"/>
  <c r="BH394" i="9"/>
  <c r="BZ394" i="9" s="1"/>
  <c r="BI394" i="9"/>
  <c r="CA394" i="9" s="1"/>
  <c r="BK394" i="9"/>
  <c r="CC394" i="9" s="1"/>
  <c r="BL394" i="9"/>
  <c r="CD394" i="9" s="1"/>
  <c r="CE394" i="9"/>
  <c r="BN394" i="9"/>
  <c r="CF394" i="9" s="1"/>
  <c r="BO394" i="9"/>
  <c r="CG394" i="9" s="1"/>
  <c r="BK479" i="9"/>
  <c r="CC479" i="9" s="1"/>
  <c r="BH479" i="9"/>
  <c r="BZ479" i="9" s="1"/>
  <c r="CE479" i="9"/>
  <c r="BI479" i="9"/>
  <c r="CA479" i="9" s="1"/>
  <c r="BL479" i="9"/>
  <c r="CD479" i="9" s="1"/>
  <c r="BN479" i="9"/>
  <c r="CF479" i="9" s="1"/>
  <c r="BO479" i="9"/>
  <c r="CG479" i="9" s="1"/>
  <c r="BJ479" i="9"/>
  <c r="CB479" i="9" s="1"/>
  <c r="BN576" i="9"/>
  <c r="CF576" i="9" s="1"/>
  <c r="BO576" i="9"/>
  <c r="CG576" i="9" s="1"/>
  <c r="BH576" i="9"/>
  <c r="BZ576" i="9" s="1"/>
  <c r="BJ576" i="9"/>
  <c r="CB576" i="9" s="1"/>
  <c r="BK576" i="9"/>
  <c r="CC576" i="9" s="1"/>
  <c r="BL576" i="9"/>
  <c r="CD576" i="9" s="1"/>
  <c r="CE576" i="9"/>
  <c r="BI576" i="9"/>
  <c r="CA576" i="9" s="1"/>
  <c r="BK661" i="9"/>
  <c r="CC661" i="9" s="1"/>
  <c r="BL661" i="9"/>
  <c r="CD661" i="9" s="1"/>
  <c r="BN661" i="9"/>
  <c r="CF661" i="9" s="1"/>
  <c r="BO661" i="9"/>
  <c r="CG661" i="9" s="1"/>
  <c r="CE661" i="9"/>
  <c r="BI661" i="9"/>
  <c r="CA661" i="9" s="1"/>
  <c r="BH661" i="9"/>
  <c r="BZ661" i="9" s="1"/>
  <c r="BJ661" i="9"/>
  <c r="CB661" i="9" s="1"/>
  <c r="BJ651" i="9"/>
  <c r="CB651" i="9" s="1"/>
  <c r="BK651" i="9"/>
  <c r="CC651" i="9" s="1"/>
  <c r="BL651" i="9"/>
  <c r="CD651" i="9" s="1"/>
  <c r="CE651" i="9"/>
  <c r="BI651" i="9"/>
  <c r="CA651" i="9" s="1"/>
  <c r="BN651" i="9"/>
  <c r="CF651" i="9" s="1"/>
  <c r="BO651" i="9"/>
  <c r="CG651" i="9" s="1"/>
  <c r="BH651" i="9"/>
  <c r="BZ651" i="9" s="1"/>
  <c r="BK558" i="9"/>
  <c r="CC558" i="9" s="1"/>
  <c r="BL558" i="9"/>
  <c r="CD558" i="9" s="1"/>
  <c r="CE558" i="9"/>
  <c r="BI558" i="9"/>
  <c r="CA558" i="9" s="1"/>
  <c r="BN558" i="9"/>
  <c r="CF558" i="9" s="1"/>
  <c r="BO558" i="9"/>
  <c r="CG558" i="9" s="1"/>
  <c r="BH558" i="9"/>
  <c r="BZ558" i="9" s="1"/>
  <c r="BJ558" i="9"/>
  <c r="CB558" i="9" s="1"/>
  <c r="CE265" i="9"/>
  <c r="BH265" i="9"/>
  <c r="BZ265" i="9" s="1"/>
  <c r="BJ265" i="9"/>
  <c r="CB265" i="9" s="1"/>
  <c r="BK265" i="9"/>
  <c r="CC265" i="9" s="1"/>
  <c r="BL265" i="9"/>
  <c r="CD265" i="9" s="1"/>
  <c r="BN265" i="9"/>
  <c r="CF265" i="9" s="1"/>
  <c r="BO265" i="9"/>
  <c r="CG265" i="9" s="1"/>
  <c r="BI265" i="9"/>
  <c r="CA265" i="9" s="1"/>
  <c r="CE158" i="9"/>
  <c r="BK158" i="9"/>
  <c r="CC158" i="9" s="1"/>
  <c r="BN158" i="9"/>
  <c r="CF158" i="9" s="1"/>
  <c r="BJ158" i="9"/>
  <c r="CB158" i="9" s="1"/>
  <c r="BO158" i="9"/>
  <c r="CG158" i="9" s="1"/>
  <c r="BI158" i="9"/>
  <c r="CA158" i="9" s="1"/>
  <c r="BL158" i="9"/>
  <c r="CD158" i="9" s="1"/>
  <c r="BH158" i="9"/>
  <c r="BZ158" i="9" s="1"/>
  <c r="BH330" i="9"/>
  <c r="BZ330" i="9" s="1"/>
  <c r="CE330" i="9"/>
  <c r="BN330" i="9"/>
  <c r="CF330" i="9" s="1"/>
  <c r="BO330" i="9"/>
  <c r="CG330" i="9" s="1"/>
  <c r="BI330" i="9"/>
  <c r="CA330" i="9" s="1"/>
  <c r="BJ330" i="9"/>
  <c r="CB330" i="9" s="1"/>
  <c r="BK330" i="9"/>
  <c r="CC330" i="9" s="1"/>
  <c r="BL330" i="9"/>
  <c r="CD330" i="9" s="1"/>
  <c r="BH519" i="9"/>
  <c r="BZ519" i="9" s="1"/>
  <c r="BJ519" i="9"/>
  <c r="CB519" i="9" s="1"/>
  <c r="BK519" i="9"/>
  <c r="CC519" i="9" s="1"/>
  <c r="BL519" i="9"/>
  <c r="CD519" i="9" s="1"/>
  <c r="BI519" i="9"/>
  <c r="CA519" i="9" s="1"/>
  <c r="CE519" i="9"/>
  <c r="BN519" i="9"/>
  <c r="CF519" i="9" s="1"/>
  <c r="BO519" i="9"/>
  <c r="CG519" i="9" s="1"/>
  <c r="BJ198" i="9"/>
  <c r="CB198" i="9" s="1"/>
  <c r="CE198" i="9"/>
  <c r="BO198" i="9"/>
  <c r="CG198" i="9" s="1"/>
  <c r="BN198" i="9"/>
  <c r="CF198" i="9" s="1"/>
  <c r="BL198" i="9"/>
  <c r="CD198" i="9" s="1"/>
  <c r="BH198" i="9"/>
  <c r="BZ198" i="9" s="1"/>
  <c r="BK198" i="9"/>
  <c r="CC198" i="9" s="1"/>
  <c r="BI198" i="9"/>
  <c r="CA198" i="9" s="1"/>
  <c r="BN682" i="9"/>
  <c r="CF682" i="9" s="1"/>
  <c r="BH682" i="9"/>
  <c r="BZ682" i="9" s="1"/>
  <c r="CE682" i="9"/>
  <c r="BI682" i="9"/>
  <c r="CA682" i="9" s="1"/>
  <c r="BO682" i="9"/>
  <c r="CG682" i="9" s="1"/>
  <c r="BJ682" i="9"/>
  <c r="CB682" i="9" s="1"/>
  <c r="BK682" i="9"/>
  <c r="CC682" i="9" s="1"/>
  <c r="BL682" i="9"/>
  <c r="CD682" i="9" s="1"/>
  <c r="BI130" i="9"/>
  <c r="CA130" i="9" s="1"/>
  <c r="BL130" i="9"/>
  <c r="CD130" i="9" s="1"/>
  <c r="BO130" i="9"/>
  <c r="CG130" i="9" s="1"/>
  <c r="BK130" i="9"/>
  <c r="CC130" i="9" s="1"/>
  <c r="CE130" i="9"/>
  <c r="BH130" i="9"/>
  <c r="BZ130" i="9" s="1"/>
  <c r="BN130" i="9"/>
  <c r="CF130" i="9" s="1"/>
  <c r="BJ130" i="9"/>
  <c r="CB130" i="9" s="1"/>
  <c r="BN280" i="9"/>
  <c r="CF280" i="9" s="1"/>
  <c r="CE280" i="9"/>
  <c r="BJ280" i="9"/>
  <c r="CB280" i="9" s="1"/>
  <c r="BH280" i="9"/>
  <c r="BZ280" i="9" s="1"/>
  <c r="BL280" i="9"/>
  <c r="CD280" i="9" s="1"/>
  <c r="BO280" i="9"/>
  <c r="CG280" i="9" s="1"/>
  <c r="BI280" i="9"/>
  <c r="CA280" i="9" s="1"/>
  <c r="BK280" i="9"/>
  <c r="CC280" i="9" s="1"/>
  <c r="BL242" i="9"/>
  <c r="CD242" i="9" s="1"/>
  <c r="BH242" i="9"/>
  <c r="BZ242" i="9" s="1"/>
  <c r="BN242" i="9"/>
  <c r="CF242" i="9" s="1"/>
  <c r="BJ242" i="9"/>
  <c r="CB242" i="9" s="1"/>
  <c r="BI242" i="9"/>
  <c r="CA242" i="9" s="1"/>
  <c r="CE242" i="9"/>
  <c r="BO242" i="9"/>
  <c r="CG242" i="9" s="1"/>
  <c r="BK242" i="9"/>
  <c r="CC242" i="9" s="1"/>
  <c r="BK320" i="9"/>
  <c r="CC320" i="9" s="1"/>
  <c r="BH320" i="9"/>
  <c r="BZ320" i="9" s="1"/>
  <c r="BI320" i="9"/>
  <c r="CA320" i="9" s="1"/>
  <c r="BJ320" i="9"/>
  <c r="CB320" i="9" s="1"/>
  <c r="BL320" i="9"/>
  <c r="CD320" i="9" s="1"/>
  <c r="CE320" i="9"/>
  <c r="BO320" i="9"/>
  <c r="CG320" i="9" s="1"/>
  <c r="BN320" i="9"/>
  <c r="CF320" i="9" s="1"/>
  <c r="BO104" i="9"/>
  <c r="CG104" i="9" s="1"/>
  <c r="BI104" i="9"/>
  <c r="CA104" i="9" s="1"/>
  <c r="BL104" i="9"/>
  <c r="CD104" i="9" s="1"/>
  <c r="BH104" i="9"/>
  <c r="BZ104" i="9" s="1"/>
  <c r="BN104" i="9"/>
  <c r="CF104" i="9" s="1"/>
  <c r="BK104" i="9"/>
  <c r="CC104" i="9" s="1"/>
  <c r="BJ104" i="9"/>
  <c r="CB104" i="9" s="1"/>
  <c r="CE104" i="9"/>
  <c r="BH346" i="9"/>
  <c r="BZ346" i="9" s="1"/>
  <c r="BJ346" i="9"/>
  <c r="CB346" i="9" s="1"/>
  <c r="CE346" i="9"/>
  <c r="BN346" i="9"/>
  <c r="CF346" i="9" s="1"/>
  <c r="BO346" i="9"/>
  <c r="CG346" i="9" s="1"/>
  <c r="BI346" i="9"/>
  <c r="CA346" i="9" s="1"/>
  <c r="BK346" i="9"/>
  <c r="CC346" i="9" s="1"/>
  <c r="BL346" i="9"/>
  <c r="CD346" i="9" s="1"/>
  <c r="BL380" i="9"/>
  <c r="CD380" i="9" s="1"/>
  <c r="BN380" i="9"/>
  <c r="CF380" i="9" s="1"/>
  <c r="BH380" i="9"/>
  <c r="BZ380" i="9" s="1"/>
  <c r="BI380" i="9"/>
  <c r="CA380" i="9" s="1"/>
  <c r="CE380" i="9"/>
  <c r="BO380" i="9"/>
  <c r="CG380" i="9" s="1"/>
  <c r="BJ380" i="9"/>
  <c r="CB380" i="9" s="1"/>
  <c r="BK380" i="9"/>
  <c r="CC380" i="9" s="1"/>
  <c r="BL470" i="9"/>
  <c r="CD470" i="9" s="1"/>
  <c r="BN470" i="9"/>
  <c r="CF470" i="9" s="1"/>
  <c r="BH470" i="9"/>
  <c r="BZ470" i="9" s="1"/>
  <c r="CE470" i="9"/>
  <c r="BI470" i="9"/>
  <c r="CA470" i="9" s="1"/>
  <c r="BO470" i="9"/>
  <c r="CG470" i="9" s="1"/>
  <c r="BK470" i="9"/>
  <c r="CC470" i="9" s="1"/>
  <c r="BJ470" i="9"/>
  <c r="CB470" i="9" s="1"/>
  <c r="BL499" i="9"/>
  <c r="CD499" i="9" s="1"/>
  <c r="BN499" i="9"/>
  <c r="CF499" i="9" s="1"/>
  <c r="BO499" i="9"/>
  <c r="CG499" i="9" s="1"/>
  <c r="BI499" i="9"/>
  <c r="CA499" i="9" s="1"/>
  <c r="BH499" i="9"/>
  <c r="BZ499" i="9" s="1"/>
  <c r="BJ499" i="9"/>
  <c r="CB499" i="9" s="1"/>
  <c r="CE499" i="9"/>
  <c r="BK499" i="9"/>
  <c r="CC499" i="9" s="1"/>
  <c r="BO545" i="9"/>
  <c r="CG545" i="9" s="1"/>
  <c r="BL545" i="9"/>
  <c r="CD545" i="9" s="1"/>
  <c r="BN545" i="9"/>
  <c r="CF545" i="9" s="1"/>
  <c r="BH545" i="9"/>
  <c r="BZ545" i="9" s="1"/>
  <c r="BI545" i="9"/>
  <c r="CA545" i="9" s="1"/>
  <c r="BK545" i="9"/>
  <c r="CC545" i="9" s="1"/>
  <c r="CE545" i="9"/>
  <c r="BJ545" i="9"/>
  <c r="CB545" i="9" s="1"/>
  <c r="BL36" i="9"/>
  <c r="CD36" i="9" s="1"/>
  <c r="BH36" i="9"/>
  <c r="BZ36" i="9" s="1"/>
  <c r="BK36" i="9"/>
  <c r="CC36" i="9" s="1"/>
  <c r="CE36" i="9"/>
  <c r="BI36" i="9"/>
  <c r="CA36" i="9" s="1"/>
  <c r="BJ36" i="9"/>
  <c r="CB36" i="9" s="1"/>
  <c r="BN36" i="9"/>
  <c r="CF36" i="9" s="1"/>
  <c r="BO36" i="9"/>
  <c r="CG36" i="9" s="1"/>
  <c r="BH220" i="9"/>
  <c r="BZ220" i="9" s="1"/>
  <c r="CE220" i="9"/>
  <c r="BN220" i="9"/>
  <c r="CF220" i="9" s="1"/>
  <c r="BI220" i="9"/>
  <c r="CA220" i="9" s="1"/>
  <c r="BJ220" i="9"/>
  <c r="CB220" i="9" s="1"/>
  <c r="BL220" i="9"/>
  <c r="CD220" i="9" s="1"/>
  <c r="BO220" i="9"/>
  <c r="CG220" i="9" s="1"/>
  <c r="BK220" i="9"/>
  <c r="CC220" i="9" s="1"/>
  <c r="BJ310" i="9"/>
  <c r="CB310" i="9" s="1"/>
  <c r="BH310" i="9"/>
  <c r="BZ310" i="9" s="1"/>
  <c r="CE310" i="9"/>
  <c r="BN310" i="9"/>
  <c r="CF310" i="9" s="1"/>
  <c r="BO310" i="9"/>
  <c r="CG310" i="9" s="1"/>
  <c r="BI310" i="9"/>
  <c r="CA310" i="9" s="1"/>
  <c r="BK310" i="9"/>
  <c r="CC310" i="9" s="1"/>
  <c r="BL310" i="9"/>
  <c r="CD310" i="9" s="1"/>
  <c r="BJ397" i="9"/>
  <c r="CB397" i="9" s="1"/>
  <c r="BH397" i="9"/>
  <c r="BZ397" i="9" s="1"/>
  <c r="CE397" i="9"/>
  <c r="BN397" i="9"/>
  <c r="CF397" i="9" s="1"/>
  <c r="BO397" i="9"/>
  <c r="CG397" i="9" s="1"/>
  <c r="BI397" i="9"/>
  <c r="CA397" i="9" s="1"/>
  <c r="BK397" i="9"/>
  <c r="CC397" i="9" s="1"/>
  <c r="BL397" i="9"/>
  <c r="CD397" i="9" s="1"/>
  <c r="BI501" i="9"/>
  <c r="CA501" i="9" s="1"/>
  <c r="CE501" i="9"/>
  <c r="BN501" i="9"/>
  <c r="CF501" i="9" s="1"/>
  <c r="BO501" i="9"/>
  <c r="CG501" i="9" s="1"/>
  <c r="BH501" i="9"/>
  <c r="BZ501" i="9" s="1"/>
  <c r="BJ501" i="9"/>
  <c r="CB501" i="9" s="1"/>
  <c r="BK501" i="9"/>
  <c r="CC501" i="9" s="1"/>
  <c r="BL501" i="9"/>
  <c r="CD501" i="9" s="1"/>
  <c r="BH496" i="9"/>
  <c r="BZ496" i="9" s="1"/>
  <c r="CE496" i="9"/>
  <c r="BK496" i="9"/>
  <c r="CC496" i="9" s="1"/>
  <c r="BL496" i="9"/>
  <c r="CD496" i="9" s="1"/>
  <c r="BN496" i="9"/>
  <c r="CF496" i="9" s="1"/>
  <c r="BO496" i="9"/>
  <c r="CG496" i="9" s="1"/>
  <c r="BJ496" i="9"/>
  <c r="CB496" i="9" s="1"/>
  <c r="BI496" i="9"/>
  <c r="CA496" i="9" s="1"/>
  <c r="CE627" i="9"/>
  <c r="BI627" i="9"/>
  <c r="CA627" i="9" s="1"/>
  <c r="BN627" i="9"/>
  <c r="CF627" i="9" s="1"/>
  <c r="BO627" i="9"/>
  <c r="CG627" i="9" s="1"/>
  <c r="BH627" i="9"/>
  <c r="BZ627" i="9" s="1"/>
  <c r="BJ627" i="9"/>
  <c r="CB627" i="9" s="1"/>
  <c r="BK627" i="9"/>
  <c r="CC627" i="9" s="1"/>
  <c r="BL627" i="9"/>
  <c r="CD627" i="9" s="1"/>
  <c r="CE642" i="9"/>
  <c r="BI642" i="9"/>
  <c r="CA642" i="9" s="1"/>
  <c r="BN642" i="9"/>
  <c r="CF642" i="9" s="1"/>
  <c r="BO642" i="9"/>
  <c r="CG642" i="9" s="1"/>
  <c r="BH642" i="9"/>
  <c r="BZ642" i="9" s="1"/>
  <c r="BJ642" i="9"/>
  <c r="CB642" i="9" s="1"/>
  <c r="BK642" i="9"/>
  <c r="CC642" i="9" s="1"/>
  <c r="BL642" i="9"/>
  <c r="CD642" i="9" s="1"/>
  <c r="BJ700" i="9"/>
  <c r="CB700" i="9" s="1"/>
  <c r="BK700" i="9"/>
  <c r="CC700" i="9" s="1"/>
  <c r="BH700" i="9"/>
  <c r="BZ700" i="9" s="1"/>
  <c r="CE700" i="9"/>
  <c r="BO700" i="9"/>
  <c r="CG700" i="9" s="1"/>
  <c r="BI700" i="9"/>
  <c r="CA700" i="9" s="1"/>
  <c r="BL700" i="9"/>
  <c r="CD700" i="9" s="1"/>
  <c r="BN700" i="9"/>
  <c r="CF700" i="9" s="1"/>
  <c r="BI309" i="9"/>
  <c r="CA309" i="9" s="1"/>
  <c r="BJ309" i="9"/>
  <c r="CB309" i="9" s="1"/>
  <c r="BK309" i="9"/>
  <c r="CC309" i="9" s="1"/>
  <c r="BL309" i="9"/>
  <c r="CD309" i="9" s="1"/>
  <c r="CE309" i="9"/>
  <c r="BH309" i="9"/>
  <c r="BZ309" i="9" s="1"/>
  <c r="BN309" i="9"/>
  <c r="CF309" i="9" s="1"/>
  <c r="BO309" i="9"/>
  <c r="CG309" i="9" s="1"/>
  <c r="CE351" i="9"/>
  <c r="BI351" i="9"/>
  <c r="CA351" i="9" s="1"/>
  <c r="BJ351" i="9"/>
  <c r="CB351" i="9" s="1"/>
  <c r="BK351" i="9"/>
  <c r="CC351" i="9" s="1"/>
  <c r="BL351" i="9"/>
  <c r="CD351" i="9" s="1"/>
  <c r="BO351" i="9"/>
  <c r="CG351" i="9" s="1"/>
  <c r="BN351" i="9"/>
  <c r="CF351" i="9" s="1"/>
  <c r="BH351" i="9"/>
  <c r="BZ351" i="9" s="1"/>
  <c r="BI438" i="9"/>
  <c r="CA438" i="9" s="1"/>
  <c r="BJ438" i="9"/>
  <c r="CB438" i="9" s="1"/>
  <c r="BK438" i="9"/>
  <c r="CC438" i="9" s="1"/>
  <c r="BL438" i="9"/>
  <c r="CD438" i="9" s="1"/>
  <c r="BH438" i="9"/>
  <c r="BZ438" i="9" s="1"/>
  <c r="BO438" i="9"/>
  <c r="CG438" i="9" s="1"/>
  <c r="CE438" i="9"/>
  <c r="BN438" i="9"/>
  <c r="CF438" i="9" s="1"/>
  <c r="BH580" i="9"/>
  <c r="BZ580" i="9" s="1"/>
  <c r="BJ580" i="9"/>
  <c r="CB580" i="9" s="1"/>
  <c r="BL580" i="9"/>
  <c r="CD580" i="9" s="1"/>
  <c r="BN580" i="9"/>
  <c r="CF580" i="9" s="1"/>
  <c r="BO580" i="9"/>
  <c r="CG580" i="9" s="1"/>
  <c r="BI580" i="9"/>
  <c r="CA580" i="9" s="1"/>
  <c r="BK580" i="9"/>
  <c r="CC580" i="9" s="1"/>
  <c r="CE580" i="9"/>
  <c r="BJ55" i="9"/>
  <c r="CB55" i="9" s="1"/>
  <c r="BI55" i="9"/>
  <c r="CA55" i="9" s="1"/>
  <c r="BL55" i="9"/>
  <c r="CD55" i="9" s="1"/>
  <c r="BO55" i="9"/>
  <c r="CG55" i="9" s="1"/>
  <c r="BH55" i="9"/>
  <c r="BZ55" i="9" s="1"/>
  <c r="BK55" i="9"/>
  <c r="CC55" i="9" s="1"/>
  <c r="CE55" i="9"/>
  <c r="BN55" i="9"/>
  <c r="CF55" i="9" s="1"/>
  <c r="BL95" i="9"/>
  <c r="CD95" i="9" s="1"/>
  <c r="BO95" i="9"/>
  <c r="CG95" i="9" s="1"/>
  <c r="BI95" i="9"/>
  <c r="CA95" i="9" s="1"/>
  <c r="BK95" i="9"/>
  <c r="CC95" i="9" s="1"/>
  <c r="BH95" i="9"/>
  <c r="BZ95" i="9" s="1"/>
  <c r="BJ95" i="9"/>
  <c r="CB95" i="9" s="1"/>
  <c r="BN95" i="9"/>
  <c r="CF95" i="9" s="1"/>
  <c r="CE95" i="9"/>
  <c r="BJ250" i="9"/>
  <c r="CB250" i="9" s="1"/>
  <c r="CE250" i="9"/>
  <c r="BH250" i="9"/>
  <c r="BZ250" i="9" s="1"/>
  <c r="BI250" i="9"/>
  <c r="CA250" i="9" s="1"/>
  <c r="BK250" i="9"/>
  <c r="CC250" i="9" s="1"/>
  <c r="BL250" i="9"/>
  <c r="CD250" i="9" s="1"/>
  <c r="BN250" i="9"/>
  <c r="CF250" i="9" s="1"/>
  <c r="BO250" i="9"/>
  <c r="CG250" i="9" s="1"/>
  <c r="BH392" i="9"/>
  <c r="BZ392" i="9" s="1"/>
  <c r="BK392" i="9"/>
  <c r="CC392" i="9" s="1"/>
  <c r="BJ392" i="9"/>
  <c r="CB392" i="9" s="1"/>
  <c r="BI392" i="9"/>
  <c r="CA392" i="9" s="1"/>
  <c r="BL392" i="9"/>
  <c r="CD392" i="9" s="1"/>
  <c r="CE392" i="9"/>
  <c r="BO392" i="9"/>
  <c r="CG392" i="9" s="1"/>
  <c r="BN392" i="9"/>
  <c r="CF392" i="9" s="1"/>
  <c r="BK476" i="9"/>
  <c r="CC476" i="9" s="1"/>
  <c r="BH476" i="9"/>
  <c r="BZ476" i="9" s="1"/>
  <c r="BI476" i="9"/>
  <c r="CA476" i="9" s="1"/>
  <c r="CE476" i="9"/>
  <c r="BL476" i="9"/>
  <c r="CD476" i="9" s="1"/>
  <c r="BN476" i="9"/>
  <c r="CF476" i="9" s="1"/>
  <c r="BO476" i="9"/>
  <c r="CG476" i="9" s="1"/>
  <c r="BJ476" i="9"/>
  <c r="CB476" i="9" s="1"/>
  <c r="BN587" i="9"/>
  <c r="CF587" i="9" s="1"/>
  <c r="BL587" i="9"/>
  <c r="CD587" i="9" s="1"/>
  <c r="BO587" i="9"/>
  <c r="CG587" i="9" s="1"/>
  <c r="BJ587" i="9"/>
  <c r="CB587" i="9" s="1"/>
  <c r="BK587" i="9"/>
  <c r="CC587" i="9" s="1"/>
  <c r="BH587" i="9"/>
  <c r="BZ587" i="9" s="1"/>
  <c r="CE587" i="9"/>
  <c r="BI587" i="9"/>
  <c r="CA587" i="9" s="1"/>
  <c r="BI669" i="9"/>
  <c r="CA669" i="9" s="1"/>
  <c r="BH669" i="9"/>
  <c r="BZ669" i="9" s="1"/>
  <c r="BO669" i="9"/>
  <c r="CG669" i="9" s="1"/>
  <c r="BJ669" i="9"/>
  <c r="CB669" i="9" s="1"/>
  <c r="BK669" i="9"/>
  <c r="CC669" i="9" s="1"/>
  <c r="BL669" i="9"/>
  <c r="CD669" i="9" s="1"/>
  <c r="CE669" i="9"/>
  <c r="BN669" i="9"/>
  <c r="CF669" i="9" s="1"/>
  <c r="BH645" i="9"/>
  <c r="BZ645" i="9" s="1"/>
  <c r="BJ645" i="9"/>
  <c r="CB645" i="9" s="1"/>
  <c r="BK645" i="9"/>
  <c r="CC645" i="9" s="1"/>
  <c r="BL645" i="9"/>
  <c r="CD645" i="9" s="1"/>
  <c r="CE645" i="9"/>
  <c r="BI645" i="9"/>
  <c r="CA645" i="9" s="1"/>
  <c r="BN645" i="9"/>
  <c r="CF645" i="9" s="1"/>
  <c r="BO645" i="9"/>
  <c r="CG645" i="9" s="1"/>
  <c r="BH691" i="9"/>
  <c r="BZ691" i="9" s="1"/>
  <c r="BK691" i="9"/>
  <c r="CC691" i="9" s="1"/>
  <c r="BL691" i="9"/>
  <c r="CD691" i="9" s="1"/>
  <c r="BN691" i="9"/>
  <c r="CF691" i="9" s="1"/>
  <c r="BO691" i="9"/>
  <c r="CG691" i="9" s="1"/>
  <c r="CE691" i="9"/>
  <c r="BJ691" i="9"/>
  <c r="CB691" i="9" s="1"/>
  <c r="BI691" i="9"/>
  <c r="CA691" i="9" s="1"/>
  <c r="BJ64" i="9"/>
  <c r="CB64" i="9" s="1"/>
  <c r="BI64" i="9"/>
  <c r="CA64" i="9" s="1"/>
  <c r="BL64" i="9"/>
  <c r="CD64" i="9" s="1"/>
  <c r="BH64" i="9"/>
  <c r="BZ64" i="9" s="1"/>
  <c r="BO64" i="9"/>
  <c r="CG64" i="9" s="1"/>
  <c r="BK64" i="9"/>
  <c r="CC64" i="9" s="1"/>
  <c r="CE64" i="9"/>
  <c r="BN64" i="9"/>
  <c r="CF64" i="9" s="1"/>
  <c r="BH415" i="9"/>
  <c r="BZ415" i="9" s="1"/>
  <c r="CE415" i="9"/>
  <c r="BN415" i="9"/>
  <c r="CF415" i="9" s="1"/>
  <c r="BO415" i="9"/>
  <c r="CG415" i="9" s="1"/>
  <c r="BI415" i="9"/>
  <c r="CA415" i="9" s="1"/>
  <c r="BJ415" i="9"/>
  <c r="CB415" i="9" s="1"/>
  <c r="BK415" i="9"/>
  <c r="CC415" i="9" s="1"/>
  <c r="BL415" i="9"/>
  <c r="CD415" i="9" s="1"/>
  <c r="BK159" i="9"/>
  <c r="CC159" i="9" s="1"/>
  <c r="BI159" i="9"/>
  <c r="CA159" i="9" s="1"/>
  <c r="BJ159" i="9"/>
  <c r="CB159" i="9" s="1"/>
  <c r="BL159" i="9"/>
  <c r="CD159" i="9" s="1"/>
  <c r="BO159" i="9"/>
  <c r="CG159" i="9" s="1"/>
  <c r="BH159" i="9"/>
  <c r="BZ159" i="9" s="1"/>
  <c r="CE159" i="9"/>
  <c r="BN159" i="9"/>
  <c r="CF159" i="9" s="1"/>
  <c r="BI439" i="9"/>
  <c r="CA439" i="9" s="1"/>
  <c r="BJ439" i="9"/>
  <c r="CB439" i="9" s="1"/>
  <c r="BK439" i="9"/>
  <c r="CC439" i="9" s="1"/>
  <c r="BL439" i="9"/>
  <c r="CD439" i="9" s="1"/>
  <c r="BH439" i="9"/>
  <c r="BZ439" i="9" s="1"/>
  <c r="CE439" i="9"/>
  <c r="BN439" i="9"/>
  <c r="CF439" i="9" s="1"/>
  <c r="BO439" i="9"/>
  <c r="CG439" i="9" s="1"/>
  <c r="BJ35" i="9"/>
  <c r="CB35" i="9" s="1"/>
  <c r="BN35" i="9"/>
  <c r="CF35" i="9" s="1"/>
  <c r="CE35" i="9"/>
  <c r="BL35" i="9"/>
  <c r="CD35" i="9" s="1"/>
  <c r="BO35" i="9"/>
  <c r="CG35" i="9" s="1"/>
  <c r="BH35" i="9"/>
  <c r="BZ35" i="9" s="1"/>
  <c r="BI35" i="9"/>
  <c r="CA35" i="9" s="1"/>
  <c r="BK35" i="9"/>
  <c r="CC35" i="9" s="1"/>
  <c r="CE75" i="9"/>
  <c r="BN75" i="9"/>
  <c r="CF75" i="9" s="1"/>
  <c r="BO75" i="9"/>
  <c r="CG75" i="9" s="1"/>
  <c r="BI75" i="9"/>
  <c r="CA75" i="9" s="1"/>
  <c r="BJ75" i="9"/>
  <c r="CB75" i="9" s="1"/>
  <c r="BL75" i="9"/>
  <c r="CD75" i="9" s="1"/>
  <c r="BH75" i="9"/>
  <c r="BZ75" i="9" s="1"/>
  <c r="BK75" i="9"/>
  <c r="CC75" i="9" s="1"/>
  <c r="BO689" i="9"/>
  <c r="CG689" i="9" s="1"/>
  <c r="BH689" i="9"/>
  <c r="BZ689" i="9" s="1"/>
  <c r="BI689" i="9"/>
  <c r="CA689" i="9" s="1"/>
  <c r="BJ689" i="9"/>
  <c r="CB689" i="9" s="1"/>
  <c r="BN689" i="9"/>
  <c r="CF689" i="9" s="1"/>
  <c r="BL689" i="9"/>
  <c r="CD689" i="9" s="1"/>
  <c r="BK689" i="9"/>
  <c r="CC689" i="9" s="1"/>
  <c r="CE689" i="9"/>
  <c r="BO194" i="9"/>
  <c r="CG194" i="9" s="1"/>
  <c r="BI194" i="9"/>
  <c r="CA194" i="9" s="1"/>
  <c r="BL194" i="9"/>
  <c r="CD194" i="9" s="1"/>
  <c r="BH194" i="9"/>
  <c r="BZ194" i="9" s="1"/>
  <c r="BK194" i="9"/>
  <c r="CC194" i="9" s="1"/>
  <c r="CE194" i="9"/>
  <c r="BJ194" i="9"/>
  <c r="CB194" i="9" s="1"/>
  <c r="BN194" i="9"/>
  <c r="CF194" i="9" s="1"/>
  <c r="BI217" i="9"/>
  <c r="CA217" i="9" s="1"/>
  <c r="BJ217" i="9"/>
  <c r="CB217" i="9" s="1"/>
  <c r="BL217" i="9"/>
  <c r="CD217" i="9" s="1"/>
  <c r="BO217" i="9"/>
  <c r="CG217" i="9" s="1"/>
  <c r="BK217" i="9"/>
  <c r="CC217" i="9" s="1"/>
  <c r="BH217" i="9"/>
  <c r="BZ217" i="9" s="1"/>
  <c r="CE217" i="9"/>
  <c r="BN217" i="9"/>
  <c r="CF217" i="9" s="1"/>
  <c r="BJ400" i="9"/>
  <c r="CB400" i="9" s="1"/>
  <c r="BH400" i="9"/>
  <c r="BZ400" i="9" s="1"/>
  <c r="CE400" i="9"/>
  <c r="BN400" i="9"/>
  <c r="CF400" i="9" s="1"/>
  <c r="BO400" i="9"/>
  <c r="CG400" i="9" s="1"/>
  <c r="BI400" i="9"/>
  <c r="CA400" i="9" s="1"/>
  <c r="BK400" i="9"/>
  <c r="CC400" i="9" s="1"/>
  <c r="BL400" i="9"/>
  <c r="CD400" i="9" s="1"/>
  <c r="BL473" i="9"/>
  <c r="CD473" i="9" s="1"/>
  <c r="BN473" i="9"/>
  <c r="CF473" i="9" s="1"/>
  <c r="BH473" i="9"/>
  <c r="BZ473" i="9" s="1"/>
  <c r="BI473" i="9"/>
  <c r="CA473" i="9" s="1"/>
  <c r="BO473" i="9"/>
  <c r="CG473" i="9" s="1"/>
  <c r="CE473" i="9"/>
  <c r="BJ473" i="9"/>
  <c r="CB473" i="9" s="1"/>
  <c r="BK473" i="9"/>
  <c r="CC473" i="9" s="1"/>
  <c r="BH505" i="9"/>
  <c r="BZ505" i="9" s="1"/>
  <c r="CE505" i="9"/>
  <c r="BJ505" i="9"/>
  <c r="CB505" i="9" s="1"/>
  <c r="BN505" i="9"/>
  <c r="CF505" i="9" s="1"/>
  <c r="BO505" i="9"/>
  <c r="CG505" i="9" s="1"/>
  <c r="BI505" i="9"/>
  <c r="CA505" i="9" s="1"/>
  <c r="BK505" i="9"/>
  <c r="CC505" i="9" s="1"/>
  <c r="BL505" i="9"/>
  <c r="CD505" i="9" s="1"/>
  <c r="BI441" i="9"/>
  <c r="CA441" i="9" s="1"/>
  <c r="BJ441" i="9"/>
  <c r="CB441" i="9" s="1"/>
  <c r="BK441" i="9"/>
  <c r="CC441" i="9" s="1"/>
  <c r="BL441" i="9"/>
  <c r="CD441" i="9" s="1"/>
  <c r="CE441" i="9"/>
  <c r="BO441" i="9"/>
  <c r="CG441" i="9" s="1"/>
  <c r="BH441" i="9"/>
  <c r="BZ441" i="9" s="1"/>
  <c r="BN441" i="9"/>
  <c r="CF441" i="9" s="1"/>
  <c r="BK672" i="9"/>
  <c r="CC672" i="9" s="1"/>
  <c r="BL672" i="9"/>
  <c r="CD672" i="9" s="1"/>
  <c r="CE672" i="9"/>
  <c r="BN672" i="9"/>
  <c r="CF672" i="9" s="1"/>
  <c r="BI672" i="9"/>
  <c r="CA672" i="9" s="1"/>
  <c r="BH672" i="9"/>
  <c r="BZ672" i="9" s="1"/>
  <c r="BO672" i="9"/>
  <c r="CG672" i="9" s="1"/>
  <c r="BJ672" i="9"/>
  <c r="CB672" i="9" s="1"/>
  <c r="CE321" i="9"/>
  <c r="BH321" i="9"/>
  <c r="BZ321" i="9" s="1"/>
  <c r="BI321" i="9"/>
  <c r="CA321" i="9" s="1"/>
  <c r="BJ321" i="9"/>
  <c r="CB321" i="9" s="1"/>
  <c r="BK321" i="9"/>
  <c r="CC321" i="9" s="1"/>
  <c r="BL321" i="9"/>
  <c r="CD321" i="9" s="1"/>
  <c r="BN321" i="9"/>
  <c r="CF321" i="9" s="1"/>
  <c r="BO321" i="9"/>
  <c r="CG321" i="9" s="1"/>
  <c r="BH544" i="9"/>
  <c r="BZ544" i="9" s="1"/>
  <c r="BJ544" i="9"/>
  <c r="CB544" i="9" s="1"/>
  <c r="BL544" i="9"/>
  <c r="CD544" i="9" s="1"/>
  <c r="BN544" i="9"/>
  <c r="CF544" i="9" s="1"/>
  <c r="BO544" i="9"/>
  <c r="CG544" i="9" s="1"/>
  <c r="BI544" i="9"/>
  <c r="CA544" i="9" s="1"/>
  <c r="BK544" i="9"/>
  <c r="CC544" i="9" s="1"/>
  <c r="CE544" i="9"/>
  <c r="CE447" i="9"/>
  <c r="BH447" i="9"/>
  <c r="BZ447" i="9" s="1"/>
  <c r="BI447" i="9"/>
  <c r="CA447" i="9" s="1"/>
  <c r="BJ447" i="9"/>
  <c r="CB447" i="9" s="1"/>
  <c r="BK447" i="9"/>
  <c r="CC447" i="9" s="1"/>
  <c r="BL447" i="9"/>
  <c r="CD447" i="9" s="1"/>
  <c r="BN447" i="9"/>
  <c r="CF447" i="9" s="1"/>
  <c r="BO447" i="9"/>
  <c r="CG447" i="9" s="1"/>
  <c r="BL701" i="9"/>
  <c r="CD701" i="9" s="1"/>
  <c r="BH701" i="9"/>
  <c r="BZ701" i="9" s="1"/>
  <c r="BI701" i="9"/>
  <c r="CA701" i="9" s="1"/>
  <c r="BJ701" i="9"/>
  <c r="CB701" i="9" s="1"/>
  <c r="BN701" i="9"/>
  <c r="CF701" i="9" s="1"/>
  <c r="CE701" i="9"/>
  <c r="BK701" i="9"/>
  <c r="CC701" i="9" s="1"/>
  <c r="BO701" i="9"/>
  <c r="CG701" i="9" s="1"/>
  <c r="BH49" i="9"/>
  <c r="BZ49" i="9" s="1"/>
  <c r="BO49" i="9"/>
  <c r="CG49" i="9" s="1"/>
  <c r="BK49" i="9"/>
  <c r="CC49" i="9" s="1"/>
  <c r="CE49" i="9"/>
  <c r="BN49" i="9"/>
  <c r="CF49" i="9" s="1"/>
  <c r="BJ49" i="9"/>
  <c r="CB49" i="9" s="1"/>
  <c r="BI49" i="9"/>
  <c r="CA49" i="9" s="1"/>
  <c r="BL49" i="9"/>
  <c r="CD49" i="9" s="1"/>
  <c r="CE247" i="9"/>
  <c r="BH247" i="9"/>
  <c r="BZ247" i="9" s="1"/>
  <c r="BJ247" i="9"/>
  <c r="CB247" i="9" s="1"/>
  <c r="BK247" i="9"/>
  <c r="CC247" i="9" s="1"/>
  <c r="BL247" i="9"/>
  <c r="CD247" i="9" s="1"/>
  <c r="BN247" i="9"/>
  <c r="CF247" i="9" s="1"/>
  <c r="BO247" i="9"/>
  <c r="CG247" i="9" s="1"/>
  <c r="BI247" i="9"/>
  <c r="CA247" i="9" s="1"/>
  <c r="BK375" i="9"/>
  <c r="CC375" i="9" s="1"/>
  <c r="BL375" i="9"/>
  <c r="CD375" i="9" s="1"/>
  <c r="BO375" i="9"/>
  <c r="CG375" i="9" s="1"/>
  <c r="BN375" i="9"/>
  <c r="CF375" i="9" s="1"/>
  <c r="CE375" i="9"/>
  <c r="BH375" i="9"/>
  <c r="BZ375" i="9" s="1"/>
  <c r="BI375" i="9"/>
  <c r="CA375" i="9" s="1"/>
  <c r="BJ375" i="9"/>
  <c r="CB375" i="9" s="1"/>
  <c r="BL440" i="9"/>
  <c r="CD440" i="9" s="1"/>
  <c r="BJ440" i="9"/>
  <c r="CB440" i="9" s="1"/>
  <c r="BH440" i="9"/>
  <c r="BZ440" i="9" s="1"/>
  <c r="BI440" i="9"/>
  <c r="CA440" i="9" s="1"/>
  <c r="CE440" i="9"/>
  <c r="BN440" i="9"/>
  <c r="CF440" i="9" s="1"/>
  <c r="BO440" i="9"/>
  <c r="CG440" i="9" s="1"/>
  <c r="BK440" i="9"/>
  <c r="CC440" i="9" s="1"/>
  <c r="BN486" i="9"/>
  <c r="CF486" i="9" s="1"/>
  <c r="BO486" i="9"/>
  <c r="CG486" i="9" s="1"/>
  <c r="BH486" i="9"/>
  <c r="BZ486" i="9" s="1"/>
  <c r="BJ486" i="9"/>
  <c r="CB486" i="9" s="1"/>
  <c r="BK486" i="9"/>
  <c r="CC486" i="9" s="1"/>
  <c r="BL486" i="9"/>
  <c r="CD486" i="9" s="1"/>
  <c r="BI486" i="9"/>
  <c r="CA486" i="9" s="1"/>
  <c r="CE486" i="9"/>
  <c r="BI577" i="9"/>
  <c r="CA577" i="9" s="1"/>
  <c r="BK577" i="9"/>
  <c r="CC577" i="9" s="1"/>
  <c r="CE577" i="9"/>
  <c r="BL577" i="9"/>
  <c r="CD577" i="9" s="1"/>
  <c r="BH577" i="9"/>
  <c r="BZ577" i="9" s="1"/>
  <c r="BJ577" i="9"/>
  <c r="CB577" i="9" s="1"/>
  <c r="BN577" i="9"/>
  <c r="CF577" i="9" s="1"/>
  <c r="BO577" i="9"/>
  <c r="CG577" i="9" s="1"/>
  <c r="BJ88" i="9"/>
  <c r="CB88" i="9" s="1"/>
  <c r="BI88" i="9"/>
  <c r="CA88" i="9" s="1"/>
  <c r="BL88" i="9"/>
  <c r="CD88" i="9" s="1"/>
  <c r="BH88" i="9"/>
  <c r="BZ88" i="9" s="1"/>
  <c r="BO88" i="9"/>
  <c r="CG88" i="9" s="1"/>
  <c r="BK88" i="9"/>
  <c r="CC88" i="9" s="1"/>
  <c r="CE88" i="9"/>
  <c r="BN88" i="9"/>
  <c r="CF88" i="9" s="1"/>
  <c r="BI207" i="9"/>
  <c r="CA207" i="9" s="1"/>
  <c r="BJ207" i="9"/>
  <c r="CB207" i="9" s="1"/>
  <c r="BH207" i="9"/>
  <c r="BZ207" i="9" s="1"/>
  <c r="BN207" i="9"/>
  <c r="CF207" i="9" s="1"/>
  <c r="CE207" i="9"/>
  <c r="BO207" i="9"/>
  <c r="CG207" i="9" s="1"/>
  <c r="BK207" i="9"/>
  <c r="CC207" i="9" s="1"/>
  <c r="BL207" i="9"/>
  <c r="CD207" i="9" s="1"/>
  <c r="BL302" i="9"/>
  <c r="CD302" i="9" s="1"/>
  <c r="CE302" i="9"/>
  <c r="BN302" i="9"/>
  <c r="CF302" i="9" s="1"/>
  <c r="BO302" i="9"/>
  <c r="CG302" i="9" s="1"/>
  <c r="BK302" i="9"/>
  <c r="CC302" i="9" s="1"/>
  <c r="BJ302" i="9"/>
  <c r="CB302" i="9" s="1"/>
  <c r="BH302" i="9"/>
  <c r="BZ302" i="9" s="1"/>
  <c r="BI302" i="9"/>
  <c r="CA302" i="9" s="1"/>
  <c r="BO395" i="9"/>
  <c r="CG395" i="9" s="1"/>
  <c r="BH395" i="9"/>
  <c r="BZ395" i="9" s="1"/>
  <c r="BK395" i="9"/>
  <c r="CC395" i="9" s="1"/>
  <c r="BJ395" i="9"/>
  <c r="CB395" i="9" s="1"/>
  <c r="BN395" i="9"/>
  <c r="CF395" i="9" s="1"/>
  <c r="BL395" i="9"/>
  <c r="CD395" i="9" s="1"/>
  <c r="BI395" i="9"/>
  <c r="CA395" i="9" s="1"/>
  <c r="CE395" i="9"/>
  <c r="BH526" i="9"/>
  <c r="BZ526" i="9" s="1"/>
  <c r="CE526" i="9"/>
  <c r="BJ526" i="9"/>
  <c r="CB526" i="9" s="1"/>
  <c r="BL526" i="9"/>
  <c r="CD526" i="9" s="1"/>
  <c r="BN526" i="9"/>
  <c r="CF526" i="9" s="1"/>
  <c r="BO526" i="9"/>
  <c r="CG526" i="9" s="1"/>
  <c r="BI526" i="9"/>
  <c r="CA526" i="9" s="1"/>
  <c r="BK526" i="9"/>
  <c r="CC526" i="9" s="1"/>
  <c r="BN547" i="9"/>
  <c r="CF547" i="9" s="1"/>
  <c r="BO547" i="9"/>
  <c r="CG547" i="9" s="1"/>
  <c r="BI547" i="9"/>
  <c r="CA547" i="9" s="1"/>
  <c r="BK547" i="9"/>
  <c r="CC547" i="9" s="1"/>
  <c r="BH547" i="9"/>
  <c r="BZ547" i="9" s="1"/>
  <c r="BJ547" i="9"/>
  <c r="CB547" i="9" s="1"/>
  <c r="CE547" i="9"/>
  <c r="BL547" i="9"/>
  <c r="CD547" i="9" s="1"/>
  <c r="BO590" i="9"/>
  <c r="CG590" i="9" s="1"/>
  <c r="BJ590" i="9"/>
  <c r="CB590" i="9" s="1"/>
  <c r="BK590" i="9"/>
  <c r="CC590" i="9" s="1"/>
  <c r="BH590" i="9"/>
  <c r="BZ590" i="9" s="1"/>
  <c r="BL590" i="9"/>
  <c r="CD590" i="9" s="1"/>
  <c r="BN590" i="9"/>
  <c r="CF590" i="9" s="1"/>
  <c r="CE590" i="9"/>
  <c r="BI590" i="9"/>
  <c r="CA590" i="9" s="1"/>
  <c r="BN640" i="9"/>
  <c r="CF640" i="9" s="1"/>
  <c r="BO640" i="9"/>
  <c r="CG640" i="9" s="1"/>
  <c r="BH640" i="9"/>
  <c r="BZ640" i="9" s="1"/>
  <c r="BI640" i="9"/>
  <c r="CA640" i="9" s="1"/>
  <c r="BK640" i="9"/>
  <c r="CC640" i="9" s="1"/>
  <c r="CE640" i="9"/>
  <c r="BJ640" i="9"/>
  <c r="CB640" i="9" s="1"/>
  <c r="BL640" i="9"/>
  <c r="CD640" i="9" s="1"/>
  <c r="BJ325" i="9"/>
  <c r="CB325" i="9" s="1"/>
  <c r="CE325" i="9"/>
  <c r="BN325" i="9"/>
  <c r="CF325" i="9" s="1"/>
  <c r="BO325" i="9"/>
  <c r="CG325" i="9" s="1"/>
  <c r="BI325" i="9"/>
  <c r="CA325" i="9" s="1"/>
  <c r="BK325" i="9"/>
  <c r="CC325" i="9" s="1"/>
  <c r="BH325" i="9"/>
  <c r="BZ325" i="9" s="1"/>
  <c r="BL325" i="9"/>
  <c r="CD325" i="9" s="1"/>
  <c r="BL383" i="9"/>
  <c r="CD383" i="9" s="1"/>
  <c r="BN383" i="9"/>
  <c r="CF383" i="9" s="1"/>
  <c r="BJ383" i="9"/>
  <c r="CB383" i="9" s="1"/>
  <c r="BH383" i="9"/>
  <c r="BZ383" i="9" s="1"/>
  <c r="BI383" i="9"/>
  <c r="CA383" i="9" s="1"/>
  <c r="CE383" i="9"/>
  <c r="BO383" i="9"/>
  <c r="CG383" i="9" s="1"/>
  <c r="BK383" i="9"/>
  <c r="CC383" i="9" s="1"/>
  <c r="BL449" i="9"/>
  <c r="CD449" i="9" s="1"/>
  <c r="BI449" i="9"/>
  <c r="CA449" i="9" s="1"/>
  <c r="CE449" i="9"/>
  <c r="BN449" i="9"/>
  <c r="CF449" i="9" s="1"/>
  <c r="BO449" i="9"/>
  <c r="CG449" i="9" s="1"/>
  <c r="BJ449" i="9"/>
  <c r="CB449" i="9" s="1"/>
  <c r="BH449" i="9"/>
  <c r="BZ449" i="9" s="1"/>
  <c r="BK449" i="9"/>
  <c r="CC449" i="9" s="1"/>
  <c r="CE555" i="9"/>
  <c r="BI555" i="9"/>
  <c r="CA555" i="9" s="1"/>
  <c r="BN555" i="9"/>
  <c r="CF555" i="9" s="1"/>
  <c r="BO555" i="9"/>
  <c r="CG555" i="9" s="1"/>
  <c r="BH555" i="9"/>
  <c r="BZ555" i="9" s="1"/>
  <c r="BJ555" i="9"/>
  <c r="CB555" i="9" s="1"/>
  <c r="BK555" i="9"/>
  <c r="CC555" i="9" s="1"/>
  <c r="BL555" i="9"/>
  <c r="CD555" i="9" s="1"/>
  <c r="BN639" i="9"/>
  <c r="CF639" i="9" s="1"/>
  <c r="BO639" i="9"/>
  <c r="CG639" i="9" s="1"/>
  <c r="BH639" i="9"/>
  <c r="BZ639" i="9" s="1"/>
  <c r="BJ639" i="9"/>
  <c r="CB639" i="9" s="1"/>
  <c r="BK639" i="9"/>
  <c r="CC639" i="9" s="1"/>
  <c r="BL639" i="9"/>
  <c r="CD639" i="9" s="1"/>
  <c r="CE639" i="9"/>
  <c r="BI639" i="9"/>
  <c r="CA639" i="9" s="1"/>
  <c r="BJ70" i="9"/>
  <c r="CB70" i="9" s="1"/>
  <c r="BI70" i="9"/>
  <c r="CA70" i="9" s="1"/>
  <c r="BL70" i="9"/>
  <c r="CD70" i="9" s="1"/>
  <c r="BO70" i="9"/>
  <c r="CG70" i="9" s="1"/>
  <c r="BK70" i="9"/>
  <c r="CC70" i="9" s="1"/>
  <c r="CE70" i="9"/>
  <c r="BN70" i="9"/>
  <c r="CF70" i="9" s="1"/>
  <c r="BH70" i="9"/>
  <c r="BZ70" i="9" s="1"/>
  <c r="BJ53" i="9"/>
  <c r="CB53" i="9" s="1"/>
  <c r="BN53" i="9"/>
  <c r="CF53" i="9" s="1"/>
  <c r="CE53" i="9"/>
  <c r="BO53" i="9"/>
  <c r="CG53" i="9" s="1"/>
  <c r="BL53" i="9"/>
  <c r="CD53" i="9" s="1"/>
  <c r="BH53" i="9"/>
  <c r="BZ53" i="9" s="1"/>
  <c r="BI53" i="9"/>
  <c r="CA53" i="9" s="1"/>
  <c r="BK53" i="9"/>
  <c r="CC53" i="9" s="1"/>
  <c r="BO152" i="9"/>
  <c r="CG152" i="9" s="1"/>
  <c r="BI152" i="9"/>
  <c r="CA152" i="9" s="1"/>
  <c r="BL152" i="9"/>
  <c r="CD152" i="9" s="1"/>
  <c r="BH152" i="9"/>
  <c r="BZ152" i="9" s="1"/>
  <c r="CE152" i="9"/>
  <c r="BN152" i="9"/>
  <c r="CF152" i="9" s="1"/>
  <c r="BJ152" i="9"/>
  <c r="CB152" i="9" s="1"/>
  <c r="BK152" i="9"/>
  <c r="CC152" i="9" s="1"/>
  <c r="BL281" i="9"/>
  <c r="CD281" i="9" s="1"/>
  <c r="BN281" i="9"/>
  <c r="CF281" i="9" s="1"/>
  <c r="BO281" i="9"/>
  <c r="CG281" i="9" s="1"/>
  <c r="BJ281" i="9"/>
  <c r="CB281" i="9" s="1"/>
  <c r="BH281" i="9"/>
  <c r="BZ281" i="9" s="1"/>
  <c r="BI281" i="9"/>
  <c r="CA281" i="9" s="1"/>
  <c r="CE281" i="9"/>
  <c r="BK281" i="9"/>
  <c r="CC281" i="9" s="1"/>
  <c r="BH685" i="9"/>
  <c r="BZ685" i="9" s="1"/>
  <c r="BI685" i="9"/>
  <c r="CA685" i="9" s="1"/>
  <c r="CE685" i="9"/>
  <c r="BK685" i="9"/>
  <c r="CC685" i="9" s="1"/>
  <c r="BL685" i="9"/>
  <c r="CD685" i="9" s="1"/>
  <c r="BN685" i="9"/>
  <c r="CF685" i="9" s="1"/>
  <c r="BO685" i="9"/>
  <c r="CG685" i="9" s="1"/>
  <c r="BJ685" i="9"/>
  <c r="CB685" i="9" s="1"/>
  <c r="BI705" i="9"/>
  <c r="CA705" i="9" s="1"/>
  <c r="BH705" i="9"/>
  <c r="BZ705" i="9" s="1"/>
  <c r="BO705" i="9"/>
  <c r="CG705" i="9" s="1"/>
  <c r="BJ705" i="9"/>
  <c r="CB705" i="9" s="1"/>
  <c r="BK705" i="9"/>
  <c r="CC705" i="9" s="1"/>
  <c r="BL705" i="9"/>
  <c r="CD705" i="9" s="1"/>
  <c r="CE705" i="9"/>
  <c r="BN705" i="9"/>
  <c r="CF705" i="9" s="1"/>
  <c r="BH164" i="9"/>
  <c r="BZ164" i="9" s="1"/>
  <c r="BL164" i="9"/>
  <c r="CD164" i="9" s="1"/>
  <c r="CE164" i="9"/>
  <c r="BN164" i="9"/>
  <c r="CF164" i="9" s="1"/>
  <c r="BO164" i="9"/>
  <c r="CG164" i="9" s="1"/>
  <c r="BJ164" i="9"/>
  <c r="CB164" i="9" s="1"/>
  <c r="BK164" i="9"/>
  <c r="CC164" i="9" s="1"/>
  <c r="BI164" i="9"/>
  <c r="CA164" i="9" s="1"/>
  <c r="BJ564" i="9"/>
  <c r="CB564" i="9" s="1"/>
  <c r="BK564" i="9"/>
  <c r="CC564" i="9" s="1"/>
  <c r="BL564" i="9"/>
  <c r="CD564" i="9" s="1"/>
  <c r="CE564" i="9"/>
  <c r="BI564" i="9"/>
  <c r="CA564" i="9" s="1"/>
  <c r="BN564" i="9"/>
  <c r="CF564" i="9" s="1"/>
  <c r="BO564" i="9"/>
  <c r="CG564" i="9" s="1"/>
  <c r="BH564" i="9"/>
  <c r="BZ564" i="9" s="1"/>
  <c r="BO128" i="9"/>
  <c r="CG128" i="9" s="1"/>
  <c r="BI128" i="9"/>
  <c r="CA128" i="9" s="1"/>
  <c r="BL128" i="9"/>
  <c r="CD128" i="9" s="1"/>
  <c r="BK128" i="9"/>
  <c r="CC128" i="9" s="1"/>
  <c r="BH128" i="9"/>
  <c r="BZ128" i="9" s="1"/>
  <c r="BJ128" i="9"/>
  <c r="CB128" i="9" s="1"/>
  <c r="BN128" i="9"/>
  <c r="CF128" i="9" s="1"/>
  <c r="CE128" i="9"/>
  <c r="BK512" i="9"/>
  <c r="CC512" i="9" s="1"/>
  <c r="BH512" i="9"/>
  <c r="BZ512" i="9" s="1"/>
  <c r="BI512" i="9"/>
  <c r="CA512" i="9" s="1"/>
  <c r="CE512" i="9"/>
  <c r="BL512" i="9"/>
  <c r="CD512" i="9" s="1"/>
  <c r="BN512" i="9"/>
  <c r="CF512" i="9" s="1"/>
  <c r="BO512" i="9"/>
  <c r="CG512" i="9" s="1"/>
  <c r="BJ512" i="9"/>
  <c r="CB512" i="9" s="1"/>
  <c r="BL566" i="9"/>
  <c r="CD566" i="9" s="1"/>
  <c r="BN566" i="9"/>
  <c r="CF566" i="9" s="1"/>
  <c r="BO566" i="9"/>
  <c r="CG566" i="9" s="1"/>
  <c r="BJ566" i="9"/>
  <c r="CB566" i="9" s="1"/>
  <c r="BK566" i="9"/>
  <c r="CC566" i="9" s="1"/>
  <c r="BH566" i="9"/>
  <c r="BZ566" i="9" s="1"/>
  <c r="BI566" i="9"/>
  <c r="CA566" i="9" s="1"/>
  <c r="CE566" i="9"/>
  <c r="BL677" i="9"/>
  <c r="CD677" i="9" s="1"/>
  <c r="BH677" i="9"/>
  <c r="BZ677" i="9" s="1"/>
  <c r="BI677" i="9"/>
  <c r="CA677" i="9" s="1"/>
  <c r="BJ677" i="9"/>
  <c r="CB677" i="9" s="1"/>
  <c r="BN677" i="9"/>
  <c r="CF677" i="9" s="1"/>
  <c r="BK677" i="9"/>
  <c r="CC677" i="9" s="1"/>
  <c r="BO677" i="9"/>
  <c r="CG677" i="9" s="1"/>
  <c r="CE677" i="9"/>
  <c r="BI171" i="9"/>
  <c r="CA171" i="9" s="1"/>
  <c r="BJ171" i="9"/>
  <c r="CB171" i="9" s="1"/>
  <c r="BL171" i="9"/>
  <c r="CD171" i="9" s="1"/>
  <c r="BH171" i="9"/>
  <c r="BZ171" i="9" s="1"/>
  <c r="BN171" i="9"/>
  <c r="CF171" i="9" s="1"/>
  <c r="BK171" i="9"/>
  <c r="CC171" i="9" s="1"/>
  <c r="BO171" i="9"/>
  <c r="CG171" i="9" s="1"/>
  <c r="CE171" i="9"/>
  <c r="BI186" i="9"/>
  <c r="CA186" i="9" s="1"/>
  <c r="BJ186" i="9"/>
  <c r="CB186" i="9" s="1"/>
  <c r="BL186" i="9"/>
  <c r="CD186" i="9" s="1"/>
  <c r="BH186" i="9"/>
  <c r="BZ186" i="9" s="1"/>
  <c r="BK186" i="9"/>
  <c r="CC186" i="9" s="1"/>
  <c r="BN186" i="9"/>
  <c r="CF186" i="9" s="1"/>
  <c r="CE186" i="9"/>
  <c r="BO186" i="9"/>
  <c r="CG186" i="9" s="1"/>
  <c r="BJ147" i="9"/>
  <c r="CB147" i="9" s="1"/>
  <c r="BL147" i="9"/>
  <c r="CD147" i="9" s="1"/>
  <c r="BH147" i="9"/>
  <c r="BZ147" i="9" s="1"/>
  <c r="BK147" i="9"/>
  <c r="CC147" i="9" s="1"/>
  <c r="CE147" i="9"/>
  <c r="BI147" i="9"/>
  <c r="CA147" i="9" s="1"/>
  <c r="BN147" i="9"/>
  <c r="CF147" i="9" s="1"/>
  <c r="BO147" i="9"/>
  <c r="CG147" i="9" s="1"/>
  <c r="BL188" i="9"/>
  <c r="CD188" i="9" s="1"/>
  <c r="BO188" i="9"/>
  <c r="CG188" i="9" s="1"/>
  <c r="BI188" i="9"/>
  <c r="CA188" i="9" s="1"/>
  <c r="BH188" i="9"/>
  <c r="BZ188" i="9" s="1"/>
  <c r="CE188" i="9"/>
  <c r="BN188" i="9"/>
  <c r="CF188" i="9" s="1"/>
  <c r="BJ188" i="9"/>
  <c r="CB188" i="9" s="1"/>
  <c r="BK188" i="9"/>
  <c r="CC188" i="9" s="1"/>
  <c r="CE259" i="9"/>
  <c r="BJ259" i="9"/>
  <c r="CB259" i="9" s="1"/>
  <c r="BH259" i="9"/>
  <c r="BZ259" i="9" s="1"/>
  <c r="BN259" i="9"/>
  <c r="CF259" i="9" s="1"/>
  <c r="BO259" i="9"/>
  <c r="CG259" i="9" s="1"/>
  <c r="BI259" i="9"/>
  <c r="CA259" i="9" s="1"/>
  <c r="BK259" i="9"/>
  <c r="CC259" i="9" s="1"/>
  <c r="BL259" i="9"/>
  <c r="CD259" i="9" s="1"/>
  <c r="BO382" i="9"/>
  <c r="CG382" i="9" s="1"/>
  <c r="BI382" i="9"/>
  <c r="CA382" i="9" s="1"/>
  <c r="BK382" i="9"/>
  <c r="CC382" i="9" s="1"/>
  <c r="BL382" i="9"/>
  <c r="CD382" i="9" s="1"/>
  <c r="BH382" i="9"/>
  <c r="BZ382" i="9" s="1"/>
  <c r="BJ382" i="9"/>
  <c r="CB382" i="9" s="1"/>
  <c r="CE382" i="9"/>
  <c r="BN382" i="9"/>
  <c r="CF382" i="9" s="1"/>
  <c r="BI596" i="9"/>
  <c r="CA596" i="9" s="1"/>
  <c r="BO596" i="9"/>
  <c r="CG596" i="9" s="1"/>
  <c r="BJ596" i="9"/>
  <c r="CB596" i="9" s="1"/>
  <c r="BK596" i="9"/>
  <c r="CC596" i="9" s="1"/>
  <c r="BN596" i="9"/>
  <c r="CF596" i="9" s="1"/>
  <c r="BH596" i="9"/>
  <c r="BZ596" i="9" s="1"/>
  <c r="BL596" i="9"/>
  <c r="CD596" i="9" s="1"/>
  <c r="CE596" i="9"/>
  <c r="BH670" i="9"/>
  <c r="BZ670" i="9" s="1"/>
  <c r="BI670" i="9"/>
  <c r="CA670" i="9" s="1"/>
  <c r="BJ670" i="9"/>
  <c r="CB670" i="9" s="1"/>
  <c r="CE670" i="9"/>
  <c r="BK670" i="9"/>
  <c r="CC670" i="9" s="1"/>
  <c r="BL670" i="9"/>
  <c r="CD670" i="9" s="1"/>
  <c r="BN670" i="9"/>
  <c r="CF670" i="9" s="1"/>
  <c r="BO670" i="9"/>
  <c r="CG670" i="9" s="1"/>
  <c r="CE59" i="9"/>
  <c r="BO59" i="9"/>
  <c r="CG59" i="9" s="1"/>
  <c r="BI59" i="9"/>
  <c r="CA59" i="9" s="1"/>
  <c r="BK59" i="9"/>
  <c r="CC59" i="9" s="1"/>
  <c r="BL59" i="9"/>
  <c r="CD59" i="9" s="1"/>
  <c r="BH59" i="9"/>
  <c r="BZ59" i="9" s="1"/>
  <c r="BJ59" i="9"/>
  <c r="CB59" i="9" s="1"/>
  <c r="BN59" i="9"/>
  <c r="CF59" i="9" s="1"/>
  <c r="BH99" i="9"/>
  <c r="BZ99" i="9" s="1"/>
  <c r="BN99" i="9"/>
  <c r="CF99" i="9" s="1"/>
  <c r="BK99" i="9"/>
  <c r="CC99" i="9" s="1"/>
  <c r="BO99" i="9"/>
  <c r="CG99" i="9" s="1"/>
  <c r="CE99" i="9"/>
  <c r="BI99" i="9"/>
  <c r="CA99" i="9" s="1"/>
  <c r="BJ99" i="9"/>
  <c r="CB99" i="9" s="1"/>
  <c r="BL99" i="9"/>
  <c r="CD99" i="9" s="1"/>
  <c r="BL254" i="9"/>
  <c r="CD254" i="9" s="1"/>
  <c r="BN254" i="9"/>
  <c r="CF254" i="9" s="1"/>
  <c r="BH254" i="9"/>
  <c r="BZ254" i="9" s="1"/>
  <c r="BI254" i="9"/>
  <c r="CA254" i="9" s="1"/>
  <c r="CE254" i="9"/>
  <c r="BO254" i="9"/>
  <c r="CG254" i="9" s="1"/>
  <c r="BJ254" i="9"/>
  <c r="CB254" i="9" s="1"/>
  <c r="BK254" i="9"/>
  <c r="CC254" i="9" s="1"/>
  <c r="BL418" i="9"/>
  <c r="CD418" i="9" s="1"/>
  <c r="BH418" i="9"/>
  <c r="BZ418" i="9" s="1"/>
  <c r="CE418" i="9"/>
  <c r="BN418" i="9"/>
  <c r="CF418" i="9" s="1"/>
  <c r="BO418" i="9"/>
  <c r="CG418" i="9" s="1"/>
  <c r="BI418" i="9"/>
  <c r="CA418" i="9" s="1"/>
  <c r="BJ418" i="9"/>
  <c r="CB418" i="9" s="1"/>
  <c r="BK418" i="9"/>
  <c r="CC418" i="9" s="1"/>
  <c r="BH469" i="9"/>
  <c r="BZ469" i="9" s="1"/>
  <c r="CE469" i="9"/>
  <c r="BJ469" i="9"/>
  <c r="CB469" i="9" s="1"/>
  <c r="BN469" i="9"/>
  <c r="CF469" i="9" s="1"/>
  <c r="BO469" i="9"/>
  <c r="CG469" i="9" s="1"/>
  <c r="BI469" i="9"/>
  <c r="CA469" i="9" s="1"/>
  <c r="BK469" i="9"/>
  <c r="CC469" i="9" s="1"/>
  <c r="BL469" i="9"/>
  <c r="CD469" i="9" s="1"/>
  <c r="BK569" i="9"/>
  <c r="CC569" i="9" s="1"/>
  <c r="BH569" i="9"/>
  <c r="BZ569" i="9" s="1"/>
  <c r="CE569" i="9"/>
  <c r="BI569" i="9"/>
  <c r="CA569" i="9" s="1"/>
  <c r="BL569" i="9"/>
  <c r="CD569" i="9" s="1"/>
  <c r="BN569" i="9"/>
  <c r="CF569" i="9" s="1"/>
  <c r="BO569" i="9"/>
  <c r="CG569" i="9" s="1"/>
  <c r="BJ569" i="9"/>
  <c r="CB569" i="9" s="1"/>
  <c r="BH559" i="9"/>
  <c r="BZ559" i="9" s="1"/>
  <c r="BJ559" i="9"/>
  <c r="CB559" i="9" s="1"/>
  <c r="BN559" i="9"/>
  <c r="CF559" i="9" s="1"/>
  <c r="BO559" i="9"/>
  <c r="CG559" i="9" s="1"/>
  <c r="BI559" i="9"/>
  <c r="CA559" i="9" s="1"/>
  <c r="BK559" i="9"/>
  <c r="CC559" i="9" s="1"/>
  <c r="CE559" i="9"/>
  <c r="BL559" i="9"/>
  <c r="CD559" i="9" s="1"/>
  <c r="BI135" i="9"/>
  <c r="CA135" i="9" s="1"/>
  <c r="BJ135" i="9"/>
  <c r="CB135" i="9" s="1"/>
  <c r="BL135" i="9"/>
  <c r="CD135" i="9" s="1"/>
  <c r="BH135" i="9"/>
  <c r="BZ135" i="9" s="1"/>
  <c r="BK135" i="9"/>
  <c r="CC135" i="9" s="1"/>
  <c r="CE135" i="9"/>
  <c r="BN135" i="9"/>
  <c r="CF135" i="9" s="1"/>
  <c r="BO135" i="9"/>
  <c r="CG135" i="9" s="1"/>
  <c r="BJ289" i="9"/>
  <c r="CB289" i="9" s="1"/>
  <c r="BH289" i="9"/>
  <c r="BZ289" i="9" s="1"/>
  <c r="CE289" i="9"/>
  <c r="BN289" i="9"/>
  <c r="CF289" i="9" s="1"/>
  <c r="BO289" i="9"/>
  <c r="CG289" i="9" s="1"/>
  <c r="BI289" i="9"/>
  <c r="CA289" i="9" s="1"/>
  <c r="BK289" i="9"/>
  <c r="CC289" i="9" s="1"/>
  <c r="BL289" i="9"/>
  <c r="CD289" i="9" s="1"/>
  <c r="BN368" i="9"/>
  <c r="CF368" i="9" s="1"/>
  <c r="BL368" i="9"/>
  <c r="CD368" i="9" s="1"/>
  <c r="BJ368" i="9"/>
  <c r="CB368" i="9" s="1"/>
  <c r="BH368" i="9"/>
  <c r="BZ368" i="9" s="1"/>
  <c r="BI368" i="9"/>
  <c r="CA368" i="9" s="1"/>
  <c r="CE368" i="9"/>
  <c r="BO368" i="9"/>
  <c r="CG368" i="9" s="1"/>
  <c r="BK368" i="9"/>
  <c r="CC368" i="9" s="1"/>
  <c r="BH460" i="9"/>
  <c r="BZ460" i="9" s="1"/>
  <c r="CE460" i="9"/>
  <c r="BK460" i="9"/>
  <c r="CC460" i="9" s="1"/>
  <c r="BL460" i="9"/>
  <c r="CD460" i="9" s="1"/>
  <c r="BJ460" i="9"/>
  <c r="CB460" i="9" s="1"/>
  <c r="BN460" i="9"/>
  <c r="CF460" i="9" s="1"/>
  <c r="BO460" i="9"/>
  <c r="CG460" i="9" s="1"/>
  <c r="BI460" i="9"/>
  <c r="CA460" i="9" s="1"/>
  <c r="CE573" i="9"/>
  <c r="BI573" i="9"/>
  <c r="CA573" i="9" s="1"/>
  <c r="BN573" i="9"/>
  <c r="CF573" i="9" s="1"/>
  <c r="BO573" i="9"/>
  <c r="CG573" i="9" s="1"/>
  <c r="BH573" i="9"/>
  <c r="BZ573" i="9" s="1"/>
  <c r="BJ573" i="9"/>
  <c r="CB573" i="9" s="1"/>
  <c r="BK573" i="9"/>
  <c r="CC573" i="9" s="1"/>
  <c r="BL573" i="9"/>
  <c r="CD573" i="9" s="1"/>
  <c r="CE489" i="9"/>
  <c r="BN489" i="9"/>
  <c r="CF489" i="9" s="1"/>
  <c r="BO489" i="9"/>
  <c r="CG489" i="9" s="1"/>
  <c r="BH489" i="9"/>
  <c r="BZ489" i="9" s="1"/>
  <c r="BI489" i="9"/>
  <c r="CA489" i="9" s="1"/>
  <c r="BJ489" i="9"/>
  <c r="CB489" i="9" s="1"/>
  <c r="BK489" i="9"/>
  <c r="CC489" i="9" s="1"/>
  <c r="BL489" i="9"/>
  <c r="CD489" i="9" s="1"/>
  <c r="BI133" i="9"/>
  <c r="CA133" i="9" s="1"/>
  <c r="BL133" i="9"/>
  <c r="CD133" i="9" s="1"/>
  <c r="BO133" i="9"/>
  <c r="CG133" i="9" s="1"/>
  <c r="BK133" i="9"/>
  <c r="CC133" i="9" s="1"/>
  <c r="CE133" i="9"/>
  <c r="BH133" i="9"/>
  <c r="BZ133" i="9" s="1"/>
  <c r="BN133" i="9"/>
  <c r="CF133" i="9" s="1"/>
  <c r="BJ133" i="9"/>
  <c r="CB133" i="9" s="1"/>
  <c r="BI243" i="9"/>
  <c r="CA243" i="9" s="1"/>
  <c r="BN243" i="9"/>
  <c r="CF243" i="9" s="1"/>
  <c r="BJ243" i="9"/>
  <c r="CB243" i="9" s="1"/>
  <c r="BK243" i="9"/>
  <c r="CC243" i="9" s="1"/>
  <c r="BL243" i="9"/>
  <c r="CD243" i="9" s="1"/>
  <c r="CE243" i="9"/>
  <c r="BO243" i="9"/>
  <c r="CG243" i="9" s="1"/>
  <c r="BH243" i="9"/>
  <c r="BZ243" i="9" s="1"/>
  <c r="BI264" i="9"/>
  <c r="CA264" i="9" s="1"/>
  <c r="BH264" i="9"/>
  <c r="BZ264" i="9" s="1"/>
  <c r="BJ264" i="9"/>
  <c r="CB264" i="9" s="1"/>
  <c r="BK264" i="9"/>
  <c r="CC264" i="9" s="1"/>
  <c r="BL264" i="9"/>
  <c r="CD264" i="9" s="1"/>
  <c r="CE264" i="9"/>
  <c r="BO264" i="9"/>
  <c r="CG264" i="9" s="1"/>
  <c r="BN264" i="9"/>
  <c r="CF264" i="9" s="1"/>
  <c r="BH336" i="9"/>
  <c r="BZ336" i="9" s="1"/>
  <c r="BI336" i="9"/>
  <c r="CA336" i="9" s="1"/>
  <c r="BJ336" i="9"/>
  <c r="CB336" i="9" s="1"/>
  <c r="BK336" i="9"/>
  <c r="CC336" i="9" s="1"/>
  <c r="BL336" i="9"/>
  <c r="CD336" i="9" s="1"/>
  <c r="CE336" i="9"/>
  <c r="BN336" i="9"/>
  <c r="CF336" i="9" s="1"/>
  <c r="BO336" i="9"/>
  <c r="CG336" i="9" s="1"/>
  <c r="BK484" i="9"/>
  <c r="CC484" i="9" s="1"/>
  <c r="BL484" i="9"/>
  <c r="CD484" i="9" s="1"/>
  <c r="BN484" i="9"/>
  <c r="CF484" i="9" s="1"/>
  <c r="BO484" i="9"/>
  <c r="CG484" i="9" s="1"/>
  <c r="BH484" i="9"/>
  <c r="BZ484" i="9" s="1"/>
  <c r="BJ484" i="9"/>
  <c r="CB484" i="9" s="1"/>
  <c r="CE484" i="9"/>
  <c r="BI484" i="9"/>
  <c r="CA484" i="9" s="1"/>
  <c r="BL602" i="9"/>
  <c r="CD602" i="9" s="1"/>
  <c r="BN602" i="9"/>
  <c r="CF602" i="9" s="1"/>
  <c r="BO602" i="9"/>
  <c r="CG602" i="9" s="1"/>
  <c r="BJ602" i="9"/>
  <c r="CB602" i="9" s="1"/>
  <c r="BK602" i="9"/>
  <c r="CC602" i="9" s="1"/>
  <c r="BH602" i="9"/>
  <c r="BZ602" i="9" s="1"/>
  <c r="BI602" i="9"/>
  <c r="CA602" i="9" s="1"/>
  <c r="CE602" i="9"/>
  <c r="BI546" i="9"/>
  <c r="CA546" i="9" s="1"/>
  <c r="BN546" i="9"/>
  <c r="CF546" i="9" s="1"/>
  <c r="BO546" i="9"/>
  <c r="CG546" i="9" s="1"/>
  <c r="BH546" i="9"/>
  <c r="BZ546" i="9" s="1"/>
  <c r="BJ546" i="9"/>
  <c r="CB546" i="9" s="1"/>
  <c r="BK546" i="9"/>
  <c r="CC546" i="9" s="1"/>
  <c r="BL546" i="9"/>
  <c r="CD546" i="9" s="1"/>
  <c r="CE546" i="9"/>
  <c r="AX168" i="9"/>
  <c r="BP168" i="9" s="1"/>
  <c r="AY168" i="9"/>
  <c r="BQ168" i="9" s="1"/>
  <c r="BB168" i="9"/>
  <c r="BC168" i="9"/>
  <c r="BU168" i="9" s="1"/>
  <c r="AZ168" i="9"/>
  <c r="BA168" i="9"/>
  <c r="BF168" i="9"/>
  <c r="BX168" i="9" s="1"/>
  <c r="BG168" i="9"/>
  <c r="BY168" i="9" s="1"/>
  <c r="BD168" i="9"/>
  <c r="BV168" i="9" s="1"/>
  <c r="BE168" i="9"/>
  <c r="BW168" i="9" s="1"/>
  <c r="AX273" i="9"/>
  <c r="BP273" i="9" s="1"/>
  <c r="BB273" i="9"/>
  <c r="BT273" i="9" s="1"/>
  <c r="BF273" i="9"/>
  <c r="BX273" i="9" s="1"/>
  <c r="AY273" i="9"/>
  <c r="BQ273" i="9" s="1"/>
  <c r="BE273" i="9"/>
  <c r="BW273" i="9" s="1"/>
  <c r="BC273" i="9"/>
  <c r="BU273" i="9" s="1"/>
  <c r="AZ273" i="9"/>
  <c r="BG273" i="9"/>
  <c r="BY273" i="9" s="1"/>
  <c r="BD273" i="9"/>
  <c r="BV273" i="9" s="1"/>
  <c r="BA273" i="9"/>
  <c r="BS273" i="9" s="1"/>
  <c r="BF265" i="9"/>
  <c r="BX265" i="9" s="1"/>
  <c r="AX265" i="9"/>
  <c r="BP265" i="9" s="1"/>
  <c r="BB265" i="9"/>
  <c r="BT265" i="9" s="1"/>
  <c r="AY265" i="9"/>
  <c r="BQ265" i="9" s="1"/>
  <c r="BE265" i="9"/>
  <c r="BW265" i="9" s="1"/>
  <c r="BC265" i="9"/>
  <c r="BU265" i="9" s="1"/>
  <c r="AZ265" i="9"/>
  <c r="BG265" i="9"/>
  <c r="BY265" i="9" s="1"/>
  <c r="BD265" i="9"/>
  <c r="BA265" i="9"/>
  <c r="BS265" i="9" s="1"/>
  <c r="BF404" i="9"/>
  <c r="BX404" i="9" s="1"/>
  <c r="BC404" i="9"/>
  <c r="BU404" i="9" s="1"/>
  <c r="AZ404" i="9"/>
  <c r="BR404" i="9" s="1"/>
  <c r="BG404" i="9"/>
  <c r="BY404" i="9" s="1"/>
  <c r="BD404" i="9"/>
  <c r="BV404" i="9" s="1"/>
  <c r="BA404" i="9"/>
  <c r="BS404" i="9" s="1"/>
  <c r="AX404" i="9"/>
  <c r="BP404" i="9" s="1"/>
  <c r="BE404" i="9"/>
  <c r="BW404" i="9" s="1"/>
  <c r="BB404" i="9"/>
  <c r="AY404" i="9"/>
  <c r="BQ404" i="9" s="1"/>
  <c r="AZ355" i="9"/>
  <c r="BA355" i="9"/>
  <c r="BS355" i="9" s="1"/>
  <c r="BF355" i="9"/>
  <c r="BX355" i="9" s="1"/>
  <c r="AY355" i="9"/>
  <c r="BQ355" i="9" s="1"/>
  <c r="BD355" i="9"/>
  <c r="BV355" i="9" s="1"/>
  <c r="BE355" i="9"/>
  <c r="BW355" i="9" s="1"/>
  <c r="BC355" i="9"/>
  <c r="BU355" i="9" s="1"/>
  <c r="AX355" i="9"/>
  <c r="BP355" i="9" s="1"/>
  <c r="BG355" i="9"/>
  <c r="BY355" i="9" s="1"/>
  <c r="BB355" i="9"/>
  <c r="BT355" i="9" s="1"/>
  <c r="AX686" i="9"/>
  <c r="BB686" i="9"/>
  <c r="BT686" i="9" s="1"/>
  <c r="BC686" i="9"/>
  <c r="BU686" i="9" s="1"/>
  <c r="BD686" i="9"/>
  <c r="BV686" i="9" s="1"/>
  <c r="BE686" i="9"/>
  <c r="BW686" i="9" s="1"/>
  <c r="BF686" i="9"/>
  <c r="BX686" i="9" s="1"/>
  <c r="BG686" i="9"/>
  <c r="BY686" i="9" s="1"/>
  <c r="AY686" i="9"/>
  <c r="BQ686" i="9" s="1"/>
  <c r="AZ686" i="9"/>
  <c r="BR686" i="9" s="1"/>
  <c r="BA686" i="9"/>
  <c r="BS686" i="9" s="1"/>
  <c r="BG160" i="9"/>
  <c r="BY160" i="9" s="1"/>
  <c r="AX160" i="9"/>
  <c r="BP160" i="9" s="1"/>
  <c r="BA160" i="9"/>
  <c r="BS160" i="9" s="1"/>
  <c r="BB160" i="9"/>
  <c r="BT160" i="9" s="1"/>
  <c r="AY160" i="9"/>
  <c r="BQ160" i="9" s="1"/>
  <c r="AZ160" i="9"/>
  <c r="BR160" i="9" s="1"/>
  <c r="BE160" i="9"/>
  <c r="BW160" i="9" s="1"/>
  <c r="BF160" i="9"/>
  <c r="BX160" i="9" s="1"/>
  <c r="BC160" i="9"/>
  <c r="BU160" i="9" s="1"/>
  <c r="BD160" i="9"/>
  <c r="BV160" i="9" s="1"/>
  <c r="AY69" i="9"/>
  <c r="BQ69" i="9" s="1"/>
  <c r="AZ69" i="9"/>
  <c r="BR69" i="9" s="1"/>
  <c r="BA69" i="9"/>
  <c r="BS69" i="9" s="1"/>
  <c r="AX69" i="9"/>
  <c r="BP69" i="9" s="1"/>
  <c r="BC69" i="9"/>
  <c r="BU69" i="9" s="1"/>
  <c r="BD69" i="9"/>
  <c r="BV69" i="9" s="1"/>
  <c r="BE69" i="9"/>
  <c r="BW69" i="9" s="1"/>
  <c r="BB69" i="9"/>
  <c r="BT69" i="9" s="1"/>
  <c r="BG69" i="9"/>
  <c r="BY69" i="9" s="1"/>
  <c r="BF69" i="9"/>
  <c r="BX69" i="9" s="1"/>
  <c r="BA94" i="9"/>
  <c r="BS94" i="9" s="1"/>
  <c r="AX94" i="9"/>
  <c r="BP94" i="9" s="1"/>
  <c r="BC94" i="9"/>
  <c r="BU94" i="9" s="1"/>
  <c r="AZ94" i="9"/>
  <c r="BR94" i="9" s="1"/>
  <c r="BB94" i="9"/>
  <c r="BT94" i="9" s="1"/>
  <c r="BG94" i="9"/>
  <c r="BY94" i="9" s="1"/>
  <c r="BD94" i="9"/>
  <c r="BV94" i="9" s="1"/>
  <c r="BE94" i="9"/>
  <c r="BW94" i="9" s="1"/>
  <c r="BF94" i="9"/>
  <c r="BX94" i="9" s="1"/>
  <c r="AY94" i="9"/>
  <c r="BQ94" i="9" s="1"/>
  <c r="BG195" i="9"/>
  <c r="BY195" i="9" s="1"/>
  <c r="BF195" i="9"/>
  <c r="BX195" i="9" s="1"/>
  <c r="AZ195" i="9"/>
  <c r="BR195" i="9" s="1"/>
  <c r="AY195" i="9"/>
  <c r="BQ195" i="9" s="1"/>
  <c r="BD195" i="9"/>
  <c r="BV195" i="9" s="1"/>
  <c r="BA195" i="9"/>
  <c r="BS195" i="9" s="1"/>
  <c r="AX195" i="9"/>
  <c r="BP195" i="9" s="1"/>
  <c r="BC195" i="9"/>
  <c r="BU195" i="9" s="1"/>
  <c r="BE195" i="9"/>
  <c r="BB195" i="9"/>
  <c r="BT195" i="9" s="1"/>
  <c r="BC173" i="9"/>
  <c r="BU173" i="9" s="1"/>
  <c r="BD173" i="9"/>
  <c r="BV173" i="9" s="1"/>
  <c r="BG173" i="9"/>
  <c r="BY173" i="9" s="1"/>
  <c r="AX173" i="9"/>
  <c r="BP173" i="9" s="1"/>
  <c r="BA173" i="9"/>
  <c r="BS173" i="9" s="1"/>
  <c r="BB173" i="9"/>
  <c r="BT173" i="9" s="1"/>
  <c r="AY173" i="9"/>
  <c r="BQ173" i="9" s="1"/>
  <c r="AZ173" i="9"/>
  <c r="BR173" i="9" s="1"/>
  <c r="BE173" i="9"/>
  <c r="BW173" i="9" s="1"/>
  <c r="BF173" i="9"/>
  <c r="BX173" i="9" s="1"/>
  <c r="BG258" i="9"/>
  <c r="BY258" i="9" s="1"/>
  <c r="AX258" i="9"/>
  <c r="BP258" i="9" s="1"/>
  <c r="BB258" i="9"/>
  <c r="BT258" i="9" s="1"/>
  <c r="AY258" i="9"/>
  <c r="BQ258" i="9" s="1"/>
  <c r="BF258" i="9"/>
  <c r="BX258" i="9" s="1"/>
  <c r="BC258" i="9"/>
  <c r="BU258" i="9" s="1"/>
  <c r="BA258" i="9"/>
  <c r="BS258" i="9" s="1"/>
  <c r="AZ258" i="9"/>
  <c r="BR258" i="9" s="1"/>
  <c r="BD258" i="9"/>
  <c r="BV258" i="9" s="1"/>
  <c r="BE258" i="9"/>
  <c r="BW258" i="9" s="1"/>
  <c r="BF249" i="9"/>
  <c r="BX249" i="9" s="1"/>
  <c r="BC249" i="9"/>
  <c r="BU249" i="9" s="1"/>
  <c r="BD249" i="9"/>
  <c r="BG249" i="9"/>
  <c r="BY249" i="9" s="1"/>
  <c r="BA249" i="9"/>
  <c r="BS249" i="9" s="1"/>
  <c r="AX249" i="9"/>
  <c r="BP249" i="9" s="1"/>
  <c r="BE249" i="9"/>
  <c r="BW249" i="9" s="1"/>
  <c r="BB249" i="9"/>
  <c r="BT249" i="9" s="1"/>
  <c r="AY249" i="9"/>
  <c r="BQ249" i="9" s="1"/>
  <c r="AZ249" i="9"/>
  <c r="BR249" i="9" s="1"/>
  <c r="AX267" i="9"/>
  <c r="BP267" i="9" s="1"/>
  <c r="BB267" i="9"/>
  <c r="BT267" i="9" s="1"/>
  <c r="BF267" i="9"/>
  <c r="BX267" i="9" s="1"/>
  <c r="BG267" i="9"/>
  <c r="BY267" i="9" s="1"/>
  <c r="BD267" i="9"/>
  <c r="BV267" i="9" s="1"/>
  <c r="BE267" i="9"/>
  <c r="BW267" i="9" s="1"/>
  <c r="AY267" i="9"/>
  <c r="BC267" i="9"/>
  <c r="BU267" i="9" s="1"/>
  <c r="AZ267" i="9"/>
  <c r="BR267" i="9" s="1"/>
  <c r="BA267" i="9"/>
  <c r="BS267" i="9" s="1"/>
  <c r="AY330" i="9"/>
  <c r="BQ330" i="9" s="1"/>
  <c r="BC330" i="9"/>
  <c r="BU330" i="9" s="1"/>
  <c r="BB330" i="9"/>
  <c r="BT330" i="9" s="1"/>
  <c r="AZ330" i="9"/>
  <c r="BR330" i="9" s="1"/>
  <c r="BF330" i="9"/>
  <c r="BX330" i="9" s="1"/>
  <c r="BG330" i="9"/>
  <c r="BY330" i="9" s="1"/>
  <c r="BD330" i="9"/>
  <c r="BA330" i="9"/>
  <c r="BS330" i="9" s="1"/>
  <c r="BE330" i="9"/>
  <c r="BW330" i="9" s="1"/>
  <c r="AX330" i="9"/>
  <c r="BP330" i="9" s="1"/>
  <c r="AZ339" i="9"/>
  <c r="BR339" i="9" s="1"/>
  <c r="BA339" i="9"/>
  <c r="BS339" i="9" s="1"/>
  <c r="BF339" i="9"/>
  <c r="BX339" i="9" s="1"/>
  <c r="AY339" i="9"/>
  <c r="BQ339" i="9" s="1"/>
  <c r="BD339" i="9"/>
  <c r="BV339" i="9" s="1"/>
  <c r="BE339" i="9"/>
  <c r="BW339" i="9" s="1"/>
  <c r="BC339" i="9"/>
  <c r="BU339" i="9" s="1"/>
  <c r="AX339" i="9"/>
  <c r="BP339" i="9" s="1"/>
  <c r="BG339" i="9"/>
  <c r="BY339" i="9" s="1"/>
  <c r="BB339" i="9"/>
  <c r="BT339" i="9" s="1"/>
  <c r="BF372" i="9"/>
  <c r="BC372" i="9"/>
  <c r="BU372" i="9" s="1"/>
  <c r="AZ372" i="9"/>
  <c r="BR372" i="9" s="1"/>
  <c r="BG372" i="9"/>
  <c r="BY372" i="9" s="1"/>
  <c r="BD372" i="9"/>
  <c r="BV372" i="9" s="1"/>
  <c r="BA372" i="9"/>
  <c r="BS372" i="9" s="1"/>
  <c r="AX372" i="9"/>
  <c r="BP372" i="9" s="1"/>
  <c r="BE372" i="9"/>
  <c r="BW372" i="9" s="1"/>
  <c r="BB372" i="9"/>
  <c r="BT372" i="9" s="1"/>
  <c r="AY372" i="9"/>
  <c r="BQ372" i="9" s="1"/>
  <c r="AX366" i="9"/>
  <c r="BB366" i="9"/>
  <c r="BT366" i="9" s="1"/>
  <c r="AY366" i="9"/>
  <c r="BQ366" i="9" s="1"/>
  <c r="BA366" i="9"/>
  <c r="BS366" i="9" s="1"/>
  <c r="BF366" i="9"/>
  <c r="BX366" i="9" s="1"/>
  <c r="BC366" i="9"/>
  <c r="BU366" i="9" s="1"/>
  <c r="AZ366" i="9"/>
  <c r="BR366" i="9" s="1"/>
  <c r="BE366" i="9"/>
  <c r="BW366" i="9" s="1"/>
  <c r="BG366" i="9"/>
  <c r="BY366" i="9" s="1"/>
  <c r="BD366" i="9"/>
  <c r="BV366" i="9" s="1"/>
  <c r="BB424" i="9"/>
  <c r="BT424" i="9" s="1"/>
  <c r="BC424" i="9"/>
  <c r="BU424" i="9" s="1"/>
  <c r="BF424" i="9"/>
  <c r="BX424" i="9" s="1"/>
  <c r="BG424" i="9"/>
  <c r="BY424" i="9" s="1"/>
  <c r="AZ424" i="9"/>
  <c r="BR424" i="9" s="1"/>
  <c r="BA424" i="9"/>
  <c r="BS424" i="9" s="1"/>
  <c r="BD424" i="9"/>
  <c r="BV424" i="9" s="1"/>
  <c r="BE424" i="9"/>
  <c r="BW424" i="9" s="1"/>
  <c r="AX424" i="9"/>
  <c r="BP424" i="9" s="1"/>
  <c r="AY424" i="9"/>
  <c r="BQ424" i="9" s="1"/>
  <c r="BE441" i="9"/>
  <c r="BW441" i="9" s="1"/>
  <c r="BB441" i="9"/>
  <c r="BT441" i="9" s="1"/>
  <c r="AY441" i="9"/>
  <c r="BQ441" i="9" s="1"/>
  <c r="BF441" i="9"/>
  <c r="BX441" i="9" s="1"/>
  <c r="BC441" i="9"/>
  <c r="BU441" i="9" s="1"/>
  <c r="AZ441" i="9"/>
  <c r="BR441" i="9" s="1"/>
  <c r="BG441" i="9"/>
  <c r="BY441" i="9" s="1"/>
  <c r="BD441" i="9"/>
  <c r="BV441" i="9" s="1"/>
  <c r="BA441" i="9"/>
  <c r="BS441" i="9" s="1"/>
  <c r="AX441" i="9"/>
  <c r="BP441" i="9" s="1"/>
  <c r="BF477" i="9"/>
  <c r="BX477" i="9" s="1"/>
  <c r="BG477" i="9"/>
  <c r="BY477" i="9" s="1"/>
  <c r="BE477" i="9"/>
  <c r="BW477" i="9" s="1"/>
  <c r="AX477" i="9"/>
  <c r="BP477" i="9" s="1"/>
  <c r="AY477" i="9"/>
  <c r="BQ477" i="9" s="1"/>
  <c r="AZ477" i="9"/>
  <c r="BR477" i="9" s="1"/>
  <c r="BB477" i="9"/>
  <c r="BT477" i="9" s="1"/>
  <c r="BC477" i="9"/>
  <c r="BU477" i="9" s="1"/>
  <c r="BD477" i="9"/>
  <c r="BA477" i="9"/>
  <c r="AX483" i="9"/>
  <c r="BP483" i="9" s="1"/>
  <c r="AY483" i="9"/>
  <c r="BQ483" i="9" s="1"/>
  <c r="AZ483" i="9"/>
  <c r="BR483" i="9" s="1"/>
  <c r="BE483" i="9"/>
  <c r="BW483" i="9" s="1"/>
  <c r="BB483" i="9"/>
  <c r="BT483" i="9" s="1"/>
  <c r="BC483" i="9"/>
  <c r="BU483" i="9" s="1"/>
  <c r="BD483" i="9"/>
  <c r="BV483" i="9" s="1"/>
  <c r="BF483" i="9"/>
  <c r="BX483" i="9" s="1"/>
  <c r="BG483" i="9"/>
  <c r="BY483" i="9" s="1"/>
  <c r="BA483" i="9"/>
  <c r="BS483" i="9" s="1"/>
  <c r="AZ519" i="9"/>
  <c r="BR519" i="9" s="1"/>
  <c r="BD519" i="9"/>
  <c r="BV519" i="9" s="1"/>
  <c r="BE519" i="9"/>
  <c r="AX519" i="9"/>
  <c r="BP519" i="9" s="1"/>
  <c r="AY519" i="9"/>
  <c r="BQ519" i="9" s="1"/>
  <c r="BB519" i="9"/>
  <c r="BT519" i="9" s="1"/>
  <c r="BC519" i="9"/>
  <c r="BU519" i="9" s="1"/>
  <c r="BA519" i="9"/>
  <c r="BS519" i="9" s="1"/>
  <c r="BF519" i="9"/>
  <c r="BX519" i="9" s="1"/>
  <c r="BG519" i="9"/>
  <c r="BY519" i="9" s="1"/>
  <c r="AZ575" i="9"/>
  <c r="BR575" i="9" s="1"/>
  <c r="BD575" i="9"/>
  <c r="BV575" i="9" s="1"/>
  <c r="BA575" i="9"/>
  <c r="BF575" i="9"/>
  <c r="BX575" i="9" s="1"/>
  <c r="BE575" i="9"/>
  <c r="BW575" i="9" s="1"/>
  <c r="AY575" i="9"/>
  <c r="BQ575" i="9" s="1"/>
  <c r="AX575" i="9"/>
  <c r="BP575" i="9" s="1"/>
  <c r="BC575" i="9"/>
  <c r="BU575" i="9" s="1"/>
  <c r="BB575" i="9"/>
  <c r="BT575" i="9" s="1"/>
  <c r="BG575" i="9"/>
  <c r="BY575" i="9" s="1"/>
  <c r="AX631" i="9"/>
  <c r="BP631" i="9" s="1"/>
  <c r="BC631" i="9"/>
  <c r="BU631" i="9" s="1"/>
  <c r="BA631" i="9"/>
  <c r="BS631" i="9" s="1"/>
  <c r="BB631" i="9"/>
  <c r="BT631" i="9" s="1"/>
  <c r="BG631" i="9"/>
  <c r="BY631" i="9" s="1"/>
  <c r="BE631" i="9"/>
  <c r="BF631" i="9"/>
  <c r="BX631" i="9" s="1"/>
  <c r="AZ631" i="9"/>
  <c r="BR631" i="9" s="1"/>
  <c r="AY631" i="9"/>
  <c r="BQ631" i="9" s="1"/>
  <c r="BD631" i="9"/>
  <c r="BV631" i="9" s="1"/>
  <c r="BA672" i="9"/>
  <c r="BS672" i="9" s="1"/>
  <c r="AX672" i="9"/>
  <c r="BP672" i="9" s="1"/>
  <c r="AY672" i="9"/>
  <c r="BQ672" i="9" s="1"/>
  <c r="BE672" i="9"/>
  <c r="BW672" i="9" s="1"/>
  <c r="BB672" i="9"/>
  <c r="BT672" i="9" s="1"/>
  <c r="BC672" i="9"/>
  <c r="BU672" i="9" s="1"/>
  <c r="AZ672" i="9"/>
  <c r="BF672" i="9"/>
  <c r="BX672" i="9" s="1"/>
  <c r="BG672" i="9"/>
  <c r="BY672" i="9" s="1"/>
  <c r="BD672" i="9"/>
  <c r="BV672" i="9" s="1"/>
  <c r="AZ66" i="9"/>
  <c r="BR66" i="9" s="1"/>
  <c r="BE66" i="9"/>
  <c r="BW66" i="9" s="1"/>
  <c r="AX66" i="9"/>
  <c r="BP66" i="9" s="1"/>
  <c r="AY66" i="9"/>
  <c r="BQ66" i="9" s="1"/>
  <c r="BD66" i="9"/>
  <c r="BV66" i="9" s="1"/>
  <c r="BB66" i="9"/>
  <c r="BT66" i="9" s="1"/>
  <c r="BC66" i="9"/>
  <c r="BU66" i="9" s="1"/>
  <c r="BG66" i="9"/>
  <c r="BY66" i="9" s="1"/>
  <c r="BF66" i="9"/>
  <c r="BX66" i="9" s="1"/>
  <c r="BA66" i="9"/>
  <c r="BS66" i="9" s="1"/>
  <c r="BE40" i="9"/>
  <c r="BW40" i="9" s="1"/>
  <c r="BG40" i="9"/>
  <c r="BY40" i="9" s="1"/>
  <c r="BB40" i="9"/>
  <c r="BT40" i="9" s="1"/>
  <c r="AY40" i="9"/>
  <c r="BQ40" i="9" s="1"/>
  <c r="BC40" i="9"/>
  <c r="BU40" i="9" s="1"/>
  <c r="AZ40" i="9"/>
  <c r="BR40" i="9" s="1"/>
  <c r="BF40" i="9"/>
  <c r="BX40" i="9" s="1"/>
  <c r="BD40" i="9"/>
  <c r="BV40" i="9" s="1"/>
  <c r="BA40" i="9"/>
  <c r="BS40" i="9" s="1"/>
  <c r="AX40" i="9"/>
  <c r="BP40" i="9" s="1"/>
  <c r="BG80" i="9"/>
  <c r="BE80" i="9"/>
  <c r="BW80" i="9" s="1"/>
  <c r="BF80" i="9"/>
  <c r="BX80" i="9" s="1"/>
  <c r="BC80" i="9"/>
  <c r="BU80" i="9" s="1"/>
  <c r="AZ80" i="9"/>
  <c r="BR80" i="9" s="1"/>
  <c r="AX80" i="9"/>
  <c r="BP80" i="9" s="1"/>
  <c r="AY80" i="9"/>
  <c r="BQ80" i="9" s="1"/>
  <c r="BD80" i="9"/>
  <c r="BV80" i="9" s="1"/>
  <c r="BA80" i="9"/>
  <c r="BS80" i="9" s="1"/>
  <c r="BB80" i="9"/>
  <c r="BT80" i="9" s="1"/>
  <c r="BF96" i="9"/>
  <c r="BX96" i="9" s="1"/>
  <c r="BA96" i="9"/>
  <c r="BS96" i="9" s="1"/>
  <c r="AY96" i="9"/>
  <c r="BQ96" i="9" s="1"/>
  <c r="AX96" i="9"/>
  <c r="BP96" i="9" s="1"/>
  <c r="BC96" i="9"/>
  <c r="BU96" i="9" s="1"/>
  <c r="AZ96" i="9"/>
  <c r="BR96" i="9" s="1"/>
  <c r="BE96" i="9"/>
  <c r="BW96" i="9" s="1"/>
  <c r="BB96" i="9"/>
  <c r="BT96" i="9" s="1"/>
  <c r="BG96" i="9"/>
  <c r="BY96" i="9" s="1"/>
  <c r="BD96" i="9"/>
  <c r="BV96" i="9" s="1"/>
  <c r="BA212" i="9"/>
  <c r="BS212" i="9" s="1"/>
  <c r="BB212" i="9"/>
  <c r="BT212" i="9" s="1"/>
  <c r="AY212" i="9"/>
  <c r="BQ212" i="9" s="1"/>
  <c r="BE212" i="9"/>
  <c r="BW212" i="9" s="1"/>
  <c r="BF212" i="9"/>
  <c r="BX212" i="9" s="1"/>
  <c r="BC212" i="9"/>
  <c r="BU212" i="9" s="1"/>
  <c r="AZ212" i="9"/>
  <c r="BR212" i="9" s="1"/>
  <c r="BG212" i="9"/>
  <c r="BY212" i="9" s="1"/>
  <c r="BD212" i="9"/>
  <c r="BV212" i="9" s="1"/>
  <c r="AX212" i="9"/>
  <c r="BP212" i="9" s="1"/>
  <c r="AX251" i="9"/>
  <c r="BP251" i="9" s="1"/>
  <c r="BB251" i="9"/>
  <c r="BT251" i="9" s="1"/>
  <c r="AY251" i="9"/>
  <c r="BQ251" i="9" s="1"/>
  <c r="AZ251" i="9"/>
  <c r="BR251" i="9" s="1"/>
  <c r="BA251" i="9"/>
  <c r="BS251" i="9" s="1"/>
  <c r="BF251" i="9"/>
  <c r="BX251" i="9" s="1"/>
  <c r="BC251" i="9"/>
  <c r="BU251" i="9" s="1"/>
  <c r="BD251" i="9"/>
  <c r="BV251" i="9" s="1"/>
  <c r="BE251" i="9"/>
  <c r="BW251" i="9" s="1"/>
  <c r="BG251" i="9"/>
  <c r="BY251" i="9" s="1"/>
  <c r="AY297" i="9"/>
  <c r="BQ297" i="9" s="1"/>
  <c r="BC297" i="9"/>
  <c r="BU297" i="9" s="1"/>
  <c r="BA297" i="9"/>
  <c r="BS297" i="9" s="1"/>
  <c r="AX297" i="9"/>
  <c r="BP297" i="9" s="1"/>
  <c r="BG297" i="9"/>
  <c r="BY297" i="9" s="1"/>
  <c r="BE297" i="9"/>
  <c r="BW297" i="9" s="1"/>
  <c r="BB297" i="9"/>
  <c r="BT297" i="9" s="1"/>
  <c r="AZ297" i="9"/>
  <c r="BR297" i="9" s="1"/>
  <c r="BF297" i="9"/>
  <c r="BD297" i="9"/>
  <c r="BV297" i="9" s="1"/>
  <c r="BG238" i="9"/>
  <c r="BY238" i="9" s="1"/>
  <c r="BE238" i="9"/>
  <c r="BW238" i="9" s="1"/>
  <c r="AX238" i="9"/>
  <c r="BP238" i="9" s="1"/>
  <c r="BB238" i="9"/>
  <c r="BT238" i="9" s="1"/>
  <c r="AY238" i="9"/>
  <c r="BQ238" i="9" s="1"/>
  <c r="AZ238" i="9"/>
  <c r="BR238" i="9" s="1"/>
  <c r="BF238" i="9"/>
  <c r="BX238" i="9" s="1"/>
  <c r="BC238" i="9"/>
  <c r="BU238" i="9" s="1"/>
  <c r="BD238" i="9"/>
  <c r="BA238" i="9"/>
  <c r="BS238" i="9" s="1"/>
  <c r="AY318" i="9"/>
  <c r="BQ318" i="9" s="1"/>
  <c r="BC318" i="9"/>
  <c r="BU318" i="9" s="1"/>
  <c r="BG318" i="9"/>
  <c r="BY318" i="9" s="1"/>
  <c r="BB318" i="9"/>
  <c r="BT318" i="9" s="1"/>
  <c r="AZ318" i="9"/>
  <c r="BR318" i="9" s="1"/>
  <c r="BF318" i="9"/>
  <c r="BX318" i="9" s="1"/>
  <c r="BD318" i="9"/>
  <c r="BV318" i="9" s="1"/>
  <c r="BA318" i="9"/>
  <c r="BS318" i="9" s="1"/>
  <c r="BE318" i="9"/>
  <c r="BW318" i="9" s="1"/>
  <c r="AX318" i="9"/>
  <c r="BP318" i="9" s="1"/>
  <c r="AY314" i="9"/>
  <c r="BC314" i="9"/>
  <c r="BU314" i="9" s="1"/>
  <c r="BB314" i="9"/>
  <c r="BT314" i="9" s="1"/>
  <c r="AZ314" i="9"/>
  <c r="BR314" i="9" s="1"/>
  <c r="BF314" i="9"/>
  <c r="BX314" i="9" s="1"/>
  <c r="BG314" i="9"/>
  <c r="BY314" i="9" s="1"/>
  <c r="BD314" i="9"/>
  <c r="BV314" i="9" s="1"/>
  <c r="BA314" i="9"/>
  <c r="BS314" i="9" s="1"/>
  <c r="BE314" i="9"/>
  <c r="BW314" i="9" s="1"/>
  <c r="AX314" i="9"/>
  <c r="BP314" i="9" s="1"/>
  <c r="BF358" i="9"/>
  <c r="BX358" i="9" s="1"/>
  <c r="BC358" i="9"/>
  <c r="BU358" i="9" s="1"/>
  <c r="BA358" i="9"/>
  <c r="BS358" i="9" s="1"/>
  <c r="BG358" i="9"/>
  <c r="BY358" i="9" s="1"/>
  <c r="AZ358" i="9"/>
  <c r="BE358" i="9"/>
  <c r="BW358" i="9" s="1"/>
  <c r="AX358" i="9"/>
  <c r="BP358" i="9" s="1"/>
  <c r="BD358" i="9"/>
  <c r="BV358" i="9" s="1"/>
  <c r="BB358" i="9"/>
  <c r="BT358" i="9" s="1"/>
  <c r="AY358" i="9"/>
  <c r="BQ358" i="9" s="1"/>
  <c r="AY340" i="9"/>
  <c r="BQ340" i="9" s="1"/>
  <c r="BD340" i="9"/>
  <c r="BV340" i="9" s="1"/>
  <c r="BC340" i="9"/>
  <c r="BU340" i="9" s="1"/>
  <c r="AX340" i="9"/>
  <c r="BP340" i="9" s="1"/>
  <c r="BG340" i="9"/>
  <c r="BA340" i="9"/>
  <c r="BS340" i="9" s="1"/>
  <c r="BB340" i="9"/>
  <c r="AZ340" i="9"/>
  <c r="BR340" i="9" s="1"/>
  <c r="BE340" i="9"/>
  <c r="BW340" i="9" s="1"/>
  <c r="BF340" i="9"/>
  <c r="BX340" i="9" s="1"/>
  <c r="AY321" i="9"/>
  <c r="BQ321" i="9" s="1"/>
  <c r="BC321" i="9"/>
  <c r="BU321" i="9" s="1"/>
  <c r="BA321" i="9"/>
  <c r="BS321" i="9" s="1"/>
  <c r="AX321" i="9"/>
  <c r="BP321" i="9" s="1"/>
  <c r="BG321" i="9"/>
  <c r="BY321" i="9" s="1"/>
  <c r="BE321" i="9"/>
  <c r="BW321" i="9" s="1"/>
  <c r="BB321" i="9"/>
  <c r="AZ321" i="9"/>
  <c r="BR321" i="9" s="1"/>
  <c r="BF321" i="9"/>
  <c r="BX321" i="9" s="1"/>
  <c r="BD321" i="9"/>
  <c r="BV321" i="9" s="1"/>
  <c r="BB379" i="9"/>
  <c r="BT379" i="9" s="1"/>
  <c r="AY379" i="9"/>
  <c r="BQ379" i="9" s="1"/>
  <c r="BE379" i="9"/>
  <c r="BW379" i="9" s="1"/>
  <c r="BF379" i="9"/>
  <c r="BX379" i="9" s="1"/>
  <c r="BC379" i="9"/>
  <c r="BU379" i="9" s="1"/>
  <c r="AZ379" i="9"/>
  <c r="BR379" i="9" s="1"/>
  <c r="BG379" i="9"/>
  <c r="BY379" i="9" s="1"/>
  <c r="BD379" i="9"/>
  <c r="BV379" i="9" s="1"/>
  <c r="AX379" i="9"/>
  <c r="BP379" i="9" s="1"/>
  <c r="BA379" i="9"/>
  <c r="BS379" i="9" s="1"/>
  <c r="BB412" i="9"/>
  <c r="BT412" i="9" s="1"/>
  <c r="BC412" i="9"/>
  <c r="BU412" i="9" s="1"/>
  <c r="BF412" i="9"/>
  <c r="BX412" i="9" s="1"/>
  <c r="BG412" i="9"/>
  <c r="BY412" i="9" s="1"/>
  <c r="AZ412" i="9"/>
  <c r="BR412" i="9" s="1"/>
  <c r="BA412" i="9"/>
  <c r="BS412" i="9" s="1"/>
  <c r="BD412" i="9"/>
  <c r="BV412" i="9" s="1"/>
  <c r="BE412" i="9"/>
  <c r="BW412" i="9" s="1"/>
  <c r="AX412" i="9"/>
  <c r="BP412" i="9" s="1"/>
  <c r="AY412" i="9"/>
  <c r="BQ412" i="9" s="1"/>
  <c r="BE445" i="9"/>
  <c r="BF445" i="9"/>
  <c r="BX445" i="9" s="1"/>
  <c r="BC445" i="9"/>
  <c r="BU445" i="9" s="1"/>
  <c r="AZ445" i="9"/>
  <c r="BR445" i="9" s="1"/>
  <c r="BG445" i="9"/>
  <c r="BY445" i="9" s="1"/>
  <c r="BD445" i="9"/>
  <c r="BV445" i="9" s="1"/>
  <c r="AX445" i="9"/>
  <c r="BP445" i="9" s="1"/>
  <c r="BA445" i="9"/>
  <c r="BS445" i="9" s="1"/>
  <c r="BB445" i="9"/>
  <c r="BT445" i="9" s="1"/>
  <c r="AY445" i="9"/>
  <c r="BQ445" i="9" s="1"/>
  <c r="AX490" i="9"/>
  <c r="BP490" i="9" s="1"/>
  <c r="AY490" i="9"/>
  <c r="BQ490" i="9" s="1"/>
  <c r="AZ490" i="9"/>
  <c r="BR490" i="9" s="1"/>
  <c r="BA490" i="9"/>
  <c r="BS490" i="9" s="1"/>
  <c r="BB490" i="9"/>
  <c r="BT490" i="9" s="1"/>
  <c r="BC490" i="9"/>
  <c r="BU490" i="9" s="1"/>
  <c r="BD490" i="9"/>
  <c r="BV490" i="9" s="1"/>
  <c r="BE490" i="9"/>
  <c r="BW490" i="9" s="1"/>
  <c r="BF490" i="9"/>
  <c r="BX490" i="9" s="1"/>
  <c r="BG490" i="9"/>
  <c r="BY490" i="9" s="1"/>
  <c r="BB488" i="9"/>
  <c r="BT488" i="9" s="1"/>
  <c r="BC488" i="9"/>
  <c r="BU488" i="9" s="1"/>
  <c r="BD488" i="9"/>
  <c r="BV488" i="9" s="1"/>
  <c r="BF488" i="9"/>
  <c r="BX488" i="9" s="1"/>
  <c r="BG488" i="9"/>
  <c r="BY488" i="9" s="1"/>
  <c r="BA488" i="9"/>
  <c r="BS488" i="9" s="1"/>
  <c r="BE488" i="9"/>
  <c r="AX488" i="9"/>
  <c r="AY488" i="9"/>
  <c r="BQ488" i="9" s="1"/>
  <c r="AZ488" i="9"/>
  <c r="BR488" i="9" s="1"/>
  <c r="AZ535" i="9"/>
  <c r="BR535" i="9" s="1"/>
  <c r="BD535" i="9"/>
  <c r="BV535" i="9" s="1"/>
  <c r="BF535" i="9"/>
  <c r="BX535" i="9" s="1"/>
  <c r="AY535" i="9"/>
  <c r="BQ535" i="9" s="1"/>
  <c r="BA535" i="9"/>
  <c r="BS535" i="9" s="1"/>
  <c r="AX535" i="9"/>
  <c r="BP535" i="9" s="1"/>
  <c r="BC535" i="9"/>
  <c r="BU535" i="9" s="1"/>
  <c r="BE535" i="9"/>
  <c r="BW535" i="9" s="1"/>
  <c r="BB535" i="9"/>
  <c r="BG535" i="9"/>
  <c r="BY535" i="9" s="1"/>
  <c r="BA551" i="9"/>
  <c r="BS551" i="9" s="1"/>
  <c r="BE551" i="9"/>
  <c r="BW551" i="9" s="1"/>
  <c r="AX551" i="9"/>
  <c r="BP551" i="9" s="1"/>
  <c r="BG551" i="9"/>
  <c r="BY551" i="9" s="1"/>
  <c r="BB551" i="9"/>
  <c r="BT551" i="9" s="1"/>
  <c r="AZ551" i="9"/>
  <c r="BR551" i="9" s="1"/>
  <c r="BF551" i="9"/>
  <c r="BX551" i="9" s="1"/>
  <c r="AY551" i="9"/>
  <c r="BQ551" i="9" s="1"/>
  <c r="BD551" i="9"/>
  <c r="BV551" i="9" s="1"/>
  <c r="BC551" i="9"/>
  <c r="BU551" i="9" s="1"/>
  <c r="BD544" i="9"/>
  <c r="AZ544" i="9"/>
  <c r="BA544" i="9"/>
  <c r="BS544" i="9" s="1"/>
  <c r="AY544" i="9"/>
  <c r="BQ544" i="9" s="1"/>
  <c r="BE544" i="9"/>
  <c r="BW544" i="9" s="1"/>
  <c r="AX544" i="9"/>
  <c r="BP544" i="9" s="1"/>
  <c r="BC544" i="9"/>
  <c r="BU544" i="9" s="1"/>
  <c r="BB544" i="9"/>
  <c r="BT544" i="9" s="1"/>
  <c r="BG544" i="9"/>
  <c r="BY544" i="9" s="1"/>
  <c r="BF544" i="9"/>
  <c r="BX544" i="9" s="1"/>
  <c r="AX579" i="9"/>
  <c r="BP579" i="9" s="1"/>
  <c r="BG579" i="9"/>
  <c r="BY579" i="9" s="1"/>
  <c r="BA579" i="9"/>
  <c r="BS579" i="9" s="1"/>
  <c r="BB579" i="9"/>
  <c r="BT579" i="9" s="1"/>
  <c r="AZ579" i="9"/>
  <c r="BR579" i="9" s="1"/>
  <c r="BE579" i="9"/>
  <c r="BW579" i="9" s="1"/>
  <c r="BF579" i="9"/>
  <c r="BX579" i="9" s="1"/>
  <c r="AY579" i="9"/>
  <c r="BQ579" i="9" s="1"/>
  <c r="BD579" i="9"/>
  <c r="BV579" i="9" s="1"/>
  <c r="BC579" i="9"/>
  <c r="BU579" i="9" s="1"/>
  <c r="BF619" i="9"/>
  <c r="BX619" i="9" s="1"/>
  <c r="BE619" i="9"/>
  <c r="BW619" i="9" s="1"/>
  <c r="AY619" i="9"/>
  <c r="BQ619" i="9" s="1"/>
  <c r="AX619" i="9"/>
  <c r="BP619" i="9" s="1"/>
  <c r="BC619" i="9"/>
  <c r="BU619" i="9" s="1"/>
  <c r="AZ619" i="9"/>
  <c r="BR619" i="9" s="1"/>
  <c r="BB619" i="9"/>
  <c r="BT619" i="9" s="1"/>
  <c r="BG619" i="9"/>
  <c r="BY619" i="9" s="1"/>
  <c r="BD619" i="9"/>
  <c r="BV619" i="9" s="1"/>
  <c r="BA619" i="9"/>
  <c r="BS619" i="9" s="1"/>
  <c r="BA610" i="9"/>
  <c r="BS610" i="9" s="1"/>
  <c r="BB610" i="9"/>
  <c r="BT610" i="9" s="1"/>
  <c r="AZ610" i="9"/>
  <c r="BR610" i="9" s="1"/>
  <c r="BE610" i="9"/>
  <c r="BW610" i="9" s="1"/>
  <c r="BF610" i="9"/>
  <c r="BX610" i="9" s="1"/>
  <c r="AY610" i="9"/>
  <c r="BQ610" i="9" s="1"/>
  <c r="BD610" i="9"/>
  <c r="BC610" i="9"/>
  <c r="BU610" i="9" s="1"/>
  <c r="AX610" i="9"/>
  <c r="BP610" i="9" s="1"/>
  <c r="BG610" i="9"/>
  <c r="BY610" i="9" s="1"/>
  <c r="AX635" i="9"/>
  <c r="BP635" i="9" s="1"/>
  <c r="BC635" i="9"/>
  <c r="BU635" i="9" s="1"/>
  <c r="BA635" i="9"/>
  <c r="BS635" i="9" s="1"/>
  <c r="BB635" i="9"/>
  <c r="BT635" i="9" s="1"/>
  <c r="BG635" i="9"/>
  <c r="BY635" i="9" s="1"/>
  <c r="BE635" i="9"/>
  <c r="BW635" i="9" s="1"/>
  <c r="BF635" i="9"/>
  <c r="AZ635" i="9"/>
  <c r="BR635" i="9" s="1"/>
  <c r="AY635" i="9"/>
  <c r="BQ635" i="9" s="1"/>
  <c r="BD635" i="9"/>
  <c r="BV635" i="9" s="1"/>
  <c r="BE711" i="9"/>
  <c r="BW711" i="9" s="1"/>
  <c r="BF711" i="9"/>
  <c r="BX711" i="9" s="1"/>
  <c r="AY711" i="9"/>
  <c r="BQ711" i="9" s="1"/>
  <c r="AZ711" i="9"/>
  <c r="BR711" i="9" s="1"/>
  <c r="BC711" i="9"/>
  <c r="BU711" i="9" s="1"/>
  <c r="BD711" i="9"/>
  <c r="BV711" i="9" s="1"/>
  <c r="AX711" i="9"/>
  <c r="BP711" i="9" s="1"/>
  <c r="BG711" i="9"/>
  <c r="BY711" i="9" s="1"/>
  <c r="BA711" i="9"/>
  <c r="BS711" i="9" s="1"/>
  <c r="BB711" i="9"/>
  <c r="BT711" i="9" s="1"/>
  <c r="BB416" i="9"/>
  <c r="BT416" i="9" s="1"/>
  <c r="BC416" i="9"/>
  <c r="BU416" i="9" s="1"/>
  <c r="BF416" i="9"/>
  <c r="BX416" i="9" s="1"/>
  <c r="BG416" i="9"/>
  <c r="BY416" i="9" s="1"/>
  <c r="AZ416" i="9"/>
  <c r="BR416" i="9" s="1"/>
  <c r="BA416" i="9"/>
  <c r="BS416" i="9" s="1"/>
  <c r="BD416" i="9"/>
  <c r="BV416" i="9" s="1"/>
  <c r="BE416" i="9"/>
  <c r="BW416" i="9" s="1"/>
  <c r="AX416" i="9"/>
  <c r="BP416" i="9" s="1"/>
  <c r="AY416" i="9"/>
  <c r="BQ416" i="9" s="1"/>
  <c r="AZ662" i="9"/>
  <c r="BR662" i="9" s="1"/>
  <c r="BA662" i="9"/>
  <c r="BS662" i="9" s="1"/>
  <c r="BF662" i="9"/>
  <c r="BX662" i="9" s="1"/>
  <c r="BG662" i="9"/>
  <c r="BY662" i="9" s="1"/>
  <c r="BD662" i="9"/>
  <c r="BV662" i="9" s="1"/>
  <c r="BE662" i="9"/>
  <c r="BW662" i="9" s="1"/>
  <c r="AX662" i="9"/>
  <c r="BP662" i="9" s="1"/>
  <c r="AY662" i="9"/>
  <c r="BQ662" i="9" s="1"/>
  <c r="BB662" i="9"/>
  <c r="BT662" i="9" s="1"/>
  <c r="BC662" i="9"/>
  <c r="BU662" i="9" s="1"/>
  <c r="AX180" i="9"/>
  <c r="BP180" i="9" s="1"/>
  <c r="BG180" i="9"/>
  <c r="BY180" i="9" s="1"/>
  <c r="BB180" i="9"/>
  <c r="BT180" i="9" s="1"/>
  <c r="BA180" i="9"/>
  <c r="BS180" i="9" s="1"/>
  <c r="BF180" i="9"/>
  <c r="BX180" i="9" s="1"/>
  <c r="AY180" i="9"/>
  <c r="BQ180" i="9" s="1"/>
  <c r="AZ180" i="9"/>
  <c r="BR180" i="9" s="1"/>
  <c r="BE180" i="9"/>
  <c r="BW180" i="9" s="1"/>
  <c r="BC180" i="9"/>
  <c r="BU180" i="9" s="1"/>
  <c r="BD180" i="9"/>
  <c r="BV180" i="9" s="1"/>
  <c r="BC209" i="9"/>
  <c r="BU209" i="9" s="1"/>
  <c r="AZ209" i="9"/>
  <c r="BR209" i="9" s="1"/>
  <c r="BA209" i="9"/>
  <c r="BS209" i="9" s="1"/>
  <c r="AX209" i="9"/>
  <c r="BP209" i="9" s="1"/>
  <c r="BG209" i="9"/>
  <c r="BY209" i="9" s="1"/>
  <c r="BD209" i="9"/>
  <c r="BV209" i="9" s="1"/>
  <c r="BE209" i="9"/>
  <c r="BW209" i="9" s="1"/>
  <c r="BB209" i="9"/>
  <c r="BF209" i="9"/>
  <c r="BX209" i="9" s="1"/>
  <c r="AY209" i="9"/>
  <c r="BQ209" i="9" s="1"/>
  <c r="AX223" i="9"/>
  <c r="BP223" i="9" s="1"/>
  <c r="BB223" i="9"/>
  <c r="BT223" i="9" s="1"/>
  <c r="AY223" i="9"/>
  <c r="BQ223" i="9" s="1"/>
  <c r="AZ223" i="9"/>
  <c r="BR223" i="9" s="1"/>
  <c r="BA223" i="9"/>
  <c r="BS223" i="9" s="1"/>
  <c r="BF223" i="9"/>
  <c r="BX223" i="9" s="1"/>
  <c r="BC223" i="9"/>
  <c r="BU223" i="9" s="1"/>
  <c r="BD223" i="9"/>
  <c r="BV223" i="9" s="1"/>
  <c r="BE223" i="9"/>
  <c r="BG223" i="9"/>
  <c r="AX227" i="9"/>
  <c r="BP227" i="9" s="1"/>
  <c r="BB227" i="9"/>
  <c r="BT227" i="9" s="1"/>
  <c r="AY227" i="9"/>
  <c r="BQ227" i="9" s="1"/>
  <c r="AZ227" i="9"/>
  <c r="BR227" i="9" s="1"/>
  <c r="BA227" i="9"/>
  <c r="BS227" i="9" s="1"/>
  <c r="BF227" i="9"/>
  <c r="BX227" i="9" s="1"/>
  <c r="BC227" i="9"/>
  <c r="BU227" i="9" s="1"/>
  <c r="BD227" i="9"/>
  <c r="BV227" i="9" s="1"/>
  <c r="BE227" i="9"/>
  <c r="BW227" i="9" s="1"/>
  <c r="BG227" i="9"/>
  <c r="BY227" i="9" s="1"/>
  <c r="AX255" i="9"/>
  <c r="BB255" i="9"/>
  <c r="BT255" i="9" s="1"/>
  <c r="AY255" i="9"/>
  <c r="BQ255" i="9" s="1"/>
  <c r="AZ255" i="9"/>
  <c r="BR255" i="9" s="1"/>
  <c r="BA255" i="9"/>
  <c r="BS255" i="9" s="1"/>
  <c r="BF255" i="9"/>
  <c r="BX255" i="9" s="1"/>
  <c r="BC255" i="9"/>
  <c r="BU255" i="9" s="1"/>
  <c r="BD255" i="9"/>
  <c r="BV255" i="9" s="1"/>
  <c r="BE255" i="9"/>
  <c r="BW255" i="9" s="1"/>
  <c r="BG255" i="9"/>
  <c r="BY255" i="9" s="1"/>
  <c r="BF253" i="9"/>
  <c r="BX253" i="9" s="1"/>
  <c r="BC253" i="9"/>
  <c r="BU253" i="9" s="1"/>
  <c r="BD253" i="9"/>
  <c r="BV253" i="9" s="1"/>
  <c r="BG253" i="9"/>
  <c r="BY253" i="9" s="1"/>
  <c r="BA253" i="9"/>
  <c r="BS253" i="9" s="1"/>
  <c r="AX253" i="9"/>
  <c r="BP253" i="9" s="1"/>
  <c r="BE253" i="9"/>
  <c r="BW253" i="9" s="1"/>
  <c r="BB253" i="9"/>
  <c r="BT253" i="9" s="1"/>
  <c r="AY253" i="9"/>
  <c r="BQ253" i="9" s="1"/>
  <c r="AZ253" i="9"/>
  <c r="BR253" i="9" s="1"/>
  <c r="BC295" i="9"/>
  <c r="BU295" i="9" s="1"/>
  <c r="BG295" i="9"/>
  <c r="BY295" i="9" s="1"/>
  <c r="AZ295" i="9"/>
  <c r="BA295" i="9"/>
  <c r="BS295" i="9" s="1"/>
  <c r="BF295" i="9"/>
  <c r="BX295" i="9" s="1"/>
  <c r="AY295" i="9"/>
  <c r="BD295" i="9"/>
  <c r="BV295" i="9" s="1"/>
  <c r="BE295" i="9"/>
  <c r="BW295" i="9" s="1"/>
  <c r="AX295" i="9"/>
  <c r="BP295" i="9" s="1"/>
  <c r="BB295" i="9"/>
  <c r="BT295" i="9" s="1"/>
  <c r="BC319" i="9"/>
  <c r="BU319" i="9" s="1"/>
  <c r="BG319" i="9"/>
  <c r="BY319" i="9" s="1"/>
  <c r="AZ319" i="9"/>
  <c r="BR319" i="9" s="1"/>
  <c r="BA319" i="9"/>
  <c r="BS319" i="9" s="1"/>
  <c r="BF319" i="9"/>
  <c r="BX319" i="9" s="1"/>
  <c r="AY319" i="9"/>
  <c r="BQ319" i="9" s="1"/>
  <c r="BD319" i="9"/>
  <c r="BE319" i="9"/>
  <c r="BW319" i="9" s="1"/>
  <c r="AX319" i="9"/>
  <c r="BP319" i="9" s="1"/>
  <c r="BB319" i="9"/>
  <c r="BT319" i="9" s="1"/>
  <c r="BG316" i="9"/>
  <c r="BY316" i="9" s="1"/>
  <c r="AY316" i="9"/>
  <c r="BQ316" i="9" s="1"/>
  <c r="BD316" i="9"/>
  <c r="BV316" i="9" s="1"/>
  <c r="BC316" i="9"/>
  <c r="BU316" i="9" s="1"/>
  <c r="AX316" i="9"/>
  <c r="BP316" i="9" s="1"/>
  <c r="BA316" i="9"/>
  <c r="BS316" i="9" s="1"/>
  <c r="BB316" i="9"/>
  <c r="AZ316" i="9"/>
  <c r="BR316" i="9" s="1"/>
  <c r="BE316" i="9"/>
  <c r="BF316" i="9"/>
  <c r="BF376" i="9"/>
  <c r="BX376" i="9" s="1"/>
  <c r="BC376" i="9"/>
  <c r="BU376" i="9" s="1"/>
  <c r="AZ376" i="9"/>
  <c r="BR376" i="9" s="1"/>
  <c r="BG376" i="9"/>
  <c r="BY376" i="9" s="1"/>
  <c r="BD376" i="9"/>
  <c r="BV376" i="9" s="1"/>
  <c r="BA376" i="9"/>
  <c r="BS376" i="9" s="1"/>
  <c r="AX376" i="9"/>
  <c r="BP376" i="9" s="1"/>
  <c r="BE376" i="9"/>
  <c r="BW376" i="9" s="1"/>
  <c r="BB376" i="9"/>
  <c r="BT376" i="9" s="1"/>
  <c r="AY376" i="9"/>
  <c r="BQ376" i="9" s="1"/>
  <c r="BG381" i="9"/>
  <c r="BD381" i="9"/>
  <c r="BV381" i="9" s="1"/>
  <c r="BE381" i="9"/>
  <c r="BW381" i="9" s="1"/>
  <c r="AX381" i="9"/>
  <c r="BP381" i="9" s="1"/>
  <c r="BB381" i="9"/>
  <c r="BT381" i="9" s="1"/>
  <c r="AY381" i="9"/>
  <c r="BQ381" i="9" s="1"/>
  <c r="BF381" i="9"/>
  <c r="BX381" i="9" s="1"/>
  <c r="BC381" i="9"/>
  <c r="BU381" i="9" s="1"/>
  <c r="AZ381" i="9"/>
  <c r="BR381" i="9" s="1"/>
  <c r="BA381" i="9"/>
  <c r="BS381" i="9" s="1"/>
  <c r="AY406" i="9"/>
  <c r="BQ406" i="9" s="1"/>
  <c r="BC406" i="9"/>
  <c r="BU406" i="9" s="1"/>
  <c r="AZ406" i="9"/>
  <c r="BR406" i="9" s="1"/>
  <c r="AX406" i="9"/>
  <c r="BP406" i="9" s="1"/>
  <c r="BG406" i="9"/>
  <c r="BY406" i="9" s="1"/>
  <c r="BD406" i="9"/>
  <c r="BV406" i="9" s="1"/>
  <c r="BA406" i="9"/>
  <c r="BS406" i="9" s="1"/>
  <c r="BB406" i="9"/>
  <c r="BT406" i="9" s="1"/>
  <c r="BE406" i="9"/>
  <c r="BW406" i="9" s="1"/>
  <c r="BF406" i="9"/>
  <c r="BX406" i="9" s="1"/>
  <c r="AX491" i="9"/>
  <c r="BP491" i="9" s="1"/>
  <c r="AY491" i="9"/>
  <c r="BQ491" i="9" s="1"/>
  <c r="AZ491" i="9"/>
  <c r="BR491" i="9" s="1"/>
  <c r="BE491" i="9"/>
  <c r="BW491" i="9" s="1"/>
  <c r="BB491" i="9"/>
  <c r="BT491" i="9" s="1"/>
  <c r="BC491" i="9"/>
  <c r="BU491" i="9" s="1"/>
  <c r="BD491" i="9"/>
  <c r="BV491" i="9" s="1"/>
  <c r="BF491" i="9"/>
  <c r="BX491" i="9" s="1"/>
  <c r="BG491" i="9"/>
  <c r="BY491" i="9" s="1"/>
  <c r="BA491" i="9"/>
  <c r="BS491" i="9" s="1"/>
  <c r="AZ543" i="9"/>
  <c r="BR543" i="9" s="1"/>
  <c r="BD543" i="9"/>
  <c r="BV543" i="9" s="1"/>
  <c r="BF543" i="9"/>
  <c r="BX543" i="9" s="1"/>
  <c r="AY543" i="9"/>
  <c r="BQ543" i="9" s="1"/>
  <c r="BA543" i="9"/>
  <c r="BS543" i="9" s="1"/>
  <c r="AX543" i="9"/>
  <c r="BP543" i="9" s="1"/>
  <c r="BC543" i="9"/>
  <c r="BU543" i="9" s="1"/>
  <c r="BE543" i="9"/>
  <c r="BW543" i="9" s="1"/>
  <c r="BB543" i="9"/>
  <c r="BT543" i="9" s="1"/>
  <c r="BG543" i="9"/>
  <c r="BY543" i="9" s="1"/>
  <c r="BA548" i="9"/>
  <c r="BS548" i="9" s="1"/>
  <c r="BE548" i="9"/>
  <c r="BW548" i="9" s="1"/>
  <c r="BB548" i="9"/>
  <c r="BT548" i="9" s="1"/>
  <c r="AZ548" i="9"/>
  <c r="BR548" i="9" s="1"/>
  <c r="BF548" i="9"/>
  <c r="BX548" i="9" s="1"/>
  <c r="AY548" i="9"/>
  <c r="BQ548" i="9" s="1"/>
  <c r="BD548" i="9"/>
  <c r="BV548" i="9" s="1"/>
  <c r="BC548" i="9"/>
  <c r="BU548" i="9" s="1"/>
  <c r="AX548" i="9"/>
  <c r="BP548" i="9" s="1"/>
  <c r="BG548" i="9"/>
  <c r="BY548" i="9" s="1"/>
  <c r="BB578" i="9"/>
  <c r="BT578" i="9" s="1"/>
  <c r="BG578" i="9"/>
  <c r="BY578" i="9" s="1"/>
  <c r="BF578" i="9"/>
  <c r="BX578" i="9" s="1"/>
  <c r="AZ578" i="9"/>
  <c r="BR578" i="9" s="1"/>
  <c r="BA578" i="9"/>
  <c r="BS578" i="9" s="1"/>
  <c r="AY578" i="9"/>
  <c r="BQ578" i="9" s="1"/>
  <c r="BD578" i="9"/>
  <c r="BV578" i="9" s="1"/>
  <c r="BE578" i="9"/>
  <c r="BW578" i="9" s="1"/>
  <c r="AX578" i="9"/>
  <c r="BC578" i="9"/>
  <c r="BU578" i="9" s="1"/>
  <c r="BB614" i="9"/>
  <c r="BT614" i="9" s="1"/>
  <c r="BG614" i="9"/>
  <c r="BY614" i="9" s="1"/>
  <c r="BD614" i="9"/>
  <c r="BV614" i="9" s="1"/>
  <c r="BF614" i="9"/>
  <c r="BX614" i="9" s="1"/>
  <c r="BA614" i="9"/>
  <c r="BS614" i="9" s="1"/>
  <c r="AY614" i="9"/>
  <c r="BQ614" i="9" s="1"/>
  <c r="BE614" i="9"/>
  <c r="BW614" i="9" s="1"/>
  <c r="AX614" i="9"/>
  <c r="BP614" i="9" s="1"/>
  <c r="BC614" i="9"/>
  <c r="BU614" i="9" s="1"/>
  <c r="AZ614" i="9"/>
  <c r="BR614" i="9" s="1"/>
  <c r="BF684" i="9"/>
  <c r="BX684" i="9" s="1"/>
  <c r="AY684" i="9"/>
  <c r="BQ684" i="9" s="1"/>
  <c r="BE684" i="9"/>
  <c r="BW684" i="9" s="1"/>
  <c r="BC684" i="9"/>
  <c r="BU684" i="9" s="1"/>
  <c r="AZ684" i="9"/>
  <c r="BR684" i="9" s="1"/>
  <c r="AX684" i="9"/>
  <c r="BP684" i="9" s="1"/>
  <c r="BG684" i="9"/>
  <c r="BY684" i="9" s="1"/>
  <c r="BD684" i="9"/>
  <c r="BV684" i="9" s="1"/>
  <c r="BB684" i="9"/>
  <c r="BT684" i="9" s="1"/>
  <c r="BA684" i="9"/>
  <c r="BS684" i="9" s="1"/>
  <c r="BA86" i="9"/>
  <c r="BS86" i="9" s="1"/>
  <c r="BB86" i="9"/>
  <c r="BT86" i="9" s="1"/>
  <c r="AY86" i="9"/>
  <c r="BQ86" i="9" s="1"/>
  <c r="AZ86" i="9"/>
  <c r="BR86" i="9" s="1"/>
  <c r="BD86" i="9"/>
  <c r="BE86" i="9"/>
  <c r="BW86" i="9" s="1"/>
  <c r="BF86" i="9"/>
  <c r="BX86" i="9" s="1"/>
  <c r="BC86" i="9"/>
  <c r="BU86" i="9" s="1"/>
  <c r="BG86" i="9"/>
  <c r="BY86" i="9" s="1"/>
  <c r="AX86" i="9"/>
  <c r="BP86" i="9" s="1"/>
  <c r="AX90" i="9"/>
  <c r="BP90" i="9" s="1"/>
  <c r="BC90" i="9"/>
  <c r="BU90" i="9" s="1"/>
  <c r="AZ90" i="9"/>
  <c r="BR90" i="9" s="1"/>
  <c r="BB90" i="9"/>
  <c r="BT90" i="9" s="1"/>
  <c r="BG90" i="9"/>
  <c r="BY90" i="9" s="1"/>
  <c r="BD90" i="9"/>
  <c r="BV90" i="9" s="1"/>
  <c r="BE90" i="9"/>
  <c r="BF90" i="9"/>
  <c r="BX90" i="9" s="1"/>
  <c r="BA90" i="9"/>
  <c r="BS90" i="9" s="1"/>
  <c r="AY90" i="9"/>
  <c r="BQ90" i="9" s="1"/>
  <c r="BF87" i="9"/>
  <c r="BX87" i="9" s="1"/>
  <c r="BC87" i="9"/>
  <c r="BU87" i="9" s="1"/>
  <c r="BD87" i="9"/>
  <c r="BV87" i="9" s="1"/>
  <c r="BG87" i="9"/>
  <c r="BY87" i="9" s="1"/>
  <c r="BA87" i="9"/>
  <c r="BS87" i="9" s="1"/>
  <c r="AX87" i="9"/>
  <c r="BP87" i="9" s="1"/>
  <c r="AZ87" i="9"/>
  <c r="BR87" i="9" s="1"/>
  <c r="BE87" i="9"/>
  <c r="BW87" i="9" s="1"/>
  <c r="BB87" i="9"/>
  <c r="BT87" i="9" s="1"/>
  <c r="AY87" i="9"/>
  <c r="BQ87" i="9" s="1"/>
  <c r="BA179" i="9"/>
  <c r="BS179" i="9" s="1"/>
  <c r="BC179" i="9"/>
  <c r="BU179" i="9" s="1"/>
  <c r="BD179" i="9"/>
  <c r="BV179" i="9" s="1"/>
  <c r="BE179" i="9"/>
  <c r="BW179" i="9" s="1"/>
  <c r="AX179" i="9"/>
  <c r="BP179" i="9" s="1"/>
  <c r="BG179" i="9"/>
  <c r="BY179" i="9" s="1"/>
  <c r="BB179" i="9"/>
  <c r="BT179" i="9" s="1"/>
  <c r="BF179" i="9"/>
  <c r="BX179" i="9" s="1"/>
  <c r="AY179" i="9"/>
  <c r="BQ179" i="9" s="1"/>
  <c r="AZ179" i="9"/>
  <c r="BR179" i="9" s="1"/>
  <c r="BE150" i="9"/>
  <c r="BW150" i="9" s="1"/>
  <c r="AX150" i="9"/>
  <c r="BP150" i="9" s="1"/>
  <c r="AY150" i="9"/>
  <c r="BQ150" i="9" s="1"/>
  <c r="BB150" i="9"/>
  <c r="BT150" i="9" s="1"/>
  <c r="BC150" i="9"/>
  <c r="BU150" i="9" s="1"/>
  <c r="AZ150" i="9"/>
  <c r="BR150" i="9" s="1"/>
  <c r="BF150" i="9"/>
  <c r="BX150" i="9" s="1"/>
  <c r="BG150" i="9"/>
  <c r="BY150" i="9" s="1"/>
  <c r="BD150" i="9"/>
  <c r="BV150" i="9" s="1"/>
  <c r="BA150" i="9"/>
  <c r="BS150" i="9" s="1"/>
  <c r="AX174" i="9"/>
  <c r="AY174" i="9"/>
  <c r="BQ174" i="9" s="1"/>
  <c r="BB174" i="9"/>
  <c r="BT174" i="9" s="1"/>
  <c r="BC174" i="9"/>
  <c r="BU174" i="9" s="1"/>
  <c r="AZ174" i="9"/>
  <c r="BR174" i="9" s="1"/>
  <c r="BA174" i="9"/>
  <c r="BS174" i="9" s="1"/>
  <c r="BF174" i="9"/>
  <c r="BX174" i="9" s="1"/>
  <c r="BG174" i="9"/>
  <c r="BY174" i="9" s="1"/>
  <c r="BD174" i="9"/>
  <c r="BV174" i="9" s="1"/>
  <c r="BE174" i="9"/>
  <c r="BW174" i="9" s="1"/>
  <c r="AZ277" i="9"/>
  <c r="BR277" i="9" s="1"/>
  <c r="BD277" i="9"/>
  <c r="BV277" i="9" s="1"/>
  <c r="BE277" i="9"/>
  <c r="BW277" i="9" s="1"/>
  <c r="BB277" i="9"/>
  <c r="BT277" i="9" s="1"/>
  <c r="BG277" i="9"/>
  <c r="BY277" i="9" s="1"/>
  <c r="BF277" i="9"/>
  <c r="BX277" i="9" s="1"/>
  <c r="AY277" i="9"/>
  <c r="BQ277" i="9" s="1"/>
  <c r="BA277" i="9"/>
  <c r="BS277" i="9" s="1"/>
  <c r="AX277" i="9"/>
  <c r="BP277" i="9" s="1"/>
  <c r="BC277" i="9"/>
  <c r="BU277" i="9" s="1"/>
  <c r="AX146" i="9"/>
  <c r="BP146" i="9" s="1"/>
  <c r="BA146" i="9"/>
  <c r="BS146" i="9" s="1"/>
  <c r="BB146" i="9"/>
  <c r="BT146" i="9" s="1"/>
  <c r="AY146" i="9"/>
  <c r="BQ146" i="9" s="1"/>
  <c r="AZ146" i="9"/>
  <c r="BR146" i="9" s="1"/>
  <c r="BE146" i="9"/>
  <c r="BW146" i="9" s="1"/>
  <c r="BF146" i="9"/>
  <c r="BX146" i="9" s="1"/>
  <c r="BC146" i="9"/>
  <c r="BU146" i="9" s="1"/>
  <c r="BD146" i="9"/>
  <c r="BV146" i="9" s="1"/>
  <c r="BG146" i="9"/>
  <c r="BY146" i="9" s="1"/>
  <c r="BD427" i="9"/>
  <c r="BV427" i="9" s="1"/>
  <c r="BA427" i="9"/>
  <c r="BS427" i="9" s="1"/>
  <c r="AX427" i="9"/>
  <c r="BP427" i="9" s="1"/>
  <c r="AY427" i="9"/>
  <c r="BQ427" i="9" s="1"/>
  <c r="BE427" i="9"/>
  <c r="BW427" i="9" s="1"/>
  <c r="BB427" i="9"/>
  <c r="BT427" i="9" s="1"/>
  <c r="BC427" i="9"/>
  <c r="BU427" i="9" s="1"/>
  <c r="BF427" i="9"/>
  <c r="BX427" i="9" s="1"/>
  <c r="BG427" i="9"/>
  <c r="BY427" i="9" s="1"/>
  <c r="AZ427" i="9"/>
  <c r="BR427" i="9" s="1"/>
  <c r="BG591" i="9"/>
  <c r="BY591" i="9" s="1"/>
  <c r="AZ591" i="9"/>
  <c r="BR591" i="9" s="1"/>
  <c r="BD591" i="9"/>
  <c r="BV591" i="9" s="1"/>
  <c r="BA591" i="9"/>
  <c r="BS591" i="9" s="1"/>
  <c r="AX591" i="9"/>
  <c r="BP591" i="9" s="1"/>
  <c r="AY591" i="9"/>
  <c r="BQ591" i="9" s="1"/>
  <c r="BE591" i="9"/>
  <c r="BW591" i="9" s="1"/>
  <c r="BB591" i="9"/>
  <c r="BT591" i="9" s="1"/>
  <c r="BC591" i="9"/>
  <c r="BF591" i="9"/>
  <c r="BX591" i="9" s="1"/>
  <c r="BA681" i="9"/>
  <c r="BS681" i="9" s="1"/>
  <c r="BB681" i="9"/>
  <c r="BT681" i="9" s="1"/>
  <c r="BC681" i="9"/>
  <c r="BU681" i="9" s="1"/>
  <c r="BD681" i="9"/>
  <c r="BV681" i="9" s="1"/>
  <c r="BE681" i="9"/>
  <c r="BW681" i="9" s="1"/>
  <c r="BF681" i="9"/>
  <c r="BX681" i="9" s="1"/>
  <c r="BG681" i="9"/>
  <c r="BY681" i="9" s="1"/>
  <c r="AX681" i="9"/>
  <c r="BP681" i="9" s="1"/>
  <c r="AY681" i="9"/>
  <c r="BQ681" i="9" s="1"/>
  <c r="AZ681" i="9"/>
  <c r="BR681" i="9" s="1"/>
  <c r="BC709" i="9"/>
  <c r="BU709" i="9" s="1"/>
  <c r="BD709" i="9"/>
  <c r="BV709" i="9" s="1"/>
  <c r="BE709" i="9"/>
  <c r="BW709" i="9" s="1"/>
  <c r="AX709" i="9"/>
  <c r="BP709" i="9" s="1"/>
  <c r="BG709" i="9"/>
  <c r="BY709" i="9" s="1"/>
  <c r="BB709" i="9"/>
  <c r="BT709" i="9" s="1"/>
  <c r="BF709" i="9"/>
  <c r="BX709" i="9" s="1"/>
  <c r="AY709" i="9"/>
  <c r="BQ709" i="9" s="1"/>
  <c r="AZ709" i="9"/>
  <c r="BR709" i="9" s="1"/>
  <c r="BA709" i="9"/>
  <c r="BS709" i="9" s="1"/>
  <c r="AY57" i="9"/>
  <c r="BQ57" i="9" s="1"/>
  <c r="AZ57" i="9"/>
  <c r="BR57" i="9" s="1"/>
  <c r="BA57" i="9"/>
  <c r="BS57" i="9" s="1"/>
  <c r="AX57" i="9"/>
  <c r="BP57" i="9" s="1"/>
  <c r="BC57" i="9"/>
  <c r="BU57" i="9" s="1"/>
  <c r="BD57" i="9"/>
  <c r="BV57" i="9" s="1"/>
  <c r="BE57" i="9"/>
  <c r="BW57" i="9" s="1"/>
  <c r="BB57" i="9"/>
  <c r="BT57" i="9" s="1"/>
  <c r="BG57" i="9"/>
  <c r="BY57" i="9" s="1"/>
  <c r="BF57" i="9"/>
  <c r="BX57" i="9" s="1"/>
  <c r="AY67" i="9"/>
  <c r="BQ67" i="9" s="1"/>
  <c r="BD67" i="9"/>
  <c r="BV67" i="9" s="1"/>
  <c r="BB67" i="9"/>
  <c r="BT67" i="9" s="1"/>
  <c r="BG67" i="9"/>
  <c r="BY67" i="9" s="1"/>
  <c r="BA67" i="9"/>
  <c r="BS67" i="9" s="1"/>
  <c r="BF67" i="9"/>
  <c r="BX67" i="9" s="1"/>
  <c r="BE67" i="9"/>
  <c r="BW67" i="9" s="1"/>
  <c r="BC67" i="9"/>
  <c r="BU67" i="9" s="1"/>
  <c r="AZ67" i="9"/>
  <c r="BR67" i="9" s="1"/>
  <c r="AX67" i="9"/>
  <c r="BP67" i="9" s="1"/>
  <c r="BE138" i="9"/>
  <c r="BW138" i="9" s="1"/>
  <c r="BF138" i="9"/>
  <c r="BX138" i="9" s="1"/>
  <c r="BD138" i="9"/>
  <c r="BV138" i="9" s="1"/>
  <c r="AY138" i="9"/>
  <c r="BQ138" i="9" s="1"/>
  <c r="AX138" i="9"/>
  <c r="BP138" i="9" s="1"/>
  <c r="BC138" i="9"/>
  <c r="BU138" i="9" s="1"/>
  <c r="BA138" i="9"/>
  <c r="BS138" i="9" s="1"/>
  <c r="BB138" i="9"/>
  <c r="BT138" i="9" s="1"/>
  <c r="BG138" i="9"/>
  <c r="BY138" i="9" s="1"/>
  <c r="AZ138" i="9"/>
  <c r="BR138" i="9" s="1"/>
  <c r="BG124" i="9"/>
  <c r="BY124" i="9" s="1"/>
  <c r="BB124" i="9"/>
  <c r="BT124" i="9" s="1"/>
  <c r="AZ124" i="9"/>
  <c r="BR124" i="9" s="1"/>
  <c r="AX124" i="9"/>
  <c r="BP124" i="9" s="1"/>
  <c r="AY124" i="9"/>
  <c r="BQ124" i="9" s="1"/>
  <c r="BD124" i="9"/>
  <c r="BV124" i="9" s="1"/>
  <c r="BA124" i="9"/>
  <c r="BS124" i="9" s="1"/>
  <c r="BF124" i="9"/>
  <c r="BX124" i="9" s="1"/>
  <c r="BC124" i="9"/>
  <c r="BU124" i="9" s="1"/>
  <c r="BE124" i="9"/>
  <c r="BW124" i="9" s="1"/>
  <c r="BC182" i="9"/>
  <c r="BU182" i="9" s="1"/>
  <c r="BA182" i="9"/>
  <c r="BS182" i="9" s="1"/>
  <c r="BB182" i="9"/>
  <c r="BT182" i="9" s="1"/>
  <c r="BG182" i="9"/>
  <c r="BY182" i="9" s="1"/>
  <c r="BE182" i="9"/>
  <c r="BW182" i="9" s="1"/>
  <c r="BF182" i="9"/>
  <c r="BX182" i="9" s="1"/>
  <c r="AZ182" i="9"/>
  <c r="BR182" i="9" s="1"/>
  <c r="AY182" i="9"/>
  <c r="BQ182" i="9" s="1"/>
  <c r="BD182" i="9"/>
  <c r="BV182" i="9" s="1"/>
  <c r="AX182" i="9"/>
  <c r="BP182" i="9" s="1"/>
  <c r="BE431" i="9"/>
  <c r="AX431" i="9"/>
  <c r="BP431" i="9" s="1"/>
  <c r="AY431" i="9"/>
  <c r="BQ431" i="9" s="1"/>
  <c r="AZ431" i="9"/>
  <c r="BR431" i="9" s="1"/>
  <c r="BB431" i="9"/>
  <c r="BT431" i="9" s="1"/>
  <c r="BC431" i="9"/>
  <c r="BU431" i="9" s="1"/>
  <c r="BD431" i="9"/>
  <c r="BV431" i="9" s="1"/>
  <c r="BF431" i="9"/>
  <c r="BX431" i="9" s="1"/>
  <c r="BG431" i="9"/>
  <c r="BY431" i="9" s="1"/>
  <c r="BA431" i="9"/>
  <c r="BS431" i="9" s="1"/>
  <c r="BG533" i="9"/>
  <c r="BY533" i="9" s="1"/>
  <c r="AY533" i="9"/>
  <c r="BQ533" i="9" s="1"/>
  <c r="BC533" i="9"/>
  <c r="BU533" i="9" s="1"/>
  <c r="AZ533" i="9"/>
  <c r="BR533" i="9" s="1"/>
  <c r="BB533" i="9"/>
  <c r="BT533" i="9" s="1"/>
  <c r="BD533" i="9"/>
  <c r="BV533" i="9" s="1"/>
  <c r="BF533" i="9"/>
  <c r="BX533" i="9" s="1"/>
  <c r="BA533" i="9"/>
  <c r="BS533" i="9" s="1"/>
  <c r="BE533" i="9"/>
  <c r="BW533" i="9" s="1"/>
  <c r="AX533" i="9"/>
  <c r="BP533" i="9" s="1"/>
  <c r="BB586" i="9"/>
  <c r="BT586" i="9" s="1"/>
  <c r="BD586" i="9"/>
  <c r="BV586" i="9" s="1"/>
  <c r="BF586" i="9"/>
  <c r="BX586" i="9" s="1"/>
  <c r="AY586" i="9"/>
  <c r="BQ586" i="9" s="1"/>
  <c r="BC586" i="9"/>
  <c r="BU586" i="9" s="1"/>
  <c r="BA586" i="9"/>
  <c r="BS586" i="9" s="1"/>
  <c r="AX586" i="9"/>
  <c r="BP586" i="9" s="1"/>
  <c r="BG586" i="9"/>
  <c r="BY586" i="9" s="1"/>
  <c r="AZ586" i="9"/>
  <c r="BR586" i="9" s="1"/>
  <c r="BE586" i="9"/>
  <c r="BW586" i="9" s="1"/>
  <c r="BC690" i="9"/>
  <c r="BD690" i="9"/>
  <c r="BV690" i="9" s="1"/>
  <c r="BG690" i="9"/>
  <c r="BY690" i="9" s="1"/>
  <c r="BA690" i="9"/>
  <c r="BS690" i="9" s="1"/>
  <c r="AX690" i="9"/>
  <c r="BP690" i="9" s="1"/>
  <c r="BE690" i="9"/>
  <c r="BW690" i="9" s="1"/>
  <c r="BB690" i="9"/>
  <c r="BT690" i="9" s="1"/>
  <c r="AY690" i="9"/>
  <c r="BQ690" i="9" s="1"/>
  <c r="AZ690" i="9"/>
  <c r="BF690" i="9"/>
  <c r="BX690" i="9" s="1"/>
  <c r="BC713" i="9"/>
  <c r="BU713" i="9" s="1"/>
  <c r="BD713" i="9"/>
  <c r="BV713" i="9" s="1"/>
  <c r="BE713" i="9"/>
  <c r="BW713" i="9" s="1"/>
  <c r="AX713" i="9"/>
  <c r="BP713" i="9" s="1"/>
  <c r="BG713" i="9"/>
  <c r="BY713" i="9" s="1"/>
  <c r="BB713" i="9"/>
  <c r="BT713" i="9" s="1"/>
  <c r="BF713" i="9"/>
  <c r="BX713" i="9" s="1"/>
  <c r="AY713" i="9"/>
  <c r="BQ713" i="9" s="1"/>
  <c r="AZ713" i="9"/>
  <c r="BA713" i="9"/>
  <c r="BS713" i="9" s="1"/>
  <c r="BE93" i="9"/>
  <c r="BW93" i="9" s="1"/>
  <c r="AY93" i="9"/>
  <c r="BQ93" i="9" s="1"/>
  <c r="BA93" i="9"/>
  <c r="BS93" i="9" s="1"/>
  <c r="AX93" i="9"/>
  <c r="BP93" i="9" s="1"/>
  <c r="BC93" i="9"/>
  <c r="BU93" i="9" s="1"/>
  <c r="AZ93" i="9"/>
  <c r="BR93" i="9" s="1"/>
  <c r="BB93" i="9"/>
  <c r="BT93" i="9" s="1"/>
  <c r="BG93" i="9"/>
  <c r="BY93" i="9" s="1"/>
  <c r="BD93" i="9"/>
  <c r="BV93" i="9" s="1"/>
  <c r="BF93" i="9"/>
  <c r="BX93" i="9" s="1"/>
  <c r="BA279" i="9"/>
  <c r="BS279" i="9" s="1"/>
  <c r="BE279" i="9"/>
  <c r="BW279" i="9" s="1"/>
  <c r="AX279" i="9"/>
  <c r="BP279" i="9" s="1"/>
  <c r="AZ279" i="9"/>
  <c r="BR279" i="9" s="1"/>
  <c r="BB279" i="9"/>
  <c r="BT279" i="9" s="1"/>
  <c r="AY279" i="9"/>
  <c r="BQ279" i="9" s="1"/>
  <c r="BD279" i="9"/>
  <c r="BV279" i="9" s="1"/>
  <c r="BF279" i="9"/>
  <c r="BX279" i="9" s="1"/>
  <c r="BC279" i="9"/>
  <c r="BU279" i="9" s="1"/>
  <c r="BG279" i="9"/>
  <c r="BY279" i="9" s="1"/>
  <c r="AZ517" i="9"/>
  <c r="BR517" i="9" s="1"/>
  <c r="BD517" i="9"/>
  <c r="BV517" i="9" s="1"/>
  <c r="BE517" i="9"/>
  <c r="BW517" i="9" s="1"/>
  <c r="BB517" i="9"/>
  <c r="BT517" i="9" s="1"/>
  <c r="BC517" i="9"/>
  <c r="BF517" i="9"/>
  <c r="BX517" i="9" s="1"/>
  <c r="BG517" i="9"/>
  <c r="BY517" i="9" s="1"/>
  <c r="BA517" i="9"/>
  <c r="BS517" i="9" s="1"/>
  <c r="AX517" i="9"/>
  <c r="BP517" i="9" s="1"/>
  <c r="AY517" i="9"/>
  <c r="BQ517" i="9" s="1"/>
  <c r="AZ611" i="9"/>
  <c r="BR611" i="9" s="1"/>
  <c r="BF611" i="9"/>
  <c r="BX611" i="9" s="1"/>
  <c r="AY611" i="9"/>
  <c r="BQ611" i="9" s="1"/>
  <c r="BD611" i="9"/>
  <c r="BV611" i="9" s="1"/>
  <c r="BC611" i="9"/>
  <c r="BU611" i="9" s="1"/>
  <c r="BA611" i="9"/>
  <c r="BS611" i="9" s="1"/>
  <c r="AX611" i="9"/>
  <c r="BP611" i="9" s="1"/>
  <c r="BG611" i="9"/>
  <c r="BY611" i="9" s="1"/>
  <c r="BE611" i="9"/>
  <c r="BW611" i="9" s="1"/>
  <c r="BB611" i="9"/>
  <c r="BT611" i="9" s="1"/>
  <c r="AX89" i="9"/>
  <c r="BP89" i="9" s="1"/>
  <c r="BB89" i="9"/>
  <c r="BT89" i="9" s="1"/>
  <c r="AY89" i="9"/>
  <c r="BQ89" i="9" s="1"/>
  <c r="AZ89" i="9"/>
  <c r="BR89" i="9" s="1"/>
  <c r="BA89" i="9"/>
  <c r="BS89" i="9" s="1"/>
  <c r="BF89" i="9"/>
  <c r="BX89" i="9" s="1"/>
  <c r="BC89" i="9"/>
  <c r="BU89" i="9" s="1"/>
  <c r="BD89" i="9"/>
  <c r="BV89" i="9" s="1"/>
  <c r="BE89" i="9"/>
  <c r="BW89" i="9" s="1"/>
  <c r="BG89" i="9"/>
  <c r="BY89" i="9" s="1"/>
  <c r="AY85" i="9"/>
  <c r="BQ85" i="9" s="1"/>
  <c r="AZ85" i="9"/>
  <c r="BR85" i="9" s="1"/>
  <c r="BA85" i="9"/>
  <c r="BS85" i="9" s="1"/>
  <c r="AX85" i="9"/>
  <c r="BP85" i="9" s="1"/>
  <c r="BG85" i="9"/>
  <c r="BY85" i="9" s="1"/>
  <c r="BD85" i="9"/>
  <c r="BV85" i="9" s="1"/>
  <c r="BE85" i="9"/>
  <c r="BW85" i="9" s="1"/>
  <c r="BB85" i="9"/>
  <c r="BT85" i="9" s="1"/>
  <c r="BC85" i="9"/>
  <c r="BU85" i="9" s="1"/>
  <c r="BF85" i="9"/>
  <c r="BX85" i="9" s="1"/>
  <c r="BG61" i="9"/>
  <c r="BY61" i="9" s="1"/>
  <c r="BC61" i="9"/>
  <c r="BU61" i="9" s="1"/>
  <c r="AZ61" i="9"/>
  <c r="BR61" i="9" s="1"/>
  <c r="BA61" i="9"/>
  <c r="BS61" i="9" s="1"/>
  <c r="AX61" i="9"/>
  <c r="BP61" i="9" s="1"/>
  <c r="AY61" i="9"/>
  <c r="BQ61" i="9" s="1"/>
  <c r="BD61" i="9"/>
  <c r="BV61" i="9" s="1"/>
  <c r="BE61" i="9"/>
  <c r="BW61" i="9" s="1"/>
  <c r="BB61" i="9"/>
  <c r="BT61" i="9" s="1"/>
  <c r="BF61" i="9"/>
  <c r="BX61" i="9" s="1"/>
  <c r="AY71" i="9"/>
  <c r="BQ71" i="9" s="1"/>
  <c r="BC71" i="9"/>
  <c r="BU71" i="9" s="1"/>
  <c r="BD71" i="9"/>
  <c r="BV71" i="9" s="1"/>
  <c r="BB71" i="9"/>
  <c r="BT71" i="9" s="1"/>
  <c r="BG71" i="9"/>
  <c r="BY71" i="9" s="1"/>
  <c r="BA71" i="9"/>
  <c r="BS71" i="9" s="1"/>
  <c r="BF71" i="9"/>
  <c r="BX71" i="9" s="1"/>
  <c r="BE71" i="9"/>
  <c r="BW71" i="9" s="1"/>
  <c r="AZ71" i="9"/>
  <c r="BR71" i="9" s="1"/>
  <c r="AX71" i="9"/>
  <c r="BP71" i="9" s="1"/>
  <c r="BF125" i="9"/>
  <c r="BX125" i="9" s="1"/>
  <c r="AZ125" i="9"/>
  <c r="BR125" i="9" s="1"/>
  <c r="BA125" i="9"/>
  <c r="BS125" i="9" s="1"/>
  <c r="AY125" i="9"/>
  <c r="BQ125" i="9" s="1"/>
  <c r="BD125" i="9"/>
  <c r="BV125" i="9" s="1"/>
  <c r="BE125" i="9"/>
  <c r="BW125" i="9" s="1"/>
  <c r="BB125" i="9"/>
  <c r="BT125" i="9" s="1"/>
  <c r="BC125" i="9"/>
  <c r="BU125" i="9" s="1"/>
  <c r="AX125" i="9"/>
  <c r="BP125" i="9" s="1"/>
  <c r="BG125" i="9"/>
  <c r="BY125" i="9" s="1"/>
  <c r="BE166" i="9"/>
  <c r="BW166" i="9" s="1"/>
  <c r="BF166" i="9"/>
  <c r="BX166" i="9" s="1"/>
  <c r="BC166" i="9"/>
  <c r="BU166" i="9" s="1"/>
  <c r="AZ166" i="9"/>
  <c r="BR166" i="9" s="1"/>
  <c r="BG166" i="9"/>
  <c r="BY166" i="9" s="1"/>
  <c r="BD166" i="9"/>
  <c r="BV166" i="9" s="1"/>
  <c r="AX166" i="9"/>
  <c r="BP166" i="9" s="1"/>
  <c r="BA166" i="9"/>
  <c r="BS166" i="9" s="1"/>
  <c r="BB166" i="9"/>
  <c r="BT166" i="9" s="1"/>
  <c r="AY166" i="9"/>
  <c r="BQ166" i="9" s="1"/>
  <c r="BF132" i="9"/>
  <c r="BX132" i="9" s="1"/>
  <c r="BG132" i="9"/>
  <c r="BY132" i="9" s="1"/>
  <c r="AZ132" i="9"/>
  <c r="BR132" i="9" s="1"/>
  <c r="AX132" i="9"/>
  <c r="BP132" i="9" s="1"/>
  <c r="AY132" i="9"/>
  <c r="BQ132" i="9" s="1"/>
  <c r="BD132" i="9"/>
  <c r="BV132" i="9" s="1"/>
  <c r="BA132" i="9"/>
  <c r="BS132" i="9" s="1"/>
  <c r="BB132" i="9"/>
  <c r="BT132" i="9" s="1"/>
  <c r="BC132" i="9"/>
  <c r="BE132" i="9"/>
  <c r="BW132" i="9" s="1"/>
  <c r="BB162" i="9"/>
  <c r="BT162" i="9" s="1"/>
  <c r="AY162" i="9"/>
  <c r="BQ162" i="9" s="1"/>
  <c r="AZ162" i="9"/>
  <c r="BR162" i="9" s="1"/>
  <c r="BF162" i="9"/>
  <c r="BX162" i="9" s="1"/>
  <c r="BC162" i="9"/>
  <c r="BU162" i="9" s="1"/>
  <c r="BD162" i="9"/>
  <c r="BV162" i="9" s="1"/>
  <c r="BA162" i="9"/>
  <c r="BS162" i="9" s="1"/>
  <c r="BG162" i="9"/>
  <c r="BY162" i="9" s="1"/>
  <c r="BE162" i="9"/>
  <c r="AX162" i="9"/>
  <c r="BP162" i="9" s="1"/>
  <c r="BC214" i="9"/>
  <c r="BU214" i="9" s="1"/>
  <c r="AZ214" i="9"/>
  <c r="BR214" i="9" s="1"/>
  <c r="BA214" i="9"/>
  <c r="BS214" i="9" s="1"/>
  <c r="BG214" i="9"/>
  <c r="BY214" i="9" s="1"/>
  <c r="BD214" i="9"/>
  <c r="BV214" i="9" s="1"/>
  <c r="BE214" i="9"/>
  <c r="BW214" i="9" s="1"/>
  <c r="AX214" i="9"/>
  <c r="BP214" i="9" s="1"/>
  <c r="BB214" i="9"/>
  <c r="BT214" i="9" s="1"/>
  <c r="AY214" i="9"/>
  <c r="BQ214" i="9" s="1"/>
  <c r="BF214" i="9"/>
  <c r="BX214" i="9" s="1"/>
  <c r="BG401" i="9"/>
  <c r="BD401" i="9"/>
  <c r="BV401" i="9" s="1"/>
  <c r="BE401" i="9"/>
  <c r="BW401" i="9" s="1"/>
  <c r="AX401" i="9"/>
  <c r="BP401" i="9" s="1"/>
  <c r="BB401" i="9"/>
  <c r="BT401" i="9" s="1"/>
  <c r="AY401" i="9"/>
  <c r="BQ401" i="9" s="1"/>
  <c r="BF401" i="9"/>
  <c r="BX401" i="9" s="1"/>
  <c r="BC401" i="9"/>
  <c r="BU401" i="9" s="1"/>
  <c r="AZ401" i="9"/>
  <c r="BR401" i="9" s="1"/>
  <c r="BA401" i="9"/>
  <c r="BS401" i="9" s="1"/>
  <c r="AZ542" i="9"/>
  <c r="BR542" i="9" s="1"/>
  <c r="BD542" i="9"/>
  <c r="BV542" i="9" s="1"/>
  <c r="BA542" i="9"/>
  <c r="BS542" i="9" s="1"/>
  <c r="BB542" i="9"/>
  <c r="BT542" i="9" s="1"/>
  <c r="BG542" i="9"/>
  <c r="BY542" i="9" s="1"/>
  <c r="BE542" i="9"/>
  <c r="BW542" i="9" s="1"/>
  <c r="BF542" i="9"/>
  <c r="BX542" i="9" s="1"/>
  <c r="AY542" i="9"/>
  <c r="BQ542" i="9" s="1"/>
  <c r="AX542" i="9"/>
  <c r="BP542" i="9" s="1"/>
  <c r="BC542" i="9"/>
  <c r="BU542" i="9" s="1"/>
  <c r="BD659" i="9"/>
  <c r="BV659" i="9" s="1"/>
  <c r="AX659" i="9"/>
  <c r="BP659" i="9" s="1"/>
  <c r="AY659" i="9"/>
  <c r="BQ659" i="9" s="1"/>
  <c r="BA659" i="9"/>
  <c r="BS659" i="9" s="1"/>
  <c r="BB659" i="9"/>
  <c r="BT659" i="9" s="1"/>
  <c r="BC659" i="9"/>
  <c r="BU659" i="9" s="1"/>
  <c r="AZ659" i="9"/>
  <c r="BR659" i="9" s="1"/>
  <c r="BE659" i="9"/>
  <c r="BW659" i="9" s="1"/>
  <c r="BF659" i="9"/>
  <c r="BX659" i="9" s="1"/>
  <c r="BG659" i="9"/>
  <c r="BY659" i="9" s="1"/>
  <c r="AX696" i="9"/>
  <c r="BP696" i="9" s="1"/>
  <c r="AY696" i="9"/>
  <c r="BQ696" i="9" s="1"/>
  <c r="BA696" i="9"/>
  <c r="BS696" i="9" s="1"/>
  <c r="BB696" i="9"/>
  <c r="BT696" i="9" s="1"/>
  <c r="BC696" i="9"/>
  <c r="BU696" i="9" s="1"/>
  <c r="BE696" i="9"/>
  <c r="BW696" i="9" s="1"/>
  <c r="BF696" i="9"/>
  <c r="BG696" i="9"/>
  <c r="BY696" i="9" s="1"/>
  <c r="AZ696" i="9"/>
  <c r="BR696" i="9" s="1"/>
  <c r="BD696" i="9"/>
  <c r="BV696" i="9" s="1"/>
  <c r="AZ46" i="9"/>
  <c r="BR46" i="9" s="1"/>
  <c r="BE46" i="9"/>
  <c r="BW46" i="9" s="1"/>
  <c r="BC46" i="9"/>
  <c r="BU46" i="9" s="1"/>
  <c r="BD46" i="9"/>
  <c r="BV46" i="9" s="1"/>
  <c r="BB46" i="9"/>
  <c r="BT46" i="9" s="1"/>
  <c r="AY46" i="9"/>
  <c r="BQ46" i="9" s="1"/>
  <c r="BF46" i="9"/>
  <c r="BX46" i="9" s="1"/>
  <c r="BG46" i="9"/>
  <c r="BY46" i="9" s="1"/>
  <c r="BA46" i="9"/>
  <c r="BS46" i="9" s="1"/>
  <c r="AX46" i="9"/>
  <c r="BP46" i="9" s="1"/>
  <c r="BE148" i="9"/>
  <c r="BW148" i="9" s="1"/>
  <c r="BF148" i="9"/>
  <c r="BX148" i="9" s="1"/>
  <c r="BG148" i="9"/>
  <c r="BY148" i="9" s="1"/>
  <c r="BD148" i="9"/>
  <c r="BV148" i="9" s="1"/>
  <c r="AX148" i="9"/>
  <c r="BP148" i="9" s="1"/>
  <c r="AY148" i="9"/>
  <c r="BQ148" i="9" s="1"/>
  <c r="BA148" i="9"/>
  <c r="BS148" i="9" s="1"/>
  <c r="BB148" i="9"/>
  <c r="BT148" i="9" s="1"/>
  <c r="BC148" i="9"/>
  <c r="BU148" i="9" s="1"/>
  <c r="AZ148" i="9"/>
  <c r="BR148" i="9" s="1"/>
  <c r="AY213" i="9"/>
  <c r="BQ213" i="9" s="1"/>
  <c r="BF213" i="9"/>
  <c r="BX213" i="9" s="1"/>
  <c r="BC213" i="9"/>
  <c r="BU213" i="9" s="1"/>
  <c r="AZ213" i="9"/>
  <c r="BR213" i="9" s="1"/>
  <c r="BG213" i="9"/>
  <c r="BY213" i="9" s="1"/>
  <c r="BD213" i="9"/>
  <c r="BV213" i="9" s="1"/>
  <c r="BA213" i="9"/>
  <c r="BS213" i="9" s="1"/>
  <c r="AX213" i="9"/>
  <c r="BP213" i="9" s="1"/>
  <c r="BE213" i="9"/>
  <c r="BW213" i="9" s="1"/>
  <c r="BB213" i="9"/>
  <c r="BT213" i="9" s="1"/>
  <c r="AY201" i="9"/>
  <c r="BQ201" i="9" s="1"/>
  <c r="BD201" i="9"/>
  <c r="BV201" i="9" s="1"/>
  <c r="AX201" i="9"/>
  <c r="BP201" i="9" s="1"/>
  <c r="BC201" i="9"/>
  <c r="BU201" i="9" s="1"/>
  <c r="BB201" i="9"/>
  <c r="BT201" i="9" s="1"/>
  <c r="BG201" i="9"/>
  <c r="BY201" i="9" s="1"/>
  <c r="BA201" i="9"/>
  <c r="BS201" i="9" s="1"/>
  <c r="BF201" i="9"/>
  <c r="BX201" i="9" s="1"/>
  <c r="AZ201" i="9"/>
  <c r="BR201" i="9" s="1"/>
  <c r="BE201" i="9"/>
  <c r="BW201" i="9" s="1"/>
  <c r="BB268" i="9"/>
  <c r="BT268" i="9" s="1"/>
  <c r="BF268" i="9"/>
  <c r="BX268" i="9" s="1"/>
  <c r="AX268" i="9"/>
  <c r="BP268" i="9" s="1"/>
  <c r="AY268" i="9"/>
  <c r="BQ268" i="9" s="1"/>
  <c r="BA268" i="9"/>
  <c r="BS268" i="9" s="1"/>
  <c r="BC268" i="9"/>
  <c r="BU268" i="9" s="1"/>
  <c r="AZ268" i="9"/>
  <c r="BR268" i="9" s="1"/>
  <c r="BE268" i="9"/>
  <c r="BW268" i="9" s="1"/>
  <c r="BG268" i="9"/>
  <c r="BY268" i="9" s="1"/>
  <c r="BD268" i="9"/>
  <c r="BV268" i="9" s="1"/>
  <c r="BF241" i="9"/>
  <c r="BX241" i="9" s="1"/>
  <c r="BC241" i="9"/>
  <c r="BU241" i="9" s="1"/>
  <c r="BD241" i="9"/>
  <c r="BV241" i="9" s="1"/>
  <c r="BG241" i="9"/>
  <c r="BY241" i="9" s="1"/>
  <c r="BA241" i="9"/>
  <c r="BS241" i="9" s="1"/>
  <c r="AX241" i="9"/>
  <c r="BP241" i="9" s="1"/>
  <c r="BE241" i="9"/>
  <c r="BW241" i="9" s="1"/>
  <c r="BB241" i="9"/>
  <c r="BT241" i="9" s="1"/>
  <c r="AY241" i="9"/>
  <c r="BQ241" i="9" s="1"/>
  <c r="AZ241" i="9"/>
  <c r="BR241" i="9" s="1"/>
  <c r="BC331" i="9"/>
  <c r="BU331" i="9" s="1"/>
  <c r="BG331" i="9"/>
  <c r="BY331" i="9" s="1"/>
  <c r="AZ331" i="9"/>
  <c r="BR331" i="9" s="1"/>
  <c r="BA331" i="9"/>
  <c r="BS331" i="9" s="1"/>
  <c r="BF331" i="9"/>
  <c r="BX331" i="9" s="1"/>
  <c r="BD331" i="9"/>
  <c r="BV331" i="9" s="1"/>
  <c r="BE331" i="9"/>
  <c r="BW331" i="9" s="1"/>
  <c r="AX331" i="9"/>
  <c r="BP331" i="9" s="1"/>
  <c r="AY331" i="9"/>
  <c r="BB331" i="9"/>
  <c r="BT331" i="9" s="1"/>
  <c r="BB367" i="9"/>
  <c r="BT367" i="9" s="1"/>
  <c r="AY367" i="9"/>
  <c r="BQ367" i="9" s="1"/>
  <c r="BE367" i="9"/>
  <c r="BW367" i="9" s="1"/>
  <c r="BF367" i="9"/>
  <c r="BX367" i="9" s="1"/>
  <c r="BC367" i="9"/>
  <c r="BU367" i="9" s="1"/>
  <c r="AZ367" i="9"/>
  <c r="BR367" i="9" s="1"/>
  <c r="BG367" i="9"/>
  <c r="BY367" i="9" s="1"/>
  <c r="BD367" i="9"/>
  <c r="BV367" i="9" s="1"/>
  <c r="AX367" i="9"/>
  <c r="BP367" i="9" s="1"/>
  <c r="BA367" i="9"/>
  <c r="BS367" i="9" s="1"/>
  <c r="BB399" i="9"/>
  <c r="BT399" i="9" s="1"/>
  <c r="AY399" i="9"/>
  <c r="BQ399" i="9" s="1"/>
  <c r="BE399" i="9"/>
  <c r="BW399" i="9" s="1"/>
  <c r="BF399" i="9"/>
  <c r="BX399" i="9" s="1"/>
  <c r="BC399" i="9"/>
  <c r="BU399" i="9" s="1"/>
  <c r="AZ399" i="9"/>
  <c r="BR399" i="9" s="1"/>
  <c r="BG399" i="9"/>
  <c r="BY399" i="9" s="1"/>
  <c r="BD399" i="9"/>
  <c r="BV399" i="9" s="1"/>
  <c r="AX399" i="9"/>
  <c r="BP399" i="9" s="1"/>
  <c r="BA399" i="9"/>
  <c r="BS399" i="9" s="1"/>
  <c r="BG369" i="9"/>
  <c r="BY369" i="9" s="1"/>
  <c r="BD369" i="9"/>
  <c r="BV369" i="9" s="1"/>
  <c r="BE369" i="9"/>
  <c r="BW369" i="9" s="1"/>
  <c r="AX369" i="9"/>
  <c r="BP369" i="9" s="1"/>
  <c r="BB369" i="9"/>
  <c r="BT369" i="9" s="1"/>
  <c r="AY369" i="9"/>
  <c r="BQ369" i="9" s="1"/>
  <c r="BF369" i="9"/>
  <c r="BX369" i="9" s="1"/>
  <c r="BC369" i="9"/>
  <c r="BU369" i="9" s="1"/>
  <c r="AZ369" i="9"/>
  <c r="BR369" i="9" s="1"/>
  <c r="BA369" i="9"/>
  <c r="BS369" i="9" s="1"/>
  <c r="BA409" i="9"/>
  <c r="BS409" i="9" s="1"/>
  <c r="BF409" i="9"/>
  <c r="BX409" i="9" s="1"/>
  <c r="BG409" i="9"/>
  <c r="BY409" i="9" s="1"/>
  <c r="AZ409" i="9"/>
  <c r="BR409" i="9" s="1"/>
  <c r="BE409" i="9"/>
  <c r="BW409" i="9" s="1"/>
  <c r="BD409" i="9"/>
  <c r="BV409" i="9" s="1"/>
  <c r="AX409" i="9"/>
  <c r="AY409" i="9"/>
  <c r="BQ409" i="9" s="1"/>
  <c r="BB409" i="9"/>
  <c r="BT409" i="9" s="1"/>
  <c r="BC409" i="9"/>
  <c r="BU409" i="9" s="1"/>
  <c r="BB420" i="9"/>
  <c r="BT420" i="9" s="1"/>
  <c r="BC420" i="9"/>
  <c r="BU420" i="9" s="1"/>
  <c r="BF420" i="9"/>
  <c r="BX420" i="9" s="1"/>
  <c r="BG420" i="9"/>
  <c r="BY420" i="9" s="1"/>
  <c r="AZ420" i="9"/>
  <c r="BR420" i="9" s="1"/>
  <c r="BA420" i="9"/>
  <c r="BS420" i="9" s="1"/>
  <c r="BD420" i="9"/>
  <c r="BE420" i="9"/>
  <c r="BW420" i="9" s="1"/>
  <c r="AX420" i="9"/>
  <c r="BP420" i="9" s="1"/>
  <c r="AY420" i="9"/>
  <c r="BQ420" i="9" s="1"/>
  <c r="BA446" i="9"/>
  <c r="BS446" i="9" s="1"/>
  <c r="BE446" i="9"/>
  <c r="BW446" i="9" s="1"/>
  <c r="AX446" i="9"/>
  <c r="BP446" i="9" s="1"/>
  <c r="AY446" i="9"/>
  <c r="BQ446" i="9" s="1"/>
  <c r="BB446" i="9"/>
  <c r="BT446" i="9" s="1"/>
  <c r="BC446" i="9"/>
  <c r="BU446" i="9" s="1"/>
  <c r="AZ446" i="9"/>
  <c r="BR446" i="9" s="1"/>
  <c r="BF446" i="9"/>
  <c r="BX446" i="9" s="1"/>
  <c r="BG446" i="9"/>
  <c r="BY446" i="9" s="1"/>
  <c r="BD446" i="9"/>
  <c r="BV446" i="9" s="1"/>
  <c r="AX467" i="9"/>
  <c r="BP467" i="9" s="1"/>
  <c r="AY467" i="9"/>
  <c r="BQ467" i="9" s="1"/>
  <c r="AZ467" i="9"/>
  <c r="BR467" i="9" s="1"/>
  <c r="BE467" i="9"/>
  <c r="BW467" i="9" s="1"/>
  <c r="BB467" i="9"/>
  <c r="BT467" i="9" s="1"/>
  <c r="BC467" i="9"/>
  <c r="BU467" i="9" s="1"/>
  <c r="BD467" i="9"/>
  <c r="BV467" i="9" s="1"/>
  <c r="BF467" i="9"/>
  <c r="BX467" i="9" s="1"/>
  <c r="BG467" i="9"/>
  <c r="BY467" i="9" s="1"/>
  <c r="BA467" i="9"/>
  <c r="BS467" i="9" s="1"/>
  <c r="BE584" i="9"/>
  <c r="BW584" i="9" s="1"/>
  <c r="BB584" i="9"/>
  <c r="BT584" i="9" s="1"/>
  <c r="AZ584" i="9"/>
  <c r="BR584" i="9" s="1"/>
  <c r="BF584" i="9"/>
  <c r="BX584" i="9" s="1"/>
  <c r="AY584" i="9"/>
  <c r="BQ584" i="9" s="1"/>
  <c r="BD584" i="9"/>
  <c r="BV584" i="9" s="1"/>
  <c r="BC584" i="9"/>
  <c r="BU584" i="9" s="1"/>
  <c r="BA584" i="9"/>
  <c r="BS584" i="9" s="1"/>
  <c r="AX584" i="9"/>
  <c r="BP584" i="9" s="1"/>
  <c r="BG584" i="9"/>
  <c r="BY584" i="9" s="1"/>
  <c r="AZ641" i="9"/>
  <c r="BR641" i="9" s="1"/>
  <c r="BB641" i="9"/>
  <c r="BT641" i="9" s="1"/>
  <c r="AY641" i="9"/>
  <c r="BQ641" i="9" s="1"/>
  <c r="BD641" i="9"/>
  <c r="BV641" i="9" s="1"/>
  <c r="BA641" i="9"/>
  <c r="BS641" i="9" s="1"/>
  <c r="BF641" i="9"/>
  <c r="BX641" i="9" s="1"/>
  <c r="AX641" i="9"/>
  <c r="BP641" i="9" s="1"/>
  <c r="BC641" i="9"/>
  <c r="BU641" i="9" s="1"/>
  <c r="BE641" i="9"/>
  <c r="BW641" i="9" s="1"/>
  <c r="BG641" i="9"/>
  <c r="BY641" i="9" s="1"/>
  <c r="BB653" i="9"/>
  <c r="BT653" i="9" s="1"/>
  <c r="BC653" i="9"/>
  <c r="BU653" i="9" s="1"/>
  <c r="AZ653" i="9"/>
  <c r="BR653" i="9" s="1"/>
  <c r="BF653" i="9"/>
  <c r="BX653" i="9" s="1"/>
  <c r="BG653" i="9"/>
  <c r="BY653" i="9" s="1"/>
  <c r="BD653" i="9"/>
  <c r="BV653" i="9" s="1"/>
  <c r="BA653" i="9"/>
  <c r="BS653" i="9" s="1"/>
  <c r="BE653" i="9"/>
  <c r="BW653" i="9" s="1"/>
  <c r="AX653" i="9"/>
  <c r="BP653" i="9" s="1"/>
  <c r="AY653" i="9"/>
  <c r="BQ653" i="9" s="1"/>
  <c r="BB622" i="9"/>
  <c r="BT622" i="9" s="1"/>
  <c r="BG622" i="9"/>
  <c r="BY622" i="9" s="1"/>
  <c r="BD622" i="9"/>
  <c r="BV622" i="9" s="1"/>
  <c r="BF622" i="9"/>
  <c r="BX622" i="9" s="1"/>
  <c r="BA622" i="9"/>
  <c r="BS622" i="9" s="1"/>
  <c r="AY622" i="9"/>
  <c r="BQ622" i="9" s="1"/>
  <c r="BE622" i="9"/>
  <c r="BW622" i="9" s="1"/>
  <c r="AX622" i="9"/>
  <c r="BP622" i="9" s="1"/>
  <c r="BC622" i="9"/>
  <c r="BU622" i="9" s="1"/>
  <c r="AZ622" i="9"/>
  <c r="BR622" i="9" s="1"/>
  <c r="BG68" i="9"/>
  <c r="BY68" i="9" s="1"/>
  <c r="BE68" i="9"/>
  <c r="BW68" i="9" s="1"/>
  <c r="BF68" i="9"/>
  <c r="BX68" i="9" s="1"/>
  <c r="AY68" i="9"/>
  <c r="BQ68" i="9" s="1"/>
  <c r="AZ68" i="9"/>
  <c r="BR68" i="9" s="1"/>
  <c r="AX68" i="9"/>
  <c r="BP68" i="9" s="1"/>
  <c r="BC68" i="9"/>
  <c r="BU68" i="9" s="1"/>
  <c r="BD68" i="9"/>
  <c r="BV68" i="9" s="1"/>
  <c r="BA68" i="9"/>
  <c r="BB68" i="9"/>
  <c r="AY122" i="9"/>
  <c r="BQ122" i="9" s="1"/>
  <c r="BD122" i="9"/>
  <c r="BV122" i="9" s="1"/>
  <c r="AX122" i="9"/>
  <c r="BP122" i="9" s="1"/>
  <c r="BF122" i="9"/>
  <c r="BX122" i="9" s="1"/>
  <c r="BB122" i="9"/>
  <c r="BT122" i="9" s="1"/>
  <c r="BC122" i="9"/>
  <c r="BU122" i="9" s="1"/>
  <c r="BG122" i="9"/>
  <c r="BY122" i="9" s="1"/>
  <c r="BA122" i="9"/>
  <c r="BS122" i="9" s="1"/>
  <c r="AZ122" i="9"/>
  <c r="BR122" i="9" s="1"/>
  <c r="BE122" i="9"/>
  <c r="BW122" i="9" s="1"/>
  <c r="BE206" i="9"/>
  <c r="BW206" i="9" s="1"/>
  <c r="AX206" i="9"/>
  <c r="BP206" i="9" s="1"/>
  <c r="BG206" i="9"/>
  <c r="BY206" i="9" s="1"/>
  <c r="BD206" i="9"/>
  <c r="BV206" i="9" s="1"/>
  <c r="BB206" i="9"/>
  <c r="BT206" i="9" s="1"/>
  <c r="BF206" i="9"/>
  <c r="BX206" i="9" s="1"/>
  <c r="AY206" i="9"/>
  <c r="BQ206" i="9" s="1"/>
  <c r="BA206" i="9"/>
  <c r="BS206" i="9" s="1"/>
  <c r="BC206" i="9"/>
  <c r="BU206" i="9" s="1"/>
  <c r="AZ206" i="9"/>
  <c r="BR206" i="9" s="1"/>
  <c r="AX266" i="9"/>
  <c r="BP266" i="9" s="1"/>
  <c r="BB266" i="9"/>
  <c r="BT266" i="9" s="1"/>
  <c r="BF266" i="9"/>
  <c r="BX266" i="9" s="1"/>
  <c r="BC266" i="9"/>
  <c r="BU266" i="9" s="1"/>
  <c r="AZ266" i="9"/>
  <c r="BG266" i="9"/>
  <c r="BY266" i="9" s="1"/>
  <c r="BD266" i="9"/>
  <c r="BV266" i="9" s="1"/>
  <c r="BA266" i="9"/>
  <c r="BS266" i="9" s="1"/>
  <c r="BE266" i="9"/>
  <c r="BW266" i="9" s="1"/>
  <c r="AY266" i="9"/>
  <c r="BQ266" i="9" s="1"/>
  <c r="AX235" i="9"/>
  <c r="BP235" i="9" s="1"/>
  <c r="BB235" i="9"/>
  <c r="BT235" i="9" s="1"/>
  <c r="AY235" i="9"/>
  <c r="BQ235" i="9" s="1"/>
  <c r="AZ235" i="9"/>
  <c r="BR235" i="9" s="1"/>
  <c r="BA235" i="9"/>
  <c r="BS235" i="9" s="1"/>
  <c r="BF235" i="9"/>
  <c r="BX235" i="9" s="1"/>
  <c r="BC235" i="9"/>
  <c r="BU235" i="9" s="1"/>
  <c r="BD235" i="9"/>
  <c r="BV235" i="9" s="1"/>
  <c r="BE235" i="9"/>
  <c r="BW235" i="9" s="1"/>
  <c r="BG235" i="9"/>
  <c r="BY235" i="9" s="1"/>
  <c r="BB252" i="9"/>
  <c r="BT252" i="9" s="1"/>
  <c r="AY252" i="9"/>
  <c r="BQ252" i="9" s="1"/>
  <c r="AZ252" i="9"/>
  <c r="BR252" i="9" s="1"/>
  <c r="BE252" i="9"/>
  <c r="BW252" i="9" s="1"/>
  <c r="BF252" i="9"/>
  <c r="BX252" i="9" s="1"/>
  <c r="BC252" i="9"/>
  <c r="BU252" i="9" s="1"/>
  <c r="BD252" i="9"/>
  <c r="BV252" i="9" s="1"/>
  <c r="BG252" i="9"/>
  <c r="BY252" i="9" s="1"/>
  <c r="AX252" i="9"/>
  <c r="BP252" i="9" s="1"/>
  <c r="BA252" i="9"/>
  <c r="BS252" i="9" s="1"/>
  <c r="BG230" i="9"/>
  <c r="BY230" i="9" s="1"/>
  <c r="BE230" i="9"/>
  <c r="BW230" i="9" s="1"/>
  <c r="AX230" i="9"/>
  <c r="BP230" i="9" s="1"/>
  <c r="BB230" i="9"/>
  <c r="BT230" i="9" s="1"/>
  <c r="AY230" i="9"/>
  <c r="BQ230" i="9" s="1"/>
  <c r="AZ230" i="9"/>
  <c r="BR230" i="9" s="1"/>
  <c r="BF230" i="9"/>
  <c r="BX230" i="9" s="1"/>
  <c r="BC230" i="9"/>
  <c r="BU230" i="9" s="1"/>
  <c r="BD230" i="9"/>
  <c r="BV230" i="9" s="1"/>
  <c r="BA230" i="9"/>
  <c r="BS230" i="9" s="1"/>
  <c r="AY294" i="9"/>
  <c r="BQ294" i="9" s="1"/>
  <c r="BC294" i="9"/>
  <c r="BU294" i="9" s="1"/>
  <c r="BG294" i="9"/>
  <c r="BY294" i="9" s="1"/>
  <c r="BB294" i="9"/>
  <c r="BT294" i="9" s="1"/>
  <c r="AZ294" i="9"/>
  <c r="BR294" i="9" s="1"/>
  <c r="BF294" i="9"/>
  <c r="BX294" i="9" s="1"/>
  <c r="BD294" i="9"/>
  <c r="BV294" i="9" s="1"/>
  <c r="BA294" i="9"/>
  <c r="BS294" i="9" s="1"/>
  <c r="BE294" i="9"/>
  <c r="BW294" i="9" s="1"/>
  <c r="AX294" i="9"/>
  <c r="BP294" i="9" s="1"/>
  <c r="BG300" i="9"/>
  <c r="BY300" i="9" s="1"/>
  <c r="AY300" i="9"/>
  <c r="BQ300" i="9" s="1"/>
  <c r="BD300" i="9"/>
  <c r="BV300" i="9" s="1"/>
  <c r="BC300" i="9"/>
  <c r="BU300" i="9" s="1"/>
  <c r="AX300" i="9"/>
  <c r="BP300" i="9" s="1"/>
  <c r="BA300" i="9"/>
  <c r="BS300" i="9" s="1"/>
  <c r="BB300" i="9"/>
  <c r="BT300" i="9" s="1"/>
  <c r="AZ300" i="9"/>
  <c r="BR300" i="9" s="1"/>
  <c r="BE300" i="9"/>
  <c r="BW300" i="9" s="1"/>
  <c r="BF300" i="9"/>
  <c r="BX300" i="9" s="1"/>
  <c r="BC353" i="9"/>
  <c r="BU353" i="9" s="1"/>
  <c r="BA353" i="9"/>
  <c r="BS353" i="9" s="1"/>
  <c r="AX353" i="9"/>
  <c r="BP353" i="9" s="1"/>
  <c r="BG353" i="9"/>
  <c r="BY353" i="9" s="1"/>
  <c r="BE353" i="9"/>
  <c r="BW353" i="9" s="1"/>
  <c r="BB353" i="9"/>
  <c r="BT353" i="9" s="1"/>
  <c r="AZ353" i="9"/>
  <c r="BR353" i="9" s="1"/>
  <c r="BF353" i="9"/>
  <c r="BX353" i="9" s="1"/>
  <c r="AY353" i="9"/>
  <c r="BQ353" i="9" s="1"/>
  <c r="BD353" i="9"/>
  <c r="BV353" i="9" s="1"/>
  <c r="AY332" i="9"/>
  <c r="BQ332" i="9" s="1"/>
  <c r="BD332" i="9"/>
  <c r="BV332" i="9" s="1"/>
  <c r="BC332" i="9"/>
  <c r="BU332" i="9" s="1"/>
  <c r="AX332" i="9"/>
  <c r="BP332" i="9" s="1"/>
  <c r="BG332" i="9"/>
  <c r="BY332" i="9" s="1"/>
  <c r="BA332" i="9"/>
  <c r="BS332" i="9" s="1"/>
  <c r="BB332" i="9"/>
  <c r="BT332" i="9" s="1"/>
  <c r="AZ332" i="9"/>
  <c r="BR332" i="9" s="1"/>
  <c r="BE332" i="9"/>
  <c r="BW332" i="9" s="1"/>
  <c r="BF332" i="9"/>
  <c r="BX332" i="9" s="1"/>
  <c r="BG393" i="9"/>
  <c r="BY393" i="9" s="1"/>
  <c r="BD393" i="9"/>
  <c r="BV393" i="9" s="1"/>
  <c r="BE393" i="9"/>
  <c r="AX393" i="9"/>
  <c r="BP393" i="9" s="1"/>
  <c r="BB393" i="9"/>
  <c r="BT393" i="9" s="1"/>
  <c r="AY393" i="9"/>
  <c r="BQ393" i="9" s="1"/>
  <c r="BF393" i="9"/>
  <c r="BX393" i="9" s="1"/>
  <c r="BC393" i="9"/>
  <c r="BU393" i="9" s="1"/>
  <c r="AZ393" i="9"/>
  <c r="BR393" i="9" s="1"/>
  <c r="BA393" i="9"/>
  <c r="BS393" i="9" s="1"/>
  <c r="BE433" i="9"/>
  <c r="BW433" i="9" s="1"/>
  <c r="BF433" i="9"/>
  <c r="BX433" i="9" s="1"/>
  <c r="BG433" i="9"/>
  <c r="BY433" i="9" s="1"/>
  <c r="AX433" i="9"/>
  <c r="BP433" i="9" s="1"/>
  <c r="AY433" i="9"/>
  <c r="BQ433" i="9" s="1"/>
  <c r="AZ433" i="9"/>
  <c r="BR433" i="9" s="1"/>
  <c r="BA433" i="9"/>
  <c r="BS433" i="9" s="1"/>
  <c r="BB433" i="9"/>
  <c r="BT433" i="9" s="1"/>
  <c r="BC433" i="9"/>
  <c r="BU433" i="9" s="1"/>
  <c r="BD433" i="9"/>
  <c r="BV433" i="9" s="1"/>
  <c r="BB432" i="9"/>
  <c r="BT432" i="9" s="1"/>
  <c r="BC432" i="9"/>
  <c r="BU432" i="9" s="1"/>
  <c r="BD432" i="9"/>
  <c r="BV432" i="9" s="1"/>
  <c r="BA432" i="9"/>
  <c r="BS432" i="9" s="1"/>
  <c r="BF432" i="9"/>
  <c r="BX432" i="9" s="1"/>
  <c r="BG432" i="9"/>
  <c r="BY432" i="9" s="1"/>
  <c r="BE432" i="9"/>
  <c r="BW432" i="9" s="1"/>
  <c r="AX432" i="9"/>
  <c r="BP432" i="9" s="1"/>
  <c r="AY432" i="9"/>
  <c r="BQ432" i="9" s="1"/>
  <c r="AZ432" i="9"/>
  <c r="BR432" i="9" s="1"/>
  <c r="AX466" i="9"/>
  <c r="BP466" i="9" s="1"/>
  <c r="AY466" i="9"/>
  <c r="BQ466" i="9" s="1"/>
  <c r="AZ466" i="9"/>
  <c r="BR466" i="9" s="1"/>
  <c r="BA466" i="9"/>
  <c r="BS466" i="9" s="1"/>
  <c r="BB466" i="9"/>
  <c r="BT466" i="9" s="1"/>
  <c r="BC466" i="9"/>
  <c r="BU466" i="9" s="1"/>
  <c r="BD466" i="9"/>
  <c r="BV466" i="9" s="1"/>
  <c r="BE466" i="9"/>
  <c r="BW466" i="9" s="1"/>
  <c r="BF466" i="9"/>
  <c r="BX466" i="9" s="1"/>
  <c r="BG466" i="9"/>
  <c r="BY466" i="9" s="1"/>
  <c r="AX450" i="9"/>
  <c r="BP450" i="9" s="1"/>
  <c r="BB450" i="9"/>
  <c r="BT450" i="9" s="1"/>
  <c r="AY450" i="9"/>
  <c r="AZ450" i="9"/>
  <c r="BR450" i="9" s="1"/>
  <c r="BF450" i="9"/>
  <c r="BX450" i="9" s="1"/>
  <c r="BC450" i="9"/>
  <c r="BU450" i="9" s="1"/>
  <c r="BD450" i="9"/>
  <c r="BV450" i="9" s="1"/>
  <c r="BA450" i="9"/>
  <c r="BS450" i="9" s="1"/>
  <c r="BG450" i="9"/>
  <c r="BY450" i="9" s="1"/>
  <c r="BE450" i="9"/>
  <c r="BW450" i="9" s="1"/>
  <c r="AZ518" i="9"/>
  <c r="BR518" i="9" s="1"/>
  <c r="BD518" i="9"/>
  <c r="BV518" i="9" s="1"/>
  <c r="BF518" i="9"/>
  <c r="BX518" i="9" s="1"/>
  <c r="BG518" i="9"/>
  <c r="BY518" i="9" s="1"/>
  <c r="BA518" i="9"/>
  <c r="BS518" i="9" s="1"/>
  <c r="BE518" i="9"/>
  <c r="BW518" i="9" s="1"/>
  <c r="AX518" i="9"/>
  <c r="BP518" i="9" s="1"/>
  <c r="AY518" i="9"/>
  <c r="BQ518" i="9" s="1"/>
  <c r="BB518" i="9"/>
  <c r="BT518" i="9" s="1"/>
  <c r="BC518" i="9"/>
  <c r="BU518" i="9" s="1"/>
  <c r="AX471" i="9"/>
  <c r="BP471" i="9" s="1"/>
  <c r="AY471" i="9"/>
  <c r="BQ471" i="9" s="1"/>
  <c r="AZ471" i="9"/>
  <c r="BR471" i="9" s="1"/>
  <c r="BE471" i="9"/>
  <c r="BW471" i="9" s="1"/>
  <c r="BB471" i="9"/>
  <c r="BT471" i="9" s="1"/>
  <c r="BC471" i="9"/>
  <c r="BU471" i="9" s="1"/>
  <c r="BD471" i="9"/>
  <c r="BV471" i="9" s="1"/>
  <c r="BF471" i="9"/>
  <c r="BX471" i="9" s="1"/>
  <c r="BG471" i="9"/>
  <c r="BA471" i="9"/>
  <c r="BS471" i="9" s="1"/>
  <c r="BB504" i="9"/>
  <c r="BT504" i="9" s="1"/>
  <c r="BA504" i="9"/>
  <c r="BS504" i="9" s="1"/>
  <c r="BF504" i="9"/>
  <c r="BX504" i="9" s="1"/>
  <c r="BE504" i="9"/>
  <c r="BW504" i="9" s="1"/>
  <c r="AX504" i="9"/>
  <c r="BP504" i="9" s="1"/>
  <c r="AY504" i="9"/>
  <c r="BQ504" i="9" s="1"/>
  <c r="AZ504" i="9"/>
  <c r="BR504" i="9" s="1"/>
  <c r="BC504" i="9"/>
  <c r="BU504" i="9" s="1"/>
  <c r="BD504" i="9"/>
  <c r="BV504" i="9" s="1"/>
  <c r="BG504" i="9"/>
  <c r="BY504" i="9" s="1"/>
  <c r="BA565" i="9"/>
  <c r="BE565" i="9"/>
  <c r="BW565" i="9" s="1"/>
  <c r="BF565" i="9"/>
  <c r="BX565" i="9" s="1"/>
  <c r="AY565" i="9"/>
  <c r="BQ565" i="9" s="1"/>
  <c r="BD565" i="9"/>
  <c r="BV565" i="9" s="1"/>
  <c r="BC565" i="9"/>
  <c r="BU565" i="9" s="1"/>
  <c r="AX565" i="9"/>
  <c r="BP565" i="9" s="1"/>
  <c r="BG565" i="9"/>
  <c r="BY565" i="9" s="1"/>
  <c r="BB565" i="9"/>
  <c r="BT565" i="9" s="1"/>
  <c r="AZ565" i="9"/>
  <c r="BR565" i="9" s="1"/>
  <c r="BC588" i="9"/>
  <c r="BU588" i="9" s="1"/>
  <c r="AX588" i="9"/>
  <c r="BP588" i="9" s="1"/>
  <c r="BG588" i="9"/>
  <c r="BY588" i="9" s="1"/>
  <c r="AZ588" i="9"/>
  <c r="BR588" i="9" s="1"/>
  <c r="BB588" i="9"/>
  <c r="BT588" i="9" s="1"/>
  <c r="BD588" i="9"/>
  <c r="BV588" i="9" s="1"/>
  <c r="BA588" i="9"/>
  <c r="BS588" i="9" s="1"/>
  <c r="BF588" i="9"/>
  <c r="BX588" i="9" s="1"/>
  <c r="AY588" i="9"/>
  <c r="BQ588" i="9" s="1"/>
  <c r="BE588" i="9"/>
  <c r="BW588" i="9" s="1"/>
  <c r="AY593" i="9"/>
  <c r="BQ593" i="9" s="1"/>
  <c r="BB593" i="9"/>
  <c r="BT593" i="9" s="1"/>
  <c r="BC593" i="9"/>
  <c r="BU593" i="9" s="1"/>
  <c r="BA593" i="9"/>
  <c r="BS593" i="9" s="1"/>
  <c r="BF593" i="9"/>
  <c r="BX593" i="9" s="1"/>
  <c r="BG593" i="9"/>
  <c r="BY593" i="9" s="1"/>
  <c r="AZ593" i="9"/>
  <c r="BR593" i="9" s="1"/>
  <c r="BE593" i="9"/>
  <c r="BW593" i="9" s="1"/>
  <c r="BD593" i="9"/>
  <c r="BV593" i="9" s="1"/>
  <c r="AX593" i="9"/>
  <c r="BP593" i="9" s="1"/>
  <c r="BD600" i="9"/>
  <c r="BV600" i="9" s="1"/>
  <c r="BE600" i="9"/>
  <c r="BW600" i="9" s="1"/>
  <c r="AX600" i="9"/>
  <c r="BP600" i="9" s="1"/>
  <c r="AY600" i="9"/>
  <c r="BQ600" i="9" s="1"/>
  <c r="BB600" i="9"/>
  <c r="BT600" i="9" s="1"/>
  <c r="BC600" i="9"/>
  <c r="BU600" i="9" s="1"/>
  <c r="BF600" i="9"/>
  <c r="BX600" i="9" s="1"/>
  <c r="BG600" i="9"/>
  <c r="BY600" i="9" s="1"/>
  <c r="AZ600" i="9"/>
  <c r="BR600" i="9" s="1"/>
  <c r="BA600" i="9"/>
  <c r="BS600" i="9" s="1"/>
  <c r="AZ629" i="9"/>
  <c r="BR629" i="9" s="1"/>
  <c r="BE629" i="9"/>
  <c r="BW629" i="9" s="1"/>
  <c r="AY629" i="9"/>
  <c r="BQ629" i="9" s="1"/>
  <c r="BD629" i="9"/>
  <c r="BV629" i="9" s="1"/>
  <c r="AX629" i="9"/>
  <c r="BP629" i="9" s="1"/>
  <c r="BC629" i="9"/>
  <c r="BU629" i="9" s="1"/>
  <c r="BB629" i="9"/>
  <c r="BT629" i="9" s="1"/>
  <c r="BG629" i="9"/>
  <c r="BY629" i="9" s="1"/>
  <c r="BA629" i="9"/>
  <c r="BF629" i="9"/>
  <c r="BX629" i="9" s="1"/>
  <c r="AY704" i="9"/>
  <c r="BQ704" i="9" s="1"/>
  <c r="AZ704" i="9"/>
  <c r="BR704" i="9" s="1"/>
  <c r="BC704" i="9"/>
  <c r="BU704" i="9" s="1"/>
  <c r="BD704" i="9"/>
  <c r="BV704" i="9" s="1"/>
  <c r="BA704" i="9"/>
  <c r="BS704" i="9" s="1"/>
  <c r="AX704" i="9"/>
  <c r="BP704" i="9" s="1"/>
  <c r="BG704" i="9"/>
  <c r="BY704" i="9" s="1"/>
  <c r="BE704" i="9"/>
  <c r="BW704" i="9" s="1"/>
  <c r="BB704" i="9"/>
  <c r="BF704" i="9"/>
  <c r="BX704" i="9" s="1"/>
  <c r="BA668" i="9"/>
  <c r="BS668" i="9" s="1"/>
  <c r="AX668" i="9"/>
  <c r="BP668" i="9" s="1"/>
  <c r="AY668" i="9"/>
  <c r="BQ668" i="9" s="1"/>
  <c r="BE668" i="9"/>
  <c r="BW668" i="9" s="1"/>
  <c r="BB668" i="9"/>
  <c r="BT668" i="9" s="1"/>
  <c r="BC668" i="9"/>
  <c r="BU668" i="9" s="1"/>
  <c r="AZ668" i="9"/>
  <c r="BR668" i="9" s="1"/>
  <c r="BF668" i="9"/>
  <c r="BX668" i="9" s="1"/>
  <c r="BG668" i="9"/>
  <c r="BY668" i="9" s="1"/>
  <c r="BD668" i="9"/>
  <c r="BV668" i="9" s="1"/>
  <c r="BG84" i="9"/>
  <c r="BY84" i="9" s="1"/>
  <c r="BE84" i="9"/>
  <c r="BW84" i="9" s="1"/>
  <c r="BF84" i="9"/>
  <c r="BX84" i="9" s="1"/>
  <c r="AY84" i="9"/>
  <c r="BQ84" i="9" s="1"/>
  <c r="AZ84" i="9"/>
  <c r="BR84" i="9" s="1"/>
  <c r="AX84" i="9"/>
  <c r="BP84" i="9" s="1"/>
  <c r="BC84" i="9"/>
  <c r="BU84" i="9" s="1"/>
  <c r="BD84" i="9"/>
  <c r="BV84" i="9" s="1"/>
  <c r="BA84" i="9"/>
  <c r="BS84" i="9" s="1"/>
  <c r="BB84" i="9"/>
  <c r="BT84" i="9" s="1"/>
  <c r="AZ139" i="9"/>
  <c r="BR139" i="9" s="1"/>
  <c r="AX139" i="9"/>
  <c r="BP139" i="9" s="1"/>
  <c r="AY139" i="9"/>
  <c r="BQ139" i="9" s="1"/>
  <c r="BD139" i="9"/>
  <c r="BV139" i="9" s="1"/>
  <c r="BB139" i="9"/>
  <c r="BT139" i="9" s="1"/>
  <c r="BC139" i="9"/>
  <c r="BU139" i="9" s="1"/>
  <c r="BA139" i="9"/>
  <c r="BS139" i="9" s="1"/>
  <c r="BF139" i="9"/>
  <c r="BX139" i="9" s="1"/>
  <c r="BG139" i="9"/>
  <c r="BY139" i="9" s="1"/>
  <c r="BE139" i="9"/>
  <c r="BW139" i="9" s="1"/>
  <c r="BF127" i="9"/>
  <c r="BX127" i="9" s="1"/>
  <c r="BC127" i="9"/>
  <c r="BU127" i="9" s="1"/>
  <c r="BA127" i="9"/>
  <c r="BS127" i="9" s="1"/>
  <c r="AX127" i="9"/>
  <c r="BP127" i="9" s="1"/>
  <c r="BG127" i="9"/>
  <c r="BY127" i="9" s="1"/>
  <c r="BE127" i="9"/>
  <c r="BW127" i="9" s="1"/>
  <c r="BB127" i="9"/>
  <c r="BT127" i="9" s="1"/>
  <c r="AZ127" i="9"/>
  <c r="BR127" i="9" s="1"/>
  <c r="AY127" i="9"/>
  <c r="BQ127" i="9" s="1"/>
  <c r="BD127" i="9"/>
  <c r="BV127" i="9" s="1"/>
  <c r="AZ219" i="9"/>
  <c r="BR219" i="9" s="1"/>
  <c r="BA219" i="9"/>
  <c r="BS219" i="9" s="1"/>
  <c r="AX219" i="9"/>
  <c r="BP219" i="9" s="1"/>
  <c r="AY219" i="9"/>
  <c r="BQ219" i="9" s="1"/>
  <c r="BD219" i="9"/>
  <c r="BV219" i="9" s="1"/>
  <c r="BE219" i="9"/>
  <c r="BW219" i="9" s="1"/>
  <c r="BB219" i="9"/>
  <c r="BT219" i="9" s="1"/>
  <c r="BC219" i="9"/>
  <c r="BU219" i="9" s="1"/>
  <c r="BF219" i="9"/>
  <c r="BX219" i="9" s="1"/>
  <c r="BG219" i="9"/>
  <c r="BY219" i="9" s="1"/>
  <c r="AZ196" i="9"/>
  <c r="BR196" i="9" s="1"/>
  <c r="BA196" i="9"/>
  <c r="BS196" i="9" s="1"/>
  <c r="AY196" i="9"/>
  <c r="BQ196" i="9" s="1"/>
  <c r="BD196" i="9"/>
  <c r="BV196" i="9" s="1"/>
  <c r="BE196" i="9"/>
  <c r="BW196" i="9" s="1"/>
  <c r="AX196" i="9"/>
  <c r="BP196" i="9" s="1"/>
  <c r="BC196" i="9"/>
  <c r="BU196" i="9" s="1"/>
  <c r="BB196" i="9"/>
  <c r="BT196" i="9" s="1"/>
  <c r="BG196" i="9"/>
  <c r="BY196" i="9" s="1"/>
  <c r="BF196" i="9"/>
  <c r="BX196" i="9" s="1"/>
  <c r="AX270" i="9"/>
  <c r="BP270" i="9" s="1"/>
  <c r="BB270" i="9"/>
  <c r="BT270" i="9" s="1"/>
  <c r="BF270" i="9"/>
  <c r="BX270" i="9" s="1"/>
  <c r="BC270" i="9"/>
  <c r="BU270" i="9" s="1"/>
  <c r="AZ270" i="9"/>
  <c r="BR270" i="9" s="1"/>
  <c r="BG270" i="9"/>
  <c r="BY270" i="9" s="1"/>
  <c r="BD270" i="9"/>
  <c r="BV270" i="9" s="1"/>
  <c r="BA270" i="9"/>
  <c r="BS270" i="9" s="1"/>
  <c r="BE270" i="9"/>
  <c r="BW270" i="9" s="1"/>
  <c r="AY270" i="9"/>
  <c r="BQ270" i="9" s="1"/>
  <c r="BF272" i="9"/>
  <c r="BX272" i="9" s="1"/>
  <c r="AX272" i="9"/>
  <c r="BP272" i="9" s="1"/>
  <c r="BB272" i="9"/>
  <c r="BT272" i="9" s="1"/>
  <c r="AY272" i="9"/>
  <c r="BQ272" i="9" s="1"/>
  <c r="BA272" i="9"/>
  <c r="BS272" i="9" s="1"/>
  <c r="BC272" i="9"/>
  <c r="BU272" i="9" s="1"/>
  <c r="AZ272" i="9"/>
  <c r="BR272" i="9" s="1"/>
  <c r="BE272" i="9"/>
  <c r="BW272" i="9" s="1"/>
  <c r="BG272" i="9"/>
  <c r="BY272" i="9" s="1"/>
  <c r="BD272" i="9"/>
  <c r="BV272" i="9" s="1"/>
  <c r="AX263" i="9"/>
  <c r="BP263" i="9" s="1"/>
  <c r="BB263" i="9"/>
  <c r="BT263" i="9" s="1"/>
  <c r="BF263" i="9"/>
  <c r="BX263" i="9" s="1"/>
  <c r="BG263" i="9"/>
  <c r="BY263" i="9" s="1"/>
  <c r="BD263" i="9"/>
  <c r="BV263" i="9" s="1"/>
  <c r="BE263" i="9"/>
  <c r="BW263" i="9" s="1"/>
  <c r="AY263" i="9"/>
  <c r="BQ263" i="9" s="1"/>
  <c r="BC263" i="9"/>
  <c r="BU263" i="9" s="1"/>
  <c r="AZ263" i="9"/>
  <c r="BR263" i="9" s="1"/>
  <c r="BA263" i="9"/>
  <c r="BS263" i="9" s="1"/>
  <c r="AY322" i="9"/>
  <c r="BQ322" i="9" s="1"/>
  <c r="BC322" i="9"/>
  <c r="BU322" i="9" s="1"/>
  <c r="BB322" i="9"/>
  <c r="BT322" i="9" s="1"/>
  <c r="AZ322" i="9"/>
  <c r="BR322" i="9" s="1"/>
  <c r="BF322" i="9"/>
  <c r="BX322" i="9" s="1"/>
  <c r="BG322" i="9"/>
  <c r="BY322" i="9" s="1"/>
  <c r="BD322" i="9"/>
  <c r="BV322" i="9" s="1"/>
  <c r="BA322" i="9"/>
  <c r="BE322" i="9"/>
  <c r="BW322" i="9" s="1"/>
  <c r="AX322" i="9"/>
  <c r="BP322" i="9" s="1"/>
  <c r="BG405" i="9"/>
  <c r="BY405" i="9" s="1"/>
  <c r="BD405" i="9"/>
  <c r="BV405" i="9" s="1"/>
  <c r="BE405" i="9"/>
  <c r="BW405" i="9" s="1"/>
  <c r="AX405" i="9"/>
  <c r="BP405" i="9" s="1"/>
  <c r="BB405" i="9"/>
  <c r="BT405" i="9" s="1"/>
  <c r="AY405" i="9"/>
  <c r="BQ405" i="9" s="1"/>
  <c r="BF405" i="9"/>
  <c r="BX405" i="9" s="1"/>
  <c r="BC405" i="9"/>
  <c r="BU405" i="9" s="1"/>
  <c r="AZ405" i="9"/>
  <c r="BR405" i="9" s="1"/>
  <c r="BA405" i="9"/>
  <c r="BS405" i="9" s="1"/>
  <c r="BD407" i="9"/>
  <c r="BV407" i="9" s="1"/>
  <c r="BA407" i="9"/>
  <c r="BS407" i="9" s="1"/>
  <c r="AX407" i="9"/>
  <c r="BP407" i="9" s="1"/>
  <c r="AY407" i="9"/>
  <c r="BQ407" i="9" s="1"/>
  <c r="BE407" i="9"/>
  <c r="BW407" i="9" s="1"/>
  <c r="BB407" i="9"/>
  <c r="BT407" i="9" s="1"/>
  <c r="BC407" i="9"/>
  <c r="BU407" i="9" s="1"/>
  <c r="BF407" i="9"/>
  <c r="BX407" i="9" s="1"/>
  <c r="BG407" i="9"/>
  <c r="AZ407" i="9"/>
  <c r="BR407" i="9" s="1"/>
  <c r="AX386" i="9"/>
  <c r="BP386" i="9" s="1"/>
  <c r="BB386" i="9"/>
  <c r="BT386" i="9" s="1"/>
  <c r="AY386" i="9"/>
  <c r="BQ386" i="9" s="1"/>
  <c r="BA386" i="9"/>
  <c r="BS386" i="9" s="1"/>
  <c r="BF386" i="9"/>
  <c r="BX386" i="9" s="1"/>
  <c r="BC386" i="9"/>
  <c r="BU386" i="9" s="1"/>
  <c r="AZ386" i="9"/>
  <c r="BR386" i="9" s="1"/>
  <c r="BE386" i="9"/>
  <c r="BW386" i="9" s="1"/>
  <c r="BG386" i="9"/>
  <c r="BY386" i="9" s="1"/>
  <c r="BD386" i="9"/>
  <c r="BV386" i="9" s="1"/>
  <c r="BG456" i="9"/>
  <c r="BY456" i="9" s="1"/>
  <c r="BD456" i="9"/>
  <c r="BV456" i="9" s="1"/>
  <c r="AX456" i="9"/>
  <c r="BP456" i="9" s="1"/>
  <c r="BA456" i="9"/>
  <c r="BS456" i="9" s="1"/>
  <c r="BB456" i="9"/>
  <c r="BT456" i="9" s="1"/>
  <c r="AY456" i="9"/>
  <c r="BQ456" i="9" s="1"/>
  <c r="BE456" i="9"/>
  <c r="BW456" i="9" s="1"/>
  <c r="BF456" i="9"/>
  <c r="BX456" i="9" s="1"/>
  <c r="BC456" i="9"/>
  <c r="BU456" i="9" s="1"/>
  <c r="AZ456" i="9"/>
  <c r="BR456" i="9" s="1"/>
  <c r="AY454" i="9"/>
  <c r="BQ454" i="9" s="1"/>
  <c r="BF454" i="9"/>
  <c r="BX454" i="9" s="1"/>
  <c r="BC454" i="9"/>
  <c r="BU454" i="9" s="1"/>
  <c r="AZ454" i="9"/>
  <c r="BR454" i="9" s="1"/>
  <c r="BA454" i="9"/>
  <c r="BS454" i="9" s="1"/>
  <c r="BG454" i="9"/>
  <c r="BY454" i="9" s="1"/>
  <c r="BD454" i="9"/>
  <c r="BV454" i="9" s="1"/>
  <c r="BE454" i="9"/>
  <c r="BW454" i="9" s="1"/>
  <c r="AX454" i="9"/>
  <c r="BP454" i="9" s="1"/>
  <c r="BB454" i="9"/>
  <c r="BT454" i="9" s="1"/>
  <c r="AX478" i="9"/>
  <c r="BP478" i="9" s="1"/>
  <c r="AY478" i="9"/>
  <c r="BQ478" i="9" s="1"/>
  <c r="AZ478" i="9"/>
  <c r="BR478" i="9" s="1"/>
  <c r="BA478" i="9"/>
  <c r="BS478" i="9" s="1"/>
  <c r="BB478" i="9"/>
  <c r="BT478" i="9" s="1"/>
  <c r="BC478" i="9"/>
  <c r="BU478" i="9" s="1"/>
  <c r="BD478" i="9"/>
  <c r="BV478" i="9" s="1"/>
  <c r="BE478" i="9"/>
  <c r="BW478" i="9" s="1"/>
  <c r="BF478" i="9"/>
  <c r="BX478" i="9" s="1"/>
  <c r="BG478" i="9"/>
  <c r="BY478" i="9" s="1"/>
  <c r="AY515" i="9"/>
  <c r="BQ515" i="9" s="1"/>
  <c r="BC515" i="9"/>
  <c r="BU515" i="9" s="1"/>
  <c r="BG515" i="9"/>
  <c r="BY515" i="9" s="1"/>
  <c r="AX515" i="9"/>
  <c r="BP515" i="9" s="1"/>
  <c r="AZ515" i="9"/>
  <c r="BR515" i="9" s="1"/>
  <c r="BA515" i="9"/>
  <c r="BS515" i="9" s="1"/>
  <c r="BB515" i="9"/>
  <c r="BT515" i="9" s="1"/>
  <c r="BD515" i="9"/>
  <c r="BV515" i="9" s="1"/>
  <c r="BE515" i="9"/>
  <c r="BW515" i="9" s="1"/>
  <c r="BF515" i="9"/>
  <c r="BB693" i="9"/>
  <c r="BT693" i="9" s="1"/>
  <c r="BC693" i="9"/>
  <c r="BU693" i="9" s="1"/>
  <c r="BF693" i="9"/>
  <c r="BX693" i="9" s="1"/>
  <c r="BG693" i="9"/>
  <c r="BY693" i="9" s="1"/>
  <c r="AZ693" i="9"/>
  <c r="BR693" i="9" s="1"/>
  <c r="BD693" i="9"/>
  <c r="BV693" i="9" s="1"/>
  <c r="BA693" i="9"/>
  <c r="BS693" i="9" s="1"/>
  <c r="AX693" i="9"/>
  <c r="BP693" i="9" s="1"/>
  <c r="AY693" i="9"/>
  <c r="BQ693" i="9" s="1"/>
  <c r="BE693" i="9"/>
  <c r="BW693" i="9" s="1"/>
  <c r="AX495" i="9"/>
  <c r="BP495" i="9" s="1"/>
  <c r="AY495" i="9"/>
  <c r="BQ495" i="9" s="1"/>
  <c r="AZ495" i="9"/>
  <c r="BR495" i="9" s="1"/>
  <c r="BE495" i="9"/>
  <c r="BW495" i="9" s="1"/>
  <c r="BB495" i="9"/>
  <c r="BT495" i="9" s="1"/>
  <c r="BC495" i="9"/>
  <c r="BU495" i="9" s="1"/>
  <c r="BD495" i="9"/>
  <c r="BV495" i="9" s="1"/>
  <c r="BF495" i="9"/>
  <c r="BX495" i="9" s="1"/>
  <c r="BG495" i="9"/>
  <c r="BY495" i="9" s="1"/>
  <c r="BA495" i="9"/>
  <c r="BS495" i="9" s="1"/>
  <c r="AZ539" i="9"/>
  <c r="BR539" i="9" s="1"/>
  <c r="BD539" i="9"/>
  <c r="BV539" i="9" s="1"/>
  <c r="BF539" i="9"/>
  <c r="BX539" i="9" s="1"/>
  <c r="AY539" i="9"/>
  <c r="BQ539" i="9" s="1"/>
  <c r="BA539" i="9"/>
  <c r="BS539" i="9" s="1"/>
  <c r="AX539" i="9"/>
  <c r="BP539" i="9" s="1"/>
  <c r="BC539" i="9"/>
  <c r="BU539" i="9" s="1"/>
  <c r="BE539" i="9"/>
  <c r="BW539" i="9" s="1"/>
  <c r="BB539" i="9"/>
  <c r="BT539" i="9" s="1"/>
  <c r="BG539" i="9"/>
  <c r="BY539" i="9" s="1"/>
  <c r="AZ62" i="9"/>
  <c r="BR62" i="9" s="1"/>
  <c r="BE62" i="9"/>
  <c r="BW62" i="9" s="1"/>
  <c r="AX62" i="9"/>
  <c r="BP62" i="9" s="1"/>
  <c r="BD62" i="9"/>
  <c r="BV62" i="9" s="1"/>
  <c r="BB62" i="9"/>
  <c r="BT62" i="9" s="1"/>
  <c r="BG62" i="9"/>
  <c r="BY62" i="9" s="1"/>
  <c r="BF62" i="9"/>
  <c r="BX62" i="9" s="1"/>
  <c r="AY62" i="9"/>
  <c r="BQ62" i="9" s="1"/>
  <c r="BC62" i="9"/>
  <c r="BU62" i="9" s="1"/>
  <c r="BA62" i="9"/>
  <c r="BS62" i="9" s="1"/>
  <c r="BE72" i="9"/>
  <c r="BW72" i="9" s="1"/>
  <c r="BF72" i="9"/>
  <c r="BX72" i="9" s="1"/>
  <c r="AY72" i="9"/>
  <c r="BQ72" i="9" s="1"/>
  <c r="BC72" i="9"/>
  <c r="BU72" i="9" s="1"/>
  <c r="AZ72" i="9"/>
  <c r="BR72" i="9" s="1"/>
  <c r="AX72" i="9"/>
  <c r="BP72" i="9" s="1"/>
  <c r="BG72" i="9"/>
  <c r="BY72" i="9" s="1"/>
  <c r="BD72" i="9"/>
  <c r="BV72" i="9" s="1"/>
  <c r="BA72" i="9"/>
  <c r="BS72" i="9" s="1"/>
  <c r="BB72" i="9"/>
  <c r="BT72" i="9" s="1"/>
  <c r="AY114" i="9"/>
  <c r="BQ114" i="9" s="1"/>
  <c r="BD114" i="9"/>
  <c r="BV114" i="9" s="1"/>
  <c r="BC114" i="9"/>
  <c r="BU114" i="9" s="1"/>
  <c r="BB114" i="9"/>
  <c r="BT114" i="9" s="1"/>
  <c r="BG114" i="9"/>
  <c r="BY114" i="9" s="1"/>
  <c r="BA114" i="9"/>
  <c r="BS114" i="9" s="1"/>
  <c r="AX114" i="9"/>
  <c r="BP114" i="9" s="1"/>
  <c r="BF114" i="9"/>
  <c r="BX114" i="9" s="1"/>
  <c r="AZ114" i="9"/>
  <c r="BR114" i="9" s="1"/>
  <c r="BE114" i="9"/>
  <c r="BW114" i="9" s="1"/>
  <c r="BC79" i="9"/>
  <c r="BU79" i="9" s="1"/>
  <c r="BG79" i="9"/>
  <c r="BY79" i="9" s="1"/>
  <c r="BD79" i="9"/>
  <c r="BV79" i="9" s="1"/>
  <c r="BB79" i="9"/>
  <c r="BT79" i="9" s="1"/>
  <c r="BA79" i="9"/>
  <c r="BS79" i="9" s="1"/>
  <c r="BF79" i="9"/>
  <c r="BX79" i="9" s="1"/>
  <c r="BE79" i="9"/>
  <c r="BW79" i="9" s="1"/>
  <c r="AY79" i="9"/>
  <c r="BQ79" i="9" s="1"/>
  <c r="AZ79" i="9"/>
  <c r="BR79" i="9" s="1"/>
  <c r="AX79" i="9"/>
  <c r="BP79" i="9" s="1"/>
  <c r="AX161" i="9"/>
  <c r="BP161" i="9" s="1"/>
  <c r="BE161" i="9"/>
  <c r="BW161" i="9" s="1"/>
  <c r="BB161" i="9"/>
  <c r="BT161" i="9" s="1"/>
  <c r="AY161" i="9"/>
  <c r="BQ161" i="9" s="1"/>
  <c r="AZ161" i="9"/>
  <c r="BF161" i="9"/>
  <c r="BX161" i="9" s="1"/>
  <c r="BC161" i="9"/>
  <c r="BU161" i="9" s="1"/>
  <c r="BD161" i="9"/>
  <c r="BV161" i="9" s="1"/>
  <c r="BG161" i="9"/>
  <c r="BY161" i="9" s="1"/>
  <c r="BA161" i="9"/>
  <c r="BS161" i="9" s="1"/>
  <c r="BA153" i="9"/>
  <c r="BS153" i="9" s="1"/>
  <c r="AX153" i="9"/>
  <c r="BP153" i="9" s="1"/>
  <c r="AY153" i="9"/>
  <c r="BE153" i="9"/>
  <c r="BW153" i="9" s="1"/>
  <c r="BB153" i="9"/>
  <c r="BT153" i="9" s="1"/>
  <c r="BC153" i="9"/>
  <c r="BU153" i="9" s="1"/>
  <c r="AZ153" i="9"/>
  <c r="BR153" i="9" s="1"/>
  <c r="BF153" i="9"/>
  <c r="BX153" i="9" s="1"/>
  <c r="BG153" i="9"/>
  <c r="BY153" i="9" s="1"/>
  <c r="BD153" i="9"/>
  <c r="BV153" i="9" s="1"/>
  <c r="BB210" i="9"/>
  <c r="BT210" i="9" s="1"/>
  <c r="AY210" i="9"/>
  <c r="BQ210" i="9" s="1"/>
  <c r="BE210" i="9"/>
  <c r="BW210" i="9" s="1"/>
  <c r="BF210" i="9"/>
  <c r="BX210" i="9" s="1"/>
  <c r="BC210" i="9"/>
  <c r="BU210" i="9" s="1"/>
  <c r="BG210" i="9"/>
  <c r="BY210" i="9" s="1"/>
  <c r="AZ210" i="9"/>
  <c r="BR210" i="9" s="1"/>
  <c r="AX210" i="9"/>
  <c r="BP210" i="9" s="1"/>
  <c r="BD210" i="9"/>
  <c r="BV210" i="9" s="1"/>
  <c r="BA210" i="9"/>
  <c r="BS210" i="9" s="1"/>
  <c r="AZ200" i="9"/>
  <c r="BR200" i="9" s="1"/>
  <c r="BA200" i="9"/>
  <c r="BS200" i="9" s="1"/>
  <c r="AY200" i="9"/>
  <c r="BQ200" i="9" s="1"/>
  <c r="BD200" i="9"/>
  <c r="BV200" i="9" s="1"/>
  <c r="BE200" i="9"/>
  <c r="BW200" i="9" s="1"/>
  <c r="AX200" i="9"/>
  <c r="BP200" i="9" s="1"/>
  <c r="BC200" i="9"/>
  <c r="BU200" i="9" s="1"/>
  <c r="BB200" i="9"/>
  <c r="BT200" i="9" s="1"/>
  <c r="BG200" i="9"/>
  <c r="BY200" i="9" s="1"/>
  <c r="BF200" i="9"/>
  <c r="BX200" i="9" s="1"/>
  <c r="BG282" i="9"/>
  <c r="BY282" i="9" s="1"/>
  <c r="AY282" i="9"/>
  <c r="BQ282" i="9" s="1"/>
  <c r="BC282" i="9"/>
  <c r="BU282" i="9" s="1"/>
  <c r="BB282" i="9"/>
  <c r="BT282" i="9" s="1"/>
  <c r="AZ282" i="9"/>
  <c r="BR282" i="9" s="1"/>
  <c r="BF282" i="9"/>
  <c r="BX282" i="9" s="1"/>
  <c r="BD282" i="9"/>
  <c r="BA282" i="9"/>
  <c r="BS282" i="9" s="1"/>
  <c r="BE282" i="9"/>
  <c r="BW282" i="9" s="1"/>
  <c r="AX282" i="9"/>
  <c r="BP282" i="9" s="1"/>
  <c r="BB256" i="9"/>
  <c r="BT256" i="9" s="1"/>
  <c r="AY256" i="9"/>
  <c r="BQ256" i="9" s="1"/>
  <c r="AZ256" i="9"/>
  <c r="BR256" i="9" s="1"/>
  <c r="BE256" i="9"/>
  <c r="BW256" i="9" s="1"/>
  <c r="BF256" i="9"/>
  <c r="BX256" i="9" s="1"/>
  <c r="BC256" i="9"/>
  <c r="BU256" i="9" s="1"/>
  <c r="BD256" i="9"/>
  <c r="BV256" i="9" s="1"/>
  <c r="BG256" i="9"/>
  <c r="BY256" i="9" s="1"/>
  <c r="AX256" i="9"/>
  <c r="BP256" i="9" s="1"/>
  <c r="BA256" i="9"/>
  <c r="BS256" i="9" s="1"/>
  <c r="BG234" i="9"/>
  <c r="BE234" i="9"/>
  <c r="BW234" i="9" s="1"/>
  <c r="AX234" i="9"/>
  <c r="BP234" i="9" s="1"/>
  <c r="BB234" i="9"/>
  <c r="BT234" i="9" s="1"/>
  <c r="AY234" i="9"/>
  <c r="BQ234" i="9" s="1"/>
  <c r="AZ234" i="9"/>
  <c r="BR234" i="9" s="1"/>
  <c r="BF234" i="9"/>
  <c r="BX234" i="9" s="1"/>
  <c r="BC234" i="9"/>
  <c r="BU234" i="9" s="1"/>
  <c r="BD234" i="9"/>
  <c r="BV234" i="9" s="1"/>
  <c r="BA234" i="9"/>
  <c r="BS234" i="9" s="1"/>
  <c r="BG304" i="9"/>
  <c r="BY304" i="9" s="1"/>
  <c r="BD304" i="9"/>
  <c r="BV304" i="9" s="1"/>
  <c r="AX304" i="9"/>
  <c r="BP304" i="9" s="1"/>
  <c r="AY304" i="9"/>
  <c r="BQ304" i="9" s="1"/>
  <c r="BA304" i="9"/>
  <c r="BS304" i="9" s="1"/>
  <c r="BB304" i="9"/>
  <c r="BT304" i="9" s="1"/>
  <c r="BC304" i="9"/>
  <c r="BU304" i="9" s="1"/>
  <c r="AZ304" i="9"/>
  <c r="BR304" i="9" s="1"/>
  <c r="BE304" i="9"/>
  <c r="BW304" i="9" s="1"/>
  <c r="BF304" i="9"/>
  <c r="BX304" i="9" s="1"/>
  <c r="BC357" i="9"/>
  <c r="BU357" i="9" s="1"/>
  <c r="BA357" i="9"/>
  <c r="BS357" i="9" s="1"/>
  <c r="AX357" i="9"/>
  <c r="BP357" i="9" s="1"/>
  <c r="BG357" i="9"/>
  <c r="BY357" i="9" s="1"/>
  <c r="BE357" i="9"/>
  <c r="BW357" i="9" s="1"/>
  <c r="BB357" i="9"/>
  <c r="BT357" i="9" s="1"/>
  <c r="AZ357" i="9"/>
  <c r="BR357" i="9" s="1"/>
  <c r="BF357" i="9"/>
  <c r="BX357" i="9" s="1"/>
  <c r="AY357" i="9"/>
  <c r="BQ357" i="9" s="1"/>
  <c r="BD357" i="9"/>
  <c r="BV357" i="9" s="1"/>
  <c r="BC341" i="9"/>
  <c r="BU341" i="9" s="1"/>
  <c r="BA341" i="9"/>
  <c r="BS341" i="9" s="1"/>
  <c r="AX341" i="9"/>
  <c r="BP341" i="9" s="1"/>
  <c r="BG341" i="9"/>
  <c r="BY341" i="9" s="1"/>
  <c r="BE341" i="9"/>
  <c r="BW341" i="9" s="1"/>
  <c r="BB341" i="9"/>
  <c r="BT341" i="9" s="1"/>
  <c r="AZ341" i="9"/>
  <c r="BR341" i="9" s="1"/>
  <c r="BF341" i="9"/>
  <c r="BX341" i="9" s="1"/>
  <c r="AY341" i="9"/>
  <c r="BQ341" i="9" s="1"/>
  <c r="BD341" i="9"/>
  <c r="BV341" i="9" s="1"/>
  <c r="AX394" i="9"/>
  <c r="BP394" i="9" s="1"/>
  <c r="BB394" i="9"/>
  <c r="BT394" i="9" s="1"/>
  <c r="AY394" i="9"/>
  <c r="BQ394" i="9" s="1"/>
  <c r="BA394" i="9"/>
  <c r="BS394" i="9" s="1"/>
  <c r="BF394" i="9"/>
  <c r="BX394" i="9" s="1"/>
  <c r="BC394" i="9"/>
  <c r="BU394" i="9" s="1"/>
  <c r="AZ394" i="9"/>
  <c r="BR394" i="9" s="1"/>
  <c r="BE394" i="9"/>
  <c r="BW394" i="9" s="1"/>
  <c r="BG394" i="9"/>
  <c r="BY394" i="9" s="1"/>
  <c r="BD394" i="9"/>
  <c r="BV394" i="9" s="1"/>
  <c r="BG437" i="9"/>
  <c r="BY437" i="9" s="1"/>
  <c r="BA437" i="9"/>
  <c r="BS437" i="9" s="1"/>
  <c r="AX437" i="9"/>
  <c r="BP437" i="9" s="1"/>
  <c r="BE437" i="9"/>
  <c r="BW437" i="9" s="1"/>
  <c r="BB437" i="9"/>
  <c r="BT437" i="9" s="1"/>
  <c r="AY437" i="9"/>
  <c r="BQ437" i="9" s="1"/>
  <c r="AZ437" i="9"/>
  <c r="BR437" i="9" s="1"/>
  <c r="BF437" i="9"/>
  <c r="BX437" i="9" s="1"/>
  <c r="BC437" i="9"/>
  <c r="BD437" i="9"/>
  <c r="BV437" i="9" s="1"/>
  <c r="AZ458" i="9"/>
  <c r="BR458" i="9" s="1"/>
  <c r="BG458" i="9"/>
  <c r="BY458" i="9" s="1"/>
  <c r="BD458" i="9"/>
  <c r="BV458" i="9" s="1"/>
  <c r="BA458" i="9"/>
  <c r="BS458" i="9" s="1"/>
  <c r="AX458" i="9"/>
  <c r="BP458" i="9" s="1"/>
  <c r="BE458" i="9"/>
  <c r="BW458" i="9" s="1"/>
  <c r="BB458" i="9"/>
  <c r="BT458" i="9" s="1"/>
  <c r="AY458" i="9"/>
  <c r="BQ458" i="9" s="1"/>
  <c r="BF458" i="9"/>
  <c r="BX458" i="9" s="1"/>
  <c r="BC458" i="9"/>
  <c r="BU458" i="9" s="1"/>
  <c r="AX479" i="9"/>
  <c r="BP479" i="9" s="1"/>
  <c r="AY479" i="9"/>
  <c r="BQ479" i="9" s="1"/>
  <c r="AZ479" i="9"/>
  <c r="BR479" i="9" s="1"/>
  <c r="BE479" i="9"/>
  <c r="BW479" i="9" s="1"/>
  <c r="BB479" i="9"/>
  <c r="BT479" i="9" s="1"/>
  <c r="BC479" i="9"/>
  <c r="BU479" i="9" s="1"/>
  <c r="BD479" i="9"/>
  <c r="BV479" i="9" s="1"/>
  <c r="BF479" i="9"/>
  <c r="BX479" i="9" s="1"/>
  <c r="BG479" i="9"/>
  <c r="BY479" i="9" s="1"/>
  <c r="BA479" i="9"/>
  <c r="BS479" i="9" s="1"/>
  <c r="BB508" i="9"/>
  <c r="BT508" i="9" s="1"/>
  <c r="BA508" i="9"/>
  <c r="BS508" i="9" s="1"/>
  <c r="BF508" i="9"/>
  <c r="BX508" i="9" s="1"/>
  <c r="BE508" i="9"/>
  <c r="BW508" i="9" s="1"/>
  <c r="AX508" i="9"/>
  <c r="BP508" i="9" s="1"/>
  <c r="AY508" i="9"/>
  <c r="BQ508" i="9" s="1"/>
  <c r="AZ508" i="9"/>
  <c r="BR508" i="9" s="1"/>
  <c r="BC508" i="9"/>
  <c r="BU508" i="9" s="1"/>
  <c r="BD508" i="9"/>
  <c r="BV508" i="9" s="1"/>
  <c r="BG508" i="9"/>
  <c r="BY508" i="9" s="1"/>
  <c r="BC574" i="9"/>
  <c r="BU574" i="9" s="1"/>
  <c r="BG574" i="9"/>
  <c r="BY574" i="9" s="1"/>
  <c r="AY574" i="9"/>
  <c r="BQ574" i="9" s="1"/>
  <c r="BA574" i="9"/>
  <c r="BS574" i="9" s="1"/>
  <c r="BF574" i="9"/>
  <c r="BX574" i="9" s="1"/>
  <c r="AZ574" i="9"/>
  <c r="BR574" i="9" s="1"/>
  <c r="BE574" i="9"/>
  <c r="BW574" i="9" s="1"/>
  <c r="BD574" i="9"/>
  <c r="BV574" i="9" s="1"/>
  <c r="AX574" i="9"/>
  <c r="BP574" i="9" s="1"/>
  <c r="BB574" i="9"/>
  <c r="BT574" i="9" s="1"/>
  <c r="AZ576" i="9"/>
  <c r="BR576" i="9" s="1"/>
  <c r="AY576" i="9"/>
  <c r="BQ576" i="9" s="1"/>
  <c r="BD576" i="9"/>
  <c r="BV576" i="9" s="1"/>
  <c r="AX576" i="9"/>
  <c r="BP576" i="9" s="1"/>
  <c r="BC576" i="9"/>
  <c r="BU576" i="9" s="1"/>
  <c r="BA576" i="9"/>
  <c r="BS576" i="9" s="1"/>
  <c r="BB576" i="9"/>
  <c r="BT576" i="9" s="1"/>
  <c r="BG576" i="9"/>
  <c r="BY576" i="9" s="1"/>
  <c r="BE576" i="9"/>
  <c r="BW576" i="9" s="1"/>
  <c r="BF576" i="9"/>
  <c r="BX576" i="9" s="1"/>
  <c r="BB613" i="9"/>
  <c r="BT613" i="9" s="1"/>
  <c r="AY613" i="9"/>
  <c r="BQ613" i="9" s="1"/>
  <c r="BA613" i="9"/>
  <c r="BS613" i="9" s="1"/>
  <c r="BF613" i="9"/>
  <c r="BX613" i="9" s="1"/>
  <c r="BC613" i="9"/>
  <c r="BU613" i="9" s="1"/>
  <c r="BE613" i="9"/>
  <c r="BW613" i="9" s="1"/>
  <c r="BG613" i="9"/>
  <c r="BY613" i="9" s="1"/>
  <c r="AZ613" i="9"/>
  <c r="BR613" i="9" s="1"/>
  <c r="AX613" i="9"/>
  <c r="BP613" i="9" s="1"/>
  <c r="BD613" i="9"/>
  <c r="BV613" i="9" s="1"/>
  <c r="BA656" i="9"/>
  <c r="BS656" i="9" s="1"/>
  <c r="AX656" i="9"/>
  <c r="BP656" i="9" s="1"/>
  <c r="AY656" i="9"/>
  <c r="BQ656" i="9" s="1"/>
  <c r="BE656" i="9"/>
  <c r="BW656" i="9" s="1"/>
  <c r="BB656" i="9"/>
  <c r="BT656" i="9" s="1"/>
  <c r="BC656" i="9"/>
  <c r="BU656" i="9" s="1"/>
  <c r="AZ656" i="9"/>
  <c r="BR656" i="9" s="1"/>
  <c r="BF656" i="9"/>
  <c r="BX656" i="9" s="1"/>
  <c r="BG656" i="9"/>
  <c r="BY656" i="9" s="1"/>
  <c r="BD656" i="9"/>
  <c r="BV656" i="9" s="1"/>
  <c r="BB661" i="9"/>
  <c r="BT661" i="9" s="1"/>
  <c r="BC661" i="9"/>
  <c r="BU661" i="9" s="1"/>
  <c r="AZ661" i="9"/>
  <c r="BR661" i="9" s="1"/>
  <c r="BF661" i="9"/>
  <c r="BX661" i="9" s="1"/>
  <c r="BG661" i="9"/>
  <c r="BY661" i="9" s="1"/>
  <c r="BD661" i="9"/>
  <c r="BV661" i="9" s="1"/>
  <c r="BA661" i="9"/>
  <c r="BS661" i="9" s="1"/>
  <c r="BE661" i="9"/>
  <c r="BW661" i="9" s="1"/>
  <c r="AX661" i="9"/>
  <c r="BP661" i="9" s="1"/>
  <c r="AY661" i="9"/>
  <c r="BQ661" i="9" s="1"/>
  <c r="AY712" i="9"/>
  <c r="BQ712" i="9" s="1"/>
  <c r="AZ712" i="9"/>
  <c r="BR712" i="9" s="1"/>
  <c r="BC712" i="9"/>
  <c r="BU712" i="9" s="1"/>
  <c r="BD712" i="9"/>
  <c r="BV712" i="9" s="1"/>
  <c r="BA712" i="9"/>
  <c r="BS712" i="9" s="1"/>
  <c r="AX712" i="9"/>
  <c r="BP712" i="9" s="1"/>
  <c r="BG712" i="9"/>
  <c r="BY712" i="9" s="1"/>
  <c r="BE712" i="9"/>
  <c r="BW712" i="9" s="1"/>
  <c r="BB712" i="9"/>
  <c r="BT712" i="9" s="1"/>
  <c r="BF712" i="9"/>
  <c r="BX712" i="9" s="1"/>
  <c r="BC349" i="9"/>
  <c r="BU349" i="9" s="1"/>
  <c r="BA349" i="9"/>
  <c r="BS349" i="9" s="1"/>
  <c r="AX349" i="9"/>
  <c r="BP349" i="9" s="1"/>
  <c r="BG349" i="9"/>
  <c r="BY349" i="9" s="1"/>
  <c r="BE349" i="9"/>
  <c r="BW349" i="9" s="1"/>
  <c r="BB349" i="9"/>
  <c r="BT349" i="9" s="1"/>
  <c r="AZ349" i="9"/>
  <c r="BR349" i="9" s="1"/>
  <c r="BF349" i="9"/>
  <c r="AY349" i="9"/>
  <c r="BQ349" i="9" s="1"/>
  <c r="BD349" i="9"/>
  <c r="BV349" i="9" s="1"/>
  <c r="BD651" i="9"/>
  <c r="BV651" i="9" s="1"/>
  <c r="AX651" i="9"/>
  <c r="BP651" i="9" s="1"/>
  <c r="AY651" i="9"/>
  <c r="BQ651" i="9" s="1"/>
  <c r="BA651" i="9"/>
  <c r="BS651" i="9" s="1"/>
  <c r="BB651" i="9"/>
  <c r="BT651" i="9" s="1"/>
  <c r="BC651" i="9"/>
  <c r="BU651" i="9" s="1"/>
  <c r="AZ651" i="9"/>
  <c r="BR651" i="9" s="1"/>
  <c r="BE651" i="9"/>
  <c r="BW651" i="9" s="1"/>
  <c r="BF651" i="9"/>
  <c r="BX651" i="9" s="1"/>
  <c r="BG651" i="9"/>
  <c r="BY651" i="9" s="1"/>
  <c r="AY597" i="9"/>
  <c r="BQ597" i="9" s="1"/>
  <c r="BB597" i="9"/>
  <c r="BT597" i="9" s="1"/>
  <c r="BC597" i="9"/>
  <c r="BU597" i="9" s="1"/>
  <c r="BA597" i="9"/>
  <c r="BS597" i="9" s="1"/>
  <c r="BF597" i="9"/>
  <c r="BX597" i="9" s="1"/>
  <c r="BG597" i="9"/>
  <c r="BY597" i="9" s="1"/>
  <c r="AZ597" i="9"/>
  <c r="BR597" i="9" s="1"/>
  <c r="BE597" i="9"/>
  <c r="BW597" i="9" s="1"/>
  <c r="BD597" i="9"/>
  <c r="BV597" i="9" s="1"/>
  <c r="AX597" i="9"/>
  <c r="BP597" i="9" s="1"/>
  <c r="BD411" i="9"/>
  <c r="BV411" i="9" s="1"/>
  <c r="BA411" i="9"/>
  <c r="BS411" i="9" s="1"/>
  <c r="AX411" i="9"/>
  <c r="BP411" i="9" s="1"/>
  <c r="AY411" i="9"/>
  <c r="BQ411" i="9" s="1"/>
  <c r="BE411" i="9"/>
  <c r="BW411" i="9" s="1"/>
  <c r="BB411" i="9"/>
  <c r="BT411" i="9" s="1"/>
  <c r="BC411" i="9"/>
  <c r="BU411" i="9" s="1"/>
  <c r="BF411" i="9"/>
  <c r="BX411" i="9" s="1"/>
  <c r="BG411" i="9"/>
  <c r="BY411" i="9" s="1"/>
  <c r="AZ411" i="9"/>
  <c r="BR411" i="9" s="1"/>
  <c r="BA558" i="9"/>
  <c r="BS558" i="9" s="1"/>
  <c r="BE558" i="9"/>
  <c r="BW558" i="9" s="1"/>
  <c r="BC558" i="9"/>
  <c r="BU558" i="9" s="1"/>
  <c r="AX558" i="9"/>
  <c r="BP558" i="9" s="1"/>
  <c r="BG558" i="9"/>
  <c r="BY558" i="9" s="1"/>
  <c r="BB558" i="9"/>
  <c r="BT558" i="9" s="1"/>
  <c r="AZ558" i="9"/>
  <c r="BR558" i="9" s="1"/>
  <c r="BF558" i="9"/>
  <c r="BX558" i="9" s="1"/>
  <c r="AY558" i="9"/>
  <c r="BQ558" i="9" s="1"/>
  <c r="BD558" i="9"/>
  <c r="BV558" i="9" s="1"/>
  <c r="AZ113" i="9"/>
  <c r="BR113" i="9" s="1"/>
  <c r="BA113" i="9"/>
  <c r="BS113" i="9" s="1"/>
  <c r="AX113" i="9"/>
  <c r="BP113" i="9" s="1"/>
  <c r="BB113" i="9"/>
  <c r="BT113" i="9" s="1"/>
  <c r="AY113" i="9"/>
  <c r="BQ113" i="9" s="1"/>
  <c r="BD113" i="9"/>
  <c r="BV113" i="9" s="1"/>
  <c r="BE113" i="9"/>
  <c r="BW113" i="9" s="1"/>
  <c r="BC113" i="9"/>
  <c r="BU113" i="9" s="1"/>
  <c r="BF113" i="9"/>
  <c r="BX113" i="9" s="1"/>
  <c r="BG113" i="9"/>
  <c r="BY113" i="9" s="1"/>
  <c r="BF493" i="9"/>
  <c r="BX493" i="9" s="1"/>
  <c r="BG493" i="9"/>
  <c r="BY493" i="9" s="1"/>
  <c r="BE493" i="9"/>
  <c r="BW493" i="9" s="1"/>
  <c r="AX493" i="9"/>
  <c r="BP493" i="9" s="1"/>
  <c r="AY493" i="9"/>
  <c r="BQ493" i="9" s="1"/>
  <c r="AZ493" i="9"/>
  <c r="BR493" i="9" s="1"/>
  <c r="BB493" i="9"/>
  <c r="BT493" i="9" s="1"/>
  <c r="BC493" i="9"/>
  <c r="BU493" i="9" s="1"/>
  <c r="BD493" i="9"/>
  <c r="BV493" i="9" s="1"/>
  <c r="BA493" i="9"/>
  <c r="BS493" i="9" s="1"/>
  <c r="AX140" i="9"/>
  <c r="BP140" i="9" s="1"/>
  <c r="AY140" i="9"/>
  <c r="BQ140" i="9" s="1"/>
  <c r="BD140" i="9"/>
  <c r="BV140" i="9" s="1"/>
  <c r="BA140" i="9"/>
  <c r="BS140" i="9" s="1"/>
  <c r="BB140" i="9"/>
  <c r="BT140" i="9" s="1"/>
  <c r="BC140" i="9"/>
  <c r="BU140" i="9" s="1"/>
  <c r="BE140" i="9"/>
  <c r="BW140" i="9" s="1"/>
  <c r="BF140" i="9"/>
  <c r="BX140" i="9" s="1"/>
  <c r="BG140" i="9"/>
  <c r="BY140" i="9" s="1"/>
  <c r="AZ140" i="9"/>
  <c r="BR140" i="9" s="1"/>
  <c r="AZ360" i="9"/>
  <c r="BR360" i="9" s="1"/>
  <c r="AX360" i="9"/>
  <c r="BP360" i="9" s="1"/>
  <c r="BD360" i="9"/>
  <c r="BV360" i="9" s="1"/>
  <c r="BA360" i="9"/>
  <c r="BS360" i="9" s="1"/>
  <c r="BB360" i="9"/>
  <c r="BT360" i="9" s="1"/>
  <c r="AY360" i="9"/>
  <c r="BQ360" i="9" s="1"/>
  <c r="BE360" i="9"/>
  <c r="BW360" i="9" s="1"/>
  <c r="BF360" i="9"/>
  <c r="BX360" i="9" s="1"/>
  <c r="BC360" i="9"/>
  <c r="BU360" i="9" s="1"/>
  <c r="BG360" i="9"/>
  <c r="BY360" i="9" s="1"/>
  <c r="AX447" i="9"/>
  <c r="AY447" i="9"/>
  <c r="BQ447" i="9" s="1"/>
  <c r="BB447" i="9"/>
  <c r="BT447" i="9" s="1"/>
  <c r="BC447" i="9"/>
  <c r="BU447" i="9" s="1"/>
  <c r="AZ447" i="9"/>
  <c r="BR447" i="9" s="1"/>
  <c r="BA447" i="9"/>
  <c r="BS447" i="9" s="1"/>
  <c r="BF447" i="9"/>
  <c r="BX447" i="9" s="1"/>
  <c r="BG447" i="9"/>
  <c r="BY447" i="9" s="1"/>
  <c r="BD447" i="9"/>
  <c r="BV447" i="9" s="1"/>
  <c r="BE447" i="9"/>
  <c r="BW447" i="9" s="1"/>
  <c r="BC701" i="9"/>
  <c r="BU701" i="9" s="1"/>
  <c r="BD701" i="9"/>
  <c r="BV701" i="9" s="1"/>
  <c r="BE701" i="9"/>
  <c r="BW701" i="9" s="1"/>
  <c r="AX701" i="9"/>
  <c r="BP701" i="9" s="1"/>
  <c r="BG701" i="9"/>
  <c r="BY701" i="9" s="1"/>
  <c r="BB701" i="9"/>
  <c r="BT701" i="9" s="1"/>
  <c r="BF701" i="9"/>
  <c r="BX701" i="9" s="1"/>
  <c r="AY701" i="9"/>
  <c r="BQ701" i="9" s="1"/>
  <c r="AZ701" i="9"/>
  <c r="BR701" i="9" s="1"/>
  <c r="BA701" i="9"/>
  <c r="BS701" i="9" s="1"/>
  <c r="BF49" i="9"/>
  <c r="BX49" i="9" s="1"/>
  <c r="AY49" i="9"/>
  <c r="BQ49" i="9" s="1"/>
  <c r="BC49" i="9"/>
  <c r="BU49" i="9" s="1"/>
  <c r="AZ49" i="9"/>
  <c r="BR49" i="9" s="1"/>
  <c r="BA49" i="9"/>
  <c r="BS49" i="9" s="1"/>
  <c r="BD49" i="9"/>
  <c r="BV49" i="9" s="1"/>
  <c r="BE49" i="9"/>
  <c r="BW49" i="9" s="1"/>
  <c r="BG49" i="9"/>
  <c r="BY49" i="9" s="1"/>
  <c r="BB49" i="9"/>
  <c r="BT49" i="9" s="1"/>
  <c r="AX49" i="9"/>
  <c r="BP49" i="9" s="1"/>
  <c r="AY83" i="9"/>
  <c r="BQ83" i="9" s="1"/>
  <c r="BD83" i="9"/>
  <c r="BV83" i="9" s="1"/>
  <c r="BB83" i="9"/>
  <c r="BT83" i="9" s="1"/>
  <c r="BG83" i="9"/>
  <c r="BY83" i="9" s="1"/>
  <c r="BA83" i="9"/>
  <c r="BS83" i="9" s="1"/>
  <c r="BF83" i="9"/>
  <c r="BX83" i="9" s="1"/>
  <c r="BE83" i="9"/>
  <c r="BW83" i="9" s="1"/>
  <c r="BC83" i="9"/>
  <c r="BU83" i="9" s="1"/>
  <c r="AZ83" i="9"/>
  <c r="BR83" i="9" s="1"/>
  <c r="AX83" i="9"/>
  <c r="BP83" i="9" s="1"/>
  <c r="BB154" i="9"/>
  <c r="BT154" i="9" s="1"/>
  <c r="AY154" i="9"/>
  <c r="BQ154" i="9" s="1"/>
  <c r="AZ154" i="9"/>
  <c r="BR154" i="9" s="1"/>
  <c r="BF154" i="9"/>
  <c r="BX154" i="9" s="1"/>
  <c r="BC154" i="9"/>
  <c r="BU154" i="9" s="1"/>
  <c r="BD154" i="9"/>
  <c r="BV154" i="9" s="1"/>
  <c r="BA154" i="9"/>
  <c r="BS154" i="9" s="1"/>
  <c r="BG154" i="9"/>
  <c r="BY154" i="9" s="1"/>
  <c r="BE154" i="9"/>
  <c r="BW154" i="9" s="1"/>
  <c r="AX154" i="9"/>
  <c r="BP154" i="9" s="1"/>
  <c r="BC198" i="9"/>
  <c r="BU198" i="9" s="1"/>
  <c r="BA198" i="9"/>
  <c r="BS198" i="9" s="1"/>
  <c r="BB198" i="9"/>
  <c r="BT198" i="9" s="1"/>
  <c r="BG198" i="9"/>
  <c r="BY198" i="9" s="1"/>
  <c r="BE198" i="9"/>
  <c r="BW198" i="9" s="1"/>
  <c r="BF198" i="9"/>
  <c r="BX198" i="9" s="1"/>
  <c r="AZ198" i="9"/>
  <c r="BR198" i="9" s="1"/>
  <c r="AY198" i="9"/>
  <c r="BQ198" i="9" s="1"/>
  <c r="BD198" i="9"/>
  <c r="AX198" i="9"/>
  <c r="BP198" i="9" s="1"/>
  <c r="BD459" i="9"/>
  <c r="BV459" i="9" s="1"/>
  <c r="BE459" i="9"/>
  <c r="BW459" i="9" s="1"/>
  <c r="AX459" i="9"/>
  <c r="BP459" i="9" s="1"/>
  <c r="BB459" i="9"/>
  <c r="BT459" i="9" s="1"/>
  <c r="AY459" i="9"/>
  <c r="BQ459" i="9" s="1"/>
  <c r="BF459" i="9"/>
  <c r="BX459" i="9" s="1"/>
  <c r="BC459" i="9"/>
  <c r="BU459" i="9" s="1"/>
  <c r="AZ459" i="9"/>
  <c r="BR459" i="9" s="1"/>
  <c r="BA459" i="9"/>
  <c r="BS459" i="9" s="1"/>
  <c r="BG459" i="9"/>
  <c r="BY459" i="9" s="1"/>
  <c r="AX625" i="9"/>
  <c r="BP625" i="9" s="1"/>
  <c r="BC625" i="9"/>
  <c r="BU625" i="9" s="1"/>
  <c r="AZ625" i="9"/>
  <c r="BR625" i="9" s="1"/>
  <c r="BE625" i="9"/>
  <c r="BW625" i="9" s="1"/>
  <c r="BB625" i="9"/>
  <c r="BT625" i="9" s="1"/>
  <c r="BG625" i="9"/>
  <c r="BY625" i="9" s="1"/>
  <c r="BD625" i="9"/>
  <c r="BV625" i="9" s="1"/>
  <c r="BF625" i="9"/>
  <c r="BX625" i="9" s="1"/>
  <c r="AY625" i="9"/>
  <c r="BQ625" i="9" s="1"/>
  <c r="BA625" i="9"/>
  <c r="BS625" i="9" s="1"/>
  <c r="BA660" i="9"/>
  <c r="BS660" i="9" s="1"/>
  <c r="AX660" i="9"/>
  <c r="BP660" i="9" s="1"/>
  <c r="AY660" i="9"/>
  <c r="BQ660" i="9" s="1"/>
  <c r="BE660" i="9"/>
  <c r="BW660" i="9" s="1"/>
  <c r="BB660" i="9"/>
  <c r="BT660" i="9" s="1"/>
  <c r="BC660" i="9"/>
  <c r="BU660" i="9" s="1"/>
  <c r="AZ660" i="9"/>
  <c r="BR660" i="9" s="1"/>
  <c r="BF660" i="9"/>
  <c r="BX660" i="9" s="1"/>
  <c r="BG660" i="9"/>
  <c r="BY660" i="9" s="1"/>
  <c r="BD660" i="9"/>
  <c r="BV660" i="9" s="1"/>
  <c r="BF682" i="9"/>
  <c r="BX682" i="9" s="1"/>
  <c r="BG682" i="9"/>
  <c r="BY682" i="9" s="1"/>
  <c r="BA682" i="9"/>
  <c r="BS682" i="9" s="1"/>
  <c r="AX682" i="9"/>
  <c r="BP682" i="9" s="1"/>
  <c r="AY682" i="9"/>
  <c r="BQ682" i="9" s="1"/>
  <c r="AZ682" i="9"/>
  <c r="BR682" i="9" s="1"/>
  <c r="BE682" i="9"/>
  <c r="BW682" i="9" s="1"/>
  <c r="BB682" i="9"/>
  <c r="BT682" i="9" s="1"/>
  <c r="BC682" i="9"/>
  <c r="BU682" i="9" s="1"/>
  <c r="BD682" i="9"/>
  <c r="BV682" i="9" s="1"/>
  <c r="BD675" i="9"/>
  <c r="BV675" i="9" s="1"/>
  <c r="AX675" i="9"/>
  <c r="BP675" i="9" s="1"/>
  <c r="AY675" i="9"/>
  <c r="BQ675" i="9" s="1"/>
  <c r="BA675" i="9"/>
  <c r="BS675" i="9" s="1"/>
  <c r="BB675" i="9"/>
  <c r="BT675" i="9" s="1"/>
  <c r="BC675" i="9"/>
  <c r="BU675" i="9" s="1"/>
  <c r="AZ675" i="9"/>
  <c r="BR675" i="9" s="1"/>
  <c r="BE675" i="9"/>
  <c r="BW675" i="9" s="1"/>
  <c r="BF675" i="9"/>
  <c r="BX675" i="9" s="1"/>
  <c r="BG675" i="9"/>
  <c r="BY675" i="9" s="1"/>
  <c r="BD695" i="9"/>
  <c r="BV695" i="9" s="1"/>
  <c r="AX695" i="9"/>
  <c r="BP695" i="9" s="1"/>
  <c r="AY695" i="9"/>
  <c r="BQ695" i="9" s="1"/>
  <c r="BB695" i="9"/>
  <c r="BT695" i="9" s="1"/>
  <c r="BC695" i="9"/>
  <c r="BU695" i="9" s="1"/>
  <c r="BA695" i="9"/>
  <c r="BS695" i="9" s="1"/>
  <c r="BF695" i="9"/>
  <c r="BX695" i="9" s="1"/>
  <c r="BG695" i="9"/>
  <c r="BY695" i="9" s="1"/>
  <c r="AZ695" i="9"/>
  <c r="BR695" i="9" s="1"/>
  <c r="BE695" i="9"/>
  <c r="BW695" i="9" s="1"/>
  <c r="BG156" i="9"/>
  <c r="BY156" i="9" s="1"/>
  <c r="AX156" i="9"/>
  <c r="BP156" i="9" s="1"/>
  <c r="BA156" i="9"/>
  <c r="BS156" i="9" s="1"/>
  <c r="BB156" i="9"/>
  <c r="BT156" i="9" s="1"/>
  <c r="AY156" i="9"/>
  <c r="BQ156" i="9" s="1"/>
  <c r="AZ156" i="9"/>
  <c r="BR156" i="9" s="1"/>
  <c r="BE156" i="9"/>
  <c r="BW156" i="9" s="1"/>
  <c r="BF156" i="9"/>
  <c r="BX156" i="9" s="1"/>
  <c r="BC156" i="9"/>
  <c r="BU156" i="9" s="1"/>
  <c r="BD156" i="9"/>
  <c r="BV156" i="9" s="1"/>
  <c r="BB451" i="9"/>
  <c r="BT451" i="9" s="1"/>
  <c r="AY451" i="9"/>
  <c r="BQ451" i="9" s="1"/>
  <c r="AZ451" i="9"/>
  <c r="BR451" i="9" s="1"/>
  <c r="BA451" i="9"/>
  <c r="BS451" i="9" s="1"/>
  <c r="BF451" i="9"/>
  <c r="BX451" i="9" s="1"/>
  <c r="BC451" i="9"/>
  <c r="BU451" i="9" s="1"/>
  <c r="BD451" i="9"/>
  <c r="BV451" i="9" s="1"/>
  <c r="BE451" i="9"/>
  <c r="BW451" i="9" s="1"/>
  <c r="BG451" i="9"/>
  <c r="BY451" i="9" s="1"/>
  <c r="AX451" i="9"/>
  <c r="BP451" i="9" s="1"/>
  <c r="AX680" i="9"/>
  <c r="BP680" i="9" s="1"/>
  <c r="AY680" i="9"/>
  <c r="BQ680" i="9" s="1"/>
  <c r="AZ680" i="9"/>
  <c r="BR680" i="9" s="1"/>
  <c r="BB680" i="9"/>
  <c r="BT680" i="9" s="1"/>
  <c r="BC680" i="9"/>
  <c r="BU680" i="9" s="1"/>
  <c r="BD680" i="9"/>
  <c r="BV680" i="9" s="1"/>
  <c r="BA680" i="9"/>
  <c r="BS680" i="9" s="1"/>
  <c r="BF680" i="9"/>
  <c r="BX680" i="9" s="1"/>
  <c r="BG680" i="9"/>
  <c r="BY680" i="9" s="1"/>
  <c r="BE680" i="9"/>
  <c r="BW680" i="9" s="1"/>
  <c r="BA421" i="9"/>
  <c r="BS421" i="9" s="1"/>
  <c r="BF421" i="9"/>
  <c r="BX421" i="9" s="1"/>
  <c r="BG421" i="9"/>
  <c r="BY421" i="9" s="1"/>
  <c r="AZ421" i="9"/>
  <c r="BR421" i="9" s="1"/>
  <c r="BE421" i="9"/>
  <c r="BW421" i="9" s="1"/>
  <c r="BD421" i="9"/>
  <c r="BV421" i="9" s="1"/>
  <c r="AX421" i="9"/>
  <c r="BP421" i="9" s="1"/>
  <c r="AY421" i="9"/>
  <c r="BQ421" i="9" s="1"/>
  <c r="BB421" i="9"/>
  <c r="BT421" i="9" s="1"/>
  <c r="BC421" i="9"/>
  <c r="BU421" i="9" s="1"/>
  <c r="BF111" i="9"/>
  <c r="BX111" i="9" s="1"/>
  <c r="BC111" i="9"/>
  <c r="BU111" i="9" s="1"/>
  <c r="BA111" i="9"/>
  <c r="BS111" i="9" s="1"/>
  <c r="BB111" i="9"/>
  <c r="BT111" i="9" s="1"/>
  <c r="AX111" i="9"/>
  <c r="BP111" i="9" s="1"/>
  <c r="BG111" i="9"/>
  <c r="BY111" i="9" s="1"/>
  <c r="BE111" i="9"/>
  <c r="BW111" i="9" s="1"/>
  <c r="AZ111" i="9"/>
  <c r="BR111" i="9" s="1"/>
  <c r="AY111" i="9"/>
  <c r="BQ111" i="9" s="1"/>
  <c r="BD111" i="9"/>
  <c r="BV111" i="9" s="1"/>
  <c r="BB121" i="9"/>
  <c r="BT121" i="9" s="1"/>
  <c r="AZ121" i="9"/>
  <c r="BR121" i="9" s="1"/>
  <c r="BA121" i="9"/>
  <c r="BS121" i="9" s="1"/>
  <c r="AY121" i="9"/>
  <c r="BQ121" i="9" s="1"/>
  <c r="BD121" i="9"/>
  <c r="BV121" i="9" s="1"/>
  <c r="BE121" i="9"/>
  <c r="BW121" i="9" s="1"/>
  <c r="AX121" i="9"/>
  <c r="BP121" i="9" s="1"/>
  <c r="BC121" i="9"/>
  <c r="BU121" i="9" s="1"/>
  <c r="BF121" i="9"/>
  <c r="BX121" i="9" s="1"/>
  <c r="BG121" i="9"/>
  <c r="BY121" i="9" s="1"/>
  <c r="AY130" i="9"/>
  <c r="BQ130" i="9" s="1"/>
  <c r="BD130" i="9"/>
  <c r="BV130" i="9" s="1"/>
  <c r="BC130" i="9"/>
  <c r="BU130" i="9" s="1"/>
  <c r="BF130" i="9"/>
  <c r="BX130" i="9" s="1"/>
  <c r="BG130" i="9"/>
  <c r="BY130" i="9" s="1"/>
  <c r="BA130" i="9"/>
  <c r="BS130" i="9" s="1"/>
  <c r="BB130" i="9"/>
  <c r="BT130" i="9" s="1"/>
  <c r="AX130" i="9"/>
  <c r="BP130" i="9" s="1"/>
  <c r="AZ130" i="9"/>
  <c r="BR130" i="9" s="1"/>
  <c r="BE130" i="9"/>
  <c r="BW130" i="9" s="1"/>
  <c r="AZ165" i="9"/>
  <c r="BR165" i="9" s="1"/>
  <c r="BA165" i="9"/>
  <c r="BS165" i="9" s="1"/>
  <c r="AX165" i="9"/>
  <c r="BP165" i="9" s="1"/>
  <c r="BD165" i="9"/>
  <c r="BV165" i="9" s="1"/>
  <c r="BE165" i="9"/>
  <c r="BW165" i="9" s="1"/>
  <c r="BB165" i="9"/>
  <c r="BT165" i="9" s="1"/>
  <c r="AY165" i="9"/>
  <c r="BQ165" i="9" s="1"/>
  <c r="BF165" i="9"/>
  <c r="BX165" i="9" s="1"/>
  <c r="BC165" i="9"/>
  <c r="BU165" i="9" s="1"/>
  <c r="BG165" i="9"/>
  <c r="BY165" i="9" s="1"/>
  <c r="AY185" i="9"/>
  <c r="BQ185" i="9" s="1"/>
  <c r="BD185" i="9"/>
  <c r="BV185" i="9" s="1"/>
  <c r="AX185" i="9"/>
  <c r="BP185" i="9" s="1"/>
  <c r="BC185" i="9"/>
  <c r="BU185" i="9" s="1"/>
  <c r="BB185" i="9"/>
  <c r="BT185" i="9" s="1"/>
  <c r="BG185" i="9"/>
  <c r="BY185" i="9" s="1"/>
  <c r="BA185" i="9"/>
  <c r="BS185" i="9" s="1"/>
  <c r="BF185" i="9"/>
  <c r="BX185" i="9" s="1"/>
  <c r="AZ185" i="9"/>
  <c r="BR185" i="9" s="1"/>
  <c r="BE185" i="9"/>
  <c r="BW185" i="9" s="1"/>
  <c r="AX280" i="9"/>
  <c r="BP280" i="9" s="1"/>
  <c r="BB280" i="9"/>
  <c r="BT280" i="9" s="1"/>
  <c r="BF280" i="9"/>
  <c r="BX280" i="9" s="1"/>
  <c r="BC280" i="9"/>
  <c r="BU280" i="9" s="1"/>
  <c r="AZ280" i="9"/>
  <c r="BR280" i="9" s="1"/>
  <c r="BE280" i="9"/>
  <c r="BW280" i="9" s="1"/>
  <c r="BG280" i="9"/>
  <c r="BY280" i="9" s="1"/>
  <c r="BD280" i="9"/>
  <c r="BV280" i="9" s="1"/>
  <c r="AY280" i="9"/>
  <c r="BQ280" i="9" s="1"/>
  <c r="BA280" i="9"/>
  <c r="BS280" i="9" s="1"/>
  <c r="BB240" i="9"/>
  <c r="BT240" i="9" s="1"/>
  <c r="AY240" i="9"/>
  <c r="BQ240" i="9" s="1"/>
  <c r="AZ240" i="9"/>
  <c r="BR240" i="9" s="1"/>
  <c r="BE240" i="9"/>
  <c r="BW240" i="9" s="1"/>
  <c r="BF240" i="9"/>
  <c r="BX240" i="9" s="1"/>
  <c r="BC240" i="9"/>
  <c r="BU240" i="9" s="1"/>
  <c r="BD240" i="9"/>
  <c r="BG240" i="9"/>
  <c r="BY240" i="9" s="1"/>
  <c r="AX240" i="9"/>
  <c r="BP240" i="9" s="1"/>
  <c r="BA240" i="9"/>
  <c r="BS240" i="9" s="1"/>
  <c r="AY305" i="9"/>
  <c r="BQ305" i="9" s="1"/>
  <c r="BC305" i="9"/>
  <c r="BU305" i="9" s="1"/>
  <c r="BA305" i="9"/>
  <c r="BS305" i="9" s="1"/>
  <c r="AX305" i="9"/>
  <c r="BP305" i="9" s="1"/>
  <c r="BG305" i="9"/>
  <c r="BY305" i="9" s="1"/>
  <c r="BE305" i="9"/>
  <c r="BW305" i="9" s="1"/>
  <c r="BB305" i="9"/>
  <c r="BT305" i="9" s="1"/>
  <c r="AZ305" i="9"/>
  <c r="BR305" i="9" s="1"/>
  <c r="BF305" i="9"/>
  <c r="BX305" i="9" s="1"/>
  <c r="BD305" i="9"/>
  <c r="BV305" i="9" s="1"/>
  <c r="BG242" i="9"/>
  <c r="BY242" i="9" s="1"/>
  <c r="BE242" i="9"/>
  <c r="BW242" i="9" s="1"/>
  <c r="AX242" i="9"/>
  <c r="BP242" i="9" s="1"/>
  <c r="BB242" i="9"/>
  <c r="BT242" i="9" s="1"/>
  <c r="AY242" i="9"/>
  <c r="BQ242" i="9" s="1"/>
  <c r="AZ242" i="9"/>
  <c r="BR242" i="9" s="1"/>
  <c r="BF242" i="9"/>
  <c r="BX242" i="9" s="1"/>
  <c r="BC242" i="9"/>
  <c r="BU242" i="9" s="1"/>
  <c r="BD242" i="9"/>
  <c r="BV242" i="9" s="1"/>
  <c r="BA242" i="9"/>
  <c r="BS242" i="9" s="1"/>
  <c r="AY306" i="9"/>
  <c r="BQ306" i="9" s="1"/>
  <c r="BC306" i="9"/>
  <c r="BU306" i="9" s="1"/>
  <c r="BB306" i="9"/>
  <c r="BT306" i="9" s="1"/>
  <c r="AZ306" i="9"/>
  <c r="BR306" i="9" s="1"/>
  <c r="BF306" i="9"/>
  <c r="BX306" i="9" s="1"/>
  <c r="BG306" i="9"/>
  <c r="BY306" i="9" s="1"/>
  <c r="BD306" i="9"/>
  <c r="BV306" i="9" s="1"/>
  <c r="BA306" i="9"/>
  <c r="BS306" i="9" s="1"/>
  <c r="BE306" i="9"/>
  <c r="BW306" i="9" s="1"/>
  <c r="AX306" i="9"/>
  <c r="BP306" i="9" s="1"/>
  <c r="BG312" i="9"/>
  <c r="BY312" i="9" s="1"/>
  <c r="BD312" i="9"/>
  <c r="BV312" i="9" s="1"/>
  <c r="AX312" i="9"/>
  <c r="BP312" i="9" s="1"/>
  <c r="AY312" i="9"/>
  <c r="BQ312" i="9" s="1"/>
  <c r="BA312" i="9"/>
  <c r="BS312" i="9" s="1"/>
  <c r="BB312" i="9"/>
  <c r="BT312" i="9" s="1"/>
  <c r="BC312" i="9"/>
  <c r="BU312" i="9" s="1"/>
  <c r="AZ312" i="9"/>
  <c r="BR312" i="9" s="1"/>
  <c r="BE312" i="9"/>
  <c r="BW312" i="9" s="1"/>
  <c r="BF312" i="9"/>
  <c r="BX312" i="9" s="1"/>
  <c r="BG320" i="9"/>
  <c r="BY320" i="9" s="1"/>
  <c r="BD320" i="9"/>
  <c r="BV320" i="9" s="1"/>
  <c r="AX320" i="9"/>
  <c r="BP320" i="9" s="1"/>
  <c r="AY320" i="9"/>
  <c r="BQ320" i="9" s="1"/>
  <c r="BA320" i="9"/>
  <c r="BS320" i="9" s="1"/>
  <c r="BB320" i="9"/>
  <c r="BT320" i="9" s="1"/>
  <c r="BC320" i="9"/>
  <c r="AZ320" i="9"/>
  <c r="BR320" i="9" s="1"/>
  <c r="BE320" i="9"/>
  <c r="BW320" i="9" s="1"/>
  <c r="BF320" i="9"/>
  <c r="BX320" i="9" s="1"/>
  <c r="AY73" i="9"/>
  <c r="BQ73" i="9" s="1"/>
  <c r="AZ73" i="9"/>
  <c r="BR73" i="9" s="1"/>
  <c r="BA73" i="9"/>
  <c r="BS73" i="9" s="1"/>
  <c r="AX73" i="9"/>
  <c r="BP73" i="9" s="1"/>
  <c r="BC73" i="9"/>
  <c r="BU73" i="9" s="1"/>
  <c r="BD73" i="9"/>
  <c r="BV73" i="9" s="1"/>
  <c r="BE73" i="9"/>
  <c r="BW73" i="9" s="1"/>
  <c r="BB73" i="9"/>
  <c r="BT73" i="9" s="1"/>
  <c r="BG73" i="9"/>
  <c r="BY73" i="9" s="1"/>
  <c r="BF73" i="9"/>
  <c r="BX73" i="9" s="1"/>
  <c r="AX104" i="9"/>
  <c r="BP104" i="9" s="1"/>
  <c r="BF104" i="9"/>
  <c r="BX104" i="9" s="1"/>
  <c r="BG104" i="9"/>
  <c r="BY104" i="9" s="1"/>
  <c r="AZ104" i="9"/>
  <c r="BR104" i="9" s="1"/>
  <c r="AY104" i="9"/>
  <c r="BQ104" i="9" s="1"/>
  <c r="BD104" i="9"/>
  <c r="BV104" i="9" s="1"/>
  <c r="BA104" i="9"/>
  <c r="BS104" i="9" s="1"/>
  <c r="BB104" i="9"/>
  <c r="BT104" i="9" s="1"/>
  <c r="BC104" i="9"/>
  <c r="BU104" i="9" s="1"/>
  <c r="BE104" i="9"/>
  <c r="BW104" i="9" s="1"/>
  <c r="AZ176" i="9"/>
  <c r="BR176" i="9" s="1"/>
  <c r="BF176" i="9"/>
  <c r="BX176" i="9" s="1"/>
  <c r="BG176" i="9"/>
  <c r="BY176" i="9" s="1"/>
  <c r="BD176" i="9"/>
  <c r="BV176" i="9" s="1"/>
  <c r="BA176" i="9"/>
  <c r="BS176" i="9" s="1"/>
  <c r="AX176" i="9"/>
  <c r="BP176" i="9" s="1"/>
  <c r="AY176" i="9"/>
  <c r="BQ176" i="9" s="1"/>
  <c r="BE176" i="9"/>
  <c r="BW176" i="9" s="1"/>
  <c r="BB176" i="9"/>
  <c r="BT176" i="9" s="1"/>
  <c r="BC176" i="9"/>
  <c r="BU176" i="9" s="1"/>
  <c r="AY189" i="9"/>
  <c r="BQ189" i="9" s="1"/>
  <c r="BD189" i="9"/>
  <c r="BV189" i="9" s="1"/>
  <c r="AX189" i="9"/>
  <c r="BP189" i="9" s="1"/>
  <c r="BC189" i="9"/>
  <c r="BU189" i="9" s="1"/>
  <c r="BB189" i="9"/>
  <c r="BT189" i="9" s="1"/>
  <c r="BG189" i="9"/>
  <c r="BY189" i="9" s="1"/>
  <c r="BA189" i="9"/>
  <c r="BS189" i="9" s="1"/>
  <c r="BF189" i="9"/>
  <c r="BX189" i="9" s="1"/>
  <c r="AZ189" i="9"/>
  <c r="BR189" i="9" s="1"/>
  <c r="BE189" i="9"/>
  <c r="BW189" i="9" s="1"/>
  <c r="BF257" i="9"/>
  <c r="BX257" i="9" s="1"/>
  <c r="BC257" i="9"/>
  <c r="BU257" i="9" s="1"/>
  <c r="BG257" i="9"/>
  <c r="BY257" i="9" s="1"/>
  <c r="BA257" i="9"/>
  <c r="BS257" i="9" s="1"/>
  <c r="AX257" i="9"/>
  <c r="BP257" i="9" s="1"/>
  <c r="BE257" i="9"/>
  <c r="BW257" i="9" s="1"/>
  <c r="BB257" i="9"/>
  <c r="BT257" i="9" s="1"/>
  <c r="AY257" i="9"/>
  <c r="BQ257" i="9" s="1"/>
  <c r="AZ257" i="9"/>
  <c r="BR257" i="9" s="1"/>
  <c r="BD257" i="9"/>
  <c r="BV257" i="9" s="1"/>
  <c r="BG346" i="9"/>
  <c r="BY346" i="9" s="1"/>
  <c r="BB346" i="9"/>
  <c r="BT346" i="9" s="1"/>
  <c r="AZ346" i="9"/>
  <c r="BR346" i="9" s="1"/>
  <c r="BF346" i="9"/>
  <c r="BX346" i="9" s="1"/>
  <c r="AY346" i="9"/>
  <c r="BQ346" i="9" s="1"/>
  <c r="BD346" i="9"/>
  <c r="BV346" i="9" s="1"/>
  <c r="BA346" i="9"/>
  <c r="BS346" i="9" s="1"/>
  <c r="BC346" i="9"/>
  <c r="BU346" i="9" s="1"/>
  <c r="BE346" i="9"/>
  <c r="BW346" i="9" s="1"/>
  <c r="AX346" i="9"/>
  <c r="BP346" i="9" s="1"/>
  <c r="AZ347" i="9"/>
  <c r="BR347" i="9" s="1"/>
  <c r="BA347" i="9"/>
  <c r="BS347" i="9" s="1"/>
  <c r="BF347" i="9"/>
  <c r="BX347" i="9" s="1"/>
  <c r="AY347" i="9"/>
  <c r="BQ347" i="9" s="1"/>
  <c r="BD347" i="9"/>
  <c r="BV347" i="9" s="1"/>
  <c r="BE347" i="9"/>
  <c r="BW347" i="9" s="1"/>
  <c r="BC347" i="9"/>
  <c r="BU347" i="9" s="1"/>
  <c r="AX347" i="9"/>
  <c r="BP347" i="9" s="1"/>
  <c r="BG347" i="9"/>
  <c r="BY347" i="9" s="1"/>
  <c r="BB347" i="9"/>
  <c r="BT347" i="9" s="1"/>
  <c r="BA363" i="9"/>
  <c r="BS363" i="9" s="1"/>
  <c r="AX363" i="9"/>
  <c r="BP363" i="9" s="1"/>
  <c r="BE363" i="9"/>
  <c r="BW363" i="9" s="1"/>
  <c r="BB363" i="9"/>
  <c r="BT363" i="9" s="1"/>
  <c r="AY363" i="9"/>
  <c r="BQ363" i="9" s="1"/>
  <c r="BF363" i="9"/>
  <c r="BX363" i="9" s="1"/>
  <c r="BC363" i="9"/>
  <c r="BU363" i="9" s="1"/>
  <c r="AZ363" i="9"/>
  <c r="BR363" i="9" s="1"/>
  <c r="BG363" i="9"/>
  <c r="BY363" i="9" s="1"/>
  <c r="BD363" i="9"/>
  <c r="BV363" i="9" s="1"/>
  <c r="BF380" i="9"/>
  <c r="BX380" i="9" s="1"/>
  <c r="BC380" i="9"/>
  <c r="BU380" i="9" s="1"/>
  <c r="AZ380" i="9"/>
  <c r="BR380" i="9" s="1"/>
  <c r="BG380" i="9"/>
  <c r="BY380" i="9" s="1"/>
  <c r="BD380" i="9"/>
  <c r="BV380" i="9" s="1"/>
  <c r="BA380" i="9"/>
  <c r="BS380" i="9" s="1"/>
  <c r="AX380" i="9"/>
  <c r="BP380" i="9" s="1"/>
  <c r="BE380" i="9"/>
  <c r="BW380" i="9" s="1"/>
  <c r="BB380" i="9"/>
  <c r="BT380" i="9" s="1"/>
  <c r="AY380" i="9"/>
  <c r="BQ380" i="9" s="1"/>
  <c r="AX374" i="9"/>
  <c r="BP374" i="9" s="1"/>
  <c r="BB374" i="9"/>
  <c r="BT374" i="9" s="1"/>
  <c r="AY374" i="9"/>
  <c r="BQ374" i="9" s="1"/>
  <c r="BA374" i="9"/>
  <c r="BS374" i="9" s="1"/>
  <c r="BF374" i="9"/>
  <c r="BX374" i="9" s="1"/>
  <c r="BC374" i="9"/>
  <c r="BU374" i="9" s="1"/>
  <c r="AZ374" i="9"/>
  <c r="BR374" i="9" s="1"/>
  <c r="BE374" i="9"/>
  <c r="BW374" i="9" s="1"/>
  <c r="BG374" i="9"/>
  <c r="BY374" i="9" s="1"/>
  <c r="BD374" i="9"/>
  <c r="BV374" i="9" s="1"/>
  <c r="BA429" i="9"/>
  <c r="BS429" i="9" s="1"/>
  <c r="BF429" i="9"/>
  <c r="BX429" i="9" s="1"/>
  <c r="BG429" i="9"/>
  <c r="BY429" i="9" s="1"/>
  <c r="AZ429" i="9"/>
  <c r="BR429" i="9" s="1"/>
  <c r="BE429" i="9"/>
  <c r="BW429" i="9" s="1"/>
  <c r="BD429" i="9"/>
  <c r="BV429" i="9" s="1"/>
  <c r="AX429" i="9"/>
  <c r="BP429" i="9" s="1"/>
  <c r="AY429" i="9"/>
  <c r="BQ429" i="9" s="1"/>
  <c r="BB429" i="9"/>
  <c r="BT429" i="9" s="1"/>
  <c r="BC429" i="9"/>
  <c r="BU429" i="9" s="1"/>
  <c r="AX470" i="9"/>
  <c r="BP470" i="9" s="1"/>
  <c r="AY470" i="9"/>
  <c r="BQ470" i="9" s="1"/>
  <c r="AZ470" i="9"/>
  <c r="BR470" i="9" s="1"/>
  <c r="BA470" i="9"/>
  <c r="BS470" i="9" s="1"/>
  <c r="BB470" i="9"/>
  <c r="BT470" i="9" s="1"/>
  <c r="BC470" i="9"/>
  <c r="BU470" i="9" s="1"/>
  <c r="BD470" i="9"/>
  <c r="BV470" i="9" s="1"/>
  <c r="BE470" i="9"/>
  <c r="BW470" i="9" s="1"/>
  <c r="BF470" i="9"/>
  <c r="BX470" i="9" s="1"/>
  <c r="BG470" i="9"/>
  <c r="BY470" i="9" s="1"/>
  <c r="AZ430" i="9"/>
  <c r="BR430" i="9" s="1"/>
  <c r="BD430" i="9"/>
  <c r="BV430" i="9" s="1"/>
  <c r="AX430" i="9"/>
  <c r="BP430" i="9" s="1"/>
  <c r="AY430" i="9"/>
  <c r="BQ430" i="9" s="1"/>
  <c r="BA430" i="9"/>
  <c r="BS430" i="9" s="1"/>
  <c r="BB430" i="9"/>
  <c r="BT430" i="9" s="1"/>
  <c r="BC430" i="9"/>
  <c r="BU430" i="9" s="1"/>
  <c r="BE430" i="9"/>
  <c r="BW430" i="9" s="1"/>
  <c r="BF430" i="9"/>
  <c r="BG430" i="9"/>
  <c r="BY430" i="9" s="1"/>
  <c r="AX499" i="9"/>
  <c r="BP499" i="9" s="1"/>
  <c r="AY499" i="9"/>
  <c r="BQ499" i="9" s="1"/>
  <c r="AZ499" i="9"/>
  <c r="BR499" i="9" s="1"/>
  <c r="BE499" i="9"/>
  <c r="BW499" i="9" s="1"/>
  <c r="BB499" i="9"/>
  <c r="BT499" i="9" s="1"/>
  <c r="BC499" i="9"/>
  <c r="BU499" i="9" s="1"/>
  <c r="BD499" i="9"/>
  <c r="BV499" i="9" s="1"/>
  <c r="BF499" i="9"/>
  <c r="BX499" i="9" s="1"/>
  <c r="BG499" i="9"/>
  <c r="BY499" i="9" s="1"/>
  <c r="BA499" i="9"/>
  <c r="BS499" i="9" s="1"/>
  <c r="BD516" i="9"/>
  <c r="BV516" i="9" s="1"/>
  <c r="AZ516" i="9"/>
  <c r="BR516" i="9" s="1"/>
  <c r="AX516" i="9"/>
  <c r="BP516" i="9" s="1"/>
  <c r="AY516" i="9"/>
  <c r="BQ516" i="9" s="1"/>
  <c r="BA516" i="9"/>
  <c r="BS516" i="9" s="1"/>
  <c r="BB516" i="9"/>
  <c r="BT516" i="9" s="1"/>
  <c r="BC516" i="9"/>
  <c r="BU516" i="9" s="1"/>
  <c r="BE516" i="9"/>
  <c r="BW516" i="9" s="1"/>
  <c r="BF516" i="9"/>
  <c r="BX516" i="9" s="1"/>
  <c r="BG516" i="9"/>
  <c r="BY516" i="9" s="1"/>
  <c r="BF567" i="9"/>
  <c r="AX567" i="9"/>
  <c r="BP567" i="9" s="1"/>
  <c r="BB567" i="9"/>
  <c r="BT567" i="9" s="1"/>
  <c r="AY567" i="9"/>
  <c r="BQ567" i="9" s="1"/>
  <c r="BC567" i="9"/>
  <c r="BA567" i="9"/>
  <c r="BS567" i="9" s="1"/>
  <c r="BG567" i="9"/>
  <c r="BY567" i="9" s="1"/>
  <c r="AZ567" i="9"/>
  <c r="BR567" i="9" s="1"/>
  <c r="BE567" i="9"/>
  <c r="BW567" i="9" s="1"/>
  <c r="BD567" i="9"/>
  <c r="BV567" i="9" s="1"/>
  <c r="BA545" i="9"/>
  <c r="BS545" i="9" s="1"/>
  <c r="BE545" i="9"/>
  <c r="BW545" i="9" s="1"/>
  <c r="BF545" i="9"/>
  <c r="AY545" i="9"/>
  <c r="BQ545" i="9" s="1"/>
  <c r="BD545" i="9"/>
  <c r="BV545" i="9" s="1"/>
  <c r="BC545" i="9"/>
  <c r="BU545" i="9" s="1"/>
  <c r="AX545" i="9"/>
  <c r="BP545" i="9" s="1"/>
  <c r="BG545" i="9"/>
  <c r="BY545" i="9" s="1"/>
  <c r="BB545" i="9"/>
  <c r="BT545" i="9" s="1"/>
  <c r="AZ545" i="9"/>
  <c r="BR545" i="9" s="1"/>
  <c r="BF585" i="9"/>
  <c r="BX585" i="9" s="1"/>
  <c r="AY585" i="9"/>
  <c r="BQ585" i="9" s="1"/>
  <c r="BD585" i="9"/>
  <c r="BV585" i="9" s="1"/>
  <c r="BA585" i="9"/>
  <c r="BS585" i="9" s="1"/>
  <c r="BC585" i="9"/>
  <c r="BU585" i="9" s="1"/>
  <c r="BE585" i="9"/>
  <c r="BW585" i="9" s="1"/>
  <c r="AX585" i="9"/>
  <c r="BG585" i="9"/>
  <c r="BY585" i="9" s="1"/>
  <c r="BB585" i="9"/>
  <c r="BT585" i="9" s="1"/>
  <c r="AZ585" i="9"/>
  <c r="BR585" i="9" s="1"/>
  <c r="AY606" i="9"/>
  <c r="BQ606" i="9" s="1"/>
  <c r="AX606" i="9"/>
  <c r="BP606" i="9" s="1"/>
  <c r="BC606" i="9"/>
  <c r="BU606" i="9" s="1"/>
  <c r="BB606" i="9"/>
  <c r="BT606" i="9" s="1"/>
  <c r="BG606" i="9"/>
  <c r="BY606" i="9" s="1"/>
  <c r="AZ606" i="9"/>
  <c r="BR606" i="9" s="1"/>
  <c r="BA606" i="9"/>
  <c r="BS606" i="9" s="1"/>
  <c r="BF606" i="9"/>
  <c r="BX606" i="9" s="1"/>
  <c r="BD606" i="9"/>
  <c r="BV606" i="9" s="1"/>
  <c r="BE606" i="9"/>
  <c r="BW606" i="9" s="1"/>
  <c r="BB688" i="9"/>
  <c r="BT688" i="9" s="1"/>
  <c r="AY688" i="9"/>
  <c r="BQ688" i="9" s="1"/>
  <c r="AZ688" i="9"/>
  <c r="BR688" i="9" s="1"/>
  <c r="BA688" i="9"/>
  <c r="BS688" i="9" s="1"/>
  <c r="BF688" i="9"/>
  <c r="BX688" i="9" s="1"/>
  <c r="BC688" i="9"/>
  <c r="BU688" i="9" s="1"/>
  <c r="BD688" i="9"/>
  <c r="BV688" i="9" s="1"/>
  <c r="BE688" i="9"/>
  <c r="BW688" i="9" s="1"/>
  <c r="BG688" i="9"/>
  <c r="BY688" i="9" s="1"/>
  <c r="AX688" i="9"/>
  <c r="BP688" i="9" s="1"/>
  <c r="AX692" i="9"/>
  <c r="BP692" i="9" s="1"/>
  <c r="BG692" i="9"/>
  <c r="BY692" i="9" s="1"/>
  <c r="BD692" i="9"/>
  <c r="BV692" i="9" s="1"/>
  <c r="BA692" i="9"/>
  <c r="BS692" i="9" s="1"/>
  <c r="BB692" i="9"/>
  <c r="BT692" i="9" s="1"/>
  <c r="BE692" i="9"/>
  <c r="BW692" i="9" s="1"/>
  <c r="BF692" i="9"/>
  <c r="BX692" i="9" s="1"/>
  <c r="AY692" i="9"/>
  <c r="BQ692" i="9" s="1"/>
  <c r="BC692" i="9"/>
  <c r="BU692" i="9" s="1"/>
  <c r="AZ692" i="9"/>
  <c r="BR692" i="9" s="1"/>
  <c r="AY51" i="9"/>
  <c r="BQ51" i="9" s="1"/>
  <c r="BD51" i="9"/>
  <c r="BV51" i="9" s="1"/>
  <c r="BF51" i="9"/>
  <c r="BX51" i="9" s="1"/>
  <c r="BG51" i="9"/>
  <c r="BY51" i="9" s="1"/>
  <c r="BA51" i="9"/>
  <c r="BS51" i="9" s="1"/>
  <c r="BE51" i="9"/>
  <c r="BW51" i="9" s="1"/>
  <c r="BC51" i="9"/>
  <c r="BU51" i="9" s="1"/>
  <c r="AZ51" i="9"/>
  <c r="BR51" i="9" s="1"/>
  <c r="BB51" i="9"/>
  <c r="BT51" i="9" s="1"/>
  <c r="AX51" i="9"/>
  <c r="BP51" i="9" s="1"/>
  <c r="BG44" i="9"/>
  <c r="BY44" i="9" s="1"/>
  <c r="BE44" i="9"/>
  <c r="BW44" i="9" s="1"/>
  <c r="AY44" i="9"/>
  <c r="BQ44" i="9" s="1"/>
  <c r="BB44" i="9"/>
  <c r="BT44" i="9" s="1"/>
  <c r="AZ44" i="9"/>
  <c r="BR44" i="9" s="1"/>
  <c r="BF44" i="9"/>
  <c r="BX44" i="9" s="1"/>
  <c r="BC44" i="9"/>
  <c r="BU44" i="9" s="1"/>
  <c r="BD44" i="9"/>
  <c r="BV44" i="9" s="1"/>
  <c r="BA44" i="9"/>
  <c r="BS44" i="9" s="1"/>
  <c r="AX44" i="9"/>
  <c r="BP44" i="9" s="1"/>
  <c r="BG36" i="9"/>
  <c r="BY36" i="9" s="1"/>
  <c r="BE36" i="9"/>
  <c r="BW36" i="9" s="1"/>
  <c r="BB36" i="9"/>
  <c r="BT36" i="9" s="1"/>
  <c r="BF36" i="9"/>
  <c r="BX36" i="9" s="1"/>
  <c r="AY36" i="9"/>
  <c r="BQ36" i="9" s="1"/>
  <c r="AZ36" i="9"/>
  <c r="BR36" i="9" s="1"/>
  <c r="BC36" i="9"/>
  <c r="BU36" i="9" s="1"/>
  <c r="BD36" i="9"/>
  <c r="BV36" i="9" s="1"/>
  <c r="BA36" i="9"/>
  <c r="BS36" i="9" s="1"/>
  <c r="AX36" i="9"/>
  <c r="BP36" i="9" s="1"/>
  <c r="BB102" i="9"/>
  <c r="BT102" i="9" s="1"/>
  <c r="AY102" i="9"/>
  <c r="BQ102" i="9" s="1"/>
  <c r="BD102" i="9"/>
  <c r="BV102" i="9" s="1"/>
  <c r="AX102" i="9"/>
  <c r="BP102" i="9" s="1"/>
  <c r="BC102" i="9"/>
  <c r="BU102" i="9" s="1"/>
  <c r="BF102" i="9"/>
  <c r="BX102" i="9" s="1"/>
  <c r="BG102" i="9"/>
  <c r="BY102" i="9" s="1"/>
  <c r="BA102" i="9"/>
  <c r="BS102" i="9" s="1"/>
  <c r="AZ102" i="9"/>
  <c r="BE102" i="9"/>
  <c r="BW102" i="9" s="1"/>
  <c r="BG163" i="9"/>
  <c r="BY163" i="9" s="1"/>
  <c r="BD163" i="9"/>
  <c r="BV163" i="9" s="1"/>
  <c r="BE163" i="9"/>
  <c r="BW163" i="9" s="1"/>
  <c r="BB163" i="9"/>
  <c r="BT163" i="9" s="1"/>
  <c r="BF163" i="9"/>
  <c r="BX163" i="9" s="1"/>
  <c r="AY163" i="9"/>
  <c r="BQ163" i="9" s="1"/>
  <c r="BC163" i="9"/>
  <c r="BU163" i="9" s="1"/>
  <c r="AZ163" i="9"/>
  <c r="BR163" i="9" s="1"/>
  <c r="BA163" i="9"/>
  <c r="BS163" i="9" s="1"/>
  <c r="AX163" i="9"/>
  <c r="BP163" i="9" s="1"/>
  <c r="AY193" i="9"/>
  <c r="BQ193" i="9" s="1"/>
  <c r="BD193" i="9"/>
  <c r="BV193" i="9" s="1"/>
  <c r="AX193" i="9"/>
  <c r="BP193" i="9" s="1"/>
  <c r="BC193" i="9"/>
  <c r="BU193" i="9" s="1"/>
  <c r="BB193" i="9"/>
  <c r="BT193" i="9" s="1"/>
  <c r="BG193" i="9"/>
  <c r="BY193" i="9" s="1"/>
  <c r="BA193" i="9"/>
  <c r="BS193" i="9" s="1"/>
  <c r="BF193" i="9"/>
  <c r="BX193" i="9" s="1"/>
  <c r="AZ193" i="9"/>
  <c r="BR193" i="9" s="1"/>
  <c r="BE193" i="9"/>
  <c r="BW193" i="9" s="1"/>
  <c r="BB220" i="9"/>
  <c r="BT220" i="9" s="1"/>
  <c r="AY220" i="9"/>
  <c r="BQ220" i="9" s="1"/>
  <c r="AZ220" i="9"/>
  <c r="BR220" i="9" s="1"/>
  <c r="BE220" i="9"/>
  <c r="BW220" i="9" s="1"/>
  <c r="BF220" i="9"/>
  <c r="BX220" i="9" s="1"/>
  <c r="BC220" i="9"/>
  <c r="BU220" i="9" s="1"/>
  <c r="BD220" i="9"/>
  <c r="BV220" i="9" s="1"/>
  <c r="BG220" i="9"/>
  <c r="BY220" i="9" s="1"/>
  <c r="AX220" i="9"/>
  <c r="BP220" i="9" s="1"/>
  <c r="BA220" i="9"/>
  <c r="BS220" i="9" s="1"/>
  <c r="BB260" i="9"/>
  <c r="BT260" i="9" s="1"/>
  <c r="AY260" i="9"/>
  <c r="BQ260" i="9" s="1"/>
  <c r="BF260" i="9"/>
  <c r="BX260" i="9" s="1"/>
  <c r="BC260" i="9"/>
  <c r="BU260" i="9" s="1"/>
  <c r="BG260" i="9"/>
  <c r="BY260" i="9" s="1"/>
  <c r="AX260" i="9"/>
  <c r="BP260" i="9" s="1"/>
  <c r="BA260" i="9"/>
  <c r="BS260" i="9" s="1"/>
  <c r="AZ260" i="9"/>
  <c r="BR260" i="9" s="1"/>
  <c r="BE260" i="9"/>
  <c r="BW260" i="9" s="1"/>
  <c r="BD260" i="9"/>
  <c r="BV260" i="9" s="1"/>
  <c r="BG246" i="9"/>
  <c r="BY246" i="9" s="1"/>
  <c r="BE246" i="9"/>
  <c r="BW246" i="9" s="1"/>
  <c r="AX246" i="9"/>
  <c r="BP246" i="9" s="1"/>
  <c r="BB246" i="9"/>
  <c r="BT246" i="9" s="1"/>
  <c r="AY246" i="9"/>
  <c r="BQ246" i="9" s="1"/>
  <c r="AZ246" i="9"/>
  <c r="BR246" i="9" s="1"/>
  <c r="BF246" i="9"/>
  <c r="BX246" i="9" s="1"/>
  <c r="BC246" i="9"/>
  <c r="BU246" i="9" s="1"/>
  <c r="BD246" i="9"/>
  <c r="BV246" i="9" s="1"/>
  <c r="BA246" i="9"/>
  <c r="BS246" i="9" s="1"/>
  <c r="AY310" i="9"/>
  <c r="BQ310" i="9" s="1"/>
  <c r="BC310" i="9"/>
  <c r="BU310" i="9" s="1"/>
  <c r="BG310" i="9"/>
  <c r="BY310" i="9" s="1"/>
  <c r="BB310" i="9"/>
  <c r="BT310" i="9" s="1"/>
  <c r="AZ310" i="9"/>
  <c r="BR310" i="9" s="1"/>
  <c r="BF310" i="9"/>
  <c r="BX310" i="9" s="1"/>
  <c r="BD310" i="9"/>
  <c r="BA310" i="9"/>
  <c r="BS310" i="9" s="1"/>
  <c r="BE310" i="9"/>
  <c r="BW310" i="9" s="1"/>
  <c r="AX310" i="9"/>
  <c r="BP310" i="9" s="1"/>
  <c r="BG324" i="9"/>
  <c r="BY324" i="9" s="1"/>
  <c r="AY324" i="9"/>
  <c r="BQ324" i="9" s="1"/>
  <c r="BD324" i="9"/>
  <c r="BV324" i="9" s="1"/>
  <c r="BC324" i="9"/>
  <c r="BU324" i="9" s="1"/>
  <c r="AX324" i="9"/>
  <c r="BP324" i="9" s="1"/>
  <c r="BA324" i="9"/>
  <c r="BS324" i="9" s="1"/>
  <c r="BB324" i="9"/>
  <c r="BT324" i="9" s="1"/>
  <c r="AZ324" i="9"/>
  <c r="BR324" i="9" s="1"/>
  <c r="BE324" i="9"/>
  <c r="BW324" i="9" s="1"/>
  <c r="BF324" i="9"/>
  <c r="BX324" i="9" s="1"/>
  <c r="AY329" i="9"/>
  <c r="BQ329" i="9" s="1"/>
  <c r="BC329" i="9"/>
  <c r="BU329" i="9" s="1"/>
  <c r="BA329" i="9"/>
  <c r="BS329" i="9" s="1"/>
  <c r="AX329" i="9"/>
  <c r="BP329" i="9" s="1"/>
  <c r="BG329" i="9"/>
  <c r="BY329" i="9" s="1"/>
  <c r="BE329" i="9"/>
  <c r="BW329" i="9" s="1"/>
  <c r="BB329" i="9"/>
  <c r="BT329" i="9" s="1"/>
  <c r="AZ329" i="9"/>
  <c r="BR329" i="9" s="1"/>
  <c r="BF329" i="9"/>
  <c r="BX329" i="9" s="1"/>
  <c r="BD329" i="9"/>
  <c r="BV329" i="9" s="1"/>
  <c r="BG397" i="9"/>
  <c r="BY397" i="9" s="1"/>
  <c r="BD397" i="9"/>
  <c r="BV397" i="9" s="1"/>
  <c r="BE397" i="9"/>
  <c r="BW397" i="9" s="1"/>
  <c r="AX397" i="9"/>
  <c r="BP397" i="9" s="1"/>
  <c r="BB397" i="9"/>
  <c r="BT397" i="9" s="1"/>
  <c r="AY397" i="9"/>
  <c r="BQ397" i="9" s="1"/>
  <c r="BF397" i="9"/>
  <c r="BX397" i="9" s="1"/>
  <c r="BC397" i="9"/>
  <c r="BU397" i="9" s="1"/>
  <c r="AZ397" i="9"/>
  <c r="BR397" i="9" s="1"/>
  <c r="BA397" i="9"/>
  <c r="BS397" i="9" s="1"/>
  <c r="BA417" i="9"/>
  <c r="BS417" i="9" s="1"/>
  <c r="BF417" i="9"/>
  <c r="BX417" i="9" s="1"/>
  <c r="BG417" i="9"/>
  <c r="BY417" i="9" s="1"/>
  <c r="AZ417" i="9"/>
  <c r="BR417" i="9" s="1"/>
  <c r="BE417" i="9"/>
  <c r="BW417" i="9" s="1"/>
  <c r="BD417" i="9"/>
  <c r="BV417" i="9" s="1"/>
  <c r="AX417" i="9"/>
  <c r="BP417" i="9" s="1"/>
  <c r="AY417" i="9"/>
  <c r="BQ417" i="9" s="1"/>
  <c r="BB417" i="9"/>
  <c r="BT417" i="9" s="1"/>
  <c r="BC417" i="9"/>
  <c r="BU417" i="9" s="1"/>
  <c r="BA434" i="9"/>
  <c r="BS434" i="9" s="1"/>
  <c r="AX434" i="9"/>
  <c r="BP434" i="9" s="1"/>
  <c r="AY434" i="9"/>
  <c r="BQ434" i="9" s="1"/>
  <c r="AZ434" i="9"/>
  <c r="BR434" i="9" s="1"/>
  <c r="BE434" i="9"/>
  <c r="BW434" i="9" s="1"/>
  <c r="BB434" i="9"/>
  <c r="BT434" i="9" s="1"/>
  <c r="BC434" i="9"/>
  <c r="BU434" i="9" s="1"/>
  <c r="BD434" i="9"/>
  <c r="BV434" i="9" s="1"/>
  <c r="BF434" i="9"/>
  <c r="BX434" i="9" s="1"/>
  <c r="BG434" i="9"/>
  <c r="BY434" i="9" s="1"/>
  <c r="BF501" i="9"/>
  <c r="BX501" i="9" s="1"/>
  <c r="BG501" i="9"/>
  <c r="BY501" i="9" s="1"/>
  <c r="BE501" i="9"/>
  <c r="BW501" i="9" s="1"/>
  <c r="AX501" i="9"/>
  <c r="BP501" i="9" s="1"/>
  <c r="AY501" i="9"/>
  <c r="BQ501" i="9" s="1"/>
  <c r="AZ501" i="9"/>
  <c r="BR501" i="9" s="1"/>
  <c r="BB501" i="9"/>
  <c r="BT501" i="9" s="1"/>
  <c r="BC501" i="9"/>
  <c r="BU501" i="9" s="1"/>
  <c r="BD501" i="9"/>
  <c r="BV501" i="9" s="1"/>
  <c r="BA501" i="9"/>
  <c r="BS501" i="9" s="1"/>
  <c r="BA506" i="9"/>
  <c r="BS506" i="9" s="1"/>
  <c r="AX506" i="9"/>
  <c r="BP506" i="9" s="1"/>
  <c r="BE506" i="9"/>
  <c r="BW506" i="9" s="1"/>
  <c r="BB506" i="9"/>
  <c r="BT506" i="9" s="1"/>
  <c r="BF506" i="9"/>
  <c r="BX506" i="9" s="1"/>
  <c r="BC506" i="9"/>
  <c r="BU506" i="9" s="1"/>
  <c r="BD506" i="9"/>
  <c r="BV506" i="9" s="1"/>
  <c r="BG506" i="9"/>
  <c r="BY506" i="9" s="1"/>
  <c r="AY506" i="9"/>
  <c r="AZ506" i="9"/>
  <c r="BR506" i="9" s="1"/>
  <c r="AY534" i="9"/>
  <c r="BQ534" i="9" s="1"/>
  <c r="BC534" i="9"/>
  <c r="BU534" i="9" s="1"/>
  <c r="BG534" i="9"/>
  <c r="BY534" i="9" s="1"/>
  <c r="BD534" i="9"/>
  <c r="BV534" i="9" s="1"/>
  <c r="BA534" i="9"/>
  <c r="BS534" i="9" s="1"/>
  <c r="BF534" i="9"/>
  <c r="BX534" i="9" s="1"/>
  <c r="BE534" i="9"/>
  <c r="BW534" i="9" s="1"/>
  <c r="AX534" i="9"/>
  <c r="BP534" i="9" s="1"/>
  <c r="AZ534" i="9"/>
  <c r="BR534" i="9" s="1"/>
  <c r="BB534" i="9"/>
  <c r="BT534" i="9" s="1"/>
  <c r="BB496" i="9"/>
  <c r="BT496" i="9" s="1"/>
  <c r="BC496" i="9"/>
  <c r="BU496" i="9" s="1"/>
  <c r="BD496" i="9"/>
  <c r="BV496" i="9" s="1"/>
  <c r="BF496" i="9"/>
  <c r="BX496" i="9" s="1"/>
  <c r="BG496" i="9"/>
  <c r="BY496" i="9" s="1"/>
  <c r="BA496" i="9"/>
  <c r="BS496" i="9" s="1"/>
  <c r="BE496" i="9"/>
  <c r="BW496" i="9" s="1"/>
  <c r="AX496" i="9"/>
  <c r="BP496" i="9" s="1"/>
  <c r="AY496" i="9"/>
  <c r="BQ496" i="9" s="1"/>
  <c r="AZ496" i="9"/>
  <c r="BR496" i="9" s="1"/>
  <c r="BE520" i="9"/>
  <c r="BW520" i="9" s="1"/>
  <c r="BA520" i="9"/>
  <c r="BS520" i="9" s="1"/>
  <c r="AY520" i="9"/>
  <c r="BQ520" i="9" s="1"/>
  <c r="AZ520" i="9"/>
  <c r="BR520" i="9" s="1"/>
  <c r="AX520" i="9"/>
  <c r="BP520" i="9" s="1"/>
  <c r="BC520" i="9"/>
  <c r="BU520" i="9" s="1"/>
  <c r="BD520" i="9"/>
  <c r="BV520" i="9" s="1"/>
  <c r="BB520" i="9"/>
  <c r="BT520" i="9" s="1"/>
  <c r="BG520" i="9"/>
  <c r="BY520" i="9" s="1"/>
  <c r="BF520" i="9"/>
  <c r="BX520" i="9" s="1"/>
  <c r="BA549" i="9"/>
  <c r="BS549" i="9" s="1"/>
  <c r="BE549" i="9"/>
  <c r="BW549" i="9" s="1"/>
  <c r="BF549" i="9"/>
  <c r="BX549" i="9" s="1"/>
  <c r="AY549" i="9"/>
  <c r="BQ549" i="9" s="1"/>
  <c r="BD549" i="9"/>
  <c r="BV549" i="9" s="1"/>
  <c r="BC549" i="9"/>
  <c r="BU549" i="9" s="1"/>
  <c r="AX549" i="9"/>
  <c r="BP549" i="9" s="1"/>
  <c r="BG549" i="9"/>
  <c r="BY549" i="9" s="1"/>
  <c r="BB549" i="9"/>
  <c r="BT549" i="9" s="1"/>
  <c r="AZ549" i="9"/>
  <c r="BR549" i="9" s="1"/>
  <c r="BG595" i="9"/>
  <c r="BY595" i="9" s="1"/>
  <c r="AZ595" i="9"/>
  <c r="BR595" i="9" s="1"/>
  <c r="BD595" i="9"/>
  <c r="BV595" i="9" s="1"/>
  <c r="BA595" i="9"/>
  <c r="BS595" i="9" s="1"/>
  <c r="AX595" i="9"/>
  <c r="BP595" i="9" s="1"/>
  <c r="AY595" i="9"/>
  <c r="BQ595" i="9" s="1"/>
  <c r="BE595" i="9"/>
  <c r="BB595" i="9"/>
  <c r="BT595" i="9" s="1"/>
  <c r="BC595" i="9"/>
  <c r="BU595" i="9" s="1"/>
  <c r="BF595" i="9"/>
  <c r="BX595" i="9" s="1"/>
  <c r="BF627" i="9"/>
  <c r="BX627" i="9" s="1"/>
  <c r="BE627" i="9"/>
  <c r="BW627" i="9" s="1"/>
  <c r="AY627" i="9"/>
  <c r="BQ627" i="9" s="1"/>
  <c r="AX627" i="9"/>
  <c r="BP627" i="9" s="1"/>
  <c r="BC627" i="9"/>
  <c r="BU627" i="9" s="1"/>
  <c r="AZ627" i="9"/>
  <c r="BR627" i="9" s="1"/>
  <c r="BB627" i="9"/>
  <c r="BT627" i="9" s="1"/>
  <c r="BG627" i="9"/>
  <c r="BY627" i="9" s="1"/>
  <c r="BD627" i="9"/>
  <c r="BA627" i="9"/>
  <c r="BS627" i="9" s="1"/>
  <c r="BC643" i="9"/>
  <c r="BU643" i="9" s="1"/>
  <c r="BG643" i="9"/>
  <c r="BY643" i="9" s="1"/>
  <c r="BA643" i="9"/>
  <c r="BS643" i="9" s="1"/>
  <c r="AX643" i="9"/>
  <c r="BP643" i="9" s="1"/>
  <c r="AZ643" i="9"/>
  <c r="BR643" i="9" s="1"/>
  <c r="BE643" i="9"/>
  <c r="BW643" i="9" s="1"/>
  <c r="BB643" i="9"/>
  <c r="BT643" i="9" s="1"/>
  <c r="AY643" i="9"/>
  <c r="BQ643" i="9" s="1"/>
  <c r="BD643" i="9"/>
  <c r="BV643" i="9" s="1"/>
  <c r="BF643" i="9"/>
  <c r="BX643" i="9" s="1"/>
  <c r="BB665" i="9"/>
  <c r="BT665" i="9" s="1"/>
  <c r="BC665" i="9"/>
  <c r="BU665" i="9" s="1"/>
  <c r="AZ665" i="9"/>
  <c r="BR665" i="9" s="1"/>
  <c r="BF665" i="9"/>
  <c r="BX665" i="9" s="1"/>
  <c r="BG665" i="9"/>
  <c r="BY665" i="9" s="1"/>
  <c r="BD665" i="9"/>
  <c r="BV665" i="9" s="1"/>
  <c r="BA665" i="9"/>
  <c r="BS665" i="9" s="1"/>
  <c r="BE665" i="9"/>
  <c r="BW665" i="9" s="1"/>
  <c r="AX665" i="9"/>
  <c r="BP665" i="9" s="1"/>
  <c r="AY665" i="9"/>
  <c r="BQ665" i="9" s="1"/>
  <c r="AY642" i="9"/>
  <c r="BQ642" i="9" s="1"/>
  <c r="BD642" i="9"/>
  <c r="BV642" i="9" s="1"/>
  <c r="BE642" i="9"/>
  <c r="BW642" i="9" s="1"/>
  <c r="BF642" i="9"/>
  <c r="BX642" i="9" s="1"/>
  <c r="BC642" i="9"/>
  <c r="BU642" i="9" s="1"/>
  <c r="BG642" i="9"/>
  <c r="BY642" i="9" s="1"/>
  <c r="AX642" i="9"/>
  <c r="BP642" i="9" s="1"/>
  <c r="AZ642" i="9"/>
  <c r="BR642" i="9" s="1"/>
  <c r="BA642" i="9"/>
  <c r="BS642" i="9" s="1"/>
  <c r="BB642" i="9"/>
  <c r="BT642" i="9" s="1"/>
  <c r="BD655" i="9"/>
  <c r="BV655" i="9" s="1"/>
  <c r="AX655" i="9"/>
  <c r="BP655" i="9" s="1"/>
  <c r="AY655" i="9"/>
  <c r="BQ655" i="9" s="1"/>
  <c r="BA655" i="9"/>
  <c r="BS655" i="9" s="1"/>
  <c r="BB655" i="9"/>
  <c r="BT655" i="9" s="1"/>
  <c r="BC655" i="9"/>
  <c r="BU655" i="9" s="1"/>
  <c r="AZ655" i="9"/>
  <c r="BR655" i="9" s="1"/>
  <c r="BE655" i="9"/>
  <c r="BW655" i="9" s="1"/>
  <c r="BF655" i="9"/>
  <c r="BX655" i="9" s="1"/>
  <c r="BG655" i="9"/>
  <c r="BY655" i="9" s="1"/>
  <c r="BA676" i="9"/>
  <c r="BS676" i="9" s="1"/>
  <c r="AX676" i="9"/>
  <c r="BP676" i="9" s="1"/>
  <c r="AY676" i="9"/>
  <c r="BQ676" i="9" s="1"/>
  <c r="BE676" i="9"/>
  <c r="BW676" i="9" s="1"/>
  <c r="BB676" i="9"/>
  <c r="BT676" i="9" s="1"/>
  <c r="BC676" i="9"/>
  <c r="BU676" i="9" s="1"/>
  <c r="AZ676" i="9"/>
  <c r="BR676" i="9" s="1"/>
  <c r="BF676" i="9"/>
  <c r="BX676" i="9" s="1"/>
  <c r="BG676" i="9"/>
  <c r="BY676" i="9" s="1"/>
  <c r="BD676" i="9"/>
  <c r="BV676" i="9" s="1"/>
  <c r="AY700" i="9"/>
  <c r="BQ700" i="9" s="1"/>
  <c r="AZ700" i="9"/>
  <c r="BR700" i="9" s="1"/>
  <c r="BC700" i="9"/>
  <c r="BU700" i="9" s="1"/>
  <c r="BD700" i="9"/>
  <c r="BV700" i="9" s="1"/>
  <c r="BA700" i="9"/>
  <c r="BS700" i="9" s="1"/>
  <c r="AX700" i="9"/>
  <c r="BP700" i="9" s="1"/>
  <c r="BG700" i="9"/>
  <c r="BY700" i="9" s="1"/>
  <c r="BE700" i="9"/>
  <c r="BW700" i="9" s="1"/>
  <c r="BB700" i="9"/>
  <c r="BF700" i="9"/>
  <c r="BX700" i="9" s="1"/>
  <c r="BB387" i="9"/>
  <c r="BT387" i="9" s="1"/>
  <c r="AY387" i="9"/>
  <c r="BQ387" i="9" s="1"/>
  <c r="BE387" i="9"/>
  <c r="BW387" i="9" s="1"/>
  <c r="BF387" i="9"/>
  <c r="BX387" i="9" s="1"/>
  <c r="BC387" i="9"/>
  <c r="BU387" i="9" s="1"/>
  <c r="AZ387" i="9"/>
  <c r="BR387" i="9" s="1"/>
  <c r="BG387" i="9"/>
  <c r="BY387" i="9" s="1"/>
  <c r="BD387" i="9"/>
  <c r="BV387" i="9" s="1"/>
  <c r="AX387" i="9"/>
  <c r="BP387" i="9" s="1"/>
  <c r="BA387" i="9"/>
  <c r="BS387" i="9" s="1"/>
  <c r="BG108" i="9"/>
  <c r="BY108" i="9" s="1"/>
  <c r="BF108" i="9"/>
  <c r="BX108" i="9" s="1"/>
  <c r="AZ108" i="9"/>
  <c r="BR108" i="9" s="1"/>
  <c r="AY108" i="9"/>
  <c r="BQ108" i="9" s="1"/>
  <c r="BD108" i="9"/>
  <c r="BV108" i="9" s="1"/>
  <c r="BA108" i="9"/>
  <c r="BS108" i="9" s="1"/>
  <c r="BB108" i="9"/>
  <c r="BT108" i="9" s="1"/>
  <c r="AX108" i="9"/>
  <c r="BP108" i="9" s="1"/>
  <c r="BC108" i="9"/>
  <c r="BU108" i="9" s="1"/>
  <c r="BE108" i="9"/>
  <c r="BW108" i="9" s="1"/>
  <c r="BA278" i="9"/>
  <c r="BS278" i="9" s="1"/>
  <c r="BE278" i="9"/>
  <c r="BW278" i="9" s="1"/>
  <c r="BG278" i="9"/>
  <c r="AX278" i="9"/>
  <c r="BP278" i="9" s="1"/>
  <c r="AZ278" i="9"/>
  <c r="BR278" i="9" s="1"/>
  <c r="BB278" i="9"/>
  <c r="BT278" i="9" s="1"/>
  <c r="AY278" i="9"/>
  <c r="BQ278" i="9" s="1"/>
  <c r="BD278" i="9"/>
  <c r="BV278" i="9" s="1"/>
  <c r="BF278" i="9"/>
  <c r="BX278" i="9" s="1"/>
  <c r="BC278" i="9"/>
  <c r="BU278" i="9" s="1"/>
  <c r="BF237" i="9"/>
  <c r="BX237" i="9" s="1"/>
  <c r="BC237" i="9"/>
  <c r="BU237" i="9" s="1"/>
  <c r="BD237" i="9"/>
  <c r="BV237" i="9" s="1"/>
  <c r="BG237" i="9"/>
  <c r="BY237" i="9" s="1"/>
  <c r="BA237" i="9"/>
  <c r="BS237" i="9" s="1"/>
  <c r="AX237" i="9"/>
  <c r="BP237" i="9" s="1"/>
  <c r="BE237" i="9"/>
  <c r="BW237" i="9" s="1"/>
  <c r="BB237" i="9"/>
  <c r="BT237" i="9" s="1"/>
  <c r="AY237" i="9"/>
  <c r="BQ237" i="9" s="1"/>
  <c r="AZ237" i="9"/>
  <c r="BR237" i="9" s="1"/>
  <c r="AY309" i="9"/>
  <c r="BQ309" i="9" s="1"/>
  <c r="BA309" i="9"/>
  <c r="BS309" i="9" s="1"/>
  <c r="AX309" i="9"/>
  <c r="BP309" i="9" s="1"/>
  <c r="BE309" i="9"/>
  <c r="BW309" i="9" s="1"/>
  <c r="BB309" i="9"/>
  <c r="BT309" i="9" s="1"/>
  <c r="BC309" i="9"/>
  <c r="BU309" i="9" s="1"/>
  <c r="AZ309" i="9"/>
  <c r="BF309" i="9"/>
  <c r="BX309" i="9" s="1"/>
  <c r="BG309" i="9"/>
  <c r="BY309" i="9" s="1"/>
  <c r="BD309" i="9"/>
  <c r="BV309" i="9" s="1"/>
  <c r="BC303" i="9"/>
  <c r="BU303" i="9" s="1"/>
  <c r="BG303" i="9"/>
  <c r="BY303" i="9" s="1"/>
  <c r="AZ303" i="9"/>
  <c r="BR303" i="9" s="1"/>
  <c r="BA303" i="9"/>
  <c r="BS303" i="9" s="1"/>
  <c r="BF303" i="9"/>
  <c r="BX303" i="9" s="1"/>
  <c r="AY303" i="9"/>
  <c r="BQ303" i="9" s="1"/>
  <c r="BD303" i="9"/>
  <c r="BV303" i="9" s="1"/>
  <c r="BE303" i="9"/>
  <c r="BW303" i="9" s="1"/>
  <c r="AX303" i="9"/>
  <c r="BP303" i="9" s="1"/>
  <c r="BB303" i="9"/>
  <c r="BT303" i="9" s="1"/>
  <c r="BG362" i="9"/>
  <c r="BY362" i="9" s="1"/>
  <c r="BD362" i="9"/>
  <c r="BV362" i="9" s="1"/>
  <c r="AX362" i="9"/>
  <c r="BP362" i="9" s="1"/>
  <c r="BA362" i="9"/>
  <c r="BS362" i="9" s="1"/>
  <c r="BB362" i="9"/>
  <c r="BT362" i="9" s="1"/>
  <c r="AY362" i="9"/>
  <c r="BQ362" i="9" s="1"/>
  <c r="BE362" i="9"/>
  <c r="BW362" i="9" s="1"/>
  <c r="BF362" i="9"/>
  <c r="BX362" i="9" s="1"/>
  <c r="BC362" i="9"/>
  <c r="BU362" i="9" s="1"/>
  <c r="AZ362" i="9"/>
  <c r="BR362" i="9" s="1"/>
  <c r="AZ351" i="9"/>
  <c r="BR351" i="9" s="1"/>
  <c r="BA351" i="9"/>
  <c r="BS351" i="9" s="1"/>
  <c r="BF351" i="9"/>
  <c r="BX351" i="9" s="1"/>
  <c r="AY351" i="9"/>
  <c r="BQ351" i="9" s="1"/>
  <c r="BD351" i="9"/>
  <c r="BV351" i="9" s="1"/>
  <c r="BE351" i="9"/>
  <c r="BW351" i="9" s="1"/>
  <c r="BC351" i="9"/>
  <c r="BU351" i="9" s="1"/>
  <c r="AX351" i="9"/>
  <c r="BP351" i="9" s="1"/>
  <c r="BG351" i="9"/>
  <c r="BY351" i="9" s="1"/>
  <c r="BB351" i="9"/>
  <c r="BT351" i="9" s="1"/>
  <c r="BG389" i="9"/>
  <c r="BY389" i="9" s="1"/>
  <c r="BD389" i="9"/>
  <c r="BV389" i="9" s="1"/>
  <c r="BE389" i="9"/>
  <c r="BW389" i="9" s="1"/>
  <c r="AX389" i="9"/>
  <c r="BP389" i="9" s="1"/>
  <c r="BB389" i="9"/>
  <c r="BT389" i="9" s="1"/>
  <c r="AY389" i="9"/>
  <c r="BQ389" i="9" s="1"/>
  <c r="BF389" i="9"/>
  <c r="BX389" i="9" s="1"/>
  <c r="BC389" i="9"/>
  <c r="BU389" i="9" s="1"/>
  <c r="AZ389" i="9"/>
  <c r="BR389" i="9" s="1"/>
  <c r="BA389" i="9"/>
  <c r="BS389" i="9" s="1"/>
  <c r="AY438" i="9"/>
  <c r="BQ438" i="9" s="1"/>
  <c r="BF438" i="9"/>
  <c r="BX438" i="9" s="1"/>
  <c r="BC438" i="9"/>
  <c r="BU438" i="9" s="1"/>
  <c r="AZ438" i="9"/>
  <c r="BR438" i="9" s="1"/>
  <c r="BA438" i="9"/>
  <c r="BS438" i="9" s="1"/>
  <c r="BG438" i="9"/>
  <c r="BY438" i="9" s="1"/>
  <c r="BD438" i="9"/>
  <c r="BV438" i="9" s="1"/>
  <c r="BE438" i="9"/>
  <c r="AX438" i="9"/>
  <c r="BP438" i="9" s="1"/>
  <c r="BB438" i="9"/>
  <c r="BT438" i="9" s="1"/>
  <c r="BE507" i="9"/>
  <c r="BW507" i="9" s="1"/>
  <c r="AX507" i="9"/>
  <c r="BP507" i="9" s="1"/>
  <c r="BB507" i="9"/>
  <c r="BT507" i="9" s="1"/>
  <c r="BF507" i="9"/>
  <c r="BX507" i="9" s="1"/>
  <c r="BA507" i="9"/>
  <c r="BS507" i="9" s="1"/>
  <c r="BG507" i="9"/>
  <c r="BY507" i="9" s="1"/>
  <c r="AY507" i="9"/>
  <c r="BQ507" i="9" s="1"/>
  <c r="AZ507" i="9"/>
  <c r="BR507" i="9" s="1"/>
  <c r="BC507" i="9"/>
  <c r="BU507" i="9" s="1"/>
  <c r="BD507" i="9"/>
  <c r="BV507" i="9" s="1"/>
  <c r="BB524" i="9"/>
  <c r="BT524" i="9" s="1"/>
  <c r="BF524" i="9"/>
  <c r="BX524" i="9" s="1"/>
  <c r="AX524" i="9"/>
  <c r="BP524" i="9" s="1"/>
  <c r="AZ524" i="9"/>
  <c r="BR524" i="9" s="1"/>
  <c r="BA524" i="9"/>
  <c r="BS524" i="9" s="1"/>
  <c r="AY524" i="9"/>
  <c r="BQ524" i="9" s="1"/>
  <c r="BD524" i="9"/>
  <c r="BV524" i="9" s="1"/>
  <c r="BE524" i="9"/>
  <c r="BW524" i="9" s="1"/>
  <c r="BC524" i="9"/>
  <c r="BU524" i="9" s="1"/>
  <c r="BG524" i="9"/>
  <c r="BY524" i="9" s="1"/>
  <c r="BD536" i="9"/>
  <c r="BV536" i="9" s="1"/>
  <c r="AZ536" i="9"/>
  <c r="BR536" i="9" s="1"/>
  <c r="BA536" i="9"/>
  <c r="BS536" i="9" s="1"/>
  <c r="AY536" i="9"/>
  <c r="BQ536" i="9" s="1"/>
  <c r="BE536" i="9"/>
  <c r="BW536" i="9" s="1"/>
  <c r="AX536" i="9"/>
  <c r="BP536" i="9" s="1"/>
  <c r="BC536" i="9"/>
  <c r="BU536" i="9" s="1"/>
  <c r="BB536" i="9"/>
  <c r="BT536" i="9" s="1"/>
  <c r="BG536" i="9"/>
  <c r="BY536" i="9" s="1"/>
  <c r="BF536" i="9"/>
  <c r="BX536" i="9" s="1"/>
  <c r="BE630" i="9"/>
  <c r="BW630" i="9" s="1"/>
  <c r="AY630" i="9"/>
  <c r="BQ630" i="9" s="1"/>
  <c r="BD630" i="9"/>
  <c r="BV630" i="9" s="1"/>
  <c r="AX630" i="9"/>
  <c r="BP630" i="9" s="1"/>
  <c r="BC630" i="9"/>
  <c r="BU630" i="9" s="1"/>
  <c r="BB630" i="9"/>
  <c r="BT630" i="9" s="1"/>
  <c r="BG630" i="9"/>
  <c r="BY630" i="9" s="1"/>
  <c r="BA630" i="9"/>
  <c r="BS630" i="9" s="1"/>
  <c r="BF630" i="9"/>
  <c r="BX630" i="9" s="1"/>
  <c r="AZ630" i="9"/>
  <c r="BR630" i="9" s="1"/>
  <c r="BF698" i="9"/>
  <c r="BX698" i="9" s="1"/>
  <c r="BG698" i="9"/>
  <c r="BY698" i="9" s="1"/>
  <c r="AZ698" i="9"/>
  <c r="BR698" i="9" s="1"/>
  <c r="BA698" i="9"/>
  <c r="BS698" i="9" s="1"/>
  <c r="BD698" i="9"/>
  <c r="BV698" i="9" s="1"/>
  <c r="BE698" i="9"/>
  <c r="BW698" i="9" s="1"/>
  <c r="AX698" i="9"/>
  <c r="BP698" i="9" s="1"/>
  <c r="AY698" i="9"/>
  <c r="BQ698" i="9" s="1"/>
  <c r="BB698" i="9"/>
  <c r="BT698" i="9" s="1"/>
  <c r="BC698" i="9"/>
  <c r="BU698" i="9" s="1"/>
  <c r="BA413" i="9"/>
  <c r="BS413" i="9" s="1"/>
  <c r="BF413" i="9"/>
  <c r="BX413" i="9" s="1"/>
  <c r="BG413" i="9"/>
  <c r="BY413" i="9" s="1"/>
  <c r="AZ413" i="9"/>
  <c r="BR413" i="9" s="1"/>
  <c r="BE413" i="9"/>
  <c r="BW413" i="9" s="1"/>
  <c r="BD413" i="9"/>
  <c r="BV413" i="9" s="1"/>
  <c r="AX413" i="9"/>
  <c r="AY413" i="9"/>
  <c r="BQ413" i="9" s="1"/>
  <c r="BB413" i="9"/>
  <c r="BT413" i="9" s="1"/>
  <c r="BC413" i="9"/>
  <c r="BU413" i="9" s="1"/>
  <c r="BE580" i="9"/>
  <c r="BW580" i="9" s="1"/>
  <c r="BB580" i="9"/>
  <c r="BT580" i="9" s="1"/>
  <c r="AZ580" i="9"/>
  <c r="BR580" i="9" s="1"/>
  <c r="BF580" i="9"/>
  <c r="BX580" i="9" s="1"/>
  <c r="AY580" i="9"/>
  <c r="BQ580" i="9" s="1"/>
  <c r="BD580" i="9"/>
  <c r="BV580" i="9" s="1"/>
  <c r="BC580" i="9"/>
  <c r="BU580" i="9" s="1"/>
  <c r="BA580" i="9"/>
  <c r="BS580" i="9" s="1"/>
  <c r="AX580" i="9"/>
  <c r="BP580" i="9" s="1"/>
  <c r="BG580" i="9"/>
  <c r="BY580" i="9" s="1"/>
  <c r="AZ666" i="9"/>
  <c r="BR666" i="9" s="1"/>
  <c r="BA666" i="9"/>
  <c r="BS666" i="9" s="1"/>
  <c r="BF666" i="9"/>
  <c r="BX666" i="9" s="1"/>
  <c r="BG666" i="9"/>
  <c r="BY666" i="9" s="1"/>
  <c r="BD666" i="9"/>
  <c r="BV666" i="9" s="1"/>
  <c r="BE666" i="9"/>
  <c r="BW666" i="9" s="1"/>
  <c r="AX666" i="9"/>
  <c r="BP666" i="9" s="1"/>
  <c r="AY666" i="9"/>
  <c r="BQ666" i="9" s="1"/>
  <c r="BB666" i="9"/>
  <c r="BC666" i="9"/>
  <c r="BU666" i="9" s="1"/>
  <c r="BC55" i="9"/>
  <c r="BU55" i="9" s="1"/>
  <c r="BD55" i="9"/>
  <c r="BV55" i="9" s="1"/>
  <c r="BB55" i="9"/>
  <c r="BT55" i="9" s="1"/>
  <c r="AY55" i="9"/>
  <c r="BQ55" i="9" s="1"/>
  <c r="BG55" i="9"/>
  <c r="BY55" i="9" s="1"/>
  <c r="BA55" i="9"/>
  <c r="BS55" i="9" s="1"/>
  <c r="BF55" i="9"/>
  <c r="BX55" i="9" s="1"/>
  <c r="BE55" i="9"/>
  <c r="BW55" i="9" s="1"/>
  <c r="AZ55" i="9"/>
  <c r="BR55" i="9" s="1"/>
  <c r="AX55" i="9"/>
  <c r="BP55" i="9" s="1"/>
  <c r="AX106" i="9"/>
  <c r="BP106" i="9" s="1"/>
  <c r="AY106" i="9"/>
  <c r="BQ106" i="9" s="1"/>
  <c r="BD106" i="9"/>
  <c r="BV106" i="9" s="1"/>
  <c r="BB106" i="9"/>
  <c r="BT106" i="9" s="1"/>
  <c r="BC106" i="9"/>
  <c r="BU106" i="9" s="1"/>
  <c r="BF106" i="9"/>
  <c r="BX106" i="9" s="1"/>
  <c r="BG106" i="9"/>
  <c r="BY106" i="9" s="1"/>
  <c r="BA106" i="9"/>
  <c r="BS106" i="9" s="1"/>
  <c r="AZ106" i="9"/>
  <c r="BR106" i="9" s="1"/>
  <c r="BE106" i="9"/>
  <c r="BW106" i="9" s="1"/>
  <c r="BB95" i="9"/>
  <c r="BT95" i="9" s="1"/>
  <c r="BG95" i="9"/>
  <c r="BY95" i="9" s="1"/>
  <c r="BD95" i="9"/>
  <c r="BV95" i="9" s="1"/>
  <c r="BE95" i="9"/>
  <c r="BW95" i="9" s="1"/>
  <c r="BF95" i="9"/>
  <c r="BX95" i="9" s="1"/>
  <c r="BA95" i="9"/>
  <c r="BS95" i="9" s="1"/>
  <c r="AY95" i="9"/>
  <c r="BQ95" i="9" s="1"/>
  <c r="AX95" i="9"/>
  <c r="BP95" i="9" s="1"/>
  <c r="BC95" i="9"/>
  <c r="BU95" i="9" s="1"/>
  <c r="AZ95" i="9"/>
  <c r="BR95" i="9" s="1"/>
  <c r="BB151" i="9"/>
  <c r="BT151" i="9" s="1"/>
  <c r="BC151" i="9"/>
  <c r="BU151" i="9" s="1"/>
  <c r="AZ151" i="9"/>
  <c r="BR151" i="9" s="1"/>
  <c r="BA151" i="9"/>
  <c r="BS151" i="9" s="1"/>
  <c r="BF151" i="9"/>
  <c r="BX151" i="9" s="1"/>
  <c r="BG151" i="9"/>
  <c r="BY151" i="9" s="1"/>
  <c r="BD151" i="9"/>
  <c r="BV151" i="9" s="1"/>
  <c r="BE151" i="9"/>
  <c r="BW151" i="9" s="1"/>
  <c r="AX151" i="9"/>
  <c r="BP151" i="9" s="1"/>
  <c r="AY151" i="9"/>
  <c r="BQ151" i="9" s="1"/>
  <c r="BG187" i="9"/>
  <c r="BY187" i="9" s="1"/>
  <c r="BF187" i="9"/>
  <c r="BX187" i="9" s="1"/>
  <c r="AZ187" i="9"/>
  <c r="BR187" i="9" s="1"/>
  <c r="AY187" i="9"/>
  <c r="BQ187" i="9" s="1"/>
  <c r="BD187" i="9"/>
  <c r="BV187" i="9" s="1"/>
  <c r="BA187" i="9"/>
  <c r="BS187" i="9" s="1"/>
  <c r="AX187" i="9"/>
  <c r="BP187" i="9" s="1"/>
  <c r="BC187" i="9"/>
  <c r="BU187" i="9" s="1"/>
  <c r="BE187" i="9"/>
  <c r="BW187" i="9" s="1"/>
  <c r="BB187" i="9"/>
  <c r="BT187" i="9" s="1"/>
  <c r="AZ184" i="9"/>
  <c r="BR184" i="9" s="1"/>
  <c r="BA184" i="9"/>
  <c r="BS184" i="9" s="1"/>
  <c r="AY184" i="9"/>
  <c r="BQ184" i="9" s="1"/>
  <c r="BD184" i="9"/>
  <c r="BV184" i="9" s="1"/>
  <c r="BE184" i="9"/>
  <c r="BW184" i="9" s="1"/>
  <c r="AX184" i="9"/>
  <c r="BP184" i="9" s="1"/>
  <c r="BC184" i="9"/>
  <c r="BU184" i="9" s="1"/>
  <c r="BB184" i="9"/>
  <c r="BT184" i="9" s="1"/>
  <c r="BG184" i="9"/>
  <c r="BF184" i="9"/>
  <c r="BX184" i="9" s="1"/>
  <c r="BG215" i="9"/>
  <c r="BY215" i="9" s="1"/>
  <c r="BD215" i="9"/>
  <c r="BV215" i="9" s="1"/>
  <c r="AX215" i="9"/>
  <c r="BP215" i="9" s="1"/>
  <c r="BB215" i="9"/>
  <c r="BT215" i="9" s="1"/>
  <c r="AY215" i="9"/>
  <c r="BQ215" i="9" s="1"/>
  <c r="BA215" i="9"/>
  <c r="BS215" i="9" s="1"/>
  <c r="BF215" i="9"/>
  <c r="BX215" i="9" s="1"/>
  <c r="BC215" i="9"/>
  <c r="BU215" i="9" s="1"/>
  <c r="AZ215" i="9"/>
  <c r="BR215" i="9" s="1"/>
  <c r="BE215" i="9"/>
  <c r="BW215" i="9" s="1"/>
  <c r="BC293" i="9"/>
  <c r="BU293" i="9" s="1"/>
  <c r="BG293" i="9"/>
  <c r="BY293" i="9" s="1"/>
  <c r="AY293" i="9"/>
  <c r="BQ293" i="9" s="1"/>
  <c r="BA293" i="9"/>
  <c r="BS293" i="9" s="1"/>
  <c r="AX293" i="9"/>
  <c r="BP293" i="9" s="1"/>
  <c r="BE293" i="9"/>
  <c r="BW293" i="9" s="1"/>
  <c r="BB293" i="9"/>
  <c r="BT293" i="9" s="1"/>
  <c r="AZ293" i="9"/>
  <c r="BR293" i="9" s="1"/>
  <c r="BF293" i="9"/>
  <c r="BX293" i="9" s="1"/>
  <c r="BD293" i="9"/>
  <c r="BV293" i="9" s="1"/>
  <c r="BB248" i="9"/>
  <c r="BT248" i="9" s="1"/>
  <c r="AY248" i="9"/>
  <c r="BQ248" i="9" s="1"/>
  <c r="AZ248" i="9"/>
  <c r="BR248" i="9" s="1"/>
  <c r="BE248" i="9"/>
  <c r="BW248" i="9" s="1"/>
  <c r="BF248" i="9"/>
  <c r="BX248" i="9" s="1"/>
  <c r="BC248" i="9"/>
  <c r="BU248" i="9" s="1"/>
  <c r="BD248" i="9"/>
  <c r="BV248" i="9" s="1"/>
  <c r="BG248" i="9"/>
  <c r="BY248" i="9" s="1"/>
  <c r="AX248" i="9"/>
  <c r="BP248" i="9" s="1"/>
  <c r="BA248" i="9"/>
  <c r="BS248" i="9" s="1"/>
  <c r="BG250" i="9"/>
  <c r="BY250" i="9" s="1"/>
  <c r="BE250" i="9"/>
  <c r="BW250" i="9" s="1"/>
  <c r="AX250" i="9"/>
  <c r="BP250" i="9" s="1"/>
  <c r="BB250" i="9"/>
  <c r="BT250" i="9" s="1"/>
  <c r="AY250" i="9"/>
  <c r="BQ250" i="9" s="1"/>
  <c r="AZ250" i="9"/>
  <c r="BR250" i="9" s="1"/>
  <c r="BF250" i="9"/>
  <c r="BX250" i="9" s="1"/>
  <c r="BC250" i="9"/>
  <c r="BU250" i="9" s="1"/>
  <c r="BD250" i="9"/>
  <c r="BV250" i="9" s="1"/>
  <c r="BA250" i="9"/>
  <c r="BS250" i="9" s="1"/>
  <c r="BG296" i="9"/>
  <c r="BY296" i="9" s="1"/>
  <c r="BD296" i="9"/>
  <c r="BV296" i="9" s="1"/>
  <c r="AX296" i="9"/>
  <c r="BP296" i="9" s="1"/>
  <c r="AY296" i="9"/>
  <c r="BQ296" i="9" s="1"/>
  <c r="BA296" i="9"/>
  <c r="BS296" i="9" s="1"/>
  <c r="BB296" i="9"/>
  <c r="BT296" i="9" s="1"/>
  <c r="BC296" i="9"/>
  <c r="BU296" i="9" s="1"/>
  <c r="AZ296" i="9"/>
  <c r="BE296" i="9"/>
  <c r="BW296" i="9" s="1"/>
  <c r="BF296" i="9"/>
  <c r="BX296" i="9" s="1"/>
  <c r="BG328" i="9"/>
  <c r="BY328" i="9" s="1"/>
  <c r="BD328" i="9"/>
  <c r="BV328" i="9" s="1"/>
  <c r="AX328" i="9"/>
  <c r="BP328" i="9" s="1"/>
  <c r="AY328" i="9"/>
  <c r="BQ328" i="9" s="1"/>
  <c r="BA328" i="9"/>
  <c r="BS328" i="9" s="1"/>
  <c r="BB328" i="9"/>
  <c r="BT328" i="9" s="1"/>
  <c r="BC328" i="9"/>
  <c r="BU328" i="9" s="1"/>
  <c r="AZ328" i="9"/>
  <c r="BR328" i="9" s="1"/>
  <c r="BE328" i="9"/>
  <c r="BW328" i="9" s="1"/>
  <c r="BF328" i="9"/>
  <c r="BX328" i="9" s="1"/>
  <c r="BF392" i="9"/>
  <c r="BC392" i="9"/>
  <c r="BU392" i="9" s="1"/>
  <c r="AZ392" i="9"/>
  <c r="BR392" i="9" s="1"/>
  <c r="BG392" i="9"/>
  <c r="BY392" i="9" s="1"/>
  <c r="BD392" i="9"/>
  <c r="BV392" i="9" s="1"/>
  <c r="BA392" i="9"/>
  <c r="BS392" i="9" s="1"/>
  <c r="AX392" i="9"/>
  <c r="BP392" i="9" s="1"/>
  <c r="BE392" i="9"/>
  <c r="BW392" i="9" s="1"/>
  <c r="BB392" i="9"/>
  <c r="BT392" i="9" s="1"/>
  <c r="AY392" i="9"/>
  <c r="BQ392" i="9" s="1"/>
  <c r="AZ442" i="9"/>
  <c r="BR442" i="9" s="1"/>
  <c r="BG442" i="9"/>
  <c r="BY442" i="9" s="1"/>
  <c r="BD442" i="9"/>
  <c r="BV442" i="9" s="1"/>
  <c r="BA442" i="9"/>
  <c r="BS442" i="9" s="1"/>
  <c r="AX442" i="9"/>
  <c r="BP442" i="9" s="1"/>
  <c r="BE442" i="9"/>
  <c r="BW442" i="9" s="1"/>
  <c r="BB442" i="9"/>
  <c r="BT442" i="9" s="1"/>
  <c r="AY442" i="9"/>
  <c r="BQ442" i="9" s="1"/>
  <c r="BF442" i="9"/>
  <c r="BX442" i="9" s="1"/>
  <c r="BC442" i="9"/>
  <c r="BU442" i="9" s="1"/>
  <c r="BB476" i="9"/>
  <c r="BT476" i="9" s="1"/>
  <c r="BC476" i="9"/>
  <c r="BU476" i="9" s="1"/>
  <c r="BD476" i="9"/>
  <c r="BV476" i="9" s="1"/>
  <c r="BF476" i="9"/>
  <c r="BX476" i="9" s="1"/>
  <c r="BG476" i="9"/>
  <c r="BY476" i="9" s="1"/>
  <c r="BA476" i="9"/>
  <c r="BS476" i="9" s="1"/>
  <c r="BE476" i="9"/>
  <c r="BW476" i="9" s="1"/>
  <c r="AX476" i="9"/>
  <c r="BP476" i="9" s="1"/>
  <c r="AY476" i="9"/>
  <c r="BQ476" i="9" s="1"/>
  <c r="AZ476" i="9"/>
  <c r="BR476" i="9" s="1"/>
  <c r="BC528" i="9"/>
  <c r="BU528" i="9" s="1"/>
  <c r="BG528" i="9"/>
  <c r="BY528" i="9" s="1"/>
  <c r="AY528" i="9"/>
  <c r="BQ528" i="9" s="1"/>
  <c r="BA528" i="9"/>
  <c r="BS528" i="9" s="1"/>
  <c r="AX528" i="9"/>
  <c r="BP528" i="9" s="1"/>
  <c r="AZ528" i="9"/>
  <c r="BR528" i="9" s="1"/>
  <c r="BE528" i="9"/>
  <c r="BW528" i="9" s="1"/>
  <c r="BB528" i="9"/>
  <c r="BT528" i="9" s="1"/>
  <c r="BD528" i="9"/>
  <c r="BV528" i="9" s="1"/>
  <c r="BF528" i="9"/>
  <c r="BX528" i="9" s="1"/>
  <c r="BF587" i="9"/>
  <c r="BX587" i="9" s="1"/>
  <c r="AY587" i="9"/>
  <c r="BQ587" i="9" s="1"/>
  <c r="BA587" i="9"/>
  <c r="BS587" i="9" s="1"/>
  <c r="BC587" i="9"/>
  <c r="BU587" i="9" s="1"/>
  <c r="BE587" i="9"/>
  <c r="BW587" i="9" s="1"/>
  <c r="AX587" i="9"/>
  <c r="BP587" i="9" s="1"/>
  <c r="BG587" i="9"/>
  <c r="BY587" i="9" s="1"/>
  <c r="AZ587" i="9"/>
  <c r="BR587" i="9" s="1"/>
  <c r="BB587" i="9"/>
  <c r="BT587" i="9" s="1"/>
  <c r="BD587" i="9"/>
  <c r="BV587" i="9" s="1"/>
  <c r="AX589" i="9"/>
  <c r="BP589" i="9" s="1"/>
  <c r="BG589" i="9"/>
  <c r="BY589" i="9" s="1"/>
  <c r="AZ589" i="9"/>
  <c r="BR589" i="9" s="1"/>
  <c r="BA589" i="9"/>
  <c r="BS589" i="9" s="1"/>
  <c r="BB589" i="9"/>
  <c r="BT589" i="9" s="1"/>
  <c r="BD589" i="9"/>
  <c r="BV589" i="9" s="1"/>
  <c r="BE589" i="9"/>
  <c r="BW589" i="9" s="1"/>
  <c r="BF589" i="9"/>
  <c r="BX589" i="9" s="1"/>
  <c r="AY589" i="9"/>
  <c r="BQ589" i="9" s="1"/>
  <c r="BC589" i="9"/>
  <c r="BU589" i="9" s="1"/>
  <c r="BF628" i="9"/>
  <c r="BX628" i="9" s="1"/>
  <c r="AX628" i="9"/>
  <c r="BP628" i="9" s="1"/>
  <c r="AZ628" i="9"/>
  <c r="BR628" i="9" s="1"/>
  <c r="BA628" i="9"/>
  <c r="BS628" i="9" s="1"/>
  <c r="AY628" i="9"/>
  <c r="BQ628" i="9" s="1"/>
  <c r="BD628" i="9"/>
  <c r="BV628" i="9" s="1"/>
  <c r="BE628" i="9"/>
  <c r="BW628" i="9" s="1"/>
  <c r="BC628" i="9"/>
  <c r="BU628" i="9" s="1"/>
  <c r="BB628" i="9"/>
  <c r="BT628" i="9" s="1"/>
  <c r="BG628" i="9"/>
  <c r="BY628" i="9" s="1"/>
  <c r="BB669" i="9"/>
  <c r="BT669" i="9" s="1"/>
  <c r="BC669" i="9"/>
  <c r="BU669" i="9" s="1"/>
  <c r="AZ669" i="9"/>
  <c r="BR669" i="9" s="1"/>
  <c r="BF669" i="9"/>
  <c r="BX669" i="9" s="1"/>
  <c r="BG669" i="9"/>
  <c r="BY669" i="9" s="1"/>
  <c r="BD669" i="9"/>
  <c r="BV669" i="9" s="1"/>
  <c r="BA669" i="9"/>
  <c r="BS669" i="9" s="1"/>
  <c r="BE669" i="9"/>
  <c r="BW669" i="9" s="1"/>
  <c r="AX669" i="9"/>
  <c r="BP669" i="9" s="1"/>
  <c r="AY669" i="9"/>
  <c r="BQ669" i="9" s="1"/>
  <c r="BE699" i="9"/>
  <c r="BW699" i="9" s="1"/>
  <c r="BF699" i="9"/>
  <c r="BX699" i="9" s="1"/>
  <c r="AY699" i="9"/>
  <c r="BQ699" i="9" s="1"/>
  <c r="AZ699" i="9"/>
  <c r="BR699" i="9" s="1"/>
  <c r="BC699" i="9"/>
  <c r="BU699" i="9" s="1"/>
  <c r="BD699" i="9"/>
  <c r="BV699" i="9" s="1"/>
  <c r="AX699" i="9"/>
  <c r="BP699" i="9" s="1"/>
  <c r="BG699" i="9"/>
  <c r="BY699" i="9" s="1"/>
  <c r="BA699" i="9"/>
  <c r="BS699" i="9" s="1"/>
  <c r="BB699" i="9"/>
  <c r="BT699" i="9" s="1"/>
  <c r="BA683" i="9"/>
  <c r="BS683" i="9" s="1"/>
  <c r="BG683" i="9"/>
  <c r="BY683" i="9" s="1"/>
  <c r="AZ683" i="9"/>
  <c r="BR683" i="9" s="1"/>
  <c r="BE683" i="9"/>
  <c r="BW683" i="9" s="1"/>
  <c r="AX683" i="9"/>
  <c r="BP683" i="9" s="1"/>
  <c r="BD683" i="9"/>
  <c r="BV683" i="9" s="1"/>
  <c r="BB683" i="9"/>
  <c r="BT683" i="9" s="1"/>
  <c r="AY683" i="9"/>
  <c r="BQ683" i="9" s="1"/>
  <c r="BF683" i="9"/>
  <c r="BX683" i="9" s="1"/>
  <c r="BC683" i="9"/>
  <c r="BU683" i="9" s="1"/>
  <c r="AZ645" i="9"/>
  <c r="BR645" i="9" s="1"/>
  <c r="BB645" i="9"/>
  <c r="BT645" i="9" s="1"/>
  <c r="AY645" i="9"/>
  <c r="BQ645" i="9" s="1"/>
  <c r="BD645" i="9"/>
  <c r="BV645" i="9" s="1"/>
  <c r="BA645" i="9"/>
  <c r="BS645" i="9" s="1"/>
  <c r="BF645" i="9"/>
  <c r="BX645" i="9" s="1"/>
  <c r="BC645" i="9"/>
  <c r="BU645" i="9" s="1"/>
  <c r="BE645" i="9"/>
  <c r="BW645" i="9" s="1"/>
  <c r="BG645" i="9"/>
  <c r="BY645" i="9" s="1"/>
  <c r="AX645" i="9"/>
  <c r="BP645" i="9" s="1"/>
  <c r="BA550" i="9"/>
  <c r="BS550" i="9" s="1"/>
  <c r="BE550" i="9"/>
  <c r="BW550" i="9" s="1"/>
  <c r="BC550" i="9"/>
  <c r="BU550" i="9" s="1"/>
  <c r="AX550" i="9"/>
  <c r="BP550" i="9" s="1"/>
  <c r="BG550" i="9"/>
  <c r="BY550" i="9" s="1"/>
  <c r="BB550" i="9"/>
  <c r="BT550" i="9" s="1"/>
  <c r="AZ550" i="9"/>
  <c r="BR550" i="9" s="1"/>
  <c r="BF550" i="9"/>
  <c r="BX550" i="9" s="1"/>
  <c r="AY550" i="9"/>
  <c r="BD550" i="9"/>
  <c r="BV550" i="9" s="1"/>
  <c r="AY616" i="9"/>
  <c r="BQ616" i="9" s="1"/>
  <c r="AX616" i="9"/>
  <c r="BP616" i="9" s="1"/>
  <c r="BC616" i="9"/>
  <c r="BU616" i="9" s="1"/>
  <c r="AZ616" i="9"/>
  <c r="BR616" i="9" s="1"/>
  <c r="BA616" i="9"/>
  <c r="BS616" i="9" s="1"/>
  <c r="BB616" i="9"/>
  <c r="BT616" i="9" s="1"/>
  <c r="BG616" i="9"/>
  <c r="BY616" i="9" s="1"/>
  <c r="BD616" i="9"/>
  <c r="BV616" i="9" s="1"/>
  <c r="BE616" i="9"/>
  <c r="BW616" i="9" s="1"/>
  <c r="BF616" i="9"/>
  <c r="BX616" i="9" s="1"/>
  <c r="BB691" i="9"/>
  <c r="AY691" i="9"/>
  <c r="BQ691" i="9" s="1"/>
  <c r="BF691" i="9"/>
  <c r="BX691" i="9" s="1"/>
  <c r="BC691" i="9"/>
  <c r="BU691" i="9" s="1"/>
  <c r="AZ691" i="9"/>
  <c r="BR691" i="9" s="1"/>
  <c r="BA691" i="9"/>
  <c r="BS691" i="9" s="1"/>
  <c r="BG691" i="9"/>
  <c r="BY691" i="9" s="1"/>
  <c r="BD691" i="9"/>
  <c r="BV691" i="9" s="1"/>
  <c r="BE691" i="9"/>
  <c r="BW691" i="9" s="1"/>
  <c r="AX691" i="9"/>
  <c r="BP691" i="9" s="1"/>
  <c r="BG64" i="9"/>
  <c r="BY64" i="9" s="1"/>
  <c r="BE64" i="9"/>
  <c r="BW64" i="9" s="1"/>
  <c r="BF64" i="9"/>
  <c r="BX64" i="9" s="1"/>
  <c r="BC64" i="9"/>
  <c r="BU64" i="9" s="1"/>
  <c r="AZ64" i="9"/>
  <c r="BR64" i="9" s="1"/>
  <c r="AX64" i="9"/>
  <c r="BP64" i="9" s="1"/>
  <c r="AY64" i="9"/>
  <c r="BQ64" i="9" s="1"/>
  <c r="BD64" i="9"/>
  <c r="BV64" i="9" s="1"/>
  <c r="BA64" i="9"/>
  <c r="BS64" i="9" s="1"/>
  <c r="BB64" i="9"/>
  <c r="BT64" i="9" s="1"/>
  <c r="BC119" i="9"/>
  <c r="BU119" i="9" s="1"/>
  <c r="BA119" i="9"/>
  <c r="BS119" i="9" s="1"/>
  <c r="BF119" i="9"/>
  <c r="BX119" i="9" s="1"/>
  <c r="BG119" i="9"/>
  <c r="BY119" i="9" s="1"/>
  <c r="BE119" i="9"/>
  <c r="BW119" i="9" s="1"/>
  <c r="AZ119" i="9"/>
  <c r="BR119" i="9" s="1"/>
  <c r="AX119" i="9"/>
  <c r="BP119" i="9" s="1"/>
  <c r="BB119" i="9"/>
  <c r="BT119" i="9" s="1"/>
  <c r="AY119" i="9"/>
  <c r="BQ119" i="9" s="1"/>
  <c r="BD119" i="9"/>
  <c r="BV119" i="9" s="1"/>
  <c r="AX129" i="9"/>
  <c r="BP129" i="9" s="1"/>
  <c r="AZ129" i="9"/>
  <c r="BR129" i="9" s="1"/>
  <c r="BA129" i="9"/>
  <c r="BS129" i="9" s="1"/>
  <c r="BF129" i="9"/>
  <c r="BX129" i="9" s="1"/>
  <c r="AY129" i="9"/>
  <c r="BQ129" i="9" s="1"/>
  <c r="BD129" i="9"/>
  <c r="BV129" i="9" s="1"/>
  <c r="BE129" i="9"/>
  <c r="BW129" i="9" s="1"/>
  <c r="BB129" i="9"/>
  <c r="BT129" i="9" s="1"/>
  <c r="BC129" i="9"/>
  <c r="BU129" i="9" s="1"/>
  <c r="BG129" i="9"/>
  <c r="BY129" i="9" s="1"/>
  <c r="BD415" i="9"/>
  <c r="BV415" i="9" s="1"/>
  <c r="BA415" i="9"/>
  <c r="BS415" i="9" s="1"/>
  <c r="AX415" i="9"/>
  <c r="BP415" i="9" s="1"/>
  <c r="AY415" i="9"/>
  <c r="BQ415" i="9" s="1"/>
  <c r="BE415" i="9"/>
  <c r="BW415" i="9" s="1"/>
  <c r="BB415" i="9"/>
  <c r="BT415" i="9" s="1"/>
  <c r="BC415" i="9"/>
  <c r="BU415" i="9" s="1"/>
  <c r="BF415" i="9"/>
  <c r="BX415" i="9" s="1"/>
  <c r="BG415" i="9"/>
  <c r="AZ415" i="9"/>
  <c r="BR415" i="9" s="1"/>
  <c r="BE167" i="9"/>
  <c r="BW167" i="9" s="1"/>
  <c r="AX167" i="9"/>
  <c r="BP167" i="9" s="1"/>
  <c r="AY167" i="9"/>
  <c r="BQ167" i="9" s="1"/>
  <c r="BB167" i="9"/>
  <c r="BT167" i="9" s="1"/>
  <c r="BC167" i="9"/>
  <c r="BU167" i="9" s="1"/>
  <c r="AZ167" i="9"/>
  <c r="BR167" i="9" s="1"/>
  <c r="BF167" i="9"/>
  <c r="BX167" i="9" s="1"/>
  <c r="BG167" i="9"/>
  <c r="BY167" i="9" s="1"/>
  <c r="BD167" i="9"/>
  <c r="BV167" i="9" s="1"/>
  <c r="BA167" i="9"/>
  <c r="BS167" i="9" s="1"/>
  <c r="BF159" i="9"/>
  <c r="BX159" i="9" s="1"/>
  <c r="BC159" i="9"/>
  <c r="BU159" i="9" s="1"/>
  <c r="BD159" i="9"/>
  <c r="BV159" i="9" s="1"/>
  <c r="BE159" i="9"/>
  <c r="BW159" i="9" s="1"/>
  <c r="BG159" i="9"/>
  <c r="BY159" i="9" s="1"/>
  <c r="AX159" i="9"/>
  <c r="BP159" i="9" s="1"/>
  <c r="BB159" i="9"/>
  <c r="BT159" i="9" s="1"/>
  <c r="AY159" i="9"/>
  <c r="BQ159" i="9" s="1"/>
  <c r="AZ159" i="9"/>
  <c r="BR159" i="9" s="1"/>
  <c r="BA159" i="9"/>
  <c r="BS159" i="9" s="1"/>
  <c r="AY283" i="9"/>
  <c r="BQ283" i="9" s="1"/>
  <c r="BC283" i="9"/>
  <c r="BU283" i="9" s="1"/>
  <c r="BG283" i="9"/>
  <c r="BY283" i="9" s="1"/>
  <c r="AZ283" i="9"/>
  <c r="BR283" i="9" s="1"/>
  <c r="BA283" i="9"/>
  <c r="BS283" i="9" s="1"/>
  <c r="BF283" i="9"/>
  <c r="BX283" i="9" s="1"/>
  <c r="BD283" i="9"/>
  <c r="BV283" i="9" s="1"/>
  <c r="BE283" i="9"/>
  <c r="BW283" i="9" s="1"/>
  <c r="AX283" i="9"/>
  <c r="BP283" i="9" s="1"/>
  <c r="BB283" i="9"/>
  <c r="BT283" i="9" s="1"/>
  <c r="BC439" i="9"/>
  <c r="BU439" i="9" s="1"/>
  <c r="AZ439" i="9"/>
  <c r="BR439" i="9" s="1"/>
  <c r="BE439" i="9"/>
  <c r="BW439" i="9" s="1"/>
  <c r="BG439" i="9"/>
  <c r="BY439" i="9" s="1"/>
  <c r="BD439" i="9"/>
  <c r="BV439" i="9" s="1"/>
  <c r="AX439" i="9"/>
  <c r="BP439" i="9" s="1"/>
  <c r="BB439" i="9"/>
  <c r="BT439" i="9" s="1"/>
  <c r="AY439" i="9"/>
  <c r="BQ439" i="9" s="1"/>
  <c r="BA439" i="9"/>
  <c r="BS439" i="9" s="1"/>
  <c r="BF439" i="9"/>
  <c r="BX439" i="9" s="1"/>
  <c r="BF525" i="9"/>
  <c r="BX525" i="9" s="1"/>
  <c r="AX525" i="9"/>
  <c r="BP525" i="9" s="1"/>
  <c r="BB525" i="9"/>
  <c r="BT525" i="9" s="1"/>
  <c r="AY525" i="9"/>
  <c r="BQ525" i="9" s="1"/>
  <c r="BD525" i="9"/>
  <c r="BV525" i="9" s="1"/>
  <c r="BC525" i="9"/>
  <c r="BU525" i="9" s="1"/>
  <c r="BG525" i="9"/>
  <c r="BY525" i="9" s="1"/>
  <c r="BA525" i="9"/>
  <c r="BS525" i="9" s="1"/>
  <c r="AZ525" i="9"/>
  <c r="BR525" i="9" s="1"/>
  <c r="BE525" i="9"/>
  <c r="BW525" i="9" s="1"/>
  <c r="AY624" i="9"/>
  <c r="BQ624" i="9" s="1"/>
  <c r="AX624" i="9"/>
  <c r="BP624" i="9" s="1"/>
  <c r="BC624" i="9"/>
  <c r="BU624" i="9" s="1"/>
  <c r="AZ624" i="9"/>
  <c r="BR624" i="9" s="1"/>
  <c r="BA624" i="9"/>
  <c r="BS624" i="9" s="1"/>
  <c r="BB624" i="9"/>
  <c r="BT624" i="9" s="1"/>
  <c r="BG624" i="9"/>
  <c r="BY624" i="9" s="1"/>
  <c r="BD624" i="9"/>
  <c r="BV624" i="9" s="1"/>
  <c r="BE624" i="9"/>
  <c r="BW624" i="9" s="1"/>
  <c r="BF624" i="9"/>
  <c r="BX624" i="9" s="1"/>
  <c r="BF694" i="9"/>
  <c r="BX694" i="9" s="1"/>
  <c r="BG694" i="9"/>
  <c r="BY694" i="9" s="1"/>
  <c r="AZ694" i="9"/>
  <c r="BR694" i="9" s="1"/>
  <c r="BA694" i="9"/>
  <c r="BS694" i="9" s="1"/>
  <c r="BD694" i="9"/>
  <c r="BV694" i="9" s="1"/>
  <c r="BE694" i="9"/>
  <c r="BW694" i="9" s="1"/>
  <c r="AX694" i="9"/>
  <c r="BP694" i="9" s="1"/>
  <c r="AY694" i="9"/>
  <c r="BQ694" i="9" s="1"/>
  <c r="BB694" i="9"/>
  <c r="BT694" i="9" s="1"/>
  <c r="BC694" i="9"/>
  <c r="BU694" i="9" s="1"/>
  <c r="AY35" i="9"/>
  <c r="BQ35" i="9" s="1"/>
  <c r="AZ35" i="9"/>
  <c r="BR35" i="9" s="1"/>
  <c r="BE35" i="9"/>
  <c r="BW35" i="9" s="1"/>
  <c r="BC35" i="9"/>
  <c r="BU35" i="9" s="1"/>
  <c r="BB35" i="9"/>
  <c r="BT35" i="9" s="1"/>
  <c r="BD35" i="9"/>
  <c r="BV35" i="9" s="1"/>
  <c r="BG35" i="9"/>
  <c r="BY35" i="9" s="1"/>
  <c r="BF35" i="9"/>
  <c r="BX35" i="9" s="1"/>
  <c r="BA35" i="9"/>
  <c r="BS35" i="9" s="1"/>
  <c r="AX35" i="9"/>
  <c r="BP35" i="9" s="1"/>
  <c r="BC65" i="9"/>
  <c r="BU65" i="9" s="1"/>
  <c r="AY65" i="9"/>
  <c r="BQ65" i="9" s="1"/>
  <c r="AZ65" i="9"/>
  <c r="BR65" i="9" s="1"/>
  <c r="BA65" i="9"/>
  <c r="BS65" i="9" s="1"/>
  <c r="AX65" i="9"/>
  <c r="BP65" i="9" s="1"/>
  <c r="BD65" i="9"/>
  <c r="BV65" i="9" s="1"/>
  <c r="BE65" i="9"/>
  <c r="BW65" i="9" s="1"/>
  <c r="BB65" i="9"/>
  <c r="BT65" i="9" s="1"/>
  <c r="BG65" i="9"/>
  <c r="BY65" i="9" s="1"/>
  <c r="BF65" i="9"/>
  <c r="BX65" i="9" s="1"/>
  <c r="BC75" i="9"/>
  <c r="BU75" i="9" s="1"/>
  <c r="AY75" i="9"/>
  <c r="BQ75" i="9" s="1"/>
  <c r="BD75" i="9"/>
  <c r="BV75" i="9" s="1"/>
  <c r="BB75" i="9"/>
  <c r="BT75" i="9" s="1"/>
  <c r="BG75" i="9"/>
  <c r="BY75" i="9" s="1"/>
  <c r="BA75" i="9"/>
  <c r="BS75" i="9" s="1"/>
  <c r="BF75" i="9"/>
  <c r="BX75" i="9" s="1"/>
  <c r="BE75" i="9"/>
  <c r="BW75" i="9" s="1"/>
  <c r="AZ75" i="9"/>
  <c r="BR75" i="9" s="1"/>
  <c r="AX75" i="9"/>
  <c r="BP75" i="9" s="1"/>
  <c r="BG609" i="9"/>
  <c r="BY609" i="9" s="1"/>
  <c r="BF609" i="9"/>
  <c r="BX609" i="9" s="1"/>
  <c r="AZ609" i="9"/>
  <c r="BR609" i="9" s="1"/>
  <c r="BA609" i="9"/>
  <c r="BS609" i="9" s="1"/>
  <c r="AY609" i="9"/>
  <c r="BQ609" i="9" s="1"/>
  <c r="BD609" i="9"/>
  <c r="BV609" i="9" s="1"/>
  <c r="BE609" i="9"/>
  <c r="BW609" i="9" s="1"/>
  <c r="AX609" i="9"/>
  <c r="BP609" i="9" s="1"/>
  <c r="BC609" i="9"/>
  <c r="BU609" i="9" s="1"/>
  <c r="BB609" i="9"/>
  <c r="BT609" i="9" s="1"/>
  <c r="BB697" i="9"/>
  <c r="BT697" i="9" s="1"/>
  <c r="BC697" i="9"/>
  <c r="BU697" i="9" s="1"/>
  <c r="BF697" i="9"/>
  <c r="BX697" i="9" s="1"/>
  <c r="BG697" i="9"/>
  <c r="BY697" i="9" s="1"/>
  <c r="AZ697" i="9"/>
  <c r="BR697" i="9" s="1"/>
  <c r="BD697" i="9"/>
  <c r="BV697" i="9" s="1"/>
  <c r="BA697" i="9"/>
  <c r="BS697" i="9" s="1"/>
  <c r="AX697" i="9"/>
  <c r="BP697" i="9" s="1"/>
  <c r="AY697" i="9"/>
  <c r="BQ697" i="9" s="1"/>
  <c r="BE697" i="9"/>
  <c r="BW697" i="9" s="1"/>
  <c r="AY689" i="9"/>
  <c r="BQ689" i="9" s="1"/>
  <c r="AZ689" i="9"/>
  <c r="BR689" i="9" s="1"/>
  <c r="BE689" i="9"/>
  <c r="BW689" i="9" s="1"/>
  <c r="BF689" i="9"/>
  <c r="BX689" i="9" s="1"/>
  <c r="BC689" i="9"/>
  <c r="BU689" i="9" s="1"/>
  <c r="BD689" i="9"/>
  <c r="BV689" i="9" s="1"/>
  <c r="BG689" i="9"/>
  <c r="BY689" i="9" s="1"/>
  <c r="AX689" i="9"/>
  <c r="BP689" i="9" s="1"/>
  <c r="BA689" i="9"/>
  <c r="BS689" i="9" s="1"/>
  <c r="BB689" i="9"/>
  <c r="BT689" i="9" s="1"/>
  <c r="BB120" i="9"/>
  <c r="BT120" i="9" s="1"/>
  <c r="BF120" i="9"/>
  <c r="BX120" i="9" s="1"/>
  <c r="BG120" i="9"/>
  <c r="BY120" i="9" s="1"/>
  <c r="AZ120" i="9"/>
  <c r="BR120" i="9" s="1"/>
  <c r="AY120" i="9"/>
  <c r="BQ120" i="9" s="1"/>
  <c r="BD120" i="9"/>
  <c r="BV120" i="9" s="1"/>
  <c r="BA120" i="9"/>
  <c r="BS120" i="9" s="1"/>
  <c r="AX120" i="9"/>
  <c r="BP120" i="9" s="1"/>
  <c r="BC120" i="9"/>
  <c r="BU120" i="9" s="1"/>
  <c r="BE120" i="9"/>
  <c r="BW120" i="9" s="1"/>
  <c r="BF581" i="9"/>
  <c r="BX581" i="9" s="1"/>
  <c r="AY581" i="9"/>
  <c r="BQ581" i="9" s="1"/>
  <c r="BD581" i="9"/>
  <c r="BV581" i="9" s="1"/>
  <c r="BA581" i="9"/>
  <c r="BS581" i="9" s="1"/>
  <c r="BC581" i="9"/>
  <c r="BU581" i="9" s="1"/>
  <c r="BE581" i="9"/>
  <c r="BW581" i="9" s="1"/>
  <c r="AX581" i="9"/>
  <c r="BP581" i="9" s="1"/>
  <c r="BG581" i="9"/>
  <c r="BY581" i="9" s="1"/>
  <c r="BB581" i="9"/>
  <c r="BT581" i="9" s="1"/>
  <c r="AZ581" i="9"/>
  <c r="BR581" i="9" s="1"/>
  <c r="BF615" i="9"/>
  <c r="BX615" i="9" s="1"/>
  <c r="BE615" i="9"/>
  <c r="BW615" i="9" s="1"/>
  <c r="AY615" i="9"/>
  <c r="BQ615" i="9" s="1"/>
  <c r="AX615" i="9"/>
  <c r="BP615" i="9" s="1"/>
  <c r="BC615" i="9"/>
  <c r="AZ615" i="9"/>
  <c r="BR615" i="9" s="1"/>
  <c r="BB615" i="9"/>
  <c r="BT615" i="9" s="1"/>
  <c r="BG615" i="9"/>
  <c r="BY615" i="9" s="1"/>
  <c r="BD615" i="9"/>
  <c r="BV615" i="9" s="1"/>
  <c r="BA615" i="9"/>
  <c r="BS615" i="9" s="1"/>
  <c r="BG39" i="9"/>
  <c r="BY39" i="9" s="1"/>
  <c r="BD39" i="9"/>
  <c r="BV39" i="9" s="1"/>
  <c r="BF39" i="9"/>
  <c r="BX39" i="9" s="1"/>
  <c r="BC39" i="9"/>
  <c r="BU39" i="9" s="1"/>
  <c r="AY39" i="9"/>
  <c r="BQ39" i="9" s="1"/>
  <c r="BA39" i="9"/>
  <c r="BS39" i="9" s="1"/>
  <c r="BE39" i="9"/>
  <c r="BW39" i="9" s="1"/>
  <c r="AZ39" i="9"/>
  <c r="BR39" i="9" s="1"/>
  <c r="BB39" i="9"/>
  <c r="BT39" i="9" s="1"/>
  <c r="AX39" i="9"/>
  <c r="BP39" i="9" s="1"/>
  <c r="BC194" i="9"/>
  <c r="BU194" i="9" s="1"/>
  <c r="BA194" i="9"/>
  <c r="BS194" i="9" s="1"/>
  <c r="BB194" i="9"/>
  <c r="BT194" i="9" s="1"/>
  <c r="BG194" i="9"/>
  <c r="BY194" i="9" s="1"/>
  <c r="BE194" i="9"/>
  <c r="BW194" i="9" s="1"/>
  <c r="BF194" i="9"/>
  <c r="BX194" i="9" s="1"/>
  <c r="AZ194" i="9"/>
  <c r="BR194" i="9" s="1"/>
  <c r="AY194" i="9"/>
  <c r="BQ194" i="9" s="1"/>
  <c r="BD194" i="9"/>
  <c r="AX194" i="9"/>
  <c r="BP194" i="9" s="1"/>
  <c r="AZ217" i="9"/>
  <c r="BR217" i="9" s="1"/>
  <c r="BA217" i="9"/>
  <c r="BS217" i="9" s="1"/>
  <c r="BB217" i="9"/>
  <c r="BT217" i="9" s="1"/>
  <c r="BG217" i="9"/>
  <c r="BY217" i="9" s="1"/>
  <c r="BD217" i="9"/>
  <c r="BV217" i="9" s="1"/>
  <c r="BE217" i="9"/>
  <c r="BW217" i="9" s="1"/>
  <c r="BF217" i="9"/>
  <c r="BX217" i="9" s="1"/>
  <c r="AY217" i="9"/>
  <c r="BQ217" i="9" s="1"/>
  <c r="AX217" i="9"/>
  <c r="BP217" i="9" s="1"/>
  <c r="BC217" i="9"/>
  <c r="BU217" i="9" s="1"/>
  <c r="BF400" i="9"/>
  <c r="BX400" i="9" s="1"/>
  <c r="BC400" i="9"/>
  <c r="BU400" i="9" s="1"/>
  <c r="AZ400" i="9"/>
  <c r="BR400" i="9" s="1"/>
  <c r="BG400" i="9"/>
  <c r="BY400" i="9" s="1"/>
  <c r="BD400" i="9"/>
  <c r="BV400" i="9" s="1"/>
  <c r="BA400" i="9"/>
  <c r="BS400" i="9" s="1"/>
  <c r="AX400" i="9"/>
  <c r="BP400" i="9" s="1"/>
  <c r="BE400" i="9"/>
  <c r="BW400" i="9" s="1"/>
  <c r="BB400" i="9"/>
  <c r="BT400" i="9" s="1"/>
  <c r="AY400" i="9"/>
  <c r="BQ400" i="9" s="1"/>
  <c r="AY601" i="9"/>
  <c r="BQ601" i="9" s="1"/>
  <c r="BB601" i="9"/>
  <c r="BT601" i="9" s="1"/>
  <c r="BC601" i="9"/>
  <c r="BU601" i="9" s="1"/>
  <c r="BA601" i="9"/>
  <c r="BS601" i="9" s="1"/>
  <c r="BF601" i="9"/>
  <c r="BX601" i="9" s="1"/>
  <c r="BG601" i="9"/>
  <c r="BY601" i="9" s="1"/>
  <c r="AZ601" i="9"/>
  <c r="BR601" i="9" s="1"/>
  <c r="BE601" i="9"/>
  <c r="BW601" i="9" s="1"/>
  <c r="BD601" i="9"/>
  <c r="BV601" i="9" s="1"/>
  <c r="AX601" i="9"/>
  <c r="BP601" i="9" s="1"/>
  <c r="BF473" i="9"/>
  <c r="BX473" i="9" s="1"/>
  <c r="BG473" i="9"/>
  <c r="BY473" i="9" s="1"/>
  <c r="BE473" i="9"/>
  <c r="BW473" i="9" s="1"/>
  <c r="AX473" i="9"/>
  <c r="BP473" i="9" s="1"/>
  <c r="AY473" i="9"/>
  <c r="BQ473" i="9" s="1"/>
  <c r="AZ473" i="9"/>
  <c r="BR473" i="9" s="1"/>
  <c r="BB473" i="9"/>
  <c r="BT473" i="9" s="1"/>
  <c r="BC473" i="9"/>
  <c r="BU473" i="9" s="1"/>
  <c r="BD473" i="9"/>
  <c r="BV473" i="9" s="1"/>
  <c r="BA473" i="9"/>
  <c r="BS473" i="9" s="1"/>
  <c r="BF481" i="9"/>
  <c r="BX481" i="9" s="1"/>
  <c r="BG481" i="9"/>
  <c r="BY481" i="9" s="1"/>
  <c r="BE481" i="9"/>
  <c r="BW481" i="9" s="1"/>
  <c r="AX481" i="9"/>
  <c r="BP481" i="9" s="1"/>
  <c r="AY481" i="9"/>
  <c r="BQ481" i="9" s="1"/>
  <c r="AZ481" i="9"/>
  <c r="BR481" i="9" s="1"/>
  <c r="BB481" i="9"/>
  <c r="BT481" i="9" s="1"/>
  <c r="BC481" i="9"/>
  <c r="BU481" i="9" s="1"/>
  <c r="BD481" i="9"/>
  <c r="BV481" i="9" s="1"/>
  <c r="BA481" i="9"/>
  <c r="BS481" i="9" s="1"/>
  <c r="BE505" i="9"/>
  <c r="BW505" i="9" s="1"/>
  <c r="BF505" i="9"/>
  <c r="BX505" i="9" s="1"/>
  <c r="AX505" i="9"/>
  <c r="BP505" i="9" s="1"/>
  <c r="BA505" i="9"/>
  <c r="BS505" i="9" s="1"/>
  <c r="BB505" i="9"/>
  <c r="BT505" i="9" s="1"/>
  <c r="AY505" i="9"/>
  <c r="BQ505" i="9" s="1"/>
  <c r="AZ505" i="9"/>
  <c r="BR505" i="9" s="1"/>
  <c r="BC505" i="9"/>
  <c r="BU505" i="9" s="1"/>
  <c r="BD505" i="9"/>
  <c r="BV505" i="9" s="1"/>
  <c r="BG505" i="9"/>
  <c r="BY505" i="9" s="1"/>
  <c r="AY97" i="9"/>
  <c r="BQ97" i="9" s="1"/>
  <c r="AX97" i="9"/>
  <c r="BP97" i="9" s="1"/>
  <c r="BC97" i="9"/>
  <c r="BU97" i="9" s="1"/>
  <c r="AZ97" i="9"/>
  <c r="BR97" i="9" s="1"/>
  <c r="BE97" i="9"/>
  <c r="BW97" i="9" s="1"/>
  <c r="BB97" i="9"/>
  <c r="BT97" i="9" s="1"/>
  <c r="BG97" i="9"/>
  <c r="BY97" i="9" s="1"/>
  <c r="BD97" i="9"/>
  <c r="BV97" i="9" s="1"/>
  <c r="BA97" i="9"/>
  <c r="BS97" i="9" s="1"/>
  <c r="BF97" i="9"/>
  <c r="BX97" i="9" s="1"/>
  <c r="AY638" i="9"/>
  <c r="BQ638" i="9" s="1"/>
  <c r="BD638" i="9"/>
  <c r="BV638" i="9" s="1"/>
  <c r="BE638" i="9"/>
  <c r="BW638" i="9" s="1"/>
  <c r="AX638" i="9"/>
  <c r="BP638" i="9" s="1"/>
  <c r="BC638" i="9"/>
  <c r="BU638" i="9" s="1"/>
  <c r="BB638" i="9"/>
  <c r="BT638" i="9" s="1"/>
  <c r="BG638" i="9"/>
  <c r="BY638" i="9" s="1"/>
  <c r="BF638" i="9"/>
  <c r="BX638" i="9" s="1"/>
  <c r="AZ638" i="9"/>
  <c r="BR638" i="9" s="1"/>
  <c r="BA638" i="9"/>
  <c r="BS638" i="9" s="1"/>
  <c r="BB158" i="9"/>
  <c r="BT158" i="9" s="1"/>
  <c r="AY158" i="9"/>
  <c r="BQ158" i="9" s="1"/>
  <c r="AZ158" i="9"/>
  <c r="BR158" i="9" s="1"/>
  <c r="BF158" i="9"/>
  <c r="BX158" i="9" s="1"/>
  <c r="BC158" i="9"/>
  <c r="BU158" i="9" s="1"/>
  <c r="BD158" i="9"/>
  <c r="BV158" i="9" s="1"/>
  <c r="BA158" i="9"/>
  <c r="BS158" i="9" s="1"/>
  <c r="BG158" i="9"/>
  <c r="BY158" i="9" s="1"/>
  <c r="BE158" i="9"/>
  <c r="BW158" i="9" s="1"/>
  <c r="AX158" i="9"/>
  <c r="BP158" i="9" s="1"/>
  <c r="BG52" i="9"/>
  <c r="BY52" i="9" s="1"/>
  <c r="BE52" i="9"/>
  <c r="BW52" i="9" s="1"/>
  <c r="BB52" i="9"/>
  <c r="BT52" i="9" s="1"/>
  <c r="AY52" i="9"/>
  <c r="BQ52" i="9" s="1"/>
  <c r="AZ52" i="9"/>
  <c r="BR52" i="9" s="1"/>
  <c r="BF52" i="9"/>
  <c r="BX52" i="9" s="1"/>
  <c r="BC52" i="9"/>
  <c r="BU52" i="9" s="1"/>
  <c r="BD52" i="9"/>
  <c r="BV52" i="9" s="1"/>
  <c r="BA52" i="9"/>
  <c r="BS52" i="9" s="1"/>
  <c r="AX52" i="9"/>
  <c r="BP52" i="9" s="1"/>
  <c r="BG203" i="9"/>
  <c r="BY203" i="9" s="1"/>
  <c r="BF203" i="9"/>
  <c r="BX203" i="9" s="1"/>
  <c r="AZ203" i="9"/>
  <c r="BR203" i="9" s="1"/>
  <c r="AY203" i="9"/>
  <c r="BQ203" i="9" s="1"/>
  <c r="BD203" i="9"/>
  <c r="BV203" i="9" s="1"/>
  <c r="BA203" i="9"/>
  <c r="BS203" i="9" s="1"/>
  <c r="AX203" i="9"/>
  <c r="BP203" i="9" s="1"/>
  <c r="BC203" i="9"/>
  <c r="BU203" i="9" s="1"/>
  <c r="BE203" i="9"/>
  <c r="BW203" i="9" s="1"/>
  <c r="BB203" i="9"/>
  <c r="BT203" i="9" s="1"/>
  <c r="AX247" i="9"/>
  <c r="BP247" i="9" s="1"/>
  <c r="BB247" i="9"/>
  <c r="BT247" i="9" s="1"/>
  <c r="AY247" i="9"/>
  <c r="BQ247" i="9" s="1"/>
  <c r="AZ247" i="9"/>
  <c r="BR247" i="9" s="1"/>
  <c r="BA247" i="9"/>
  <c r="BS247" i="9" s="1"/>
  <c r="BF247" i="9"/>
  <c r="BX247" i="9" s="1"/>
  <c r="BC247" i="9"/>
  <c r="BU247" i="9" s="1"/>
  <c r="BD247" i="9"/>
  <c r="BV247" i="9" s="1"/>
  <c r="BE247" i="9"/>
  <c r="BW247" i="9" s="1"/>
  <c r="BG247" i="9"/>
  <c r="BY247" i="9" s="1"/>
  <c r="BF221" i="9"/>
  <c r="BX221" i="9" s="1"/>
  <c r="BC221" i="9"/>
  <c r="BU221" i="9" s="1"/>
  <c r="BD221" i="9"/>
  <c r="BV221" i="9" s="1"/>
  <c r="BG221" i="9"/>
  <c r="BY221" i="9" s="1"/>
  <c r="BA221" i="9"/>
  <c r="BS221" i="9" s="1"/>
  <c r="AX221" i="9"/>
  <c r="BP221" i="9" s="1"/>
  <c r="BE221" i="9"/>
  <c r="BW221" i="9" s="1"/>
  <c r="BB221" i="9"/>
  <c r="BT221" i="9" s="1"/>
  <c r="AY221" i="9"/>
  <c r="BQ221" i="9" s="1"/>
  <c r="AZ221" i="9"/>
  <c r="BR221" i="9" s="1"/>
  <c r="AY291" i="9"/>
  <c r="BQ291" i="9" s="1"/>
  <c r="BC291" i="9"/>
  <c r="BU291" i="9" s="1"/>
  <c r="BG291" i="9"/>
  <c r="BY291" i="9" s="1"/>
  <c r="AZ291" i="9"/>
  <c r="BR291" i="9" s="1"/>
  <c r="BA291" i="9"/>
  <c r="BS291" i="9" s="1"/>
  <c r="BF291" i="9"/>
  <c r="BX291" i="9" s="1"/>
  <c r="BD291" i="9"/>
  <c r="BV291" i="9" s="1"/>
  <c r="BE291" i="9"/>
  <c r="BW291" i="9" s="1"/>
  <c r="AX291" i="9"/>
  <c r="BP291" i="9" s="1"/>
  <c r="BB291" i="9"/>
  <c r="BT291" i="9" s="1"/>
  <c r="BC315" i="9"/>
  <c r="BU315" i="9" s="1"/>
  <c r="BG315" i="9"/>
  <c r="BY315" i="9" s="1"/>
  <c r="AZ315" i="9"/>
  <c r="BR315" i="9" s="1"/>
  <c r="BA315" i="9"/>
  <c r="BS315" i="9" s="1"/>
  <c r="BF315" i="9"/>
  <c r="BX315" i="9" s="1"/>
  <c r="BD315" i="9"/>
  <c r="BV315" i="9" s="1"/>
  <c r="BE315" i="9"/>
  <c r="BW315" i="9" s="1"/>
  <c r="AX315" i="9"/>
  <c r="BP315" i="9" s="1"/>
  <c r="AY315" i="9"/>
  <c r="BQ315" i="9" s="1"/>
  <c r="BB315" i="9"/>
  <c r="BT315" i="9" s="1"/>
  <c r="BB375" i="9"/>
  <c r="BT375" i="9" s="1"/>
  <c r="AY375" i="9"/>
  <c r="BQ375" i="9" s="1"/>
  <c r="BE375" i="9"/>
  <c r="BW375" i="9" s="1"/>
  <c r="BF375" i="9"/>
  <c r="BX375" i="9" s="1"/>
  <c r="BC375" i="9"/>
  <c r="BU375" i="9" s="1"/>
  <c r="AZ375" i="9"/>
  <c r="BR375" i="9" s="1"/>
  <c r="BG375" i="9"/>
  <c r="BY375" i="9" s="1"/>
  <c r="BD375" i="9"/>
  <c r="BV375" i="9" s="1"/>
  <c r="AX375" i="9"/>
  <c r="BP375" i="9" s="1"/>
  <c r="BA375" i="9"/>
  <c r="BS375" i="9" s="1"/>
  <c r="BG377" i="9"/>
  <c r="BY377" i="9" s="1"/>
  <c r="BD377" i="9"/>
  <c r="BV377" i="9" s="1"/>
  <c r="BE377" i="9"/>
  <c r="BW377" i="9" s="1"/>
  <c r="AX377" i="9"/>
  <c r="BP377" i="9" s="1"/>
  <c r="BB377" i="9"/>
  <c r="BT377" i="9" s="1"/>
  <c r="AY377" i="9"/>
  <c r="BQ377" i="9" s="1"/>
  <c r="BF377" i="9"/>
  <c r="BX377" i="9" s="1"/>
  <c r="BC377" i="9"/>
  <c r="BU377" i="9" s="1"/>
  <c r="AZ377" i="9"/>
  <c r="BR377" i="9" s="1"/>
  <c r="BA377" i="9"/>
  <c r="BS377" i="9" s="1"/>
  <c r="AX390" i="9"/>
  <c r="BP390" i="9" s="1"/>
  <c r="BB390" i="9"/>
  <c r="BT390" i="9" s="1"/>
  <c r="AY390" i="9"/>
  <c r="BQ390" i="9" s="1"/>
  <c r="BA390" i="9"/>
  <c r="BS390" i="9" s="1"/>
  <c r="BF390" i="9"/>
  <c r="BX390" i="9" s="1"/>
  <c r="BC390" i="9"/>
  <c r="BU390" i="9" s="1"/>
  <c r="AZ390" i="9"/>
  <c r="BR390" i="9" s="1"/>
  <c r="BE390" i="9"/>
  <c r="BW390" i="9" s="1"/>
  <c r="BG390" i="9"/>
  <c r="BD390" i="9"/>
  <c r="BV390" i="9" s="1"/>
  <c r="BG440" i="9"/>
  <c r="BY440" i="9" s="1"/>
  <c r="BD440" i="9"/>
  <c r="BV440" i="9" s="1"/>
  <c r="AX440" i="9"/>
  <c r="BP440" i="9" s="1"/>
  <c r="BA440" i="9"/>
  <c r="BS440" i="9" s="1"/>
  <c r="BB440" i="9"/>
  <c r="BT440" i="9" s="1"/>
  <c r="AY440" i="9"/>
  <c r="BQ440" i="9" s="1"/>
  <c r="BE440" i="9"/>
  <c r="BW440" i="9" s="1"/>
  <c r="BF440" i="9"/>
  <c r="BX440" i="9" s="1"/>
  <c r="BC440" i="9"/>
  <c r="BU440" i="9" s="1"/>
  <c r="AZ440" i="9"/>
  <c r="BR440" i="9" s="1"/>
  <c r="AX514" i="9"/>
  <c r="BP514" i="9" s="1"/>
  <c r="BB514" i="9"/>
  <c r="BT514" i="9" s="1"/>
  <c r="BF514" i="9"/>
  <c r="BX514" i="9" s="1"/>
  <c r="BC514" i="9"/>
  <c r="BU514" i="9" s="1"/>
  <c r="BD514" i="9"/>
  <c r="BV514" i="9" s="1"/>
  <c r="BE514" i="9"/>
  <c r="BW514" i="9" s="1"/>
  <c r="BG514" i="9"/>
  <c r="BY514" i="9" s="1"/>
  <c r="AY514" i="9"/>
  <c r="BQ514" i="9" s="1"/>
  <c r="AZ514" i="9"/>
  <c r="BR514" i="9" s="1"/>
  <c r="BA514" i="9"/>
  <c r="BS514" i="9" s="1"/>
  <c r="BA462" i="9"/>
  <c r="BS462" i="9" s="1"/>
  <c r="BE462" i="9"/>
  <c r="BW462" i="9" s="1"/>
  <c r="AX462" i="9"/>
  <c r="BP462" i="9" s="1"/>
  <c r="AY462" i="9"/>
  <c r="BQ462" i="9" s="1"/>
  <c r="BB462" i="9"/>
  <c r="BT462" i="9" s="1"/>
  <c r="BC462" i="9"/>
  <c r="BU462" i="9" s="1"/>
  <c r="AZ462" i="9"/>
  <c r="BR462" i="9" s="1"/>
  <c r="BF462" i="9"/>
  <c r="BX462" i="9" s="1"/>
  <c r="BG462" i="9"/>
  <c r="BY462" i="9" s="1"/>
  <c r="BD462" i="9"/>
  <c r="BV462" i="9" s="1"/>
  <c r="AX486" i="9"/>
  <c r="BP486" i="9" s="1"/>
  <c r="AY486" i="9"/>
  <c r="BQ486" i="9" s="1"/>
  <c r="AZ486" i="9"/>
  <c r="BR486" i="9" s="1"/>
  <c r="BA486" i="9"/>
  <c r="BS486" i="9" s="1"/>
  <c r="BB486" i="9"/>
  <c r="BT486" i="9" s="1"/>
  <c r="BC486" i="9"/>
  <c r="BU486" i="9" s="1"/>
  <c r="BD486" i="9"/>
  <c r="BV486" i="9" s="1"/>
  <c r="BE486" i="9"/>
  <c r="BW486" i="9" s="1"/>
  <c r="BF486" i="9"/>
  <c r="BX486" i="9" s="1"/>
  <c r="BG486" i="9"/>
  <c r="BY486" i="9" s="1"/>
  <c r="BD540" i="9"/>
  <c r="BV540" i="9" s="1"/>
  <c r="AZ540" i="9"/>
  <c r="BR540" i="9" s="1"/>
  <c r="BA540" i="9"/>
  <c r="BS540" i="9" s="1"/>
  <c r="AY540" i="9"/>
  <c r="BQ540" i="9" s="1"/>
  <c r="BE540" i="9"/>
  <c r="BW540" i="9" s="1"/>
  <c r="AX540" i="9"/>
  <c r="BP540" i="9" s="1"/>
  <c r="BC540" i="9"/>
  <c r="BB540" i="9"/>
  <c r="BT540" i="9" s="1"/>
  <c r="BG540" i="9"/>
  <c r="BY540" i="9" s="1"/>
  <c r="BF540" i="9"/>
  <c r="BX540" i="9" s="1"/>
  <c r="BD577" i="9"/>
  <c r="BV577" i="9" s="1"/>
  <c r="BA577" i="9"/>
  <c r="BS577" i="9" s="1"/>
  <c r="AX577" i="9"/>
  <c r="BP577" i="9" s="1"/>
  <c r="BC577" i="9"/>
  <c r="BU577" i="9" s="1"/>
  <c r="BE577" i="9"/>
  <c r="BW577" i="9" s="1"/>
  <c r="BB577" i="9"/>
  <c r="BT577" i="9" s="1"/>
  <c r="BG577" i="9"/>
  <c r="BY577" i="9" s="1"/>
  <c r="BF577" i="9"/>
  <c r="BX577" i="9" s="1"/>
  <c r="AZ577" i="9"/>
  <c r="AY577" i="9"/>
  <c r="BQ577" i="9" s="1"/>
  <c r="AZ658" i="9"/>
  <c r="BR658" i="9" s="1"/>
  <c r="BA658" i="9"/>
  <c r="BS658" i="9" s="1"/>
  <c r="BF658" i="9"/>
  <c r="BX658" i="9" s="1"/>
  <c r="BG658" i="9"/>
  <c r="BY658" i="9" s="1"/>
  <c r="BD658" i="9"/>
  <c r="BV658" i="9" s="1"/>
  <c r="BE658" i="9"/>
  <c r="BW658" i="9" s="1"/>
  <c r="AX658" i="9"/>
  <c r="BP658" i="9" s="1"/>
  <c r="AY658" i="9"/>
  <c r="BQ658" i="9" s="1"/>
  <c r="BB658" i="9"/>
  <c r="BT658" i="9" s="1"/>
  <c r="BC658" i="9"/>
  <c r="BU658" i="9" s="1"/>
  <c r="BG702" i="9"/>
  <c r="BY702" i="9" s="1"/>
  <c r="BB702" i="9"/>
  <c r="BT702" i="9" s="1"/>
  <c r="BA702" i="9"/>
  <c r="BS702" i="9" s="1"/>
  <c r="BF702" i="9"/>
  <c r="BX702" i="9" s="1"/>
  <c r="AY702" i="9"/>
  <c r="BQ702" i="9" s="1"/>
  <c r="AZ702" i="9"/>
  <c r="BR702" i="9" s="1"/>
  <c r="BE702" i="9"/>
  <c r="BW702" i="9" s="1"/>
  <c r="BC702" i="9"/>
  <c r="BU702" i="9" s="1"/>
  <c r="BD702" i="9"/>
  <c r="BV702" i="9" s="1"/>
  <c r="AX702" i="9"/>
  <c r="BP702" i="9" s="1"/>
  <c r="BC43" i="9"/>
  <c r="BU43" i="9" s="1"/>
  <c r="AY43" i="9"/>
  <c r="BQ43" i="9" s="1"/>
  <c r="BD43" i="9"/>
  <c r="BV43" i="9" s="1"/>
  <c r="BF43" i="9"/>
  <c r="BX43" i="9" s="1"/>
  <c r="BG43" i="9"/>
  <c r="BY43" i="9" s="1"/>
  <c r="BA43" i="9"/>
  <c r="BS43" i="9" s="1"/>
  <c r="BE43" i="9"/>
  <c r="BW43" i="9" s="1"/>
  <c r="AZ43" i="9"/>
  <c r="BR43" i="9" s="1"/>
  <c r="BB43" i="9"/>
  <c r="BT43" i="9" s="1"/>
  <c r="AX43" i="9"/>
  <c r="BP43" i="9" s="1"/>
  <c r="BG76" i="9"/>
  <c r="BY76" i="9" s="1"/>
  <c r="BE76" i="9"/>
  <c r="BW76" i="9" s="1"/>
  <c r="BF76" i="9"/>
  <c r="BX76" i="9" s="1"/>
  <c r="AY76" i="9"/>
  <c r="BQ76" i="9" s="1"/>
  <c r="AZ76" i="9"/>
  <c r="BR76" i="9" s="1"/>
  <c r="AX76" i="9"/>
  <c r="BP76" i="9" s="1"/>
  <c r="BC76" i="9"/>
  <c r="BU76" i="9" s="1"/>
  <c r="BD76" i="9"/>
  <c r="BV76" i="9" s="1"/>
  <c r="BA76" i="9"/>
  <c r="BS76" i="9" s="1"/>
  <c r="BB76" i="9"/>
  <c r="BT76" i="9" s="1"/>
  <c r="BD88" i="9"/>
  <c r="BV88" i="9" s="1"/>
  <c r="BA88" i="9"/>
  <c r="BS88" i="9" s="1"/>
  <c r="BG88" i="9"/>
  <c r="BY88" i="9" s="1"/>
  <c r="BE88" i="9"/>
  <c r="BW88" i="9" s="1"/>
  <c r="AX88" i="9"/>
  <c r="BP88" i="9" s="1"/>
  <c r="AZ88" i="9"/>
  <c r="BR88" i="9" s="1"/>
  <c r="BB88" i="9"/>
  <c r="BT88" i="9" s="1"/>
  <c r="AY88" i="9"/>
  <c r="BQ88" i="9" s="1"/>
  <c r="BF88" i="9"/>
  <c r="BX88" i="9" s="1"/>
  <c r="BC88" i="9"/>
  <c r="BU88" i="9" s="1"/>
  <c r="AX118" i="9"/>
  <c r="BP118" i="9" s="1"/>
  <c r="AY118" i="9"/>
  <c r="BQ118" i="9" s="1"/>
  <c r="BD118" i="9"/>
  <c r="BV118" i="9" s="1"/>
  <c r="BB118" i="9"/>
  <c r="BT118" i="9" s="1"/>
  <c r="BC118" i="9"/>
  <c r="BU118" i="9" s="1"/>
  <c r="BF118" i="9"/>
  <c r="BX118" i="9" s="1"/>
  <c r="BG118" i="9"/>
  <c r="BY118" i="9" s="1"/>
  <c r="BA118" i="9"/>
  <c r="BS118" i="9" s="1"/>
  <c r="AZ118" i="9"/>
  <c r="BR118" i="9" s="1"/>
  <c r="BE118" i="9"/>
  <c r="BW118" i="9" s="1"/>
  <c r="BB107" i="9"/>
  <c r="BT107" i="9" s="1"/>
  <c r="BC107" i="9"/>
  <c r="BU107" i="9" s="1"/>
  <c r="BA107" i="9"/>
  <c r="BS107" i="9" s="1"/>
  <c r="BF107" i="9"/>
  <c r="BX107" i="9" s="1"/>
  <c r="BG107" i="9"/>
  <c r="BY107" i="9" s="1"/>
  <c r="BE107" i="9"/>
  <c r="BW107" i="9" s="1"/>
  <c r="AX107" i="9"/>
  <c r="BP107" i="9" s="1"/>
  <c r="AZ107" i="9"/>
  <c r="BR107" i="9" s="1"/>
  <c r="AY107" i="9"/>
  <c r="BQ107" i="9" s="1"/>
  <c r="BD107" i="9"/>
  <c r="BV107" i="9" s="1"/>
  <c r="BC145" i="9"/>
  <c r="BU145" i="9" s="1"/>
  <c r="BF145" i="9"/>
  <c r="BX145" i="9" s="1"/>
  <c r="BG145" i="9"/>
  <c r="BY145" i="9" s="1"/>
  <c r="AZ145" i="9"/>
  <c r="BR145" i="9" s="1"/>
  <c r="BA145" i="9"/>
  <c r="BS145" i="9" s="1"/>
  <c r="AX145" i="9"/>
  <c r="BP145" i="9" s="1"/>
  <c r="AY145" i="9"/>
  <c r="BQ145" i="9" s="1"/>
  <c r="BD145" i="9"/>
  <c r="BV145" i="9" s="1"/>
  <c r="BE145" i="9"/>
  <c r="BW145" i="9" s="1"/>
  <c r="BB145" i="9"/>
  <c r="BT145" i="9" s="1"/>
  <c r="BD177" i="9"/>
  <c r="BV177" i="9" s="1"/>
  <c r="BA177" i="9"/>
  <c r="BS177" i="9" s="1"/>
  <c r="BE177" i="9"/>
  <c r="BW177" i="9" s="1"/>
  <c r="AX177" i="9"/>
  <c r="BP177" i="9" s="1"/>
  <c r="AY177" i="9"/>
  <c r="BQ177" i="9" s="1"/>
  <c r="BB177" i="9"/>
  <c r="BT177" i="9" s="1"/>
  <c r="BC177" i="9"/>
  <c r="BU177" i="9" s="1"/>
  <c r="AZ177" i="9"/>
  <c r="BR177" i="9" s="1"/>
  <c r="BF177" i="9"/>
  <c r="BX177" i="9" s="1"/>
  <c r="BG177" i="9"/>
  <c r="BY177" i="9" s="1"/>
  <c r="BB207" i="9"/>
  <c r="BT207" i="9" s="1"/>
  <c r="BA207" i="9"/>
  <c r="BS207" i="9" s="1"/>
  <c r="BF207" i="9"/>
  <c r="BX207" i="9" s="1"/>
  <c r="AY207" i="9"/>
  <c r="BQ207" i="9" s="1"/>
  <c r="BE207" i="9"/>
  <c r="BW207" i="9" s="1"/>
  <c r="BC207" i="9"/>
  <c r="BU207" i="9" s="1"/>
  <c r="AZ207" i="9"/>
  <c r="BR207" i="9" s="1"/>
  <c r="AX207" i="9"/>
  <c r="BP207" i="9" s="1"/>
  <c r="BG207" i="9"/>
  <c r="BY207" i="9" s="1"/>
  <c r="BD207" i="9"/>
  <c r="BV207" i="9" s="1"/>
  <c r="BB236" i="9"/>
  <c r="BT236" i="9" s="1"/>
  <c r="AY236" i="9"/>
  <c r="BQ236" i="9" s="1"/>
  <c r="AZ236" i="9"/>
  <c r="BR236" i="9" s="1"/>
  <c r="BE236" i="9"/>
  <c r="BW236" i="9" s="1"/>
  <c r="BF236" i="9"/>
  <c r="BX236" i="9" s="1"/>
  <c r="BC236" i="9"/>
  <c r="BU236" i="9" s="1"/>
  <c r="BD236" i="9"/>
  <c r="BV236" i="9" s="1"/>
  <c r="BG236" i="9"/>
  <c r="BY236" i="9" s="1"/>
  <c r="AX236" i="9"/>
  <c r="BP236" i="9" s="1"/>
  <c r="BA236" i="9"/>
  <c r="BS236" i="9" s="1"/>
  <c r="BF225" i="9"/>
  <c r="BX225" i="9" s="1"/>
  <c r="BC225" i="9"/>
  <c r="BU225" i="9" s="1"/>
  <c r="BD225" i="9"/>
  <c r="BV225" i="9" s="1"/>
  <c r="BG225" i="9"/>
  <c r="BY225" i="9" s="1"/>
  <c r="BA225" i="9"/>
  <c r="BS225" i="9" s="1"/>
  <c r="AX225" i="9"/>
  <c r="BP225" i="9" s="1"/>
  <c r="BE225" i="9"/>
  <c r="BW225" i="9" s="1"/>
  <c r="BB225" i="9"/>
  <c r="BT225" i="9" s="1"/>
  <c r="AY225" i="9"/>
  <c r="BQ225" i="9" s="1"/>
  <c r="AZ225" i="9"/>
  <c r="BR225" i="9" s="1"/>
  <c r="AY302" i="9"/>
  <c r="BQ302" i="9" s="1"/>
  <c r="BC302" i="9"/>
  <c r="BU302" i="9" s="1"/>
  <c r="BG302" i="9"/>
  <c r="BY302" i="9" s="1"/>
  <c r="BB302" i="9"/>
  <c r="BT302" i="9" s="1"/>
  <c r="AZ302" i="9"/>
  <c r="BR302" i="9" s="1"/>
  <c r="BF302" i="9"/>
  <c r="BX302" i="9" s="1"/>
  <c r="BD302" i="9"/>
  <c r="BV302" i="9" s="1"/>
  <c r="BA302" i="9"/>
  <c r="BS302" i="9" s="1"/>
  <c r="BE302" i="9"/>
  <c r="BW302" i="9" s="1"/>
  <c r="AX302" i="9"/>
  <c r="BP302" i="9" s="1"/>
  <c r="BG308" i="9"/>
  <c r="BY308" i="9" s="1"/>
  <c r="AY308" i="9"/>
  <c r="BQ308" i="9" s="1"/>
  <c r="BD308" i="9"/>
  <c r="BV308" i="9" s="1"/>
  <c r="BC308" i="9"/>
  <c r="BU308" i="9" s="1"/>
  <c r="AX308" i="9"/>
  <c r="BP308" i="9" s="1"/>
  <c r="BA308" i="9"/>
  <c r="BS308" i="9" s="1"/>
  <c r="BB308" i="9"/>
  <c r="BT308" i="9" s="1"/>
  <c r="AZ308" i="9"/>
  <c r="BR308" i="9" s="1"/>
  <c r="BE308" i="9"/>
  <c r="BW308" i="9" s="1"/>
  <c r="BF308" i="9"/>
  <c r="BX308" i="9" s="1"/>
  <c r="BG334" i="9"/>
  <c r="BY334" i="9" s="1"/>
  <c r="BB334" i="9"/>
  <c r="BT334" i="9" s="1"/>
  <c r="AZ334" i="9"/>
  <c r="BR334" i="9" s="1"/>
  <c r="BF334" i="9"/>
  <c r="BX334" i="9" s="1"/>
  <c r="AY334" i="9"/>
  <c r="BQ334" i="9" s="1"/>
  <c r="BD334" i="9"/>
  <c r="BV334" i="9" s="1"/>
  <c r="BA334" i="9"/>
  <c r="BS334" i="9" s="1"/>
  <c r="BC334" i="9"/>
  <c r="BU334" i="9" s="1"/>
  <c r="BE334" i="9"/>
  <c r="BW334" i="9" s="1"/>
  <c r="AX334" i="9"/>
  <c r="BP334" i="9" s="1"/>
  <c r="BC345" i="9"/>
  <c r="BU345" i="9" s="1"/>
  <c r="BA345" i="9"/>
  <c r="BS345" i="9" s="1"/>
  <c r="AX345" i="9"/>
  <c r="BP345" i="9" s="1"/>
  <c r="BG345" i="9"/>
  <c r="BY345" i="9" s="1"/>
  <c r="BE345" i="9"/>
  <c r="BW345" i="9" s="1"/>
  <c r="BB345" i="9"/>
  <c r="BT345" i="9" s="1"/>
  <c r="AZ345" i="9"/>
  <c r="BR345" i="9" s="1"/>
  <c r="BF345" i="9"/>
  <c r="BX345" i="9" s="1"/>
  <c r="AY345" i="9"/>
  <c r="BQ345" i="9" s="1"/>
  <c r="BD345" i="9"/>
  <c r="BV345" i="9" s="1"/>
  <c r="BB395" i="9"/>
  <c r="BT395" i="9" s="1"/>
  <c r="AY395" i="9"/>
  <c r="BQ395" i="9" s="1"/>
  <c r="BE395" i="9"/>
  <c r="BW395" i="9" s="1"/>
  <c r="BF395" i="9"/>
  <c r="BX395" i="9" s="1"/>
  <c r="BC395" i="9"/>
  <c r="BU395" i="9" s="1"/>
  <c r="AZ395" i="9"/>
  <c r="BR395" i="9" s="1"/>
  <c r="BG395" i="9"/>
  <c r="BY395" i="9" s="1"/>
  <c r="BD395" i="9"/>
  <c r="BV395" i="9" s="1"/>
  <c r="AX395" i="9"/>
  <c r="BP395" i="9" s="1"/>
  <c r="BA395" i="9"/>
  <c r="BS395" i="9" s="1"/>
  <c r="AX402" i="9"/>
  <c r="BP402" i="9" s="1"/>
  <c r="BB402" i="9"/>
  <c r="BT402" i="9" s="1"/>
  <c r="AY402" i="9"/>
  <c r="BQ402" i="9" s="1"/>
  <c r="BA402" i="9"/>
  <c r="BS402" i="9" s="1"/>
  <c r="BF402" i="9"/>
  <c r="BX402" i="9" s="1"/>
  <c r="BC402" i="9"/>
  <c r="BU402" i="9" s="1"/>
  <c r="AZ402" i="9"/>
  <c r="BR402" i="9" s="1"/>
  <c r="BE402" i="9"/>
  <c r="BW402" i="9" s="1"/>
  <c r="BG402" i="9"/>
  <c r="BY402" i="9" s="1"/>
  <c r="BD402" i="9"/>
  <c r="BV402" i="9" s="1"/>
  <c r="BF485" i="9"/>
  <c r="BX485" i="9" s="1"/>
  <c r="BG485" i="9"/>
  <c r="BY485" i="9" s="1"/>
  <c r="BE485" i="9"/>
  <c r="BW485" i="9" s="1"/>
  <c r="AX485" i="9"/>
  <c r="BP485" i="9" s="1"/>
  <c r="AY485" i="9"/>
  <c r="BQ485" i="9" s="1"/>
  <c r="AZ485" i="9"/>
  <c r="BR485" i="9" s="1"/>
  <c r="BB485" i="9"/>
  <c r="BT485" i="9" s="1"/>
  <c r="BC485" i="9"/>
  <c r="BU485" i="9" s="1"/>
  <c r="BD485" i="9"/>
  <c r="BV485" i="9" s="1"/>
  <c r="BA485" i="9"/>
  <c r="BS485" i="9" s="1"/>
  <c r="AX526" i="9"/>
  <c r="BB526" i="9"/>
  <c r="BT526" i="9" s="1"/>
  <c r="BF526" i="9"/>
  <c r="BX526" i="9" s="1"/>
  <c r="BC526" i="9"/>
  <c r="BU526" i="9" s="1"/>
  <c r="BA526" i="9"/>
  <c r="BS526" i="9" s="1"/>
  <c r="BG526" i="9"/>
  <c r="BY526" i="9" s="1"/>
  <c r="BE526" i="9"/>
  <c r="BW526" i="9" s="1"/>
  <c r="AZ526" i="9"/>
  <c r="BR526" i="9" s="1"/>
  <c r="AY526" i="9"/>
  <c r="BQ526" i="9" s="1"/>
  <c r="BD526" i="9"/>
  <c r="BV526" i="9" s="1"/>
  <c r="AX487" i="9"/>
  <c r="BP487" i="9" s="1"/>
  <c r="AY487" i="9"/>
  <c r="BQ487" i="9" s="1"/>
  <c r="AZ487" i="9"/>
  <c r="BR487" i="9" s="1"/>
  <c r="BE487" i="9"/>
  <c r="BW487" i="9" s="1"/>
  <c r="BB487" i="9"/>
  <c r="BT487" i="9" s="1"/>
  <c r="BC487" i="9"/>
  <c r="BU487" i="9" s="1"/>
  <c r="BD487" i="9"/>
  <c r="BV487" i="9" s="1"/>
  <c r="BF487" i="9"/>
  <c r="BX487" i="9" s="1"/>
  <c r="BG487" i="9"/>
  <c r="BY487" i="9" s="1"/>
  <c r="BA487" i="9"/>
  <c r="BS487" i="9" s="1"/>
  <c r="BC532" i="9"/>
  <c r="BU532" i="9" s="1"/>
  <c r="BG532" i="9"/>
  <c r="BY532" i="9" s="1"/>
  <c r="AY532" i="9"/>
  <c r="BQ532" i="9" s="1"/>
  <c r="BA532" i="9"/>
  <c r="BS532" i="9" s="1"/>
  <c r="AX532" i="9"/>
  <c r="BP532" i="9" s="1"/>
  <c r="AZ532" i="9"/>
  <c r="BR532" i="9" s="1"/>
  <c r="BE532" i="9"/>
  <c r="BW532" i="9" s="1"/>
  <c r="BB532" i="9"/>
  <c r="BT532" i="9" s="1"/>
  <c r="BD532" i="9"/>
  <c r="BV532" i="9" s="1"/>
  <c r="BF532" i="9"/>
  <c r="BX532" i="9" s="1"/>
  <c r="BA547" i="9"/>
  <c r="BS547" i="9" s="1"/>
  <c r="BE547" i="9"/>
  <c r="BW547" i="9" s="1"/>
  <c r="AX547" i="9"/>
  <c r="BP547" i="9" s="1"/>
  <c r="BG547" i="9"/>
  <c r="BY547" i="9" s="1"/>
  <c r="BB547" i="9"/>
  <c r="BT547" i="9" s="1"/>
  <c r="AZ547" i="9"/>
  <c r="BR547" i="9" s="1"/>
  <c r="BF547" i="9"/>
  <c r="BX547" i="9" s="1"/>
  <c r="AY547" i="9"/>
  <c r="BQ547" i="9" s="1"/>
  <c r="BD547" i="9"/>
  <c r="BV547" i="9" s="1"/>
  <c r="BC547" i="9"/>
  <c r="BU547" i="9" s="1"/>
  <c r="BG571" i="9"/>
  <c r="BY571" i="9" s="1"/>
  <c r="AY571" i="9"/>
  <c r="BQ571" i="9" s="1"/>
  <c r="BC571" i="9"/>
  <c r="BU571" i="9" s="1"/>
  <c r="AZ571" i="9"/>
  <c r="BR571" i="9" s="1"/>
  <c r="BD571" i="9"/>
  <c r="BV571" i="9" s="1"/>
  <c r="AX571" i="9"/>
  <c r="BP571" i="9" s="1"/>
  <c r="BA571" i="9"/>
  <c r="BS571" i="9" s="1"/>
  <c r="BB571" i="9"/>
  <c r="BT571" i="9" s="1"/>
  <c r="BE571" i="9"/>
  <c r="BF571" i="9"/>
  <c r="BX571" i="9" s="1"/>
  <c r="BA562" i="9"/>
  <c r="BS562" i="9" s="1"/>
  <c r="BE562" i="9"/>
  <c r="BW562" i="9" s="1"/>
  <c r="BC562" i="9"/>
  <c r="BU562" i="9" s="1"/>
  <c r="AX562" i="9"/>
  <c r="BP562" i="9" s="1"/>
  <c r="BG562" i="9"/>
  <c r="BY562" i="9" s="1"/>
  <c r="BB562" i="9"/>
  <c r="BT562" i="9" s="1"/>
  <c r="AZ562" i="9"/>
  <c r="BR562" i="9" s="1"/>
  <c r="BF562" i="9"/>
  <c r="BX562" i="9" s="1"/>
  <c r="AY562" i="9"/>
  <c r="BQ562" i="9" s="1"/>
  <c r="BD562" i="9"/>
  <c r="BV562" i="9" s="1"/>
  <c r="BC590" i="9"/>
  <c r="BU590" i="9" s="1"/>
  <c r="BE590" i="9"/>
  <c r="BW590" i="9" s="1"/>
  <c r="BF590" i="9"/>
  <c r="BX590" i="9" s="1"/>
  <c r="BG590" i="9"/>
  <c r="BY590" i="9" s="1"/>
  <c r="AZ590" i="9"/>
  <c r="BR590" i="9" s="1"/>
  <c r="BD590" i="9"/>
  <c r="BV590" i="9" s="1"/>
  <c r="AX590" i="9"/>
  <c r="BP590" i="9" s="1"/>
  <c r="AY590" i="9"/>
  <c r="BQ590" i="9" s="1"/>
  <c r="BA590" i="9"/>
  <c r="BS590" i="9" s="1"/>
  <c r="BB590" i="9"/>
  <c r="BT590" i="9" s="1"/>
  <c r="BE612" i="9"/>
  <c r="BW612" i="9" s="1"/>
  <c r="AX612" i="9"/>
  <c r="BP612" i="9" s="1"/>
  <c r="BD612" i="9"/>
  <c r="BV612" i="9" s="1"/>
  <c r="BB612" i="9"/>
  <c r="BT612" i="9" s="1"/>
  <c r="AY612" i="9"/>
  <c r="BQ612" i="9" s="1"/>
  <c r="BF612" i="9"/>
  <c r="BX612" i="9" s="1"/>
  <c r="BC612" i="9"/>
  <c r="BU612" i="9" s="1"/>
  <c r="BA612" i="9"/>
  <c r="BS612" i="9" s="1"/>
  <c r="BG612" i="9"/>
  <c r="BY612" i="9" s="1"/>
  <c r="AZ612" i="9"/>
  <c r="BR612" i="9" s="1"/>
  <c r="AX617" i="9"/>
  <c r="BP617" i="9" s="1"/>
  <c r="BC617" i="9"/>
  <c r="BU617" i="9" s="1"/>
  <c r="AZ617" i="9"/>
  <c r="BR617" i="9" s="1"/>
  <c r="BE617" i="9"/>
  <c r="BW617" i="9" s="1"/>
  <c r="BB617" i="9"/>
  <c r="BT617" i="9" s="1"/>
  <c r="BG617" i="9"/>
  <c r="BY617" i="9" s="1"/>
  <c r="BD617" i="9"/>
  <c r="BV617" i="9" s="1"/>
  <c r="BF617" i="9"/>
  <c r="BX617" i="9" s="1"/>
  <c r="AY617" i="9"/>
  <c r="BQ617" i="9" s="1"/>
  <c r="BA617" i="9"/>
  <c r="BS617" i="9" s="1"/>
  <c r="BB640" i="9"/>
  <c r="BT640" i="9" s="1"/>
  <c r="BG640" i="9"/>
  <c r="BY640" i="9" s="1"/>
  <c r="BE640" i="9"/>
  <c r="BW640" i="9" s="1"/>
  <c r="BF640" i="9"/>
  <c r="BX640" i="9" s="1"/>
  <c r="AZ640" i="9"/>
  <c r="BR640" i="9" s="1"/>
  <c r="AY640" i="9"/>
  <c r="BQ640" i="9" s="1"/>
  <c r="BD640" i="9"/>
  <c r="BV640" i="9" s="1"/>
  <c r="AX640" i="9"/>
  <c r="BP640" i="9" s="1"/>
  <c r="BC640" i="9"/>
  <c r="BU640" i="9" s="1"/>
  <c r="BA640" i="9"/>
  <c r="BS640" i="9" s="1"/>
  <c r="BF637" i="9"/>
  <c r="BX637" i="9" s="1"/>
  <c r="AZ637" i="9"/>
  <c r="BR637" i="9" s="1"/>
  <c r="AY637" i="9"/>
  <c r="BQ637" i="9" s="1"/>
  <c r="BD637" i="9"/>
  <c r="BV637" i="9" s="1"/>
  <c r="BA637" i="9"/>
  <c r="BS637" i="9" s="1"/>
  <c r="AX637" i="9"/>
  <c r="BP637" i="9" s="1"/>
  <c r="BC637" i="9"/>
  <c r="BU637" i="9" s="1"/>
  <c r="BE637" i="9"/>
  <c r="BW637" i="9" s="1"/>
  <c r="BB637" i="9"/>
  <c r="BG637" i="9"/>
  <c r="BY637" i="9" s="1"/>
  <c r="AZ674" i="9"/>
  <c r="BR674" i="9" s="1"/>
  <c r="BA674" i="9"/>
  <c r="BS674" i="9" s="1"/>
  <c r="BF674" i="9"/>
  <c r="BX674" i="9" s="1"/>
  <c r="BG674" i="9"/>
  <c r="BY674" i="9" s="1"/>
  <c r="BD674" i="9"/>
  <c r="BV674" i="9" s="1"/>
  <c r="BE674" i="9"/>
  <c r="BW674" i="9" s="1"/>
  <c r="AX674" i="9"/>
  <c r="BP674" i="9" s="1"/>
  <c r="AY674" i="9"/>
  <c r="BQ674" i="9" s="1"/>
  <c r="BB674" i="9"/>
  <c r="BT674" i="9" s="1"/>
  <c r="BC674" i="9"/>
  <c r="BU674" i="9" s="1"/>
  <c r="BG714" i="9"/>
  <c r="BY714" i="9" s="1"/>
  <c r="BB714" i="9"/>
  <c r="BT714" i="9" s="1"/>
  <c r="BA714" i="9"/>
  <c r="BS714" i="9" s="1"/>
  <c r="BF714" i="9"/>
  <c r="BX714" i="9" s="1"/>
  <c r="AY714" i="9"/>
  <c r="BQ714" i="9" s="1"/>
  <c r="AZ714" i="9"/>
  <c r="BR714" i="9" s="1"/>
  <c r="BE714" i="9"/>
  <c r="BW714" i="9" s="1"/>
  <c r="BC714" i="9"/>
  <c r="BU714" i="9" s="1"/>
  <c r="BD714" i="9"/>
  <c r="BV714" i="9" s="1"/>
  <c r="AX714" i="9"/>
  <c r="BP714" i="9" s="1"/>
  <c r="AY325" i="9"/>
  <c r="BQ325" i="9" s="1"/>
  <c r="BA325" i="9"/>
  <c r="BS325" i="9" s="1"/>
  <c r="AX325" i="9"/>
  <c r="BP325" i="9" s="1"/>
  <c r="BE325" i="9"/>
  <c r="BW325" i="9" s="1"/>
  <c r="BB325" i="9"/>
  <c r="BT325" i="9" s="1"/>
  <c r="BC325" i="9"/>
  <c r="BU325" i="9" s="1"/>
  <c r="AZ325" i="9"/>
  <c r="BR325" i="9" s="1"/>
  <c r="BF325" i="9"/>
  <c r="BX325" i="9" s="1"/>
  <c r="BG325" i="9"/>
  <c r="BY325" i="9" s="1"/>
  <c r="BD325" i="9"/>
  <c r="BV325" i="9" s="1"/>
  <c r="AX621" i="9"/>
  <c r="BP621" i="9" s="1"/>
  <c r="BC621" i="9"/>
  <c r="BU621" i="9" s="1"/>
  <c r="AZ621" i="9"/>
  <c r="BR621" i="9" s="1"/>
  <c r="BE621" i="9"/>
  <c r="BW621" i="9" s="1"/>
  <c r="BB621" i="9"/>
  <c r="BT621" i="9" s="1"/>
  <c r="BG621" i="9"/>
  <c r="BY621" i="9" s="1"/>
  <c r="BD621" i="9"/>
  <c r="BV621" i="9" s="1"/>
  <c r="BF621" i="9"/>
  <c r="BX621" i="9" s="1"/>
  <c r="AY621" i="9"/>
  <c r="BQ621" i="9" s="1"/>
  <c r="BA621" i="9"/>
  <c r="BS621" i="9" s="1"/>
  <c r="AX100" i="9"/>
  <c r="BP100" i="9" s="1"/>
  <c r="BG100" i="9"/>
  <c r="BY100" i="9" s="1"/>
  <c r="BF100" i="9"/>
  <c r="BX100" i="9" s="1"/>
  <c r="BB100" i="9"/>
  <c r="BT100" i="9" s="1"/>
  <c r="AZ100" i="9"/>
  <c r="BR100" i="9" s="1"/>
  <c r="AY100" i="9"/>
  <c r="BQ100" i="9" s="1"/>
  <c r="BD100" i="9"/>
  <c r="BV100" i="9" s="1"/>
  <c r="BA100" i="9"/>
  <c r="BS100" i="9" s="1"/>
  <c r="BC100" i="9"/>
  <c r="BU100" i="9" s="1"/>
  <c r="BE100" i="9"/>
  <c r="BW100" i="9" s="1"/>
  <c r="AX181" i="9"/>
  <c r="BP181" i="9" s="1"/>
  <c r="BC181" i="9"/>
  <c r="BU181" i="9" s="1"/>
  <c r="BB181" i="9"/>
  <c r="BT181" i="9" s="1"/>
  <c r="BG181" i="9"/>
  <c r="BY181" i="9" s="1"/>
  <c r="AZ181" i="9"/>
  <c r="BR181" i="9" s="1"/>
  <c r="BA181" i="9"/>
  <c r="BS181" i="9" s="1"/>
  <c r="BF181" i="9"/>
  <c r="BX181" i="9" s="1"/>
  <c r="BD181" i="9"/>
  <c r="BV181" i="9" s="1"/>
  <c r="BE181" i="9"/>
  <c r="BW181" i="9" s="1"/>
  <c r="AY181" i="9"/>
  <c r="BQ181" i="9" s="1"/>
  <c r="BE218" i="9"/>
  <c r="BW218" i="9" s="1"/>
  <c r="BF218" i="9"/>
  <c r="BX218" i="9" s="1"/>
  <c r="BG218" i="9"/>
  <c r="BY218" i="9" s="1"/>
  <c r="AZ218" i="9"/>
  <c r="BR218" i="9" s="1"/>
  <c r="AX218" i="9"/>
  <c r="BP218" i="9" s="1"/>
  <c r="AY218" i="9"/>
  <c r="BQ218" i="9" s="1"/>
  <c r="BD218" i="9"/>
  <c r="BV218" i="9" s="1"/>
  <c r="BA218" i="9"/>
  <c r="BS218" i="9" s="1"/>
  <c r="BB218" i="9"/>
  <c r="BT218" i="9" s="1"/>
  <c r="BC218" i="9"/>
  <c r="BU218" i="9" s="1"/>
  <c r="BF229" i="9"/>
  <c r="BX229" i="9" s="1"/>
  <c r="BC229" i="9"/>
  <c r="BU229" i="9" s="1"/>
  <c r="BD229" i="9"/>
  <c r="BV229" i="9" s="1"/>
  <c r="BG229" i="9"/>
  <c r="BY229" i="9" s="1"/>
  <c r="BA229" i="9"/>
  <c r="BS229" i="9" s="1"/>
  <c r="AX229" i="9"/>
  <c r="BP229" i="9" s="1"/>
  <c r="BE229" i="9"/>
  <c r="BW229" i="9" s="1"/>
  <c r="BB229" i="9"/>
  <c r="BT229" i="9" s="1"/>
  <c r="AY229" i="9"/>
  <c r="BQ229" i="9" s="1"/>
  <c r="AZ229" i="9"/>
  <c r="BR229" i="9" s="1"/>
  <c r="BG338" i="9"/>
  <c r="BY338" i="9" s="1"/>
  <c r="BB338" i="9"/>
  <c r="BT338" i="9" s="1"/>
  <c r="AZ338" i="9"/>
  <c r="BF338" i="9"/>
  <c r="BX338" i="9" s="1"/>
  <c r="AY338" i="9"/>
  <c r="BQ338" i="9" s="1"/>
  <c r="BD338" i="9"/>
  <c r="BV338" i="9" s="1"/>
  <c r="BA338" i="9"/>
  <c r="BS338" i="9" s="1"/>
  <c r="BC338" i="9"/>
  <c r="BU338" i="9" s="1"/>
  <c r="BE338" i="9"/>
  <c r="BW338" i="9" s="1"/>
  <c r="AX338" i="9"/>
  <c r="BP338" i="9" s="1"/>
  <c r="AZ343" i="9"/>
  <c r="BR343" i="9" s="1"/>
  <c r="BA343" i="9"/>
  <c r="BS343" i="9" s="1"/>
  <c r="BF343" i="9"/>
  <c r="BX343" i="9" s="1"/>
  <c r="AY343" i="9"/>
  <c r="BQ343" i="9" s="1"/>
  <c r="BD343" i="9"/>
  <c r="BV343" i="9" s="1"/>
  <c r="BE343" i="9"/>
  <c r="BW343" i="9" s="1"/>
  <c r="BC343" i="9"/>
  <c r="BU343" i="9" s="1"/>
  <c r="AX343" i="9"/>
  <c r="BP343" i="9" s="1"/>
  <c r="BG343" i="9"/>
  <c r="BY343" i="9" s="1"/>
  <c r="BB343" i="9"/>
  <c r="BT343" i="9" s="1"/>
  <c r="BB383" i="9"/>
  <c r="BT383" i="9" s="1"/>
  <c r="AY383" i="9"/>
  <c r="BQ383" i="9" s="1"/>
  <c r="BE383" i="9"/>
  <c r="BW383" i="9" s="1"/>
  <c r="BF383" i="9"/>
  <c r="BX383" i="9" s="1"/>
  <c r="BC383" i="9"/>
  <c r="BU383" i="9" s="1"/>
  <c r="AZ383" i="9"/>
  <c r="BR383" i="9" s="1"/>
  <c r="BG383" i="9"/>
  <c r="BY383" i="9" s="1"/>
  <c r="BD383" i="9"/>
  <c r="BV383" i="9" s="1"/>
  <c r="AX383" i="9"/>
  <c r="BP383" i="9" s="1"/>
  <c r="BA383" i="9"/>
  <c r="BS383" i="9" s="1"/>
  <c r="BF396" i="9"/>
  <c r="BX396" i="9" s="1"/>
  <c r="BC396" i="9"/>
  <c r="BU396" i="9" s="1"/>
  <c r="AZ396" i="9"/>
  <c r="BR396" i="9" s="1"/>
  <c r="BG396" i="9"/>
  <c r="BY396" i="9" s="1"/>
  <c r="BD396" i="9"/>
  <c r="BV396" i="9" s="1"/>
  <c r="BA396" i="9"/>
  <c r="BS396" i="9" s="1"/>
  <c r="AX396" i="9"/>
  <c r="BP396" i="9" s="1"/>
  <c r="BE396" i="9"/>
  <c r="BW396" i="9" s="1"/>
  <c r="BB396" i="9"/>
  <c r="BT396" i="9" s="1"/>
  <c r="AY396" i="9"/>
  <c r="BQ396" i="9" s="1"/>
  <c r="AX370" i="9"/>
  <c r="BP370" i="9" s="1"/>
  <c r="BB370" i="9"/>
  <c r="BT370" i="9" s="1"/>
  <c r="AY370" i="9"/>
  <c r="BQ370" i="9" s="1"/>
  <c r="BA370" i="9"/>
  <c r="BS370" i="9" s="1"/>
  <c r="BF370" i="9"/>
  <c r="BX370" i="9" s="1"/>
  <c r="BC370" i="9"/>
  <c r="BU370" i="9" s="1"/>
  <c r="AZ370" i="9"/>
  <c r="BR370" i="9" s="1"/>
  <c r="BE370" i="9"/>
  <c r="BW370" i="9" s="1"/>
  <c r="BG370" i="9"/>
  <c r="BY370" i="9" s="1"/>
  <c r="BD370" i="9"/>
  <c r="BV370" i="9" s="1"/>
  <c r="BF449" i="9"/>
  <c r="BG449" i="9"/>
  <c r="BY449" i="9" s="1"/>
  <c r="BD449" i="9"/>
  <c r="BV449" i="9" s="1"/>
  <c r="BA449" i="9"/>
  <c r="BS449" i="9" s="1"/>
  <c r="AX449" i="9"/>
  <c r="BP449" i="9" s="1"/>
  <c r="AY449" i="9"/>
  <c r="BQ449" i="9" s="1"/>
  <c r="BE449" i="9"/>
  <c r="BW449" i="9" s="1"/>
  <c r="BB449" i="9"/>
  <c r="BT449" i="9" s="1"/>
  <c r="BC449" i="9"/>
  <c r="BU449" i="9" s="1"/>
  <c r="AZ449" i="9"/>
  <c r="BR449" i="9" s="1"/>
  <c r="AX494" i="9"/>
  <c r="BP494" i="9" s="1"/>
  <c r="AY494" i="9"/>
  <c r="BQ494" i="9" s="1"/>
  <c r="AZ494" i="9"/>
  <c r="BR494" i="9" s="1"/>
  <c r="BA494" i="9"/>
  <c r="BS494" i="9" s="1"/>
  <c r="BB494" i="9"/>
  <c r="BT494" i="9" s="1"/>
  <c r="BC494" i="9"/>
  <c r="BU494" i="9" s="1"/>
  <c r="BD494" i="9"/>
  <c r="BV494" i="9" s="1"/>
  <c r="BE494" i="9"/>
  <c r="BW494" i="9" s="1"/>
  <c r="BF494" i="9"/>
  <c r="BX494" i="9" s="1"/>
  <c r="BG494" i="9"/>
  <c r="BY494" i="9" s="1"/>
  <c r="BA523" i="9"/>
  <c r="BS523" i="9" s="1"/>
  <c r="BE523" i="9"/>
  <c r="BW523" i="9" s="1"/>
  <c r="BF523" i="9"/>
  <c r="BX523" i="9" s="1"/>
  <c r="AY523" i="9"/>
  <c r="BQ523" i="9" s="1"/>
  <c r="AZ523" i="9"/>
  <c r="BR523" i="9" s="1"/>
  <c r="AX523" i="9"/>
  <c r="BP523" i="9" s="1"/>
  <c r="BC523" i="9"/>
  <c r="BU523" i="9" s="1"/>
  <c r="BD523" i="9"/>
  <c r="BV523" i="9" s="1"/>
  <c r="BB523" i="9"/>
  <c r="BT523" i="9" s="1"/>
  <c r="BG523" i="9"/>
  <c r="BY523" i="9" s="1"/>
  <c r="BA555" i="9"/>
  <c r="BS555" i="9" s="1"/>
  <c r="BE555" i="9"/>
  <c r="BW555" i="9" s="1"/>
  <c r="AX555" i="9"/>
  <c r="BP555" i="9" s="1"/>
  <c r="BG555" i="9"/>
  <c r="BY555" i="9" s="1"/>
  <c r="BB555" i="9"/>
  <c r="BT555" i="9" s="1"/>
  <c r="AZ555" i="9"/>
  <c r="BR555" i="9" s="1"/>
  <c r="BF555" i="9"/>
  <c r="BX555" i="9" s="1"/>
  <c r="AY555" i="9"/>
  <c r="BQ555" i="9" s="1"/>
  <c r="BD555" i="9"/>
  <c r="BV555" i="9" s="1"/>
  <c r="BC555" i="9"/>
  <c r="BU555" i="9" s="1"/>
  <c r="AZ537" i="9"/>
  <c r="BR537" i="9" s="1"/>
  <c r="BD537" i="9"/>
  <c r="BV537" i="9" s="1"/>
  <c r="AX537" i="9"/>
  <c r="BP537" i="9" s="1"/>
  <c r="BC537" i="9"/>
  <c r="BU537" i="9" s="1"/>
  <c r="BB537" i="9"/>
  <c r="BT537" i="9" s="1"/>
  <c r="BG537" i="9"/>
  <c r="BY537" i="9" s="1"/>
  <c r="BA537" i="9"/>
  <c r="BS537" i="9" s="1"/>
  <c r="BF537" i="9"/>
  <c r="BX537" i="9" s="1"/>
  <c r="BE537" i="9"/>
  <c r="BW537" i="9" s="1"/>
  <c r="AY537" i="9"/>
  <c r="BQ537" i="9" s="1"/>
  <c r="AX639" i="9"/>
  <c r="BP639" i="9" s="1"/>
  <c r="BC639" i="9"/>
  <c r="BU639" i="9" s="1"/>
  <c r="BB639" i="9"/>
  <c r="BT639" i="9" s="1"/>
  <c r="BG639" i="9"/>
  <c r="BY639" i="9" s="1"/>
  <c r="BA639" i="9"/>
  <c r="BS639" i="9" s="1"/>
  <c r="BF639" i="9"/>
  <c r="BX639" i="9" s="1"/>
  <c r="AZ639" i="9"/>
  <c r="BR639" i="9" s="1"/>
  <c r="BE639" i="9"/>
  <c r="BW639" i="9" s="1"/>
  <c r="AY639" i="9"/>
  <c r="BQ639" i="9" s="1"/>
  <c r="BD639" i="9"/>
  <c r="BV639" i="9" s="1"/>
  <c r="AZ422" i="9"/>
  <c r="BR422" i="9" s="1"/>
  <c r="BD422" i="9"/>
  <c r="BV422" i="9" s="1"/>
  <c r="AX422" i="9"/>
  <c r="BP422" i="9" s="1"/>
  <c r="AY422" i="9"/>
  <c r="BQ422" i="9" s="1"/>
  <c r="BA422" i="9"/>
  <c r="BS422" i="9" s="1"/>
  <c r="BB422" i="9"/>
  <c r="BT422" i="9" s="1"/>
  <c r="BC422" i="9"/>
  <c r="BU422" i="9" s="1"/>
  <c r="BE422" i="9"/>
  <c r="BW422" i="9" s="1"/>
  <c r="BF422" i="9"/>
  <c r="BX422" i="9" s="1"/>
  <c r="BG422" i="9"/>
  <c r="BY422" i="9" s="1"/>
  <c r="BB636" i="9"/>
  <c r="BT636" i="9" s="1"/>
  <c r="BG636" i="9"/>
  <c r="BY636" i="9" s="1"/>
  <c r="BE636" i="9"/>
  <c r="BW636" i="9" s="1"/>
  <c r="BF636" i="9"/>
  <c r="BX636" i="9" s="1"/>
  <c r="AZ636" i="9"/>
  <c r="BR636" i="9" s="1"/>
  <c r="AY636" i="9"/>
  <c r="BQ636" i="9" s="1"/>
  <c r="BD636" i="9"/>
  <c r="BV636" i="9" s="1"/>
  <c r="BA636" i="9"/>
  <c r="BS636" i="9" s="1"/>
  <c r="AX636" i="9"/>
  <c r="BP636" i="9" s="1"/>
  <c r="BC636" i="9"/>
  <c r="BU636" i="9" s="1"/>
  <c r="AZ70" i="9"/>
  <c r="BR70" i="9" s="1"/>
  <c r="BE70" i="9"/>
  <c r="BW70" i="9" s="1"/>
  <c r="AX70" i="9"/>
  <c r="BP70" i="9" s="1"/>
  <c r="AY70" i="9"/>
  <c r="BQ70" i="9" s="1"/>
  <c r="BC70" i="9"/>
  <c r="BU70" i="9" s="1"/>
  <c r="BD70" i="9"/>
  <c r="BV70" i="9" s="1"/>
  <c r="BB70" i="9"/>
  <c r="BT70" i="9" s="1"/>
  <c r="BF70" i="9"/>
  <c r="BX70" i="9" s="1"/>
  <c r="BG70" i="9"/>
  <c r="BY70" i="9" s="1"/>
  <c r="BA70" i="9"/>
  <c r="BS70" i="9" s="1"/>
  <c r="BG47" i="9"/>
  <c r="BY47" i="9" s="1"/>
  <c r="BC47" i="9"/>
  <c r="BU47" i="9" s="1"/>
  <c r="BD47" i="9"/>
  <c r="BV47" i="9" s="1"/>
  <c r="BF47" i="9"/>
  <c r="BX47" i="9" s="1"/>
  <c r="BA47" i="9"/>
  <c r="BS47" i="9" s="1"/>
  <c r="BE47" i="9"/>
  <c r="BW47" i="9" s="1"/>
  <c r="AY47" i="9"/>
  <c r="BQ47" i="9" s="1"/>
  <c r="AZ47" i="9"/>
  <c r="BR47" i="9" s="1"/>
  <c r="BB47" i="9"/>
  <c r="BT47" i="9" s="1"/>
  <c r="AX47" i="9"/>
  <c r="BP47" i="9" s="1"/>
  <c r="BE56" i="9"/>
  <c r="BW56" i="9" s="1"/>
  <c r="BF56" i="9"/>
  <c r="BX56" i="9" s="1"/>
  <c r="BC56" i="9"/>
  <c r="BU56" i="9" s="1"/>
  <c r="AY56" i="9"/>
  <c r="BQ56" i="9" s="1"/>
  <c r="AZ56" i="9"/>
  <c r="BR56" i="9" s="1"/>
  <c r="AX56" i="9"/>
  <c r="BP56" i="9" s="1"/>
  <c r="BG56" i="9"/>
  <c r="BY56" i="9" s="1"/>
  <c r="BD56" i="9"/>
  <c r="BV56" i="9" s="1"/>
  <c r="BA56" i="9"/>
  <c r="BS56" i="9" s="1"/>
  <c r="BB56" i="9"/>
  <c r="BT56" i="9" s="1"/>
  <c r="AY53" i="9"/>
  <c r="BQ53" i="9" s="1"/>
  <c r="BF53" i="9"/>
  <c r="BX53" i="9" s="1"/>
  <c r="AZ53" i="9"/>
  <c r="BR53" i="9" s="1"/>
  <c r="BA53" i="9"/>
  <c r="BS53" i="9" s="1"/>
  <c r="BG53" i="9"/>
  <c r="BY53" i="9" s="1"/>
  <c r="BD53" i="9"/>
  <c r="BV53" i="9" s="1"/>
  <c r="BE53" i="9"/>
  <c r="BW53" i="9" s="1"/>
  <c r="BC53" i="9"/>
  <c r="BU53" i="9" s="1"/>
  <c r="BB53" i="9"/>
  <c r="BT53" i="9" s="1"/>
  <c r="AX53" i="9"/>
  <c r="BP53" i="9" s="1"/>
  <c r="BC38" i="9"/>
  <c r="BU38" i="9" s="1"/>
  <c r="AZ38" i="9"/>
  <c r="BR38" i="9" s="1"/>
  <c r="BE38" i="9"/>
  <c r="BW38" i="9" s="1"/>
  <c r="AY38" i="9"/>
  <c r="BQ38" i="9" s="1"/>
  <c r="BD38" i="9"/>
  <c r="BV38" i="9" s="1"/>
  <c r="BB38" i="9"/>
  <c r="BT38" i="9" s="1"/>
  <c r="BF38" i="9"/>
  <c r="BX38" i="9" s="1"/>
  <c r="BG38" i="9"/>
  <c r="BY38" i="9" s="1"/>
  <c r="BA38" i="9"/>
  <c r="BS38" i="9" s="1"/>
  <c r="AX38" i="9"/>
  <c r="BP38" i="9" s="1"/>
  <c r="AY134" i="9"/>
  <c r="BQ134" i="9" s="1"/>
  <c r="AZ134" i="9"/>
  <c r="BR134" i="9" s="1"/>
  <c r="BB134" i="9"/>
  <c r="BT134" i="9" s="1"/>
  <c r="BC134" i="9"/>
  <c r="BU134" i="9" s="1"/>
  <c r="BD134" i="9"/>
  <c r="BV134" i="9" s="1"/>
  <c r="BF134" i="9"/>
  <c r="BX134" i="9" s="1"/>
  <c r="BG134" i="9"/>
  <c r="BY134" i="9" s="1"/>
  <c r="BA134" i="9"/>
  <c r="BS134" i="9" s="1"/>
  <c r="BE134" i="9"/>
  <c r="BW134" i="9" s="1"/>
  <c r="AX134" i="9"/>
  <c r="BP134" i="9" s="1"/>
  <c r="BE152" i="9"/>
  <c r="BW152" i="9" s="1"/>
  <c r="BF152" i="9"/>
  <c r="BX152" i="9" s="1"/>
  <c r="BG152" i="9"/>
  <c r="BY152" i="9" s="1"/>
  <c r="BD152" i="9"/>
  <c r="BV152" i="9" s="1"/>
  <c r="AX152" i="9"/>
  <c r="BP152" i="9" s="1"/>
  <c r="AY152" i="9"/>
  <c r="BQ152" i="9" s="1"/>
  <c r="BA152" i="9"/>
  <c r="BS152" i="9" s="1"/>
  <c r="BB152" i="9"/>
  <c r="BT152" i="9" s="1"/>
  <c r="BC152" i="9"/>
  <c r="BU152" i="9" s="1"/>
  <c r="AZ152" i="9"/>
  <c r="BR152" i="9" s="1"/>
  <c r="BF178" i="9"/>
  <c r="BX178" i="9" s="1"/>
  <c r="AY178" i="9"/>
  <c r="BQ178" i="9" s="1"/>
  <c r="AZ178" i="9"/>
  <c r="BR178" i="9" s="1"/>
  <c r="BC178" i="9"/>
  <c r="BU178" i="9" s="1"/>
  <c r="BD178" i="9"/>
  <c r="BV178" i="9" s="1"/>
  <c r="BA178" i="9"/>
  <c r="BS178" i="9" s="1"/>
  <c r="AX178" i="9"/>
  <c r="BP178" i="9" s="1"/>
  <c r="BG178" i="9"/>
  <c r="BY178" i="9" s="1"/>
  <c r="BE178" i="9"/>
  <c r="BW178" i="9" s="1"/>
  <c r="BB178" i="9"/>
  <c r="BT178" i="9" s="1"/>
  <c r="BB281" i="9"/>
  <c r="BT281" i="9" s="1"/>
  <c r="BF281" i="9"/>
  <c r="BX281" i="9" s="1"/>
  <c r="AX281" i="9"/>
  <c r="BP281" i="9" s="1"/>
  <c r="BG281" i="9"/>
  <c r="BY281" i="9" s="1"/>
  <c r="BD281" i="9"/>
  <c r="BV281" i="9" s="1"/>
  <c r="BA281" i="9"/>
  <c r="BS281" i="9" s="1"/>
  <c r="AY281" i="9"/>
  <c r="BQ281" i="9" s="1"/>
  <c r="BE281" i="9"/>
  <c r="BW281" i="9" s="1"/>
  <c r="BC281" i="9"/>
  <c r="BU281" i="9" s="1"/>
  <c r="AZ281" i="9"/>
  <c r="BR281" i="9" s="1"/>
  <c r="BC275" i="9"/>
  <c r="BU275" i="9" s="1"/>
  <c r="BG275" i="9"/>
  <c r="BY275" i="9" s="1"/>
  <c r="AY275" i="9"/>
  <c r="BQ275" i="9" s="1"/>
  <c r="AX275" i="9"/>
  <c r="BP275" i="9" s="1"/>
  <c r="BB275" i="9"/>
  <c r="BT275" i="9" s="1"/>
  <c r="AZ275" i="9"/>
  <c r="BR275" i="9" s="1"/>
  <c r="BA275" i="9"/>
  <c r="BS275" i="9" s="1"/>
  <c r="BF275" i="9"/>
  <c r="BX275" i="9" s="1"/>
  <c r="BD275" i="9"/>
  <c r="BV275" i="9" s="1"/>
  <c r="BE275" i="9"/>
  <c r="BW275" i="9" s="1"/>
  <c r="BC455" i="9"/>
  <c r="BU455" i="9" s="1"/>
  <c r="AZ455" i="9"/>
  <c r="BR455" i="9" s="1"/>
  <c r="BE455" i="9"/>
  <c r="BW455" i="9" s="1"/>
  <c r="BG455" i="9"/>
  <c r="BY455" i="9" s="1"/>
  <c r="BD455" i="9"/>
  <c r="BV455" i="9" s="1"/>
  <c r="AX455" i="9"/>
  <c r="BP455" i="9" s="1"/>
  <c r="BB455" i="9"/>
  <c r="BT455" i="9" s="1"/>
  <c r="AY455" i="9"/>
  <c r="BQ455" i="9" s="1"/>
  <c r="BA455" i="9"/>
  <c r="BS455" i="9" s="1"/>
  <c r="BF455" i="9"/>
  <c r="BX455" i="9" s="1"/>
  <c r="AZ685" i="9"/>
  <c r="BR685" i="9" s="1"/>
  <c r="AX685" i="9"/>
  <c r="BP685" i="9" s="1"/>
  <c r="BC685" i="9"/>
  <c r="BU685" i="9" s="1"/>
  <c r="BD685" i="9"/>
  <c r="BV685" i="9" s="1"/>
  <c r="BA685" i="9"/>
  <c r="BS685" i="9" s="1"/>
  <c r="BB685" i="9"/>
  <c r="BT685" i="9" s="1"/>
  <c r="BG685" i="9"/>
  <c r="BY685" i="9" s="1"/>
  <c r="BE685" i="9"/>
  <c r="BW685" i="9" s="1"/>
  <c r="BF685" i="9"/>
  <c r="BX685" i="9" s="1"/>
  <c r="AY685" i="9"/>
  <c r="BQ685" i="9" s="1"/>
  <c r="BC705" i="9"/>
  <c r="BU705" i="9" s="1"/>
  <c r="BD705" i="9"/>
  <c r="BV705" i="9" s="1"/>
  <c r="BE705" i="9"/>
  <c r="BW705" i="9" s="1"/>
  <c r="AX705" i="9"/>
  <c r="BP705" i="9" s="1"/>
  <c r="BG705" i="9"/>
  <c r="BY705" i="9" s="1"/>
  <c r="BB705" i="9"/>
  <c r="BT705" i="9" s="1"/>
  <c r="BF705" i="9"/>
  <c r="BX705" i="9" s="1"/>
  <c r="AY705" i="9"/>
  <c r="BQ705" i="9" s="1"/>
  <c r="AZ705" i="9"/>
  <c r="BR705" i="9" s="1"/>
  <c r="BA705" i="9"/>
  <c r="BS705" i="9" s="1"/>
  <c r="BA91" i="9"/>
  <c r="BS91" i="9" s="1"/>
  <c r="BE91" i="9"/>
  <c r="BW91" i="9" s="1"/>
  <c r="BB91" i="9"/>
  <c r="BT91" i="9" s="1"/>
  <c r="BG91" i="9"/>
  <c r="BY91" i="9" s="1"/>
  <c r="BD91" i="9"/>
  <c r="BV91" i="9" s="1"/>
  <c r="BF91" i="9"/>
  <c r="BX91" i="9" s="1"/>
  <c r="AY91" i="9"/>
  <c r="BQ91" i="9" s="1"/>
  <c r="AX91" i="9"/>
  <c r="BP91" i="9" s="1"/>
  <c r="BC91" i="9"/>
  <c r="AZ91" i="9"/>
  <c r="BR91" i="9" s="1"/>
  <c r="BG164" i="9"/>
  <c r="BY164" i="9" s="1"/>
  <c r="AZ164" i="9"/>
  <c r="BR164" i="9" s="1"/>
  <c r="AX164" i="9"/>
  <c r="BP164" i="9" s="1"/>
  <c r="BD164" i="9"/>
  <c r="BV164" i="9" s="1"/>
  <c r="BA164" i="9"/>
  <c r="BS164" i="9" s="1"/>
  <c r="BB164" i="9"/>
  <c r="BT164" i="9" s="1"/>
  <c r="AY164" i="9"/>
  <c r="BQ164" i="9" s="1"/>
  <c r="BE164" i="9"/>
  <c r="BW164" i="9" s="1"/>
  <c r="BF164" i="9"/>
  <c r="BX164" i="9" s="1"/>
  <c r="BC164" i="9"/>
  <c r="BU164" i="9" s="1"/>
  <c r="BA564" i="9"/>
  <c r="BS564" i="9" s="1"/>
  <c r="BE564" i="9"/>
  <c r="BW564" i="9" s="1"/>
  <c r="BB564" i="9"/>
  <c r="BT564" i="9" s="1"/>
  <c r="AZ564" i="9"/>
  <c r="BR564" i="9" s="1"/>
  <c r="BF564" i="9"/>
  <c r="BX564" i="9" s="1"/>
  <c r="AY564" i="9"/>
  <c r="BQ564" i="9" s="1"/>
  <c r="BD564" i="9"/>
  <c r="BV564" i="9" s="1"/>
  <c r="BC564" i="9"/>
  <c r="BU564" i="9" s="1"/>
  <c r="AX564" i="9"/>
  <c r="BP564" i="9" s="1"/>
  <c r="BG564" i="9"/>
  <c r="BY564" i="9" s="1"/>
  <c r="AY607" i="9"/>
  <c r="BQ607" i="9" s="1"/>
  <c r="BD607" i="9"/>
  <c r="BV607" i="9" s="1"/>
  <c r="AX607" i="9"/>
  <c r="BP607" i="9" s="1"/>
  <c r="BC607" i="9"/>
  <c r="BU607" i="9" s="1"/>
  <c r="BA607" i="9"/>
  <c r="BS607" i="9" s="1"/>
  <c r="BB607" i="9"/>
  <c r="BT607" i="9" s="1"/>
  <c r="BG607" i="9"/>
  <c r="BY607" i="9" s="1"/>
  <c r="BE607" i="9"/>
  <c r="BW607" i="9" s="1"/>
  <c r="BF607" i="9"/>
  <c r="BX607" i="9" s="1"/>
  <c r="AZ607" i="9"/>
  <c r="BR607" i="9" s="1"/>
  <c r="BG128" i="9"/>
  <c r="BY128" i="9" s="1"/>
  <c r="AX128" i="9"/>
  <c r="BP128" i="9" s="1"/>
  <c r="AZ128" i="9"/>
  <c r="BR128" i="9" s="1"/>
  <c r="BB128" i="9"/>
  <c r="BT128" i="9" s="1"/>
  <c r="AY128" i="9"/>
  <c r="BQ128" i="9" s="1"/>
  <c r="BD128" i="9"/>
  <c r="BV128" i="9" s="1"/>
  <c r="BA128" i="9"/>
  <c r="BS128" i="9" s="1"/>
  <c r="BF128" i="9"/>
  <c r="BX128" i="9" s="1"/>
  <c r="BC128" i="9"/>
  <c r="BE128" i="9"/>
  <c r="BW128" i="9" s="1"/>
  <c r="BD419" i="9"/>
  <c r="BV419" i="9" s="1"/>
  <c r="BA419" i="9"/>
  <c r="BS419" i="9" s="1"/>
  <c r="AX419" i="9"/>
  <c r="BP419" i="9" s="1"/>
  <c r="AY419" i="9"/>
  <c r="BQ419" i="9" s="1"/>
  <c r="BE419" i="9"/>
  <c r="BW419" i="9" s="1"/>
  <c r="BB419" i="9"/>
  <c r="BT419" i="9" s="1"/>
  <c r="BC419" i="9"/>
  <c r="BU419" i="9" s="1"/>
  <c r="BF419" i="9"/>
  <c r="BX419" i="9" s="1"/>
  <c r="BG419" i="9"/>
  <c r="BY419" i="9" s="1"/>
  <c r="AZ419" i="9"/>
  <c r="BR419" i="9" s="1"/>
  <c r="BB435" i="9"/>
  <c r="BT435" i="9" s="1"/>
  <c r="AY435" i="9"/>
  <c r="BQ435" i="9" s="1"/>
  <c r="AZ435" i="9"/>
  <c r="BR435" i="9" s="1"/>
  <c r="BA435" i="9"/>
  <c r="BS435" i="9" s="1"/>
  <c r="BF435" i="9"/>
  <c r="BX435" i="9" s="1"/>
  <c r="BC435" i="9"/>
  <c r="BU435" i="9" s="1"/>
  <c r="BD435" i="9"/>
  <c r="BV435" i="9" s="1"/>
  <c r="BE435" i="9"/>
  <c r="BW435" i="9" s="1"/>
  <c r="BG435" i="9"/>
  <c r="BY435" i="9" s="1"/>
  <c r="AX435" i="9"/>
  <c r="BP435" i="9" s="1"/>
  <c r="BB512" i="9"/>
  <c r="BT512" i="9" s="1"/>
  <c r="BA512" i="9"/>
  <c r="BS512" i="9" s="1"/>
  <c r="BF512" i="9"/>
  <c r="BX512" i="9" s="1"/>
  <c r="AX512" i="9"/>
  <c r="BP512" i="9" s="1"/>
  <c r="BE512" i="9"/>
  <c r="BW512" i="9" s="1"/>
  <c r="AY512" i="9"/>
  <c r="BQ512" i="9" s="1"/>
  <c r="AZ512" i="9"/>
  <c r="BR512" i="9" s="1"/>
  <c r="BC512" i="9"/>
  <c r="BU512" i="9" s="1"/>
  <c r="BD512" i="9"/>
  <c r="BV512" i="9" s="1"/>
  <c r="BG512" i="9"/>
  <c r="BY512" i="9" s="1"/>
  <c r="BA566" i="9"/>
  <c r="BS566" i="9" s="1"/>
  <c r="BE566" i="9"/>
  <c r="BW566" i="9" s="1"/>
  <c r="BC566" i="9"/>
  <c r="BU566" i="9" s="1"/>
  <c r="AX566" i="9"/>
  <c r="BP566" i="9" s="1"/>
  <c r="BG566" i="9"/>
  <c r="BY566" i="9" s="1"/>
  <c r="BB566" i="9"/>
  <c r="BT566" i="9" s="1"/>
  <c r="AZ566" i="9"/>
  <c r="BR566" i="9" s="1"/>
  <c r="BF566" i="9"/>
  <c r="BX566" i="9" s="1"/>
  <c r="AY566" i="9"/>
  <c r="BQ566" i="9" s="1"/>
  <c r="BD566" i="9"/>
  <c r="BV566" i="9" s="1"/>
  <c r="AY646" i="9"/>
  <c r="BQ646" i="9" s="1"/>
  <c r="BD646" i="9"/>
  <c r="BV646" i="9" s="1"/>
  <c r="BE646" i="9"/>
  <c r="BW646" i="9" s="1"/>
  <c r="BF646" i="9"/>
  <c r="BX646" i="9" s="1"/>
  <c r="BC646" i="9"/>
  <c r="BU646" i="9" s="1"/>
  <c r="BG646" i="9"/>
  <c r="BY646" i="9" s="1"/>
  <c r="AX646" i="9"/>
  <c r="BP646" i="9" s="1"/>
  <c r="AZ646" i="9"/>
  <c r="BR646" i="9" s="1"/>
  <c r="BA646" i="9"/>
  <c r="BS646" i="9" s="1"/>
  <c r="BB646" i="9"/>
  <c r="BT646" i="9" s="1"/>
  <c r="BB677" i="9"/>
  <c r="BT677" i="9" s="1"/>
  <c r="BC677" i="9"/>
  <c r="BU677" i="9" s="1"/>
  <c r="AZ677" i="9"/>
  <c r="BR677" i="9" s="1"/>
  <c r="BF677" i="9"/>
  <c r="BX677" i="9" s="1"/>
  <c r="BG677" i="9"/>
  <c r="BY677" i="9" s="1"/>
  <c r="BD677" i="9"/>
  <c r="BV677" i="9" s="1"/>
  <c r="BA677" i="9"/>
  <c r="BS677" i="9" s="1"/>
  <c r="BE677" i="9"/>
  <c r="BW677" i="9" s="1"/>
  <c r="AX677" i="9"/>
  <c r="BP677" i="9" s="1"/>
  <c r="AY677" i="9"/>
  <c r="BQ677" i="9" s="1"/>
  <c r="BC42" i="9"/>
  <c r="BU42" i="9" s="1"/>
  <c r="AZ42" i="9"/>
  <c r="BR42" i="9" s="1"/>
  <c r="BE42" i="9"/>
  <c r="BW42" i="9" s="1"/>
  <c r="BD42" i="9"/>
  <c r="BV42" i="9" s="1"/>
  <c r="BB42" i="9"/>
  <c r="BT42" i="9" s="1"/>
  <c r="BG42" i="9"/>
  <c r="BY42" i="9" s="1"/>
  <c r="BF42" i="9"/>
  <c r="BX42" i="9" s="1"/>
  <c r="AY42" i="9"/>
  <c r="BQ42" i="9" s="1"/>
  <c r="BA42" i="9"/>
  <c r="BS42" i="9" s="1"/>
  <c r="AX42" i="9"/>
  <c r="BP42" i="9" s="1"/>
  <c r="BG37" i="9"/>
  <c r="BY37" i="9" s="1"/>
  <c r="BF37" i="9"/>
  <c r="BX37" i="9" s="1"/>
  <c r="AZ37" i="9"/>
  <c r="BR37" i="9" s="1"/>
  <c r="BA37" i="9"/>
  <c r="BS37" i="9" s="1"/>
  <c r="BC37" i="9"/>
  <c r="BU37" i="9" s="1"/>
  <c r="BD37" i="9"/>
  <c r="BV37" i="9" s="1"/>
  <c r="BE37" i="9"/>
  <c r="BW37" i="9" s="1"/>
  <c r="AY37" i="9"/>
  <c r="BQ37" i="9" s="1"/>
  <c r="BB37" i="9"/>
  <c r="BT37" i="9" s="1"/>
  <c r="AX37" i="9"/>
  <c r="BP37" i="9" s="1"/>
  <c r="BB171" i="9"/>
  <c r="BT171" i="9" s="1"/>
  <c r="AY171" i="9"/>
  <c r="BQ171" i="9" s="1"/>
  <c r="AZ171" i="9"/>
  <c r="BR171" i="9" s="1"/>
  <c r="BF171" i="9"/>
  <c r="BX171" i="9" s="1"/>
  <c r="BC171" i="9"/>
  <c r="BU171" i="9" s="1"/>
  <c r="BD171" i="9"/>
  <c r="BV171" i="9" s="1"/>
  <c r="BA171" i="9"/>
  <c r="BS171" i="9" s="1"/>
  <c r="BG171" i="9"/>
  <c r="BY171" i="9" s="1"/>
  <c r="BE171" i="9"/>
  <c r="BW171" i="9" s="1"/>
  <c r="AX171" i="9"/>
  <c r="BP171" i="9" s="1"/>
  <c r="BC186" i="9"/>
  <c r="BU186" i="9" s="1"/>
  <c r="BA186" i="9"/>
  <c r="BS186" i="9" s="1"/>
  <c r="BB186" i="9"/>
  <c r="BT186" i="9" s="1"/>
  <c r="BG186" i="9"/>
  <c r="BY186" i="9" s="1"/>
  <c r="BE186" i="9"/>
  <c r="BW186" i="9" s="1"/>
  <c r="BF186" i="9"/>
  <c r="BX186" i="9" s="1"/>
  <c r="AZ186" i="9"/>
  <c r="BR186" i="9" s="1"/>
  <c r="AY186" i="9"/>
  <c r="BQ186" i="9" s="1"/>
  <c r="BD186" i="9"/>
  <c r="BV186" i="9" s="1"/>
  <c r="AX186" i="9"/>
  <c r="BP186" i="9" s="1"/>
  <c r="BA425" i="9"/>
  <c r="BS425" i="9" s="1"/>
  <c r="BF425" i="9"/>
  <c r="BX425" i="9" s="1"/>
  <c r="BG425" i="9"/>
  <c r="BY425" i="9" s="1"/>
  <c r="AZ425" i="9"/>
  <c r="BR425" i="9" s="1"/>
  <c r="BE425" i="9"/>
  <c r="BW425" i="9" s="1"/>
  <c r="BD425" i="9"/>
  <c r="BV425" i="9" s="1"/>
  <c r="AX425" i="9"/>
  <c r="BP425" i="9" s="1"/>
  <c r="AY425" i="9"/>
  <c r="BQ425" i="9" s="1"/>
  <c r="BB425" i="9"/>
  <c r="BT425" i="9" s="1"/>
  <c r="BC425" i="9"/>
  <c r="BU425" i="9" s="1"/>
  <c r="BA521" i="9"/>
  <c r="BS521" i="9" s="1"/>
  <c r="BE521" i="9"/>
  <c r="BW521" i="9" s="1"/>
  <c r="AX521" i="9"/>
  <c r="BP521" i="9" s="1"/>
  <c r="BC521" i="9"/>
  <c r="BU521" i="9" s="1"/>
  <c r="BD521" i="9"/>
  <c r="BV521" i="9" s="1"/>
  <c r="BB521" i="9"/>
  <c r="BT521" i="9" s="1"/>
  <c r="BG521" i="9"/>
  <c r="BY521" i="9" s="1"/>
  <c r="BF521" i="9"/>
  <c r="BX521" i="9" s="1"/>
  <c r="AY521" i="9"/>
  <c r="BQ521" i="9" s="1"/>
  <c r="AZ521" i="9"/>
  <c r="BR521" i="9" s="1"/>
  <c r="BC81" i="9"/>
  <c r="BU81" i="9" s="1"/>
  <c r="AY81" i="9"/>
  <c r="BQ81" i="9" s="1"/>
  <c r="AZ81" i="9"/>
  <c r="BR81" i="9" s="1"/>
  <c r="BA81" i="9"/>
  <c r="BS81" i="9" s="1"/>
  <c r="AX81" i="9"/>
  <c r="BP81" i="9" s="1"/>
  <c r="BD81" i="9"/>
  <c r="BV81" i="9" s="1"/>
  <c r="BE81" i="9"/>
  <c r="BW81" i="9" s="1"/>
  <c r="BB81" i="9"/>
  <c r="BT81" i="9" s="1"/>
  <c r="BG81" i="9"/>
  <c r="BY81" i="9" s="1"/>
  <c r="BF81" i="9"/>
  <c r="BX81" i="9" s="1"/>
  <c r="AZ101" i="9"/>
  <c r="BR101" i="9" s="1"/>
  <c r="BA101" i="9"/>
  <c r="BS101" i="9" s="1"/>
  <c r="AY101" i="9"/>
  <c r="BQ101" i="9" s="1"/>
  <c r="BD101" i="9"/>
  <c r="BV101" i="9" s="1"/>
  <c r="BE101" i="9"/>
  <c r="BW101" i="9" s="1"/>
  <c r="BF101" i="9"/>
  <c r="BX101" i="9" s="1"/>
  <c r="BB101" i="9"/>
  <c r="BT101" i="9" s="1"/>
  <c r="BC101" i="9"/>
  <c r="BU101" i="9" s="1"/>
  <c r="AX101" i="9"/>
  <c r="BP101" i="9" s="1"/>
  <c r="BG101" i="9"/>
  <c r="BY101" i="9" s="1"/>
  <c r="BB147" i="9"/>
  <c r="BT147" i="9" s="1"/>
  <c r="BC147" i="9"/>
  <c r="BU147" i="9" s="1"/>
  <c r="AZ147" i="9"/>
  <c r="BR147" i="9" s="1"/>
  <c r="BA147" i="9"/>
  <c r="BS147" i="9" s="1"/>
  <c r="BF147" i="9"/>
  <c r="BX147" i="9" s="1"/>
  <c r="BG147" i="9"/>
  <c r="BY147" i="9" s="1"/>
  <c r="BD147" i="9"/>
  <c r="BV147" i="9" s="1"/>
  <c r="BE147" i="9"/>
  <c r="BW147" i="9" s="1"/>
  <c r="AX147" i="9"/>
  <c r="BP147" i="9" s="1"/>
  <c r="AY147" i="9"/>
  <c r="BQ147" i="9" s="1"/>
  <c r="AX157" i="9"/>
  <c r="BP157" i="9" s="1"/>
  <c r="BE157" i="9"/>
  <c r="BW157" i="9" s="1"/>
  <c r="BB157" i="9"/>
  <c r="BT157" i="9" s="1"/>
  <c r="AY157" i="9"/>
  <c r="BQ157" i="9" s="1"/>
  <c r="AZ157" i="9"/>
  <c r="BR157" i="9" s="1"/>
  <c r="BF157" i="9"/>
  <c r="BX157" i="9" s="1"/>
  <c r="BC157" i="9"/>
  <c r="BU157" i="9" s="1"/>
  <c r="BD157" i="9"/>
  <c r="BV157" i="9" s="1"/>
  <c r="BG157" i="9"/>
  <c r="BY157" i="9" s="1"/>
  <c r="BA157" i="9"/>
  <c r="BS157" i="9" s="1"/>
  <c r="AZ188" i="9"/>
  <c r="BR188" i="9" s="1"/>
  <c r="BA188" i="9"/>
  <c r="BS188" i="9" s="1"/>
  <c r="AY188" i="9"/>
  <c r="BQ188" i="9" s="1"/>
  <c r="BD188" i="9"/>
  <c r="BV188" i="9" s="1"/>
  <c r="BE188" i="9"/>
  <c r="BW188" i="9" s="1"/>
  <c r="AX188" i="9"/>
  <c r="BP188" i="9" s="1"/>
  <c r="BC188" i="9"/>
  <c r="BU188" i="9" s="1"/>
  <c r="BB188" i="9"/>
  <c r="BT188" i="9" s="1"/>
  <c r="BG188" i="9"/>
  <c r="BY188" i="9" s="1"/>
  <c r="BF188" i="9"/>
  <c r="BX188" i="9" s="1"/>
  <c r="AX231" i="9"/>
  <c r="BP231" i="9" s="1"/>
  <c r="BB231" i="9"/>
  <c r="BT231" i="9" s="1"/>
  <c r="AY231" i="9"/>
  <c r="AZ231" i="9"/>
  <c r="BR231" i="9" s="1"/>
  <c r="BA231" i="9"/>
  <c r="BS231" i="9" s="1"/>
  <c r="BF231" i="9"/>
  <c r="BX231" i="9" s="1"/>
  <c r="BC231" i="9"/>
  <c r="BU231" i="9" s="1"/>
  <c r="BD231" i="9"/>
  <c r="BV231" i="9" s="1"/>
  <c r="BE231" i="9"/>
  <c r="BW231" i="9" s="1"/>
  <c r="BG231" i="9"/>
  <c r="BY231" i="9" s="1"/>
  <c r="AX259" i="9"/>
  <c r="BP259" i="9" s="1"/>
  <c r="BB259" i="9"/>
  <c r="BT259" i="9" s="1"/>
  <c r="AY259" i="9"/>
  <c r="BQ259" i="9" s="1"/>
  <c r="BF259" i="9"/>
  <c r="BX259" i="9" s="1"/>
  <c r="BC259" i="9"/>
  <c r="BU259" i="9" s="1"/>
  <c r="BG259" i="9"/>
  <c r="BY259" i="9" s="1"/>
  <c r="BD259" i="9"/>
  <c r="BV259" i="9" s="1"/>
  <c r="BE259" i="9"/>
  <c r="BW259" i="9" s="1"/>
  <c r="AZ259" i="9"/>
  <c r="BR259" i="9" s="1"/>
  <c r="BA259" i="9"/>
  <c r="BS259" i="9" s="1"/>
  <c r="BC307" i="9"/>
  <c r="BU307" i="9" s="1"/>
  <c r="BG307" i="9"/>
  <c r="BY307" i="9" s="1"/>
  <c r="AZ307" i="9"/>
  <c r="BR307" i="9" s="1"/>
  <c r="BA307" i="9"/>
  <c r="BS307" i="9" s="1"/>
  <c r="BF307" i="9"/>
  <c r="BX307" i="9" s="1"/>
  <c r="BD307" i="9"/>
  <c r="BV307" i="9" s="1"/>
  <c r="BE307" i="9"/>
  <c r="BW307" i="9" s="1"/>
  <c r="AX307" i="9"/>
  <c r="BP307" i="9" s="1"/>
  <c r="AY307" i="9"/>
  <c r="BQ307" i="9" s="1"/>
  <c r="BB307" i="9"/>
  <c r="BT307" i="9" s="1"/>
  <c r="AY352" i="9"/>
  <c r="BQ352" i="9" s="1"/>
  <c r="BD352" i="9"/>
  <c r="BV352" i="9" s="1"/>
  <c r="BC352" i="9"/>
  <c r="BU352" i="9" s="1"/>
  <c r="AX352" i="9"/>
  <c r="BP352" i="9" s="1"/>
  <c r="BG352" i="9"/>
  <c r="BY352" i="9" s="1"/>
  <c r="BA352" i="9"/>
  <c r="BS352" i="9" s="1"/>
  <c r="BB352" i="9"/>
  <c r="BT352" i="9" s="1"/>
  <c r="AZ352" i="9"/>
  <c r="BR352" i="9" s="1"/>
  <c r="BE352" i="9"/>
  <c r="BW352" i="9" s="1"/>
  <c r="BF352" i="9"/>
  <c r="BX352" i="9" s="1"/>
  <c r="AX398" i="9"/>
  <c r="BP398" i="9" s="1"/>
  <c r="BB398" i="9"/>
  <c r="BT398" i="9" s="1"/>
  <c r="AY398" i="9"/>
  <c r="BQ398" i="9" s="1"/>
  <c r="BA398" i="9"/>
  <c r="BS398" i="9" s="1"/>
  <c r="BF398" i="9"/>
  <c r="BX398" i="9" s="1"/>
  <c r="BC398" i="9"/>
  <c r="BU398" i="9" s="1"/>
  <c r="AZ398" i="9"/>
  <c r="BR398" i="9" s="1"/>
  <c r="BE398" i="9"/>
  <c r="BW398" i="9" s="1"/>
  <c r="BG398" i="9"/>
  <c r="BY398" i="9" s="1"/>
  <c r="BD398" i="9"/>
  <c r="BV398" i="9" s="1"/>
  <c r="AX382" i="9"/>
  <c r="BP382" i="9" s="1"/>
  <c r="BB382" i="9"/>
  <c r="BT382" i="9" s="1"/>
  <c r="AY382" i="9"/>
  <c r="BQ382" i="9" s="1"/>
  <c r="BA382" i="9"/>
  <c r="BS382" i="9" s="1"/>
  <c r="BF382" i="9"/>
  <c r="BX382" i="9" s="1"/>
  <c r="BC382" i="9"/>
  <c r="BU382" i="9" s="1"/>
  <c r="AZ382" i="9"/>
  <c r="BR382" i="9" s="1"/>
  <c r="BE382" i="9"/>
  <c r="BW382" i="9" s="1"/>
  <c r="BG382" i="9"/>
  <c r="BY382" i="9" s="1"/>
  <c r="BD382" i="9"/>
  <c r="BV382" i="9" s="1"/>
  <c r="AX474" i="9"/>
  <c r="BP474" i="9" s="1"/>
  <c r="AY474" i="9"/>
  <c r="BQ474" i="9" s="1"/>
  <c r="AZ474" i="9"/>
  <c r="BR474" i="9" s="1"/>
  <c r="BA474" i="9"/>
  <c r="BS474" i="9" s="1"/>
  <c r="BB474" i="9"/>
  <c r="BT474" i="9" s="1"/>
  <c r="BC474" i="9"/>
  <c r="BU474" i="9" s="1"/>
  <c r="BD474" i="9"/>
  <c r="BV474" i="9" s="1"/>
  <c r="BE474" i="9"/>
  <c r="BW474" i="9" s="1"/>
  <c r="BF474" i="9"/>
  <c r="BX474" i="9" s="1"/>
  <c r="BG474" i="9"/>
  <c r="BY474" i="9" s="1"/>
  <c r="AZ538" i="9"/>
  <c r="BR538" i="9" s="1"/>
  <c r="BD538" i="9"/>
  <c r="BV538" i="9" s="1"/>
  <c r="BA538" i="9"/>
  <c r="BS538" i="9" s="1"/>
  <c r="BB538" i="9"/>
  <c r="BT538" i="9" s="1"/>
  <c r="BG538" i="9"/>
  <c r="BY538" i="9" s="1"/>
  <c r="BE538" i="9"/>
  <c r="BW538" i="9" s="1"/>
  <c r="BF538" i="9"/>
  <c r="BX538" i="9" s="1"/>
  <c r="AY538" i="9"/>
  <c r="BQ538" i="9" s="1"/>
  <c r="AX538" i="9"/>
  <c r="BP538" i="9" s="1"/>
  <c r="BC538" i="9"/>
  <c r="BU538" i="9" s="1"/>
  <c r="BD596" i="9"/>
  <c r="BV596" i="9" s="1"/>
  <c r="BE596" i="9"/>
  <c r="BW596" i="9" s="1"/>
  <c r="AX596" i="9"/>
  <c r="BP596" i="9" s="1"/>
  <c r="AY596" i="9"/>
  <c r="BQ596" i="9" s="1"/>
  <c r="BB596" i="9"/>
  <c r="BT596" i="9" s="1"/>
  <c r="BC596" i="9"/>
  <c r="BU596" i="9" s="1"/>
  <c r="BF596" i="9"/>
  <c r="BX596" i="9" s="1"/>
  <c r="BG596" i="9"/>
  <c r="BY596" i="9" s="1"/>
  <c r="AZ596" i="9"/>
  <c r="BR596" i="9" s="1"/>
  <c r="BA596" i="9"/>
  <c r="BS596" i="9" s="1"/>
  <c r="BC647" i="9"/>
  <c r="BU647" i="9" s="1"/>
  <c r="BG647" i="9"/>
  <c r="BY647" i="9" s="1"/>
  <c r="BA647" i="9"/>
  <c r="BS647" i="9" s="1"/>
  <c r="AX647" i="9"/>
  <c r="BP647" i="9" s="1"/>
  <c r="AZ647" i="9"/>
  <c r="BR647" i="9" s="1"/>
  <c r="BE647" i="9"/>
  <c r="BW647" i="9" s="1"/>
  <c r="BB647" i="9"/>
  <c r="BT647" i="9" s="1"/>
  <c r="AY647" i="9"/>
  <c r="BQ647" i="9" s="1"/>
  <c r="BD647" i="9"/>
  <c r="BV647" i="9" s="1"/>
  <c r="BF647" i="9"/>
  <c r="BX647" i="9" s="1"/>
  <c r="BG648" i="9"/>
  <c r="BY648" i="9" s="1"/>
  <c r="BE648" i="9"/>
  <c r="BW648" i="9" s="1"/>
  <c r="AX648" i="9"/>
  <c r="BP648" i="9" s="1"/>
  <c r="AZ648" i="9"/>
  <c r="BR648" i="9" s="1"/>
  <c r="BB648" i="9"/>
  <c r="BT648" i="9" s="1"/>
  <c r="AY648" i="9"/>
  <c r="BQ648" i="9" s="1"/>
  <c r="BD648" i="9"/>
  <c r="BV648" i="9" s="1"/>
  <c r="BF648" i="9"/>
  <c r="BX648" i="9" s="1"/>
  <c r="BC648" i="9"/>
  <c r="BU648" i="9" s="1"/>
  <c r="BA648" i="9"/>
  <c r="BS648" i="9" s="1"/>
  <c r="AZ670" i="9"/>
  <c r="BR670" i="9" s="1"/>
  <c r="BA670" i="9"/>
  <c r="BS670" i="9" s="1"/>
  <c r="BF670" i="9"/>
  <c r="BX670" i="9" s="1"/>
  <c r="BG670" i="9"/>
  <c r="BY670" i="9" s="1"/>
  <c r="BD670" i="9"/>
  <c r="BV670" i="9" s="1"/>
  <c r="BE670" i="9"/>
  <c r="BW670" i="9" s="1"/>
  <c r="AX670" i="9"/>
  <c r="BP670" i="9" s="1"/>
  <c r="AY670" i="9"/>
  <c r="BQ670" i="9" s="1"/>
  <c r="BB670" i="9"/>
  <c r="BT670" i="9" s="1"/>
  <c r="BC670" i="9"/>
  <c r="BU670" i="9" s="1"/>
  <c r="BC598" i="9"/>
  <c r="BU598" i="9" s="1"/>
  <c r="BE598" i="9"/>
  <c r="BW598" i="9" s="1"/>
  <c r="BF598" i="9"/>
  <c r="BX598" i="9" s="1"/>
  <c r="BG598" i="9"/>
  <c r="BY598" i="9" s="1"/>
  <c r="AZ598" i="9"/>
  <c r="BR598" i="9" s="1"/>
  <c r="BD598" i="9"/>
  <c r="BV598" i="9" s="1"/>
  <c r="AX598" i="9"/>
  <c r="BP598" i="9" s="1"/>
  <c r="AY598" i="9"/>
  <c r="BQ598" i="9" s="1"/>
  <c r="BA598" i="9"/>
  <c r="BS598" i="9" s="1"/>
  <c r="BB598" i="9"/>
  <c r="BT598" i="9" s="1"/>
  <c r="AY59" i="9"/>
  <c r="BQ59" i="9" s="1"/>
  <c r="BD59" i="9"/>
  <c r="BV59" i="9" s="1"/>
  <c r="BB59" i="9"/>
  <c r="BT59" i="9" s="1"/>
  <c r="BC59" i="9"/>
  <c r="BU59" i="9" s="1"/>
  <c r="BA59" i="9"/>
  <c r="BS59" i="9" s="1"/>
  <c r="BF59" i="9"/>
  <c r="BX59" i="9" s="1"/>
  <c r="BE59" i="9"/>
  <c r="BW59" i="9" s="1"/>
  <c r="BG59" i="9"/>
  <c r="BY59" i="9" s="1"/>
  <c r="AZ59" i="9"/>
  <c r="BR59" i="9" s="1"/>
  <c r="AX59" i="9"/>
  <c r="BP59" i="9" s="1"/>
  <c r="AY110" i="9"/>
  <c r="BQ110" i="9" s="1"/>
  <c r="BD110" i="9"/>
  <c r="BV110" i="9" s="1"/>
  <c r="BC110" i="9"/>
  <c r="BU110" i="9" s="1"/>
  <c r="AX110" i="9"/>
  <c r="BP110" i="9" s="1"/>
  <c r="BG110" i="9"/>
  <c r="BY110" i="9" s="1"/>
  <c r="BA110" i="9"/>
  <c r="BS110" i="9" s="1"/>
  <c r="BB110" i="9"/>
  <c r="BT110" i="9" s="1"/>
  <c r="BF110" i="9"/>
  <c r="BX110" i="9" s="1"/>
  <c r="AZ110" i="9"/>
  <c r="BR110" i="9" s="1"/>
  <c r="BE110" i="9"/>
  <c r="BW110" i="9" s="1"/>
  <c r="BE99" i="9"/>
  <c r="BW99" i="9" s="1"/>
  <c r="BA99" i="9"/>
  <c r="BS99" i="9" s="1"/>
  <c r="BB99" i="9"/>
  <c r="BT99" i="9" s="1"/>
  <c r="BG99" i="9"/>
  <c r="BY99" i="9" s="1"/>
  <c r="BD99" i="9"/>
  <c r="BV99" i="9" s="1"/>
  <c r="BF99" i="9"/>
  <c r="BX99" i="9" s="1"/>
  <c r="AY99" i="9"/>
  <c r="BQ99" i="9" s="1"/>
  <c r="AX99" i="9"/>
  <c r="BP99" i="9" s="1"/>
  <c r="BC99" i="9"/>
  <c r="BU99" i="9" s="1"/>
  <c r="AZ99" i="9"/>
  <c r="BR99" i="9" s="1"/>
  <c r="BA149" i="9"/>
  <c r="BS149" i="9" s="1"/>
  <c r="AX149" i="9"/>
  <c r="BP149" i="9" s="1"/>
  <c r="AY149" i="9"/>
  <c r="BQ149" i="9" s="1"/>
  <c r="BE149" i="9"/>
  <c r="BW149" i="9" s="1"/>
  <c r="BB149" i="9"/>
  <c r="BT149" i="9" s="1"/>
  <c r="BC149" i="9"/>
  <c r="BU149" i="9" s="1"/>
  <c r="AZ149" i="9"/>
  <c r="BR149" i="9" s="1"/>
  <c r="BF149" i="9"/>
  <c r="BX149" i="9" s="1"/>
  <c r="BG149" i="9"/>
  <c r="BY149" i="9" s="1"/>
  <c r="BD149" i="9"/>
  <c r="BV149" i="9" s="1"/>
  <c r="AZ192" i="9"/>
  <c r="BR192" i="9" s="1"/>
  <c r="BA192" i="9"/>
  <c r="BS192" i="9" s="1"/>
  <c r="AY192" i="9"/>
  <c r="BQ192" i="9" s="1"/>
  <c r="BD192" i="9"/>
  <c r="BV192" i="9" s="1"/>
  <c r="BE192" i="9"/>
  <c r="BW192" i="9" s="1"/>
  <c r="AX192" i="9"/>
  <c r="BP192" i="9" s="1"/>
  <c r="BC192" i="9"/>
  <c r="BU192" i="9" s="1"/>
  <c r="BB192" i="9"/>
  <c r="BT192" i="9" s="1"/>
  <c r="BG192" i="9"/>
  <c r="BY192" i="9" s="1"/>
  <c r="BF192" i="9"/>
  <c r="BX192" i="9" s="1"/>
  <c r="BB228" i="9"/>
  <c r="BT228" i="9" s="1"/>
  <c r="AY228" i="9"/>
  <c r="BQ228" i="9" s="1"/>
  <c r="AZ228" i="9"/>
  <c r="BR228" i="9" s="1"/>
  <c r="BE228" i="9"/>
  <c r="BW228" i="9" s="1"/>
  <c r="BF228" i="9"/>
  <c r="BX228" i="9" s="1"/>
  <c r="BC228" i="9"/>
  <c r="BU228" i="9" s="1"/>
  <c r="BD228" i="9"/>
  <c r="BV228" i="9" s="1"/>
  <c r="BG228" i="9"/>
  <c r="BY228" i="9" s="1"/>
  <c r="AX228" i="9"/>
  <c r="BP228" i="9" s="1"/>
  <c r="BA228" i="9"/>
  <c r="BS228" i="9" s="1"/>
  <c r="BF269" i="9"/>
  <c r="BX269" i="9" s="1"/>
  <c r="AX269" i="9"/>
  <c r="BP269" i="9" s="1"/>
  <c r="BB269" i="9"/>
  <c r="BT269" i="9" s="1"/>
  <c r="AY269" i="9"/>
  <c r="BQ269" i="9" s="1"/>
  <c r="BE269" i="9"/>
  <c r="BW269" i="9" s="1"/>
  <c r="BC269" i="9"/>
  <c r="BU269" i="9" s="1"/>
  <c r="AZ269" i="9"/>
  <c r="BR269" i="9" s="1"/>
  <c r="BG269" i="9"/>
  <c r="BY269" i="9" s="1"/>
  <c r="BD269" i="9"/>
  <c r="BV269" i="9" s="1"/>
  <c r="BA269" i="9"/>
  <c r="BS269" i="9" s="1"/>
  <c r="BG254" i="9"/>
  <c r="BY254" i="9" s="1"/>
  <c r="BE254" i="9"/>
  <c r="BW254" i="9" s="1"/>
  <c r="AX254" i="9"/>
  <c r="BP254" i="9" s="1"/>
  <c r="BB254" i="9"/>
  <c r="BT254" i="9" s="1"/>
  <c r="AY254" i="9"/>
  <c r="BQ254" i="9" s="1"/>
  <c r="AZ254" i="9"/>
  <c r="BR254" i="9" s="1"/>
  <c r="BF254" i="9"/>
  <c r="BX254" i="9" s="1"/>
  <c r="BC254" i="9"/>
  <c r="BU254" i="9" s="1"/>
  <c r="BD254" i="9"/>
  <c r="BV254" i="9" s="1"/>
  <c r="BA254" i="9"/>
  <c r="BS254" i="9" s="1"/>
  <c r="BC311" i="9"/>
  <c r="BU311" i="9" s="1"/>
  <c r="BG311" i="9"/>
  <c r="BY311" i="9" s="1"/>
  <c r="AZ311" i="9"/>
  <c r="BR311" i="9" s="1"/>
  <c r="BA311" i="9"/>
  <c r="BS311" i="9" s="1"/>
  <c r="BF311" i="9"/>
  <c r="BX311" i="9" s="1"/>
  <c r="AY311" i="9"/>
  <c r="BQ311" i="9" s="1"/>
  <c r="BD311" i="9"/>
  <c r="BV311" i="9" s="1"/>
  <c r="BE311" i="9"/>
  <c r="BW311" i="9" s="1"/>
  <c r="AX311" i="9"/>
  <c r="BP311" i="9" s="1"/>
  <c r="BB311" i="9"/>
  <c r="BT311" i="9" s="1"/>
  <c r="BG354" i="9"/>
  <c r="BY354" i="9" s="1"/>
  <c r="BB354" i="9"/>
  <c r="BT354" i="9" s="1"/>
  <c r="AZ354" i="9"/>
  <c r="BR354" i="9" s="1"/>
  <c r="BF354" i="9"/>
  <c r="BX354" i="9" s="1"/>
  <c r="AY354" i="9"/>
  <c r="BQ354" i="9" s="1"/>
  <c r="BD354" i="9"/>
  <c r="BV354" i="9" s="1"/>
  <c r="BA354" i="9"/>
  <c r="BS354" i="9" s="1"/>
  <c r="BC354" i="9"/>
  <c r="BU354" i="9" s="1"/>
  <c r="BE354" i="9"/>
  <c r="BW354" i="9" s="1"/>
  <c r="AX354" i="9"/>
  <c r="BP354" i="9" s="1"/>
  <c r="BC337" i="9"/>
  <c r="BU337" i="9" s="1"/>
  <c r="BA337" i="9"/>
  <c r="BS337" i="9" s="1"/>
  <c r="AX337" i="9"/>
  <c r="BP337" i="9" s="1"/>
  <c r="BG337" i="9"/>
  <c r="BY337" i="9" s="1"/>
  <c r="BE337" i="9"/>
  <c r="BW337" i="9" s="1"/>
  <c r="BB337" i="9"/>
  <c r="BT337" i="9" s="1"/>
  <c r="AZ337" i="9"/>
  <c r="BR337" i="9" s="1"/>
  <c r="BF337" i="9"/>
  <c r="BX337" i="9" s="1"/>
  <c r="AY337" i="9"/>
  <c r="BQ337" i="9" s="1"/>
  <c r="BD337" i="9"/>
  <c r="BV337" i="9" s="1"/>
  <c r="AZ418" i="9"/>
  <c r="BR418" i="9" s="1"/>
  <c r="BD418" i="9"/>
  <c r="BV418" i="9" s="1"/>
  <c r="AX418" i="9"/>
  <c r="BP418" i="9" s="1"/>
  <c r="AY418" i="9"/>
  <c r="BQ418" i="9" s="1"/>
  <c r="BA418" i="9"/>
  <c r="BS418" i="9" s="1"/>
  <c r="BB418" i="9"/>
  <c r="BT418" i="9" s="1"/>
  <c r="BC418" i="9"/>
  <c r="BU418" i="9" s="1"/>
  <c r="BE418" i="9"/>
  <c r="BW418" i="9" s="1"/>
  <c r="BF418" i="9"/>
  <c r="BX418" i="9" s="1"/>
  <c r="BG418" i="9"/>
  <c r="BY418" i="9" s="1"/>
  <c r="BA448" i="9"/>
  <c r="BS448" i="9" s="1"/>
  <c r="BB448" i="9"/>
  <c r="BT448" i="9" s="1"/>
  <c r="BC448" i="9"/>
  <c r="BU448" i="9" s="1"/>
  <c r="AZ448" i="9"/>
  <c r="BR448" i="9" s="1"/>
  <c r="BE448" i="9"/>
  <c r="BW448" i="9" s="1"/>
  <c r="BF448" i="9"/>
  <c r="BX448" i="9" s="1"/>
  <c r="BG448" i="9"/>
  <c r="BY448" i="9" s="1"/>
  <c r="BD448" i="9"/>
  <c r="BV448" i="9" s="1"/>
  <c r="AX448" i="9"/>
  <c r="BP448" i="9" s="1"/>
  <c r="AY448" i="9"/>
  <c r="BQ448" i="9" s="1"/>
  <c r="BE509" i="9"/>
  <c r="BW509" i="9" s="1"/>
  <c r="BF509" i="9"/>
  <c r="BX509" i="9" s="1"/>
  <c r="AX509" i="9"/>
  <c r="BP509" i="9" s="1"/>
  <c r="BA509" i="9"/>
  <c r="BS509" i="9" s="1"/>
  <c r="BB509" i="9"/>
  <c r="BT509" i="9" s="1"/>
  <c r="AY509" i="9"/>
  <c r="BQ509" i="9" s="1"/>
  <c r="AZ509" i="9"/>
  <c r="BR509" i="9" s="1"/>
  <c r="BC509" i="9"/>
  <c r="BU509" i="9" s="1"/>
  <c r="BD509" i="9"/>
  <c r="BV509" i="9" s="1"/>
  <c r="BG509" i="9"/>
  <c r="BY509" i="9" s="1"/>
  <c r="BF469" i="9"/>
  <c r="BX469" i="9" s="1"/>
  <c r="BG469" i="9"/>
  <c r="BY469" i="9" s="1"/>
  <c r="BE469" i="9"/>
  <c r="BW469" i="9" s="1"/>
  <c r="AX469" i="9"/>
  <c r="BP469" i="9" s="1"/>
  <c r="AY469" i="9"/>
  <c r="BQ469" i="9" s="1"/>
  <c r="AZ469" i="9"/>
  <c r="BR469" i="9" s="1"/>
  <c r="BB469" i="9"/>
  <c r="BT469" i="9" s="1"/>
  <c r="BC469" i="9"/>
  <c r="BU469" i="9" s="1"/>
  <c r="BD469" i="9"/>
  <c r="BV469" i="9" s="1"/>
  <c r="BA469" i="9"/>
  <c r="BS469" i="9" s="1"/>
  <c r="AY530" i="9"/>
  <c r="BQ530" i="9" s="1"/>
  <c r="BC530" i="9"/>
  <c r="BU530" i="9" s="1"/>
  <c r="BG530" i="9"/>
  <c r="BY530" i="9" s="1"/>
  <c r="BD530" i="9"/>
  <c r="BV530" i="9" s="1"/>
  <c r="BA530" i="9"/>
  <c r="BS530" i="9" s="1"/>
  <c r="BF530" i="9"/>
  <c r="BX530" i="9" s="1"/>
  <c r="BE530" i="9"/>
  <c r="BW530" i="9" s="1"/>
  <c r="AX530" i="9"/>
  <c r="BP530" i="9" s="1"/>
  <c r="AZ530" i="9"/>
  <c r="BR530" i="9" s="1"/>
  <c r="BB530" i="9"/>
  <c r="BT530" i="9" s="1"/>
  <c r="BB480" i="9"/>
  <c r="BT480" i="9" s="1"/>
  <c r="BC480" i="9"/>
  <c r="BU480" i="9" s="1"/>
  <c r="BD480" i="9"/>
  <c r="BV480" i="9" s="1"/>
  <c r="BF480" i="9"/>
  <c r="BX480" i="9" s="1"/>
  <c r="BG480" i="9"/>
  <c r="BY480" i="9" s="1"/>
  <c r="BA480" i="9"/>
  <c r="BS480" i="9" s="1"/>
  <c r="BE480" i="9"/>
  <c r="BW480" i="9" s="1"/>
  <c r="AX480" i="9"/>
  <c r="BP480" i="9" s="1"/>
  <c r="AY480" i="9"/>
  <c r="BQ480" i="9" s="1"/>
  <c r="AZ480" i="9"/>
  <c r="BR480" i="9" s="1"/>
  <c r="BA557" i="9"/>
  <c r="BS557" i="9" s="1"/>
  <c r="BE557" i="9"/>
  <c r="BW557" i="9" s="1"/>
  <c r="BF557" i="9"/>
  <c r="BX557" i="9" s="1"/>
  <c r="AY557" i="9"/>
  <c r="BQ557" i="9" s="1"/>
  <c r="BD557" i="9"/>
  <c r="BV557" i="9" s="1"/>
  <c r="BC557" i="9"/>
  <c r="BU557" i="9" s="1"/>
  <c r="AX557" i="9"/>
  <c r="BP557" i="9" s="1"/>
  <c r="BG557" i="9"/>
  <c r="BY557" i="9" s="1"/>
  <c r="BB557" i="9"/>
  <c r="BT557" i="9" s="1"/>
  <c r="AZ557" i="9"/>
  <c r="BR557" i="9" s="1"/>
  <c r="AY572" i="9"/>
  <c r="BQ572" i="9" s="1"/>
  <c r="BC572" i="9"/>
  <c r="BU572" i="9" s="1"/>
  <c r="BG572" i="9"/>
  <c r="BY572" i="9" s="1"/>
  <c r="BD572" i="9"/>
  <c r="BV572" i="9" s="1"/>
  <c r="BA572" i="9"/>
  <c r="BS572" i="9" s="1"/>
  <c r="AX572" i="9"/>
  <c r="BP572" i="9" s="1"/>
  <c r="BE572" i="9"/>
  <c r="BW572" i="9" s="1"/>
  <c r="BB572" i="9"/>
  <c r="BT572" i="9" s="1"/>
  <c r="BF572" i="9"/>
  <c r="BX572" i="9" s="1"/>
  <c r="AZ572" i="9"/>
  <c r="BR572" i="9" s="1"/>
  <c r="AX569" i="9"/>
  <c r="BP569" i="9" s="1"/>
  <c r="BB569" i="9"/>
  <c r="BT569" i="9" s="1"/>
  <c r="BF569" i="9"/>
  <c r="BX569" i="9" s="1"/>
  <c r="BG569" i="9"/>
  <c r="BY569" i="9" s="1"/>
  <c r="AZ569" i="9"/>
  <c r="BR569" i="9" s="1"/>
  <c r="BD569" i="9"/>
  <c r="BV569" i="9" s="1"/>
  <c r="BA569" i="9"/>
  <c r="BS569" i="9" s="1"/>
  <c r="AY569" i="9"/>
  <c r="BQ569" i="9" s="1"/>
  <c r="BE569" i="9"/>
  <c r="BW569" i="9" s="1"/>
  <c r="BC569" i="9"/>
  <c r="BU569" i="9" s="1"/>
  <c r="BF604" i="9"/>
  <c r="BX604" i="9" s="1"/>
  <c r="AY604" i="9"/>
  <c r="BQ604" i="9" s="1"/>
  <c r="AZ604" i="9"/>
  <c r="BR604" i="9" s="1"/>
  <c r="BA604" i="9"/>
  <c r="BS604" i="9" s="1"/>
  <c r="BC604" i="9"/>
  <c r="BU604" i="9" s="1"/>
  <c r="BD604" i="9"/>
  <c r="BV604" i="9" s="1"/>
  <c r="BE604" i="9"/>
  <c r="BW604" i="9" s="1"/>
  <c r="AX604" i="9"/>
  <c r="BP604" i="9" s="1"/>
  <c r="BG604" i="9"/>
  <c r="BY604" i="9" s="1"/>
  <c r="BB604" i="9"/>
  <c r="BT604" i="9" s="1"/>
  <c r="BE632" i="9"/>
  <c r="BW632" i="9" s="1"/>
  <c r="BB632" i="9"/>
  <c r="BT632" i="9" s="1"/>
  <c r="BG632" i="9"/>
  <c r="BY632" i="9" s="1"/>
  <c r="BF632" i="9"/>
  <c r="BX632" i="9" s="1"/>
  <c r="AZ632" i="9"/>
  <c r="BR632" i="9" s="1"/>
  <c r="AY632" i="9"/>
  <c r="BQ632" i="9" s="1"/>
  <c r="BD632" i="9"/>
  <c r="BV632" i="9" s="1"/>
  <c r="BA632" i="9"/>
  <c r="BS632" i="9" s="1"/>
  <c r="AX632" i="9"/>
  <c r="BP632" i="9" s="1"/>
  <c r="BC632" i="9"/>
  <c r="BU632" i="9" s="1"/>
  <c r="BG710" i="9"/>
  <c r="BY710" i="9" s="1"/>
  <c r="BB710" i="9"/>
  <c r="BT710" i="9" s="1"/>
  <c r="BA710" i="9"/>
  <c r="BS710" i="9" s="1"/>
  <c r="BF710" i="9"/>
  <c r="BX710" i="9" s="1"/>
  <c r="AY710" i="9"/>
  <c r="BQ710" i="9" s="1"/>
  <c r="AZ710" i="9"/>
  <c r="BR710" i="9" s="1"/>
  <c r="BE710" i="9"/>
  <c r="BW710" i="9" s="1"/>
  <c r="BC710" i="9"/>
  <c r="BU710" i="9" s="1"/>
  <c r="BD710" i="9"/>
  <c r="BV710" i="9" s="1"/>
  <c r="AX710" i="9"/>
  <c r="BP710" i="9" s="1"/>
  <c r="BE703" i="9"/>
  <c r="BW703" i="9" s="1"/>
  <c r="BF703" i="9"/>
  <c r="BX703" i="9" s="1"/>
  <c r="AY703" i="9"/>
  <c r="BQ703" i="9" s="1"/>
  <c r="AZ703" i="9"/>
  <c r="BR703" i="9" s="1"/>
  <c r="BC703" i="9"/>
  <c r="BU703" i="9" s="1"/>
  <c r="BD703" i="9"/>
  <c r="BV703" i="9" s="1"/>
  <c r="AX703" i="9"/>
  <c r="BP703" i="9" s="1"/>
  <c r="BG703" i="9"/>
  <c r="BY703" i="9" s="1"/>
  <c r="BA703" i="9"/>
  <c r="BS703" i="9" s="1"/>
  <c r="BB703" i="9"/>
  <c r="BT703" i="9" s="1"/>
  <c r="BA559" i="9"/>
  <c r="BS559" i="9" s="1"/>
  <c r="BE559" i="9"/>
  <c r="BW559" i="9" s="1"/>
  <c r="AX559" i="9"/>
  <c r="BP559" i="9" s="1"/>
  <c r="BG559" i="9"/>
  <c r="BY559" i="9" s="1"/>
  <c r="BB559" i="9"/>
  <c r="BT559" i="9" s="1"/>
  <c r="AZ559" i="9"/>
  <c r="BR559" i="9" s="1"/>
  <c r="BF559" i="9"/>
  <c r="BX559" i="9" s="1"/>
  <c r="AY559" i="9"/>
  <c r="BQ559" i="9" s="1"/>
  <c r="BD559" i="9"/>
  <c r="BV559" i="9" s="1"/>
  <c r="BC559" i="9"/>
  <c r="BU559" i="9" s="1"/>
  <c r="BF92" i="9"/>
  <c r="BX92" i="9" s="1"/>
  <c r="BE92" i="9"/>
  <c r="BW92" i="9" s="1"/>
  <c r="AY92" i="9"/>
  <c r="BQ92" i="9" s="1"/>
  <c r="AX92" i="9"/>
  <c r="BP92" i="9" s="1"/>
  <c r="BC92" i="9"/>
  <c r="BU92" i="9" s="1"/>
  <c r="AZ92" i="9"/>
  <c r="BR92" i="9" s="1"/>
  <c r="BA92" i="9"/>
  <c r="BS92" i="9" s="1"/>
  <c r="BB92" i="9"/>
  <c r="BT92" i="9" s="1"/>
  <c r="BG92" i="9"/>
  <c r="BY92" i="9" s="1"/>
  <c r="BD92" i="9"/>
  <c r="BV92" i="9" s="1"/>
  <c r="BD135" i="9"/>
  <c r="BV135" i="9" s="1"/>
  <c r="BE135" i="9"/>
  <c r="BW135" i="9" s="1"/>
  <c r="AX135" i="9"/>
  <c r="BP135" i="9" s="1"/>
  <c r="BG135" i="9"/>
  <c r="BY135" i="9" s="1"/>
  <c r="BB135" i="9"/>
  <c r="BT135" i="9" s="1"/>
  <c r="BF135" i="9"/>
  <c r="BX135" i="9" s="1"/>
  <c r="AY135" i="9"/>
  <c r="BQ135" i="9" s="1"/>
  <c r="AZ135" i="9"/>
  <c r="BR135" i="9" s="1"/>
  <c r="BA135" i="9"/>
  <c r="BS135" i="9" s="1"/>
  <c r="BC135" i="9"/>
  <c r="BU135" i="9" s="1"/>
  <c r="BF116" i="9"/>
  <c r="BX116" i="9" s="1"/>
  <c r="BG116" i="9"/>
  <c r="BY116" i="9" s="1"/>
  <c r="BB116" i="9"/>
  <c r="BT116" i="9" s="1"/>
  <c r="AZ116" i="9"/>
  <c r="BR116" i="9" s="1"/>
  <c r="AY116" i="9"/>
  <c r="BQ116" i="9" s="1"/>
  <c r="BD116" i="9"/>
  <c r="BV116" i="9" s="1"/>
  <c r="BA116" i="9"/>
  <c r="BS116" i="9" s="1"/>
  <c r="AX116" i="9"/>
  <c r="BP116" i="9" s="1"/>
  <c r="BC116" i="9"/>
  <c r="BU116" i="9" s="1"/>
  <c r="BE116" i="9"/>
  <c r="BW116" i="9" s="1"/>
  <c r="AX239" i="9"/>
  <c r="BP239" i="9" s="1"/>
  <c r="BB239" i="9"/>
  <c r="BT239" i="9" s="1"/>
  <c r="AY239" i="9"/>
  <c r="BQ239" i="9" s="1"/>
  <c r="AZ239" i="9"/>
  <c r="BR239" i="9" s="1"/>
  <c r="BA239" i="9"/>
  <c r="BS239" i="9" s="1"/>
  <c r="BF239" i="9"/>
  <c r="BX239" i="9" s="1"/>
  <c r="BC239" i="9"/>
  <c r="BU239" i="9" s="1"/>
  <c r="BD239" i="9"/>
  <c r="BV239" i="9" s="1"/>
  <c r="BE239" i="9"/>
  <c r="BW239" i="9" s="1"/>
  <c r="BG239" i="9"/>
  <c r="BY239" i="9" s="1"/>
  <c r="BF245" i="9"/>
  <c r="BX245" i="9" s="1"/>
  <c r="BC245" i="9"/>
  <c r="BU245" i="9" s="1"/>
  <c r="BD245" i="9"/>
  <c r="BV245" i="9" s="1"/>
  <c r="BG245" i="9"/>
  <c r="BY245" i="9" s="1"/>
  <c r="BA245" i="9"/>
  <c r="BS245" i="9" s="1"/>
  <c r="AX245" i="9"/>
  <c r="BP245" i="9" s="1"/>
  <c r="BE245" i="9"/>
  <c r="BW245" i="9" s="1"/>
  <c r="BB245" i="9"/>
  <c r="BT245" i="9" s="1"/>
  <c r="AY245" i="9"/>
  <c r="BQ245" i="9" s="1"/>
  <c r="AZ245" i="9"/>
  <c r="BR245" i="9" s="1"/>
  <c r="BC289" i="9"/>
  <c r="BU289" i="9" s="1"/>
  <c r="BG289" i="9"/>
  <c r="BY289" i="9" s="1"/>
  <c r="AY289" i="9"/>
  <c r="BQ289" i="9" s="1"/>
  <c r="BA289" i="9"/>
  <c r="BS289" i="9" s="1"/>
  <c r="AX289" i="9"/>
  <c r="BP289" i="9" s="1"/>
  <c r="BE289" i="9"/>
  <c r="BW289" i="9" s="1"/>
  <c r="BB289" i="9"/>
  <c r="BT289" i="9" s="1"/>
  <c r="AZ289" i="9"/>
  <c r="BR289" i="9" s="1"/>
  <c r="BF289" i="9"/>
  <c r="BX289" i="9" s="1"/>
  <c r="BD289" i="9"/>
  <c r="BV289" i="9" s="1"/>
  <c r="AY287" i="9"/>
  <c r="BQ287" i="9" s="1"/>
  <c r="BC287" i="9"/>
  <c r="BU287" i="9" s="1"/>
  <c r="BG287" i="9"/>
  <c r="BY287" i="9" s="1"/>
  <c r="AZ287" i="9"/>
  <c r="BR287" i="9" s="1"/>
  <c r="BA287" i="9"/>
  <c r="BS287" i="9" s="1"/>
  <c r="BF287" i="9"/>
  <c r="BX287" i="9" s="1"/>
  <c r="BD287" i="9"/>
  <c r="BV287" i="9" s="1"/>
  <c r="BE287" i="9"/>
  <c r="BW287" i="9" s="1"/>
  <c r="AX287" i="9"/>
  <c r="BP287" i="9" s="1"/>
  <c r="BB287" i="9"/>
  <c r="BT287" i="9" s="1"/>
  <c r="AZ335" i="9"/>
  <c r="BR335" i="9" s="1"/>
  <c r="BA335" i="9"/>
  <c r="BS335" i="9" s="1"/>
  <c r="BF335" i="9"/>
  <c r="BX335" i="9" s="1"/>
  <c r="AY335" i="9"/>
  <c r="BQ335" i="9" s="1"/>
  <c r="BD335" i="9"/>
  <c r="BV335" i="9" s="1"/>
  <c r="BE335" i="9"/>
  <c r="BW335" i="9" s="1"/>
  <c r="BC335" i="9"/>
  <c r="BU335" i="9" s="1"/>
  <c r="AX335" i="9"/>
  <c r="BP335" i="9" s="1"/>
  <c r="BG335" i="9"/>
  <c r="BY335" i="9" s="1"/>
  <c r="BB335" i="9"/>
  <c r="BT335" i="9" s="1"/>
  <c r="BF368" i="9"/>
  <c r="BX368" i="9" s="1"/>
  <c r="BC368" i="9"/>
  <c r="BU368" i="9" s="1"/>
  <c r="AZ368" i="9"/>
  <c r="BR368" i="9" s="1"/>
  <c r="BG368" i="9"/>
  <c r="BY368" i="9" s="1"/>
  <c r="BD368" i="9"/>
  <c r="BV368" i="9" s="1"/>
  <c r="BA368" i="9"/>
  <c r="BS368" i="9" s="1"/>
  <c r="AX368" i="9"/>
  <c r="BP368" i="9" s="1"/>
  <c r="BE368" i="9"/>
  <c r="BW368" i="9" s="1"/>
  <c r="BB368" i="9"/>
  <c r="BT368" i="9" s="1"/>
  <c r="AY368" i="9"/>
  <c r="BQ368" i="9" s="1"/>
  <c r="BG373" i="9"/>
  <c r="BY373" i="9" s="1"/>
  <c r="BD373" i="9"/>
  <c r="BV373" i="9" s="1"/>
  <c r="BE373" i="9"/>
  <c r="BW373" i="9" s="1"/>
  <c r="AX373" i="9"/>
  <c r="BP373" i="9" s="1"/>
  <c r="BB373" i="9"/>
  <c r="BT373" i="9" s="1"/>
  <c r="AY373" i="9"/>
  <c r="BQ373" i="9" s="1"/>
  <c r="BF373" i="9"/>
  <c r="BX373" i="9" s="1"/>
  <c r="BC373" i="9"/>
  <c r="BU373" i="9" s="1"/>
  <c r="AZ373" i="9"/>
  <c r="BR373" i="9" s="1"/>
  <c r="BA373" i="9"/>
  <c r="BS373" i="9" s="1"/>
  <c r="BB444" i="9"/>
  <c r="BT444" i="9" s="1"/>
  <c r="AY444" i="9"/>
  <c r="BQ444" i="9" s="1"/>
  <c r="BA444" i="9"/>
  <c r="BS444" i="9" s="1"/>
  <c r="BF444" i="9"/>
  <c r="BX444" i="9" s="1"/>
  <c r="BC444" i="9"/>
  <c r="BU444" i="9" s="1"/>
  <c r="AZ444" i="9"/>
  <c r="BR444" i="9" s="1"/>
  <c r="BE444" i="9"/>
  <c r="BW444" i="9" s="1"/>
  <c r="BG444" i="9"/>
  <c r="BY444" i="9" s="1"/>
  <c r="BD444" i="9"/>
  <c r="BV444" i="9" s="1"/>
  <c r="AX444" i="9"/>
  <c r="BP444" i="9" s="1"/>
  <c r="BB460" i="9"/>
  <c r="BT460" i="9" s="1"/>
  <c r="AY460" i="9"/>
  <c r="BQ460" i="9" s="1"/>
  <c r="BA460" i="9"/>
  <c r="BS460" i="9" s="1"/>
  <c r="BF460" i="9"/>
  <c r="BX460" i="9" s="1"/>
  <c r="BC460" i="9"/>
  <c r="BU460" i="9" s="1"/>
  <c r="AZ460" i="9"/>
  <c r="BR460" i="9" s="1"/>
  <c r="BE460" i="9"/>
  <c r="BW460" i="9" s="1"/>
  <c r="BG460" i="9"/>
  <c r="BY460" i="9" s="1"/>
  <c r="BD460" i="9"/>
  <c r="BV460" i="9" s="1"/>
  <c r="AX460" i="9"/>
  <c r="BP460" i="9" s="1"/>
  <c r="AX475" i="9"/>
  <c r="BP475" i="9" s="1"/>
  <c r="AY475" i="9"/>
  <c r="BQ475" i="9" s="1"/>
  <c r="AZ475" i="9"/>
  <c r="BR475" i="9" s="1"/>
  <c r="BE475" i="9"/>
  <c r="BW475" i="9" s="1"/>
  <c r="BB475" i="9"/>
  <c r="BT475" i="9" s="1"/>
  <c r="BC475" i="9"/>
  <c r="BU475" i="9" s="1"/>
  <c r="BD475" i="9"/>
  <c r="BV475" i="9" s="1"/>
  <c r="BF475" i="9"/>
  <c r="BX475" i="9" s="1"/>
  <c r="BG475" i="9"/>
  <c r="BY475" i="9" s="1"/>
  <c r="BA475" i="9"/>
  <c r="BS475" i="9" s="1"/>
  <c r="AY573" i="9"/>
  <c r="BQ573" i="9" s="1"/>
  <c r="BC573" i="9"/>
  <c r="BU573" i="9" s="1"/>
  <c r="BG573" i="9"/>
  <c r="BY573" i="9" s="1"/>
  <c r="BB573" i="9"/>
  <c r="BT573" i="9" s="1"/>
  <c r="BF573" i="9"/>
  <c r="BX573" i="9" s="1"/>
  <c r="AZ573" i="9"/>
  <c r="BR573" i="9" s="1"/>
  <c r="BA573" i="9"/>
  <c r="BS573" i="9" s="1"/>
  <c r="BD573" i="9"/>
  <c r="BV573" i="9" s="1"/>
  <c r="BE573" i="9"/>
  <c r="BW573" i="9" s="1"/>
  <c r="AX573" i="9"/>
  <c r="BP573" i="9" s="1"/>
  <c r="BB626" i="9"/>
  <c r="BT626" i="9" s="1"/>
  <c r="BG626" i="9"/>
  <c r="BY626" i="9" s="1"/>
  <c r="BD626" i="9"/>
  <c r="BV626" i="9" s="1"/>
  <c r="BF626" i="9"/>
  <c r="BX626" i="9" s="1"/>
  <c r="BA626" i="9"/>
  <c r="BS626" i="9" s="1"/>
  <c r="AY626" i="9"/>
  <c r="BQ626" i="9" s="1"/>
  <c r="BE626" i="9"/>
  <c r="BW626" i="9" s="1"/>
  <c r="AX626" i="9"/>
  <c r="BP626" i="9" s="1"/>
  <c r="BC626" i="9"/>
  <c r="BU626" i="9" s="1"/>
  <c r="AZ626" i="9"/>
  <c r="BR626" i="9" s="1"/>
  <c r="BF489" i="9"/>
  <c r="BX489" i="9" s="1"/>
  <c r="BG489" i="9"/>
  <c r="BY489" i="9" s="1"/>
  <c r="BE489" i="9"/>
  <c r="BW489" i="9" s="1"/>
  <c r="AX489" i="9"/>
  <c r="BP489" i="9" s="1"/>
  <c r="AY489" i="9"/>
  <c r="BQ489" i="9" s="1"/>
  <c r="AZ489" i="9"/>
  <c r="BR489" i="9" s="1"/>
  <c r="BB489" i="9"/>
  <c r="BT489" i="9" s="1"/>
  <c r="BC489" i="9"/>
  <c r="BU489" i="9" s="1"/>
  <c r="BD489" i="9"/>
  <c r="BV489" i="9" s="1"/>
  <c r="BA489" i="9"/>
  <c r="BS489" i="9" s="1"/>
  <c r="BB492" i="9"/>
  <c r="BT492" i="9" s="1"/>
  <c r="BC492" i="9"/>
  <c r="BU492" i="9" s="1"/>
  <c r="BD492" i="9"/>
  <c r="BV492" i="9" s="1"/>
  <c r="BF492" i="9"/>
  <c r="BX492" i="9" s="1"/>
  <c r="BG492" i="9"/>
  <c r="BY492" i="9" s="1"/>
  <c r="BA492" i="9"/>
  <c r="BS492" i="9" s="1"/>
  <c r="BE492" i="9"/>
  <c r="BW492" i="9" s="1"/>
  <c r="AX492" i="9"/>
  <c r="BP492" i="9" s="1"/>
  <c r="AY492" i="9"/>
  <c r="BQ492" i="9" s="1"/>
  <c r="AZ492" i="9"/>
  <c r="BR492" i="9" s="1"/>
  <c r="AZ541" i="9"/>
  <c r="BR541" i="9" s="1"/>
  <c r="BD541" i="9"/>
  <c r="BV541" i="9" s="1"/>
  <c r="AX541" i="9"/>
  <c r="BP541" i="9" s="1"/>
  <c r="BC541" i="9"/>
  <c r="BU541" i="9" s="1"/>
  <c r="BB541" i="9"/>
  <c r="BT541" i="9" s="1"/>
  <c r="BG541" i="9"/>
  <c r="BY541" i="9" s="1"/>
  <c r="BA541" i="9"/>
  <c r="BS541" i="9" s="1"/>
  <c r="BF541" i="9"/>
  <c r="BX541" i="9" s="1"/>
  <c r="BE541" i="9"/>
  <c r="BW541" i="9" s="1"/>
  <c r="AY541" i="9"/>
  <c r="BQ541" i="9" s="1"/>
  <c r="BG63" i="9"/>
  <c r="BY63" i="9" s="1"/>
  <c r="BC63" i="9"/>
  <c r="BU63" i="9" s="1"/>
  <c r="BD63" i="9"/>
  <c r="BV63" i="9" s="1"/>
  <c r="BB63" i="9"/>
  <c r="BT63" i="9" s="1"/>
  <c r="AY63" i="9"/>
  <c r="BQ63" i="9" s="1"/>
  <c r="BA63" i="9"/>
  <c r="BS63" i="9" s="1"/>
  <c r="BF63" i="9"/>
  <c r="BX63" i="9" s="1"/>
  <c r="BE63" i="9"/>
  <c r="BW63" i="9" s="1"/>
  <c r="AZ63" i="9"/>
  <c r="BR63" i="9" s="1"/>
  <c r="AX63" i="9"/>
  <c r="BP63" i="9" s="1"/>
  <c r="BA133" i="9"/>
  <c r="BS133" i="9" s="1"/>
  <c r="AX133" i="9"/>
  <c r="BP133" i="9" s="1"/>
  <c r="AY133" i="9"/>
  <c r="BQ133" i="9" s="1"/>
  <c r="AZ133" i="9"/>
  <c r="BR133" i="9" s="1"/>
  <c r="BE133" i="9"/>
  <c r="BW133" i="9" s="1"/>
  <c r="BB133" i="9"/>
  <c r="BT133" i="9" s="1"/>
  <c r="BC133" i="9"/>
  <c r="BU133" i="9" s="1"/>
  <c r="BD133" i="9"/>
  <c r="BV133" i="9" s="1"/>
  <c r="BF133" i="9"/>
  <c r="BX133" i="9" s="1"/>
  <c r="BG133" i="9"/>
  <c r="BY133" i="9" s="1"/>
  <c r="BC103" i="9"/>
  <c r="BU103" i="9" s="1"/>
  <c r="BA103" i="9"/>
  <c r="BS103" i="9" s="1"/>
  <c r="BF103" i="9"/>
  <c r="BX103" i="9" s="1"/>
  <c r="BG103" i="9"/>
  <c r="BY103" i="9" s="1"/>
  <c r="BE103" i="9"/>
  <c r="BW103" i="9" s="1"/>
  <c r="AZ103" i="9"/>
  <c r="BR103" i="9" s="1"/>
  <c r="AX103" i="9"/>
  <c r="BP103" i="9" s="1"/>
  <c r="BB103" i="9"/>
  <c r="BT103" i="9" s="1"/>
  <c r="AY103" i="9"/>
  <c r="BQ103" i="9" s="1"/>
  <c r="BD103" i="9"/>
  <c r="BV103" i="9" s="1"/>
  <c r="AZ143" i="9"/>
  <c r="BR143" i="9" s="1"/>
  <c r="AX143" i="9"/>
  <c r="BP143" i="9" s="1"/>
  <c r="AY143" i="9"/>
  <c r="BQ143" i="9" s="1"/>
  <c r="BD143" i="9"/>
  <c r="BV143" i="9" s="1"/>
  <c r="BB143" i="9"/>
  <c r="BT143" i="9" s="1"/>
  <c r="BC143" i="9"/>
  <c r="BU143" i="9" s="1"/>
  <c r="BA143" i="9"/>
  <c r="BS143" i="9" s="1"/>
  <c r="BF143" i="9"/>
  <c r="BX143" i="9" s="1"/>
  <c r="BG143" i="9"/>
  <c r="BY143" i="9" s="1"/>
  <c r="BE143" i="9"/>
  <c r="BW143" i="9" s="1"/>
  <c r="BG199" i="9"/>
  <c r="BY199" i="9" s="1"/>
  <c r="BF199" i="9"/>
  <c r="BX199" i="9" s="1"/>
  <c r="AZ199" i="9"/>
  <c r="BR199" i="9" s="1"/>
  <c r="AY199" i="9"/>
  <c r="BQ199" i="9" s="1"/>
  <c r="BD199" i="9"/>
  <c r="BV199" i="9" s="1"/>
  <c r="BA199" i="9"/>
  <c r="BS199" i="9" s="1"/>
  <c r="AX199" i="9"/>
  <c r="BP199" i="9" s="1"/>
  <c r="BC199" i="9"/>
  <c r="BU199" i="9" s="1"/>
  <c r="BE199" i="9"/>
  <c r="BW199" i="9" s="1"/>
  <c r="BB199" i="9"/>
  <c r="BT199" i="9" s="1"/>
  <c r="BC202" i="9"/>
  <c r="BU202" i="9" s="1"/>
  <c r="BA202" i="9"/>
  <c r="BS202" i="9" s="1"/>
  <c r="BB202" i="9"/>
  <c r="BT202" i="9" s="1"/>
  <c r="BG202" i="9"/>
  <c r="BY202" i="9" s="1"/>
  <c r="BE202" i="9"/>
  <c r="BW202" i="9" s="1"/>
  <c r="BF202" i="9"/>
  <c r="BX202" i="9" s="1"/>
  <c r="AZ202" i="9"/>
  <c r="BR202" i="9" s="1"/>
  <c r="AY202" i="9"/>
  <c r="BQ202" i="9" s="1"/>
  <c r="BD202" i="9"/>
  <c r="BV202" i="9" s="1"/>
  <c r="AX202" i="9"/>
  <c r="BP202" i="9" s="1"/>
  <c r="AX243" i="9"/>
  <c r="BP243" i="9" s="1"/>
  <c r="BB243" i="9"/>
  <c r="BT243" i="9" s="1"/>
  <c r="AY243" i="9"/>
  <c r="BQ243" i="9" s="1"/>
  <c r="AZ243" i="9"/>
  <c r="BR243" i="9" s="1"/>
  <c r="BA243" i="9"/>
  <c r="BS243" i="9" s="1"/>
  <c r="BF243" i="9"/>
  <c r="BX243" i="9" s="1"/>
  <c r="BC243" i="9"/>
  <c r="BU243" i="9" s="1"/>
  <c r="BD243" i="9"/>
  <c r="BV243" i="9" s="1"/>
  <c r="BE243" i="9"/>
  <c r="BW243" i="9" s="1"/>
  <c r="BG243" i="9"/>
  <c r="BY243" i="9" s="1"/>
  <c r="BB232" i="9"/>
  <c r="BT232" i="9" s="1"/>
  <c r="AY232" i="9"/>
  <c r="BQ232" i="9" s="1"/>
  <c r="AZ232" i="9"/>
  <c r="BR232" i="9" s="1"/>
  <c r="BE232" i="9"/>
  <c r="BW232" i="9" s="1"/>
  <c r="BF232" i="9"/>
  <c r="BX232" i="9" s="1"/>
  <c r="BC232" i="9"/>
  <c r="BU232" i="9" s="1"/>
  <c r="BD232" i="9"/>
  <c r="BV232" i="9" s="1"/>
  <c r="BG232" i="9"/>
  <c r="BY232" i="9" s="1"/>
  <c r="AX232" i="9"/>
  <c r="BP232" i="9" s="1"/>
  <c r="BA232" i="9"/>
  <c r="BS232" i="9" s="1"/>
  <c r="AY284" i="9"/>
  <c r="BQ284" i="9" s="1"/>
  <c r="BC284" i="9"/>
  <c r="BU284" i="9" s="1"/>
  <c r="BG284" i="9"/>
  <c r="BY284" i="9" s="1"/>
  <c r="BD284" i="9"/>
  <c r="BV284" i="9" s="1"/>
  <c r="AX284" i="9"/>
  <c r="BP284" i="9" s="1"/>
  <c r="BA284" i="9"/>
  <c r="BS284" i="9" s="1"/>
  <c r="BB284" i="9"/>
  <c r="BT284" i="9" s="1"/>
  <c r="AZ284" i="9"/>
  <c r="BR284" i="9" s="1"/>
  <c r="BE284" i="9"/>
  <c r="BW284" i="9" s="1"/>
  <c r="BF284" i="9"/>
  <c r="BX284" i="9" s="1"/>
  <c r="BB264" i="9"/>
  <c r="BT264" i="9" s="1"/>
  <c r="BF264" i="9"/>
  <c r="BX264" i="9" s="1"/>
  <c r="AX264" i="9"/>
  <c r="BP264" i="9" s="1"/>
  <c r="AY264" i="9"/>
  <c r="BQ264" i="9" s="1"/>
  <c r="BA264" i="9"/>
  <c r="BS264" i="9" s="1"/>
  <c r="BC264" i="9"/>
  <c r="BU264" i="9" s="1"/>
  <c r="AZ264" i="9"/>
  <c r="BR264" i="9" s="1"/>
  <c r="BE264" i="9"/>
  <c r="BW264" i="9" s="1"/>
  <c r="BG264" i="9"/>
  <c r="BY264" i="9" s="1"/>
  <c r="BD264" i="9"/>
  <c r="BV264" i="9" s="1"/>
  <c r="AY298" i="9"/>
  <c r="BQ298" i="9" s="1"/>
  <c r="BC298" i="9"/>
  <c r="BU298" i="9" s="1"/>
  <c r="BB298" i="9"/>
  <c r="BT298" i="9" s="1"/>
  <c r="AZ298" i="9"/>
  <c r="BR298" i="9" s="1"/>
  <c r="BF298" i="9"/>
  <c r="BX298" i="9" s="1"/>
  <c r="BG298" i="9"/>
  <c r="BY298" i="9" s="1"/>
  <c r="BD298" i="9"/>
  <c r="BV298" i="9" s="1"/>
  <c r="BA298" i="9"/>
  <c r="BS298" i="9" s="1"/>
  <c r="BE298" i="9"/>
  <c r="BW298" i="9" s="1"/>
  <c r="AX298" i="9"/>
  <c r="BP298" i="9" s="1"/>
  <c r="AY326" i="9"/>
  <c r="BQ326" i="9" s="1"/>
  <c r="BC326" i="9"/>
  <c r="BU326" i="9" s="1"/>
  <c r="BG326" i="9"/>
  <c r="BY326" i="9" s="1"/>
  <c r="BB326" i="9"/>
  <c r="BT326" i="9" s="1"/>
  <c r="AZ326" i="9"/>
  <c r="BR326" i="9" s="1"/>
  <c r="BF326" i="9"/>
  <c r="BX326" i="9" s="1"/>
  <c r="BD326" i="9"/>
  <c r="BV326" i="9" s="1"/>
  <c r="BA326" i="9"/>
  <c r="BS326" i="9" s="1"/>
  <c r="BE326" i="9"/>
  <c r="BW326" i="9" s="1"/>
  <c r="AX326" i="9"/>
  <c r="BP326" i="9" s="1"/>
  <c r="AY336" i="9"/>
  <c r="BQ336" i="9" s="1"/>
  <c r="BD336" i="9"/>
  <c r="BV336" i="9" s="1"/>
  <c r="BC336" i="9"/>
  <c r="BU336" i="9" s="1"/>
  <c r="AX336" i="9"/>
  <c r="BP336" i="9" s="1"/>
  <c r="BG336" i="9"/>
  <c r="BY336" i="9" s="1"/>
  <c r="BA336" i="9"/>
  <c r="BS336" i="9" s="1"/>
  <c r="BB336" i="9"/>
  <c r="BT336" i="9" s="1"/>
  <c r="AZ336" i="9"/>
  <c r="BR336" i="9" s="1"/>
  <c r="BE336" i="9"/>
  <c r="BW336" i="9" s="1"/>
  <c r="BF336" i="9"/>
  <c r="BX336" i="9" s="1"/>
  <c r="AY317" i="9"/>
  <c r="BQ317" i="9" s="1"/>
  <c r="BA317" i="9"/>
  <c r="BS317" i="9" s="1"/>
  <c r="AX317" i="9"/>
  <c r="BP317" i="9" s="1"/>
  <c r="BE317" i="9"/>
  <c r="BW317" i="9" s="1"/>
  <c r="BB317" i="9"/>
  <c r="BT317" i="9" s="1"/>
  <c r="BC317" i="9"/>
  <c r="BU317" i="9" s="1"/>
  <c r="AZ317" i="9"/>
  <c r="BR317" i="9" s="1"/>
  <c r="BF317" i="9"/>
  <c r="BX317" i="9" s="1"/>
  <c r="BG317" i="9"/>
  <c r="BY317" i="9" s="1"/>
  <c r="BD317" i="9"/>
  <c r="BV317" i="9" s="1"/>
  <c r="BB371" i="9"/>
  <c r="BT371" i="9" s="1"/>
  <c r="AY371" i="9"/>
  <c r="BQ371" i="9" s="1"/>
  <c r="BE371" i="9"/>
  <c r="BW371" i="9" s="1"/>
  <c r="BF371" i="9"/>
  <c r="BX371" i="9" s="1"/>
  <c r="BC371" i="9"/>
  <c r="BU371" i="9" s="1"/>
  <c r="AZ371" i="9"/>
  <c r="BR371" i="9" s="1"/>
  <c r="BG371" i="9"/>
  <c r="BY371" i="9" s="1"/>
  <c r="BD371" i="9"/>
  <c r="BV371" i="9" s="1"/>
  <c r="AX371" i="9"/>
  <c r="BP371" i="9" s="1"/>
  <c r="BA371" i="9"/>
  <c r="BS371" i="9" s="1"/>
  <c r="BF497" i="9"/>
  <c r="BX497" i="9" s="1"/>
  <c r="BG497" i="9"/>
  <c r="BY497" i="9" s="1"/>
  <c r="BE497" i="9"/>
  <c r="BW497" i="9" s="1"/>
  <c r="AX497" i="9"/>
  <c r="BP497" i="9" s="1"/>
  <c r="AY497" i="9"/>
  <c r="BQ497" i="9" s="1"/>
  <c r="AZ497" i="9"/>
  <c r="BR497" i="9" s="1"/>
  <c r="BB497" i="9"/>
  <c r="BT497" i="9" s="1"/>
  <c r="BC497" i="9"/>
  <c r="BU497" i="9" s="1"/>
  <c r="BD497" i="9"/>
  <c r="BV497" i="9" s="1"/>
  <c r="BA497" i="9"/>
  <c r="BS497" i="9" s="1"/>
  <c r="AX482" i="9"/>
  <c r="BP482" i="9" s="1"/>
  <c r="AY482" i="9"/>
  <c r="BQ482" i="9" s="1"/>
  <c r="AZ482" i="9"/>
  <c r="BR482" i="9" s="1"/>
  <c r="BA482" i="9"/>
  <c r="BS482" i="9" s="1"/>
  <c r="BB482" i="9"/>
  <c r="BT482" i="9" s="1"/>
  <c r="BC482" i="9"/>
  <c r="BU482" i="9" s="1"/>
  <c r="BD482" i="9"/>
  <c r="BV482" i="9" s="1"/>
  <c r="BE482" i="9"/>
  <c r="BW482" i="9" s="1"/>
  <c r="BF482" i="9"/>
  <c r="BX482" i="9" s="1"/>
  <c r="BG482" i="9"/>
  <c r="BY482" i="9" s="1"/>
  <c r="BB484" i="9"/>
  <c r="BT484" i="9" s="1"/>
  <c r="BC484" i="9"/>
  <c r="BU484" i="9" s="1"/>
  <c r="BD484" i="9"/>
  <c r="BV484" i="9" s="1"/>
  <c r="BF484" i="9"/>
  <c r="BX484" i="9" s="1"/>
  <c r="BG484" i="9"/>
  <c r="BY484" i="9" s="1"/>
  <c r="BA484" i="9"/>
  <c r="BS484" i="9" s="1"/>
  <c r="BE484" i="9"/>
  <c r="BW484" i="9" s="1"/>
  <c r="AX484" i="9"/>
  <c r="BP484" i="9" s="1"/>
  <c r="AY484" i="9"/>
  <c r="BQ484" i="9" s="1"/>
  <c r="AZ484" i="9"/>
  <c r="BR484" i="9" s="1"/>
  <c r="BA561" i="9"/>
  <c r="BS561" i="9" s="1"/>
  <c r="BE561" i="9"/>
  <c r="BW561" i="9" s="1"/>
  <c r="BF561" i="9"/>
  <c r="BX561" i="9" s="1"/>
  <c r="AY561" i="9"/>
  <c r="BQ561" i="9" s="1"/>
  <c r="BD561" i="9"/>
  <c r="BV561" i="9" s="1"/>
  <c r="BC561" i="9"/>
  <c r="BU561" i="9" s="1"/>
  <c r="AX561" i="9"/>
  <c r="BP561" i="9" s="1"/>
  <c r="BG561" i="9"/>
  <c r="BY561" i="9" s="1"/>
  <c r="BB561" i="9"/>
  <c r="BT561" i="9" s="1"/>
  <c r="AZ561" i="9"/>
  <c r="BR561" i="9" s="1"/>
  <c r="BD592" i="9"/>
  <c r="BV592" i="9" s="1"/>
  <c r="BE592" i="9"/>
  <c r="BW592" i="9" s="1"/>
  <c r="AX592" i="9"/>
  <c r="BP592" i="9" s="1"/>
  <c r="AY592" i="9"/>
  <c r="BQ592" i="9" s="1"/>
  <c r="BB592" i="9"/>
  <c r="BT592" i="9" s="1"/>
  <c r="BC592" i="9"/>
  <c r="BU592" i="9" s="1"/>
  <c r="BF592" i="9"/>
  <c r="BX592" i="9" s="1"/>
  <c r="BG592" i="9"/>
  <c r="BY592" i="9" s="1"/>
  <c r="AZ592" i="9"/>
  <c r="BR592" i="9" s="1"/>
  <c r="BA592" i="9"/>
  <c r="BS592" i="9" s="1"/>
  <c r="BC602" i="9"/>
  <c r="BU602" i="9" s="1"/>
  <c r="BE602" i="9"/>
  <c r="BW602" i="9" s="1"/>
  <c r="BF602" i="9"/>
  <c r="BX602" i="9" s="1"/>
  <c r="BG602" i="9"/>
  <c r="BY602" i="9" s="1"/>
  <c r="AZ602" i="9"/>
  <c r="BR602" i="9" s="1"/>
  <c r="BD602" i="9"/>
  <c r="BV602" i="9" s="1"/>
  <c r="AX602" i="9"/>
  <c r="BP602" i="9" s="1"/>
  <c r="AY602" i="9"/>
  <c r="BQ602" i="9" s="1"/>
  <c r="BA602" i="9"/>
  <c r="BS602" i="9" s="1"/>
  <c r="BB602" i="9"/>
  <c r="BT602" i="9" s="1"/>
  <c r="BF633" i="9"/>
  <c r="BX633" i="9" s="1"/>
  <c r="AZ633" i="9"/>
  <c r="BR633" i="9" s="1"/>
  <c r="BA633" i="9"/>
  <c r="BS633" i="9" s="1"/>
  <c r="AY633" i="9"/>
  <c r="BQ633" i="9" s="1"/>
  <c r="BD633" i="9"/>
  <c r="BV633" i="9" s="1"/>
  <c r="BE633" i="9"/>
  <c r="BW633" i="9" s="1"/>
  <c r="AX633" i="9"/>
  <c r="BP633" i="9" s="1"/>
  <c r="BC633" i="9"/>
  <c r="BU633" i="9" s="1"/>
  <c r="BB633" i="9"/>
  <c r="BT633" i="9" s="1"/>
  <c r="BG633" i="9"/>
  <c r="BY633" i="9" s="1"/>
  <c r="BB657" i="9"/>
  <c r="BT657" i="9" s="1"/>
  <c r="BC657" i="9"/>
  <c r="BU657" i="9" s="1"/>
  <c r="AZ657" i="9"/>
  <c r="BR657" i="9" s="1"/>
  <c r="BF657" i="9"/>
  <c r="BX657" i="9" s="1"/>
  <c r="BG657" i="9"/>
  <c r="BY657" i="9" s="1"/>
  <c r="BD657" i="9"/>
  <c r="BV657" i="9" s="1"/>
  <c r="BA657" i="9"/>
  <c r="BS657" i="9" s="1"/>
  <c r="BE657" i="9"/>
  <c r="BW657" i="9" s="1"/>
  <c r="AX657" i="9"/>
  <c r="BP657" i="9" s="1"/>
  <c r="AY657" i="9"/>
  <c r="BQ657" i="9" s="1"/>
  <c r="BE707" i="9"/>
  <c r="BW707" i="9" s="1"/>
  <c r="BF707" i="9"/>
  <c r="BX707" i="9" s="1"/>
  <c r="AY707" i="9"/>
  <c r="BQ707" i="9" s="1"/>
  <c r="AZ707" i="9"/>
  <c r="BR707" i="9" s="1"/>
  <c r="BC707" i="9"/>
  <c r="BU707" i="9" s="1"/>
  <c r="BD707" i="9"/>
  <c r="BV707" i="9" s="1"/>
  <c r="AX707" i="9"/>
  <c r="BP707" i="9" s="1"/>
  <c r="BG707" i="9"/>
  <c r="BY707" i="9" s="1"/>
  <c r="BA707" i="9"/>
  <c r="BS707" i="9" s="1"/>
  <c r="BB707" i="9"/>
  <c r="BT707" i="9" s="1"/>
  <c r="BG453" i="9"/>
  <c r="BY453" i="9" s="1"/>
  <c r="BA453" i="9"/>
  <c r="BS453" i="9" s="1"/>
  <c r="AX453" i="9"/>
  <c r="BP453" i="9" s="1"/>
  <c r="BE453" i="9"/>
  <c r="BW453" i="9" s="1"/>
  <c r="BB453" i="9"/>
  <c r="BT453" i="9" s="1"/>
  <c r="AY453" i="9"/>
  <c r="BQ453" i="9" s="1"/>
  <c r="AZ453" i="9"/>
  <c r="BR453" i="9" s="1"/>
  <c r="BF453" i="9"/>
  <c r="BX453" i="9" s="1"/>
  <c r="BC453" i="9"/>
  <c r="BU453" i="9" s="1"/>
  <c r="BD453" i="9"/>
  <c r="BV453" i="9" s="1"/>
  <c r="AZ105" i="9"/>
  <c r="BR105" i="9" s="1"/>
  <c r="BA105" i="9"/>
  <c r="BS105" i="9" s="1"/>
  <c r="BB105" i="9"/>
  <c r="BT105" i="9" s="1"/>
  <c r="AY105" i="9"/>
  <c r="BQ105" i="9" s="1"/>
  <c r="BD105" i="9"/>
  <c r="BV105" i="9" s="1"/>
  <c r="BE105" i="9"/>
  <c r="BW105" i="9" s="1"/>
  <c r="AX105" i="9"/>
  <c r="BP105" i="9" s="1"/>
  <c r="BC105" i="9"/>
  <c r="BU105" i="9" s="1"/>
  <c r="BF105" i="9"/>
  <c r="BX105" i="9" s="1"/>
  <c r="BG105" i="9"/>
  <c r="BY105" i="9" s="1"/>
  <c r="BA546" i="9"/>
  <c r="BS546" i="9" s="1"/>
  <c r="BE546" i="9"/>
  <c r="BW546" i="9" s="1"/>
  <c r="BC546" i="9"/>
  <c r="BU546" i="9" s="1"/>
  <c r="AX546" i="9"/>
  <c r="BP546" i="9" s="1"/>
  <c r="BG546" i="9"/>
  <c r="BY546" i="9" s="1"/>
  <c r="BB546" i="9"/>
  <c r="BT546" i="9" s="1"/>
  <c r="AZ546" i="9"/>
  <c r="BR546" i="9" s="1"/>
  <c r="BF546" i="9"/>
  <c r="BX546" i="9" s="1"/>
  <c r="AY546" i="9"/>
  <c r="BQ546" i="9" s="1"/>
  <c r="BD546" i="9"/>
  <c r="BV546" i="9" s="1"/>
  <c r="BF513" i="9"/>
  <c r="BX513" i="9" s="1"/>
  <c r="AX513" i="9"/>
  <c r="BP513" i="9" s="1"/>
  <c r="BB513" i="9"/>
  <c r="BT513" i="9" s="1"/>
  <c r="AY513" i="9"/>
  <c r="BQ513" i="9" s="1"/>
  <c r="AZ513" i="9"/>
  <c r="BR513" i="9" s="1"/>
  <c r="BC513" i="9"/>
  <c r="BU513" i="9" s="1"/>
  <c r="BD513" i="9"/>
  <c r="BV513" i="9" s="1"/>
  <c r="BA513" i="9"/>
  <c r="BS513" i="9" s="1"/>
  <c r="BG513" i="9"/>
  <c r="BY513" i="9" s="1"/>
  <c r="BE513" i="9"/>
  <c r="BW513" i="9" s="1"/>
  <c r="BA175" i="9"/>
  <c r="BS175" i="9" s="1"/>
  <c r="BB175" i="9"/>
  <c r="BT175" i="9" s="1"/>
  <c r="BC175" i="9"/>
  <c r="BU175" i="9" s="1"/>
  <c r="AZ175" i="9"/>
  <c r="BR175" i="9" s="1"/>
  <c r="BE175" i="9"/>
  <c r="BW175" i="9" s="1"/>
  <c r="BF175" i="9"/>
  <c r="BX175" i="9" s="1"/>
  <c r="BG175" i="9"/>
  <c r="BY175" i="9" s="1"/>
  <c r="BD175" i="9"/>
  <c r="BV175" i="9" s="1"/>
  <c r="AX175" i="9"/>
  <c r="BP175" i="9" s="1"/>
  <c r="AY175" i="9"/>
  <c r="BQ175" i="9" s="1"/>
  <c r="AY356" i="9"/>
  <c r="BQ356" i="9" s="1"/>
  <c r="BD356" i="9"/>
  <c r="BV356" i="9" s="1"/>
  <c r="BC356" i="9"/>
  <c r="BU356" i="9" s="1"/>
  <c r="AX356" i="9"/>
  <c r="BP356" i="9" s="1"/>
  <c r="BG356" i="9"/>
  <c r="BY356" i="9" s="1"/>
  <c r="BA356" i="9"/>
  <c r="BS356" i="9" s="1"/>
  <c r="BB356" i="9"/>
  <c r="BT356" i="9" s="1"/>
  <c r="AZ356" i="9"/>
  <c r="BR356" i="9" s="1"/>
  <c r="BE356" i="9"/>
  <c r="BW356" i="9" s="1"/>
  <c r="BF356" i="9"/>
  <c r="BX356" i="9" s="1"/>
  <c r="BB673" i="9"/>
  <c r="BT673" i="9" s="1"/>
  <c r="BC673" i="9"/>
  <c r="BU673" i="9" s="1"/>
  <c r="AZ673" i="9"/>
  <c r="BR673" i="9" s="1"/>
  <c r="BF673" i="9"/>
  <c r="BX673" i="9" s="1"/>
  <c r="BG673" i="9"/>
  <c r="BY673" i="9" s="1"/>
  <c r="BD673" i="9"/>
  <c r="BV673" i="9" s="1"/>
  <c r="BA673" i="9"/>
  <c r="BS673" i="9" s="1"/>
  <c r="BE673" i="9"/>
  <c r="BW673" i="9" s="1"/>
  <c r="AX673" i="9"/>
  <c r="BP673" i="9" s="1"/>
  <c r="AY673" i="9"/>
  <c r="BQ673" i="9" s="1"/>
  <c r="BF155" i="9"/>
  <c r="BX155" i="9" s="1"/>
  <c r="BC155" i="9"/>
  <c r="BU155" i="9" s="1"/>
  <c r="BD155" i="9"/>
  <c r="BV155" i="9" s="1"/>
  <c r="BE155" i="9"/>
  <c r="BW155" i="9" s="1"/>
  <c r="BG155" i="9"/>
  <c r="BY155" i="9" s="1"/>
  <c r="AX155" i="9"/>
  <c r="BP155" i="9" s="1"/>
  <c r="BB155" i="9"/>
  <c r="BT155" i="9" s="1"/>
  <c r="AY155" i="9"/>
  <c r="BQ155" i="9" s="1"/>
  <c r="AZ155" i="9"/>
  <c r="BR155" i="9" s="1"/>
  <c r="BA155" i="9"/>
  <c r="BS155" i="9" s="1"/>
  <c r="BF170" i="9"/>
  <c r="BX170" i="9" s="1"/>
  <c r="BG170" i="9"/>
  <c r="BY170" i="9" s="1"/>
  <c r="BD170" i="9"/>
  <c r="BV170" i="9" s="1"/>
  <c r="BA170" i="9"/>
  <c r="BS170" i="9" s="1"/>
  <c r="AX170" i="9"/>
  <c r="BP170" i="9" s="1"/>
  <c r="AY170" i="9"/>
  <c r="BQ170" i="9" s="1"/>
  <c r="BE170" i="9"/>
  <c r="BW170" i="9" s="1"/>
  <c r="BB170" i="9"/>
  <c r="BT170" i="9" s="1"/>
  <c r="BC170" i="9"/>
  <c r="BU170" i="9" s="1"/>
  <c r="AZ170" i="9"/>
  <c r="BR170" i="9" s="1"/>
  <c r="AX271" i="9"/>
  <c r="BP271" i="9" s="1"/>
  <c r="BB271" i="9"/>
  <c r="BT271" i="9" s="1"/>
  <c r="BF271" i="9"/>
  <c r="BX271" i="9" s="1"/>
  <c r="BG271" i="9"/>
  <c r="BY271" i="9" s="1"/>
  <c r="BD271" i="9"/>
  <c r="BV271" i="9" s="1"/>
  <c r="BE271" i="9"/>
  <c r="BW271" i="9" s="1"/>
  <c r="AY271" i="9"/>
  <c r="BQ271" i="9" s="1"/>
  <c r="BC271" i="9"/>
  <c r="BU271" i="9" s="1"/>
  <c r="AZ271" i="9"/>
  <c r="BR271" i="9" s="1"/>
  <c r="BA271" i="9"/>
  <c r="BS271" i="9" s="1"/>
  <c r="BE605" i="9"/>
  <c r="BW605" i="9" s="1"/>
  <c r="BC605" i="9"/>
  <c r="BU605" i="9" s="1"/>
  <c r="BD605" i="9"/>
  <c r="BV605" i="9" s="1"/>
  <c r="AX605" i="9"/>
  <c r="BP605" i="9" s="1"/>
  <c r="BG605" i="9"/>
  <c r="BY605" i="9" s="1"/>
  <c r="BB605" i="9"/>
  <c r="BT605" i="9" s="1"/>
  <c r="BA605" i="9"/>
  <c r="BS605" i="9" s="1"/>
  <c r="BF605" i="9"/>
  <c r="BX605" i="9" s="1"/>
  <c r="AY605" i="9"/>
  <c r="BQ605" i="9" s="1"/>
  <c r="AZ605" i="9"/>
  <c r="BR605" i="9" s="1"/>
  <c r="AX126" i="9"/>
  <c r="BP126" i="9" s="1"/>
  <c r="AY126" i="9"/>
  <c r="BQ126" i="9" s="1"/>
  <c r="BD126" i="9"/>
  <c r="BV126" i="9" s="1"/>
  <c r="BB126" i="9"/>
  <c r="BT126" i="9" s="1"/>
  <c r="BC126" i="9"/>
  <c r="BU126" i="9" s="1"/>
  <c r="BG126" i="9"/>
  <c r="BY126" i="9" s="1"/>
  <c r="BA126" i="9"/>
  <c r="BS126" i="9" s="1"/>
  <c r="BF126" i="9"/>
  <c r="BX126" i="9" s="1"/>
  <c r="AZ126" i="9"/>
  <c r="BR126" i="9" s="1"/>
  <c r="BE126" i="9"/>
  <c r="BW126" i="9" s="1"/>
  <c r="AY172" i="9"/>
  <c r="BQ172" i="9" s="1"/>
  <c r="AZ172" i="9"/>
  <c r="BR172" i="9" s="1"/>
  <c r="BA172" i="9"/>
  <c r="BS172" i="9" s="1"/>
  <c r="BF172" i="9"/>
  <c r="BX172" i="9" s="1"/>
  <c r="BC172" i="9"/>
  <c r="BU172" i="9" s="1"/>
  <c r="BD172" i="9"/>
  <c r="BV172" i="9" s="1"/>
  <c r="BE172" i="9"/>
  <c r="BW172" i="9" s="1"/>
  <c r="BG172" i="9"/>
  <c r="BY172" i="9" s="1"/>
  <c r="AX172" i="9"/>
  <c r="BP172" i="9" s="1"/>
  <c r="BB172" i="9"/>
  <c r="BT172" i="9" s="1"/>
  <c r="BF261" i="9"/>
  <c r="BX261" i="9" s="1"/>
  <c r="BC261" i="9"/>
  <c r="BU261" i="9" s="1"/>
  <c r="BG261" i="9"/>
  <c r="BY261" i="9" s="1"/>
  <c r="AX261" i="9"/>
  <c r="BP261" i="9" s="1"/>
  <c r="BB261" i="9"/>
  <c r="BT261" i="9" s="1"/>
  <c r="AY261" i="9"/>
  <c r="BQ261" i="9" s="1"/>
  <c r="BE261" i="9"/>
  <c r="BW261" i="9" s="1"/>
  <c r="AZ261" i="9"/>
  <c r="BR261" i="9" s="1"/>
  <c r="BD261" i="9"/>
  <c r="BV261" i="9" s="1"/>
  <c r="BA261" i="9"/>
  <c r="BS261" i="9" s="1"/>
  <c r="AZ276" i="9"/>
  <c r="BR276" i="9" s="1"/>
  <c r="BD276" i="9"/>
  <c r="BV276" i="9" s="1"/>
  <c r="AX276" i="9"/>
  <c r="BP276" i="9" s="1"/>
  <c r="BC276" i="9"/>
  <c r="BU276" i="9" s="1"/>
  <c r="BA276" i="9"/>
  <c r="BS276" i="9" s="1"/>
  <c r="BB276" i="9"/>
  <c r="BT276" i="9" s="1"/>
  <c r="BG276" i="9"/>
  <c r="BY276" i="9" s="1"/>
  <c r="BE276" i="9"/>
  <c r="BW276" i="9" s="1"/>
  <c r="BF276" i="9"/>
  <c r="BX276" i="9" s="1"/>
  <c r="AY276" i="9"/>
  <c r="BQ276" i="9" s="1"/>
  <c r="BG262" i="9"/>
  <c r="BY262" i="9" s="1"/>
  <c r="AX262" i="9"/>
  <c r="BP262" i="9" s="1"/>
  <c r="BB262" i="9"/>
  <c r="BT262" i="9" s="1"/>
  <c r="AY262" i="9"/>
  <c r="BQ262" i="9" s="1"/>
  <c r="BF262" i="9"/>
  <c r="BX262" i="9" s="1"/>
  <c r="BC262" i="9"/>
  <c r="BU262" i="9" s="1"/>
  <c r="AZ262" i="9"/>
  <c r="BR262" i="9" s="1"/>
  <c r="BD262" i="9"/>
  <c r="BV262" i="9" s="1"/>
  <c r="BA262" i="9"/>
  <c r="BS262" i="9" s="1"/>
  <c r="BE262" i="9"/>
  <c r="BW262" i="9" s="1"/>
  <c r="AY288" i="9"/>
  <c r="BQ288" i="9" s="1"/>
  <c r="BC288" i="9"/>
  <c r="BU288" i="9" s="1"/>
  <c r="BG288" i="9"/>
  <c r="BY288" i="9" s="1"/>
  <c r="BD288" i="9"/>
  <c r="BV288" i="9" s="1"/>
  <c r="AX288" i="9"/>
  <c r="BP288" i="9" s="1"/>
  <c r="BA288" i="9"/>
  <c r="BS288" i="9" s="1"/>
  <c r="BB288" i="9"/>
  <c r="BT288" i="9" s="1"/>
  <c r="AZ288" i="9"/>
  <c r="BR288" i="9" s="1"/>
  <c r="BE288" i="9"/>
  <c r="BW288" i="9" s="1"/>
  <c r="BF288" i="9"/>
  <c r="BX288" i="9" s="1"/>
  <c r="BG342" i="9"/>
  <c r="BY342" i="9" s="1"/>
  <c r="BB342" i="9"/>
  <c r="BT342" i="9" s="1"/>
  <c r="AZ342" i="9"/>
  <c r="BR342" i="9" s="1"/>
  <c r="BF342" i="9"/>
  <c r="BX342" i="9" s="1"/>
  <c r="AY342" i="9"/>
  <c r="BQ342" i="9" s="1"/>
  <c r="BD342" i="9"/>
  <c r="BV342" i="9" s="1"/>
  <c r="BA342" i="9"/>
  <c r="BS342" i="9" s="1"/>
  <c r="BC342" i="9"/>
  <c r="BU342" i="9" s="1"/>
  <c r="BE342" i="9"/>
  <c r="BW342" i="9" s="1"/>
  <c r="AX342" i="9"/>
  <c r="BP342" i="9" s="1"/>
  <c r="AY344" i="9"/>
  <c r="BQ344" i="9" s="1"/>
  <c r="BD344" i="9"/>
  <c r="BV344" i="9" s="1"/>
  <c r="BC344" i="9"/>
  <c r="BU344" i="9" s="1"/>
  <c r="AX344" i="9"/>
  <c r="BP344" i="9" s="1"/>
  <c r="BG344" i="9"/>
  <c r="BY344" i="9" s="1"/>
  <c r="BA344" i="9"/>
  <c r="BS344" i="9" s="1"/>
  <c r="BB344" i="9"/>
  <c r="BT344" i="9" s="1"/>
  <c r="AZ344" i="9"/>
  <c r="BR344" i="9" s="1"/>
  <c r="BE344" i="9"/>
  <c r="BW344" i="9" s="1"/>
  <c r="BF344" i="9"/>
  <c r="BX344" i="9" s="1"/>
  <c r="AX98" i="9"/>
  <c r="BP98" i="9" s="1"/>
  <c r="BC98" i="9"/>
  <c r="BU98" i="9" s="1"/>
  <c r="AZ98" i="9"/>
  <c r="BR98" i="9" s="1"/>
  <c r="BB98" i="9"/>
  <c r="BT98" i="9" s="1"/>
  <c r="BG98" i="9"/>
  <c r="BY98" i="9" s="1"/>
  <c r="BD98" i="9"/>
  <c r="BV98" i="9" s="1"/>
  <c r="BA98" i="9"/>
  <c r="BS98" i="9" s="1"/>
  <c r="BF98" i="9"/>
  <c r="BX98" i="9" s="1"/>
  <c r="BE98" i="9"/>
  <c r="BW98" i="9" s="1"/>
  <c r="AY98" i="9"/>
  <c r="BQ98" i="9" s="1"/>
  <c r="BB137" i="9"/>
  <c r="BT137" i="9" s="1"/>
  <c r="BG137" i="9"/>
  <c r="BY137" i="9" s="1"/>
  <c r="AZ137" i="9"/>
  <c r="BR137" i="9" s="1"/>
  <c r="BA137" i="9"/>
  <c r="BS137" i="9" s="1"/>
  <c r="BF137" i="9"/>
  <c r="BX137" i="9" s="1"/>
  <c r="BD137" i="9"/>
  <c r="BV137" i="9" s="1"/>
  <c r="BE137" i="9"/>
  <c r="BW137" i="9" s="1"/>
  <c r="AY137" i="9"/>
  <c r="BQ137" i="9" s="1"/>
  <c r="AX137" i="9"/>
  <c r="BP137" i="9" s="1"/>
  <c r="BC137" i="9"/>
  <c r="BU137" i="9" s="1"/>
  <c r="BC141" i="9"/>
  <c r="BU141" i="9" s="1"/>
  <c r="BF141" i="9"/>
  <c r="BX141" i="9" s="1"/>
  <c r="BG141" i="9"/>
  <c r="BY141" i="9" s="1"/>
  <c r="AZ141" i="9"/>
  <c r="BR141" i="9" s="1"/>
  <c r="BA141" i="9"/>
  <c r="BS141" i="9" s="1"/>
  <c r="AX141" i="9"/>
  <c r="BP141" i="9" s="1"/>
  <c r="AY141" i="9"/>
  <c r="BQ141" i="9" s="1"/>
  <c r="BD141" i="9"/>
  <c r="BV141" i="9" s="1"/>
  <c r="BE141" i="9"/>
  <c r="BW141" i="9" s="1"/>
  <c r="BB141" i="9"/>
  <c r="BT141" i="9" s="1"/>
  <c r="BG191" i="9"/>
  <c r="BY191" i="9" s="1"/>
  <c r="BF191" i="9"/>
  <c r="BX191" i="9" s="1"/>
  <c r="AZ191" i="9"/>
  <c r="BR191" i="9" s="1"/>
  <c r="AY191" i="9"/>
  <c r="BQ191" i="9" s="1"/>
  <c r="BD191" i="9"/>
  <c r="BV191" i="9" s="1"/>
  <c r="BA191" i="9"/>
  <c r="BS191" i="9" s="1"/>
  <c r="AX191" i="9"/>
  <c r="BP191" i="9" s="1"/>
  <c r="BC191" i="9"/>
  <c r="BU191" i="9" s="1"/>
  <c r="BE191" i="9"/>
  <c r="BW191" i="9" s="1"/>
  <c r="BB191" i="9"/>
  <c r="BT191" i="9" s="1"/>
  <c r="BB169" i="9"/>
  <c r="BT169" i="9" s="1"/>
  <c r="BC169" i="9"/>
  <c r="BU169" i="9" s="1"/>
  <c r="AZ169" i="9"/>
  <c r="BR169" i="9" s="1"/>
  <c r="BE169" i="9"/>
  <c r="BW169" i="9" s="1"/>
  <c r="BF169" i="9"/>
  <c r="BX169" i="9" s="1"/>
  <c r="BG169" i="9"/>
  <c r="BY169" i="9" s="1"/>
  <c r="BD169" i="9"/>
  <c r="BV169" i="9" s="1"/>
  <c r="AX169" i="9"/>
  <c r="BP169" i="9" s="1"/>
  <c r="AY169" i="9"/>
  <c r="BQ169" i="9" s="1"/>
  <c r="BA169" i="9"/>
  <c r="BS169" i="9" s="1"/>
  <c r="BE208" i="9"/>
  <c r="BW208" i="9" s="1"/>
  <c r="BF208" i="9"/>
  <c r="BX208" i="9" s="1"/>
  <c r="AY208" i="9"/>
  <c r="BQ208" i="9" s="1"/>
  <c r="BC208" i="9"/>
  <c r="BU208" i="9" s="1"/>
  <c r="AZ208" i="9"/>
  <c r="BR208" i="9" s="1"/>
  <c r="AX208" i="9"/>
  <c r="BP208" i="9" s="1"/>
  <c r="BG208" i="9"/>
  <c r="BY208" i="9" s="1"/>
  <c r="BD208" i="9"/>
  <c r="BV208" i="9" s="1"/>
  <c r="BA208" i="9"/>
  <c r="BS208" i="9" s="1"/>
  <c r="BB208" i="9"/>
  <c r="BT208" i="9" s="1"/>
  <c r="AX216" i="9"/>
  <c r="BP216" i="9" s="1"/>
  <c r="BC216" i="9"/>
  <c r="BU216" i="9" s="1"/>
  <c r="AZ216" i="9"/>
  <c r="BR216" i="9" s="1"/>
  <c r="BB216" i="9"/>
  <c r="BT216" i="9" s="1"/>
  <c r="BG216" i="9"/>
  <c r="BY216" i="9" s="1"/>
  <c r="BD216" i="9"/>
  <c r="BV216" i="9" s="1"/>
  <c r="BA216" i="9"/>
  <c r="BS216" i="9" s="1"/>
  <c r="BF216" i="9"/>
  <c r="BX216" i="9" s="1"/>
  <c r="BE216" i="9"/>
  <c r="BW216" i="9" s="1"/>
  <c r="AY216" i="9"/>
  <c r="BQ216" i="9" s="1"/>
  <c r="BF233" i="9"/>
  <c r="BX233" i="9" s="1"/>
  <c r="BC233" i="9"/>
  <c r="BU233" i="9" s="1"/>
  <c r="BD233" i="9"/>
  <c r="BV233" i="9" s="1"/>
  <c r="BG233" i="9"/>
  <c r="BY233" i="9" s="1"/>
  <c r="BA233" i="9"/>
  <c r="BS233" i="9" s="1"/>
  <c r="AX233" i="9"/>
  <c r="BP233" i="9" s="1"/>
  <c r="BE233" i="9"/>
  <c r="BW233" i="9" s="1"/>
  <c r="BB233" i="9"/>
  <c r="BT233" i="9" s="1"/>
  <c r="AY233" i="9"/>
  <c r="BQ233" i="9" s="1"/>
  <c r="AZ233" i="9"/>
  <c r="BR233" i="9" s="1"/>
  <c r="AY301" i="9"/>
  <c r="BQ301" i="9" s="1"/>
  <c r="BA301" i="9"/>
  <c r="BS301" i="9" s="1"/>
  <c r="AX301" i="9"/>
  <c r="BP301" i="9" s="1"/>
  <c r="BE301" i="9"/>
  <c r="BW301" i="9" s="1"/>
  <c r="BB301" i="9"/>
  <c r="BT301" i="9" s="1"/>
  <c r="BC301" i="9"/>
  <c r="BU301" i="9" s="1"/>
  <c r="AZ301" i="9"/>
  <c r="BR301" i="9" s="1"/>
  <c r="BF301" i="9"/>
  <c r="BX301" i="9" s="1"/>
  <c r="BG301" i="9"/>
  <c r="BY301" i="9" s="1"/>
  <c r="BD301" i="9"/>
  <c r="BV301" i="9" s="1"/>
  <c r="BC299" i="9"/>
  <c r="BU299" i="9" s="1"/>
  <c r="BG299" i="9"/>
  <c r="BY299" i="9" s="1"/>
  <c r="AZ299" i="9"/>
  <c r="BR299" i="9" s="1"/>
  <c r="BA299" i="9"/>
  <c r="BS299" i="9" s="1"/>
  <c r="BF299" i="9"/>
  <c r="BX299" i="9" s="1"/>
  <c r="BD299" i="9"/>
  <c r="BV299" i="9" s="1"/>
  <c r="BE299" i="9"/>
  <c r="BW299" i="9" s="1"/>
  <c r="AX299" i="9"/>
  <c r="BP299" i="9" s="1"/>
  <c r="AY299" i="9"/>
  <c r="BQ299" i="9" s="1"/>
  <c r="BB299" i="9"/>
  <c r="BT299" i="9" s="1"/>
  <c r="BC323" i="9"/>
  <c r="BU323" i="9" s="1"/>
  <c r="BG323" i="9"/>
  <c r="BY323" i="9" s="1"/>
  <c r="AZ323" i="9"/>
  <c r="BR323" i="9" s="1"/>
  <c r="BA323" i="9"/>
  <c r="BS323" i="9" s="1"/>
  <c r="BF323" i="9"/>
  <c r="BX323" i="9" s="1"/>
  <c r="BD323" i="9"/>
  <c r="BV323" i="9" s="1"/>
  <c r="BE323" i="9"/>
  <c r="BW323" i="9" s="1"/>
  <c r="AX323" i="9"/>
  <c r="BP323" i="9" s="1"/>
  <c r="AY323" i="9"/>
  <c r="BQ323" i="9" s="1"/>
  <c r="BB323" i="9"/>
  <c r="BT323" i="9" s="1"/>
  <c r="BE359" i="9"/>
  <c r="BW359" i="9" s="1"/>
  <c r="BG359" i="9"/>
  <c r="BY359" i="9" s="1"/>
  <c r="AZ359" i="9"/>
  <c r="BR359" i="9" s="1"/>
  <c r="AX359" i="9"/>
  <c r="BP359" i="9" s="1"/>
  <c r="BD359" i="9"/>
  <c r="BV359" i="9" s="1"/>
  <c r="BB359" i="9"/>
  <c r="BT359" i="9" s="1"/>
  <c r="AY359" i="9"/>
  <c r="BQ359" i="9" s="1"/>
  <c r="BA359" i="9"/>
  <c r="BS359" i="9" s="1"/>
  <c r="BF359" i="9"/>
  <c r="BX359" i="9" s="1"/>
  <c r="BC359" i="9"/>
  <c r="BU359" i="9" s="1"/>
  <c r="BB391" i="9"/>
  <c r="BT391" i="9" s="1"/>
  <c r="AY391" i="9"/>
  <c r="BQ391" i="9" s="1"/>
  <c r="BE391" i="9"/>
  <c r="BW391" i="9" s="1"/>
  <c r="BF391" i="9"/>
  <c r="BX391" i="9" s="1"/>
  <c r="BC391" i="9"/>
  <c r="BU391" i="9" s="1"/>
  <c r="AZ391" i="9"/>
  <c r="BR391" i="9" s="1"/>
  <c r="BG391" i="9"/>
  <c r="BY391" i="9" s="1"/>
  <c r="BD391" i="9"/>
  <c r="BV391" i="9" s="1"/>
  <c r="AX391" i="9"/>
  <c r="BP391" i="9" s="1"/>
  <c r="BA391" i="9"/>
  <c r="BS391" i="9" s="1"/>
  <c r="BG385" i="9"/>
  <c r="BY385" i="9" s="1"/>
  <c r="BD385" i="9"/>
  <c r="BV385" i="9" s="1"/>
  <c r="BE385" i="9"/>
  <c r="BW385" i="9" s="1"/>
  <c r="AX385" i="9"/>
  <c r="BP385" i="9" s="1"/>
  <c r="BB385" i="9"/>
  <c r="BT385" i="9" s="1"/>
  <c r="AY385" i="9"/>
  <c r="BQ385" i="9" s="1"/>
  <c r="BF385" i="9"/>
  <c r="BX385" i="9" s="1"/>
  <c r="BC385" i="9"/>
  <c r="BU385" i="9" s="1"/>
  <c r="AZ385" i="9"/>
  <c r="BR385" i="9" s="1"/>
  <c r="BA385" i="9"/>
  <c r="BS385" i="9" s="1"/>
  <c r="BF436" i="9"/>
  <c r="BX436" i="9" s="1"/>
  <c r="BC436" i="9"/>
  <c r="BU436" i="9" s="1"/>
  <c r="BD436" i="9"/>
  <c r="BV436" i="9" s="1"/>
  <c r="BG436" i="9"/>
  <c r="BY436" i="9" s="1"/>
  <c r="AX436" i="9"/>
  <c r="BP436" i="9" s="1"/>
  <c r="BA436" i="9"/>
  <c r="BS436" i="9" s="1"/>
  <c r="BB436" i="9"/>
  <c r="BT436" i="9" s="1"/>
  <c r="AY436" i="9"/>
  <c r="BQ436" i="9" s="1"/>
  <c r="AZ436" i="9"/>
  <c r="BR436" i="9" s="1"/>
  <c r="BE436" i="9"/>
  <c r="BW436" i="9" s="1"/>
  <c r="AZ410" i="9"/>
  <c r="BR410" i="9" s="1"/>
  <c r="BD410" i="9"/>
  <c r="BV410" i="9" s="1"/>
  <c r="AX410" i="9"/>
  <c r="BP410" i="9" s="1"/>
  <c r="AY410" i="9"/>
  <c r="BQ410" i="9" s="1"/>
  <c r="BA410" i="9"/>
  <c r="BS410" i="9" s="1"/>
  <c r="BB410" i="9"/>
  <c r="BT410" i="9" s="1"/>
  <c r="BC410" i="9"/>
  <c r="BU410" i="9" s="1"/>
  <c r="BE410" i="9"/>
  <c r="BW410" i="9" s="1"/>
  <c r="BF410" i="9"/>
  <c r="BX410" i="9" s="1"/>
  <c r="BG410" i="9"/>
  <c r="BY410" i="9" s="1"/>
  <c r="BE457" i="9"/>
  <c r="BW457" i="9" s="1"/>
  <c r="BB457" i="9"/>
  <c r="BT457" i="9" s="1"/>
  <c r="AY457" i="9"/>
  <c r="BQ457" i="9" s="1"/>
  <c r="BF457" i="9"/>
  <c r="BX457" i="9" s="1"/>
  <c r="BC457" i="9"/>
  <c r="BU457" i="9" s="1"/>
  <c r="AZ457" i="9"/>
  <c r="BR457" i="9" s="1"/>
  <c r="BG457" i="9"/>
  <c r="BY457" i="9" s="1"/>
  <c r="BD457" i="9"/>
  <c r="BV457" i="9" s="1"/>
  <c r="BA457" i="9"/>
  <c r="BS457" i="9" s="1"/>
  <c r="AX457" i="9"/>
  <c r="BP457" i="9" s="1"/>
  <c r="AX502" i="9"/>
  <c r="BP502" i="9" s="1"/>
  <c r="AY502" i="9"/>
  <c r="BQ502" i="9" s="1"/>
  <c r="AZ502" i="9"/>
  <c r="BR502" i="9" s="1"/>
  <c r="BA502" i="9"/>
  <c r="BS502" i="9" s="1"/>
  <c r="BC502" i="9"/>
  <c r="BU502" i="9" s="1"/>
  <c r="BE502" i="9"/>
  <c r="BW502" i="9" s="1"/>
  <c r="BB502" i="9"/>
  <c r="BT502" i="9" s="1"/>
  <c r="BG502" i="9"/>
  <c r="BY502" i="9" s="1"/>
  <c r="BF502" i="9"/>
  <c r="BX502" i="9" s="1"/>
  <c r="BD502" i="9"/>
  <c r="BV502" i="9" s="1"/>
  <c r="AX527" i="9"/>
  <c r="BP527" i="9" s="1"/>
  <c r="BB527" i="9"/>
  <c r="BT527" i="9" s="1"/>
  <c r="BF527" i="9"/>
  <c r="BX527" i="9" s="1"/>
  <c r="BG527" i="9"/>
  <c r="BY527" i="9" s="1"/>
  <c r="AZ527" i="9"/>
  <c r="BR527" i="9" s="1"/>
  <c r="AY527" i="9"/>
  <c r="BQ527" i="9" s="1"/>
  <c r="BD527" i="9"/>
  <c r="BV527" i="9" s="1"/>
  <c r="BA527" i="9"/>
  <c r="BS527" i="9" s="1"/>
  <c r="BC527" i="9"/>
  <c r="BU527" i="9" s="1"/>
  <c r="BE527" i="9"/>
  <c r="BW527" i="9" s="1"/>
  <c r="BA554" i="9"/>
  <c r="BS554" i="9" s="1"/>
  <c r="BE554" i="9"/>
  <c r="BW554" i="9" s="1"/>
  <c r="BC554" i="9"/>
  <c r="BU554" i="9" s="1"/>
  <c r="AX554" i="9"/>
  <c r="BP554" i="9" s="1"/>
  <c r="BG554" i="9"/>
  <c r="BY554" i="9" s="1"/>
  <c r="BB554" i="9"/>
  <c r="BT554" i="9" s="1"/>
  <c r="AZ554" i="9"/>
  <c r="BR554" i="9" s="1"/>
  <c r="BF554" i="9"/>
  <c r="BX554" i="9" s="1"/>
  <c r="AY554" i="9"/>
  <c r="BQ554" i="9" s="1"/>
  <c r="BD554" i="9"/>
  <c r="BV554" i="9" s="1"/>
  <c r="BA556" i="9"/>
  <c r="BS556" i="9" s="1"/>
  <c r="BE556" i="9"/>
  <c r="BW556" i="9" s="1"/>
  <c r="BB556" i="9"/>
  <c r="BT556" i="9" s="1"/>
  <c r="AZ556" i="9"/>
  <c r="BR556" i="9" s="1"/>
  <c r="BF556" i="9"/>
  <c r="BX556" i="9" s="1"/>
  <c r="AY556" i="9"/>
  <c r="BQ556" i="9" s="1"/>
  <c r="BD556" i="9"/>
  <c r="BV556" i="9" s="1"/>
  <c r="BC556" i="9"/>
  <c r="BU556" i="9" s="1"/>
  <c r="AX556" i="9"/>
  <c r="BP556" i="9" s="1"/>
  <c r="BG556" i="9"/>
  <c r="BY556" i="9" s="1"/>
  <c r="BE582" i="9"/>
  <c r="BW582" i="9" s="1"/>
  <c r="BC582" i="9"/>
  <c r="BU582" i="9" s="1"/>
  <c r="AX582" i="9"/>
  <c r="BP582" i="9" s="1"/>
  <c r="BG582" i="9"/>
  <c r="BY582" i="9" s="1"/>
  <c r="BB582" i="9"/>
  <c r="BT582" i="9" s="1"/>
  <c r="AZ582" i="9"/>
  <c r="BR582" i="9" s="1"/>
  <c r="BA582" i="9"/>
  <c r="BS582" i="9" s="1"/>
  <c r="BF582" i="9"/>
  <c r="BX582" i="9" s="1"/>
  <c r="AY582" i="9"/>
  <c r="BQ582" i="9" s="1"/>
  <c r="BD582" i="9"/>
  <c r="BV582" i="9" s="1"/>
  <c r="AZ649" i="9"/>
  <c r="BR649" i="9" s="1"/>
  <c r="BB649" i="9"/>
  <c r="BT649" i="9" s="1"/>
  <c r="AY649" i="9"/>
  <c r="BQ649" i="9" s="1"/>
  <c r="BD649" i="9"/>
  <c r="BV649" i="9" s="1"/>
  <c r="BA649" i="9"/>
  <c r="BS649" i="9" s="1"/>
  <c r="BF649" i="9"/>
  <c r="BX649" i="9" s="1"/>
  <c r="BC649" i="9"/>
  <c r="BU649" i="9" s="1"/>
  <c r="BE649" i="9"/>
  <c r="BW649" i="9" s="1"/>
  <c r="BG649" i="9"/>
  <c r="BY649" i="9" s="1"/>
  <c r="AX649" i="9"/>
  <c r="BP649" i="9" s="1"/>
  <c r="AZ654" i="9"/>
  <c r="BR654" i="9" s="1"/>
  <c r="BA654" i="9"/>
  <c r="BS654" i="9" s="1"/>
  <c r="BF654" i="9"/>
  <c r="BX654" i="9" s="1"/>
  <c r="BG654" i="9"/>
  <c r="BY654" i="9" s="1"/>
  <c r="BD654" i="9"/>
  <c r="BV654" i="9" s="1"/>
  <c r="BE654" i="9"/>
  <c r="BW654" i="9" s="1"/>
  <c r="AX654" i="9"/>
  <c r="BP654" i="9" s="1"/>
  <c r="AY654" i="9"/>
  <c r="BQ654" i="9" s="1"/>
  <c r="BB654" i="9"/>
  <c r="BT654" i="9" s="1"/>
  <c r="BC654" i="9"/>
  <c r="BU654" i="9" s="1"/>
  <c r="AY74" i="9"/>
  <c r="BQ74" i="9" s="1"/>
  <c r="AZ74" i="9"/>
  <c r="BR74" i="9" s="1"/>
  <c r="BE74" i="9"/>
  <c r="BW74" i="9" s="1"/>
  <c r="AX74" i="9"/>
  <c r="BP74" i="9" s="1"/>
  <c r="BD74" i="9"/>
  <c r="BV74" i="9" s="1"/>
  <c r="BB74" i="9"/>
  <c r="BT74" i="9" s="1"/>
  <c r="BC74" i="9"/>
  <c r="BU74" i="9" s="1"/>
  <c r="BF74" i="9"/>
  <c r="BX74" i="9" s="1"/>
  <c r="BG74" i="9"/>
  <c r="BY74" i="9" s="1"/>
  <c r="BA74" i="9"/>
  <c r="BS74" i="9" s="1"/>
  <c r="AZ82" i="9"/>
  <c r="BR82" i="9" s="1"/>
  <c r="BE82" i="9"/>
  <c r="BW82" i="9" s="1"/>
  <c r="AX82" i="9"/>
  <c r="BP82" i="9" s="1"/>
  <c r="AY82" i="9"/>
  <c r="BQ82" i="9" s="1"/>
  <c r="BD82" i="9"/>
  <c r="BV82" i="9" s="1"/>
  <c r="BB82" i="9"/>
  <c r="BT82" i="9" s="1"/>
  <c r="BC82" i="9"/>
  <c r="BU82" i="9" s="1"/>
  <c r="BG82" i="9"/>
  <c r="BY82" i="9" s="1"/>
  <c r="BF82" i="9"/>
  <c r="BX82" i="9" s="1"/>
  <c r="BA82" i="9"/>
  <c r="BS82" i="9" s="1"/>
  <c r="AY60" i="9"/>
  <c r="BQ60" i="9" s="1"/>
  <c r="BE60" i="9"/>
  <c r="BW60" i="9" s="1"/>
  <c r="BF60" i="9"/>
  <c r="BX60" i="9" s="1"/>
  <c r="BC60" i="9"/>
  <c r="BU60" i="9" s="1"/>
  <c r="BG60" i="9"/>
  <c r="BY60" i="9" s="1"/>
  <c r="AZ60" i="9"/>
  <c r="BR60" i="9" s="1"/>
  <c r="AX60" i="9"/>
  <c r="BP60" i="9" s="1"/>
  <c r="BD60" i="9"/>
  <c r="BV60" i="9" s="1"/>
  <c r="BA60" i="9"/>
  <c r="BS60" i="9" s="1"/>
  <c r="BB60" i="9"/>
  <c r="BT60" i="9" s="1"/>
  <c r="BF115" i="9"/>
  <c r="BX115" i="9" s="1"/>
  <c r="BB115" i="9"/>
  <c r="BT115" i="9" s="1"/>
  <c r="BC115" i="9"/>
  <c r="BU115" i="9" s="1"/>
  <c r="BA115" i="9"/>
  <c r="BS115" i="9" s="1"/>
  <c r="BG115" i="9"/>
  <c r="BY115" i="9" s="1"/>
  <c r="BE115" i="9"/>
  <c r="BW115" i="9" s="1"/>
  <c r="AX115" i="9"/>
  <c r="BP115" i="9" s="1"/>
  <c r="AZ115" i="9"/>
  <c r="BR115" i="9" s="1"/>
  <c r="AY115" i="9"/>
  <c r="BQ115" i="9" s="1"/>
  <c r="BD115" i="9"/>
  <c r="BV115" i="9" s="1"/>
  <c r="BB244" i="9"/>
  <c r="BT244" i="9" s="1"/>
  <c r="AY244" i="9"/>
  <c r="BQ244" i="9" s="1"/>
  <c r="AZ244" i="9"/>
  <c r="BR244" i="9" s="1"/>
  <c r="BE244" i="9"/>
  <c r="BW244" i="9" s="1"/>
  <c r="BF244" i="9"/>
  <c r="BX244" i="9" s="1"/>
  <c r="BC244" i="9"/>
  <c r="BU244" i="9" s="1"/>
  <c r="BD244" i="9"/>
  <c r="BV244" i="9" s="1"/>
  <c r="BG244" i="9"/>
  <c r="BY244" i="9" s="1"/>
  <c r="AX244" i="9"/>
  <c r="BP244" i="9" s="1"/>
  <c r="BA244" i="9"/>
  <c r="BS244" i="9" s="1"/>
  <c r="BG222" i="9"/>
  <c r="BY222" i="9" s="1"/>
  <c r="BE222" i="9"/>
  <c r="BW222" i="9" s="1"/>
  <c r="AX222" i="9"/>
  <c r="BP222" i="9" s="1"/>
  <c r="BB222" i="9"/>
  <c r="BT222" i="9" s="1"/>
  <c r="AY222" i="9"/>
  <c r="BQ222" i="9" s="1"/>
  <c r="AZ222" i="9"/>
  <c r="BR222" i="9" s="1"/>
  <c r="BF222" i="9"/>
  <c r="BX222" i="9" s="1"/>
  <c r="BC222" i="9"/>
  <c r="BU222" i="9" s="1"/>
  <c r="BD222" i="9"/>
  <c r="BV222" i="9" s="1"/>
  <c r="BA222" i="9"/>
  <c r="BS222" i="9" s="1"/>
  <c r="BG286" i="9"/>
  <c r="BY286" i="9" s="1"/>
  <c r="AY286" i="9"/>
  <c r="BQ286" i="9" s="1"/>
  <c r="BC286" i="9"/>
  <c r="BU286" i="9" s="1"/>
  <c r="BB286" i="9"/>
  <c r="BT286" i="9" s="1"/>
  <c r="AZ286" i="9"/>
  <c r="BR286" i="9" s="1"/>
  <c r="BF286" i="9"/>
  <c r="BX286" i="9" s="1"/>
  <c r="BD286" i="9"/>
  <c r="BV286" i="9" s="1"/>
  <c r="BA286" i="9"/>
  <c r="BS286" i="9" s="1"/>
  <c r="BE286" i="9"/>
  <c r="BW286" i="9" s="1"/>
  <c r="AX286" i="9"/>
  <c r="BP286" i="9" s="1"/>
  <c r="AY292" i="9"/>
  <c r="BQ292" i="9" s="1"/>
  <c r="BC292" i="9"/>
  <c r="BU292" i="9" s="1"/>
  <c r="BG292" i="9"/>
  <c r="BY292" i="9" s="1"/>
  <c r="BD292" i="9"/>
  <c r="BV292" i="9" s="1"/>
  <c r="AX292" i="9"/>
  <c r="BP292" i="9" s="1"/>
  <c r="BA292" i="9"/>
  <c r="BS292" i="9" s="1"/>
  <c r="BB292" i="9"/>
  <c r="BT292" i="9" s="1"/>
  <c r="AZ292" i="9"/>
  <c r="BR292" i="9" s="1"/>
  <c r="BE292" i="9"/>
  <c r="BW292" i="9" s="1"/>
  <c r="BF292" i="9"/>
  <c r="BX292" i="9" s="1"/>
  <c r="AY348" i="9"/>
  <c r="BQ348" i="9" s="1"/>
  <c r="BD348" i="9"/>
  <c r="BV348" i="9" s="1"/>
  <c r="BC348" i="9"/>
  <c r="BU348" i="9" s="1"/>
  <c r="AX348" i="9"/>
  <c r="BP348" i="9" s="1"/>
  <c r="BG348" i="9"/>
  <c r="BY348" i="9" s="1"/>
  <c r="BA348" i="9"/>
  <c r="BS348" i="9" s="1"/>
  <c r="BB348" i="9"/>
  <c r="BT348" i="9" s="1"/>
  <c r="AZ348" i="9"/>
  <c r="BR348" i="9" s="1"/>
  <c r="BE348" i="9"/>
  <c r="BW348" i="9" s="1"/>
  <c r="BF348" i="9"/>
  <c r="BX348" i="9" s="1"/>
  <c r="BF384" i="9"/>
  <c r="BX384" i="9" s="1"/>
  <c r="BC384" i="9"/>
  <c r="BU384" i="9" s="1"/>
  <c r="AZ384" i="9"/>
  <c r="BR384" i="9" s="1"/>
  <c r="BG384" i="9"/>
  <c r="BY384" i="9" s="1"/>
  <c r="BD384" i="9"/>
  <c r="BV384" i="9" s="1"/>
  <c r="BA384" i="9"/>
  <c r="BS384" i="9" s="1"/>
  <c r="AX384" i="9"/>
  <c r="BP384" i="9" s="1"/>
  <c r="BE384" i="9"/>
  <c r="BW384" i="9" s="1"/>
  <c r="BB384" i="9"/>
  <c r="BT384" i="9" s="1"/>
  <c r="AY384" i="9"/>
  <c r="BQ384" i="9" s="1"/>
  <c r="BB428" i="9"/>
  <c r="BT428" i="9" s="1"/>
  <c r="BC428" i="9"/>
  <c r="BU428" i="9" s="1"/>
  <c r="BF428" i="9"/>
  <c r="BX428" i="9" s="1"/>
  <c r="BG428" i="9"/>
  <c r="BY428" i="9" s="1"/>
  <c r="AZ428" i="9"/>
  <c r="BR428" i="9" s="1"/>
  <c r="BA428" i="9"/>
  <c r="BS428" i="9" s="1"/>
  <c r="BD428" i="9"/>
  <c r="BV428" i="9" s="1"/>
  <c r="BE428" i="9"/>
  <c r="BW428" i="9" s="1"/>
  <c r="AX428" i="9"/>
  <c r="BP428" i="9" s="1"/>
  <c r="AY428" i="9"/>
  <c r="BQ428" i="9" s="1"/>
  <c r="BE461" i="9"/>
  <c r="BW461" i="9" s="1"/>
  <c r="BF461" i="9"/>
  <c r="BX461" i="9" s="1"/>
  <c r="BC461" i="9"/>
  <c r="BU461" i="9" s="1"/>
  <c r="AZ461" i="9"/>
  <c r="BR461" i="9" s="1"/>
  <c r="BG461" i="9"/>
  <c r="BY461" i="9" s="1"/>
  <c r="BD461" i="9"/>
  <c r="BV461" i="9" s="1"/>
  <c r="AX461" i="9"/>
  <c r="BP461" i="9" s="1"/>
  <c r="BA461" i="9"/>
  <c r="BS461" i="9" s="1"/>
  <c r="BB461" i="9"/>
  <c r="BT461" i="9" s="1"/>
  <c r="AY461" i="9"/>
  <c r="BQ461" i="9" s="1"/>
  <c r="BE522" i="9"/>
  <c r="BW522" i="9" s="1"/>
  <c r="BA522" i="9"/>
  <c r="BS522" i="9" s="1"/>
  <c r="BB522" i="9"/>
  <c r="BT522" i="9" s="1"/>
  <c r="BG522" i="9"/>
  <c r="BY522" i="9" s="1"/>
  <c r="BF522" i="9"/>
  <c r="BX522" i="9" s="1"/>
  <c r="AY522" i="9"/>
  <c r="BQ522" i="9" s="1"/>
  <c r="AZ522" i="9"/>
  <c r="BR522" i="9" s="1"/>
  <c r="AX522" i="9"/>
  <c r="BP522" i="9" s="1"/>
  <c r="BC522" i="9"/>
  <c r="BU522" i="9" s="1"/>
  <c r="BD522" i="9"/>
  <c r="BV522" i="9" s="1"/>
  <c r="BE503" i="9"/>
  <c r="BW503" i="9" s="1"/>
  <c r="AX503" i="9"/>
  <c r="BP503" i="9" s="1"/>
  <c r="BB503" i="9"/>
  <c r="BT503" i="9" s="1"/>
  <c r="BF503" i="9"/>
  <c r="BX503" i="9" s="1"/>
  <c r="BA503" i="9"/>
  <c r="BS503" i="9" s="1"/>
  <c r="BG503" i="9"/>
  <c r="BY503" i="9" s="1"/>
  <c r="AY503" i="9"/>
  <c r="BQ503" i="9" s="1"/>
  <c r="AZ503" i="9"/>
  <c r="BR503" i="9" s="1"/>
  <c r="BC503" i="9"/>
  <c r="BU503" i="9" s="1"/>
  <c r="BD503" i="9"/>
  <c r="BV503" i="9" s="1"/>
  <c r="BB468" i="9"/>
  <c r="BT468" i="9" s="1"/>
  <c r="BC468" i="9"/>
  <c r="BU468" i="9" s="1"/>
  <c r="BD468" i="9"/>
  <c r="BV468" i="9" s="1"/>
  <c r="BF468" i="9"/>
  <c r="BX468" i="9" s="1"/>
  <c r="BG468" i="9"/>
  <c r="BY468" i="9" s="1"/>
  <c r="BA468" i="9"/>
  <c r="BS468" i="9" s="1"/>
  <c r="BE468" i="9"/>
  <c r="BW468" i="9" s="1"/>
  <c r="AX468" i="9"/>
  <c r="BP468" i="9" s="1"/>
  <c r="AY468" i="9"/>
  <c r="BQ468" i="9" s="1"/>
  <c r="AZ468" i="9"/>
  <c r="BR468" i="9" s="1"/>
  <c r="BA560" i="9"/>
  <c r="BS560" i="9" s="1"/>
  <c r="BE560" i="9"/>
  <c r="BW560" i="9" s="1"/>
  <c r="BB560" i="9"/>
  <c r="BT560" i="9" s="1"/>
  <c r="AZ560" i="9"/>
  <c r="BR560" i="9" s="1"/>
  <c r="BF560" i="9"/>
  <c r="BX560" i="9" s="1"/>
  <c r="AY560" i="9"/>
  <c r="BQ560" i="9" s="1"/>
  <c r="BD560" i="9"/>
  <c r="BV560" i="9" s="1"/>
  <c r="BC560" i="9"/>
  <c r="BU560" i="9" s="1"/>
  <c r="AX560" i="9"/>
  <c r="BP560" i="9" s="1"/>
  <c r="BG560" i="9"/>
  <c r="BY560" i="9" s="1"/>
  <c r="AX583" i="9"/>
  <c r="BP583" i="9" s="1"/>
  <c r="BG583" i="9"/>
  <c r="BY583" i="9" s="1"/>
  <c r="BA583" i="9"/>
  <c r="BS583" i="9" s="1"/>
  <c r="BB583" i="9"/>
  <c r="BT583" i="9" s="1"/>
  <c r="AZ583" i="9"/>
  <c r="BR583" i="9" s="1"/>
  <c r="BE583" i="9"/>
  <c r="BW583" i="9" s="1"/>
  <c r="BF583" i="9"/>
  <c r="BX583" i="9" s="1"/>
  <c r="AY583" i="9"/>
  <c r="BQ583" i="9" s="1"/>
  <c r="BD583" i="9"/>
  <c r="BV583" i="9" s="1"/>
  <c r="BC583" i="9"/>
  <c r="BU583" i="9" s="1"/>
  <c r="BC608" i="9"/>
  <c r="BU608" i="9" s="1"/>
  <c r="BE608" i="9"/>
  <c r="BW608" i="9" s="1"/>
  <c r="BB608" i="9"/>
  <c r="BT608" i="9" s="1"/>
  <c r="BG608" i="9"/>
  <c r="BY608" i="9" s="1"/>
  <c r="BF608" i="9"/>
  <c r="BX608" i="9" s="1"/>
  <c r="AZ608" i="9"/>
  <c r="BR608" i="9" s="1"/>
  <c r="AY608" i="9"/>
  <c r="BQ608" i="9" s="1"/>
  <c r="BD608" i="9"/>
  <c r="BV608" i="9" s="1"/>
  <c r="BA608" i="9"/>
  <c r="BS608" i="9" s="1"/>
  <c r="AX608" i="9"/>
  <c r="BP608" i="9" s="1"/>
  <c r="BF623" i="9"/>
  <c r="BX623" i="9" s="1"/>
  <c r="BE623" i="9"/>
  <c r="BW623" i="9" s="1"/>
  <c r="AY623" i="9"/>
  <c r="BQ623" i="9" s="1"/>
  <c r="AX623" i="9"/>
  <c r="BP623" i="9" s="1"/>
  <c r="BC623" i="9"/>
  <c r="BU623" i="9" s="1"/>
  <c r="AZ623" i="9"/>
  <c r="BR623" i="9" s="1"/>
  <c r="BB623" i="9"/>
  <c r="BT623" i="9" s="1"/>
  <c r="BG623" i="9"/>
  <c r="BY623" i="9" s="1"/>
  <c r="BD623" i="9"/>
  <c r="BV623" i="9" s="1"/>
  <c r="BA623" i="9"/>
  <c r="BS623" i="9" s="1"/>
  <c r="AY620" i="9"/>
  <c r="BQ620" i="9" s="1"/>
  <c r="AX620" i="9"/>
  <c r="BP620" i="9" s="1"/>
  <c r="BC620" i="9"/>
  <c r="BU620" i="9" s="1"/>
  <c r="AZ620" i="9"/>
  <c r="BR620" i="9" s="1"/>
  <c r="BA620" i="9"/>
  <c r="BS620" i="9" s="1"/>
  <c r="BB620" i="9"/>
  <c r="BT620" i="9" s="1"/>
  <c r="BG620" i="9"/>
  <c r="BY620" i="9" s="1"/>
  <c r="BD620" i="9"/>
  <c r="BV620" i="9" s="1"/>
  <c r="BE620" i="9"/>
  <c r="BW620" i="9" s="1"/>
  <c r="BF620" i="9"/>
  <c r="BX620" i="9" s="1"/>
  <c r="BG644" i="9"/>
  <c r="BY644" i="9" s="1"/>
  <c r="BE644" i="9"/>
  <c r="BW644" i="9" s="1"/>
  <c r="AX644" i="9"/>
  <c r="BP644" i="9" s="1"/>
  <c r="AZ644" i="9"/>
  <c r="BR644" i="9" s="1"/>
  <c r="BB644" i="9"/>
  <c r="BT644" i="9" s="1"/>
  <c r="AY644" i="9"/>
  <c r="BQ644" i="9" s="1"/>
  <c r="BD644" i="9"/>
  <c r="BV644" i="9" s="1"/>
  <c r="BF644" i="9"/>
  <c r="BX644" i="9" s="1"/>
  <c r="BC644" i="9"/>
  <c r="BU644" i="9" s="1"/>
  <c r="BA644" i="9"/>
  <c r="BS644" i="9" s="1"/>
  <c r="BD663" i="9"/>
  <c r="BV663" i="9" s="1"/>
  <c r="AX663" i="9"/>
  <c r="BP663" i="9" s="1"/>
  <c r="AY663" i="9"/>
  <c r="BQ663" i="9" s="1"/>
  <c r="BA663" i="9"/>
  <c r="BS663" i="9" s="1"/>
  <c r="BB663" i="9"/>
  <c r="BT663" i="9" s="1"/>
  <c r="BC663" i="9"/>
  <c r="BU663" i="9" s="1"/>
  <c r="AZ663" i="9"/>
  <c r="BR663" i="9" s="1"/>
  <c r="BE663" i="9"/>
  <c r="BW663" i="9" s="1"/>
  <c r="BF663" i="9"/>
  <c r="BX663" i="9" s="1"/>
  <c r="BG663" i="9"/>
  <c r="BY663" i="9" s="1"/>
  <c r="BF687" i="9"/>
  <c r="BX687" i="9" s="1"/>
  <c r="BG687" i="9"/>
  <c r="BY687" i="9" s="1"/>
  <c r="BA687" i="9"/>
  <c r="BS687" i="9" s="1"/>
  <c r="AX687" i="9"/>
  <c r="BP687" i="9" s="1"/>
  <c r="AY687" i="9"/>
  <c r="BQ687" i="9" s="1"/>
  <c r="AZ687" i="9"/>
  <c r="BR687" i="9" s="1"/>
  <c r="BE687" i="9"/>
  <c r="BW687" i="9" s="1"/>
  <c r="BB687" i="9"/>
  <c r="BT687" i="9" s="1"/>
  <c r="BC687" i="9"/>
  <c r="BU687" i="9" s="1"/>
  <c r="BD687" i="9"/>
  <c r="BV687" i="9" s="1"/>
  <c r="BG706" i="9"/>
  <c r="BY706" i="9" s="1"/>
  <c r="BB706" i="9"/>
  <c r="BT706" i="9" s="1"/>
  <c r="BA706" i="9"/>
  <c r="BS706" i="9" s="1"/>
  <c r="BF706" i="9"/>
  <c r="BX706" i="9" s="1"/>
  <c r="AY706" i="9"/>
  <c r="BQ706" i="9" s="1"/>
  <c r="AZ706" i="9"/>
  <c r="BR706" i="9" s="1"/>
  <c r="BE706" i="9"/>
  <c r="BW706" i="9" s="1"/>
  <c r="BC706" i="9"/>
  <c r="BU706" i="9" s="1"/>
  <c r="BD706" i="9"/>
  <c r="BV706" i="9" s="1"/>
  <c r="AX706" i="9"/>
  <c r="BP706" i="9" s="1"/>
  <c r="AX123" i="9"/>
  <c r="BP123" i="9" s="1"/>
  <c r="BC123" i="9"/>
  <c r="BU123" i="9" s="1"/>
  <c r="BA123" i="9"/>
  <c r="BS123" i="9" s="1"/>
  <c r="BG123" i="9"/>
  <c r="BY123" i="9" s="1"/>
  <c r="BE123" i="9"/>
  <c r="BW123" i="9" s="1"/>
  <c r="BF123" i="9"/>
  <c r="BX123" i="9" s="1"/>
  <c r="BB123" i="9"/>
  <c r="BT123" i="9" s="1"/>
  <c r="AZ123" i="9"/>
  <c r="BR123" i="9" s="1"/>
  <c r="AY123" i="9"/>
  <c r="BQ123" i="9" s="1"/>
  <c r="BD123" i="9"/>
  <c r="BV123" i="9" s="1"/>
  <c r="AY197" i="9"/>
  <c r="BQ197" i="9" s="1"/>
  <c r="BD197" i="9"/>
  <c r="BV197" i="9" s="1"/>
  <c r="AX197" i="9"/>
  <c r="BP197" i="9" s="1"/>
  <c r="BC197" i="9"/>
  <c r="BU197" i="9" s="1"/>
  <c r="BB197" i="9"/>
  <c r="BT197" i="9" s="1"/>
  <c r="BG197" i="9"/>
  <c r="BY197" i="9" s="1"/>
  <c r="BA197" i="9"/>
  <c r="BS197" i="9" s="1"/>
  <c r="BF197" i="9"/>
  <c r="BX197" i="9" s="1"/>
  <c r="AZ197" i="9"/>
  <c r="BR197" i="9" s="1"/>
  <c r="BE197" i="9"/>
  <c r="BW197" i="9" s="1"/>
  <c r="BA204" i="9"/>
  <c r="BS204" i="9" s="1"/>
  <c r="AX204" i="9"/>
  <c r="BP204" i="9" s="1"/>
  <c r="AZ204" i="9"/>
  <c r="BR204" i="9" s="1"/>
  <c r="BE204" i="9"/>
  <c r="BW204" i="9" s="1"/>
  <c r="BB204" i="9"/>
  <c r="BT204" i="9" s="1"/>
  <c r="AY204" i="9"/>
  <c r="BQ204" i="9" s="1"/>
  <c r="BD204" i="9"/>
  <c r="BV204" i="9" s="1"/>
  <c r="BF204" i="9"/>
  <c r="BX204" i="9" s="1"/>
  <c r="BC204" i="9"/>
  <c r="BU204" i="9" s="1"/>
  <c r="BG204" i="9"/>
  <c r="BY204" i="9" s="1"/>
  <c r="AY274" i="9"/>
  <c r="BQ274" i="9" s="1"/>
  <c r="BC274" i="9"/>
  <c r="BU274" i="9" s="1"/>
  <c r="BG274" i="9"/>
  <c r="BY274" i="9" s="1"/>
  <c r="BD274" i="9"/>
  <c r="BV274" i="9" s="1"/>
  <c r="BA274" i="9"/>
  <c r="BS274" i="9" s="1"/>
  <c r="BE274" i="9"/>
  <c r="BW274" i="9" s="1"/>
  <c r="AX274" i="9"/>
  <c r="BP274" i="9" s="1"/>
  <c r="BB274" i="9"/>
  <c r="BT274" i="9" s="1"/>
  <c r="AZ274" i="9"/>
  <c r="BR274" i="9" s="1"/>
  <c r="BF274" i="9"/>
  <c r="BX274" i="9" s="1"/>
  <c r="BG350" i="9"/>
  <c r="BY350" i="9" s="1"/>
  <c r="BB350" i="9"/>
  <c r="BT350" i="9" s="1"/>
  <c r="AZ350" i="9"/>
  <c r="BR350" i="9" s="1"/>
  <c r="BF350" i="9"/>
  <c r="BX350" i="9" s="1"/>
  <c r="AY350" i="9"/>
  <c r="BQ350" i="9" s="1"/>
  <c r="BD350" i="9"/>
  <c r="BV350" i="9" s="1"/>
  <c r="BA350" i="9"/>
  <c r="BS350" i="9" s="1"/>
  <c r="BC350" i="9"/>
  <c r="BU350" i="9" s="1"/>
  <c r="BE350" i="9"/>
  <c r="BW350" i="9" s="1"/>
  <c r="AX350" i="9"/>
  <c r="BP350" i="9" s="1"/>
  <c r="BC327" i="9"/>
  <c r="BU327" i="9" s="1"/>
  <c r="BG327" i="9"/>
  <c r="BY327" i="9" s="1"/>
  <c r="AZ327" i="9"/>
  <c r="BR327" i="9" s="1"/>
  <c r="BA327" i="9"/>
  <c r="BS327" i="9" s="1"/>
  <c r="BF327" i="9"/>
  <c r="BX327" i="9" s="1"/>
  <c r="AY327" i="9"/>
  <c r="BQ327" i="9" s="1"/>
  <c r="BD327" i="9"/>
  <c r="BV327" i="9" s="1"/>
  <c r="BE327" i="9"/>
  <c r="BW327" i="9" s="1"/>
  <c r="AX327" i="9"/>
  <c r="BP327" i="9" s="1"/>
  <c r="BB327" i="9"/>
  <c r="BT327" i="9" s="1"/>
  <c r="BF388" i="9"/>
  <c r="BX388" i="9" s="1"/>
  <c r="BC388" i="9"/>
  <c r="BU388" i="9" s="1"/>
  <c r="AZ388" i="9"/>
  <c r="BR388" i="9" s="1"/>
  <c r="BG388" i="9"/>
  <c r="BY388" i="9" s="1"/>
  <c r="BD388" i="9"/>
  <c r="BV388" i="9" s="1"/>
  <c r="BA388" i="9"/>
  <c r="BS388" i="9" s="1"/>
  <c r="AX388" i="9"/>
  <c r="BP388" i="9" s="1"/>
  <c r="BE388" i="9"/>
  <c r="BW388" i="9" s="1"/>
  <c r="BB388" i="9"/>
  <c r="BT388" i="9" s="1"/>
  <c r="AY388" i="9"/>
  <c r="BQ388" i="9" s="1"/>
  <c r="AX378" i="9"/>
  <c r="BP378" i="9" s="1"/>
  <c r="BB378" i="9"/>
  <c r="BT378" i="9" s="1"/>
  <c r="AY378" i="9"/>
  <c r="BQ378" i="9" s="1"/>
  <c r="BA378" i="9"/>
  <c r="BS378" i="9" s="1"/>
  <c r="BF378" i="9"/>
  <c r="BX378" i="9" s="1"/>
  <c r="BC378" i="9"/>
  <c r="BU378" i="9" s="1"/>
  <c r="AZ378" i="9"/>
  <c r="BR378" i="9" s="1"/>
  <c r="BE378" i="9"/>
  <c r="BW378" i="9" s="1"/>
  <c r="BG378" i="9"/>
  <c r="BY378" i="9" s="1"/>
  <c r="BD378" i="9"/>
  <c r="BV378" i="9" s="1"/>
  <c r="AZ414" i="9"/>
  <c r="BR414" i="9" s="1"/>
  <c r="BD414" i="9"/>
  <c r="BV414" i="9" s="1"/>
  <c r="AX414" i="9"/>
  <c r="BP414" i="9" s="1"/>
  <c r="AY414" i="9"/>
  <c r="BQ414" i="9" s="1"/>
  <c r="BA414" i="9"/>
  <c r="BS414" i="9" s="1"/>
  <c r="BB414" i="9"/>
  <c r="BT414" i="9" s="1"/>
  <c r="BC414" i="9"/>
  <c r="BU414" i="9" s="1"/>
  <c r="BE414" i="9"/>
  <c r="BW414" i="9" s="1"/>
  <c r="BF414" i="9"/>
  <c r="BX414" i="9" s="1"/>
  <c r="BG414" i="9"/>
  <c r="BY414" i="9" s="1"/>
  <c r="BF465" i="9"/>
  <c r="BX465" i="9" s="1"/>
  <c r="BG465" i="9"/>
  <c r="BY465" i="9" s="1"/>
  <c r="BE465" i="9"/>
  <c r="BW465" i="9" s="1"/>
  <c r="AX465" i="9"/>
  <c r="BP465" i="9" s="1"/>
  <c r="AY465" i="9"/>
  <c r="BQ465" i="9" s="1"/>
  <c r="AZ465" i="9"/>
  <c r="BR465" i="9" s="1"/>
  <c r="BB465" i="9"/>
  <c r="BT465" i="9" s="1"/>
  <c r="BC465" i="9"/>
  <c r="BU465" i="9" s="1"/>
  <c r="BD465" i="9"/>
  <c r="BV465" i="9" s="1"/>
  <c r="BA465" i="9"/>
  <c r="BS465" i="9" s="1"/>
  <c r="BA510" i="9"/>
  <c r="BS510" i="9" s="1"/>
  <c r="AX510" i="9"/>
  <c r="BP510" i="9" s="1"/>
  <c r="BE510" i="9"/>
  <c r="BW510" i="9" s="1"/>
  <c r="BB510" i="9"/>
  <c r="BT510" i="9" s="1"/>
  <c r="BF510" i="9"/>
  <c r="BX510" i="9" s="1"/>
  <c r="BC510" i="9"/>
  <c r="BU510" i="9" s="1"/>
  <c r="BD510" i="9"/>
  <c r="BV510" i="9" s="1"/>
  <c r="BG510" i="9"/>
  <c r="BY510" i="9" s="1"/>
  <c r="AY510" i="9"/>
  <c r="BQ510" i="9" s="1"/>
  <c r="AZ510" i="9"/>
  <c r="BR510" i="9" s="1"/>
  <c r="BB472" i="9"/>
  <c r="BT472" i="9" s="1"/>
  <c r="BC472" i="9"/>
  <c r="BU472" i="9" s="1"/>
  <c r="BD472" i="9"/>
  <c r="BV472" i="9" s="1"/>
  <c r="BF472" i="9"/>
  <c r="BX472" i="9" s="1"/>
  <c r="BG472" i="9"/>
  <c r="BY472" i="9" s="1"/>
  <c r="BA472" i="9"/>
  <c r="BS472" i="9" s="1"/>
  <c r="BE472" i="9"/>
  <c r="BW472" i="9" s="1"/>
  <c r="AX472" i="9"/>
  <c r="BP472" i="9" s="1"/>
  <c r="AY472" i="9"/>
  <c r="BQ472" i="9" s="1"/>
  <c r="AZ472" i="9"/>
  <c r="BR472" i="9" s="1"/>
  <c r="AY531" i="9"/>
  <c r="BQ531" i="9" s="1"/>
  <c r="BC531" i="9"/>
  <c r="BU531" i="9" s="1"/>
  <c r="BG531" i="9"/>
  <c r="BY531" i="9" s="1"/>
  <c r="AX531" i="9"/>
  <c r="BP531" i="9" s="1"/>
  <c r="AZ531" i="9"/>
  <c r="BR531" i="9" s="1"/>
  <c r="BA531" i="9"/>
  <c r="BS531" i="9" s="1"/>
  <c r="BB531" i="9"/>
  <c r="BT531" i="9" s="1"/>
  <c r="BD531" i="9"/>
  <c r="BV531" i="9" s="1"/>
  <c r="BE531" i="9"/>
  <c r="BW531" i="9" s="1"/>
  <c r="BF531" i="9"/>
  <c r="BX531" i="9" s="1"/>
  <c r="BA563" i="9"/>
  <c r="BS563" i="9" s="1"/>
  <c r="BE563" i="9"/>
  <c r="BW563" i="9" s="1"/>
  <c r="AX563" i="9"/>
  <c r="BP563" i="9" s="1"/>
  <c r="BG563" i="9"/>
  <c r="BY563" i="9" s="1"/>
  <c r="BB563" i="9"/>
  <c r="BT563" i="9" s="1"/>
  <c r="AZ563" i="9"/>
  <c r="BR563" i="9" s="1"/>
  <c r="BF563" i="9"/>
  <c r="BX563" i="9" s="1"/>
  <c r="AY563" i="9"/>
  <c r="BQ563" i="9" s="1"/>
  <c r="BD563" i="9"/>
  <c r="BV563" i="9" s="1"/>
  <c r="BC563" i="9"/>
  <c r="BU563" i="9" s="1"/>
  <c r="BD671" i="9"/>
  <c r="BV671" i="9" s="1"/>
  <c r="AX671" i="9"/>
  <c r="BP671" i="9" s="1"/>
  <c r="AY671" i="9"/>
  <c r="BQ671" i="9" s="1"/>
  <c r="BA671" i="9"/>
  <c r="BS671" i="9" s="1"/>
  <c r="BB671" i="9"/>
  <c r="BT671" i="9" s="1"/>
  <c r="BC671" i="9"/>
  <c r="BU671" i="9" s="1"/>
  <c r="AZ671" i="9"/>
  <c r="BR671" i="9" s="1"/>
  <c r="BE671" i="9"/>
  <c r="BW671" i="9" s="1"/>
  <c r="BF671" i="9"/>
  <c r="BX671" i="9" s="1"/>
  <c r="BG671" i="9"/>
  <c r="BY671" i="9" s="1"/>
  <c r="BD667" i="9"/>
  <c r="BV667" i="9" s="1"/>
  <c r="AX667" i="9"/>
  <c r="BP667" i="9" s="1"/>
  <c r="AY667" i="9"/>
  <c r="BQ667" i="9" s="1"/>
  <c r="BA667" i="9"/>
  <c r="BS667" i="9" s="1"/>
  <c r="BB667" i="9"/>
  <c r="BT667" i="9" s="1"/>
  <c r="BC667" i="9"/>
  <c r="BU667" i="9" s="1"/>
  <c r="AZ667" i="9"/>
  <c r="BR667" i="9" s="1"/>
  <c r="BE667" i="9"/>
  <c r="BW667" i="9" s="1"/>
  <c r="BF667" i="9"/>
  <c r="BX667" i="9" s="1"/>
  <c r="BG667" i="9"/>
  <c r="BY667" i="9" s="1"/>
  <c r="BA652" i="9"/>
  <c r="BS652" i="9" s="1"/>
  <c r="AX652" i="9"/>
  <c r="BP652" i="9" s="1"/>
  <c r="AY652" i="9"/>
  <c r="BQ652" i="9" s="1"/>
  <c r="BE652" i="9"/>
  <c r="BW652" i="9" s="1"/>
  <c r="BB652" i="9"/>
  <c r="BT652" i="9" s="1"/>
  <c r="BC652" i="9"/>
  <c r="BU652" i="9" s="1"/>
  <c r="AZ652" i="9"/>
  <c r="BR652" i="9" s="1"/>
  <c r="BF652" i="9"/>
  <c r="BX652" i="9" s="1"/>
  <c r="BG652" i="9"/>
  <c r="BY652" i="9" s="1"/>
  <c r="BD652" i="9"/>
  <c r="BV652" i="9" s="1"/>
  <c r="AY708" i="9"/>
  <c r="BQ708" i="9" s="1"/>
  <c r="AZ708" i="9"/>
  <c r="BR708" i="9" s="1"/>
  <c r="BC708" i="9"/>
  <c r="BU708" i="9" s="1"/>
  <c r="BD708" i="9"/>
  <c r="BV708" i="9" s="1"/>
  <c r="BA708" i="9"/>
  <c r="BS708" i="9" s="1"/>
  <c r="AX708" i="9"/>
  <c r="BP708" i="9" s="1"/>
  <c r="BG708" i="9"/>
  <c r="BY708" i="9" s="1"/>
  <c r="BE708" i="9"/>
  <c r="BW708" i="9" s="1"/>
  <c r="BB708" i="9"/>
  <c r="BT708" i="9" s="1"/>
  <c r="BF708" i="9"/>
  <c r="BX708" i="9" s="1"/>
  <c r="AZ426" i="9"/>
  <c r="BR426" i="9" s="1"/>
  <c r="BD426" i="9"/>
  <c r="BV426" i="9" s="1"/>
  <c r="AX426" i="9"/>
  <c r="BP426" i="9" s="1"/>
  <c r="AY426" i="9"/>
  <c r="BQ426" i="9" s="1"/>
  <c r="BA426" i="9"/>
  <c r="BS426" i="9" s="1"/>
  <c r="BB426" i="9"/>
  <c r="BT426" i="9" s="1"/>
  <c r="BC426" i="9"/>
  <c r="BU426" i="9" s="1"/>
  <c r="BE426" i="9"/>
  <c r="BW426" i="9" s="1"/>
  <c r="BF426" i="9"/>
  <c r="BX426" i="9" s="1"/>
  <c r="BG426" i="9"/>
  <c r="BY426" i="9" s="1"/>
  <c r="BA664" i="9"/>
  <c r="BS664" i="9" s="1"/>
  <c r="AX664" i="9"/>
  <c r="BP664" i="9" s="1"/>
  <c r="AY664" i="9"/>
  <c r="BQ664" i="9" s="1"/>
  <c r="BE664" i="9"/>
  <c r="BW664" i="9" s="1"/>
  <c r="BB664" i="9"/>
  <c r="BT664" i="9" s="1"/>
  <c r="BC664" i="9"/>
  <c r="BU664" i="9" s="1"/>
  <c r="AZ664" i="9"/>
  <c r="BR664" i="9" s="1"/>
  <c r="BF664" i="9"/>
  <c r="BX664" i="9" s="1"/>
  <c r="BG664" i="9"/>
  <c r="BY664" i="9" s="1"/>
  <c r="BD664" i="9"/>
  <c r="BV664" i="9" s="1"/>
  <c r="AZ78" i="9"/>
  <c r="BR78" i="9" s="1"/>
  <c r="BE78" i="9"/>
  <c r="BW78" i="9" s="1"/>
  <c r="AX78" i="9"/>
  <c r="BP78" i="9" s="1"/>
  <c r="AY78" i="9"/>
  <c r="BQ78" i="9" s="1"/>
  <c r="BD78" i="9"/>
  <c r="BV78" i="9" s="1"/>
  <c r="BB78" i="9"/>
  <c r="BT78" i="9" s="1"/>
  <c r="BC78" i="9"/>
  <c r="BU78" i="9" s="1"/>
  <c r="BF78" i="9"/>
  <c r="BX78" i="9" s="1"/>
  <c r="BG78" i="9"/>
  <c r="BY78" i="9" s="1"/>
  <c r="BA78" i="9"/>
  <c r="BS78" i="9" s="1"/>
  <c r="AZ205" i="9"/>
  <c r="BR205" i="9" s="1"/>
  <c r="BB205" i="9"/>
  <c r="BT205" i="9" s="1"/>
  <c r="AY205" i="9"/>
  <c r="BQ205" i="9" s="1"/>
  <c r="BD205" i="9"/>
  <c r="BV205" i="9" s="1"/>
  <c r="BF205" i="9"/>
  <c r="BX205" i="9" s="1"/>
  <c r="BC205" i="9"/>
  <c r="BU205" i="9" s="1"/>
  <c r="BA205" i="9"/>
  <c r="BS205" i="9" s="1"/>
  <c r="BG205" i="9"/>
  <c r="BY205" i="9" s="1"/>
  <c r="BE205" i="9"/>
  <c r="BW205" i="9" s="1"/>
  <c r="AX205" i="9"/>
  <c r="BP205" i="9" s="1"/>
  <c r="BF211" i="9"/>
  <c r="BX211" i="9" s="1"/>
  <c r="BC211" i="9"/>
  <c r="BU211" i="9" s="1"/>
  <c r="BG211" i="9"/>
  <c r="BY211" i="9" s="1"/>
  <c r="AZ211" i="9"/>
  <c r="BR211" i="9" s="1"/>
  <c r="BA211" i="9"/>
  <c r="BS211" i="9" s="1"/>
  <c r="AX211" i="9"/>
  <c r="BP211" i="9" s="1"/>
  <c r="BD211" i="9"/>
  <c r="BV211" i="9" s="1"/>
  <c r="BE211" i="9"/>
  <c r="BW211" i="9" s="1"/>
  <c r="BB211" i="9"/>
  <c r="BT211" i="9" s="1"/>
  <c r="AY211" i="9"/>
  <c r="BQ211" i="9" s="1"/>
  <c r="BB224" i="9"/>
  <c r="BT224" i="9" s="1"/>
  <c r="AY224" i="9"/>
  <c r="BQ224" i="9" s="1"/>
  <c r="AZ224" i="9"/>
  <c r="BR224" i="9" s="1"/>
  <c r="BE224" i="9"/>
  <c r="BW224" i="9" s="1"/>
  <c r="BF224" i="9"/>
  <c r="BX224" i="9" s="1"/>
  <c r="BC224" i="9"/>
  <c r="BU224" i="9" s="1"/>
  <c r="BD224" i="9"/>
  <c r="BV224" i="9" s="1"/>
  <c r="BG224" i="9"/>
  <c r="BY224" i="9" s="1"/>
  <c r="AX224" i="9"/>
  <c r="BP224" i="9" s="1"/>
  <c r="BA224" i="9"/>
  <c r="BS224" i="9" s="1"/>
  <c r="BG226" i="9"/>
  <c r="BY226" i="9" s="1"/>
  <c r="BE226" i="9"/>
  <c r="BW226" i="9" s="1"/>
  <c r="AX226" i="9"/>
  <c r="BP226" i="9" s="1"/>
  <c r="BB226" i="9"/>
  <c r="BT226" i="9" s="1"/>
  <c r="AY226" i="9"/>
  <c r="BQ226" i="9" s="1"/>
  <c r="AZ226" i="9"/>
  <c r="BR226" i="9" s="1"/>
  <c r="BF226" i="9"/>
  <c r="BX226" i="9" s="1"/>
  <c r="BC226" i="9"/>
  <c r="BU226" i="9" s="1"/>
  <c r="BD226" i="9"/>
  <c r="BV226" i="9" s="1"/>
  <c r="BA226" i="9"/>
  <c r="BS226" i="9" s="1"/>
  <c r="BG290" i="9"/>
  <c r="BY290" i="9" s="1"/>
  <c r="AY290" i="9"/>
  <c r="BQ290" i="9" s="1"/>
  <c r="BC290" i="9"/>
  <c r="BU290" i="9" s="1"/>
  <c r="BB290" i="9"/>
  <c r="BT290" i="9" s="1"/>
  <c r="AZ290" i="9"/>
  <c r="BR290" i="9" s="1"/>
  <c r="BF290" i="9"/>
  <c r="BX290" i="9" s="1"/>
  <c r="BD290" i="9"/>
  <c r="BV290" i="9" s="1"/>
  <c r="BA290" i="9"/>
  <c r="BS290" i="9" s="1"/>
  <c r="BE290" i="9"/>
  <c r="BW290" i="9" s="1"/>
  <c r="AX290" i="9"/>
  <c r="BP290" i="9" s="1"/>
  <c r="AY313" i="9"/>
  <c r="BQ313" i="9" s="1"/>
  <c r="BC313" i="9"/>
  <c r="BU313" i="9" s="1"/>
  <c r="BA313" i="9"/>
  <c r="BS313" i="9" s="1"/>
  <c r="AX313" i="9"/>
  <c r="BP313" i="9" s="1"/>
  <c r="BG313" i="9"/>
  <c r="BY313" i="9" s="1"/>
  <c r="BE313" i="9"/>
  <c r="BW313" i="9" s="1"/>
  <c r="BB313" i="9"/>
  <c r="BT313" i="9" s="1"/>
  <c r="AZ313" i="9"/>
  <c r="BR313" i="9" s="1"/>
  <c r="BF313" i="9"/>
  <c r="BX313" i="9" s="1"/>
  <c r="BD313" i="9"/>
  <c r="BV313" i="9" s="1"/>
  <c r="BC333" i="9"/>
  <c r="BU333" i="9" s="1"/>
  <c r="BA333" i="9"/>
  <c r="BS333" i="9" s="1"/>
  <c r="AX333" i="9"/>
  <c r="BP333" i="9" s="1"/>
  <c r="BG333" i="9"/>
  <c r="BY333" i="9" s="1"/>
  <c r="BE333" i="9"/>
  <c r="BW333" i="9" s="1"/>
  <c r="BB333" i="9"/>
  <c r="BT333" i="9" s="1"/>
  <c r="AZ333" i="9"/>
  <c r="BR333" i="9" s="1"/>
  <c r="BF333" i="9"/>
  <c r="BX333" i="9" s="1"/>
  <c r="AY333" i="9"/>
  <c r="BQ333" i="9" s="1"/>
  <c r="BD333" i="9"/>
  <c r="BV333" i="9" s="1"/>
  <c r="BF452" i="9"/>
  <c r="BX452" i="9" s="1"/>
  <c r="BC452" i="9"/>
  <c r="BU452" i="9" s="1"/>
  <c r="BD452" i="9"/>
  <c r="BV452" i="9" s="1"/>
  <c r="BG452" i="9"/>
  <c r="BY452" i="9" s="1"/>
  <c r="AX452" i="9"/>
  <c r="BP452" i="9" s="1"/>
  <c r="BA452" i="9"/>
  <c r="BS452" i="9" s="1"/>
  <c r="BB452" i="9"/>
  <c r="BT452" i="9" s="1"/>
  <c r="AY452" i="9"/>
  <c r="BQ452" i="9" s="1"/>
  <c r="AZ452" i="9"/>
  <c r="BR452" i="9" s="1"/>
  <c r="BE452" i="9"/>
  <c r="BW452" i="9" s="1"/>
  <c r="BE511" i="9"/>
  <c r="BW511" i="9" s="1"/>
  <c r="AX511" i="9"/>
  <c r="BP511" i="9" s="1"/>
  <c r="BB511" i="9"/>
  <c r="BT511" i="9" s="1"/>
  <c r="BF511" i="9"/>
  <c r="BX511" i="9" s="1"/>
  <c r="BA511" i="9"/>
  <c r="BS511" i="9" s="1"/>
  <c r="BG511" i="9"/>
  <c r="BY511" i="9" s="1"/>
  <c r="AY511" i="9"/>
  <c r="BQ511" i="9" s="1"/>
  <c r="AZ511" i="9"/>
  <c r="BR511" i="9" s="1"/>
  <c r="BC511" i="9"/>
  <c r="BU511" i="9" s="1"/>
  <c r="BD511" i="9"/>
  <c r="BV511" i="9" s="1"/>
  <c r="BB500" i="9"/>
  <c r="BT500" i="9" s="1"/>
  <c r="BC500" i="9"/>
  <c r="BU500" i="9" s="1"/>
  <c r="BD500" i="9"/>
  <c r="BV500" i="9" s="1"/>
  <c r="BF500" i="9"/>
  <c r="BX500" i="9" s="1"/>
  <c r="BG500" i="9"/>
  <c r="BY500" i="9" s="1"/>
  <c r="BA500" i="9"/>
  <c r="BS500" i="9" s="1"/>
  <c r="BE500" i="9"/>
  <c r="BW500" i="9" s="1"/>
  <c r="AX500" i="9"/>
  <c r="BP500" i="9" s="1"/>
  <c r="AY500" i="9"/>
  <c r="BQ500" i="9" s="1"/>
  <c r="AZ500" i="9"/>
  <c r="BR500" i="9" s="1"/>
  <c r="BA553" i="9"/>
  <c r="BS553" i="9" s="1"/>
  <c r="BE553" i="9"/>
  <c r="BW553" i="9" s="1"/>
  <c r="BF553" i="9"/>
  <c r="BX553" i="9" s="1"/>
  <c r="AY553" i="9"/>
  <c r="BQ553" i="9" s="1"/>
  <c r="BD553" i="9"/>
  <c r="BV553" i="9" s="1"/>
  <c r="BC553" i="9"/>
  <c r="BU553" i="9" s="1"/>
  <c r="AX553" i="9"/>
  <c r="BP553" i="9" s="1"/>
  <c r="BG553" i="9"/>
  <c r="BY553" i="9" s="1"/>
  <c r="BB553" i="9"/>
  <c r="BT553" i="9" s="1"/>
  <c r="AZ553" i="9"/>
  <c r="BR553" i="9" s="1"/>
  <c r="AX568" i="9"/>
  <c r="BP568" i="9" s="1"/>
  <c r="BB568" i="9"/>
  <c r="BT568" i="9" s="1"/>
  <c r="BF568" i="9"/>
  <c r="BX568" i="9" s="1"/>
  <c r="BC568" i="9"/>
  <c r="BU568" i="9" s="1"/>
  <c r="BE568" i="9"/>
  <c r="BW568" i="9" s="1"/>
  <c r="BG568" i="9"/>
  <c r="BY568" i="9" s="1"/>
  <c r="AZ568" i="9"/>
  <c r="BR568" i="9" s="1"/>
  <c r="BD568" i="9"/>
  <c r="BV568" i="9" s="1"/>
  <c r="AY568" i="9"/>
  <c r="BQ568" i="9" s="1"/>
  <c r="BA568" i="9"/>
  <c r="BS568" i="9" s="1"/>
  <c r="BG599" i="9"/>
  <c r="BY599" i="9" s="1"/>
  <c r="AZ599" i="9"/>
  <c r="BR599" i="9" s="1"/>
  <c r="BD599" i="9"/>
  <c r="BV599" i="9" s="1"/>
  <c r="BA599" i="9"/>
  <c r="BS599" i="9" s="1"/>
  <c r="AX599" i="9"/>
  <c r="BP599" i="9" s="1"/>
  <c r="AY599" i="9"/>
  <c r="BQ599" i="9" s="1"/>
  <c r="BE599" i="9"/>
  <c r="BW599" i="9" s="1"/>
  <c r="BB599" i="9"/>
  <c r="BT599" i="9" s="1"/>
  <c r="BC599" i="9"/>
  <c r="BU599" i="9" s="1"/>
  <c r="BF599" i="9"/>
  <c r="BX599" i="9" s="1"/>
  <c r="BE634" i="9"/>
  <c r="BW634" i="9" s="1"/>
  <c r="AY634" i="9"/>
  <c r="BQ634" i="9" s="1"/>
  <c r="BD634" i="9"/>
  <c r="BV634" i="9" s="1"/>
  <c r="AX634" i="9"/>
  <c r="BP634" i="9" s="1"/>
  <c r="BC634" i="9"/>
  <c r="BU634" i="9" s="1"/>
  <c r="BB634" i="9"/>
  <c r="BT634" i="9" s="1"/>
  <c r="BG634" i="9"/>
  <c r="BY634" i="9" s="1"/>
  <c r="BA634" i="9"/>
  <c r="BS634" i="9" s="1"/>
  <c r="BF634" i="9"/>
  <c r="BX634" i="9" s="1"/>
  <c r="AZ634" i="9"/>
  <c r="BR634" i="9" s="1"/>
  <c r="AY650" i="9"/>
  <c r="BQ650" i="9" s="1"/>
  <c r="BD650" i="9"/>
  <c r="BV650" i="9" s="1"/>
  <c r="BE650" i="9"/>
  <c r="BW650" i="9" s="1"/>
  <c r="BF650" i="9"/>
  <c r="BX650" i="9" s="1"/>
  <c r="BC650" i="9"/>
  <c r="BU650" i="9" s="1"/>
  <c r="BG650" i="9"/>
  <c r="BY650" i="9" s="1"/>
  <c r="AX650" i="9"/>
  <c r="BP650" i="9" s="1"/>
  <c r="AZ650" i="9"/>
  <c r="BR650" i="9" s="1"/>
  <c r="BA650" i="9"/>
  <c r="BS650" i="9" s="1"/>
  <c r="BB650" i="9"/>
  <c r="BT650" i="9" s="1"/>
  <c r="AX498" i="9"/>
  <c r="BP498" i="9" s="1"/>
  <c r="AY498" i="9"/>
  <c r="BQ498" i="9" s="1"/>
  <c r="AZ498" i="9"/>
  <c r="BR498" i="9" s="1"/>
  <c r="BA498" i="9"/>
  <c r="BS498" i="9" s="1"/>
  <c r="BB498" i="9"/>
  <c r="BT498" i="9" s="1"/>
  <c r="BC498" i="9"/>
  <c r="BU498" i="9" s="1"/>
  <c r="BD498" i="9"/>
  <c r="BV498" i="9" s="1"/>
  <c r="BE498" i="9"/>
  <c r="BW498" i="9" s="1"/>
  <c r="BF498" i="9"/>
  <c r="BX498" i="9" s="1"/>
  <c r="BG498" i="9"/>
  <c r="BY498" i="9" s="1"/>
  <c r="BA552" i="9"/>
  <c r="BS552" i="9" s="1"/>
  <c r="BE552" i="9"/>
  <c r="BW552" i="9" s="1"/>
  <c r="BB552" i="9"/>
  <c r="BT552" i="9" s="1"/>
  <c r="AZ552" i="9"/>
  <c r="BR552" i="9" s="1"/>
  <c r="BF552" i="9"/>
  <c r="BX552" i="9" s="1"/>
  <c r="AY552" i="9"/>
  <c r="BQ552" i="9" s="1"/>
  <c r="BD552" i="9"/>
  <c r="BV552" i="9" s="1"/>
  <c r="BC552" i="9"/>
  <c r="BU552" i="9" s="1"/>
  <c r="AX552" i="9"/>
  <c r="BP552" i="9" s="1"/>
  <c r="BG552" i="9"/>
  <c r="BY552" i="9" s="1"/>
  <c r="BB618" i="9"/>
  <c r="BT618" i="9" s="1"/>
  <c r="BG618" i="9"/>
  <c r="BY618" i="9" s="1"/>
  <c r="BD618" i="9"/>
  <c r="BV618" i="9" s="1"/>
  <c r="BF618" i="9"/>
  <c r="BX618" i="9" s="1"/>
  <c r="BA618" i="9"/>
  <c r="BS618" i="9" s="1"/>
  <c r="AY618" i="9"/>
  <c r="BQ618" i="9" s="1"/>
  <c r="BE618" i="9"/>
  <c r="BW618" i="9" s="1"/>
  <c r="AX618" i="9"/>
  <c r="BP618" i="9" s="1"/>
  <c r="BC618" i="9"/>
  <c r="BU618" i="9" s="1"/>
  <c r="AZ618" i="9"/>
  <c r="BR618" i="9" s="1"/>
  <c r="AY77" i="9"/>
  <c r="BQ77" i="9" s="1"/>
  <c r="AZ77" i="9"/>
  <c r="BR77" i="9" s="1"/>
  <c r="BA77" i="9"/>
  <c r="BS77" i="9" s="1"/>
  <c r="AX77" i="9"/>
  <c r="BP77" i="9" s="1"/>
  <c r="BC77" i="9"/>
  <c r="BU77" i="9" s="1"/>
  <c r="BG77" i="9"/>
  <c r="BY77" i="9" s="1"/>
  <c r="BD77" i="9"/>
  <c r="BV77" i="9" s="1"/>
  <c r="BE77" i="9"/>
  <c r="BW77" i="9" s="1"/>
  <c r="BB77" i="9"/>
  <c r="BT77" i="9" s="1"/>
  <c r="BF77" i="9"/>
  <c r="BX77" i="9" s="1"/>
  <c r="BG48" i="9"/>
  <c r="BY48" i="9" s="1"/>
  <c r="BE48" i="9"/>
  <c r="BW48" i="9" s="1"/>
  <c r="BB48" i="9"/>
  <c r="BT48" i="9" s="1"/>
  <c r="BC48" i="9"/>
  <c r="BU48" i="9" s="1"/>
  <c r="AZ48" i="9"/>
  <c r="BR48" i="9" s="1"/>
  <c r="BF48" i="9"/>
  <c r="BX48" i="9" s="1"/>
  <c r="AY48" i="9"/>
  <c r="BQ48" i="9" s="1"/>
  <c r="BD48" i="9"/>
  <c r="BV48" i="9" s="1"/>
  <c r="BA48" i="9"/>
  <c r="BS48" i="9" s="1"/>
  <c r="AX48" i="9"/>
  <c r="BP48" i="9" s="1"/>
  <c r="BB131" i="9"/>
  <c r="BT131" i="9" s="1"/>
  <c r="BC131" i="9"/>
  <c r="BU131" i="9" s="1"/>
  <c r="BA131" i="9"/>
  <c r="BS131" i="9" s="1"/>
  <c r="BF131" i="9"/>
  <c r="BX131" i="9" s="1"/>
  <c r="BG131" i="9"/>
  <c r="BY131" i="9" s="1"/>
  <c r="BE131" i="9"/>
  <c r="BW131" i="9" s="1"/>
  <c r="AZ131" i="9"/>
  <c r="BR131" i="9" s="1"/>
  <c r="AX131" i="9"/>
  <c r="BP131" i="9" s="1"/>
  <c r="AY131" i="9"/>
  <c r="BQ131" i="9" s="1"/>
  <c r="BD131" i="9"/>
  <c r="BV131" i="9" s="1"/>
  <c r="AX112" i="9"/>
  <c r="BP112" i="9" s="1"/>
  <c r="BG112" i="9"/>
  <c r="BY112" i="9" s="1"/>
  <c r="AZ112" i="9"/>
  <c r="BR112" i="9" s="1"/>
  <c r="BF112" i="9"/>
  <c r="BX112" i="9" s="1"/>
  <c r="BB112" i="9"/>
  <c r="BT112" i="9" s="1"/>
  <c r="AY112" i="9"/>
  <c r="BQ112" i="9" s="1"/>
  <c r="BD112" i="9"/>
  <c r="BV112" i="9" s="1"/>
  <c r="BA112" i="9"/>
  <c r="BS112" i="9" s="1"/>
  <c r="BC112" i="9"/>
  <c r="BU112" i="9" s="1"/>
  <c r="BE112" i="9"/>
  <c r="BW112" i="9" s="1"/>
  <c r="BB136" i="9"/>
  <c r="BT136" i="9" s="1"/>
  <c r="BA136" i="9"/>
  <c r="BS136" i="9" s="1"/>
  <c r="BF136" i="9"/>
  <c r="BX136" i="9" s="1"/>
  <c r="AY136" i="9"/>
  <c r="BQ136" i="9" s="1"/>
  <c r="AZ136" i="9"/>
  <c r="BR136" i="9" s="1"/>
  <c r="BE136" i="9"/>
  <c r="BW136" i="9" s="1"/>
  <c r="BC136" i="9"/>
  <c r="BU136" i="9" s="1"/>
  <c r="BD136" i="9"/>
  <c r="BV136" i="9" s="1"/>
  <c r="AX136" i="9"/>
  <c r="BP136" i="9" s="1"/>
  <c r="BG136" i="9"/>
  <c r="BY136" i="9" s="1"/>
  <c r="BD361" i="9"/>
  <c r="BV361" i="9" s="1"/>
  <c r="BE361" i="9"/>
  <c r="BW361" i="9" s="1"/>
  <c r="BB361" i="9"/>
  <c r="BT361" i="9" s="1"/>
  <c r="AY361" i="9"/>
  <c r="BQ361" i="9" s="1"/>
  <c r="BF361" i="9"/>
  <c r="BX361" i="9" s="1"/>
  <c r="BC361" i="9"/>
  <c r="BU361" i="9" s="1"/>
  <c r="BG361" i="9"/>
  <c r="BY361" i="9" s="1"/>
  <c r="AZ361" i="9"/>
  <c r="BR361" i="9" s="1"/>
  <c r="BA361" i="9"/>
  <c r="BS361" i="9" s="1"/>
  <c r="AX361" i="9"/>
  <c r="BP361" i="9" s="1"/>
  <c r="BF364" i="9"/>
  <c r="BX364" i="9" s="1"/>
  <c r="BC364" i="9"/>
  <c r="BU364" i="9" s="1"/>
  <c r="AZ364" i="9"/>
  <c r="BR364" i="9" s="1"/>
  <c r="BG364" i="9"/>
  <c r="BY364" i="9" s="1"/>
  <c r="BD364" i="9"/>
  <c r="BV364" i="9" s="1"/>
  <c r="BA364" i="9"/>
  <c r="BS364" i="9" s="1"/>
  <c r="AX364" i="9"/>
  <c r="BP364" i="9" s="1"/>
  <c r="BE364" i="9"/>
  <c r="BW364" i="9" s="1"/>
  <c r="BB364" i="9"/>
  <c r="BT364" i="9" s="1"/>
  <c r="AY364" i="9"/>
  <c r="BQ364" i="9" s="1"/>
  <c r="BB403" i="9"/>
  <c r="BT403" i="9" s="1"/>
  <c r="AY403" i="9"/>
  <c r="BQ403" i="9" s="1"/>
  <c r="BE403" i="9"/>
  <c r="BW403" i="9" s="1"/>
  <c r="BF403" i="9"/>
  <c r="BX403" i="9" s="1"/>
  <c r="BC403" i="9"/>
  <c r="BU403" i="9" s="1"/>
  <c r="AZ403" i="9"/>
  <c r="BR403" i="9" s="1"/>
  <c r="BG403" i="9"/>
  <c r="BY403" i="9" s="1"/>
  <c r="BD403" i="9"/>
  <c r="BV403" i="9" s="1"/>
  <c r="AX403" i="9"/>
  <c r="BP403" i="9" s="1"/>
  <c r="BA403" i="9"/>
  <c r="BS403" i="9" s="1"/>
  <c r="BA464" i="9"/>
  <c r="BS464" i="9" s="1"/>
  <c r="BB464" i="9"/>
  <c r="BT464" i="9" s="1"/>
  <c r="BC464" i="9"/>
  <c r="BU464" i="9" s="1"/>
  <c r="AZ464" i="9"/>
  <c r="BR464" i="9" s="1"/>
  <c r="BE464" i="9"/>
  <c r="BW464" i="9" s="1"/>
  <c r="BF464" i="9"/>
  <c r="BX464" i="9" s="1"/>
  <c r="BG464" i="9"/>
  <c r="BY464" i="9" s="1"/>
  <c r="BD464" i="9"/>
  <c r="BV464" i="9" s="1"/>
  <c r="AX464" i="9"/>
  <c r="BP464" i="9" s="1"/>
  <c r="AY464" i="9"/>
  <c r="BQ464" i="9" s="1"/>
  <c r="AX463" i="9"/>
  <c r="BP463" i="9" s="1"/>
  <c r="AY463" i="9"/>
  <c r="BQ463" i="9" s="1"/>
  <c r="BB463" i="9"/>
  <c r="BT463" i="9" s="1"/>
  <c r="BC463" i="9"/>
  <c r="BU463" i="9" s="1"/>
  <c r="AZ463" i="9"/>
  <c r="BR463" i="9" s="1"/>
  <c r="BA463" i="9"/>
  <c r="BS463" i="9" s="1"/>
  <c r="BF463" i="9"/>
  <c r="BX463" i="9" s="1"/>
  <c r="BG463" i="9"/>
  <c r="BY463" i="9" s="1"/>
  <c r="BD463" i="9"/>
  <c r="BV463" i="9" s="1"/>
  <c r="BE463" i="9"/>
  <c r="BW463" i="9" s="1"/>
  <c r="BB570" i="9"/>
  <c r="BT570" i="9" s="1"/>
  <c r="BF570" i="9"/>
  <c r="BX570" i="9" s="1"/>
  <c r="AX570" i="9"/>
  <c r="BP570" i="9" s="1"/>
  <c r="BD570" i="9"/>
  <c r="BV570" i="9" s="1"/>
  <c r="BE570" i="9"/>
  <c r="BW570" i="9" s="1"/>
  <c r="AY570" i="9"/>
  <c r="BQ570" i="9" s="1"/>
  <c r="BC570" i="9"/>
  <c r="BU570" i="9" s="1"/>
  <c r="BG570" i="9"/>
  <c r="BY570" i="9" s="1"/>
  <c r="AZ570" i="9"/>
  <c r="BR570" i="9" s="1"/>
  <c r="BA570" i="9"/>
  <c r="BS570" i="9" s="1"/>
  <c r="AY58" i="9"/>
  <c r="BQ58" i="9" s="1"/>
  <c r="AZ58" i="9"/>
  <c r="BR58" i="9" s="1"/>
  <c r="BE58" i="9"/>
  <c r="BW58" i="9" s="1"/>
  <c r="AX58" i="9"/>
  <c r="BP58" i="9" s="1"/>
  <c r="BD58" i="9"/>
  <c r="BV58" i="9" s="1"/>
  <c r="BB58" i="9"/>
  <c r="BT58" i="9" s="1"/>
  <c r="BG58" i="9"/>
  <c r="BY58" i="9" s="1"/>
  <c r="BF58" i="9"/>
  <c r="BX58" i="9" s="1"/>
  <c r="BC58" i="9"/>
  <c r="BU58" i="9" s="1"/>
  <c r="BA58" i="9"/>
  <c r="BS58" i="9" s="1"/>
  <c r="BF41" i="9"/>
  <c r="BX41" i="9" s="1"/>
  <c r="AZ41" i="9"/>
  <c r="BR41" i="9" s="1"/>
  <c r="BA41" i="9"/>
  <c r="BS41" i="9" s="1"/>
  <c r="AY41" i="9"/>
  <c r="BQ41" i="9" s="1"/>
  <c r="BD41" i="9"/>
  <c r="BV41" i="9" s="1"/>
  <c r="BE41" i="9"/>
  <c r="BW41" i="9" s="1"/>
  <c r="BC41" i="9"/>
  <c r="BU41" i="9" s="1"/>
  <c r="BG41" i="9"/>
  <c r="BY41" i="9" s="1"/>
  <c r="BB41" i="9"/>
  <c r="BT41" i="9" s="1"/>
  <c r="AX41" i="9"/>
  <c r="BP41" i="9" s="1"/>
  <c r="BC190" i="9"/>
  <c r="BU190" i="9" s="1"/>
  <c r="BA190" i="9"/>
  <c r="BS190" i="9" s="1"/>
  <c r="BB190" i="9"/>
  <c r="BT190" i="9" s="1"/>
  <c r="BG190" i="9"/>
  <c r="BY190" i="9" s="1"/>
  <c r="BE190" i="9"/>
  <c r="BW190" i="9" s="1"/>
  <c r="BF190" i="9"/>
  <c r="BX190" i="9" s="1"/>
  <c r="AZ190" i="9"/>
  <c r="BR190" i="9" s="1"/>
  <c r="AY190" i="9"/>
  <c r="BQ190" i="9" s="1"/>
  <c r="BD190" i="9"/>
  <c r="BV190" i="9" s="1"/>
  <c r="AX190" i="9"/>
  <c r="BP190" i="9" s="1"/>
  <c r="BG365" i="9"/>
  <c r="BY365" i="9" s="1"/>
  <c r="BD365" i="9"/>
  <c r="BV365" i="9" s="1"/>
  <c r="BE365" i="9"/>
  <c r="BW365" i="9" s="1"/>
  <c r="AX365" i="9"/>
  <c r="BP365" i="9" s="1"/>
  <c r="BB365" i="9"/>
  <c r="BT365" i="9" s="1"/>
  <c r="AY365" i="9"/>
  <c r="BQ365" i="9" s="1"/>
  <c r="BF365" i="9"/>
  <c r="BX365" i="9" s="1"/>
  <c r="BC365" i="9"/>
  <c r="BU365" i="9" s="1"/>
  <c r="AZ365" i="9"/>
  <c r="BR365" i="9" s="1"/>
  <c r="BA365" i="9"/>
  <c r="BS365" i="9" s="1"/>
  <c r="BD423" i="9"/>
  <c r="BV423" i="9" s="1"/>
  <c r="BA423" i="9"/>
  <c r="BS423" i="9" s="1"/>
  <c r="AX423" i="9"/>
  <c r="BP423" i="9" s="1"/>
  <c r="AY423" i="9"/>
  <c r="BQ423" i="9" s="1"/>
  <c r="BE423" i="9"/>
  <c r="BW423" i="9" s="1"/>
  <c r="BB423" i="9"/>
  <c r="BT423" i="9" s="1"/>
  <c r="BC423" i="9"/>
  <c r="BU423" i="9" s="1"/>
  <c r="BF423" i="9"/>
  <c r="BX423" i="9" s="1"/>
  <c r="BG423" i="9"/>
  <c r="BY423" i="9" s="1"/>
  <c r="AZ423" i="9"/>
  <c r="BR423" i="9" s="1"/>
  <c r="BG529" i="9"/>
  <c r="BY529" i="9" s="1"/>
  <c r="AY529" i="9"/>
  <c r="BQ529" i="9" s="1"/>
  <c r="BC529" i="9"/>
  <c r="BU529" i="9" s="1"/>
  <c r="AZ529" i="9"/>
  <c r="BR529" i="9" s="1"/>
  <c r="BB529" i="9"/>
  <c r="BT529" i="9" s="1"/>
  <c r="BD529" i="9"/>
  <c r="BV529" i="9" s="1"/>
  <c r="BF529" i="9"/>
  <c r="BX529" i="9" s="1"/>
  <c r="BA529" i="9"/>
  <c r="BS529" i="9" s="1"/>
  <c r="BE529" i="9"/>
  <c r="BW529" i="9" s="1"/>
  <c r="AX529" i="9"/>
  <c r="BP529" i="9" s="1"/>
  <c r="AZ678" i="9"/>
  <c r="BR678" i="9" s="1"/>
  <c r="BA678" i="9"/>
  <c r="BS678" i="9" s="1"/>
  <c r="BF678" i="9"/>
  <c r="BX678" i="9" s="1"/>
  <c r="BG678" i="9"/>
  <c r="BY678" i="9" s="1"/>
  <c r="BD678" i="9"/>
  <c r="BV678" i="9" s="1"/>
  <c r="BE678" i="9"/>
  <c r="BW678" i="9" s="1"/>
  <c r="AX678" i="9"/>
  <c r="BP678" i="9" s="1"/>
  <c r="AY678" i="9"/>
  <c r="BQ678" i="9" s="1"/>
  <c r="BB678" i="9"/>
  <c r="BT678" i="9" s="1"/>
  <c r="BC678" i="9"/>
  <c r="BU678" i="9" s="1"/>
  <c r="AZ50" i="9"/>
  <c r="BR50" i="9" s="1"/>
  <c r="BE50" i="9"/>
  <c r="BW50" i="9" s="1"/>
  <c r="AY50" i="9"/>
  <c r="BQ50" i="9" s="1"/>
  <c r="BD50" i="9"/>
  <c r="BV50" i="9" s="1"/>
  <c r="BB50" i="9"/>
  <c r="BT50" i="9" s="1"/>
  <c r="BG50" i="9"/>
  <c r="BY50" i="9" s="1"/>
  <c r="BC50" i="9"/>
  <c r="BU50" i="9" s="1"/>
  <c r="BF50" i="9"/>
  <c r="BX50" i="9" s="1"/>
  <c r="BA50" i="9"/>
  <c r="BS50" i="9" s="1"/>
  <c r="AX50" i="9"/>
  <c r="BP50" i="9" s="1"/>
  <c r="AY144" i="9"/>
  <c r="BQ144" i="9" s="1"/>
  <c r="BD144" i="9"/>
  <c r="BV144" i="9" s="1"/>
  <c r="BA144" i="9"/>
  <c r="BS144" i="9" s="1"/>
  <c r="BB144" i="9"/>
  <c r="BT144" i="9" s="1"/>
  <c r="BC144" i="9"/>
  <c r="BU144" i="9" s="1"/>
  <c r="BE144" i="9"/>
  <c r="BW144" i="9" s="1"/>
  <c r="BF144" i="9"/>
  <c r="BX144" i="9" s="1"/>
  <c r="BG144" i="9"/>
  <c r="BY144" i="9" s="1"/>
  <c r="AZ144" i="9"/>
  <c r="BR144" i="9" s="1"/>
  <c r="AX144" i="9"/>
  <c r="BP144" i="9" s="1"/>
  <c r="BG142" i="9"/>
  <c r="BY142" i="9" s="1"/>
  <c r="BA142" i="9"/>
  <c r="BS142" i="9" s="1"/>
  <c r="AZ142" i="9"/>
  <c r="BR142" i="9" s="1"/>
  <c r="BE142" i="9"/>
  <c r="BW142" i="9" s="1"/>
  <c r="AX142" i="9"/>
  <c r="BP142" i="9" s="1"/>
  <c r="AY142" i="9"/>
  <c r="BQ142" i="9" s="1"/>
  <c r="BD142" i="9"/>
  <c r="BV142" i="9" s="1"/>
  <c r="BB142" i="9"/>
  <c r="BT142" i="9" s="1"/>
  <c r="BC142" i="9"/>
  <c r="BU142" i="9" s="1"/>
  <c r="BF142" i="9"/>
  <c r="BX142" i="9" s="1"/>
  <c r="BD443" i="9"/>
  <c r="BV443" i="9" s="1"/>
  <c r="BE443" i="9"/>
  <c r="BW443" i="9" s="1"/>
  <c r="AX443" i="9"/>
  <c r="BP443" i="9" s="1"/>
  <c r="BB443" i="9"/>
  <c r="BT443" i="9" s="1"/>
  <c r="AY443" i="9"/>
  <c r="BQ443" i="9" s="1"/>
  <c r="BF443" i="9"/>
  <c r="BX443" i="9" s="1"/>
  <c r="BC443" i="9"/>
  <c r="BU443" i="9" s="1"/>
  <c r="AZ443" i="9"/>
  <c r="BR443" i="9" s="1"/>
  <c r="BA443" i="9"/>
  <c r="BS443" i="9" s="1"/>
  <c r="BG443" i="9"/>
  <c r="BY443" i="9" s="1"/>
  <c r="BA603" i="9"/>
  <c r="BS603" i="9" s="1"/>
  <c r="BE603" i="9"/>
  <c r="BW603" i="9" s="1"/>
  <c r="AX603" i="9"/>
  <c r="BP603" i="9" s="1"/>
  <c r="AY603" i="9"/>
  <c r="BQ603" i="9" s="1"/>
  <c r="AZ603" i="9"/>
  <c r="BR603" i="9" s="1"/>
  <c r="BB603" i="9"/>
  <c r="BT603" i="9" s="1"/>
  <c r="BC603" i="9"/>
  <c r="BU603" i="9" s="1"/>
  <c r="BD603" i="9"/>
  <c r="BV603" i="9" s="1"/>
  <c r="BF603" i="9"/>
  <c r="BX603" i="9" s="1"/>
  <c r="BG603" i="9"/>
  <c r="BY603" i="9" s="1"/>
  <c r="BG54" i="9"/>
  <c r="BY54" i="9" s="1"/>
  <c r="AZ54" i="9"/>
  <c r="BR54" i="9" s="1"/>
  <c r="BE54" i="9"/>
  <c r="BW54" i="9" s="1"/>
  <c r="AY54" i="9"/>
  <c r="BQ54" i="9" s="1"/>
  <c r="BD54" i="9"/>
  <c r="BV54" i="9" s="1"/>
  <c r="BB54" i="9"/>
  <c r="BT54" i="9" s="1"/>
  <c r="BF54" i="9"/>
  <c r="BX54" i="9" s="1"/>
  <c r="BC54" i="9"/>
  <c r="BU54" i="9" s="1"/>
  <c r="BA54" i="9"/>
  <c r="BS54" i="9" s="1"/>
  <c r="AX54" i="9"/>
  <c r="BP54" i="9" s="1"/>
  <c r="BF45" i="9"/>
  <c r="BX45" i="9" s="1"/>
  <c r="AY45" i="9"/>
  <c r="BQ45" i="9" s="1"/>
  <c r="AZ45" i="9"/>
  <c r="BR45" i="9" s="1"/>
  <c r="BA45" i="9"/>
  <c r="BS45" i="9" s="1"/>
  <c r="BC45" i="9"/>
  <c r="BU45" i="9" s="1"/>
  <c r="BG45" i="9"/>
  <c r="BY45" i="9" s="1"/>
  <c r="BD45" i="9"/>
  <c r="BV45" i="9" s="1"/>
  <c r="BE45" i="9"/>
  <c r="BW45" i="9" s="1"/>
  <c r="BB45" i="9"/>
  <c r="BT45" i="9" s="1"/>
  <c r="AX45" i="9"/>
  <c r="BP45" i="9" s="1"/>
  <c r="BG183" i="9"/>
  <c r="BY183" i="9" s="1"/>
  <c r="BF183" i="9"/>
  <c r="BX183" i="9" s="1"/>
  <c r="AZ183" i="9"/>
  <c r="BR183" i="9" s="1"/>
  <c r="AY183" i="9"/>
  <c r="BQ183" i="9" s="1"/>
  <c r="BD183" i="9"/>
  <c r="BV183" i="9" s="1"/>
  <c r="BA183" i="9"/>
  <c r="BS183" i="9" s="1"/>
  <c r="AX183" i="9"/>
  <c r="BP183" i="9" s="1"/>
  <c r="BC183" i="9"/>
  <c r="BU183" i="9" s="1"/>
  <c r="BE183" i="9"/>
  <c r="BW183" i="9" s="1"/>
  <c r="BB183" i="9"/>
  <c r="BT183" i="9" s="1"/>
  <c r="BB408" i="9"/>
  <c r="BT408" i="9" s="1"/>
  <c r="BC408" i="9"/>
  <c r="BU408" i="9" s="1"/>
  <c r="BF408" i="9"/>
  <c r="BX408" i="9" s="1"/>
  <c r="BG408" i="9"/>
  <c r="BY408" i="9" s="1"/>
  <c r="AZ408" i="9"/>
  <c r="BR408" i="9" s="1"/>
  <c r="BA408" i="9"/>
  <c r="BS408" i="9" s="1"/>
  <c r="BD408" i="9"/>
  <c r="BV408" i="9" s="1"/>
  <c r="BE408" i="9"/>
  <c r="BW408" i="9" s="1"/>
  <c r="AX408" i="9"/>
  <c r="BP408" i="9" s="1"/>
  <c r="AY408" i="9"/>
  <c r="BQ408" i="9" s="1"/>
  <c r="BD679" i="9"/>
  <c r="BV679" i="9" s="1"/>
  <c r="AX679" i="9"/>
  <c r="BP679" i="9" s="1"/>
  <c r="AY679" i="9"/>
  <c r="BQ679" i="9" s="1"/>
  <c r="BA679" i="9"/>
  <c r="BS679" i="9" s="1"/>
  <c r="BB679" i="9"/>
  <c r="BT679" i="9" s="1"/>
  <c r="BC679" i="9"/>
  <c r="BU679" i="9" s="1"/>
  <c r="AZ679" i="9"/>
  <c r="BR679" i="9" s="1"/>
  <c r="BE679" i="9"/>
  <c r="BW679" i="9" s="1"/>
  <c r="BF679" i="9"/>
  <c r="BX679" i="9" s="1"/>
  <c r="BG679" i="9"/>
  <c r="BY679" i="9" s="1"/>
  <c r="BF109" i="9"/>
  <c r="BX109" i="9" s="1"/>
  <c r="BB109" i="9"/>
  <c r="BT109" i="9" s="1"/>
  <c r="AZ109" i="9"/>
  <c r="BR109" i="9" s="1"/>
  <c r="BA109" i="9"/>
  <c r="BS109" i="9" s="1"/>
  <c r="AY109" i="9"/>
  <c r="BQ109" i="9" s="1"/>
  <c r="BD109" i="9"/>
  <c r="BV109" i="9" s="1"/>
  <c r="BE109" i="9"/>
  <c r="BW109" i="9" s="1"/>
  <c r="AX109" i="9"/>
  <c r="BP109" i="9" s="1"/>
  <c r="BC109" i="9"/>
  <c r="BU109" i="9" s="1"/>
  <c r="BG109" i="9"/>
  <c r="BY109" i="9" s="1"/>
  <c r="BC285" i="9"/>
  <c r="BU285" i="9" s="1"/>
  <c r="BG285" i="9"/>
  <c r="BY285" i="9" s="1"/>
  <c r="AY285" i="9"/>
  <c r="BQ285" i="9" s="1"/>
  <c r="BA285" i="9"/>
  <c r="BS285" i="9" s="1"/>
  <c r="AX285" i="9"/>
  <c r="BP285" i="9" s="1"/>
  <c r="BE285" i="9"/>
  <c r="BW285" i="9" s="1"/>
  <c r="BB285" i="9"/>
  <c r="BT285" i="9" s="1"/>
  <c r="AZ285" i="9"/>
  <c r="BR285" i="9" s="1"/>
  <c r="BF285" i="9"/>
  <c r="BX285" i="9" s="1"/>
  <c r="BD285" i="9"/>
  <c r="BV285" i="9" s="1"/>
  <c r="BC594" i="9"/>
  <c r="BU594" i="9" s="1"/>
  <c r="BE594" i="9"/>
  <c r="BW594" i="9" s="1"/>
  <c r="BF594" i="9"/>
  <c r="BX594" i="9" s="1"/>
  <c r="BG594" i="9"/>
  <c r="BY594" i="9" s="1"/>
  <c r="AZ594" i="9"/>
  <c r="BR594" i="9" s="1"/>
  <c r="BD594" i="9"/>
  <c r="BV594" i="9" s="1"/>
  <c r="AX594" i="9"/>
  <c r="BP594" i="9" s="1"/>
  <c r="AY594" i="9"/>
  <c r="BQ594" i="9" s="1"/>
  <c r="BA594" i="9"/>
  <c r="BS594" i="9" s="1"/>
  <c r="BB594" i="9"/>
  <c r="BT594" i="9" s="1"/>
  <c r="AZ117" i="9"/>
  <c r="BR117" i="9" s="1"/>
  <c r="BA117" i="9"/>
  <c r="BS117" i="9" s="1"/>
  <c r="AX117" i="9"/>
  <c r="BP117" i="9" s="1"/>
  <c r="AY117" i="9"/>
  <c r="BQ117" i="9" s="1"/>
  <c r="BD117" i="9"/>
  <c r="BV117" i="9" s="1"/>
  <c r="BE117" i="9"/>
  <c r="BW117" i="9" s="1"/>
  <c r="BB117" i="9"/>
  <c r="BT117" i="9" s="1"/>
  <c r="BF117" i="9"/>
  <c r="BX117" i="9" s="1"/>
  <c r="BC117" i="9"/>
  <c r="BU117" i="9" s="1"/>
  <c r="BG117" i="9"/>
  <c r="BY117" i="9" s="1"/>
  <c r="BV265" i="9"/>
  <c r="BR265" i="9"/>
  <c r="BW438" i="9"/>
  <c r="BW393" i="9"/>
  <c r="BV282" i="9"/>
  <c r="BY234" i="9"/>
  <c r="BU437" i="9"/>
  <c r="BY407" i="9"/>
  <c r="BQ267" i="9"/>
  <c r="BV240" i="9"/>
  <c r="BX430" i="9"/>
  <c r="BR102" i="9"/>
  <c r="BR713" i="9"/>
  <c r="BT691" i="9"/>
  <c r="BY471" i="9"/>
  <c r="BX392" i="9"/>
  <c r="BW571" i="9"/>
  <c r="BT637" i="9"/>
  <c r="BR338" i="9"/>
  <c r="BQ506" i="9"/>
  <c r="BW595" i="9"/>
  <c r="BY415" i="9"/>
  <c r="BX635" i="9"/>
  <c r="BY278" i="9"/>
  <c r="BW162" i="9"/>
  <c r="BY401" i="9"/>
  <c r="BT704" i="9"/>
  <c r="BS322" i="9"/>
  <c r="BX372" i="9"/>
  <c r="BT340" i="9"/>
  <c r="BY340" i="9"/>
  <c r="BV330" i="9"/>
  <c r="BV477" i="9"/>
  <c r="BS477" i="9"/>
  <c r="BW519" i="9"/>
  <c r="BR672" i="9"/>
  <c r="BX297" i="9"/>
  <c r="BQ314" i="9"/>
  <c r="BT321" i="9"/>
  <c r="BP488" i="9"/>
  <c r="BW488" i="9"/>
  <c r="BR544" i="9"/>
  <c r="BV544" i="9"/>
  <c r="BT209" i="9"/>
  <c r="BV319" i="9"/>
  <c r="BY381" i="9"/>
  <c r="BP578" i="9"/>
  <c r="BW90" i="9"/>
  <c r="BU591" i="9"/>
  <c r="BT666" i="9"/>
  <c r="BY184" i="9"/>
  <c r="BR296" i="9"/>
  <c r="BR266" i="9"/>
  <c r="BQ450" i="9"/>
  <c r="BR161" i="9"/>
  <c r="BS168" i="9"/>
  <c r="BT168" i="9"/>
  <c r="BR168" i="9"/>
  <c r="BY80" i="9"/>
  <c r="BR295" i="9"/>
  <c r="BQ295" i="9"/>
  <c r="BU567" i="9"/>
  <c r="BX567" i="9"/>
  <c r="BQ550" i="9"/>
  <c r="BV420" i="9"/>
  <c r="BU615" i="9"/>
  <c r="BX349" i="9"/>
  <c r="BY390" i="9"/>
  <c r="BU540" i="9"/>
  <c r="BU91" i="9"/>
  <c r="BT404" i="9"/>
  <c r="BR309" i="9"/>
  <c r="BW631" i="9"/>
  <c r="BU128" i="9"/>
  <c r="BP686" i="9"/>
  <c r="BU517" i="9"/>
  <c r="BQ231" i="9"/>
  <c r="BS629" i="9"/>
  <c r="BX515" i="9"/>
  <c r="BX696" i="9"/>
  <c r="BR273" i="9"/>
  <c r="BR355" i="9"/>
  <c r="BV249" i="9"/>
  <c r="BS575" i="9"/>
  <c r="BV238" i="9"/>
  <c r="BR358" i="9"/>
  <c r="BW445" i="9"/>
  <c r="BT535" i="9"/>
  <c r="BV610" i="9"/>
  <c r="BW223" i="9"/>
  <c r="BY223" i="9"/>
  <c r="BX316" i="9"/>
  <c r="BW316" i="9"/>
  <c r="BT316" i="9"/>
  <c r="BP174" i="9"/>
  <c r="BT68" i="9"/>
  <c r="BS68" i="9"/>
  <c r="BQ153" i="9"/>
  <c r="BW195" i="9"/>
  <c r="BV86" i="9"/>
  <c r="BU320" i="9"/>
  <c r="BQ331" i="9"/>
  <c r="BV194" i="9"/>
  <c r="BU132" i="9"/>
  <c r="BV198" i="9"/>
  <c r="BX545" i="9"/>
  <c r="BW431" i="9"/>
  <c r="BR690" i="9"/>
  <c r="BU690" i="9"/>
  <c r="BR577" i="9"/>
  <c r="BX449" i="9"/>
  <c r="BV310" i="9"/>
  <c r="BV627" i="9"/>
  <c r="BT700" i="9"/>
  <c r="BS565" i="9"/>
  <c r="BP447" i="9"/>
  <c r="BP413" i="9"/>
  <c r="BP366" i="9"/>
  <c r="BP526" i="9"/>
  <c r="BP409" i="9"/>
  <c r="BP255" i="9"/>
  <c r="BP585" i="9"/>
  <c r="DH960" i="9" l="1"/>
  <c r="DI960" i="9" s="1"/>
  <c r="DJ960" i="9" s="1"/>
  <c r="DH1007" i="9"/>
  <c r="DI1007" i="9" s="1"/>
  <c r="DJ1007" i="9" s="1"/>
  <c r="DH948" i="9"/>
  <c r="DI948" i="9" s="1"/>
  <c r="DJ948" i="9" s="1"/>
  <c r="B800" i="25"/>
  <c r="DH717" i="9"/>
  <c r="DI717" i="9" s="1"/>
  <c r="DJ717" i="9" s="1"/>
  <c r="DH870" i="9"/>
  <c r="DI870" i="9" s="1"/>
  <c r="DJ870" i="9" s="1"/>
  <c r="DH911" i="9"/>
  <c r="DI911" i="9" s="1"/>
  <c r="DJ911" i="9" s="1"/>
  <c r="DH813" i="9"/>
  <c r="DI813" i="9" s="1"/>
  <c r="DJ813" i="9" s="1"/>
  <c r="DH752" i="9"/>
  <c r="DI752" i="9" s="1"/>
  <c r="DJ752" i="9" s="1"/>
  <c r="DH715" i="9"/>
  <c r="DI715" i="9" s="1"/>
  <c r="DJ715" i="9" s="1"/>
  <c r="DH832" i="9"/>
  <c r="DI832" i="9" s="1"/>
  <c r="DJ832" i="9" s="1"/>
  <c r="DH742" i="9"/>
  <c r="DI742" i="9" s="1"/>
  <c r="DJ742" i="9" s="1"/>
  <c r="DH737" i="9"/>
  <c r="DI737" i="9" s="1"/>
  <c r="DJ737" i="9" s="1"/>
  <c r="DH969" i="9"/>
  <c r="DI969" i="9" s="1"/>
  <c r="DJ969" i="9" s="1"/>
  <c r="DH882" i="9"/>
  <c r="DI882" i="9" s="1"/>
  <c r="DJ882" i="9" s="1"/>
  <c r="DH841" i="9"/>
  <c r="DI841" i="9" s="1"/>
  <c r="DJ841" i="9" s="1"/>
  <c r="DH956" i="9"/>
  <c r="DI956" i="9" s="1"/>
  <c r="DJ956" i="9" s="1"/>
  <c r="DH1003" i="9"/>
  <c r="DI1003" i="9" s="1"/>
  <c r="DJ1003" i="9" s="1"/>
  <c r="DH955" i="9"/>
  <c r="DI955" i="9" s="1"/>
  <c r="DJ955" i="9" s="1"/>
  <c r="DD1000" i="9"/>
  <c r="DE1000" i="9" s="1"/>
  <c r="DH765" i="9"/>
  <c r="DI765" i="9" s="1"/>
  <c r="DJ765" i="9" s="1"/>
  <c r="DD975" i="9"/>
  <c r="DE975" i="9" s="1"/>
  <c r="DH909" i="9"/>
  <c r="DI909" i="9" s="1"/>
  <c r="DJ909" i="9" s="1"/>
  <c r="DH918" i="9"/>
  <c r="DI918" i="9" s="1"/>
  <c r="DJ918" i="9" s="1"/>
  <c r="DH869" i="9"/>
  <c r="DI869" i="9" s="1"/>
  <c r="DJ869" i="9" s="1"/>
  <c r="DH793" i="9"/>
  <c r="DI793" i="9" s="1"/>
  <c r="DJ793" i="9" s="1"/>
  <c r="DH745" i="9"/>
  <c r="DI745" i="9" s="1"/>
  <c r="DJ745" i="9" s="1"/>
  <c r="DH740" i="9"/>
  <c r="DI740" i="9" s="1"/>
  <c r="DJ740" i="9" s="1"/>
  <c r="DH729" i="9"/>
  <c r="DI729" i="9" s="1"/>
  <c r="DJ729" i="9" s="1"/>
  <c r="DH864" i="9"/>
  <c r="DI864" i="9" s="1"/>
  <c r="DJ864" i="9" s="1"/>
  <c r="DH957" i="9"/>
  <c r="DI957" i="9" s="1"/>
  <c r="DJ957" i="9" s="1"/>
  <c r="DH994" i="9"/>
  <c r="DI994" i="9" s="1"/>
  <c r="DJ994" i="9" s="1"/>
  <c r="DH879" i="9"/>
  <c r="DI879" i="9" s="1"/>
  <c r="DJ879" i="9" s="1"/>
  <c r="DH817" i="9"/>
  <c r="DI817" i="9" s="1"/>
  <c r="DJ817" i="9" s="1"/>
  <c r="DH966" i="9"/>
  <c r="DI966" i="9" s="1"/>
  <c r="DJ966" i="9" s="1"/>
  <c r="DH958" i="9"/>
  <c r="DI958" i="9" s="1"/>
  <c r="DJ958" i="9" s="1"/>
  <c r="DH862" i="9"/>
  <c r="DI862" i="9" s="1"/>
  <c r="DJ862" i="9" s="1"/>
  <c r="DH800" i="9"/>
  <c r="DI800" i="9" s="1"/>
  <c r="DJ800" i="9" s="1"/>
  <c r="DH812" i="9"/>
  <c r="DI812" i="9" s="1"/>
  <c r="DJ812" i="9" s="1"/>
  <c r="DH796" i="9"/>
  <c r="DI796" i="9" s="1"/>
  <c r="DJ796" i="9" s="1"/>
  <c r="DH816" i="9"/>
  <c r="DI816" i="9" s="1"/>
  <c r="DJ816" i="9" s="1"/>
  <c r="DH984" i="9"/>
  <c r="DI984" i="9" s="1"/>
  <c r="DJ984" i="9" s="1"/>
  <c r="DH1004" i="9"/>
  <c r="DI1004" i="9" s="1"/>
  <c r="DJ1004" i="9" s="1"/>
  <c r="DH1008" i="9"/>
  <c r="DI1008" i="9" s="1"/>
  <c r="DJ1008" i="9" s="1"/>
  <c r="DH992" i="9"/>
  <c r="DI992" i="9" s="1"/>
  <c r="DJ992" i="9" s="1"/>
  <c r="DH922" i="9"/>
  <c r="DI922" i="9" s="1"/>
  <c r="DJ922" i="9" s="1"/>
  <c r="DD846" i="9"/>
  <c r="DE846" i="9" s="1"/>
  <c r="DH850" i="9"/>
  <c r="DI850" i="9" s="1"/>
  <c r="DJ850" i="9" s="1"/>
  <c r="DH949" i="9"/>
  <c r="DI949" i="9" s="1"/>
  <c r="DJ949" i="9" s="1"/>
  <c r="DH804" i="9"/>
  <c r="DI804" i="9" s="1"/>
  <c r="DJ804" i="9" s="1"/>
  <c r="DH932" i="9"/>
  <c r="DI932" i="9" s="1"/>
  <c r="DJ932" i="9" s="1"/>
  <c r="DH719" i="9"/>
  <c r="DI719" i="9" s="1"/>
  <c r="DJ719" i="9" s="1"/>
  <c r="DH1010" i="9"/>
  <c r="DI1010" i="9" s="1"/>
  <c r="DJ1010" i="9" s="1"/>
  <c r="DH746" i="9"/>
  <c r="DI746" i="9" s="1"/>
  <c r="DJ746" i="9" s="1"/>
  <c r="DH827" i="9"/>
  <c r="DI827" i="9" s="1"/>
  <c r="DJ827" i="9" s="1"/>
  <c r="DH807" i="9"/>
  <c r="DI807" i="9" s="1"/>
  <c r="DJ807" i="9" s="1"/>
  <c r="DH760" i="9"/>
  <c r="DI760" i="9" s="1"/>
  <c r="DJ760" i="9" s="1"/>
  <c r="DH868" i="9"/>
  <c r="DI868" i="9" s="1"/>
  <c r="DJ868" i="9" s="1"/>
  <c r="DH838" i="9"/>
  <c r="DI838" i="9" s="1"/>
  <c r="DJ838" i="9" s="1"/>
  <c r="DH872" i="9"/>
  <c r="DI872" i="9" s="1"/>
  <c r="DJ872" i="9" s="1"/>
  <c r="DH937" i="9"/>
  <c r="DI937" i="9" s="1"/>
  <c r="DJ937" i="9" s="1"/>
  <c r="DH849" i="9"/>
  <c r="DI849" i="9" s="1"/>
  <c r="DJ849" i="9" s="1"/>
  <c r="DH925" i="9"/>
  <c r="DI925" i="9" s="1"/>
  <c r="DJ925" i="9" s="1"/>
  <c r="DH946" i="9"/>
  <c r="DI946" i="9" s="1"/>
  <c r="DJ946" i="9" s="1"/>
  <c r="DH724" i="9"/>
  <c r="DI724" i="9" s="1"/>
  <c r="DJ724" i="9" s="1"/>
  <c r="DH899" i="9"/>
  <c r="DI899" i="9" s="1"/>
  <c r="DJ899" i="9" s="1"/>
  <c r="DH993" i="9"/>
  <c r="DI993" i="9" s="1"/>
  <c r="DJ993" i="9" s="1"/>
  <c r="DH927" i="9"/>
  <c r="DI927" i="9" s="1"/>
  <c r="DJ927" i="9" s="1"/>
  <c r="DH917" i="9"/>
  <c r="DI917" i="9" s="1"/>
  <c r="DJ917" i="9" s="1"/>
  <c r="DH930" i="9"/>
  <c r="DI930" i="9" s="1"/>
  <c r="DJ930" i="9" s="1"/>
  <c r="DH923" i="9"/>
  <c r="DI923" i="9" s="1"/>
  <c r="DJ923" i="9" s="1"/>
  <c r="DH953" i="9"/>
  <c r="DI953" i="9" s="1"/>
  <c r="DJ953" i="9" s="1"/>
  <c r="DH814" i="9"/>
  <c r="DI814" i="9" s="1"/>
  <c r="DJ814" i="9" s="1"/>
  <c r="DH952" i="9"/>
  <c r="DI952" i="9" s="1"/>
  <c r="DJ952" i="9" s="1"/>
  <c r="DH780" i="9"/>
  <c r="DI780" i="9" s="1"/>
  <c r="DJ780" i="9" s="1"/>
  <c r="DH802" i="9"/>
  <c r="DI802" i="9" s="1"/>
  <c r="DJ802" i="9" s="1"/>
  <c r="DH874" i="9"/>
  <c r="DI874" i="9" s="1"/>
  <c r="DJ874" i="9" s="1"/>
  <c r="DH727" i="9"/>
  <c r="DI727" i="9" s="1"/>
  <c r="DJ727" i="9" s="1"/>
  <c r="DH926" i="9"/>
  <c r="DI926" i="9" s="1"/>
  <c r="DJ926" i="9" s="1"/>
  <c r="DH950" i="9"/>
  <c r="DI950" i="9" s="1"/>
  <c r="DJ950" i="9" s="1"/>
  <c r="DH763" i="9"/>
  <c r="DI763" i="9" s="1"/>
  <c r="DJ763" i="9" s="1"/>
  <c r="DH830" i="9"/>
  <c r="DI830" i="9" s="1"/>
  <c r="DJ830" i="9" s="1"/>
  <c r="DD811" i="9"/>
  <c r="DE811" i="9" s="1"/>
  <c r="DH725" i="9"/>
  <c r="DI725" i="9" s="1"/>
  <c r="DJ725" i="9" s="1"/>
  <c r="DH904" i="9"/>
  <c r="DI904" i="9" s="1"/>
  <c r="DJ904" i="9" s="1"/>
  <c r="DH723" i="9"/>
  <c r="DI723" i="9" s="1"/>
  <c r="DJ723" i="9" s="1"/>
  <c r="DD831" i="9"/>
  <c r="DE831" i="9" s="1"/>
  <c r="DH858" i="9"/>
  <c r="DI858" i="9" s="1"/>
  <c r="DJ858" i="9" s="1"/>
  <c r="DH824" i="9"/>
  <c r="DI824" i="9" s="1"/>
  <c r="DJ824" i="9" s="1"/>
  <c r="DH785" i="9"/>
  <c r="DI785" i="9" s="1"/>
  <c r="DJ785" i="9" s="1"/>
  <c r="DH794" i="9"/>
  <c r="DI794" i="9" s="1"/>
  <c r="DJ794" i="9" s="1"/>
  <c r="DH755" i="9"/>
  <c r="DI755" i="9" s="1"/>
  <c r="DJ755" i="9" s="1"/>
  <c r="DD733" i="9"/>
  <c r="DE733" i="9" s="1"/>
  <c r="DH936" i="9"/>
  <c r="DI936" i="9" s="1"/>
  <c r="DJ936" i="9" s="1"/>
  <c r="DH741" i="9"/>
  <c r="DI741" i="9" s="1"/>
  <c r="DJ741" i="9" s="1"/>
  <c r="DH808" i="9"/>
  <c r="DI808" i="9" s="1"/>
  <c r="DJ808" i="9" s="1"/>
  <c r="DH757" i="9"/>
  <c r="DI757" i="9" s="1"/>
  <c r="DJ757" i="9" s="1"/>
  <c r="DH900" i="9"/>
  <c r="DI900" i="9" s="1"/>
  <c r="DJ900" i="9" s="1"/>
  <c r="DH781" i="9"/>
  <c r="DI781" i="9" s="1"/>
  <c r="DJ781" i="9" s="1"/>
  <c r="DH835" i="9"/>
  <c r="DI835" i="9" s="1"/>
  <c r="DJ835" i="9" s="1"/>
  <c r="DH762" i="9"/>
  <c r="DI762" i="9" s="1"/>
  <c r="DJ762" i="9" s="1"/>
  <c r="DH901" i="9"/>
  <c r="DI901" i="9" s="1"/>
  <c r="DJ901" i="9" s="1"/>
  <c r="DH915" i="9"/>
  <c r="DI915" i="9" s="1"/>
  <c r="DJ915" i="9" s="1"/>
  <c r="DH843" i="9"/>
  <c r="DI843" i="9" s="1"/>
  <c r="DJ843" i="9" s="1"/>
  <c r="DH894" i="9"/>
  <c r="DI894" i="9" s="1"/>
  <c r="DJ894" i="9" s="1"/>
  <c r="DH910" i="9"/>
  <c r="DI910" i="9" s="1"/>
  <c r="DJ910" i="9" s="1"/>
  <c r="DH982" i="9"/>
  <c r="DI982" i="9" s="1"/>
  <c r="DJ982" i="9" s="1"/>
  <c r="DH967" i="9"/>
  <c r="DI967" i="9" s="1"/>
  <c r="DJ967" i="9" s="1"/>
  <c r="DH790" i="9"/>
  <c r="DI790" i="9" s="1"/>
  <c r="DJ790" i="9" s="1"/>
  <c r="DH777" i="9"/>
  <c r="DI777" i="9" s="1"/>
  <c r="DJ777" i="9" s="1"/>
  <c r="DH985" i="9"/>
  <c r="DI985" i="9" s="1"/>
  <c r="DJ985" i="9" s="1"/>
  <c r="DH889" i="9"/>
  <c r="DI889" i="9" s="1"/>
  <c r="DJ889" i="9" s="1"/>
  <c r="DH750" i="9"/>
  <c r="DI750" i="9" s="1"/>
  <c r="DJ750" i="9" s="1"/>
  <c r="DH751" i="9"/>
  <c r="DI751" i="9" s="1"/>
  <c r="DJ751" i="9" s="1"/>
  <c r="DD770" i="9"/>
  <c r="DE770" i="9" s="1"/>
  <c r="DH963" i="9"/>
  <c r="DI963" i="9" s="1"/>
  <c r="DJ963" i="9" s="1"/>
  <c r="DH1006" i="9"/>
  <c r="DI1006" i="9" s="1"/>
  <c r="DJ1006" i="9" s="1"/>
  <c r="DD747" i="9"/>
  <c r="DE747" i="9" s="1"/>
  <c r="DH761" i="9"/>
  <c r="DI761" i="9" s="1"/>
  <c r="DJ761" i="9" s="1"/>
  <c r="DH822" i="9"/>
  <c r="DI822" i="9" s="1"/>
  <c r="DJ822" i="9" s="1"/>
  <c r="DH810" i="9"/>
  <c r="DI810" i="9" s="1"/>
  <c r="DJ810" i="9" s="1"/>
  <c r="DH961" i="9"/>
  <c r="DI961" i="9" s="1"/>
  <c r="DJ961" i="9" s="1"/>
  <c r="DH842" i="9"/>
  <c r="DI842" i="9" s="1"/>
  <c r="DJ842" i="9" s="1"/>
  <c r="DH935" i="9"/>
  <c r="DI935" i="9" s="1"/>
  <c r="DJ935" i="9" s="1"/>
  <c r="DH1013" i="9"/>
  <c r="DI1013" i="9" s="1"/>
  <c r="DJ1013" i="9" s="1"/>
  <c r="DD947" i="9"/>
  <c r="DE947" i="9" s="1"/>
  <c r="DH735" i="9"/>
  <c r="DI735" i="9" s="1"/>
  <c r="DJ735" i="9" s="1"/>
  <c r="DH883" i="9"/>
  <c r="DI883" i="9" s="1"/>
  <c r="DJ883" i="9" s="1"/>
  <c r="DH826" i="9"/>
  <c r="DI826" i="9" s="1"/>
  <c r="DJ826" i="9" s="1"/>
  <c r="DH1014" i="9"/>
  <c r="DI1014" i="9" s="1"/>
  <c r="DJ1014" i="9" s="1"/>
  <c r="DH803" i="9"/>
  <c r="DI803" i="9" s="1"/>
  <c r="DJ803" i="9" s="1"/>
  <c r="DH759" i="9"/>
  <c r="DI759" i="9" s="1"/>
  <c r="DJ759" i="9" s="1"/>
  <c r="DH974" i="9"/>
  <c r="DI974" i="9" s="1"/>
  <c r="DJ974" i="9" s="1"/>
  <c r="DH756" i="9"/>
  <c r="DI756" i="9" s="1"/>
  <c r="DJ756" i="9" s="1"/>
  <c r="DH997" i="9"/>
  <c r="DI997" i="9" s="1"/>
  <c r="DJ997" i="9" s="1"/>
  <c r="DH778" i="9"/>
  <c r="DI778" i="9" s="1"/>
  <c r="DJ778" i="9" s="1"/>
  <c r="DH839" i="9"/>
  <c r="DI839" i="9" s="1"/>
  <c r="DJ839" i="9" s="1"/>
  <c r="DH989" i="9"/>
  <c r="DI989" i="9" s="1"/>
  <c r="DJ989" i="9" s="1"/>
  <c r="DH943" i="9"/>
  <c r="DI943" i="9" s="1"/>
  <c r="DJ943" i="9" s="1"/>
  <c r="DH851" i="9"/>
  <c r="DI851" i="9" s="1"/>
  <c r="DJ851" i="9" s="1"/>
  <c r="DH1005" i="9"/>
  <c r="DI1005" i="9" s="1"/>
  <c r="DJ1005" i="9" s="1"/>
  <c r="DH791" i="9"/>
  <c r="DI791" i="9" s="1"/>
  <c r="DJ791" i="9" s="1"/>
  <c r="DH772" i="9"/>
  <c r="DI772" i="9" s="1"/>
  <c r="DJ772" i="9" s="1"/>
  <c r="DH914" i="9"/>
  <c r="DI914" i="9" s="1"/>
  <c r="DJ914" i="9" s="1"/>
  <c r="DH873" i="9"/>
  <c r="DI873" i="9" s="1"/>
  <c r="DJ873" i="9" s="1"/>
  <c r="DD970" i="9"/>
  <c r="DE970" i="9" s="1"/>
  <c r="DH840" i="9"/>
  <c r="DI840" i="9" s="1"/>
  <c r="DJ840" i="9" s="1"/>
  <c r="DH854" i="9"/>
  <c r="DI854" i="9" s="1"/>
  <c r="DJ854" i="9" s="1"/>
  <c r="DH892" i="9"/>
  <c r="DI892" i="9" s="1"/>
  <c r="DJ892" i="9" s="1"/>
  <c r="DH866" i="9"/>
  <c r="DI866" i="9" s="1"/>
  <c r="DJ866" i="9" s="1"/>
  <c r="DH782" i="9"/>
  <c r="DI782" i="9" s="1"/>
  <c r="DJ782" i="9" s="1"/>
  <c r="DH779" i="9"/>
  <c r="DI779" i="9" s="1"/>
  <c r="DJ779" i="9" s="1"/>
  <c r="DH718" i="9"/>
  <c r="DI718" i="9" s="1"/>
  <c r="DJ718" i="9" s="1"/>
  <c r="DH819" i="9"/>
  <c r="DI819" i="9" s="1"/>
  <c r="DJ819" i="9" s="1"/>
  <c r="DH861" i="9"/>
  <c r="DI861" i="9" s="1"/>
  <c r="DJ861" i="9" s="1"/>
  <c r="DH736" i="9"/>
  <c r="DI736" i="9" s="1"/>
  <c r="DJ736" i="9" s="1"/>
  <c r="DD732" i="9"/>
  <c r="DE732" i="9" s="1"/>
  <c r="DH978" i="9"/>
  <c r="DI978" i="9" s="1"/>
  <c r="DJ978" i="9" s="1"/>
  <c r="DH730" i="9"/>
  <c r="DI730" i="9" s="1"/>
  <c r="DJ730" i="9" s="1"/>
  <c r="DH853" i="9"/>
  <c r="DI853" i="9" s="1"/>
  <c r="DJ853" i="9" s="1"/>
  <c r="DH1002" i="9"/>
  <c r="DI1002" i="9" s="1"/>
  <c r="DJ1002" i="9" s="1"/>
  <c r="DH885" i="9"/>
  <c r="DI885" i="9" s="1"/>
  <c r="DJ885" i="9" s="1"/>
  <c r="DH1001" i="9"/>
  <c r="DI1001" i="9" s="1"/>
  <c r="DJ1001" i="9" s="1"/>
  <c r="DH754" i="9"/>
  <c r="DI754" i="9" s="1"/>
  <c r="DJ754" i="9" s="1"/>
  <c r="DH1011" i="9"/>
  <c r="DI1011" i="9" s="1"/>
  <c r="DJ1011" i="9" s="1"/>
  <c r="DH905" i="9"/>
  <c r="DI905" i="9" s="1"/>
  <c r="DJ905" i="9" s="1"/>
  <c r="DH855" i="9"/>
  <c r="DI855" i="9" s="1"/>
  <c r="DJ855" i="9" s="1"/>
  <c r="DH907" i="9"/>
  <c r="DI907" i="9" s="1"/>
  <c r="DJ907" i="9" s="1"/>
  <c r="DH798" i="9"/>
  <c r="DI798" i="9" s="1"/>
  <c r="DJ798" i="9" s="1"/>
  <c r="DH795" i="9"/>
  <c r="DI795" i="9" s="1"/>
  <c r="DJ795" i="9" s="1"/>
  <c r="DH959" i="9"/>
  <c r="DI959" i="9" s="1"/>
  <c r="DJ959" i="9" s="1"/>
  <c r="DH828" i="9"/>
  <c r="DI828" i="9" s="1"/>
  <c r="DJ828" i="9" s="1"/>
  <c r="DH880" i="9"/>
  <c r="DI880" i="9" s="1"/>
  <c r="DJ880" i="9" s="1"/>
  <c r="DH938" i="9"/>
  <c r="DI938" i="9" s="1"/>
  <c r="DJ938" i="9" s="1"/>
  <c r="DH954" i="9"/>
  <c r="DI954" i="9" s="1"/>
  <c r="DJ954" i="9" s="1"/>
  <c r="DH860" i="9"/>
  <c r="DI860" i="9" s="1"/>
  <c r="DJ860" i="9" s="1"/>
  <c r="DD856" i="9"/>
  <c r="DE856" i="9" s="1"/>
  <c r="DH721" i="9"/>
  <c r="DI721" i="9" s="1"/>
  <c r="DJ721" i="9" s="1"/>
  <c r="DD898" i="9"/>
  <c r="DE898" i="9" s="1"/>
  <c r="DH971" i="9"/>
  <c r="DI971" i="9" s="1"/>
  <c r="DJ971" i="9" s="1"/>
  <c r="DD983" i="9"/>
  <c r="DE983" i="9" s="1"/>
  <c r="DD995" i="9"/>
  <c r="DE995" i="9" s="1"/>
  <c r="DH990" i="9"/>
  <c r="DI990" i="9" s="1"/>
  <c r="DJ990" i="9" s="1"/>
  <c r="DH792" i="9"/>
  <c r="DI792" i="9" s="1"/>
  <c r="DJ792" i="9" s="1"/>
  <c r="DH945" i="9"/>
  <c r="DI945" i="9" s="1"/>
  <c r="DJ945" i="9" s="1"/>
  <c r="DH979" i="9"/>
  <c r="DI979" i="9" s="1"/>
  <c r="DJ979" i="9" s="1"/>
  <c r="DH968" i="9"/>
  <c r="DI968" i="9" s="1"/>
  <c r="DJ968" i="9" s="1"/>
  <c r="DH775" i="9"/>
  <c r="DI775" i="9" s="1"/>
  <c r="DJ775" i="9" s="1"/>
  <c r="DH976" i="9"/>
  <c r="DI976" i="9" s="1"/>
  <c r="DJ976" i="9" s="1"/>
  <c r="DH867" i="9"/>
  <c r="DI867" i="9" s="1"/>
  <c r="DJ867" i="9" s="1"/>
  <c r="DH857" i="9"/>
  <c r="DI857" i="9" s="1"/>
  <c r="DJ857" i="9" s="1"/>
  <c r="DH774" i="9"/>
  <c r="DI774" i="9" s="1"/>
  <c r="DJ774" i="9" s="1"/>
  <c r="DH886" i="9"/>
  <c r="DI886" i="9" s="1"/>
  <c r="DJ886" i="9" s="1"/>
  <c r="DH931" i="9"/>
  <c r="DI931" i="9" s="1"/>
  <c r="DJ931" i="9" s="1"/>
  <c r="DH722" i="9"/>
  <c r="DI722" i="9" s="1"/>
  <c r="DJ722" i="9" s="1"/>
  <c r="DH805" i="9"/>
  <c r="DI805" i="9" s="1"/>
  <c r="DJ805" i="9" s="1"/>
  <c r="DH999" i="9"/>
  <c r="DI999" i="9" s="1"/>
  <c r="DJ999" i="9" s="1"/>
  <c r="DH776" i="9"/>
  <c r="DI776" i="9" s="1"/>
  <c r="DJ776" i="9" s="1"/>
  <c r="DH934" i="9"/>
  <c r="DI934" i="9" s="1"/>
  <c r="DJ934" i="9" s="1"/>
  <c r="DH977" i="9"/>
  <c r="DI977" i="9" s="1"/>
  <c r="DJ977" i="9" s="1"/>
  <c r="DH919" i="9"/>
  <c r="DI919" i="9" s="1"/>
  <c r="DJ919" i="9" s="1"/>
  <c r="DH893" i="9"/>
  <c r="DI893" i="9" s="1"/>
  <c r="DJ893" i="9" s="1"/>
  <c r="DH728" i="9"/>
  <c r="DI728" i="9" s="1"/>
  <c r="DJ728" i="9" s="1"/>
  <c r="DH823" i="9"/>
  <c r="DI823" i="9" s="1"/>
  <c r="DJ823" i="9" s="1"/>
  <c r="DH771" i="9"/>
  <c r="DI771" i="9" s="1"/>
  <c r="DJ771" i="9" s="1"/>
  <c r="DH897" i="9"/>
  <c r="DI897" i="9" s="1"/>
  <c r="DJ897" i="9" s="1"/>
  <c r="DH896" i="9"/>
  <c r="DI896" i="9" s="1"/>
  <c r="DJ896" i="9" s="1"/>
  <c r="DH888" i="9"/>
  <c r="DI888" i="9" s="1"/>
  <c r="DJ888" i="9" s="1"/>
  <c r="DH820" i="9"/>
  <c r="DI820" i="9" s="1"/>
  <c r="DJ820" i="9" s="1"/>
  <c r="DH912" i="9"/>
  <c r="DI912" i="9" s="1"/>
  <c r="DJ912" i="9" s="1"/>
  <c r="DH739" i="9"/>
  <c r="DI739" i="9" s="1"/>
  <c r="DJ739" i="9" s="1"/>
  <c r="DH731" i="9"/>
  <c r="DI731" i="9" s="1"/>
  <c r="DJ731" i="9" s="1"/>
  <c r="DH920" i="9"/>
  <c r="DI920" i="9" s="1"/>
  <c r="DJ920" i="9" s="1"/>
  <c r="DH878" i="9"/>
  <c r="DI878" i="9" s="1"/>
  <c r="DJ878" i="9" s="1"/>
  <c r="DH859" i="9"/>
  <c r="DI859" i="9" s="1"/>
  <c r="DJ859" i="9" s="1"/>
  <c r="DH852" i="9"/>
  <c r="DI852" i="9" s="1"/>
  <c r="DJ852" i="9" s="1"/>
  <c r="DH981" i="9"/>
  <c r="DI981" i="9" s="1"/>
  <c r="DJ981" i="9" s="1"/>
  <c r="DD815" i="9"/>
  <c r="DE815" i="9" s="1"/>
  <c r="DH836" i="9"/>
  <c r="DI836" i="9" s="1"/>
  <c r="DJ836" i="9" s="1"/>
  <c r="DH833" i="9"/>
  <c r="DI833" i="9" s="1"/>
  <c r="DJ833" i="9" s="1"/>
  <c r="DH928" i="9"/>
  <c r="DI928" i="9" s="1"/>
  <c r="DJ928" i="9" s="1"/>
  <c r="DH890" i="9"/>
  <c r="DI890" i="9" s="1"/>
  <c r="DJ890" i="9" s="1"/>
  <c r="DH940" i="9"/>
  <c r="DI940" i="9" s="1"/>
  <c r="DJ940" i="9" s="1"/>
  <c r="DH964" i="9"/>
  <c r="DI964" i="9" s="1"/>
  <c r="DJ964" i="9" s="1"/>
  <c r="DH847" i="9"/>
  <c r="DI847" i="9" s="1"/>
  <c r="DJ847" i="9" s="1"/>
  <c r="DH753" i="9"/>
  <c r="DI753" i="9" s="1"/>
  <c r="DJ753" i="9" s="1"/>
  <c r="DH821" i="9"/>
  <c r="DI821" i="9" s="1"/>
  <c r="DJ821" i="9" s="1"/>
  <c r="DH758" i="9"/>
  <c r="DI758" i="9" s="1"/>
  <c r="DJ758" i="9" s="1"/>
  <c r="DH986" i="9"/>
  <c r="DI986" i="9" s="1"/>
  <c r="DJ986" i="9" s="1"/>
  <c r="DH743" i="9"/>
  <c r="DI743" i="9" s="1"/>
  <c r="DJ743" i="9" s="1"/>
  <c r="DH951" i="9"/>
  <c r="DI951" i="9" s="1"/>
  <c r="DJ951" i="9" s="1"/>
  <c r="DH988" i="9"/>
  <c r="DI988" i="9" s="1"/>
  <c r="DJ988" i="9" s="1"/>
  <c r="DH1012" i="9"/>
  <c r="DI1012" i="9" s="1"/>
  <c r="DJ1012" i="9" s="1"/>
  <c r="DH891" i="9"/>
  <c r="DI891" i="9" s="1"/>
  <c r="DJ891" i="9" s="1"/>
  <c r="DH829" i="9"/>
  <c r="DI829" i="9" s="1"/>
  <c r="DJ829" i="9" s="1"/>
  <c r="DH973" i="9"/>
  <c r="DI973" i="9" s="1"/>
  <c r="DJ973" i="9" s="1"/>
  <c r="DH806" i="9"/>
  <c r="DI806" i="9" s="1"/>
  <c r="DJ806" i="9" s="1"/>
  <c r="DH845" i="9"/>
  <c r="DI845" i="9" s="1"/>
  <c r="DJ845" i="9" s="1"/>
  <c r="DH1009" i="9"/>
  <c r="DI1009" i="9" s="1"/>
  <c r="DJ1009" i="9" s="1"/>
  <c r="DH939" i="9"/>
  <c r="DI939" i="9" s="1"/>
  <c r="DJ939" i="9" s="1"/>
  <c r="DH876" i="9"/>
  <c r="DI876" i="9" s="1"/>
  <c r="DJ876" i="9" s="1"/>
  <c r="DH773" i="9"/>
  <c r="DI773" i="9" s="1"/>
  <c r="DJ773" i="9" s="1"/>
  <c r="DH924" i="9"/>
  <c r="DI924" i="9" s="1"/>
  <c r="DJ924" i="9" s="1"/>
  <c r="DH726" i="9"/>
  <c r="DI726" i="9" s="1"/>
  <c r="DJ726" i="9" s="1"/>
  <c r="DH962" i="9"/>
  <c r="DI962" i="9" s="1"/>
  <c r="DJ962" i="9" s="1"/>
  <c r="DH998" i="9"/>
  <c r="DI998" i="9" s="1"/>
  <c r="DJ998" i="9" s="1"/>
  <c r="DH783" i="9"/>
  <c r="DI783" i="9" s="1"/>
  <c r="DJ783" i="9" s="1"/>
  <c r="DH933" i="9"/>
  <c r="DI933" i="9" s="1"/>
  <c r="DJ933" i="9" s="1"/>
  <c r="DH744" i="9"/>
  <c r="DI744" i="9" s="1"/>
  <c r="DJ744" i="9" s="1"/>
  <c r="DH764" i="9"/>
  <c r="DI764" i="9" s="1"/>
  <c r="DJ764" i="9" s="1"/>
  <c r="DH801" i="9"/>
  <c r="DI801" i="9" s="1"/>
  <c r="DJ801" i="9" s="1"/>
  <c r="DD913" i="9"/>
  <c r="DE913" i="9" s="1"/>
  <c r="DH902" i="9"/>
  <c r="DI902" i="9" s="1"/>
  <c r="DJ902" i="9" s="1"/>
  <c r="DH916" i="9"/>
  <c r="DI916" i="9" s="1"/>
  <c r="DJ916" i="9" s="1"/>
  <c r="DH784" i="9"/>
  <c r="DI784" i="9" s="1"/>
  <c r="DJ784" i="9" s="1"/>
  <c r="DH944" i="9"/>
  <c r="DI944" i="9" s="1"/>
  <c r="DJ944" i="9" s="1"/>
  <c r="DH797" i="9"/>
  <c r="DI797" i="9" s="1"/>
  <c r="DJ797" i="9" s="1"/>
  <c r="DH884" i="9"/>
  <c r="DI884" i="9" s="1"/>
  <c r="DJ884" i="9" s="1"/>
  <c r="DH865" i="9"/>
  <c r="DI865" i="9" s="1"/>
  <c r="DJ865" i="9" s="1"/>
  <c r="DH848" i="9"/>
  <c r="DI848" i="9" s="1"/>
  <c r="DJ848" i="9" s="1"/>
  <c r="DH965" i="9"/>
  <c r="DI965" i="9" s="1"/>
  <c r="DJ965" i="9" s="1"/>
  <c r="DD834" i="9"/>
  <c r="DE834" i="9" s="1"/>
  <c r="DH906" i="9"/>
  <c r="DI906" i="9" s="1"/>
  <c r="DJ906" i="9" s="1"/>
  <c r="DH908" i="9"/>
  <c r="DI908" i="9" s="1"/>
  <c r="DJ908" i="9" s="1"/>
  <c r="DH788" i="9"/>
  <c r="DI788" i="9" s="1"/>
  <c r="DJ788" i="9" s="1"/>
  <c r="DH844" i="9"/>
  <c r="DI844" i="9" s="1"/>
  <c r="DJ844" i="9" s="1"/>
  <c r="DH716" i="9"/>
  <c r="DI716" i="9" s="1"/>
  <c r="DJ716" i="9" s="1"/>
  <c r="DH980" i="9"/>
  <c r="DI980" i="9" s="1"/>
  <c r="DJ980" i="9" s="1"/>
  <c r="DH863" i="9"/>
  <c r="DI863" i="9" s="1"/>
  <c r="DJ863" i="9" s="1"/>
  <c r="DH996" i="9"/>
  <c r="DI996" i="9" s="1"/>
  <c r="DJ996" i="9" s="1"/>
  <c r="DH767" i="9"/>
  <c r="DI767" i="9" s="1"/>
  <c r="DJ767" i="9" s="1"/>
  <c r="DH987" i="9"/>
  <c r="DI987" i="9" s="1"/>
  <c r="DJ987" i="9" s="1"/>
  <c r="DH921" i="9"/>
  <c r="DI921" i="9" s="1"/>
  <c r="DJ921" i="9" s="1"/>
  <c r="DH789" i="9"/>
  <c r="DI789" i="9" s="1"/>
  <c r="DJ789" i="9" s="1"/>
  <c r="DH877" i="9"/>
  <c r="DI877" i="9" s="1"/>
  <c r="DJ877" i="9" s="1"/>
  <c r="DH720" i="9"/>
  <c r="DI720" i="9" s="1"/>
  <c r="DJ720" i="9" s="1"/>
  <c r="DH941" i="9"/>
  <c r="DI941" i="9" s="1"/>
  <c r="DJ941" i="9" s="1"/>
  <c r="DH942" i="9"/>
  <c r="DI942" i="9" s="1"/>
  <c r="DJ942" i="9" s="1"/>
  <c r="DH748" i="9"/>
  <c r="DI748" i="9" s="1"/>
  <c r="DJ748" i="9" s="1"/>
  <c r="DH738" i="9"/>
  <c r="DI738" i="9" s="1"/>
  <c r="DJ738" i="9" s="1"/>
  <c r="DH1015" i="9"/>
  <c r="DI1015" i="9" s="1"/>
  <c r="DJ1015" i="9" s="1"/>
  <c r="DH837" i="9"/>
  <c r="DI837" i="9" s="1"/>
  <c r="DJ837" i="9" s="1"/>
  <c r="DH768" i="9"/>
  <c r="DI768" i="9" s="1"/>
  <c r="DJ768" i="9" s="1"/>
  <c r="DH734" i="9"/>
  <c r="DI734" i="9" s="1"/>
  <c r="DJ734" i="9" s="1"/>
  <c r="DH929" i="9"/>
  <c r="DI929" i="9" s="1"/>
  <c r="DJ929" i="9" s="1"/>
  <c r="DD809" i="9"/>
  <c r="DE809" i="9" s="1"/>
  <c r="DH749" i="9"/>
  <c r="DI749" i="9" s="1"/>
  <c r="DJ749" i="9" s="1"/>
  <c r="DH871" i="9"/>
  <c r="DI871" i="9" s="1"/>
  <c r="DJ871" i="9" s="1"/>
  <c r="DH903" i="9"/>
  <c r="DI903" i="9" s="1"/>
  <c r="DJ903" i="9" s="1"/>
  <c r="DH787" i="9"/>
  <c r="DI787" i="9" s="1"/>
  <c r="DJ787" i="9" s="1"/>
  <c r="DH769" i="9"/>
  <c r="DI769" i="9" s="1"/>
  <c r="DJ769" i="9" s="1"/>
  <c r="DH825" i="9"/>
  <c r="DI825" i="9" s="1"/>
  <c r="DJ825" i="9" s="1"/>
  <c r="DH881" i="9"/>
  <c r="DI881" i="9" s="1"/>
  <c r="DJ881" i="9" s="1"/>
  <c r="DH895" i="9"/>
  <c r="DI895" i="9" s="1"/>
  <c r="DJ895" i="9" s="1"/>
  <c r="DH818" i="9"/>
  <c r="DI818" i="9" s="1"/>
  <c r="DJ818" i="9" s="1"/>
  <c r="CK65" i="9"/>
  <c r="CK580" i="9"/>
  <c r="CM580" i="9"/>
  <c r="CL580" i="9"/>
  <c r="CJ580" i="9"/>
  <c r="CI580" i="9"/>
  <c r="CL398" i="9"/>
  <c r="CK398" i="9"/>
  <c r="CJ398" i="9"/>
  <c r="CM398" i="9"/>
  <c r="CI398" i="9"/>
  <c r="CM422" i="9"/>
  <c r="CL422" i="9"/>
  <c r="CK422" i="9"/>
  <c r="CJ422" i="9"/>
  <c r="CI422" i="9"/>
  <c r="CK469" i="9"/>
  <c r="CJ469" i="9"/>
  <c r="CI469" i="9"/>
  <c r="CM469" i="9"/>
  <c r="CL469" i="9"/>
  <c r="CK295" i="9"/>
  <c r="CJ295" i="9"/>
  <c r="CI295" i="9"/>
  <c r="CM295" i="9"/>
  <c r="CL295" i="9"/>
  <c r="CM478" i="9"/>
  <c r="CL478" i="9"/>
  <c r="CK478" i="9"/>
  <c r="CJ478" i="9"/>
  <c r="CI478" i="9"/>
  <c r="CL656" i="9"/>
  <c r="CK656" i="9"/>
  <c r="CJ656" i="9"/>
  <c r="CI656" i="9"/>
  <c r="CM656" i="9"/>
  <c r="CJ284" i="9"/>
  <c r="CK284" i="9"/>
  <c r="CI284" i="9"/>
  <c r="CM284" i="9"/>
  <c r="CL284" i="9"/>
  <c r="CL390" i="9"/>
  <c r="CI390" i="9"/>
  <c r="CK390" i="9"/>
  <c r="CJ390" i="9"/>
  <c r="CM390" i="9"/>
  <c r="CM305" i="9"/>
  <c r="CI305" i="9"/>
  <c r="CL305" i="9"/>
  <c r="CK305" i="9"/>
  <c r="CJ305" i="9"/>
  <c r="CJ224" i="9"/>
  <c r="CK224" i="9"/>
  <c r="CM224" i="9"/>
  <c r="CL224" i="9"/>
  <c r="CI224" i="9"/>
  <c r="CM600" i="9"/>
  <c r="CJ600" i="9"/>
  <c r="CI600" i="9"/>
  <c r="CL600" i="9"/>
  <c r="CK600" i="9"/>
  <c r="CM144" i="9"/>
  <c r="CL144" i="9"/>
  <c r="CK144" i="9"/>
  <c r="CJ144" i="9"/>
  <c r="CI144" i="9"/>
  <c r="CM653" i="9"/>
  <c r="CL653" i="9"/>
  <c r="CI653" i="9"/>
  <c r="CJ653" i="9"/>
  <c r="CK653" i="9"/>
  <c r="CK664" i="9"/>
  <c r="CM664" i="9"/>
  <c r="CJ664" i="9"/>
  <c r="CL664" i="9"/>
  <c r="CI664" i="9"/>
  <c r="CN664" i="9" s="1"/>
  <c r="CI301" i="9"/>
  <c r="CJ301" i="9"/>
  <c r="CL301" i="9"/>
  <c r="CM301" i="9"/>
  <c r="CK301" i="9"/>
  <c r="CM402" i="9"/>
  <c r="CL402" i="9"/>
  <c r="CK402" i="9"/>
  <c r="CI402" i="9"/>
  <c r="CJ402" i="9"/>
  <c r="CJ703" i="9"/>
  <c r="CL703" i="9"/>
  <c r="CK703" i="9"/>
  <c r="CI703" i="9"/>
  <c r="CM703" i="9"/>
  <c r="CL382" i="9"/>
  <c r="CJ382" i="9"/>
  <c r="CM382" i="9"/>
  <c r="CI382" i="9"/>
  <c r="CK382" i="9"/>
  <c r="CM55" i="9"/>
  <c r="CL55" i="9"/>
  <c r="CK55" i="9"/>
  <c r="CJ55" i="9"/>
  <c r="CI55" i="9"/>
  <c r="CL374" i="9"/>
  <c r="CK374" i="9"/>
  <c r="CJ374" i="9"/>
  <c r="CM374" i="9"/>
  <c r="CI374" i="9"/>
  <c r="CL338" i="9"/>
  <c r="CK338" i="9"/>
  <c r="CJ338" i="9"/>
  <c r="CM338" i="9"/>
  <c r="CI338" i="9"/>
  <c r="CN338" i="9" s="1"/>
  <c r="CM341" i="9"/>
  <c r="CI341" i="9"/>
  <c r="CL341" i="9"/>
  <c r="CK341" i="9"/>
  <c r="CJ341" i="9"/>
  <c r="CL418" i="9"/>
  <c r="CK418" i="9"/>
  <c r="CJ418" i="9"/>
  <c r="CI418" i="9"/>
  <c r="CM418" i="9"/>
  <c r="CJ645" i="9"/>
  <c r="CM645" i="9"/>
  <c r="CL645" i="9"/>
  <c r="CI645" i="9"/>
  <c r="CK645" i="9"/>
  <c r="CL685" i="9"/>
  <c r="CK685" i="9"/>
  <c r="CJ685" i="9"/>
  <c r="CI685" i="9"/>
  <c r="CM685" i="9"/>
  <c r="CI614" i="9"/>
  <c r="CL614" i="9"/>
  <c r="CK614" i="9"/>
  <c r="CM614" i="9"/>
  <c r="CJ614" i="9"/>
  <c r="CM175" i="9"/>
  <c r="CL175" i="9"/>
  <c r="CK175" i="9"/>
  <c r="CJ175" i="9"/>
  <c r="CI175" i="9"/>
  <c r="CM199" i="9"/>
  <c r="CJ199" i="9"/>
  <c r="CI199" i="9"/>
  <c r="CL199" i="9"/>
  <c r="CK199" i="9"/>
  <c r="CM446" i="9"/>
  <c r="CL446" i="9"/>
  <c r="CK446" i="9"/>
  <c r="CJ446" i="9"/>
  <c r="CI446" i="9"/>
  <c r="CK655" i="9"/>
  <c r="CJ655" i="9"/>
  <c r="CM655" i="9"/>
  <c r="CL655" i="9"/>
  <c r="CI655" i="9"/>
  <c r="CJ276" i="9"/>
  <c r="CI276" i="9"/>
  <c r="CM276" i="9"/>
  <c r="CL276" i="9"/>
  <c r="CK276" i="9"/>
  <c r="CI539" i="9"/>
  <c r="CM539" i="9"/>
  <c r="CL539" i="9"/>
  <c r="CK539" i="9"/>
  <c r="CJ539" i="9"/>
  <c r="CM624" i="9"/>
  <c r="CJ624" i="9"/>
  <c r="CI624" i="9"/>
  <c r="CL624" i="9"/>
  <c r="CK624" i="9"/>
  <c r="CM123" i="9"/>
  <c r="CL123" i="9"/>
  <c r="CK123" i="9"/>
  <c r="CJ123" i="9"/>
  <c r="CI123" i="9"/>
  <c r="CI662" i="9"/>
  <c r="CL662" i="9"/>
  <c r="CK662" i="9"/>
  <c r="CJ662" i="9"/>
  <c r="CM662" i="9"/>
  <c r="CK447" i="9"/>
  <c r="CJ447" i="9"/>
  <c r="CI447" i="9"/>
  <c r="CL447" i="9"/>
  <c r="CM447" i="9"/>
  <c r="CM403" i="9"/>
  <c r="CL403" i="9"/>
  <c r="CK403" i="9"/>
  <c r="CJ403" i="9"/>
  <c r="CI403" i="9"/>
  <c r="CI583" i="9"/>
  <c r="CM583" i="9"/>
  <c r="CL583" i="9"/>
  <c r="CK583" i="9"/>
  <c r="CJ583" i="9"/>
  <c r="CM111" i="9"/>
  <c r="CL111" i="9"/>
  <c r="CK111" i="9"/>
  <c r="CJ111" i="9"/>
  <c r="CI111" i="9"/>
  <c r="CJ486" i="9"/>
  <c r="CI486" i="9"/>
  <c r="CM486" i="9"/>
  <c r="CL486" i="9"/>
  <c r="CK486" i="9"/>
  <c r="CJ392" i="9"/>
  <c r="CK392" i="9"/>
  <c r="CM392" i="9"/>
  <c r="CL392" i="9"/>
  <c r="CI392" i="9"/>
  <c r="CM172" i="9"/>
  <c r="CI172" i="9"/>
  <c r="CL172" i="9"/>
  <c r="CK172" i="9"/>
  <c r="CJ172" i="9"/>
  <c r="CL302" i="9"/>
  <c r="CK302" i="9"/>
  <c r="CJ302" i="9"/>
  <c r="CM302" i="9"/>
  <c r="CI302" i="9"/>
  <c r="CI289" i="9"/>
  <c r="CJ289" i="9"/>
  <c r="CK289" i="9"/>
  <c r="CL289" i="9"/>
  <c r="CM289" i="9"/>
  <c r="CJ683" i="9"/>
  <c r="CI683" i="9"/>
  <c r="CK683" i="9"/>
  <c r="CM683" i="9"/>
  <c r="CL683" i="9"/>
  <c r="CM146" i="9"/>
  <c r="CL146" i="9"/>
  <c r="CK146" i="9"/>
  <c r="CJ146" i="9"/>
  <c r="CI146" i="9"/>
  <c r="CK97" i="9"/>
  <c r="CJ97" i="9"/>
  <c r="CI97" i="9"/>
  <c r="CM97" i="9"/>
  <c r="CL97" i="9"/>
  <c r="CK223" i="9"/>
  <c r="CJ223" i="9"/>
  <c r="CI223" i="9"/>
  <c r="CL223" i="9"/>
  <c r="CM223" i="9"/>
  <c r="CI696" i="9"/>
  <c r="CK696" i="9"/>
  <c r="CM696" i="9"/>
  <c r="CL696" i="9"/>
  <c r="CJ696" i="9"/>
  <c r="CM552" i="9"/>
  <c r="CL552" i="9"/>
  <c r="CK552" i="9"/>
  <c r="CJ552" i="9"/>
  <c r="CI552" i="9"/>
  <c r="CM410" i="9"/>
  <c r="CL410" i="9"/>
  <c r="CK410" i="9"/>
  <c r="CJ410" i="9"/>
  <c r="CI410" i="9"/>
  <c r="CK686" i="9"/>
  <c r="CM686" i="9"/>
  <c r="CL686" i="9"/>
  <c r="CJ686" i="9"/>
  <c r="CI686" i="9"/>
  <c r="CN686" i="9" s="1"/>
  <c r="CJ597" i="9"/>
  <c r="CM597" i="9"/>
  <c r="CL597" i="9"/>
  <c r="CK597" i="9"/>
  <c r="CI597" i="9"/>
  <c r="CI626" i="9"/>
  <c r="CL626" i="9"/>
  <c r="CK626" i="9"/>
  <c r="CM626" i="9"/>
  <c r="CJ626" i="9"/>
  <c r="CI467" i="9"/>
  <c r="CM467" i="9"/>
  <c r="CL467" i="9"/>
  <c r="CK467" i="9"/>
  <c r="CJ467" i="9"/>
  <c r="CM434" i="9"/>
  <c r="CL434" i="9"/>
  <c r="CK434" i="9"/>
  <c r="CJ434" i="9"/>
  <c r="CI434" i="9"/>
  <c r="CI203" i="9"/>
  <c r="CJ203" i="9"/>
  <c r="CM203" i="9"/>
  <c r="CL203" i="9"/>
  <c r="CK203" i="9"/>
  <c r="CM514" i="9"/>
  <c r="CL514" i="9"/>
  <c r="CK514" i="9"/>
  <c r="CJ514" i="9"/>
  <c r="CI514" i="9"/>
  <c r="CI349" i="9"/>
  <c r="CJ349" i="9"/>
  <c r="CM349" i="9"/>
  <c r="CL349" i="9"/>
  <c r="CK349" i="9"/>
  <c r="CM528" i="9"/>
  <c r="CL528" i="9"/>
  <c r="CK528" i="9"/>
  <c r="CJ528" i="9"/>
  <c r="CI528" i="9"/>
  <c r="CK73" i="9"/>
  <c r="CJ73" i="9"/>
  <c r="CI73" i="9"/>
  <c r="CM73" i="9"/>
  <c r="CL73" i="9"/>
  <c r="CI131" i="9"/>
  <c r="CJ131" i="9"/>
  <c r="CM131" i="9"/>
  <c r="CL131" i="9"/>
  <c r="CK131" i="9"/>
  <c r="CM630" i="9"/>
  <c r="CJ630" i="9"/>
  <c r="CI630" i="9"/>
  <c r="CL630" i="9"/>
  <c r="CK630" i="9"/>
  <c r="CL488" i="9"/>
  <c r="CK488" i="9"/>
  <c r="CJ488" i="9"/>
  <c r="CI488" i="9"/>
  <c r="CM488" i="9"/>
  <c r="CI330" i="9"/>
  <c r="CK330" i="9"/>
  <c r="CL330" i="9"/>
  <c r="CM330" i="9"/>
  <c r="CJ330" i="9"/>
  <c r="CM127" i="9"/>
  <c r="CL127" i="9"/>
  <c r="CK127" i="9"/>
  <c r="CJ127" i="9"/>
  <c r="CI127" i="9"/>
  <c r="CM261" i="9"/>
  <c r="CL261" i="9"/>
  <c r="CK261" i="9"/>
  <c r="CJ261" i="9"/>
  <c r="CI261" i="9"/>
  <c r="CN261" i="9" s="1"/>
  <c r="CM192" i="9"/>
  <c r="CL192" i="9"/>
  <c r="CK192" i="9"/>
  <c r="CJ192" i="9"/>
  <c r="CI192" i="9"/>
  <c r="CM87" i="9"/>
  <c r="CL87" i="9"/>
  <c r="CK87" i="9"/>
  <c r="CJ87" i="9"/>
  <c r="CI87" i="9"/>
  <c r="CL464" i="9"/>
  <c r="CK464" i="9"/>
  <c r="CJ464" i="9"/>
  <c r="CI464" i="9"/>
  <c r="CM464" i="9"/>
  <c r="CI566" i="9"/>
  <c r="CK566" i="9"/>
  <c r="CL566" i="9"/>
  <c r="CJ566" i="9"/>
  <c r="CM566" i="9"/>
  <c r="CI688" i="9"/>
  <c r="CM688" i="9"/>
  <c r="CK688" i="9"/>
  <c r="CL688" i="9"/>
  <c r="CJ688" i="9"/>
  <c r="CM675" i="9"/>
  <c r="CL675" i="9"/>
  <c r="CK675" i="9"/>
  <c r="CJ675" i="9"/>
  <c r="CI675" i="9"/>
  <c r="CL544" i="9"/>
  <c r="CM544" i="9"/>
  <c r="CK544" i="9"/>
  <c r="CJ544" i="9"/>
  <c r="CI544" i="9"/>
  <c r="CI270" i="9"/>
  <c r="CM270" i="9"/>
  <c r="CL270" i="9"/>
  <c r="CK270" i="9"/>
  <c r="CJ270" i="9"/>
  <c r="CM103" i="9"/>
  <c r="CL103" i="9"/>
  <c r="CK103" i="9"/>
  <c r="CJ103" i="9"/>
  <c r="CI103" i="9"/>
  <c r="CM269" i="9"/>
  <c r="CI269" i="9"/>
  <c r="CJ269" i="9"/>
  <c r="CL269" i="9"/>
  <c r="CK269" i="9"/>
  <c r="CL620" i="9"/>
  <c r="CK620" i="9"/>
  <c r="CJ620" i="9"/>
  <c r="CI620" i="9"/>
  <c r="CM620" i="9"/>
  <c r="CM677" i="9"/>
  <c r="CL677" i="9"/>
  <c r="CI677" i="9"/>
  <c r="CK677" i="9"/>
  <c r="CJ677" i="9"/>
  <c r="CM156" i="9"/>
  <c r="CL156" i="9"/>
  <c r="CK156" i="9"/>
  <c r="CJ156" i="9"/>
  <c r="CI156" i="9"/>
  <c r="CI95" i="9"/>
  <c r="CM95" i="9"/>
  <c r="CL95" i="9"/>
  <c r="CK95" i="9"/>
  <c r="CJ95" i="9"/>
  <c r="CJ558" i="9"/>
  <c r="CI558" i="9"/>
  <c r="CK558" i="9"/>
  <c r="CL558" i="9"/>
  <c r="CM558" i="9"/>
  <c r="CI638" i="9"/>
  <c r="CL638" i="9"/>
  <c r="CK638" i="9"/>
  <c r="CM638" i="9"/>
  <c r="CJ638" i="9"/>
  <c r="CL632" i="9"/>
  <c r="CK632" i="9"/>
  <c r="CJ632" i="9"/>
  <c r="CI632" i="9"/>
  <c r="CM632" i="9"/>
  <c r="CL161" i="9"/>
  <c r="CK161" i="9"/>
  <c r="CJ161" i="9"/>
  <c r="CI161" i="9"/>
  <c r="CM161" i="9"/>
  <c r="CI491" i="9"/>
  <c r="CM491" i="9"/>
  <c r="CL491" i="9"/>
  <c r="CK491" i="9"/>
  <c r="CJ491" i="9"/>
  <c r="CM273" i="9"/>
  <c r="CL273" i="9"/>
  <c r="CK273" i="9"/>
  <c r="CI273" i="9"/>
  <c r="CJ273" i="9"/>
  <c r="CM77" i="9"/>
  <c r="CL77" i="9"/>
  <c r="CK77" i="9"/>
  <c r="CJ77" i="9"/>
  <c r="CI77" i="9"/>
  <c r="CM605" i="9"/>
  <c r="CL605" i="9"/>
  <c r="CI605" i="9"/>
  <c r="CK605" i="9"/>
  <c r="CJ605" i="9"/>
  <c r="CM160" i="9"/>
  <c r="CI160" i="9"/>
  <c r="CL160" i="9"/>
  <c r="CK160" i="9"/>
  <c r="CJ160" i="9"/>
  <c r="CM364" i="9"/>
  <c r="CL364" i="9"/>
  <c r="CK364" i="9"/>
  <c r="CJ364" i="9"/>
  <c r="CI364" i="9"/>
  <c r="CK698" i="9"/>
  <c r="CM698" i="9"/>
  <c r="CL698" i="9"/>
  <c r="CJ698" i="9"/>
  <c r="CI698" i="9"/>
  <c r="CM629" i="9"/>
  <c r="CL629" i="9"/>
  <c r="CI629" i="9"/>
  <c r="CK629" i="9"/>
  <c r="CJ629" i="9"/>
  <c r="CM420" i="9"/>
  <c r="CL420" i="9"/>
  <c r="CK420" i="9"/>
  <c r="CJ420" i="9"/>
  <c r="CI420" i="9"/>
  <c r="CM93" i="9"/>
  <c r="CL93" i="9"/>
  <c r="CK93" i="9"/>
  <c r="CJ93" i="9"/>
  <c r="CI93" i="9"/>
  <c r="CL242" i="9"/>
  <c r="CK242" i="9"/>
  <c r="CJ242" i="9"/>
  <c r="CM242" i="9"/>
  <c r="CI242" i="9"/>
  <c r="CM540" i="9"/>
  <c r="CL540" i="9"/>
  <c r="CK540" i="9"/>
  <c r="CJ540" i="9"/>
  <c r="CI540" i="9"/>
  <c r="CM593" i="9"/>
  <c r="CL593" i="9"/>
  <c r="CI593" i="9"/>
  <c r="CJ593" i="9"/>
  <c r="CK593" i="9"/>
  <c r="CL188" i="9"/>
  <c r="CI188" i="9"/>
  <c r="CM188" i="9"/>
  <c r="CK188" i="9"/>
  <c r="CJ188" i="9"/>
  <c r="CL512" i="9"/>
  <c r="CK512" i="9"/>
  <c r="CJ512" i="9"/>
  <c r="CI512" i="9"/>
  <c r="CM512" i="9"/>
  <c r="CM257" i="9"/>
  <c r="CI257" i="9"/>
  <c r="CJ257" i="9"/>
  <c r="CL257" i="9"/>
  <c r="CK257" i="9"/>
  <c r="CK640" i="9"/>
  <c r="CM640" i="9"/>
  <c r="CL640" i="9"/>
  <c r="CJ640" i="9"/>
  <c r="CI640" i="9"/>
  <c r="CM256" i="9"/>
  <c r="CL256" i="9"/>
  <c r="CJ256" i="9"/>
  <c r="CK256" i="9"/>
  <c r="CI256" i="9"/>
  <c r="CN256" i="9" s="1"/>
  <c r="CL190" i="9"/>
  <c r="CM190" i="9"/>
  <c r="CK190" i="9"/>
  <c r="CJ190" i="9"/>
  <c r="CI190" i="9"/>
  <c r="CM328" i="9"/>
  <c r="CL328" i="9"/>
  <c r="CK328" i="9"/>
  <c r="CJ328" i="9"/>
  <c r="CI328" i="9"/>
  <c r="CI527" i="9"/>
  <c r="CM527" i="9"/>
  <c r="CL527" i="9"/>
  <c r="CK527" i="9"/>
  <c r="CJ527" i="9"/>
  <c r="CM376" i="9"/>
  <c r="CL376" i="9"/>
  <c r="CJ376" i="9"/>
  <c r="CI376" i="9"/>
  <c r="CK376" i="9"/>
  <c r="CJ360" i="9"/>
  <c r="CI360" i="9"/>
  <c r="CM360" i="9"/>
  <c r="CL360" i="9"/>
  <c r="CK360" i="9"/>
  <c r="CK710" i="9"/>
  <c r="CM710" i="9"/>
  <c r="CI710" i="9"/>
  <c r="CL710" i="9"/>
  <c r="CJ710" i="9"/>
  <c r="CM352" i="9"/>
  <c r="CL352" i="9"/>
  <c r="CK352" i="9"/>
  <c r="CJ352" i="9"/>
  <c r="CI352" i="9"/>
  <c r="CI222" i="9"/>
  <c r="CK222" i="9"/>
  <c r="CJ222" i="9"/>
  <c r="CM222" i="9"/>
  <c r="CL222" i="9"/>
  <c r="CM543" i="9"/>
  <c r="CL543" i="9"/>
  <c r="CK543" i="9"/>
  <c r="CJ543" i="9"/>
  <c r="CI543" i="9"/>
  <c r="CM456" i="9"/>
  <c r="CL456" i="9"/>
  <c r="CK456" i="9"/>
  <c r="CJ456" i="9"/>
  <c r="CI456" i="9"/>
  <c r="CM129" i="9"/>
  <c r="CL129" i="9"/>
  <c r="CK129" i="9"/>
  <c r="CJ129" i="9"/>
  <c r="CI129" i="9"/>
  <c r="CL520" i="9"/>
  <c r="CM520" i="9"/>
  <c r="CK520" i="9"/>
  <c r="CJ520" i="9"/>
  <c r="CI520" i="9"/>
  <c r="CN520" i="9" s="1"/>
  <c r="CM660" i="9"/>
  <c r="CJ660" i="9"/>
  <c r="CI660" i="9"/>
  <c r="CL660" i="9"/>
  <c r="CK660" i="9"/>
  <c r="CM492" i="9"/>
  <c r="CJ492" i="9"/>
  <c r="CI492" i="9"/>
  <c r="CK492" i="9"/>
  <c r="CL492" i="9"/>
  <c r="CK628" i="9"/>
  <c r="CM628" i="9"/>
  <c r="CI628" i="9"/>
  <c r="CL628" i="9"/>
  <c r="CJ628" i="9"/>
  <c r="CJ428" i="9"/>
  <c r="CI428" i="9"/>
  <c r="CM428" i="9"/>
  <c r="CK428" i="9"/>
  <c r="CL428" i="9"/>
  <c r="CI253" i="9"/>
  <c r="CJ253" i="9"/>
  <c r="CM253" i="9"/>
  <c r="CL253" i="9"/>
  <c r="CK253" i="9"/>
  <c r="CK267" i="9"/>
  <c r="CL267" i="9"/>
  <c r="CM267" i="9"/>
  <c r="CJ267" i="9"/>
  <c r="CI267" i="9"/>
  <c r="CM204" i="9"/>
  <c r="CL204" i="9"/>
  <c r="CK204" i="9"/>
  <c r="CJ204" i="9"/>
  <c r="CI204" i="9"/>
  <c r="CI229" i="9"/>
  <c r="CJ229" i="9"/>
  <c r="CM229" i="9"/>
  <c r="CL229" i="9"/>
  <c r="CK229" i="9"/>
  <c r="CJ264" i="9"/>
  <c r="CI264" i="9"/>
  <c r="CL264" i="9"/>
  <c r="CM264" i="9"/>
  <c r="CK264" i="9"/>
  <c r="CM627" i="9"/>
  <c r="CL627" i="9"/>
  <c r="CK627" i="9"/>
  <c r="CJ627" i="9"/>
  <c r="CI627" i="9"/>
  <c r="CI198" i="9"/>
  <c r="CM198" i="9"/>
  <c r="CL198" i="9"/>
  <c r="CK198" i="9"/>
  <c r="CJ198" i="9"/>
  <c r="CL213" i="9"/>
  <c r="CK213" i="9"/>
  <c r="CJ213" i="9"/>
  <c r="CI213" i="9"/>
  <c r="CN213" i="9" s="1"/>
  <c r="CM213" i="9"/>
  <c r="CL286" i="9"/>
  <c r="CM286" i="9"/>
  <c r="CJ286" i="9"/>
  <c r="CI286" i="9"/>
  <c r="CK286" i="9"/>
  <c r="CK157" i="9"/>
  <c r="CL157" i="9"/>
  <c r="CM157" i="9"/>
  <c r="CJ157" i="9"/>
  <c r="CI157" i="9"/>
  <c r="CL556" i="9"/>
  <c r="CM556" i="9"/>
  <c r="CK556" i="9"/>
  <c r="CJ556" i="9"/>
  <c r="CI556" i="9"/>
  <c r="CM309" i="9"/>
  <c r="CL309" i="9"/>
  <c r="CK309" i="9"/>
  <c r="CJ309" i="9"/>
  <c r="CI309" i="9"/>
  <c r="CI143" i="9"/>
  <c r="CJ143" i="9"/>
  <c r="CM143" i="9"/>
  <c r="CL143" i="9"/>
  <c r="CK143" i="9"/>
  <c r="CK549" i="9"/>
  <c r="CM549" i="9"/>
  <c r="CL549" i="9"/>
  <c r="CJ549" i="9"/>
  <c r="CI549" i="9"/>
  <c r="CK315" i="9"/>
  <c r="CL315" i="9"/>
  <c r="CM315" i="9"/>
  <c r="CJ315" i="9"/>
  <c r="CI315" i="9"/>
  <c r="CN315" i="9" s="1"/>
  <c r="CK513" i="9"/>
  <c r="CI513" i="9"/>
  <c r="CM513" i="9"/>
  <c r="CJ513" i="9"/>
  <c r="CL513" i="9"/>
  <c r="CL596" i="9"/>
  <c r="CK596" i="9"/>
  <c r="CJ596" i="9"/>
  <c r="CI596" i="9"/>
  <c r="CM596" i="9"/>
  <c r="CM666" i="9"/>
  <c r="CJ666" i="9"/>
  <c r="CI666" i="9"/>
  <c r="CN666" i="9" s="1"/>
  <c r="CL666" i="9"/>
  <c r="CK666" i="9"/>
  <c r="CJ348" i="9"/>
  <c r="CI348" i="9"/>
  <c r="CM348" i="9"/>
  <c r="CL348" i="9"/>
  <c r="CK348" i="9"/>
  <c r="CI578" i="9"/>
  <c r="CM578" i="9"/>
  <c r="CL578" i="9"/>
  <c r="CK578" i="9"/>
  <c r="CJ578" i="9"/>
  <c r="CK619" i="9"/>
  <c r="CJ619" i="9"/>
  <c r="CM619" i="9"/>
  <c r="CL619" i="9"/>
  <c r="CI619" i="9"/>
  <c r="CM340" i="9"/>
  <c r="CL340" i="9"/>
  <c r="CK340" i="9"/>
  <c r="CJ340" i="9"/>
  <c r="CI340" i="9"/>
  <c r="CL322" i="9"/>
  <c r="CM322" i="9"/>
  <c r="CJ322" i="9"/>
  <c r="CK322" i="9"/>
  <c r="CI322" i="9"/>
  <c r="CM439" i="9"/>
  <c r="CL439" i="9"/>
  <c r="CK439" i="9"/>
  <c r="CJ439" i="9"/>
  <c r="CI439" i="9"/>
  <c r="CM98" i="9"/>
  <c r="CL98" i="9"/>
  <c r="CK98" i="9"/>
  <c r="CJ98" i="9"/>
  <c r="CI98" i="9"/>
  <c r="CI354" i="9"/>
  <c r="CM354" i="9"/>
  <c r="CJ354" i="9"/>
  <c r="CL354" i="9"/>
  <c r="CK354" i="9"/>
  <c r="CJ260" i="9"/>
  <c r="CK260" i="9"/>
  <c r="CL260" i="9"/>
  <c r="CM260" i="9"/>
  <c r="CI260" i="9"/>
  <c r="CN260" i="9" s="1"/>
  <c r="CM136" i="9"/>
  <c r="CI136" i="9"/>
  <c r="CL136" i="9"/>
  <c r="CK136" i="9"/>
  <c r="CJ136" i="9"/>
  <c r="CM408" i="9"/>
  <c r="CL408" i="9"/>
  <c r="CK408" i="9"/>
  <c r="CJ408" i="9"/>
  <c r="CI408" i="9"/>
  <c r="CJ320" i="9"/>
  <c r="CK320" i="9"/>
  <c r="CM320" i="9"/>
  <c r="CL320" i="9"/>
  <c r="CI320" i="9"/>
  <c r="CM582" i="9"/>
  <c r="CJ582" i="9"/>
  <c r="CL582" i="9"/>
  <c r="CK582" i="9"/>
  <c r="CI582" i="9"/>
  <c r="CJ695" i="9"/>
  <c r="CI695" i="9"/>
  <c r="CL695" i="9"/>
  <c r="CK695" i="9"/>
  <c r="CM695" i="9"/>
  <c r="CM449" i="9"/>
  <c r="CL449" i="9"/>
  <c r="CK449" i="9"/>
  <c r="CJ449" i="9"/>
  <c r="CI449" i="9"/>
  <c r="CN449" i="9" s="1"/>
  <c r="CM706" i="9"/>
  <c r="CL706" i="9"/>
  <c r="CK706" i="9"/>
  <c r="CJ706" i="9"/>
  <c r="CI706" i="9"/>
  <c r="CL140" i="9"/>
  <c r="CI140" i="9"/>
  <c r="CM140" i="9"/>
  <c r="CK140" i="9"/>
  <c r="CJ140" i="9"/>
  <c r="CK553" i="9"/>
  <c r="CJ553" i="9"/>
  <c r="CI553" i="9"/>
  <c r="CM553" i="9"/>
  <c r="CL553" i="9"/>
  <c r="CK231" i="9"/>
  <c r="CL231" i="9"/>
  <c r="CM231" i="9"/>
  <c r="CJ231" i="9"/>
  <c r="CI231" i="9"/>
  <c r="CK631" i="9"/>
  <c r="CJ631" i="9"/>
  <c r="CM631" i="9"/>
  <c r="CL631" i="9"/>
  <c r="CI631" i="9"/>
  <c r="CK178" i="9"/>
  <c r="CJ178" i="9"/>
  <c r="CI178" i="9"/>
  <c r="CM178" i="9"/>
  <c r="CL178" i="9"/>
  <c r="CK363" i="9"/>
  <c r="CL363" i="9"/>
  <c r="CJ363" i="9"/>
  <c r="CM363" i="9"/>
  <c r="CI363" i="9"/>
  <c r="CL670" i="9"/>
  <c r="CM670" i="9"/>
  <c r="CK670" i="9"/>
  <c r="CI670" i="9"/>
  <c r="CJ670" i="9"/>
  <c r="CM461" i="9"/>
  <c r="CL461" i="9"/>
  <c r="CK461" i="9"/>
  <c r="CJ461" i="9"/>
  <c r="CI461" i="9"/>
  <c r="CK477" i="9"/>
  <c r="CM477" i="9"/>
  <c r="CL477" i="9"/>
  <c r="CJ477" i="9"/>
  <c r="CI477" i="9"/>
  <c r="CL386" i="9"/>
  <c r="CK386" i="9"/>
  <c r="CJ386" i="9"/>
  <c r="CM386" i="9"/>
  <c r="CI386" i="9"/>
  <c r="CM58" i="9"/>
  <c r="CL58" i="9"/>
  <c r="CK58" i="9"/>
  <c r="CJ58" i="9"/>
  <c r="CI58" i="9"/>
  <c r="CN58" i="9" s="1"/>
  <c r="CL278" i="9"/>
  <c r="CK278" i="9"/>
  <c r="CJ278" i="9"/>
  <c r="CM278" i="9"/>
  <c r="CI278" i="9"/>
  <c r="CN278" i="9" s="1"/>
  <c r="CK191" i="9"/>
  <c r="CL191" i="9"/>
  <c r="CJ191" i="9"/>
  <c r="CI191" i="9"/>
  <c r="CM191" i="9"/>
  <c r="CM454" i="9"/>
  <c r="CL454" i="9"/>
  <c r="CK454" i="9"/>
  <c r="CJ454" i="9"/>
  <c r="CI454" i="9"/>
  <c r="CM509" i="9"/>
  <c r="CL509" i="9"/>
  <c r="CK509" i="9"/>
  <c r="CI509" i="9"/>
  <c r="CJ509" i="9"/>
  <c r="CL290" i="9"/>
  <c r="CK290" i="9"/>
  <c r="CJ290" i="9"/>
  <c r="CM290" i="9"/>
  <c r="CI290" i="9"/>
  <c r="CI361" i="9"/>
  <c r="CJ361" i="9"/>
  <c r="CM361" i="9"/>
  <c r="CL361" i="9"/>
  <c r="CK361" i="9"/>
  <c r="CJ66" i="9"/>
  <c r="CI66" i="9"/>
  <c r="CM66" i="9"/>
  <c r="CL66" i="9"/>
  <c r="CK66" i="9"/>
  <c r="CM594" i="9"/>
  <c r="CJ594" i="9"/>
  <c r="CI594" i="9"/>
  <c r="CK594" i="9"/>
  <c r="CL594" i="9"/>
  <c r="CM347" i="9"/>
  <c r="CI347" i="9"/>
  <c r="CJ347" i="9"/>
  <c r="CL347" i="9"/>
  <c r="CK347" i="9"/>
  <c r="CK643" i="9"/>
  <c r="CJ643" i="9"/>
  <c r="CM643" i="9"/>
  <c r="CL643" i="9"/>
  <c r="CI643" i="9"/>
  <c r="CL372" i="9"/>
  <c r="CJ372" i="9"/>
  <c r="CI372" i="9"/>
  <c r="CK372" i="9"/>
  <c r="CM372" i="9"/>
  <c r="CM701" i="9"/>
  <c r="CK701" i="9"/>
  <c r="CJ701" i="9"/>
  <c r="CL701" i="9"/>
  <c r="CI701" i="9"/>
  <c r="CN701" i="9" s="1"/>
  <c r="CM158" i="9"/>
  <c r="CL158" i="9"/>
  <c r="CK158" i="9"/>
  <c r="CJ158" i="9"/>
  <c r="CI158" i="9"/>
  <c r="CK399" i="9"/>
  <c r="CI399" i="9"/>
  <c r="CL399" i="9"/>
  <c r="CJ399" i="9"/>
  <c r="CM399" i="9"/>
  <c r="CJ248" i="9"/>
  <c r="CK248" i="9"/>
  <c r="CI248" i="9"/>
  <c r="CL248" i="9"/>
  <c r="CM248" i="9"/>
  <c r="CM379" i="9"/>
  <c r="CK379" i="9"/>
  <c r="CJ379" i="9"/>
  <c r="CI379" i="9"/>
  <c r="CL379" i="9"/>
  <c r="CM642" i="9"/>
  <c r="CJ642" i="9"/>
  <c r="CI642" i="9"/>
  <c r="CK642" i="9"/>
  <c r="CL642" i="9"/>
  <c r="CM689" i="9"/>
  <c r="CJ689" i="9"/>
  <c r="CI689" i="9"/>
  <c r="CK689" i="9"/>
  <c r="CL689" i="9"/>
  <c r="CM53" i="9"/>
  <c r="CL53" i="9"/>
  <c r="CK53" i="9"/>
  <c r="CJ53" i="9"/>
  <c r="CI53" i="9"/>
  <c r="CI676" i="9"/>
  <c r="CM676" i="9"/>
  <c r="CJ676" i="9"/>
  <c r="CL676" i="9"/>
  <c r="CK676" i="9"/>
  <c r="CM45" i="9"/>
  <c r="CL45" i="9"/>
  <c r="CK45" i="9"/>
  <c r="CJ45" i="9"/>
  <c r="CI45" i="9"/>
  <c r="CI385" i="9"/>
  <c r="CM385" i="9"/>
  <c r="CJ385" i="9"/>
  <c r="CL385" i="9"/>
  <c r="CK385" i="9"/>
  <c r="CM218" i="9"/>
  <c r="CL218" i="9"/>
  <c r="CK218" i="9"/>
  <c r="CJ218" i="9"/>
  <c r="CI218" i="9"/>
  <c r="CN218" i="9" s="1"/>
  <c r="CM480" i="9"/>
  <c r="CI480" i="9"/>
  <c r="CL480" i="9"/>
  <c r="CJ480" i="9"/>
  <c r="CK480" i="9"/>
  <c r="CM618" i="9"/>
  <c r="CJ618" i="9"/>
  <c r="CI618" i="9"/>
  <c r="CK618" i="9"/>
  <c r="CL618" i="9"/>
  <c r="CM654" i="9"/>
  <c r="CJ654" i="9"/>
  <c r="CI654" i="9"/>
  <c r="CL654" i="9"/>
  <c r="CK654" i="9"/>
  <c r="CM227" i="9"/>
  <c r="CK227" i="9"/>
  <c r="CL227" i="9"/>
  <c r="CJ227" i="9"/>
  <c r="CI227" i="9"/>
  <c r="CJ272" i="9"/>
  <c r="CK272" i="9"/>
  <c r="CM272" i="9"/>
  <c r="CL272" i="9"/>
  <c r="CI272" i="9"/>
  <c r="CM634" i="9"/>
  <c r="CL634" i="9"/>
  <c r="CK634" i="9"/>
  <c r="CI634" i="9"/>
  <c r="CJ634" i="9"/>
  <c r="CM417" i="9"/>
  <c r="CL417" i="9"/>
  <c r="CK417" i="9"/>
  <c r="CJ417" i="9"/>
  <c r="CI417" i="9"/>
  <c r="CL358" i="9"/>
  <c r="CM358" i="9"/>
  <c r="CJ358" i="9"/>
  <c r="CI358" i="9"/>
  <c r="CK358" i="9"/>
  <c r="CM444" i="9"/>
  <c r="CL444" i="9"/>
  <c r="CK444" i="9"/>
  <c r="CJ444" i="9"/>
  <c r="CI444" i="9"/>
  <c r="CM184" i="9"/>
  <c r="CI184" i="9"/>
  <c r="CL184" i="9"/>
  <c r="CK184" i="9"/>
  <c r="CJ184" i="9"/>
  <c r="CM82" i="9"/>
  <c r="CL82" i="9"/>
  <c r="CK82" i="9"/>
  <c r="CJ82" i="9"/>
  <c r="CI82" i="9"/>
  <c r="CM459" i="9"/>
  <c r="CL459" i="9"/>
  <c r="CK459" i="9"/>
  <c r="CJ459" i="9"/>
  <c r="CI459" i="9"/>
  <c r="CK195" i="9"/>
  <c r="CL195" i="9"/>
  <c r="CM195" i="9"/>
  <c r="CJ195" i="9"/>
  <c r="CI195" i="9"/>
  <c r="CK501" i="9"/>
  <c r="CM501" i="9"/>
  <c r="CL501" i="9"/>
  <c r="CI501" i="9"/>
  <c r="CJ501" i="9"/>
  <c r="CJ416" i="9"/>
  <c r="CI416" i="9"/>
  <c r="CM416" i="9"/>
  <c r="CK416" i="9"/>
  <c r="CL416" i="9"/>
  <c r="CL484" i="9"/>
  <c r="CJ484" i="9"/>
  <c r="CI484" i="9"/>
  <c r="CK484" i="9"/>
  <c r="CM484" i="9"/>
  <c r="CK375" i="9"/>
  <c r="CI375" i="9"/>
  <c r="CL375" i="9"/>
  <c r="CM375" i="9"/>
  <c r="CJ375" i="9"/>
  <c r="CJ194" i="9"/>
  <c r="CK194" i="9"/>
  <c r="CM194" i="9"/>
  <c r="CL194" i="9"/>
  <c r="CI194" i="9"/>
  <c r="CK331" i="9"/>
  <c r="CJ331" i="9"/>
  <c r="CI331" i="9"/>
  <c r="CM331" i="9"/>
  <c r="CL331" i="9"/>
  <c r="CM251" i="9"/>
  <c r="CJ251" i="9"/>
  <c r="CI251" i="9"/>
  <c r="CL251" i="9"/>
  <c r="CK251" i="9"/>
  <c r="CL693" i="9"/>
  <c r="CK693" i="9"/>
  <c r="CJ693" i="9"/>
  <c r="CM693" i="9"/>
  <c r="CI693" i="9"/>
  <c r="CM122" i="9"/>
  <c r="CL122" i="9"/>
  <c r="CK122" i="9"/>
  <c r="CJ122" i="9"/>
  <c r="CI122" i="9"/>
  <c r="CM468" i="9"/>
  <c r="CL468" i="9"/>
  <c r="CK468" i="9"/>
  <c r="CI468" i="9"/>
  <c r="CJ468" i="9"/>
  <c r="CK307" i="9"/>
  <c r="CJ307" i="9"/>
  <c r="CI307" i="9"/>
  <c r="CM307" i="9"/>
  <c r="CL307" i="9"/>
  <c r="CM100" i="9"/>
  <c r="CL100" i="9"/>
  <c r="CK100" i="9"/>
  <c r="CJ100" i="9"/>
  <c r="CI100" i="9"/>
  <c r="CM75" i="9"/>
  <c r="CL75" i="9"/>
  <c r="CK75" i="9"/>
  <c r="CJ75" i="9"/>
  <c r="CI75" i="9"/>
  <c r="CM429" i="9"/>
  <c r="CL429" i="9"/>
  <c r="CK429" i="9"/>
  <c r="CJ429" i="9"/>
  <c r="CI429" i="9"/>
  <c r="CI421" i="9"/>
  <c r="CM421" i="9"/>
  <c r="CL421" i="9"/>
  <c r="CJ421" i="9"/>
  <c r="CK421" i="9"/>
  <c r="CK169" i="9"/>
  <c r="CL169" i="9"/>
  <c r="CM169" i="9"/>
  <c r="CJ169" i="9"/>
  <c r="CI169" i="9"/>
  <c r="CJ609" i="9"/>
  <c r="CM609" i="9"/>
  <c r="CL609" i="9"/>
  <c r="CK609" i="9"/>
  <c r="CI609" i="9"/>
  <c r="CI503" i="9"/>
  <c r="CM503" i="9"/>
  <c r="CL503" i="9"/>
  <c r="CK503" i="9"/>
  <c r="CJ503" i="9"/>
  <c r="CK303" i="9"/>
  <c r="CL303" i="9"/>
  <c r="CM303" i="9"/>
  <c r="CJ303" i="9"/>
  <c r="CI303" i="9"/>
  <c r="CL208" i="9"/>
  <c r="CI208" i="9"/>
  <c r="CM208" i="9"/>
  <c r="CK208" i="9"/>
  <c r="CJ208" i="9"/>
  <c r="CM415" i="9"/>
  <c r="CL415" i="9"/>
  <c r="CK415" i="9"/>
  <c r="CJ415" i="9"/>
  <c r="CI415" i="9"/>
  <c r="CM680" i="9"/>
  <c r="CL680" i="9"/>
  <c r="CK680" i="9"/>
  <c r="CJ680" i="9"/>
  <c r="CI680" i="9"/>
  <c r="CJ679" i="9"/>
  <c r="CM679" i="9"/>
  <c r="CI679" i="9"/>
  <c r="CK679" i="9"/>
  <c r="CL679" i="9"/>
  <c r="CJ344" i="9"/>
  <c r="CK344" i="9"/>
  <c r="CM344" i="9"/>
  <c r="CL344" i="9"/>
  <c r="CI344" i="9"/>
  <c r="CK259" i="9"/>
  <c r="CJ259" i="9"/>
  <c r="CI259" i="9"/>
  <c r="CL259" i="9"/>
  <c r="CM259" i="9"/>
  <c r="CI366" i="9"/>
  <c r="CK366" i="9"/>
  <c r="CJ366" i="9"/>
  <c r="CM366" i="9"/>
  <c r="CL366" i="9"/>
  <c r="CM112" i="9"/>
  <c r="CL112" i="9"/>
  <c r="CK112" i="9"/>
  <c r="CJ112" i="9"/>
  <c r="CI112" i="9"/>
  <c r="CI59" i="9"/>
  <c r="CM59" i="9"/>
  <c r="CL59" i="9"/>
  <c r="CK59" i="9"/>
  <c r="CJ59" i="9"/>
  <c r="CI590" i="9"/>
  <c r="CK590" i="9"/>
  <c r="CM590" i="9"/>
  <c r="CL590" i="9"/>
  <c r="CJ590" i="9"/>
  <c r="CM48" i="9"/>
  <c r="CL48" i="9"/>
  <c r="CK48" i="9"/>
  <c r="CJ48" i="9"/>
  <c r="CI48" i="9"/>
  <c r="CM292" i="9"/>
  <c r="CL292" i="9"/>
  <c r="CJ292" i="9"/>
  <c r="CI292" i="9"/>
  <c r="CK292" i="9"/>
  <c r="CM268" i="9"/>
  <c r="CL268" i="9"/>
  <c r="CK268" i="9"/>
  <c r="CJ268" i="9"/>
  <c r="CI268" i="9"/>
  <c r="CM201" i="9"/>
  <c r="CL201" i="9"/>
  <c r="CK201" i="9"/>
  <c r="CJ201" i="9"/>
  <c r="CI201" i="9"/>
  <c r="CJ633" i="9"/>
  <c r="CM633" i="9"/>
  <c r="CL633" i="9"/>
  <c r="CK633" i="9"/>
  <c r="CI633" i="9"/>
  <c r="CJ498" i="9"/>
  <c r="CI498" i="9"/>
  <c r="CM498" i="9"/>
  <c r="CL498" i="9"/>
  <c r="CK498" i="9"/>
  <c r="CI551" i="9"/>
  <c r="CM551" i="9"/>
  <c r="CL551" i="9"/>
  <c r="CK551" i="9"/>
  <c r="CJ551" i="9"/>
  <c r="CM641" i="9"/>
  <c r="CL641" i="9"/>
  <c r="CI641" i="9"/>
  <c r="CJ641" i="9"/>
  <c r="CK641" i="9"/>
  <c r="CI83" i="9"/>
  <c r="CN83" i="9" s="1"/>
  <c r="CM83" i="9"/>
  <c r="CL83" i="9"/>
  <c r="CK83" i="9"/>
  <c r="CJ83" i="9"/>
  <c r="CJ518" i="9"/>
  <c r="CM518" i="9"/>
  <c r="CL518" i="9"/>
  <c r="CK518" i="9"/>
  <c r="CI518" i="9"/>
  <c r="CM550" i="9"/>
  <c r="CL550" i="9"/>
  <c r="CK550" i="9"/>
  <c r="CI550" i="9"/>
  <c r="CJ550" i="9"/>
  <c r="CL586" i="9"/>
  <c r="CI586" i="9"/>
  <c r="CM586" i="9"/>
  <c r="CK586" i="9"/>
  <c r="CJ586" i="9"/>
  <c r="CM70" i="9"/>
  <c r="CL70" i="9"/>
  <c r="CK70" i="9"/>
  <c r="CJ70" i="9"/>
  <c r="CI70" i="9"/>
  <c r="CN70" i="9" s="1"/>
  <c r="CL574" i="9"/>
  <c r="CJ574" i="9"/>
  <c r="CM574" i="9"/>
  <c r="CK574" i="9"/>
  <c r="CI574" i="9"/>
  <c r="CJ332" i="9"/>
  <c r="CK332" i="9"/>
  <c r="CM332" i="9"/>
  <c r="CL332" i="9"/>
  <c r="CI332" i="9"/>
  <c r="CL659" i="9"/>
  <c r="CI659" i="9"/>
  <c r="CM659" i="9"/>
  <c r="CK659" i="9"/>
  <c r="CJ659" i="9"/>
  <c r="CM665" i="9"/>
  <c r="CL665" i="9"/>
  <c r="CI665" i="9"/>
  <c r="CK665" i="9"/>
  <c r="CJ665" i="9"/>
  <c r="CL262" i="9"/>
  <c r="CM262" i="9"/>
  <c r="CK262" i="9"/>
  <c r="CJ262" i="9"/>
  <c r="CI262" i="9"/>
  <c r="CN262" i="9" s="1"/>
  <c r="CM490" i="9"/>
  <c r="CL490" i="9"/>
  <c r="CK490" i="9"/>
  <c r="CJ490" i="9"/>
  <c r="CI490" i="9"/>
  <c r="CI515" i="9"/>
  <c r="CM515" i="9"/>
  <c r="CL515" i="9"/>
  <c r="CK515" i="9"/>
  <c r="CJ515" i="9"/>
  <c r="CK525" i="9"/>
  <c r="CJ525" i="9"/>
  <c r="CI525" i="9"/>
  <c r="CL525" i="9"/>
  <c r="CM525" i="9"/>
  <c r="CK667" i="9"/>
  <c r="CJ667" i="9"/>
  <c r="CM667" i="9"/>
  <c r="CL667" i="9"/>
  <c r="CI667" i="9"/>
  <c r="CM323" i="9"/>
  <c r="CL323" i="9"/>
  <c r="CK323" i="9"/>
  <c r="CJ323" i="9"/>
  <c r="CI323" i="9"/>
  <c r="CI155" i="9"/>
  <c r="CJ155" i="9"/>
  <c r="CM155" i="9"/>
  <c r="CL155" i="9"/>
  <c r="CK155" i="9"/>
  <c r="CM651" i="9"/>
  <c r="CL651" i="9"/>
  <c r="CK651" i="9"/>
  <c r="CJ651" i="9"/>
  <c r="CI651" i="9"/>
  <c r="CN651" i="9" s="1"/>
  <c r="CM450" i="9"/>
  <c r="CL450" i="9"/>
  <c r="CK450" i="9"/>
  <c r="CI450" i="9"/>
  <c r="CJ450" i="9"/>
  <c r="CL587" i="9"/>
  <c r="CI587" i="9"/>
  <c r="CJ587" i="9"/>
  <c r="CK587" i="9"/>
  <c r="CM587" i="9"/>
  <c r="CM545" i="9"/>
  <c r="CL545" i="9"/>
  <c r="CK545" i="9"/>
  <c r="CJ545" i="9"/>
  <c r="CI545" i="9"/>
  <c r="CK714" i="9"/>
  <c r="CJ714" i="9"/>
  <c r="CI714" i="9"/>
  <c r="CM714" i="9"/>
  <c r="CL714" i="9"/>
  <c r="CM120" i="9"/>
  <c r="CL120" i="9"/>
  <c r="CK120" i="9"/>
  <c r="CJ120" i="9"/>
  <c r="CI120" i="9"/>
  <c r="CI205" i="9"/>
  <c r="CJ205" i="9"/>
  <c r="CM205" i="9"/>
  <c r="CK205" i="9"/>
  <c r="CL205" i="9"/>
  <c r="CJ324" i="9"/>
  <c r="CI324" i="9"/>
  <c r="CM324" i="9"/>
  <c r="CL324" i="9"/>
  <c r="CK324" i="9"/>
  <c r="CL238" i="9"/>
  <c r="CM238" i="9"/>
  <c r="CK238" i="9"/>
  <c r="CJ238" i="9"/>
  <c r="CI238" i="9"/>
  <c r="CM335" i="9"/>
  <c r="CI335" i="9"/>
  <c r="CK335" i="9"/>
  <c r="CJ335" i="9"/>
  <c r="CL335" i="9"/>
  <c r="CM151" i="9"/>
  <c r="CL151" i="9"/>
  <c r="CK151" i="9"/>
  <c r="CJ151" i="9"/>
  <c r="CI151" i="9"/>
  <c r="CM606" i="9"/>
  <c r="CJ606" i="9"/>
  <c r="CI606" i="9"/>
  <c r="CL606" i="9"/>
  <c r="CK606" i="9"/>
  <c r="CM345" i="9"/>
  <c r="CL345" i="9"/>
  <c r="CK345" i="9"/>
  <c r="CJ345" i="9"/>
  <c r="CI345" i="9"/>
  <c r="CN345" i="9" s="1"/>
  <c r="CI265" i="9"/>
  <c r="CJ265" i="9"/>
  <c r="CM265" i="9"/>
  <c r="CL265" i="9"/>
  <c r="CK265" i="9"/>
  <c r="CI397" i="9"/>
  <c r="CM397" i="9"/>
  <c r="CJ397" i="9"/>
  <c r="CL397" i="9"/>
  <c r="CK397" i="9"/>
  <c r="CK411" i="9"/>
  <c r="CJ411" i="9"/>
  <c r="CI411" i="9"/>
  <c r="CL411" i="9"/>
  <c r="CM411" i="9"/>
  <c r="CJ440" i="9"/>
  <c r="CI440" i="9"/>
  <c r="CM440" i="9"/>
  <c r="CK440" i="9"/>
  <c r="CL440" i="9"/>
  <c r="CI217" i="9"/>
  <c r="CJ217" i="9"/>
  <c r="CK217" i="9"/>
  <c r="CL217" i="9"/>
  <c r="CM217" i="9"/>
  <c r="CM369" i="9"/>
  <c r="CL369" i="9"/>
  <c r="CK369" i="9"/>
  <c r="CJ369" i="9"/>
  <c r="CI369" i="9"/>
  <c r="CM86" i="9"/>
  <c r="CL86" i="9"/>
  <c r="CK86" i="9"/>
  <c r="CJ86" i="9"/>
  <c r="CI86" i="9"/>
  <c r="CM62" i="9"/>
  <c r="CL62" i="9"/>
  <c r="CK62" i="9"/>
  <c r="CJ62" i="9"/>
  <c r="CI62" i="9"/>
  <c r="CM106" i="9"/>
  <c r="CL106" i="9"/>
  <c r="CK106" i="9"/>
  <c r="CJ106" i="9"/>
  <c r="CI106" i="9"/>
  <c r="CK181" i="9"/>
  <c r="CL181" i="9"/>
  <c r="CM181" i="9"/>
  <c r="CJ181" i="9"/>
  <c r="CI181" i="9"/>
  <c r="CJ462" i="9"/>
  <c r="CI462" i="9"/>
  <c r="CM462" i="9"/>
  <c r="CL462" i="9"/>
  <c r="CK462" i="9"/>
  <c r="CM567" i="9"/>
  <c r="CL567" i="9"/>
  <c r="CK567" i="9"/>
  <c r="CJ567" i="9"/>
  <c r="CI567" i="9"/>
  <c r="CK121" i="9"/>
  <c r="CJ121" i="9"/>
  <c r="CI121" i="9"/>
  <c r="CM121" i="9"/>
  <c r="CL121" i="9"/>
  <c r="CL560" i="9"/>
  <c r="CK560" i="9"/>
  <c r="CJ560" i="9"/>
  <c r="CI560" i="9"/>
  <c r="CM560" i="9"/>
  <c r="CJ150" i="9"/>
  <c r="CK150" i="9"/>
  <c r="CL150" i="9"/>
  <c r="CI150" i="9"/>
  <c r="CM150" i="9"/>
  <c r="CM209" i="9"/>
  <c r="CL209" i="9"/>
  <c r="CK209" i="9"/>
  <c r="CJ209" i="9"/>
  <c r="CI209" i="9"/>
  <c r="CM663" i="9"/>
  <c r="CL663" i="9"/>
  <c r="CK663" i="9"/>
  <c r="CJ663" i="9"/>
  <c r="CI663" i="9"/>
  <c r="CN663" i="9" s="1"/>
  <c r="CM389" i="9"/>
  <c r="CK389" i="9"/>
  <c r="CI389" i="9"/>
  <c r="CJ389" i="9"/>
  <c r="CL389" i="9"/>
  <c r="CM159" i="9"/>
  <c r="CJ159" i="9"/>
  <c r="CI159" i="9"/>
  <c r="CL159" i="9"/>
  <c r="CK159" i="9"/>
  <c r="CJ494" i="9"/>
  <c r="CM494" i="9"/>
  <c r="CL494" i="9"/>
  <c r="CK494" i="9"/>
  <c r="CI494" i="9"/>
  <c r="CM471" i="9"/>
  <c r="CL471" i="9"/>
  <c r="CK471" i="9"/>
  <c r="CJ471" i="9"/>
  <c r="CI471" i="9"/>
  <c r="CM163" i="9"/>
  <c r="CL163" i="9"/>
  <c r="CK163" i="9"/>
  <c r="CJ163" i="9"/>
  <c r="CI163" i="9"/>
  <c r="CM105" i="9"/>
  <c r="CL105" i="9"/>
  <c r="CK105" i="9"/>
  <c r="CJ105" i="9"/>
  <c r="CI105" i="9"/>
  <c r="CK355" i="9"/>
  <c r="CJ355" i="9"/>
  <c r="CI355" i="9"/>
  <c r="CL355" i="9"/>
  <c r="CM355" i="9"/>
  <c r="CM555" i="9"/>
  <c r="CL555" i="9"/>
  <c r="CK555" i="9"/>
  <c r="CJ555" i="9"/>
  <c r="CI555" i="9"/>
  <c r="CM63" i="9"/>
  <c r="CL63" i="9"/>
  <c r="CK63" i="9"/>
  <c r="CJ63" i="9"/>
  <c r="CI63" i="9"/>
  <c r="CM395" i="9"/>
  <c r="CK395" i="9"/>
  <c r="CI395" i="9"/>
  <c r="CJ395" i="9"/>
  <c r="CL395" i="9"/>
  <c r="CJ534" i="9"/>
  <c r="CI534" i="9"/>
  <c r="CM534" i="9"/>
  <c r="CL534" i="9"/>
  <c r="CK534" i="9"/>
  <c r="CI569" i="9"/>
  <c r="CM569" i="9"/>
  <c r="CL569" i="9"/>
  <c r="CK569" i="9"/>
  <c r="CJ569" i="9"/>
  <c r="CJ200" i="9"/>
  <c r="CK200" i="9"/>
  <c r="CI200" i="9"/>
  <c r="CM200" i="9"/>
  <c r="CL200" i="9"/>
  <c r="CM101" i="9"/>
  <c r="CL101" i="9"/>
  <c r="CK101" i="9"/>
  <c r="CJ101" i="9"/>
  <c r="CI101" i="9"/>
  <c r="CK565" i="9"/>
  <c r="CJ565" i="9"/>
  <c r="CI565" i="9"/>
  <c r="CM565" i="9"/>
  <c r="CL565" i="9"/>
  <c r="CM682" i="9"/>
  <c r="CL682" i="9"/>
  <c r="CK682" i="9"/>
  <c r="CJ682" i="9"/>
  <c r="CI682" i="9"/>
  <c r="CK529" i="9"/>
  <c r="CJ529" i="9"/>
  <c r="CI529" i="9"/>
  <c r="CL529" i="9"/>
  <c r="CM529" i="9"/>
  <c r="CL623" i="9"/>
  <c r="CI623" i="9"/>
  <c r="CM623" i="9"/>
  <c r="CJ623" i="9"/>
  <c r="CK623" i="9"/>
  <c r="CM432" i="9"/>
  <c r="CL432" i="9"/>
  <c r="CK432" i="9"/>
  <c r="CJ432" i="9"/>
  <c r="CI432" i="9"/>
  <c r="CI342" i="9"/>
  <c r="CL342" i="9"/>
  <c r="CM342" i="9"/>
  <c r="CK342" i="9"/>
  <c r="CJ342" i="9"/>
  <c r="CM426" i="9"/>
  <c r="CL426" i="9"/>
  <c r="CK426" i="9"/>
  <c r="CI426" i="9"/>
  <c r="CJ426" i="9"/>
  <c r="CM448" i="9"/>
  <c r="CL448" i="9"/>
  <c r="CK448" i="9"/>
  <c r="CJ448" i="9"/>
  <c r="CI448" i="9"/>
  <c r="CM699" i="9"/>
  <c r="CL699" i="9"/>
  <c r="CK699" i="9"/>
  <c r="CJ699" i="9"/>
  <c r="CI699" i="9"/>
  <c r="CM431" i="9"/>
  <c r="CL431" i="9"/>
  <c r="CK431" i="9"/>
  <c r="CJ431" i="9"/>
  <c r="CI431" i="9"/>
  <c r="CN431" i="9" s="1"/>
  <c r="CK537" i="9"/>
  <c r="CL537" i="9"/>
  <c r="CJ537" i="9"/>
  <c r="CI537" i="9"/>
  <c r="CM537" i="9"/>
  <c r="CJ458" i="9"/>
  <c r="CM458" i="9"/>
  <c r="CL458" i="9"/>
  <c r="CK458" i="9"/>
  <c r="CI458" i="9"/>
  <c r="CI294" i="9"/>
  <c r="CM294" i="9"/>
  <c r="CL294" i="9"/>
  <c r="CK294" i="9"/>
  <c r="CJ294" i="9"/>
  <c r="CK589" i="9"/>
  <c r="CI589" i="9"/>
  <c r="CJ589" i="9"/>
  <c r="CM589" i="9"/>
  <c r="CL589" i="9"/>
  <c r="CL164" i="9"/>
  <c r="CI164" i="9"/>
  <c r="CM164" i="9"/>
  <c r="CK164" i="9"/>
  <c r="CJ164" i="9"/>
  <c r="CI179" i="9"/>
  <c r="CJ179" i="9"/>
  <c r="CK179" i="9"/>
  <c r="CM179" i="9"/>
  <c r="CL179" i="9"/>
  <c r="CK154" i="9"/>
  <c r="CJ154" i="9"/>
  <c r="CI154" i="9"/>
  <c r="CM154" i="9"/>
  <c r="CL154" i="9"/>
  <c r="CL460" i="9"/>
  <c r="CM460" i="9"/>
  <c r="CK460" i="9"/>
  <c r="CI460" i="9"/>
  <c r="CJ460" i="9"/>
  <c r="CI409" i="9"/>
  <c r="CM409" i="9"/>
  <c r="CL409" i="9"/>
  <c r="CJ409" i="9"/>
  <c r="CK409" i="9"/>
  <c r="CI563" i="9"/>
  <c r="CM563" i="9"/>
  <c r="CL563" i="9"/>
  <c r="CK563" i="9"/>
  <c r="CJ563" i="9"/>
  <c r="CM233" i="9"/>
  <c r="CI233" i="9"/>
  <c r="CL233" i="9"/>
  <c r="CK233" i="9"/>
  <c r="CJ233" i="9"/>
  <c r="CM711" i="9"/>
  <c r="CL711" i="9"/>
  <c r="CK711" i="9"/>
  <c r="CJ711" i="9"/>
  <c r="CI711" i="9"/>
  <c r="CI602" i="9"/>
  <c r="CL602" i="9"/>
  <c r="CK602" i="9"/>
  <c r="CJ602" i="9"/>
  <c r="CM602" i="9"/>
  <c r="CI433" i="9"/>
  <c r="CM433" i="9"/>
  <c r="CL433" i="9"/>
  <c r="CJ433" i="9"/>
  <c r="CK433" i="9"/>
  <c r="CL500" i="9"/>
  <c r="CK500" i="9"/>
  <c r="CJ500" i="9"/>
  <c r="CI500" i="9"/>
  <c r="CM500" i="9"/>
  <c r="CI499" i="9"/>
  <c r="CM499" i="9"/>
  <c r="CL499" i="9"/>
  <c r="CK499" i="9"/>
  <c r="CJ499" i="9"/>
  <c r="CM617" i="9"/>
  <c r="CL617" i="9"/>
  <c r="CI617" i="9"/>
  <c r="CK617" i="9"/>
  <c r="CJ617" i="9"/>
  <c r="CL697" i="9"/>
  <c r="CK697" i="9"/>
  <c r="CJ697" i="9"/>
  <c r="CI697" i="9"/>
  <c r="CM697" i="9"/>
  <c r="CK61" i="9"/>
  <c r="CJ61" i="9"/>
  <c r="CI61" i="9"/>
  <c r="CM61" i="9"/>
  <c r="CL61" i="9"/>
  <c r="CM124" i="9"/>
  <c r="CL124" i="9"/>
  <c r="CK124" i="9"/>
  <c r="CJ124" i="9"/>
  <c r="CI124" i="9"/>
  <c r="CM96" i="9"/>
  <c r="CL96" i="9"/>
  <c r="CK96" i="9"/>
  <c r="CJ96" i="9"/>
  <c r="CI96" i="9"/>
  <c r="CM245" i="9"/>
  <c r="CI245" i="9"/>
  <c r="CL245" i="9"/>
  <c r="CK245" i="9"/>
  <c r="CJ245" i="9"/>
  <c r="CK37" i="9"/>
  <c r="CJ37" i="9"/>
  <c r="CI37" i="9"/>
  <c r="CM37" i="9"/>
  <c r="CL37" i="9"/>
  <c r="CI455" i="9"/>
  <c r="CM455" i="9"/>
  <c r="CK455" i="9"/>
  <c r="CJ455" i="9"/>
  <c r="CL455" i="9"/>
  <c r="CL334" i="9"/>
  <c r="CM334" i="9"/>
  <c r="CK334" i="9"/>
  <c r="CJ334" i="9"/>
  <c r="CI334" i="9"/>
  <c r="CM183" i="9"/>
  <c r="CJ183" i="9"/>
  <c r="CI183" i="9"/>
  <c r="CL183" i="9"/>
  <c r="CK183" i="9"/>
  <c r="CL310" i="9"/>
  <c r="CM310" i="9"/>
  <c r="CI310" i="9"/>
  <c r="CJ310" i="9"/>
  <c r="CK310" i="9"/>
  <c r="CM521" i="9"/>
  <c r="CL521" i="9"/>
  <c r="CI521" i="9"/>
  <c r="CJ521" i="9"/>
  <c r="CK521" i="9"/>
  <c r="CL472" i="9"/>
  <c r="CI472" i="9"/>
  <c r="CM472" i="9"/>
  <c r="CJ472" i="9"/>
  <c r="CK472" i="9"/>
  <c r="CM36" i="9"/>
  <c r="CL36" i="9"/>
  <c r="CK36" i="9"/>
  <c r="CJ36" i="9"/>
  <c r="CI36" i="9"/>
  <c r="CM400" i="9"/>
  <c r="CL400" i="9"/>
  <c r="CJ400" i="9"/>
  <c r="CK400" i="9"/>
  <c r="CI400" i="9"/>
  <c r="CN400" i="9" s="1"/>
  <c r="CM187" i="9"/>
  <c r="CL187" i="9"/>
  <c r="CK187" i="9"/>
  <c r="CJ187" i="9"/>
  <c r="CI187" i="9"/>
  <c r="CJ452" i="9"/>
  <c r="CI452" i="9"/>
  <c r="CM452" i="9"/>
  <c r="CK452" i="9"/>
  <c r="CL452" i="9"/>
  <c r="CJ530" i="9"/>
  <c r="CM530" i="9"/>
  <c r="CL530" i="9"/>
  <c r="CK530" i="9"/>
  <c r="CI530" i="9"/>
  <c r="CL608" i="9"/>
  <c r="CK608" i="9"/>
  <c r="CJ608" i="9"/>
  <c r="CI608" i="9"/>
  <c r="CM608" i="9"/>
  <c r="CM427" i="9"/>
  <c r="CL427" i="9"/>
  <c r="CK427" i="9"/>
  <c r="CJ427" i="9"/>
  <c r="CI427" i="9"/>
  <c r="CI672" i="9"/>
  <c r="CL672" i="9"/>
  <c r="CK672" i="9"/>
  <c r="CM672" i="9"/>
  <c r="CJ672" i="9"/>
  <c r="CM603" i="9"/>
  <c r="CL603" i="9"/>
  <c r="CK603" i="9"/>
  <c r="CJ603" i="9"/>
  <c r="CI603" i="9"/>
  <c r="CL611" i="9"/>
  <c r="CI611" i="9"/>
  <c r="CM611" i="9"/>
  <c r="CK611" i="9"/>
  <c r="CJ611" i="9"/>
  <c r="CM50" i="9"/>
  <c r="CL50" i="9"/>
  <c r="CK50" i="9"/>
  <c r="CJ50" i="9"/>
  <c r="CI50" i="9"/>
  <c r="CM612" i="9"/>
  <c r="CJ612" i="9"/>
  <c r="CI612" i="9"/>
  <c r="CK612" i="9"/>
  <c r="CL612" i="9"/>
  <c r="CM658" i="9"/>
  <c r="CL658" i="9"/>
  <c r="CK658" i="9"/>
  <c r="CJ658" i="9"/>
  <c r="CI658" i="9"/>
  <c r="CI712" i="9"/>
  <c r="CM712" i="9"/>
  <c r="CJ712" i="9"/>
  <c r="CL712" i="9"/>
  <c r="CK712" i="9"/>
  <c r="CL476" i="9"/>
  <c r="CK476" i="9"/>
  <c r="CJ476" i="9"/>
  <c r="CI476" i="9"/>
  <c r="CM476" i="9"/>
  <c r="CM533" i="9"/>
  <c r="CL533" i="9"/>
  <c r="CJ533" i="9"/>
  <c r="CI533" i="9"/>
  <c r="CK533" i="9"/>
  <c r="CM495" i="9"/>
  <c r="CL495" i="9"/>
  <c r="CK495" i="9"/>
  <c r="CJ495" i="9"/>
  <c r="CI495" i="9"/>
  <c r="CJ546" i="9"/>
  <c r="CI546" i="9"/>
  <c r="CM546" i="9"/>
  <c r="CK546" i="9"/>
  <c r="CL546" i="9"/>
  <c r="CK601" i="9"/>
  <c r="CJ601" i="9"/>
  <c r="CI601" i="9"/>
  <c r="CM601" i="9"/>
  <c r="CL601" i="9"/>
  <c r="CM117" i="9"/>
  <c r="CL117" i="9"/>
  <c r="CK117" i="9"/>
  <c r="CJ117" i="9"/>
  <c r="CI117" i="9"/>
  <c r="CL584" i="9"/>
  <c r="CJ584" i="9"/>
  <c r="CM584" i="9"/>
  <c r="CK584" i="9"/>
  <c r="CI584" i="9"/>
  <c r="CL254" i="9"/>
  <c r="CK254" i="9"/>
  <c r="CJ254" i="9"/>
  <c r="CM254" i="9"/>
  <c r="CI254" i="9"/>
  <c r="CK595" i="9"/>
  <c r="CJ595" i="9"/>
  <c r="CI595" i="9"/>
  <c r="CM595" i="9"/>
  <c r="CL595" i="9"/>
  <c r="CK243" i="9"/>
  <c r="CL243" i="9"/>
  <c r="CI243" i="9"/>
  <c r="CM243" i="9"/>
  <c r="CJ243" i="9"/>
  <c r="CK211" i="9"/>
  <c r="CL211" i="9"/>
  <c r="CM211" i="9"/>
  <c r="CJ211" i="9"/>
  <c r="CI211" i="9"/>
  <c r="CM365" i="9"/>
  <c r="CI365" i="9"/>
  <c r="CL365" i="9"/>
  <c r="CK365" i="9"/>
  <c r="CJ365" i="9"/>
  <c r="CM502" i="9"/>
  <c r="CL502" i="9"/>
  <c r="CK502" i="9"/>
  <c r="CJ502" i="9"/>
  <c r="CI502" i="9"/>
  <c r="CK279" i="9"/>
  <c r="CL279" i="9"/>
  <c r="CM279" i="9"/>
  <c r="CJ279" i="9"/>
  <c r="CI279" i="9"/>
  <c r="CN279" i="9" s="1"/>
  <c r="CM383" i="9"/>
  <c r="CK383" i="9"/>
  <c r="CJ383" i="9"/>
  <c r="CL383" i="9"/>
  <c r="CI383" i="9"/>
  <c r="CM180" i="9"/>
  <c r="CL180" i="9"/>
  <c r="CK180" i="9"/>
  <c r="CJ180" i="9"/>
  <c r="CI180" i="9"/>
  <c r="CI337" i="9"/>
  <c r="CJ337" i="9"/>
  <c r="CL337" i="9"/>
  <c r="CK337" i="9"/>
  <c r="CM337" i="9"/>
  <c r="CL599" i="9"/>
  <c r="CI599" i="9"/>
  <c r="CJ599" i="9"/>
  <c r="CM599" i="9"/>
  <c r="CK599" i="9"/>
  <c r="CJ138" i="9"/>
  <c r="CK138" i="9"/>
  <c r="CM138" i="9"/>
  <c r="CL138" i="9"/>
  <c r="CI138" i="9"/>
  <c r="CN138" i="9" s="1"/>
  <c r="CM381" i="9"/>
  <c r="CL381" i="9"/>
  <c r="CK381" i="9"/>
  <c r="CI381" i="9"/>
  <c r="CJ381" i="9"/>
  <c r="CL326" i="9"/>
  <c r="CK326" i="9"/>
  <c r="CJ326" i="9"/>
  <c r="CI326" i="9"/>
  <c r="CM326" i="9"/>
  <c r="CK235" i="9"/>
  <c r="CJ235" i="9"/>
  <c r="CI235" i="9"/>
  <c r="CN235" i="9" s="1"/>
  <c r="CM235" i="9"/>
  <c r="CL235" i="9"/>
  <c r="CL442" i="9"/>
  <c r="CK442" i="9"/>
  <c r="CJ442" i="9"/>
  <c r="CI442" i="9"/>
  <c r="CM442" i="9"/>
  <c r="CL705" i="9"/>
  <c r="CI705" i="9"/>
  <c r="CM705" i="9"/>
  <c r="CK705" i="9"/>
  <c r="CJ705" i="9"/>
  <c r="CI684" i="9"/>
  <c r="CJ684" i="9"/>
  <c r="CM684" i="9"/>
  <c r="CL684" i="9"/>
  <c r="CK684" i="9"/>
  <c r="CM519" i="9"/>
  <c r="CL519" i="9"/>
  <c r="CK519" i="9"/>
  <c r="CJ519" i="9"/>
  <c r="CI519" i="9"/>
  <c r="CK196" i="9"/>
  <c r="CJ196" i="9"/>
  <c r="CI196" i="9"/>
  <c r="CM196" i="9"/>
  <c r="CL196" i="9"/>
  <c r="CK367" i="9"/>
  <c r="CJ367" i="9"/>
  <c r="CI367" i="9"/>
  <c r="CL367" i="9"/>
  <c r="CM367" i="9"/>
  <c r="CL128" i="9"/>
  <c r="CI128" i="9"/>
  <c r="CM128" i="9"/>
  <c r="CK128" i="9"/>
  <c r="CJ128" i="9"/>
  <c r="CJ312" i="9"/>
  <c r="CI312" i="9"/>
  <c r="CM312" i="9"/>
  <c r="CL312" i="9"/>
  <c r="CK312" i="9"/>
  <c r="CM610" i="9"/>
  <c r="CL610" i="9"/>
  <c r="CK610" i="9"/>
  <c r="CJ610" i="9"/>
  <c r="CI610" i="9"/>
  <c r="CL508" i="9"/>
  <c r="CM508" i="9"/>
  <c r="CK508" i="9"/>
  <c r="CJ508" i="9"/>
  <c r="CI508" i="9"/>
  <c r="CM353" i="9"/>
  <c r="CI353" i="9"/>
  <c r="CL353" i="9"/>
  <c r="CK353" i="9"/>
  <c r="CJ353" i="9"/>
  <c r="CI313" i="9"/>
  <c r="CJ313" i="9"/>
  <c r="CM313" i="9"/>
  <c r="CL313" i="9"/>
  <c r="CK313" i="9"/>
  <c r="CJ470" i="9"/>
  <c r="CM470" i="9"/>
  <c r="CL470" i="9"/>
  <c r="CK470" i="9"/>
  <c r="CI470" i="9"/>
  <c r="CI535" i="9"/>
  <c r="CM535" i="9"/>
  <c r="CL535" i="9"/>
  <c r="CK535" i="9"/>
  <c r="CJ535" i="9"/>
  <c r="CK604" i="9"/>
  <c r="CM604" i="9"/>
  <c r="CL604" i="9"/>
  <c r="CJ604" i="9"/>
  <c r="CI604" i="9"/>
  <c r="CK517" i="9"/>
  <c r="CJ517" i="9"/>
  <c r="CI517" i="9"/>
  <c r="CL517" i="9"/>
  <c r="CM517" i="9"/>
  <c r="CL44" i="9"/>
  <c r="CK44" i="9"/>
  <c r="CJ44" i="9"/>
  <c r="CI44" i="9"/>
  <c r="CM44" i="9"/>
  <c r="CK577" i="9"/>
  <c r="CI577" i="9"/>
  <c r="CL577" i="9"/>
  <c r="CM577" i="9"/>
  <c r="CJ577" i="9"/>
  <c r="CK678" i="9"/>
  <c r="CJ678" i="9"/>
  <c r="CI678" i="9"/>
  <c r="CM678" i="9"/>
  <c r="CL678" i="9"/>
  <c r="CJ510" i="9"/>
  <c r="CI510" i="9"/>
  <c r="CM510" i="9"/>
  <c r="CL510" i="9"/>
  <c r="CK510" i="9"/>
  <c r="CM275" i="9"/>
  <c r="CL275" i="9"/>
  <c r="CK275" i="9"/>
  <c r="CJ275" i="9"/>
  <c r="CI275" i="9"/>
  <c r="CM225" i="9"/>
  <c r="CL225" i="9"/>
  <c r="CK225" i="9"/>
  <c r="CJ225" i="9"/>
  <c r="CI225" i="9"/>
  <c r="CM39" i="9"/>
  <c r="CL39" i="9"/>
  <c r="CK39" i="9"/>
  <c r="CJ39" i="9"/>
  <c r="CI39" i="9"/>
  <c r="CM244" i="9"/>
  <c r="CL244" i="9"/>
  <c r="CI244" i="9"/>
  <c r="CJ244" i="9"/>
  <c r="CK244" i="9"/>
  <c r="CJ220" i="9"/>
  <c r="CK220" i="9"/>
  <c r="CM220" i="9"/>
  <c r="CL220" i="9"/>
  <c r="CI220" i="9"/>
  <c r="CK576" i="9"/>
  <c r="CJ576" i="9"/>
  <c r="CI576" i="9"/>
  <c r="CL576" i="9"/>
  <c r="CM576" i="9"/>
  <c r="CM215" i="9"/>
  <c r="CL215" i="9"/>
  <c r="CK215" i="9"/>
  <c r="CJ215" i="9"/>
  <c r="CI215" i="9"/>
  <c r="CK592" i="9"/>
  <c r="CM592" i="9"/>
  <c r="CL592" i="9"/>
  <c r="CJ592" i="9"/>
  <c r="CI592" i="9"/>
  <c r="CN592" i="9" s="1"/>
  <c r="CM60" i="9"/>
  <c r="CL60" i="9"/>
  <c r="CK60" i="9"/>
  <c r="CJ60" i="9"/>
  <c r="CI60" i="9"/>
  <c r="CM81" i="9"/>
  <c r="CL81" i="9"/>
  <c r="CK81" i="9"/>
  <c r="CJ81" i="9"/>
  <c r="CI81" i="9"/>
  <c r="CM412" i="9"/>
  <c r="CL412" i="9"/>
  <c r="CK412" i="9"/>
  <c r="CJ412" i="9"/>
  <c r="CI412" i="9"/>
  <c r="CN412" i="9" s="1"/>
  <c r="CL378" i="9"/>
  <c r="CI378" i="9"/>
  <c r="CJ378" i="9"/>
  <c r="CM378" i="9"/>
  <c r="CK378" i="9"/>
  <c r="CL80" i="9"/>
  <c r="CK80" i="9"/>
  <c r="CJ80" i="9"/>
  <c r="CI80" i="9"/>
  <c r="CM80" i="9"/>
  <c r="CM89" i="9"/>
  <c r="CL89" i="9"/>
  <c r="CK89" i="9"/>
  <c r="CJ89" i="9"/>
  <c r="CI89" i="9"/>
  <c r="CM293" i="9"/>
  <c r="CI293" i="9"/>
  <c r="CK293" i="9"/>
  <c r="CL293" i="9"/>
  <c r="CJ293" i="9"/>
  <c r="CM591" i="9"/>
  <c r="CL591" i="9"/>
  <c r="CK591" i="9"/>
  <c r="CJ591" i="9"/>
  <c r="CI591" i="9"/>
  <c r="CM40" i="9"/>
  <c r="CL40" i="9"/>
  <c r="CK40" i="9"/>
  <c r="CJ40" i="9"/>
  <c r="CI40" i="9"/>
  <c r="CK85" i="9"/>
  <c r="CJ85" i="9"/>
  <c r="CI85" i="9"/>
  <c r="CN85" i="9" s="1"/>
  <c r="CM85" i="9"/>
  <c r="CL85" i="9"/>
  <c r="CK637" i="9"/>
  <c r="CJ637" i="9"/>
  <c r="CI637" i="9"/>
  <c r="CM637" i="9"/>
  <c r="CL637" i="9"/>
  <c r="CM43" i="9"/>
  <c r="CL43" i="9"/>
  <c r="CK43" i="9"/>
  <c r="CJ43" i="9"/>
  <c r="CI43" i="9"/>
  <c r="CM713" i="9"/>
  <c r="CI713" i="9"/>
  <c r="CL713" i="9"/>
  <c r="CK713" i="9"/>
  <c r="CJ713" i="9"/>
  <c r="CM79" i="9"/>
  <c r="CL79" i="9"/>
  <c r="CK79" i="9"/>
  <c r="CJ79" i="9"/>
  <c r="CI79" i="9"/>
  <c r="CM74" i="9"/>
  <c r="CL74" i="9"/>
  <c r="CK74" i="9"/>
  <c r="CJ74" i="9"/>
  <c r="CI74" i="9"/>
  <c r="CM473" i="9"/>
  <c r="CL473" i="9"/>
  <c r="CK473" i="9"/>
  <c r="CJ473" i="9"/>
  <c r="CI473" i="9"/>
  <c r="CK505" i="9"/>
  <c r="CJ505" i="9"/>
  <c r="CI505" i="9"/>
  <c r="CM505" i="9"/>
  <c r="CL505" i="9"/>
  <c r="CM304" i="9"/>
  <c r="CL304" i="9"/>
  <c r="CK304" i="9"/>
  <c r="CJ304" i="9"/>
  <c r="CI304" i="9"/>
  <c r="CM538" i="9"/>
  <c r="CL538" i="9"/>
  <c r="CK538" i="9"/>
  <c r="CJ538" i="9"/>
  <c r="CI538" i="9"/>
  <c r="CM182" i="9"/>
  <c r="CL182" i="9"/>
  <c r="CK182" i="9"/>
  <c r="CJ182" i="9"/>
  <c r="CI182" i="9"/>
  <c r="CK541" i="9"/>
  <c r="CJ541" i="9"/>
  <c r="CI541" i="9"/>
  <c r="CM541" i="9"/>
  <c r="CL541" i="9"/>
  <c r="CM221" i="9"/>
  <c r="CL221" i="9"/>
  <c r="CK221" i="9"/>
  <c r="CJ221" i="9"/>
  <c r="CI221" i="9"/>
  <c r="CM147" i="9"/>
  <c r="CJ147" i="9"/>
  <c r="CI147" i="9"/>
  <c r="CL147" i="9"/>
  <c r="CK147" i="9"/>
  <c r="CI193" i="9"/>
  <c r="CJ193" i="9"/>
  <c r="CL193" i="9"/>
  <c r="CK193" i="9"/>
  <c r="CM193" i="9"/>
  <c r="CL496" i="9"/>
  <c r="CK496" i="9"/>
  <c r="CJ496" i="9"/>
  <c r="CI496" i="9"/>
  <c r="CM496" i="9"/>
  <c r="CM311" i="9"/>
  <c r="CL311" i="9"/>
  <c r="CK311" i="9"/>
  <c r="CJ311" i="9"/>
  <c r="CI311" i="9"/>
  <c r="CL681" i="9"/>
  <c r="CJ681" i="9"/>
  <c r="CI681" i="9"/>
  <c r="CM681" i="9"/>
  <c r="CK681" i="9"/>
  <c r="CM579" i="9"/>
  <c r="CK579" i="9"/>
  <c r="CL579" i="9"/>
  <c r="CJ579" i="9"/>
  <c r="CI579" i="9"/>
  <c r="CK423" i="9"/>
  <c r="CJ423" i="9"/>
  <c r="CI423" i="9"/>
  <c r="CL423" i="9"/>
  <c r="CM423" i="9"/>
  <c r="CK649" i="9"/>
  <c r="CJ649" i="9"/>
  <c r="CI649" i="9"/>
  <c r="CM649" i="9"/>
  <c r="CL649" i="9"/>
  <c r="CM177" i="9"/>
  <c r="CL177" i="9"/>
  <c r="CK177" i="9"/>
  <c r="CJ177" i="9"/>
  <c r="CI177" i="9"/>
  <c r="CM581" i="9"/>
  <c r="CJ581" i="9"/>
  <c r="CI581" i="9"/>
  <c r="CK581" i="9"/>
  <c r="CL581" i="9"/>
  <c r="CJ102" i="9"/>
  <c r="CI102" i="9"/>
  <c r="CM102" i="9"/>
  <c r="CL102" i="9"/>
  <c r="CK102" i="9"/>
  <c r="CK142" i="9"/>
  <c r="CJ142" i="9"/>
  <c r="CI142" i="9"/>
  <c r="CM142" i="9"/>
  <c r="CL142" i="9"/>
  <c r="CK661" i="9"/>
  <c r="CJ661" i="9"/>
  <c r="CI661" i="9"/>
  <c r="CM661" i="9"/>
  <c r="CL661" i="9"/>
  <c r="CM646" i="9"/>
  <c r="CL646" i="9"/>
  <c r="CK646" i="9"/>
  <c r="CJ646" i="9"/>
  <c r="CI646" i="9"/>
  <c r="CK49" i="9"/>
  <c r="CJ49" i="9"/>
  <c r="CI49" i="9"/>
  <c r="CM49" i="9"/>
  <c r="CL49" i="9"/>
  <c r="CM153" i="9"/>
  <c r="CL153" i="9"/>
  <c r="CK153" i="9"/>
  <c r="CJ153" i="9"/>
  <c r="CI153" i="9"/>
  <c r="CM94" i="9"/>
  <c r="CL94" i="9"/>
  <c r="CK94" i="9"/>
  <c r="CJ94" i="9"/>
  <c r="CI94" i="9"/>
  <c r="CN94" i="9" s="1"/>
  <c r="CJ657" i="9"/>
  <c r="CM657" i="9"/>
  <c r="CL657" i="9"/>
  <c r="CK657" i="9"/>
  <c r="CI657" i="9"/>
  <c r="CK219" i="9"/>
  <c r="CL219" i="9"/>
  <c r="CJ219" i="9"/>
  <c r="CI219" i="9"/>
  <c r="CM219" i="9"/>
  <c r="CK166" i="9"/>
  <c r="CJ166" i="9"/>
  <c r="CI166" i="9"/>
  <c r="CM166" i="9"/>
  <c r="CL166" i="9"/>
  <c r="CM115" i="9"/>
  <c r="CL115" i="9"/>
  <c r="CK115" i="9"/>
  <c r="CJ115" i="9"/>
  <c r="CI115" i="9"/>
  <c r="CM91" i="9"/>
  <c r="CL91" i="9"/>
  <c r="CK91" i="9"/>
  <c r="CJ91" i="9"/>
  <c r="CI91" i="9"/>
  <c r="CK343" i="9"/>
  <c r="CJ343" i="9"/>
  <c r="CI343" i="9"/>
  <c r="CM343" i="9"/>
  <c r="CL343" i="9"/>
  <c r="CK702" i="9"/>
  <c r="CJ702" i="9"/>
  <c r="CI702" i="9"/>
  <c r="CM702" i="9"/>
  <c r="CL702" i="9"/>
  <c r="CK435" i="9"/>
  <c r="CJ435" i="9"/>
  <c r="CI435" i="9"/>
  <c r="CL435" i="9"/>
  <c r="CM435" i="9"/>
  <c r="CM692" i="9"/>
  <c r="CL692" i="9"/>
  <c r="CK692" i="9"/>
  <c r="CJ692" i="9"/>
  <c r="CI692" i="9"/>
  <c r="CI511" i="9"/>
  <c r="CM511" i="9"/>
  <c r="CL511" i="9"/>
  <c r="CK511" i="9"/>
  <c r="CJ511" i="9"/>
  <c r="CJ296" i="9"/>
  <c r="CK296" i="9"/>
  <c r="CL296" i="9"/>
  <c r="CI296" i="9"/>
  <c r="CM296" i="9"/>
  <c r="CL709" i="9"/>
  <c r="CK709" i="9"/>
  <c r="CJ709" i="9"/>
  <c r="CI709" i="9"/>
  <c r="CN709" i="9" s="1"/>
  <c r="CM709" i="9"/>
  <c r="CJ212" i="9"/>
  <c r="CK212" i="9"/>
  <c r="CM212" i="9"/>
  <c r="CL212" i="9"/>
  <c r="CI212" i="9"/>
  <c r="CL125" i="9"/>
  <c r="CK125" i="9"/>
  <c r="CM125" i="9"/>
  <c r="CJ125" i="9"/>
  <c r="CI125" i="9"/>
  <c r="CK674" i="9"/>
  <c r="CM674" i="9"/>
  <c r="CL674" i="9"/>
  <c r="CJ674" i="9"/>
  <c r="CI674" i="9"/>
  <c r="CM118" i="9"/>
  <c r="CL118" i="9"/>
  <c r="CK118" i="9"/>
  <c r="CJ118" i="9"/>
  <c r="CI118" i="9"/>
  <c r="CL116" i="9"/>
  <c r="CK116" i="9"/>
  <c r="CJ116" i="9"/>
  <c r="CI116" i="9"/>
  <c r="CM116" i="9"/>
  <c r="CM197" i="9"/>
  <c r="CI197" i="9"/>
  <c r="CJ197" i="9"/>
  <c r="CL197" i="9"/>
  <c r="CK197" i="9"/>
  <c r="CM407" i="9"/>
  <c r="CL407" i="9"/>
  <c r="CK407" i="9"/>
  <c r="CJ407" i="9"/>
  <c r="CI407" i="9"/>
  <c r="CI210" i="9"/>
  <c r="CM210" i="9"/>
  <c r="CL210" i="9"/>
  <c r="CK210" i="9"/>
  <c r="CJ210" i="9"/>
  <c r="CJ252" i="9"/>
  <c r="CI252" i="9"/>
  <c r="CK252" i="9"/>
  <c r="CL252" i="9"/>
  <c r="CM252" i="9"/>
  <c r="CM438" i="9"/>
  <c r="CL438" i="9"/>
  <c r="CK438" i="9"/>
  <c r="CI438" i="9"/>
  <c r="CJ438" i="9"/>
  <c r="CM285" i="9"/>
  <c r="CL285" i="9"/>
  <c r="CK285" i="9"/>
  <c r="CI285" i="9"/>
  <c r="CJ285" i="9"/>
  <c r="CJ522" i="9"/>
  <c r="CI522" i="9"/>
  <c r="CM522" i="9"/>
  <c r="CL522" i="9"/>
  <c r="CK522" i="9"/>
  <c r="CM280" i="9"/>
  <c r="CL280" i="9"/>
  <c r="CI280" i="9"/>
  <c r="CK280" i="9"/>
  <c r="CJ280" i="9"/>
  <c r="CM622" i="9"/>
  <c r="CL622" i="9"/>
  <c r="CK622" i="9"/>
  <c r="CI622" i="9"/>
  <c r="CJ622" i="9"/>
  <c r="CM405" i="9"/>
  <c r="CL405" i="9"/>
  <c r="CK405" i="9"/>
  <c r="CJ405" i="9"/>
  <c r="CI405" i="9"/>
  <c r="CJ621" i="9"/>
  <c r="CM621" i="9"/>
  <c r="CL621" i="9"/>
  <c r="CK621" i="9"/>
  <c r="CI621" i="9"/>
  <c r="CM57" i="9"/>
  <c r="CL57" i="9"/>
  <c r="CK57" i="9"/>
  <c r="CJ57" i="9"/>
  <c r="CI57" i="9"/>
  <c r="CM333" i="9"/>
  <c r="CL333" i="9"/>
  <c r="CK333" i="9"/>
  <c r="CJ333" i="9"/>
  <c r="CI333" i="9"/>
  <c r="CI241" i="9"/>
  <c r="CJ241" i="9"/>
  <c r="CM241" i="9"/>
  <c r="CL241" i="9"/>
  <c r="CK241" i="9"/>
  <c r="CM437" i="9"/>
  <c r="CL437" i="9"/>
  <c r="CK437" i="9"/>
  <c r="CJ437" i="9"/>
  <c r="CI437" i="9"/>
  <c r="CI445" i="9"/>
  <c r="CM445" i="9"/>
  <c r="CL445" i="9"/>
  <c r="CJ445" i="9"/>
  <c r="CK445" i="9"/>
  <c r="CL362" i="9"/>
  <c r="CK362" i="9"/>
  <c r="CJ362" i="9"/>
  <c r="CI362" i="9"/>
  <c r="CM362" i="9"/>
  <c r="CL250" i="9"/>
  <c r="CM250" i="9"/>
  <c r="CK250" i="9"/>
  <c r="CJ250" i="9"/>
  <c r="CI250" i="9"/>
  <c r="CL202" i="9"/>
  <c r="CM202" i="9"/>
  <c r="CI202" i="9"/>
  <c r="CK202" i="9"/>
  <c r="CJ202" i="9"/>
  <c r="CJ585" i="9"/>
  <c r="CM585" i="9"/>
  <c r="CL585" i="9"/>
  <c r="CK585" i="9"/>
  <c r="CI585" i="9"/>
  <c r="CL548" i="9"/>
  <c r="CK548" i="9"/>
  <c r="CJ548" i="9"/>
  <c r="CI548" i="9"/>
  <c r="CM548" i="9"/>
  <c r="CK613" i="9"/>
  <c r="CJ613" i="9"/>
  <c r="CI613" i="9"/>
  <c r="CL613" i="9"/>
  <c r="CM613" i="9"/>
  <c r="CM704" i="9"/>
  <c r="CL704" i="9"/>
  <c r="CK704" i="9"/>
  <c r="CJ704" i="9"/>
  <c r="CI704" i="9"/>
  <c r="CM148" i="9"/>
  <c r="CI148" i="9"/>
  <c r="CL148" i="9"/>
  <c r="CK148" i="9"/>
  <c r="CJ148" i="9"/>
  <c r="CM687" i="9"/>
  <c r="CL687" i="9"/>
  <c r="CK687" i="9"/>
  <c r="CI687" i="9"/>
  <c r="CJ687" i="9"/>
  <c r="CL185" i="9"/>
  <c r="CK185" i="9"/>
  <c r="CJ185" i="9"/>
  <c r="CI185" i="9"/>
  <c r="CM185" i="9"/>
  <c r="CI547" i="9"/>
  <c r="CM547" i="9"/>
  <c r="CL547" i="9"/>
  <c r="CK547" i="9"/>
  <c r="CJ547" i="9"/>
  <c r="CM317" i="9"/>
  <c r="CI317" i="9"/>
  <c r="CJ317" i="9"/>
  <c r="CL317" i="9"/>
  <c r="CK317" i="9"/>
  <c r="CL68" i="9"/>
  <c r="CK68" i="9"/>
  <c r="CJ68" i="9"/>
  <c r="CI68" i="9"/>
  <c r="CM68" i="9"/>
  <c r="CM413" i="9"/>
  <c r="CL413" i="9"/>
  <c r="CK413" i="9"/>
  <c r="CJ413" i="9"/>
  <c r="CI413" i="9"/>
  <c r="CL346" i="9"/>
  <c r="CM346" i="9"/>
  <c r="CI346" i="9"/>
  <c r="CJ346" i="9"/>
  <c r="CK346" i="9"/>
  <c r="CM377" i="9"/>
  <c r="CK377" i="9"/>
  <c r="CI377" i="9"/>
  <c r="CL377" i="9"/>
  <c r="CJ377" i="9"/>
  <c r="CL266" i="9"/>
  <c r="CK266" i="9"/>
  <c r="CJ266" i="9"/>
  <c r="CM266" i="9"/>
  <c r="CI266" i="9"/>
  <c r="CM419" i="9"/>
  <c r="CL419" i="9"/>
  <c r="CK419" i="9"/>
  <c r="CJ419" i="9"/>
  <c r="CI419" i="9"/>
  <c r="CJ126" i="9"/>
  <c r="CK126" i="9"/>
  <c r="CM126" i="9"/>
  <c r="CL126" i="9"/>
  <c r="CI126" i="9"/>
  <c r="CM441" i="9"/>
  <c r="CL441" i="9"/>
  <c r="CK441" i="9"/>
  <c r="CJ441" i="9"/>
  <c r="CI441" i="9"/>
  <c r="CM557" i="9"/>
  <c r="CL557" i="9"/>
  <c r="CK557" i="9"/>
  <c r="CJ557" i="9"/>
  <c r="CI557" i="9"/>
  <c r="CM237" i="9"/>
  <c r="CL237" i="9"/>
  <c r="CK237" i="9"/>
  <c r="CJ237" i="9"/>
  <c r="CI237" i="9"/>
  <c r="CN237" i="9" s="1"/>
  <c r="CL104" i="9"/>
  <c r="CK104" i="9"/>
  <c r="CJ104" i="9"/>
  <c r="CI104" i="9"/>
  <c r="CM104" i="9"/>
  <c r="CI107" i="9"/>
  <c r="CM107" i="9"/>
  <c r="CL107" i="9"/>
  <c r="CK107" i="9"/>
  <c r="CJ107" i="9"/>
  <c r="CM443" i="9"/>
  <c r="CL443" i="9"/>
  <c r="CK443" i="9"/>
  <c r="CJ443" i="9"/>
  <c r="CI443" i="9"/>
  <c r="CM51" i="9"/>
  <c r="CL51" i="9"/>
  <c r="CK51" i="9"/>
  <c r="CJ51" i="9"/>
  <c r="CI51" i="9"/>
  <c r="CJ573" i="9"/>
  <c r="CK573" i="9"/>
  <c r="CI573" i="9"/>
  <c r="CM573" i="9"/>
  <c r="CL573" i="9"/>
  <c r="CJ42" i="9"/>
  <c r="CI42" i="9"/>
  <c r="CM42" i="9"/>
  <c r="CL42" i="9"/>
  <c r="CK42" i="9"/>
  <c r="CK130" i="9"/>
  <c r="CJ130" i="9"/>
  <c r="CI130" i="9"/>
  <c r="CM130" i="9"/>
  <c r="CL130" i="9"/>
  <c r="CK271" i="9"/>
  <c r="CJ271" i="9"/>
  <c r="CI271" i="9"/>
  <c r="CM271" i="9"/>
  <c r="CL271" i="9"/>
  <c r="CL394" i="9"/>
  <c r="CJ394" i="9"/>
  <c r="CM394" i="9"/>
  <c r="CK394" i="9"/>
  <c r="CI394" i="9"/>
  <c r="CL173" i="9"/>
  <c r="CK173" i="9"/>
  <c r="CJ173" i="9"/>
  <c r="CI173" i="9"/>
  <c r="CM173" i="9"/>
  <c r="CM453" i="9"/>
  <c r="CL453" i="9"/>
  <c r="CK453" i="9"/>
  <c r="CJ453" i="9"/>
  <c r="CI453" i="9"/>
  <c r="CK607" i="9"/>
  <c r="CJ607" i="9"/>
  <c r="CM607" i="9"/>
  <c r="CL607" i="9"/>
  <c r="CI607" i="9"/>
  <c r="CM371" i="9"/>
  <c r="CL371" i="9"/>
  <c r="CI371" i="9"/>
  <c r="CK371" i="9"/>
  <c r="CJ371" i="9"/>
  <c r="CM671" i="9"/>
  <c r="CJ671" i="9"/>
  <c r="CI671" i="9"/>
  <c r="CL671" i="9"/>
  <c r="CK671" i="9"/>
  <c r="CL370" i="9"/>
  <c r="CJ370" i="9"/>
  <c r="CM370" i="9"/>
  <c r="CK370" i="9"/>
  <c r="CI370" i="9"/>
  <c r="CM485" i="9"/>
  <c r="CL485" i="9"/>
  <c r="CK485" i="9"/>
  <c r="CJ485" i="9"/>
  <c r="CI485" i="9"/>
  <c r="CN485" i="9" s="1"/>
  <c r="CM615" i="9"/>
  <c r="CL615" i="9"/>
  <c r="CK615" i="9"/>
  <c r="CJ615" i="9"/>
  <c r="CI615" i="9"/>
  <c r="CN615" i="9" s="1"/>
  <c r="CM67" i="9"/>
  <c r="CL67" i="9"/>
  <c r="CK67" i="9"/>
  <c r="CJ67" i="9"/>
  <c r="CI67" i="9"/>
  <c r="CM297" i="9"/>
  <c r="CL297" i="9"/>
  <c r="CK297" i="9"/>
  <c r="CJ297" i="9"/>
  <c r="CI297" i="9"/>
  <c r="CJ707" i="9"/>
  <c r="CI707" i="9"/>
  <c r="CM707" i="9"/>
  <c r="CL707" i="9"/>
  <c r="CK707" i="9"/>
  <c r="CJ162" i="9"/>
  <c r="CK162" i="9"/>
  <c r="CI162" i="9"/>
  <c r="CM162" i="9"/>
  <c r="CL162" i="9"/>
  <c r="CK465" i="9"/>
  <c r="CM465" i="9"/>
  <c r="CL465" i="9"/>
  <c r="CJ465" i="9"/>
  <c r="CI465" i="9"/>
  <c r="CK145" i="9"/>
  <c r="CL145" i="9"/>
  <c r="CI145" i="9"/>
  <c r="CM145" i="9"/>
  <c r="CJ145" i="9"/>
  <c r="CM263" i="9"/>
  <c r="CK263" i="9"/>
  <c r="CJ263" i="9"/>
  <c r="CI263" i="9"/>
  <c r="CL263" i="9"/>
  <c r="CM239" i="9"/>
  <c r="CL239" i="9"/>
  <c r="CI239" i="9"/>
  <c r="CK239" i="9"/>
  <c r="CJ239" i="9"/>
  <c r="CJ669" i="9"/>
  <c r="CM669" i="9"/>
  <c r="CL669" i="9"/>
  <c r="CK669" i="9"/>
  <c r="CI669" i="9"/>
  <c r="CN669" i="9" s="1"/>
  <c r="CM388" i="9"/>
  <c r="CL388" i="9"/>
  <c r="CJ388" i="9"/>
  <c r="CK388" i="9"/>
  <c r="CI388" i="9"/>
  <c r="CJ240" i="9"/>
  <c r="CI240" i="9"/>
  <c r="CK240" i="9"/>
  <c r="CM240" i="9"/>
  <c r="CL240" i="9"/>
  <c r="CI282" i="9"/>
  <c r="CM282" i="9"/>
  <c r="CL282" i="9"/>
  <c r="CK282" i="9"/>
  <c r="CJ282" i="9"/>
  <c r="CJ300" i="9"/>
  <c r="CI300" i="9"/>
  <c r="CL300" i="9"/>
  <c r="CK300" i="9"/>
  <c r="CM300" i="9"/>
  <c r="CK481" i="9"/>
  <c r="CJ481" i="9"/>
  <c r="CI481" i="9"/>
  <c r="CM481" i="9"/>
  <c r="CL481" i="9"/>
  <c r="CK493" i="9"/>
  <c r="CJ493" i="9"/>
  <c r="CI493" i="9"/>
  <c r="CM493" i="9"/>
  <c r="CL493" i="9"/>
  <c r="CK652" i="9"/>
  <c r="CM652" i="9"/>
  <c r="CL652" i="9"/>
  <c r="CJ652" i="9"/>
  <c r="CI652" i="9"/>
  <c r="CK568" i="9"/>
  <c r="CI568" i="9"/>
  <c r="CM568" i="9"/>
  <c r="CL568" i="9"/>
  <c r="CJ568" i="9"/>
  <c r="CJ90" i="9"/>
  <c r="CI90" i="9"/>
  <c r="CM90" i="9"/>
  <c r="CL90" i="9"/>
  <c r="CK90" i="9"/>
  <c r="CL350" i="9"/>
  <c r="CK350" i="9"/>
  <c r="CJ350" i="9"/>
  <c r="CM350" i="9"/>
  <c r="CI350" i="9"/>
  <c r="CI463" i="9"/>
  <c r="CK463" i="9"/>
  <c r="CJ463" i="9"/>
  <c r="CL463" i="9"/>
  <c r="CM463" i="9"/>
  <c r="CM134" i="9"/>
  <c r="CL134" i="9"/>
  <c r="CK134" i="9"/>
  <c r="CJ134" i="9"/>
  <c r="CI134" i="9"/>
  <c r="CM588" i="9"/>
  <c r="CL588" i="9"/>
  <c r="CK588" i="9"/>
  <c r="CJ588" i="9"/>
  <c r="CI588" i="9"/>
  <c r="CI258" i="9"/>
  <c r="CM258" i="9"/>
  <c r="CL258" i="9"/>
  <c r="CK258" i="9"/>
  <c r="CJ258" i="9"/>
  <c r="CK247" i="9"/>
  <c r="CJ247" i="9"/>
  <c r="CI247" i="9"/>
  <c r="CL247" i="9"/>
  <c r="CM247" i="9"/>
  <c r="CL384" i="9"/>
  <c r="CJ384" i="9"/>
  <c r="CI384" i="9"/>
  <c r="CM384" i="9"/>
  <c r="CK384" i="9"/>
  <c r="CM316" i="9"/>
  <c r="CL316" i="9"/>
  <c r="CK316" i="9"/>
  <c r="CJ316" i="9"/>
  <c r="CI316" i="9"/>
  <c r="CJ542" i="9"/>
  <c r="CM542" i="9"/>
  <c r="CL542" i="9"/>
  <c r="CI542" i="9"/>
  <c r="CK542" i="9"/>
  <c r="CL149" i="9"/>
  <c r="CK149" i="9"/>
  <c r="CJ149" i="9"/>
  <c r="CI149" i="9"/>
  <c r="CM149" i="9"/>
  <c r="CM84" i="9"/>
  <c r="CL84" i="9"/>
  <c r="CK84" i="9"/>
  <c r="CJ84" i="9"/>
  <c r="CI84" i="9"/>
  <c r="CL230" i="9"/>
  <c r="CK230" i="9"/>
  <c r="CJ230" i="9"/>
  <c r="CM230" i="9"/>
  <c r="CI230" i="9"/>
  <c r="CM507" i="9"/>
  <c r="CL507" i="9"/>
  <c r="CK507" i="9"/>
  <c r="CJ507" i="9"/>
  <c r="CI507" i="9"/>
  <c r="CK216" i="9"/>
  <c r="CJ216" i="9"/>
  <c r="CI216" i="9"/>
  <c r="CM216" i="9"/>
  <c r="CL216" i="9"/>
  <c r="CJ228" i="9"/>
  <c r="CI228" i="9"/>
  <c r="CM228" i="9"/>
  <c r="CL228" i="9"/>
  <c r="CK228" i="9"/>
  <c r="CL635" i="9"/>
  <c r="CI635" i="9"/>
  <c r="CK635" i="9"/>
  <c r="CM635" i="9"/>
  <c r="CJ635" i="9"/>
  <c r="CL226" i="9"/>
  <c r="CM226" i="9"/>
  <c r="CK226" i="9"/>
  <c r="CJ226" i="9"/>
  <c r="CI226" i="9"/>
  <c r="CM206" i="9"/>
  <c r="CI206" i="9"/>
  <c r="CL206" i="9"/>
  <c r="CK206" i="9"/>
  <c r="CJ206" i="9"/>
  <c r="CM436" i="9"/>
  <c r="CL436" i="9"/>
  <c r="CK436" i="9"/>
  <c r="CJ436" i="9"/>
  <c r="CI436" i="9"/>
  <c r="CJ114" i="9"/>
  <c r="CI114" i="9"/>
  <c r="CM114" i="9"/>
  <c r="CL114" i="9"/>
  <c r="CK114" i="9"/>
  <c r="CM132" i="9"/>
  <c r="CL132" i="9"/>
  <c r="CK132" i="9"/>
  <c r="CJ132" i="9"/>
  <c r="CI132" i="9"/>
  <c r="CM451" i="9"/>
  <c r="CL451" i="9"/>
  <c r="CK451" i="9"/>
  <c r="CJ451" i="9"/>
  <c r="CI451" i="9"/>
  <c r="CM572" i="9"/>
  <c r="CL572" i="9"/>
  <c r="CK572" i="9"/>
  <c r="CJ572" i="9"/>
  <c r="CI572" i="9"/>
  <c r="CM64" i="9"/>
  <c r="CL64" i="9"/>
  <c r="CK64" i="9"/>
  <c r="CJ64" i="9"/>
  <c r="CI64" i="9"/>
  <c r="CL644" i="9"/>
  <c r="CK644" i="9"/>
  <c r="CJ644" i="9"/>
  <c r="CI644" i="9"/>
  <c r="CM644" i="9"/>
  <c r="CL56" i="9"/>
  <c r="CK56" i="9"/>
  <c r="CJ56" i="9"/>
  <c r="CI56" i="9"/>
  <c r="CM56" i="9"/>
  <c r="CM526" i="9"/>
  <c r="CL526" i="9"/>
  <c r="CK526" i="9"/>
  <c r="CJ526" i="9"/>
  <c r="CI526" i="9"/>
  <c r="CL298" i="9"/>
  <c r="CM298" i="9"/>
  <c r="CI298" i="9"/>
  <c r="CK298" i="9"/>
  <c r="CJ298" i="9"/>
  <c r="CM598" i="9"/>
  <c r="CL598" i="9"/>
  <c r="CK598" i="9"/>
  <c r="CJ598" i="9"/>
  <c r="CI598" i="9"/>
  <c r="CL536" i="9"/>
  <c r="CK536" i="9"/>
  <c r="CJ536" i="9"/>
  <c r="CI536" i="9"/>
  <c r="CM536" i="9"/>
  <c r="CM141" i="9"/>
  <c r="CL141" i="9"/>
  <c r="CK141" i="9"/>
  <c r="CJ141" i="9"/>
  <c r="CI141" i="9"/>
  <c r="CM168" i="9"/>
  <c r="CL168" i="9"/>
  <c r="CK168" i="9"/>
  <c r="CJ168" i="9"/>
  <c r="CI168" i="9"/>
  <c r="CM99" i="9"/>
  <c r="CL99" i="9"/>
  <c r="CK99" i="9"/>
  <c r="CJ99" i="9"/>
  <c r="CI99" i="9"/>
  <c r="CK327" i="9"/>
  <c r="CL327" i="9"/>
  <c r="CM327" i="9"/>
  <c r="CJ327" i="9"/>
  <c r="CI327" i="9"/>
  <c r="CL406" i="9"/>
  <c r="CK406" i="9"/>
  <c r="CJ406" i="9"/>
  <c r="CI406" i="9"/>
  <c r="CN406" i="9" s="1"/>
  <c r="CM406" i="9"/>
  <c r="CK291" i="9"/>
  <c r="CL291" i="9"/>
  <c r="CM291" i="9"/>
  <c r="CJ291" i="9"/>
  <c r="CI291" i="9"/>
  <c r="CI35" i="9"/>
  <c r="CM35" i="9"/>
  <c r="CL35" i="9"/>
  <c r="CK35" i="9"/>
  <c r="CJ35" i="9"/>
  <c r="CM108" i="9"/>
  <c r="CL108" i="9"/>
  <c r="CK108" i="9"/>
  <c r="CJ108" i="9"/>
  <c r="CI108" i="9"/>
  <c r="CI277" i="9"/>
  <c r="CJ277" i="9"/>
  <c r="CK277" i="9"/>
  <c r="CM277" i="9"/>
  <c r="CL277" i="9"/>
  <c r="CM76" i="9"/>
  <c r="CL76" i="9"/>
  <c r="CK76" i="9"/>
  <c r="CJ76" i="9"/>
  <c r="CI76" i="9"/>
  <c r="CM110" i="9"/>
  <c r="CL110" i="9"/>
  <c r="CK110" i="9"/>
  <c r="CJ110" i="9"/>
  <c r="CI110" i="9"/>
  <c r="CL176" i="9"/>
  <c r="CI176" i="9"/>
  <c r="CM176" i="9"/>
  <c r="CK176" i="9"/>
  <c r="CJ176" i="9"/>
  <c r="CK489" i="9"/>
  <c r="CM489" i="9"/>
  <c r="CL489" i="9"/>
  <c r="CJ489" i="9"/>
  <c r="CI489" i="9"/>
  <c r="CL152" i="9"/>
  <c r="CI152" i="9"/>
  <c r="CM152" i="9"/>
  <c r="CK152" i="9"/>
  <c r="CJ152" i="9"/>
  <c r="CI325" i="9"/>
  <c r="CJ325" i="9"/>
  <c r="CK325" i="9"/>
  <c r="CM325" i="9"/>
  <c r="CL325" i="9"/>
  <c r="CM88" i="9"/>
  <c r="CL88" i="9"/>
  <c r="CK88" i="9"/>
  <c r="CJ88" i="9"/>
  <c r="CI88" i="9"/>
  <c r="CK690" i="9"/>
  <c r="CJ690" i="9"/>
  <c r="CI690" i="9"/>
  <c r="CN690" i="9" s="1"/>
  <c r="CM690" i="9"/>
  <c r="CL690" i="9"/>
  <c r="CI559" i="9"/>
  <c r="CM559" i="9"/>
  <c r="CL559" i="9"/>
  <c r="CK559" i="9"/>
  <c r="CJ559" i="9"/>
  <c r="CI479" i="9"/>
  <c r="CM479" i="9"/>
  <c r="CL479" i="9"/>
  <c r="CK479" i="9"/>
  <c r="CJ479" i="9"/>
  <c r="CM249" i="9"/>
  <c r="CL249" i="9"/>
  <c r="CK249" i="9"/>
  <c r="CJ249" i="9"/>
  <c r="CI249" i="9"/>
  <c r="CM564" i="9"/>
  <c r="CL564" i="9"/>
  <c r="CK564" i="9"/>
  <c r="CJ564" i="9"/>
  <c r="CI564" i="9"/>
  <c r="CM299" i="9"/>
  <c r="CL299" i="9"/>
  <c r="CK299" i="9"/>
  <c r="CJ299" i="9"/>
  <c r="CI299" i="9"/>
  <c r="CI167" i="9"/>
  <c r="CJ167" i="9"/>
  <c r="CL167" i="9"/>
  <c r="CK167" i="9"/>
  <c r="CM167" i="9"/>
  <c r="CI708" i="9"/>
  <c r="CL708" i="9"/>
  <c r="CK708" i="9"/>
  <c r="CJ708" i="9"/>
  <c r="CM708" i="9"/>
  <c r="CI523" i="9"/>
  <c r="CM523" i="9"/>
  <c r="CL523" i="9"/>
  <c r="CK523" i="9"/>
  <c r="CJ523" i="9"/>
  <c r="CL532" i="9"/>
  <c r="CM532" i="9"/>
  <c r="CK532" i="9"/>
  <c r="CJ532" i="9"/>
  <c r="CI532" i="9"/>
  <c r="CL314" i="9"/>
  <c r="CK314" i="9"/>
  <c r="CJ314" i="9"/>
  <c r="CI314" i="9"/>
  <c r="CM314" i="9"/>
  <c r="CK351" i="9"/>
  <c r="CL351" i="9"/>
  <c r="CI351" i="9"/>
  <c r="CJ351" i="9"/>
  <c r="CM351" i="9"/>
  <c r="CL214" i="9"/>
  <c r="CM214" i="9"/>
  <c r="CJ214" i="9"/>
  <c r="CK214" i="9"/>
  <c r="CI214" i="9"/>
  <c r="CM531" i="9"/>
  <c r="CL531" i="9"/>
  <c r="CK531" i="9"/>
  <c r="CJ531" i="9"/>
  <c r="CI531" i="9"/>
  <c r="CI47" i="9"/>
  <c r="CM47" i="9"/>
  <c r="CL47" i="9"/>
  <c r="CK47" i="9"/>
  <c r="CJ47" i="9"/>
  <c r="CJ236" i="9"/>
  <c r="CK236" i="9"/>
  <c r="CI236" i="9"/>
  <c r="CM236" i="9"/>
  <c r="CL236" i="9"/>
  <c r="CM287" i="9"/>
  <c r="CL287" i="9"/>
  <c r="CK287" i="9"/>
  <c r="CJ287" i="9"/>
  <c r="CI287" i="9"/>
  <c r="CN287" i="9" s="1"/>
  <c r="CI306" i="9"/>
  <c r="CJ306" i="9"/>
  <c r="CK306" i="9"/>
  <c r="CM306" i="9"/>
  <c r="CL306" i="9"/>
  <c r="CI234" i="9"/>
  <c r="CL234" i="9"/>
  <c r="CK234" i="9"/>
  <c r="CJ234" i="9"/>
  <c r="CM234" i="9"/>
  <c r="CM393" i="9"/>
  <c r="CL393" i="9"/>
  <c r="CK393" i="9"/>
  <c r="CI393" i="9"/>
  <c r="CJ393" i="9"/>
  <c r="CM139" i="9"/>
  <c r="CL139" i="9"/>
  <c r="CK139" i="9"/>
  <c r="CJ139" i="9"/>
  <c r="CI139" i="9"/>
  <c r="CK255" i="9"/>
  <c r="CL255" i="9"/>
  <c r="CJ255" i="9"/>
  <c r="CI255" i="9"/>
  <c r="CN255" i="9" s="1"/>
  <c r="CM255" i="9"/>
  <c r="CI475" i="9"/>
  <c r="CL475" i="9"/>
  <c r="CK475" i="9"/>
  <c r="CJ475" i="9"/>
  <c r="CM475" i="9"/>
  <c r="CJ368" i="9"/>
  <c r="CK368" i="9"/>
  <c r="CM368" i="9"/>
  <c r="CL368" i="9"/>
  <c r="CI368" i="9"/>
  <c r="CK616" i="9"/>
  <c r="CM616" i="9"/>
  <c r="CJ616" i="9"/>
  <c r="CI616" i="9"/>
  <c r="CN616" i="9" s="1"/>
  <c r="CL616" i="9"/>
  <c r="CL673" i="9"/>
  <c r="CK673" i="9"/>
  <c r="CJ673" i="9"/>
  <c r="CI673" i="9"/>
  <c r="CM673" i="9"/>
  <c r="CM424" i="9"/>
  <c r="CL424" i="9"/>
  <c r="CK424" i="9"/>
  <c r="CJ424" i="9"/>
  <c r="CI424" i="9"/>
  <c r="CN424" i="9" s="1"/>
  <c r="CK457" i="9"/>
  <c r="CJ457" i="9"/>
  <c r="CI457" i="9"/>
  <c r="CM457" i="9"/>
  <c r="CL457" i="9"/>
  <c r="CJ506" i="9"/>
  <c r="CM506" i="9"/>
  <c r="CL506" i="9"/>
  <c r="CK506" i="9"/>
  <c r="CI506" i="9"/>
  <c r="CJ336" i="9"/>
  <c r="CI336" i="9"/>
  <c r="CM336" i="9"/>
  <c r="CL336" i="9"/>
  <c r="CK336" i="9"/>
  <c r="CK319" i="9"/>
  <c r="CJ319" i="9"/>
  <c r="CI319" i="9"/>
  <c r="CM319" i="9"/>
  <c r="CL319" i="9"/>
  <c r="CM639" i="9"/>
  <c r="CL639" i="9"/>
  <c r="CK639" i="9"/>
  <c r="CJ639" i="9"/>
  <c r="CI639" i="9"/>
  <c r="CK387" i="9"/>
  <c r="CI387" i="9"/>
  <c r="CL387" i="9"/>
  <c r="CM387" i="9"/>
  <c r="CJ387" i="9"/>
  <c r="CJ380" i="9"/>
  <c r="CK380" i="9"/>
  <c r="CM380" i="9"/>
  <c r="CL380" i="9"/>
  <c r="CI380" i="9"/>
  <c r="CM483" i="9"/>
  <c r="CL483" i="9"/>
  <c r="CK483" i="9"/>
  <c r="CJ483" i="9"/>
  <c r="CI483" i="9"/>
  <c r="CJ482" i="9"/>
  <c r="CM482" i="9"/>
  <c r="CL482" i="9"/>
  <c r="CK482" i="9"/>
  <c r="CI482" i="9"/>
  <c r="CJ554" i="9"/>
  <c r="CI554" i="9"/>
  <c r="CM554" i="9"/>
  <c r="CK554" i="9"/>
  <c r="CL554" i="9"/>
  <c r="CM41" i="9"/>
  <c r="CL41" i="9"/>
  <c r="CK41" i="9"/>
  <c r="CJ41" i="9"/>
  <c r="CI41" i="9"/>
  <c r="CK133" i="9"/>
  <c r="CL133" i="9"/>
  <c r="CJ133" i="9"/>
  <c r="CI133" i="9"/>
  <c r="CM133" i="9"/>
  <c r="CJ186" i="9"/>
  <c r="CK186" i="9"/>
  <c r="CM186" i="9"/>
  <c r="CL186" i="9"/>
  <c r="CI186" i="9"/>
  <c r="CL571" i="9"/>
  <c r="CJ571" i="9"/>
  <c r="CI571" i="9"/>
  <c r="CK571" i="9"/>
  <c r="CM571" i="9"/>
  <c r="CM648" i="9"/>
  <c r="CJ648" i="9"/>
  <c r="CI648" i="9"/>
  <c r="CL648" i="9"/>
  <c r="CK648" i="9"/>
  <c r="CM516" i="9"/>
  <c r="CL516" i="9"/>
  <c r="CK516" i="9"/>
  <c r="CJ516" i="9"/>
  <c r="CI516" i="9"/>
  <c r="CK561" i="9"/>
  <c r="CM561" i="9"/>
  <c r="CL561" i="9"/>
  <c r="CJ561" i="9"/>
  <c r="CI561" i="9"/>
  <c r="CJ54" i="9"/>
  <c r="CI54" i="9"/>
  <c r="CM54" i="9"/>
  <c r="CL54" i="9"/>
  <c r="CK54" i="9"/>
  <c r="CM65" i="9"/>
  <c r="CL65" i="9"/>
  <c r="CJ65" i="9"/>
  <c r="CI65" i="9"/>
  <c r="CM171" i="9"/>
  <c r="CJ171" i="9"/>
  <c r="CI171" i="9"/>
  <c r="CL171" i="9"/>
  <c r="CK171" i="9"/>
  <c r="CM359" i="9"/>
  <c r="CJ359" i="9"/>
  <c r="CK359" i="9"/>
  <c r="CL359" i="9"/>
  <c r="CI359" i="9"/>
  <c r="CI487" i="9"/>
  <c r="CM487" i="9"/>
  <c r="CL487" i="9"/>
  <c r="CK487" i="9"/>
  <c r="CJ487" i="9"/>
  <c r="CL92" i="9"/>
  <c r="CK92" i="9"/>
  <c r="CJ92" i="9"/>
  <c r="CI92" i="9"/>
  <c r="CM92" i="9"/>
  <c r="CM570" i="9"/>
  <c r="CL570" i="9"/>
  <c r="CK570" i="9"/>
  <c r="CJ570" i="9"/>
  <c r="CI570" i="9"/>
  <c r="CI71" i="9"/>
  <c r="CN71" i="9" s="1"/>
  <c r="CM71" i="9"/>
  <c r="CL71" i="9"/>
  <c r="CK71" i="9"/>
  <c r="CJ71" i="9"/>
  <c r="CL430" i="9"/>
  <c r="CK430" i="9"/>
  <c r="CJ430" i="9"/>
  <c r="CI430" i="9"/>
  <c r="CM430" i="9"/>
  <c r="CL396" i="9"/>
  <c r="CJ396" i="9"/>
  <c r="CI396" i="9"/>
  <c r="CM396" i="9"/>
  <c r="CK396" i="9"/>
  <c r="CM497" i="9"/>
  <c r="CL497" i="9"/>
  <c r="CK497" i="9"/>
  <c r="CJ497" i="9"/>
  <c r="CI497" i="9"/>
  <c r="CM504" i="9"/>
  <c r="CK504" i="9"/>
  <c r="CJ504" i="9"/>
  <c r="CI504" i="9"/>
  <c r="CL504" i="9"/>
  <c r="CJ691" i="9"/>
  <c r="CK691" i="9"/>
  <c r="CI691" i="9"/>
  <c r="CM691" i="9"/>
  <c r="CL691" i="9"/>
  <c r="CI246" i="9"/>
  <c r="CM246" i="9"/>
  <c r="CL246" i="9"/>
  <c r="CK246" i="9"/>
  <c r="CJ246" i="9"/>
  <c r="CM636" i="9"/>
  <c r="CJ636" i="9"/>
  <c r="CI636" i="9"/>
  <c r="CL636" i="9"/>
  <c r="CK636" i="9"/>
  <c r="CJ356" i="9"/>
  <c r="CK356" i="9"/>
  <c r="CM356" i="9"/>
  <c r="CL356" i="9"/>
  <c r="CI356" i="9"/>
  <c r="CM232" i="9"/>
  <c r="CL232" i="9"/>
  <c r="CI232" i="9"/>
  <c r="CK232" i="9"/>
  <c r="CJ232" i="9"/>
  <c r="CL647" i="9"/>
  <c r="CI647" i="9"/>
  <c r="CJ647" i="9"/>
  <c r="CM647" i="9"/>
  <c r="CK647" i="9"/>
  <c r="CM414" i="9"/>
  <c r="CL414" i="9"/>
  <c r="CK414" i="9"/>
  <c r="CI414" i="9"/>
  <c r="CJ414" i="9"/>
  <c r="CJ288" i="9"/>
  <c r="CI288" i="9"/>
  <c r="CK288" i="9"/>
  <c r="CM288" i="9"/>
  <c r="CL288" i="9"/>
  <c r="CM72" i="9"/>
  <c r="CL72" i="9"/>
  <c r="CK72" i="9"/>
  <c r="CJ72" i="9"/>
  <c r="CI72" i="9"/>
  <c r="CM694" i="9"/>
  <c r="CL694" i="9"/>
  <c r="CK694" i="9"/>
  <c r="CJ694" i="9"/>
  <c r="CI694" i="9"/>
  <c r="CL274" i="9"/>
  <c r="CM274" i="9"/>
  <c r="CK274" i="9"/>
  <c r="CJ274" i="9"/>
  <c r="CI274" i="9"/>
  <c r="CM170" i="9"/>
  <c r="CL170" i="9"/>
  <c r="CK170" i="9"/>
  <c r="CJ170" i="9"/>
  <c r="CI170" i="9"/>
  <c r="CN170" i="9" s="1"/>
  <c r="CM69" i="9"/>
  <c r="CL69" i="9"/>
  <c r="CK69" i="9"/>
  <c r="CJ69" i="9"/>
  <c r="CI69" i="9"/>
  <c r="CJ474" i="9"/>
  <c r="CI474" i="9"/>
  <c r="CM474" i="9"/>
  <c r="CL474" i="9"/>
  <c r="CK474" i="9"/>
  <c r="CI700" i="9"/>
  <c r="CM700" i="9"/>
  <c r="CL700" i="9"/>
  <c r="CK700" i="9"/>
  <c r="CJ700" i="9"/>
  <c r="CM165" i="9"/>
  <c r="CL165" i="9"/>
  <c r="CK165" i="9"/>
  <c r="CJ165" i="9"/>
  <c r="CI165" i="9"/>
  <c r="CL575" i="9"/>
  <c r="CI575" i="9"/>
  <c r="CM575" i="9"/>
  <c r="CK575" i="9"/>
  <c r="CJ575" i="9"/>
  <c r="CI119" i="9"/>
  <c r="CM119" i="9"/>
  <c r="CL119" i="9"/>
  <c r="CK119" i="9"/>
  <c r="CJ119" i="9"/>
  <c r="CL137" i="9"/>
  <c r="CK137" i="9"/>
  <c r="CJ137" i="9"/>
  <c r="CI137" i="9"/>
  <c r="CN137" i="9" s="1"/>
  <c r="CM137" i="9"/>
  <c r="CM281" i="9"/>
  <c r="CI281" i="9"/>
  <c r="CJ281" i="9"/>
  <c r="CK281" i="9"/>
  <c r="CL281" i="9"/>
  <c r="CK207" i="9"/>
  <c r="CL207" i="9"/>
  <c r="CM207" i="9"/>
  <c r="CJ207" i="9"/>
  <c r="CI207" i="9"/>
  <c r="CM113" i="9"/>
  <c r="CL113" i="9"/>
  <c r="CK113" i="9"/>
  <c r="CJ113" i="9"/>
  <c r="CI113" i="9"/>
  <c r="CM135" i="9"/>
  <c r="CJ135" i="9"/>
  <c r="CI135" i="9"/>
  <c r="CL135" i="9"/>
  <c r="CK135" i="9"/>
  <c r="CJ174" i="9"/>
  <c r="CK174" i="9"/>
  <c r="CM174" i="9"/>
  <c r="CL174" i="9"/>
  <c r="CI174" i="9"/>
  <c r="CN174" i="9" s="1"/>
  <c r="CK339" i="9"/>
  <c r="CL339" i="9"/>
  <c r="CI339" i="9"/>
  <c r="CM339" i="9"/>
  <c r="CJ339" i="9"/>
  <c r="CI318" i="9"/>
  <c r="CJ318" i="9"/>
  <c r="CK318" i="9"/>
  <c r="CM318" i="9"/>
  <c r="CL318" i="9"/>
  <c r="CI650" i="9"/>
  <c r="CL650" i="9"/>
  <c r="CK650" i="9"/>
  <c r="CM650" i="9"/>
  <c r="CJ650" i="9"/>
  <c r="CM391" i="9"/>
  <c r="CK391" i="9"/>
  <c r="CJ391" i="9"/>
  <c r="CI391" i="9"/>
  <c r="CL391" i="9"/>
  <c r="CJ404" i="9"/>
  <c r="CI404" i="9"/>
  <c r="CM404" i="9"/>
  <c r="CK404" i="9"/>
  <c r="CL404" i="9"/>
  <c r="CK283" i="9"/>
  <c r="CJ283" i="9"/>
  <c r="CI283" i="9"/>
  <c r="CM283" i="9"/>
  <c r="CL283" i="9"/>
  <c r="CJ78" i="9"/>
  <c r="CI78" i="9"/>
  <c r="CM78" i="9"/>
  <c r="CL78" i="9"/>
  <c r="CK78" i="9"/>
  <c r="CM329" i="9"/>
  <c r="CI329" i="9"/>
  <c r="CK329" i="9"/>
  <c r="CJ329" i="9"/>
  <c r="CL329" i="9"/>
  <c r="CM562" i="9"/>
  <c r="CL562" i="9"/>
  <c r="CK562" i="9"/>
  <c r="CI562" i="9"/>
  <c r="CJ562" i="9"/>
  <c r="CM52" i="9"/>
  <c r="CL52" i="9"/>
  <c r="CK52" i="9"/>
  <c r="CJ52" i="9"/>
  <c r="CI52" i="9"/>
  <c r="CM425" i="9"/>
  <c r="CL425" i="9"/>
  <c r="CK425" i="9"/>
  <c r="CJ425" i="9"/>
  <c r="CI425" i="9"/>
  <c r="CK109" i="9"/>
  <c r="CJ109" i="9"/>
  <c r="CI109" i="9"/>
  <c r="CM109" i="9"/>
  <c r="CL109" i="9"/>
  <c r="CM46" i="9"/>
  <c r="CL46" i="9"/>
  <c r="CK46" i="9"/>
  <c r="CJ46" i="9"/>
  <c r="CI46" i="9"/>
  <c r="CL524" i="9"/>
  <c r="CK524" i="9"/>
  <c r="CJ524" i="9"/>
  <c r="CI524" i="9"/>
  <c r="CM524" i="9"/>
  <c r="CM321" i="9"/>
  <c r="CL321" i="9"/>
  <c r="CK321" i="9"/>
  <c r="CI321" i="9"/>
  <c r="CJ321" i="9"/>
  <c r="CL668" i="9"/>
  <c r="CK668" i="9"/>
  <c r="CJ668" i="9"/>
  <c r="CI668" i="9"/>
  <c r="CM668" i="9"/>
  <c r="CM401" i="9"/>
  <c r="CK401" i="9"/>
  <c r="CJ401" i="9"/>
  <c r="CI401" i="9"/>
  <c r="CL401" i="9"/>
  <c r="CM38" i="9"/>
  <c r="CL38" i="9"/>
  <c r="CK38" i="9"/>
  <c r="CJ38" i="9"/>
  <c r="CI38" i="9"/>
  <c r="CJ308" i="9"/>
  <c r="CK308" i="9"/>
  <c r="CM308" i="9"/>
  <c r="CL308" i="9"/>
  <c r="CI308" i="9"/>
  <c r="CI373" i="9"/>
  <c r="CM373" i="9"/>
  <c r="CJ373" i="9"/>
  <c r="CL373" i="9"/>
  <c r="CK373" i="9"/>
  <c r="CM189" i="9"/>
  <c r="CL189" i="9"/>
  <c r="CK189" i="9"/>
  <c r="CJ189" i="9"/>
  <c r="CI189" i="9"/>
  <c r="CK625" i="9"/>
  <c r="CJ625" i="9"/>
  <c r="CI625" i="9"/>
  <c r="CM625" i="9"/>
  <c r="CL625" i="9"/>
  <c r="CM357" i="9"/>
  <c r="CL357" i="9"/>
  <c r="CK357" i="9"/>
  <c r="CJ357" i="9"/>
  <c r="CI357" i="9"/>
  <c r="CM466" i="9"/>
  <c r="CL466" i="9"/>
  <c r="CK466" i="9"/>
  <c r="CJ466" i="9"/>
  <c r="CI466" i="9"/>
  <c r="CN466" i="9" s="1"/>
  <c r="CR34" i="9"/>
  <c r="CN504" i="9" l="1"/>
  <c r="CN247" i="9"/>
  <c r="CN185" i="9"/>
  <c r="CN610" i="9"/>
  <c r="CN584" i="9"/>
  <c r="CN601" i="9"/>
  <c r="CP601" i="9" s="1"/>
  <c r="CN458" i="9"/>
  <c r="CV458" i="9" s="1"/>
  <c r="CW458" i="9" s="1"/>
  <c r="CN86" i="9"/>
  <c r="CN75" i="9"/>
  <c r="CV75" i="9" s="1"/>
  <c r="CN340" i="9"/>
  <c r="CV340" i="9" s="1"/>
  <c r="CW340" i="9" s="1"/>
  <c r="CN87" i="9"/>
  <c r="CV87" i="9" s="1"/>
  <c r="CN165" i="9"/>
  <c r="CV165" i="9" s="1"/>
  <c r="CW165" i="9" s="1"/>
  <c r="CN430" i="9"/>
  <c r="CN149" i="9"/>
  <c r="CN655" i="9"/>
  <c r="CN230" i="9"/>
  <c r="CN631" i="9"/>
  <c r="CN334" i="9"/>
  <c r="CN697" i="9"/>
  <c r="CV697" i="9" s="1"/>
  <c r="CW697" i="9" s="1"/>
  <c r="CN369" i="9"/>
  <c r="CN714" i="9"/>
  <c r="CN490" i="9"/>
  <c r="CV490" i="9" s="1"/>
  <c r="CW490" i="9" s="1"/>
  <c r="CN190" i="9"/>
  <c r="CN161" i="9"/>
  <c r="CN156" i="9"/>
  <c r="CN192" i="9"/>
  <c r="CN685" i="9"/>
  <c r="CN80" i="9"/>
  <c r="CN668" i="9"/>
  <c r="CN425" i="9"/>
  <c r="CP425" i="9" s="1"/>
  <c r="CN274" i="9"/>
  <c r="CV274" i="9" s="1"/>
  <c r="CW274" i="9" s="1"/>
  <c r="CN557" i="9"/>
  <c r="CV557" i="9" s="1"/>
  <c r="CW557" i="9" s="1"/>
  <c r="CN333" i="9"/>
  <c r="CV333" i="9" s="1"/>
  <c r="CW333" i="9" s="1"/>
  <c r="CN470" i="9"/>
  <c r="CV470" i="9" s="1"/>
  <c r="CW470" i="9" s="1"/>
  <c r="CN211" i="9"/>
  <c r="CV211" i="9" s="1"/>
  <c r="CW211" i="9" s="1"/>
  <c r="CN595" i="9"/>
  <c r="CN194" i="9"/>
  <c r="CP194" i="9" s="1"/>
  <c r="CN549" i="9"/>
  <c r="CV549" i="9" s="1"/>
  <c r="CW549" i="9" s="1"/>
  <c r="CN267" i="9"/>
  <c r="CV267" i="9" s="1"/>
  <c r="CW267" i="9" s="1"/>
  <c r="CN403" i="9"/>
  <c r="CN519" i="9"/>
  <c r="CN96" i="9"/>
  <c r="CN61" i="9"/>
  <c r="CN63" i="9"/>
  <c r="CV63" i="9" s="1"/>
  <c r="CN355" i="9"/>
  <c r="CN268" i="9"/>
  <c r="CN693" i="9"/>
  <c r="CN178" i="9"/>
  <c r="CN408" i="9"/>
  <c r="CV408" i="9" s="1"/>
  <c r="CW408" i="9" s="1"/>
  <c r="CN543" i="9"/>
  <c r="CQ543" i="9" s="1"/>
  <c r="CS543" i="9" s="1"/>
  <c r="CN77" i="9"/>
  <c r="CV77" i="9" s="1"/>
  <c r="CN103" i="9"/>
  <c r="CN88" i="9"/>
  <c r="CN451" i="9"/>
  <c r="CV451" i="9" s="1"/>
  <c r="CW451" i="9" s="1"/>
  <c r="CN394" i="9"/>
  <c r="CV394" i="9" s="1"/>
  <c r="CW394" i="9" s="1"/>
  <c r="CN118" i="9"/>
  <c r="CN177" i="9"/>
  <c r="CP177" i="9" s="1"/>
  <c r="CN505" i="9"/>
  <c r="CV505" i="9" s="1"/>
  <c r="CW505" i="9" s="1"/>
  <c r="CN471" i="9"/>
  <c r="CV471" i="9" s="1"/>
  <c r="CW471" i="9" s="1"/>
  <c r="CN560" i="9"/>
  <c r="CN106" i="9"/>
  <c r="CN112" i="9"/>
  <c r="CN259" i="9"/>
  <c r="CV259" i="9" s="1"/>
  <c r="CW259" i="9" s="1"/>
  <c r="CN439" i="9"/>
  <c r="CN596" i="9"/>
  <c r="CN512" i="9"/>
  <c r="CN488" i="9"/>
  <c r="CN484" i="9"/>
  <c r="CN473" i="9"/>
  <c r="CN367" i="9"/>
  <c r="CN442" i="9"/>
  <c r="CV442" i="9" s="1"/>
  <c r="CW442" i="9" s="1"/>
  <c r="CN382" i="9"/>
  <c r="CV382" i="9" s="1"/>
  <c r="CW382" i="9" s="1"/>
  <c r="CN113" i="9"/>
  <c r="CN572" i="9"/>
  <c r="CV572" i="9" s="1"/>
  <c r="CW572" i="9" s="1"/>
  <c r="CN438" i="9"/>
  <c r="CV438" i="9" s="1"/>
  <c r="CW438" i="9" s="1"/>
  <c r="CN602" i="9"/>
  <c r="CV602" i="9" s="1"/>
  <c r="CW602" i="9" s="1"/>
  <c r="CN565" i="9"/>
  <c r="CN163" i="9"/>
  <c r="CN150" i="9"/>
  <c r="CV150" i="9" s="1"/>
  <c r="CN181" i="9"/>
  <c r="CV181" i="9" s="1"/>
  <c r="CW181" i="9" s="1"/>
  <c r="CN151" i="9"/>
  <c r="CN525" i="9"/>
  <c r="CN551" i="9"/>
  <c r="CN169" i="9"/>
  <c r="CV169" i="9" s="1"/>
  <c r="CW169" i="9" s="1"/>
  <c r="CN272" i="9"/>
  <c r="CN654" i="9"/>
  <c r="CV654" i="9" s="1"/>
  <c r="CW654" i="9" s="1"/>
  <c r="CN66" i="9"/>
  <c r="CV66" i="9" s="1"/>
  <c r="CN231" i="9"/>
  <c r="CN98" i="9"/>
  <c r="CN242" i="9"/>
  <c r="CN528" i="9"/>
  <c r="CV528" i="9" s="1"/>
  <c r="CW528" i="9" s="1"/>
  <c r="CN289" i="9"/>
  <c r="CV289" i="9" s="1"/>
  <c r="CW289" i="9" s="1"/>
  <c r="CN539" i="9"/>
  <c r="CV539" i="9" s="1"/>
  <c r="CW539" i="9" s="1"/>
  <c r="CN37" i="9"/>
  <c r="CN44" i="9"/>
  <c r="CV44" i="9" s="1"/>
  <c r="CN93" i="9"/>
  <c r="CV93" i="9" s="1"/>
  <c r="CN359" i="9"/>
  <c r="CV359" i="9" s="1"/>
  <c r="CW359" i="9" s="1"/>
  <c r="CN516" i="9"/>
  <c r="CN51" i="9"/>
  <c r="CN308" i="9"/>
  <c r="CN296" i="9"/>
  <c r="CN220" i="9"/>
  <c r="CV220" i="9" s="1"/>
  <c r="CW220" i="9" s="1"/>
  <c r="CN119" i="9"/>
  <c r="CN65" i="9"/>
  <c r="CN68" i="9"/>
  <c r="CN692" i="9"/>
  <c r="CV692" i="9" s="1"/>
  <c r="CW692" i="9" s="1"/>
  <c r="CN166" i="9"/>
  <c r="CQ166" i="9" s="1"/>
  <c r="CS166" i="9" s="1"/>
  <c r="CN142" i="9"/>
  <c r="CN561" i="9"/>
  <c r="CN482" i="9"/>
  <c r="CV482" i="9" s="1"/>
  <c r="CW482" i="9" s="1"/>
  <c r="CN327" i="9"/>
  <c r="CV327" i="9" s="1"/>
  <c r="CW327" i="9" s="1"/>
  <c r="CN707" i="9"/>
  <c r="CP707" i="9" s="1"/>
  <c r="CN173" i="9"/>
  <c r="CN130" i="9"/>
  <c r="CN126" i="9"/>
  <c r="CN621" i="9"/>
  <c r="CQ621" i="9" s="1"/>
  <c r="CS621" i="9" s="1"/>
  <c r="CN49" i="9"/>
  <c r="CN423" i="9"/>
  <c r="CV423" i="9" s="1"/>
  <c r="CW423" i="9" s="1"/>
  <c r="CN401" i="9"/>
  <c r="CV401" i="9" s="1"/>
  <c r="CW401" i="9" s="1"/>
  <c r="CN357" i="9"/>
  <c r="CV357" i="9" s="1"/>
  <c r="CW357" i="9" s="1"/>
  <c r="CN168" i="9"/>
  <c r="CN64" i="9"/>
  <c r="CQ64" i="9" s="1"/>
  <c r="CS64" i="9" s="1"/>
  <c r="CN263" i="9"/>
  <c r="CQ263" i="9" s="1"/>
  <c r="CS263" i="9" s="1"/>
  <c r="CN162" i="9"/>
  <c r="CN297" i="9"/>
  <c r="CN40" i="9"/>
  <c r="CP40" i="9" s="1"/>
  <c r="CN275" i="9"/>
  <c r="CV275" i="9" s="1"/>
  <c r="CW275" i="9" s="1"/>
  <c r="CN321" i="9"/>
  <c r="CN84" i="9"/>
  <c r="CN134" i="9"/>
  <c r="CV134" i="9" s="1"/>
  <c r="CN362" i="9"/>
  <c r="CV362" i="9" s="1"/>
  <c r="CW362" i="9" s="1"/>
  <c r="CN702" i="9"/>
  <c r="CN91" i="9"/>
  <c r="CV91" i="9" s="1"/>
  <c r="CN646" i="9"/>
  <c r="CN649" i="9"/>
  <c r="CV649" i="9" s="1"/>
  <c r="CW649" i="9" s="1"/>
  <c r="CN576" i="9"/>
  <c r="CN136" i="9"/>
  <c r="CN188" i="9"/>
  <c r="CP188" i="9" s="1"/>
  <c r="CN189" i="9"/>
  <c r="CN207" i="9"/>
  <c r="CV207" i="9" s="1"/>
  <c r="CW207" i="9" s="1"/>
  <c r="CN171" i="9"/>
  <c r="CV171" i="9" s="1"/>
  <c r="CW171" i="9" s="1"/>
  <c r="CN648" i="9"/>
  <c r="CN639" i="9"/>
  <c r="CP639" i="9" s="1"/>
  <c r="CN368" i="9"/>
  <c r="CQ368" i="9" s="1"/>
  <c r="CS368" i="9" s="1"/>
  <c r="CN652" i="9"/>
  <c r="CV652" i="9" s="1"/>
  <c r="CW652" i="9" s="1"/>
  <c r="CN547" i="9"/>
  <c r="CN704" i="9"/>
  <c r="CQ704" i="9" s="1"/>
  <c r="CS704" i="9" s="1"/>
  <c r="CN210" i="9"/>
  <c r="CN74" i="9"/>
  <c r="CN196" i="9"/>
  <c r="CP196" i="9" s="1"/>
  <c r="CN427" i="9"/>
  <c r="CQ427" i="9" s="1"/>
  <c r="CS427" i="9" s="1"/>
  <c r="CN711" i="9"/>
  <c r="CV711" i="9" s="1"/>
  <c r="CW711" i="9" s="1"/>
  <c r="CN518" i="9"/>
  <c r="CV518" i="9" s="1"/>
  <c r="CW518" i="9" s="1"/>
  <c r="CN459" i="9"/>
  <c r="CQ459" i="9" s="1"/>
  <c r="CS459" i="9" s="1"/>
  <c r="CN227" i="9"/>
  <c r="CV227" i="9" s="1"/>
  <c r="CW227" i="9" s="1"/>
  <c r="CN379" i="9"/>
  <c r="CV379" i="9" s="1"/>
  <c r="CW379" i="9" s="1"/>
  <c r="CN454" i="9"/>
  <c r="CQ454" i="9" s="1"/>
  <c r="CS454" i="9" s="1"/>
  <c r="CN632" i="9"/>
  <c r="CV632" i="9" s="1"/>
  <c r="CW632" i="9" s="1"/>
  <c r="CN270" i="9"/>
  <c r="CN341" i="9"/>
  <c r="CV341" i="9" s="1"/>
  <c r="CW341" i="9" s="1"/>
  <c r="CN110" i="9"/>
  <c r="CV110" i="9" s="1"/>
  <c r="CN536" i="9"/>
  <c r="CN226" i="9"/>
  <c r="CQ226" i="9" s="1"/>
  <c r="CS226" i="9" s="1"/>
  <c r="CN350" i="9"/>
  <c r="CQ350" i="9" s="1"/>
  <c r="CS350" i="9" s="1"/>
  <c r="CN607" i="9"/>
  <c r="CN250" i="9"/>
  <c r="CQ250" i="9" s="1"/>
  <c r="CS250" i="9" s="1"/>
  <c r="CN407" i="9"/>
  <c r="CN311" i="9"/>
  <c r="CN81" i="9"/>
  <c r="CN294" i="9"/>
  <c r="CV294" i="9" s="1"/>
  <c r="CW294" i="9" s="1"/>
  <c r="CN529" i="9"/>
  <c r="CV529" i="9" s="1"/>
  <c r="CW529" i="9" s="1"/>
  <c r="CN389" i="9"/>
  <c r="CN450" i="9"/>
  <c r="CN292" i="9"/>
  <c r="CP292" i="9" s="1"/>
  <c r="CN417" i="9"/>
  <c r="CN204" i="9"/>
  <c r="CV204" i="9" s="1"/>
  <c r="CW204" i="9" s="1"/>
  <c r="CN660" i="9"/>
  <c r="CQ660" i="9" s="1"/>
  <c r="CS660" i="9" s="1"/>
  <c r="CN273" i="9"/>
  <c r="CV273" i="9" s="1"/>
  <c r="CW273" i="9" s="1"/>
  <c r="CN544" i="9"/>
  <c r="CQ544" i="9" s="1"/>
  <c r="CS544" i="9" s="1"/>
  <c r="CN552" i="9"/>
  <c r="CN447" i="9"/>
  <c r="CV447" i="9" s="1"/>
  <c r="CW447" i="9" s="1"/>
  <c r="CN422" i="9"/>
  <c r="CV422" i="9" s="1"/>
  <c r="CW422" i="9" s="1"/>
  <c r="CN570" i="9"/>
  <c r="CV570" i="9" s="1"/>
  <c r="CW570" i="9" s="1"/>
  <c r="CN41" i="9"/>
  <c r="CV41" i="9" s="1"/>
  <c r="CN531" i="9"/>
  <c r="CV531" i="9" s="1"/>
  <c r="CW531" i="9" s="1"/>
  <c r="CN291" i="9"/>
  <c r="CN644" i="9"/>
  <c r="CN125" i="9"/>
  <c r="CN678" i="9"/>
  <c r="CV678" i="9" s="1"/>
  <c r="CW678" i="9" s="1"/>
  <c r="CN658" i="9"/>
  <c r="CV658" i="9" s="1"/>
  <c r="CW658" i="9" s="1"/>
  <c r="CN468" i="9"/>
  <c r="CV468" i="9" s="1"/>
  <c r="CW468" i="9" s="1"/>
  <c r="CN97" i="9"/>
  <c r="CN284" i="9"/>
  <c r="CN141" i="9"/>
  <c r="CV141" i="9" s="1"/>
  <c r="CN67" i="9"/>
  <c r="CV67" i="9" s="1"/>
  <c r="CN548" i="9"/>
  <c r="CV548" i="9" s="1"/>
  <c r="CW548" i="9" s="1"/>
  <c r="CN591" i="9"/>
  <c r="CN154" i="9"/>
  <c r="CN205" i="9"/>
  <c r="CV205" i="9" s="1"/>
  <c r="CW205" i="9" s="1"/>
  <c r="CN513" i="9"/>
  <c r="CP513" i="9" s="1"/>
  <c r="CN434" i="9"/>
  <c r="CN580" i="9"/>
  <c r="CV580" i="9" s="1"/>
  <c r="CW580" i="9" s="1"/>
  <c r="CN524" i="9"/>
  <c r="CV524" i="9" s="1"/>
  <c r="CW524" i="9" s="1"/>
  <c r="CN72" i="9"/>
  <c r="CN636" i="9"/>
  <c r="CN481" i="9"/>
  <c r="CV481" i="9" s="1"/>
  <c r="CW481" i="9" s="1"/>
  <c r="CN116" i="9"/>
  <c r="CN115" i="9"/>
  <c r="CN538" i="9"/>
  <c r="CV538" i="9" s="1"/>
  <c r="CW538" i="9" s="1"/>
  <c r="CN39" i="9"/>
  <c r="CV39" i="9" s="1"/>
  <c r="CN50" i="9"/>
  <c r="CP50" i="9" s="1"/>
  <c r="CN611" i="9"/>
  <c r="CN342" i="9"/>
  <c r="CQ342" i="9" s="1"/>
  <c r="CS342" i="9" s="1"/>
  <c r="CN682" i="9"/>
  <c r="CV682" i="9" s="1"/>
  <c r="CW682" i="9" s="1"/>
  <c r="CN411" i="9"/>
  <c r="CQ411" i="9" s="1"/>
  <c r="CS411" i="9" s="1"/>
  <c r="CN120" i="9"/>
  <c r="CN667" i="9"/>
  <c r="CP667" i="9" s="1"/>
  <c r="CN416" i="9"/>
  <c r="CN399" i="9"/>
  <c r="CP399" i="9" s="1"/>
  <c r="CN386" i="9"/>
  <c r="CV386" i="9" s="1"/>
  <c r="CW386" i="9" s="1"/>
  <c r="CN140" i="9"/>
  <c r="CN309" i="9"/>
  <c r="CN364" i="9"/>
  <c r="CV364" i="9" s="1"/>
  <c r="CW364" i="9" s="1"/>
  <c r="CN302" i="9"/>
  <c r="CQ302" i="9" s="1"/>
  <c r="CS302" i="9" s="1"/>
  <c r="CN55" i="9"/>
  <c r="CV55" i="9" s="1"/>
  <c r="CN625" i="9"/>
  <c r="CN356" i="9"/>
  <c r="CQ356" i="9" s="1"/>
  <c r="CS356" i="9" s="1"/>
  <c r="CN336" i="9"/>
  <c r="CQ336" i="9" s="1"/>
  <c r="CS336" i="9" s="1"/>
  <c r="CN598" i="9"/>
  <c r="CV598" i="9" s="1"/>
  <c r="CW598" i="9" s="1"/>
  <c r="CN507" i="9"/>
  <c r="CV507" i="9" s="1"/>
  <c r="CW507" i="9" s="1"/>
  <c r="CN413" i="9"/>
  <c r="CN280" i="9"/>
  <c r="CN153" i="9"/>
  <c r="CV153" i="9" s="1"/>
  <c r="CN221" i="9"/>
  <c r="CV221" i="9" s="1"/>
  <c r="CW221" i="9" s="1"/>
  <c r="CN79" i="9"/>
  <c r="CQ79" i="9" s="1"/>
  <c r="CS79" i="9" s="1"/>
  <c r="CN460" i="9"/>
  <c r="CN432" i="9"/>
  <c r="CV432" i="9" s="1"/>
  <c r="CW432" i="9" s="1"/>
  <c r="CN567" i="9"/>
  <c r="CV567" i="9" s="1"/>
  <c r="CW567" i="9" s="1"/>
  <c r="CN48" i="9"/>
  <c r="CN358" i="9"/>
  <c r="CV358" i="9" s="1"/>
  <c r="CW358" i="9" s="1"/>
  <c r="CN643" i="9"/>
  <c r="CV643" i="9" s="1"/>
  <c r="CW643" i="9" s="1"/>
  <c r="CN352" i="9"/>
  <c r="CV352" i="9" s="1"/>
  <c r="CW352" i="9" s="1"/>
  <c r="CN527" i="9"/>
  <c r="CN223" i="9"/>
  <c r="CP223" i="9" s="1"/>
  <c r="CN391" i="9"/>
  <c r="CN497" i="9"/>
  <c r="CN133" i="9"/>
  <c r="CN380" i="9"/>
  <c r="CN532" i="9"/>
  <c r="CN316" i="9"/>
  <c r="CN453" i="9"/>
  <c r="CN573" i="9"/>
  <c r="CV573" i="9" s="1"/>
  <c r="CW573" i="9" s="1"/>
  <c r="CN266" i="9"/>
  <c r="CV266" i="9" s="1"/>
  <c r="CW266" i="9" s="1"/>
  <c r="CN603" i="9"/>
  <c r="CV603" i="9" s="1"/>
  <c r="CW603" i="9" s="1"/>
  <c r="CN608" i="9"/>
  <c r="CQ608" i="9" s="1"/>
  <c r="CS608" i="9" s="1"/>
  <c r="CN36" i="9"/>
  <c r="CN101" i="9"/>
  <c r="CN105" i="9"/>
  <c r="CV105" i="9" s="1"/>
  <c r="CN609" i="9"/>
  <c r="CV609" i="9" s="1"/>
  <c r="CW609" i="9" s="1"/>
  <c r="CN307" i="9"/>
  <c r="CN248" i="9"/>
  <c r="CN158" i="9"/>
  <c r="CN290" i="9"/>
  <c r="CN553" i="9"/>
  <c r="CN706" i="9"/>
  <c r="CV706" i="9" s="1"/>
  <c r="CW706" i="9" s="1"/>
  <c r="CN157" i="9"/>
  <c r="CN328" i="9"/>
  <c r="CV328" i="9" s="1"/>
  <c r="CW328" i="9" s="1"/>
  <c r="CN540" i="9"/>
  <c r="CN620" i="9"/>
  <c r="CN675" i="9"/>
  <c r="CV675" i="9" s="1"/>
  <c r="CW675" i="9" s="1"/>
  <c r="CN656" i="9"/>
  <c r="CP656" i="9" s="1"/>
  <c r="CN398" i="9"/>
  <c r="CN38" i="9"/>
  <c r="CN109" i="9"/>
  <c r="CN52" i="9"/>
  <c r="CV52" i="9" s="1"/>
  <c r="CN694" i="9"/>
  <c r="CN319" i="9"/>
  <c r="CV319" i="9" s="1"/>
  <c r="CW319" i="9" s="1"/>
  <c r="CN506" i="9"/>
  <c r="CN673" i="9"/>
  <c r="CV673" i="9" s="1"/>
  <c r="CW673" i="9" s="1"/>
  <c r="CN139" i="9"/>
  <c r="CN214" i="9"/>
  <c r="CV214" i="9" s="1"/>
  <c r="CW214" i="9" s="1"/>
  <c r="CN523" i="9"/>
  <c r="CN564" i="9"/>
  <c r="CN526" i="9"/>
  <c r="CN436" i="9"/>
  <c r="CN493" i="9"/>
  <c r="CN465" i="9"/>
  <c r="CN271" i="9"/>
  <c r="CP271" i="9" s="1"/>
  <c r="CN441" i="9"/>
  <c r="CN613" i="9"/>
  <c r="CQ613" i="9" s="1"/>
  <c r="CS613" i="9" s="1"/>
  <c r="CN57" i="9"/>
  <c r="CV57" i="9" s="1"/>
  <c r="CN219" i="9"/>
  <c r="CV219" i="9" s="1"/>
  <c r="CW219" i="9" s="1"/>
  <c r="CN579" i="9"/>
  <c r="CN496" i="9"/>
  <c r="CN182" i="9"/>
  <c r="CV182" i="9" s="1"/>
  <c r="CW182" i="9" s="1"/>
  <c r="CN43" i="9"/>
  <c r="CN117" i="9"/>
  <c r="CN672" i="9"/>
  <c r="CN310" i="9"/>
  <c r="CN323" i="9"/>
  <c r="CN332" i="9"/>
  <c r="CV332" i="9" s="1"/>
  <c r="CW332" i="9" s="1"/>
  <c r="CN100" i="9"/>
  <c r="CV100" i="9" s="1"/>
  <c r="CN331" i="9"/>
  <c r="CV331" i="9" s="1"/>
  <c r="CW331" i="9" s="1"/>
  <c r="CN444" i="9"/>
  <c r="CV444" i="9" s="1"/>
  <c r="CW444" i="9" s="1"/>
  <c r="CN628" i="9"/>
  <c r="CN703" i="9"/>
  <c r="CN144" i="9"/>
  <c r="CV144" i="9" s="1"/>
  <c r="CN517" i="9"/>
  <c r="CV517" i="9" s="1"/>
  <c r="CW517" i="9" s="1"/>
  <c r="CN535" i="9"/>
  <c r="CN326" i="9"/>
  <c r="CN180" i="9"/>
  <c r="CQ180" i="9" s="1"/>
  <c r="CS180" i="9" s="1"/>
  <c r="CN712" i="9"/>
  <c r="CV712" i="9" s="1"/>
  <c r="CW712" i="9" s="1"/>
  <c r="CN699" i="9"/>
  <c r="CV699" i="9" s="1"/>
  <c r="CW699" i="9" s="1"/>
  <c r="CN209" i="9"/>
  <c r="CV209" i="9" s="1"/>
  <c r="CW209" i="9" s="1"/>
  <c r="CN324" i="9"/>
  <c r="CV324" i="9" s="1"/>
  <c r="CW324" i="9" s="1"/>
  <c r="CN633" i="9"/>
  <c r="CQ633" i="9" s="1"/>
  <c r="CS633" i="9" s="1"/>
  <c r="CN680" i="9"/>
  <c r="CP680" i="9" s="1"/>
  <c r="CN503" i="9"/>
  <c r="CN82" i="9"/>
  <c r="CN594" i="9"/>
  <c r="CV594" i="9" s="1"/>
  <c r="CW594" i="9" s="1"/>
  <c r="CN361" i="9"/>
  <c r="CP361" i="9" s="1"/>
  <c r="CN477" i="9"/>
  <c r="CV477" i="9" s="1"/>
  <c r="CW477" i="9" s="1"/>
  <c r="CN582" i="9"/>
  <c r="CV582" i="9" s="1"/>
  <c r="CW582" i="9" s="1"/>
  <c r="CN129" i="9"/>
  <c r="CN376" i="9"/>
  <c r="CQ376" i="9" s="1"/>
  <c r="CS376" i="9" s="1"/>
  <c r="CN640" i="9"/>
  <c r="CV640" i="9" s="1"/>
  <c r="CW640" i="9" s="1"/>
  <c r="CN491" i="9"/>
  <c r="CN127" i="9"/>
  <c r="CN131" i="9"/>
  <c r="CN683" i="9"/>
  <c r="CN583" i="9"/>
  <c r="CV583" i="9" s="1"/>
  <c r="CW583" i="9" s="1"/>
  <c r="CN199" i="9"/>
  <c r="CN614" i="9"/>
  <c r="CQ614" i="9" s="1"/>
  <c r="CS614" i="9" s="1"/>
  <c r="CN418" i="9"/>
  <c r="CN305" i="9"/>
  <c r="CN295" i="9"/>
  <c r="CP295" i="9" s="1"/>
  <c r="CN281" i="9"/>
  <c r="CN463" i="9"/>
  <c r="CV463" i="9" s="1"/>
  <c r="CW463" i="9" s="1"/>
  <c r="CN550" i="9"/>
  <c r="CQ550" i="9" s="1"/>
  <c r="CS550" i="9" s="1"/>
  <c r="CN229" i="9"/>
  <c r="CV229" i="9" s="1"/>
  <c r="CW229" i="9" s="1"/>
  <c r="CN393" i="9"/>
  <c r="CV393" i="9" s="1"/>
  <c r="CW393" i="9" s="1"/>
  <c r="CN244" i="9"/>
  <c r="CN554" i="9"/>
  <c r="CV554" i="9" s="1"/>
  <c r="CW554" i="9" s="1"/>
  <c r="CN306" i="9"/>
  <c r="CN148" i="9"/>
  <c r="CN511" i="9"/>
  <c r="CP511" i="9" s="1"/>
  <c r="CN164" i="9"/>
  <c r="CN575" i="9"/>
  <c r="CV575" i="9" s="1"/>
  <c r="CW575" i="9" s="1"/>
  <c r="CN414" i="9"/>
  <c r="CQ414" i="9" s="1"/>
  <c r="CS414" i="9" s="1"/>
  <c r="CN206" i="9"/>
  <c r="CV206" i="9" s="1"/>
  <c r="CW206" i="9" s="1"/>
  <c r="CN708" i="9"/>
  <c r="CV708" i="9" s="1"/>
  <c r="CW708" i="9" s="1"/>
  <c r="CN337" i="9"/>
  <c r="CQ337" i="9" s="1"/>
  <c r="CS337" i="9" s="1"/>
  <c r="CN183" i="9"/>
  <c r="CP183" i="9" s="1"/>
  <c r="CN217" i="9"/>
  <c r="CP217" i="9" s="1"/>
  <c r="CN578" i="9"/>
  <c r="CN521" i="9"/>
  <c r="CV521" i="9" s="1"/>
  <c r="CW521" i="9" s="1"/>
  <c r="CN600" i="9"/>
  <c r="CQ600" i="9" s="1"/>
  <c r="CS600" i="9" s="1"/>
  <c r="CN489" i="9"/>
  <c r="CV489" i="9" s="1"/>
  <c r="CW489" i="9" s="1"/>
  <c r="CN277" i="9"/>
  <c r="CQ277" i="9" s="1"/>
  <c r="CS277" i="9" s="1"/>
  <c r="CN107" i="9"/>
  <c r="CQ107" i="9" s="1"/>
  <c r="CS107" i="9" s="1"/>
  <c r="CN687" i="9"/>
  <c r="CV687" i="9" s="1"/>
  <c r="CW687" i="9" s="1"/>
  <c r="CN585" i="9"/>
  <c r="CN445" i="9"/>
  <c r="CN212" i="9"/>
  <c r="CN657" i="9"/>
  <c r="CV657" i="9" s="1"/>
  <c r="CW657" i="9" s="1"/>
  <c r="CN193" i="9"/>
  <c r="CV193" i="9" s="1"/>
  <c r="CW193" i="9" s="1"/>
  <c r="CN293" i="9"/>
  <c r="CN353" i="9"/>
  <c r="CN409" i="9"/>
  <c r="CN589" i="9"/>
  <c r="CV589" i="9" s="1"/>
  <c r="CW589" i="9" s="1"/>
  <c r="CN397" i="9"/>
  <c r="CV397" i="9" s="1"/>
  <c r="CW397" i="9" s="1"/>
  <c r="CN335" i="9"/>
  <c r="CN665" i="9"/>
  <c r="CV665" i="9" s="1"/>
  <c r="CW665" i="9" s="1"/>
  <c r="CN344" i="9"/>
  <c r="CV344" i="9" s="1"/>
  <c r="CW344" i="9" s="1"/>
  <c r="CN195" i="9"/>
  <c r="CN634" i="9"/>
  <c r="CV634" i="9" s="1"/>
  <c r="CW634" i="9" s="1"/>
  <c r="CN676" i="9"/>
  <c r="CN619" i="9"/>
  <c r="CN428" i="9"/>
  <c r="CV428" i="9" s="1"/>
  <c r="CW428" i="9" s="1"/>
  <c r="CN698" i="9"/>
  <c r="CV698" i="9" s="1"/>
  <c r="CW698" i="9" s="1"/>
  <c r="CN374" i="9"/>
  <c r="CV374" i="9" s="1"/>
  <c r="CW374" i="9" s="1"/>
  <c r="CN329" i="9"/>
  <c r="CV329" i="9" s="1"/>
  <c r="CW329" i="9" s="1"/>
  <c r="CN265" i="9"/>
  <c r="CN558" i="9"/>
  <c r="CV558" i="9" s="1"/>
  <c r="CW558" i="9" s="1"/>
  <c r="CN373" i="9"/>
  <c r="CV373" i="9" s="1"/>
  <c r="CW373" i="9" s="1"/>
  <c r="CN396" i="9"/>
  <c r="CN475" i="9"/>
  <c r="CN635" i="9"/>
  <c r="CN366" i="9"/>
  <c r="CN184" i="9"/>
  <c r="CN650" i="9"/>
  <c r="CN700" i="9"/>
  <c r="CN232" i="9"/>
  <c r="CN563" i="9"/>
  <c r="CN330" i="9"/>
  <c r="CV330" i="9" s="1"/>
  <c r="CW330" i="9" s="1"/>
  <c r="CN522" i="9"/>
  <c r="CN695" i="9"/>
  <c r="CN253" i="9"/>
  <c r="CN593" i="9"/>
  <c r="CN282" i="9"/>
  <c r="CN569" i="9"/>
  <c r="CV569" i="9" s="1"/>
  <c r="CW569" i="9" s="1"/>
  <c r="CN641" i="9"/>
  <c r="CQ641" i="9" s="1"/>
  <c r="CS641" i="9" s="1"/>
  <c r="CN618" i="9"/>
  <c r="CQ618" i="9" s="1"/>
  <c r="CS618" i="9" s="1"/>
  <c r="CN670" i="9"/>
  <c r="CV670" i="9" s="1"/>
  <c r="CW670" i="9" s="1"/>
  <c r="CN492" i="9"/>
  <c r="CV492" i="9" s="1"/>
  <c r="CW492" i="9" s="1"/>
  <c r="CN571" i="9"/>
  <c r="CV571" i="9" s="1"/>
  <c r="CW571" i="9" s="1"/>
  <c r="CN152" i="9"/>
  <c r="CV152" i="9" s="1"/>
  <c r="CN114" i="9"/>
  <c r="CN671" i="9"/>
  <c r="CQ671" i="9" s="1"/>
  <c r="CS671" i="9" s="1"/>
  <c r="CN252" i="9"/>
  <c r="CP252" i="9" s="1"/>
  <c r="CN433" i="9"/>
  <c r="CV433" i="9" s="1"/>
  <c r="CW433" i="9" s="1"/>
  <c r="CN515" i="9"/>
  <c r="CV515" i="9" s="1"/>
  <c r="CW515" i="9" s="1"/>
  <c r="CN208" i="9"/>
  <c r="CN95" i="9"/>
  <c r="CV95" i="9" s="1"/>
  <c r="CN46" i="9"/>
  <c r="CN135" i="9"/>
  <c r="CN69" i="9"/>
  <c r="CV69" i="9" s="1"/>
  <c r="CN92" i="9"/>
  <c r="CN186" i="9"/>
  <c r="CQ186" i="9" s="1"/>
  <c r="CS186" i="9" s="1"/>
  <c r="CN249" i="9"/>
  <c r="CV249" i="9" s="1"/>
  <c r="CW249" i="9" s="1"/>
  <c r="CN108" i="9"/>
  <c r="CV108" i="9" s="1"/>
  <c r="CN240" i="9"/>
  <c r="CQ240" i="9" s="1"/>
  <c r="CS240" i="9" s="1"/>
  <c r="CN145" i="9"/>
  <c r="CP145" i="9" s="1"/>
  <c r="CN437" i="9"/>
  <c r="CV437" i="9" s="1"/>
  <c r="CW437" i="9" s="1"/>
  <c r="CN343" i="9"/>
  <c r="CV343" i="9" s="1"/>
  <c r="CW343" i="9" s="1"/>
  <c r="CN541" i="9"/>
  <c r="CV541" i="9" s="1"/>
  <c r="CW541" i="9" s="1"/>
  <c r="CN215" i="9"/>
  <c r="CV215" i="9" s="1"/>
  <c r="CW215" i="9" s="1"/>
  <c r="CN577" i="9"/>
  <c r="CV577" i="9" s="1"/>
  <c r="CW577" i="9" s="1"/>
  <c r="CN604" i="9"/>
  <c r="CV604" i="9" s="1"/>
  <c r="CW604" i="9" s="1"/>
  <c r="CN502" i="9"/>
  <c r="CN546" i="9"/>
  <c r="CV546" i="9" s="1"/>
  <c r="CW546" i="9" s="1"/>
  <c r="CN187" i="9"/>
  <c r="CV187" i="9" s="1"/>
  <c r="CW187" i="9" s="1"/>
  <c r="CN124" i="9"/>
  <c r="CV124" i="9" s="1"/>
  <c r="CN499" i="9"/>
  <c r="CV499" i="9" s="1"/>
  <c r="CW499" i="9" s="1"/>
  <c r="CN233" i="9"/>
  <c r="CV233" i="9" s="1"/>
  <c r="CW233" i="9" s="1"/>
  <c r="CN537" i="9"/>
  <c r="CV537" i="9" s="1"/>
  <c r="CW537" i="9" s="1"/>
  <c r="CN534" i="9"/>
  <c r="CQ534" i="9" s="1"/>
  <c r="CS534" i="9" s="1"/>
  <c r="CN555" i="9"/>
  <c r="CV555" i="9" s="1"/>
  <c r="CW555" i="9" s="1"/>
  <c r="CN440" i="9"/>
  <c r="CV440" i="9" s="1"/>
  <c r="CW440" i="9" s="1"/>
  <c r="CN606" i="9"/>
  <c r="CN574" i="9"/>
  <c r="CV574" i="9" s="1"/>
  <c r="CW574" i="9" s="1"/>
  <c r="CN303" i="9"/>
  <c r="CV303" i="9" s="1"/>
  <c r="CW303" i="9" s="1"/>
  <c r="CN421" i="9"/>
  <c r="CN53" i="9"/>
  <c r="CN642" i="9"/>
  <c r="CQ642" i="9" s="1"/>
  <c r="CS642" i="9" s="1"/>
  <c r="CN363" i="9"/>
  <c r="CQ363" i="9" s="1"/>
  <c r="CS363" i="9" s="1"/>
  <c r="CN348" i="9"/>
  <c r="CV348" i="9" s="1"/>
  <c r="CW348" i="9" s="1"/>
  <c r="CN286" i="9"/>
  <c r="CV286" i="9" s="1"/>
  <c r="CW286" i="9" s="1"/>
  <c r="CN710" i="9"/>
  <c r="CQ710" i="9" s="1"/>
  <c r="CS710" i="9" s="1"/>
  <c r="CN160" i="9"/>
  <c r="CV160" i="9" s="1"/>
  <c r="CW160" i="9" s="1"/>
  <c r="CN638" i="9"/>
  <c r="CV638" i="9" s="1"/>
  <c r="CW638" i="9" s="1"/>
  <c r="CN566" i="9"/>
  <c r="CV566" i="9" s="1"/>
  <c r="CW566" i="9" s="1"/>
  <c r="CN73" i="9"/>
  <c r="CN349" i="9"/>
  <c r="CN410" i="9"/>
  <c r="CN172" i="9"/>
  <c r="CV172" i="9" s="1"/>
  <c r="CW172" i="9" s="1"/>
  <c r="CN111" i="9"/>
  <c r="CN662" i="9"/>
  <c r="CQ662" i="9" s="1"/>
  <c r="CS662" i="9" s="1"/>
  <c r="CN175" i="9"/>
  <c r="CV175" i="9" s="1"/>
  <c r="CW175" i="9" s="1"/>
  <c r="CN653" i="9"/>
  <c r="CV653" i="9" s="1"/>
  <c r="CW653" i="9" s="1"/>
  <c r="CN298" i="9"/>
  <c r="CV298" i="9" s="1"/>
  <c r="CW298" i="9" s="1"/>
  <c r="CN684" i="9"/>
  <c r="CP684" i="9" s="1"/>
  <c r="CN605" i="9"/>
  <c r="CN645" i="9"/>
  <c r="CN325" i="9"/>
  <c r="CV325" i="9" s="1"/>
  <c r="CW325" i="9" s="1"/>
  <c r="CN713" i="9"/>
  <c r="CP713" i="9" s="1"/>
  <c r="CN243" i="9"/>
  <c r="CN612" i="9"/>
  <c r="CN245" i="9"/>
  <c r="CN269" i="9"/>
  <c r="CQ269" i="9" s="1"/>
  <c r="CS269" i="9" s="1"/>
  <c r="CN346" i="9"/>
  <c r="CV346" i="9" s="1"/>
  <c r="CW346" i="9" s="1"/>
  <c r="CN202" i="9"/>
  <c r="CN681" i="9"/>
  <c r="CN679" i="9"/>
  <c r="CV679" i="9" s="1"/>
  <c r="CW679" i="9" s="1"/>
  <c r="CN375" i="9"/>
  <c r="CV375" i="9" s="1"/>
  <c r="CW375" i="9" s="1"/>
  <c r="CN677" i="9"/>
  <c r="CV677" i="9" s="1"/>
  <c r="CW677" i="9" s="1"/>
  <c r="CN404" i="9"/>
  <c r="CP404" i="9" s="1"/>
  <c r="CN128" i="9"/>
  <c r="CV128" i="9" s="1"/>
  <c r="CN59" i="9"/>
  <c r="CV59" i="9" s="1"/>
  <c r="CN487" i="9"/>
  <c r="CV487" i="9" s="1"/>
  <c r="CW487" i="9" s="1"/>
  <c r="CN705" i="9"/>
  <c r="CV705" i="9" s="1"/>
  <c r="CW705" i="9" s="1"/>
  <c r="CN365" i="9"/>
  <c r="CQ365" i="9" s="1"/>
  <c r="CS365" i="9" s="1"/>
  <c r="CN533" i="9"/>
  <c r="CV533" i="9" s="1"/>
  <c r="CW533" i="9" s="1"/>
  <c r="CN455" i="9"/>
  <c r="CV455" i="9" s="1"/>
  <c r="CW455" i="9" s="1"/>
  <c r="CN629" i="9"/>
  <c r="CV629" i="9" s="1"/>
  <c r="CW629" i="9" s="1"/>
  <c r="CN624" i="9"/>
  <c r="CN78" i="9"/>
  <c r="CV78" i="9" s="1"/>
  <c r="CN241" i="9"/>
  <c r="CN317" i="9"/>
  <c r="CN486" i="9"/>
  <c r="CV486" i="9" s="1"/>
  <c r="CW486" i="9" s="1"/>
  <c r="CN246" i="9"/>
  <c r="CN283" i="9"/>
  <c r="CV283" i="9" s="1"/>
  <c r="CW283" i="9" s="1"/>
  <c r="CN483" i="9"/>
  <c r="CQ483" i="9" s="1"/>
  <c r="CS483" i="9" s="1"/>
  <c r="CN234" i="9"/>
  <c r="CP234" i="9" s="1"/>
  <c r="CN167" i="9"/>
  <c r="CN99" i="9"/>
  <c r="CN56" i="9"/>
  <c r="CV56" i="9" s="1"/>
  <c r="CN132" i="9"/>
  <c r="CN384" i="9"/>
  <c r="CV384" i="9" s="1"/>
  <c r="CW384" i="9" s="1"/>
  <c r="CN258" i="9"/>
  <c r="CN90" i="9"/>
  <c r="CV90" i="9" s="1"/>
  <c r="CN104" i="9"/>
  <c r="CN419" i="9"/>
  <c r="CN377" i="9"/>
  <c r="CP377" i="9" s="1"/>
  <c r="CN405" i="9"/>
  <c r="CN197" i="9"/>
  <c r="CQ197" i="9" s="1"/>
  <c r="CS197" i="9" s="1"/>
  <c r="CN674" i="9"/>
  <c r="CN102" i="9"/>
  <c r="CN304" i="9"/>
  <c r="CN89" i="9"/>
  <c r="CV89" i="9" s="1"/>
  <c r="CN225" i="9"/>
  <c r="CQ225" i="9" s="1"/>
  <c r="CS225" i="9" s="1"/>
  <c r="CN508" i="9"/>
  <c r="CN254" i="9"/>
  <c r="CV254" i="9" s="1"/>
  <c r="CW254" i="9" s="1"/>
  <c r="CN476" i="9"/>
  <c r="CN623" i="9"/>
  <c r="CV623" i="9" s="1"/>
  <c r="CW623" i="9" s="1"/>
  <c r="CN200" i="9"/>
  <c r="CN494" i="9"/>
  <c r="CV494" i="9" s="1"/>
  <c r="CW494" i="9" s="1"/>
  <c r="CN462" i="9"/>
  <c r="CQ462" i="9" s="1"/>
  <c r="CS462" i="9" s="1"/>
  <c r="CN62" i="9"/>
  <c r="CP62" i="9" s="1"/>
  <c r="CN238" i="9"/>
  <c r="CV238" i="9" s="1"/>
  <c r="CW238" i="9" s="1"/>
  <c r="CN586" i="9"/>
  <c r="CV586" i="9" s="1"/>
  <c r="CW586" i="9" s="1"/>
  <c r="CN429" i="9"/>
  <c r="CP429" i="9" s="1"/>
  <c r="CN385" i="9"/>
  <c r="CV385" i="9" s="1"/>
  <c r="CW385" i="9" s="1"/>
  <c r="CN322" i="9"/>
  <c r="CV322" i="9" s="1"/>
  <c r="CW322" i="9" s="1"/>
  <c r="CN556" i="9"/>
  <c r="CP556" i="9" s="1"/>
  <c r="CN198" i="9"/>
  <c r="CV198" i="9" s="1"/>
  <c r="CW198" i="9" s="1"/>
  <c r="CN420" i="9"/>
  <c r="CN514" i="9"/>
  <c r="CN626" i="9"/>
  <c r="CV626" i="9" s="1"/>
  <c r="CW626" i="9" s="1"/>
  <c r="CN146" i="9"/>
  <c r="CN123" i="9"/>
  <c r="CN224" i="9"/>
  <c r="CV224" i="9" s="1"/>
  <c r="CW224" i="9" s="1"/>
  <c r="CN288" i="9"/>
  <c r="CV288" i="9" s="1"/>
  <c r="CW288" i="9" s="1"/>
  <c r="CN395" i="9"/>
  <c r="CN509" i="9"/>
  <c r="CV509" i="9" s="1"/>
  <c r="CW509" i="9" s="1"/>
  <c r="CN222" i="9"/>
  <c r="CQ222" i="9" s="1"/>
  <c r="CS222" i="9" s="1"/>
  <c r="CN301" i="9"/>
  <c r="CV301" i="9" s="1"/>
  <c r="CW301" i="9" s="1"/>
  <c r="CN581" i="9"/>
  <c r="CP581" i="9" s="1"/>
  <c r="CN617" i="9"/>
  <c r="CQ617" i="9" s="1"/>
  <c r="CS617" i="9" s="1"/>
  <c r="CN659" i="9"/>
  <c r="CN347" i="9"/>
  <c r="CV347" i="9" s="1"/>
  <c r="CW347" i="9" s="1"/>
  <c r="CN257" i="9"/>
  <c r="CQ257" i="9" s="1"/>
  <c r="CS257" i="9" s="1"/>
  <c r="CN568" i="9"/>
  <c r="CP568" i="9" s="1"/>
  <c r="CN472" i="9"/>
  <c r="CN372" i="9"/>
  <c r="CQ372" i="9" s="1"/>
  <c r="CS372" i="9" s="1"/>
  <c r="CN360" i="9"/>
  <c r="CN176" i="9"/>
  <c r="CN622" i="9"/>
  <c r="CV622" i="9" s="1"/>
  <c r="CW622" i="9" s="1"/>
  <c r="CN313" i="9"/>
  <c r="CN498" i="9"/>
  <c r="CV498" i="9" s="1"/>
  <c r="CW498" i="9" s="1"/>
  <c r="CN501" i="9"/>
  <c r="CN689" i="9"/>
  <c r="CV689" i="9" s="1"/>
  <c r="CW689" i="9" s="1"/>
  <c r="CN143" i="9"/>
  <c r="CN688" i="9"/>
  <c r="CV688" i="9" s="1"/>
  <c r="CW688" i="9" s="1"/>
  <c r="CN276" i="9"/>
  <c r="CN426" i="9"/>
  <c r="CN159" i="9"/>
  <c r="CN467" i="9"/>
  <c r="CV467" i="9" s="1"/>
  <c r="CW467" i="9" s="1"/>
  <c r="CN402" i="9"/>
  <c r="CN562" i="9"/>
  <c r="CP562" i="9" s="1"/>
  <c r="CN47" i="9"/>
  <c r="CV47" i="9" s="1"/>
  <c r="CN479" i="9"/>
  <c r="CV479" i="9" s="1"/>
  <c r="CW479" i="9" s="1"/>
  <c r="CN35" i="9"/>
  <c r="CN474" i="9"/>
  <c r="CV474" i="9" s="1"/>
  <c r="CW474" i="9" s="1"/>
  <c r="CN351" i="9"/>
  <c r="CN228" i="9"/>
  <c r="CN285" i="9"/>
  <c r="CN452" i="9"/>
  <c r="CQ452" i="9" s="1"/>
  <c r="CS452" i="9" s="1"/>
  <c r="CN587" i="9"/>
  <c r="CN264" i="9"/>
  <c r="CN203" i="9"/>
  <c r="CV203" i="9" s="1"/>
  <c r="CW203" i="9" s="1"/>
  <c r="CN318" i="9"/>
  <c r="CN339" i="9"/>
  <c r="CV339" i="9" s="1"/>
  <c r="CW339" i="9" s="1"/>
  <c r="CN647" i="9"/>
  <c r="CP647" i="9" s="1"/>
  <c r="CN691" i="9"/>
  <c r="CQ691" i="9" s="1"/>
  <c r="CS691" i="9" s="1"/>
  <c r="CN54" i="9"/>
  <c r="CV54" i="9" s="1"/>
  <c r="CN387" i="9"/>
  <c r="CV387" i="9" s="1"/>
  <c r="CW387" i="9" s="1"/>
  <c r="CN457" i="9"/>
  <c r="CN236" i="9"/>
  <c r="CV236" i="9" s="1"/>
  <c r="CW236" i="9" s="1"/>
  <c r="CN314" i="9"/>
  <c r="CV314" i="9" s="1"/>
  <c r="CW314" i="9" s="1"/>
  <c r="CN299" i="9"/>
  <c r="CV299" i="9" s="1"/>
  <c r="CW299" i="9" s="1"/>
  <c r="CN559" i="9"/>
  <c r="CV559" i="9" s="1"/>
  <c r="CW559" i="9" s="1"/>
  <c r="CN76" i="9"/>
  <c r="CV76" i="9" s="1"/>
  <c r="CN216" i="9"/>
  <c r="CQ216" i="9" s="1"/>
  <c r="CS216" i="9" s="1"/>
  <c r="CN542" i="9"/>
  <c r="CV542" i="9" s="1"/>
  <c r="CW542" i="9" s="1"/>
  <c r="CN588" i="9"/>
  <c r="CN300" i="9"/>
  <c r="CN388" i="9"/>
  <c r="CQ388" i="9" s="1"/>
  <c r="CS388" i="9" s="1"/>
  <c r="CN239" i="9"/>
  <c r="CN370" i="9"/>
  <c r="CN371" i="9"/>
  <c r="CP371" i="9" s="1"/>
  <c r="CN42" i="9"/>
  <c r="CP42" i="9" s="1"/>
  <c r="CN443" i="9"/>
  <c r="CV443" i="9" s="1"/>
  <c r="CW443" i="9" s="1"/>
  <c r="CN435" i="9"/>
  <c r="CN661" i="9"/>
  <c r="CQ661" i="9" s="1"/>
  <c r="CS661" i="9" s="1"/>
  <c r="CN147" i="9"/>
  <c r="CN637" i="9"/>
  <c r="CV637" i="9" s="1"/>
  <c r="CW637" i="9" s="1"/>
  <c r="CN378" i="9"/>
  <c r="CN60" i="9"/>
  <c r="CV60" i="9" s="1"/>
  <c r="CN510" i="9"/>
  <c r="CN312" i="9"/>
  <c r="CN381" i="9"/>
  <c r="CQ381" i="9" s="1"/>
  <c r="CS381" i="9" s="1"/>
  <c r="CN599" i="9"/>
  <c r="CV599" i="9" s="1"/>
  <c r="CW599" i="9" s="1"/>
  <c r="CN383" i="9"/>
  <c r="CQ383" i="9" s="1"/>
  <c r="CS383" i="9" s="1"/>
  <c r="CN495" i="9"/>
  <c r="CN530" i="9"/>
  <c r="CN500" i="9"/>
  <c r="CN179" i="9"/>
  <c r="CV179" i="9" s="1"/>
  <c r="CW179" i="9" s="1"/>
  <c r="CN448" i="9"/>
  <c r="CV448" i="9" s="1"/>
  <c r="CW448" i="9" s="1"/>
  <c r="CN121" i="9"/>
  <c r="CN545" i="9"/>
  <c r="CP545" i="9" s="1"/>
  <c r="CN155" i="9"/>
  <c r="CN201" i="9"/>
  <c r="CV201" i="9" s="1"/>
  <c r="CW201" i="9" s="1"/>
  <c r="CN590" i="9"/>
  <c r="CP590" i="9" s="1"/>
  <c r="CN415" i="9"/>
  <c r="CV415" i="9" s="1"/>
  <c r="CW415" i="9" s="1"/>
  <c r="CN122" i="9"/>
  <c r="CV122" i="9" s="1"/>
  <c r="CN251" i="9"/>
  <c r="CN480" i="9"/>
  <c r="CQ480" i="9" s="1"/>
  <c r="CS480" i="9" s="1"/>
  <c r="CN45" i="9"/>
  <c r="CV45" i="9" s="1"/>
  <c r="CN191" i="9"/>
  <c r="CV191" i="9" s="1"/>
  <c r="CW191" i="9" s="1"/>
  <c r="CN461" i="9"/>
  <c r="CV461" i="9" s="1"/>
  <c r="CW461" i="9" s="1"/>
  <c r="CN320" i="9"/>
  <c r="CP320" i="9" s="1"/>
  <c r="CN354" i="9"/>
  <c r="CN627" i="9"/>
  <c r="CQ627" i="9" s="1"/>
  <c r="CS627" i="9" s="1"/>
  <c r="CN456" i="9"/>
  <c r="CQ456" i="9" s="1"/>
  <c r="CS456" i="9" s="1"/>
  <c r="CN464" i="9"/>
  <c r="CN630" i="9"/>
  <c r="CV630" i="9" s="1"/>
  <c r="CW630" i="9" s="1"/>
  <c r="CN597" i="9"/>
  <c r="CV597" i="9" s="1"/>
  <c r="CW597" i="9" s="1"/>
  <c r="CN696" i="9"/>
  <c r="CV696" i="9" s="1"/>
  <c r="CW696" i="9" s="1"/>
  <c r="CN392" i="9"/>
  <c r="CN446" i="9"/>
  <c r="CV446" i="9" s="1"/>
  <c r="CW446" i="9" s="1"/>
  <c r="CN390" i="9"/>
  <c r="CQ390" i="9" s="1"/>
  <c r="CS390" i="9" s="1"/>
  <c r="CN478" i="9"/>
  <c r="CV478" i="9" s="1"/>
  <c r="CW478" i="9" s="1"/>
  <c r="CN469" i="9"/>
  <c r="CQ469" i="9" s="1"/>
  <c r="CS469" i="9" s="1"/>
  <c r="B801" i="25"/>
  <c r="CV535" i="9"/>
  <c r="CW535" i="9" s="1"/>
  <c r="CQ280" i="9"/>
  <c r="CS280" i="9" s="1"/>
  <c r="CV664" i="9"/>
  <c r="CW664" i="9" s="1"/>
  <c r="CQ247" i="9"/>
  <c r="CS247" i="9" s="1"/>
  <c r="CV185" i="9"/>
  <c r="CW185" i="9" s="1"/>
  <c r="CV610" i="9"/>
  <c r="CW610" i="9" s="1"/>
  <c r="CP291" i="9"/>
  <c r="CQ644" i="9"/>
  <c r="CS644" i="9" s="1"/>
  <c r="CV170" i="9"/>
  <c r="CW170" i="9" s="1"/>
  <c r="CV690" i="9"/>
  <c r="CW690" i="9" s="1"/>
  <c r="CV149" i="9"/>
  <c r="CV237" i="9"/>
  <c r="CW237" i="9" s="1"/>
  <c r="CV709" i="9"/>
  <c r="CW709" i="9" s="1"/>
  <c r="CQ651" i="9"/>
  <c r="CS651" i="9" s="1"/>
  <c r="CV315" i="9"/>
  <c r="CW315" i="9" s="1"/>
  <c r="CQ523" i="9"/>
  <c r="CS523" i="9" s="1"/>
  <c r="CQ615" i="9"/>
  <c r="CS615" i="9" s="1"/>
  <c r="CV668" i="9"/>
  <c r="CW668" i="9" s="1"/>
  <c r="CV700" i="9"/>
  <c r="CW700" i="9" s="1"/>
  <c r="CQ504" i="9"/>
  <c r="CS504" i="9" s="1"/>
  <c r="CQ306" i="9"/>
  <c r="CS306" i="9" s="1"/>
  <c r="CV140" i="9"/>
  <c r="CQ391" i="9"/>
  <c r="CS391" i="9" s="1"/>
  <c r="CV297" i="9"/>
  <c r="CW297" i="9" s="1"/>
  <c r="CV390" i="9"/>
  <c r="CW390" i="9" s="1"/>
  <c r="CV496" i="9"/>
  <c r="CW496" i="9" s="1"/>
  <c r="CV672" i="9"/>
  <c r="CW672" i="9" s="1"/>
  <c r="CV334" i="9"/>
  <c r="CW334" i="9" s="1"/>
  <c r="CV685" i="9"/>
  <c r="CW685" i="9" s="1"/>
  <c r="CV666" i="9"/>
  <c r="CW666" i="9" s="1"/>
  <c r="CV466" i="9"/>
  <c r="CW466" i="9" s="1"/>
  <c r="CQ424" i="9"/>
  <c r="CS424" i="9" s="1"/>
  <c r="CV241" i="9"/>
  <c r="CW241" i="9" s="1"/>
  <c r="CP235" i="9"/>
  <c r="CV400" i="9"/>
  <c r="CW400" i="9" s="1"/>
  <c r="CV83" i="9"/>
  <c r="CV230" i="9"/>
  <c r="CW230" i="9" s="1"/>
  <c r="CV584" i="9"/>
  <c r="CW584" i="9" s="1"/>
  <c r="CV591" i="9"/>
  <c r="CW591" i="9" s="1"/>
  <c r="CV565" i="9"/>
  <c r="CW565" i="9" s="1"/>
  <c r="CV355" i="9"/>
  <c r="CW355" i="9" s="1"/>
  <c r="CV701" i="9"/>
  <c r="CW701" i="9" s="1"/>
  <c r="CV449" i="9"/>
  <c r="CW449" i="9" s="1"/>
  <c r="CV98" i="9"/>
  <c r="CQ561" i="9"/>
  <c r="CS561" i="9" s="1"/>
  <c r="CV173" i="9"/>
  <c r="CW173" i="9" s="1"/>
  <c r="CV412" i="9"/>
  <c r="CW412" i="9" s="1"/>
  <c r="CP431" i="9"/>
  <c r="CQ663" i="9"/>
  <c r="CS663" i="9" s="1"/>
  <c r="CV218" i="9"/>
  <c r="CW218" i="9" s="1"/>
  <c r="CP596" i="9"/>
  <c r="CP492" i="9"/>
  <c r="CV261" i="9"/>
  <c r="CW261" i="9" s="1"/>
  <c r="CP488" i="9"/>
  <c r="DH834" i="9"/>
  <c r="DI834" i="9" s="1"/>
  <c r="DJ834" i="9" s="1"/>
  <c r="DH913" i="9"/>
  <c r="DI913" i="9" s="1"/>
  <c r="DJ913" i="9" s="1"/>
  <c r="DH815" i="9"/>
  <c r="DI815" i="9" s="1"/>
  <c r="DJ815" i="9" s="1"/>
  <c r="DH995" i="9"/>
  <c r="DI995" i="9" s="1"/>
  <c r="DJ995" i="9" s="1"/>
  <c r="DH770" i="9"/>
  <c r="DI770" i="9" s="1"/>
  <c r="DJ770" i="9" s="1"/>
  <c r="DH811" i="9"/>
  <c r="DI811" i="9" s="1"/>
  <c r="DJ811" i="9" s="1"/>
  <c r="DH898" i="9"/>
  <c r="DI898" i="9" s="1"/>
  <c r="DJ898" i="9" s="1"/>
  <c r="DH732" i="9"/>
  <c r="DI732" i="9" s="1"/>
  <c r="DJ732" i="9" s="1"/>
  <c r="DH970" i="9"/>
  <c r="DI970" i="9" s="1"/>
  <c r="DJ970" i="9" s="1"/>
  <c r="DH947" i="9"/>
  <c r="DI947" i="9" s="1"/>
  <c r="DJ947" i="9" s="1"/>
  <c r="DH747" i="9"/>
  <c r="DI747" i="9" s="1"/>
  <c r="DJ747" i="9" s="1"/>
  <c r="DH733" i="9"/>
  <c r="DI733" i="9" s="1"/>
  <c r="DJ733" i="9" s="1"/>
  <c r="DH809" i="9"/>
  <c r="DI809" i="9" s="1"/>
  <c r="DJ809" i="9" s="1"/>
  <c r="DH983" i="9"/>
  <c r="DI983" i="9" s="1"/>
  <c r="DJ983" i="9" s="1"/>
  <c r="DH856" i="9"/>
  <c r="DI856" i="9" s="1"/>
  <c r="DJ856" i="9" s="1"/>
  <c r="DH846" i="9"/>
  <c r="DI846" i="9" s="1"/>
  <c r="DJ846" i="9" s="1"/>
  <c r="DH1000" i="9"/>
  <c r="DI1000" i="9" s="1"/>
  <c r="DJ1000" i="9" s="1"/>
  <c r="DH831" i="9"/>
  <c r="DI831" i="9" s="1"/>
  <c r="DJ831" i="9" s="1"/>
  <c r="DH975" i="9"/>
  <c r="DI975" i="9" s="1"/>
  <c r="DJ975" i="9" s="1"/>
  <c r="CV631" i="9"/>
  <c r="CW631" i="9" s="1"/>
  <c r="CV562" i="9"/>
  <c r="CW562" i="9" s="1"/>
  <c r="CV430" i="9"/>
  <c r="CW430" i="9" s="1"/>
  <c r="CV615" i="9"/>
  <c r="CW615" i="9" s="1"/>
  <c r="CV262" i="9"/>
  <c r="CW262" i="9" s="1"/>
  <c r="CV454" i="9"/>
  <c r="CW454" i="9" s="1"/>
  <c r="CV596" i="9"/>
  <c r="CW596" i="9" s="1"/>
  <c r="CV256" i="9"/>
  <c r="CW256" i="9" s="1"/>
  <c r="CV302" i="9"/>
  <c r="CW302" i="9" s="1"/>
  <c r="CV645" i="9"/>
  <c r="CW645" i="9" s="1"/>
  <c r="CV556" i="9"/>
  <c r="CW556" i="9" s="1"/>
  <c r="CV242" i="9"/>
  <c r="CW242" i="9" s="1"/>
  <c r="CV504" i="9"/>
  <c r="CW504" i="9" s="1"/>
  <c r="CV225" i="9"/>
  <c r="CW225" i="9" s="1"/>
  <c r="CV235" i="9"/>
  <c r="CW235" i="9" s="1"/>
  <c r="CV450" i="9"/>
  <c r="CW450" i="9" s="1"/>
  <c r="CV651" i="9"/>
  <c r="CW651" i="9" s="1"/>
  <c r="CV680" i="9"/>
  <c r="CW680" i="9" s="1"/>
  <c r="CV655" i="9"/>
  <c r="CW655" i="9" s="1"/>
  <c r="CV614" i="9"/>
  <c r="CW614" i="9" s="1"/>
  <c r="CV424" i="9"/>
  <c r="CW424" i="9" s="1"/>
  <c r="CV306" i="9"/>
  <c r="CW306" i="9" s="1"/>
  <c r="CV216" i="9"/>
  <c r="CW216" i="9" s="1"/>
  <c r="CV287" i="9"/>
  <c r="CW287" i="9" s="1"/>
  <c r="CV669" i="9"/>
  <c r="CW669" i="9" s="1"/>
  <c r="CV579" i="9"/>
  <c r="CW579" i="9" s="1"/>
  <c r="CV473" i="9"/>
  <c r="CW473" i="9" s="1"/>
  <c r="CV592" i="9"/>
  <c r="CW592" i="9" s="1"/>
  <c r="CV313" i="9"/>
  <c r="CW313" i="9" s="1"/>
  <c r="CV279" i="9"/>
  <c r="CW279" i="9" s="1"/>
  <c r="CV686" i="9"/>
  <c r="CW686" i="9" s="1"/>
  <c r="CV58" i="9"/>
  <c r="CV88" i="9"/>
  <c r="CV79" i="9"/>
  <c r="CV40" i="9"/>
  <c r="CV84" i="9"/>
  <c r="CV71" i="9"/>
  <c r="CV137" i="9"/>
  <c r="CV65" i="9"/>
  <c r="CV138" i="9"/>
  <c r="CP394" i="9"/>
  <c r="CP287" i="9"/>
  <c r="CQ313" i="9"/>
  <c r="CS313" i="9" s="1"/>
  <c r="CQ149" i="9"/>
  <c r="CS149" i="9" s="1"/>
  <c r="CP490" i="9"/>
  <c r="CQ262" i="9"/>
  <c r="CS262" i="9" s="1"/>
  <c r="CQ256" i="9"/>
  <c r="CS256" i="9" s="1"/>
  <c r="CQ430" i="9"/>
  <c r="CS430" i="9" s="1"/>
  <c r="CQ655" i="9"/>
  <c r="CS655" i="9" s="1"/>
  <c r="CQ664" i="9"/>
  <c r="CS664" i="9" s="1"/>
  <c r="CP592" i="9"/>
  <c r="CQ242" i="9"/>
  <c r="CS242" i="9" s="1"/>
  <c r="CQ571" i="9"/>
  <c r="CS571" i="9" s="1"/>
  <c r="CP237" i="9"/>
  <c r="CP334" i="9"/>
  <c r="CP315" i="9"/>
  <c r="CP631" i="9"/>
  <c r="CQ565" i="9"/>
  <c r="CS565" i="9" s="1"/>
  <c r="CP330" i="9"/>
  <c r="CP535" i="9"/>
  <c r="CP267" i="9"/>
  <c r="CQ602" i="9"/>
  <c r="CS602" i="9" s="1"/>
  <c r="L22" i="22"/>
  <c r="N22" i="22" s="1"/>
  <c r="L18" i="22"/>
  <c r="N18" i="22" s="1"/>
  <c r="G12" i="33" s="1"/>
  <c r="L34" i="22"/>
  <c r="N34" i="22" s="1"/>
  <c r="L16" i="22"/>
  <c r="N16" i="22" s="1"/>
  <c r="G10" i="33" s="1"/>
  <c r="L30" i="22"/>
  <c r="N30" i="22" s="1"/>
  <c r="L17" i="22"/>
  <c r="N17" i="22" s="1"/>
  <c r="G11" i="33" s="1"/>
  <c r="H16" i="33" s="1"/>
  <c r="L20" i="22"/>
  <c r="N20" i="22" s="1"/>
  <c r="G14" i="33" s="1"/>
  <c r="L21" i="22"/>
  <c r="N21" i="22" s="1"/>
  <c r="L26" i="22"/>
  <c r="N26" i="22" s="1"/>
  <c r="L19" i="22"/>
  <c r="N19" i="22" s="1"/>
  <c r="G13" i="33" s="1"/>
  <c r="L28" i="22"/>
  <c r="N28" i="22" s="1"/>
  <c r="L32" i="22"/>
  <c r="N32" i="22" s="1"/>
  <c r="L24" i="22"/>
  <c r="N24" i="22" s="1"/>
  <c r="L27" i="22"/>
  <c r="N27" i="22" s="1"/>
  <c r="L31" i="22"/>
  <c r="N31" i="22" s="1"/>
  <c r="L23" i="22"/>
  <c r="N23" i="22" s="1"/>
  <c r="L25" i="22"/>
  <c r="N25" i="22" s="1"/>
  <c r="L29" i="22"/>
  <c r="N29" i="22" s="1"/>
  <c r="L33" i="22"/>
  <c r="N33" i="22" s="1"/>
  <c r="CP615" i="9"/>
  <c r="AU34" i="9"/>
  <c r="AT34" i="9"/>
  <c r="E1030" i="9"/>
  <c r="CV660" i="9" l="1"/>
  <c r="CW660" i="9" s="1"/>
  <c r="CQ557" i="9"/>
  <c r="CS557" i="9" s="1"/>
  <c r="CV342" i="9"/>
  <c r="CW342" i="9" s="1"/>
  <c r="CV511" i="9"/>
  <c r="CW511" i="9" s="1"/>
  <c r="CQ582" i="9"/>
  <c r="CS582" i="9" s="1"/>
  <c r="CQ604" i="9"/>
  <c r="CS604" i="9" s="1"/>
  <c r="CV177" i="9"/>
  <c r="CW177" i="9" s="1"/>
  <c r="CQ461" i="9"/>
  <c r="CS461" i="9" s="1"/>
  <c r="CP432" i="9"/>
  <c r="CV513" i="9"/>
  <c r="CW513" i="9" s="1"/>
  <c r="CV713" i="9"/>
  <c r="CW713" i="9" s="1"/>
  <c r="CP63" i="9"/>
  <c r="CQ254" i="9"/>
  <c r="CS254" i="9" s="1"/>
  <c r="CQ451" i="9"/>
  <c r="CS451" i="9" s="1"/>
  <c r="CQ357" i="9"/>
  <c r="CS357" i="9" s="1"/>
  <c r="CQ589" i="9"/>
  <c r="CS589" i="9" s="1"/>
  <c r="CV581" i="9"/>
  <c r="CW581" i="9" s="1"/>
  <c r="CV226" i="9"/>
  <c r="CW226" i="9" s="1"/>
  <c r="CQ358" i="9"/>
  <c r="CS358" i="9" s="1"/>
  <c r="CQ273" i="9"/>
  <c r="CS273" i="9" s="1"/>
  <c r="CQ187" i="9"/>
  <c r="CS187" i="9" s="1"/>
  <c r="CV429" i="9"/>
  <c r="CW429" i="9" s="1"/>
  <c r="CV217" i="9"/>
  <c r="CW217" i="9" s="1"/>
  <c r="CP487" i="9"/>
  <c r="CV368" i="9"/>
  <c r="CW368" i="9" s="1"/>
  <c r="CQ689" i="9"/>
  <c r="CS689" i="9" s="1"/>
  <c r="CP603" i="9"/>
  <c r="CV107" i="9"/>
  <c r="CZ107" i="9" s="1"/>
  <c r="CQ567" i="9"/>
  <c r="CS567" i="9" s="1"/>
  <c r="CV617" i="9"/>
  <c r="CW617" i="9" s="1"/>
  <c r="CQ507" i="9"/>
  <c r="CS507" i="9" s="1"/>
  <c r="CV295" i="9"/>
  <c r="CW295" i="9" s="1"/>
  <c r="CV269" i="9"/>
  <c r="CW269" i="9" s="1"/>
  <c r="CV356" i="9"/>
  <c r="CW356" i="9" s="1"/>
  <c r="CP211" i="9"/>
  <c r="CQ712" i="9"/>
  <c r="CS712" i="9" s="1"/>
  <c r="CV469" i="9"/>
  <c r="CW469" i="9" s="1"/>
  <c r="CV691" i="9"/>
  <c r="CW691" i="9" s="1"/>
  <c r="CQ77" i="9"/>
  <c r="CS77" i="9" s="1"/>
  <c r="CQ175" i="9"/>
  <c r="CS175" i="9" s="1"/>
  <c r="CQ471" i="9"/>
  <c r="CS471" i="9" s="1"/>
  <c r="CV365" i="9"/>
  <c r="CW365" i="9" s="1"/>
  <c r="CV613" i="9"/>
  <c r="CW613" i="9" s="1"/>
  <c r="CV250" i="9"/>
  <c r="CW250" i="9" s="1"/>
  <c r="CV263" i="9"/>
  <c r="CW263" i="9" s="1"/>
  <c r="CV590" i="9"/>
  <c r="CW590" i="9" s="1"/>
  <c r="CV197" i="9"/>
  <c r="CW197" i="9" s="1"/>
  <c r="CQ324" i="9"/>
  <c r="CS324" i="9" s="1"/>
  <c r="CQ286" i="9"/>
  <c r="CS286" i="9" s="1"/>
  <c r="CV42" i="9"/>
  <c r="CW42" i="9" s="1"/>
  <c r="CV452" i="9"/>
  <c r="CW452" i="9" s="1"/>
  <c r="CV707" i="9"/>
  <c r="CW707" i="9" s="1"/>
  <c r="CV223" i="9"/>
  <c r="CW223" i="9" s="1"/>
  <c r="CQ201" i="9"/>
  <c r="CS201" i="9" s="1"/>
  <c r="CP209" i="9"/>
  <c r="CP233" i="9"/>
  <c r="CV381" i="9"/>
  <c r="CW381" i="9" s="1"/>
  <c r="CV50" i="9"/>
  <c r="CZ50" i="9" s="1"/>
  <c r="CQ249" i="9"/>
  <c r="CS249" i="9" s="1"/>
  <c r="CV608" i="9"/>
  <c r="CW608" i="9" s="1"/>
  <c r="CV621" i="9"/>
  <c r="CW621" i="9" s="1"/>
  <c r="CV277" i="9"/>
  <c r="CW277" i="9" s="1"/>
  <c r="CP283" i="9"/>
  <c r="CQ59" i="9"/>
  <c r="CS59" i="9" s="1"/>
  <c r="CV568" i="9"/>
  <c r="CW568" i="9" s="1"/>
  <c r="CP677" i="9"/>
  <c r="CV350" i="9"/>
  <c r="CW350" i="9" s="1"/>
  <c r="CV427" i="9"/>
  <c r="CW427" i="9" s="1"/>
  <c r="CP299" i="9"/>
  <c r="CV376" i="9"/>
  <c r="CW376" i="9" s="1"/>
  <c r="CQ275" i="9"/>
  <c r="CS275" i="9" s="1"/>
  <c r="CV145" i="9"/>
  <c r="CZ145" i="9" s="1"/>
  <c r="CV180" i="9"/>
  <c r="CW180" i="9" s="1"/>
  <c r="CP346" i="9"/>
  <c r="CQ574" i="9"/>
  <c r="CS574" i="9" s="1"/>
  <c r="CQ325" i="9"/>
  <c r="CS325" i="9" s="1"/>
  <c r="CQ706" i="9"/>
  <c r="CS706" i="9" s="1"/>
  <c r="CV361" i="9"/>
  <c r="CW361" i="9" s="1"/>
  <c r="CP626" i="9"/>
  <c r="CV388" i="9"/>
  <c r="CW388" i="9" s="1"/>
  <c r="CV383" i="9"/>
  <c r="CW383" i="9" s="1"/>
  <c r="CV456" i="9"/>
  <c r="CW456" i="9" s="1"/>
  <c r="CQ301" i="9"/>
  <c r="CS301" i="9" s="1"/>
  <c r="CP191" i="9"/>
  <c r="CV633" i="9"/>
  <c r="CW633" i="9" s="1"/>
  <c r="CP446" i="9"/>
  <c r="CQ687" i="9"/>
  <c r="CS687" i="9" s="1"/>
  <c r="CV363" i="9"/>
  <c r="CW363" i="9" s="1"/>
  <c r="CQ56" i="9"/>
  <c r="CS56" i="9" s="1"/>
  <c r="CP347" i="9"/>
  <c r="CV661" i="9"/>
  <c r="CW661" i="9" s="1"/>
  <c r="CV641" i="9"/>
  <c r="CW641" i="9" s="1"/>
  <c r="CV480" i="9"/>
  <c r="CW480" i="9" s="1"/>
  <c r="CV684" i="9"/>
  <c r="CW684" i="9" s="1"/>
  <c r="CQ314" i="9"/>
  <c r="CS314" i="9" s="1"/>
  <c r="CV372" i="9"/>
  <c r="CW372" i="9" s="1"/>
  <c r="CQ215" i="9"/>
  <c r="CS215" i="9" s="1"/>
  <c r="CP533" i="9"/>
  <c r="CV550" i="9"/>
  <c r="CW550" i="9" s="1"/>
  <c r="CP653" i="9"/>
  <c r="CV183" i="9"/>
  <c r="CW183" i="9" s="1"/>
  <c r="CP224" i="9"/>
  <c r="CP385" i="9"/>
  <c r="CQ583" i="9"/>
  <c r="CS583" i="9" s="1"/>
  <c r="CQ238" i="9"/>
  <c r="CS238" i="9" s="1"/>
  <c r="CV414" i="9"/>
  <c r="CW414" i="9" s="1"/>
  <c r="CV642" i="9"/>
  <c r="CW642" i="9" s="1"/>
  <c r="CV234" i="9"/>
  <c r="CW234" i="9" s="1"/>
  <c r="CV462" i="9"/>
  <c r="CW462" i="9" s="1"/>
  <c r="B802" i="25"/>
  <c r="CP528" i="9"/>
  <c r="CQ570" i="9"/>
  <c r="CS570" i="9" s="1"/>
  <c r="CQ343" i="9"/>
  <c r="CS343" i="9" s="1"/>
  <c r="CV62" i="9"/>
  <c r="CW62" i="9" s="1"/>
  <c r="CV425" i="9"/>
  <c r="CW425" i="9" s="1"/>
  <c r="CQ294" i="9"/>
  <c r="CS294" i="9" s="1"/>
  <c r="CP637" i="9"/>
  <c r="CQ179" i="9"/>
  <c r="CS179" i="9" s="1"/>
  <c r="CV627" i="9"/>
  <c r="CW627" i="9" s="1"/>
  <c r="CV247" i="9"/>
  <c r="CW247" i="9" s="1"/>
  <c r="CV257" i="9"/>
  <c r="CW257" i="9" s="1"/>
  <c r="CV710" i="9"/>
  <c r="CW710" i="9" s="1"/>
  <c r="CV336" i="9"/>
  <c r="CW336" i="9" s="1"/>
  <c r="CV320" i="9"/>
  <c r="CW320" i="9" s="1"/>
  <c r="CQ482" i="9"/>
  <c r="CS482" i="9" s="1"/>
  <c r="CQ466" i="9"/>
  <c r="CS466" i="9" s="1"/>
  <c r="CV252" i="9"/>
  <c r="CW252" i="9" s="1"/>
  <c r="CV647" i="9"/>
  <c r="CW647" i="9" s="1"/>
  <c r="CQ319" i="9"/>
  <c r="CS319" i="9" s="1"/>
  <c r="CP141" i="9"/>
  <c r="CP555" i="9"/>
  <c r="CQ566" i="9"/>
  <c r="CS566" i="9" s="1"/>
  <c r="CP554" i="9"/>
  <c r="CV704" i="9"/>
  <c r="CW704" i="9" s="1"/>
  <c r="CV656" i="9"/>
  <c r="CW656" i="9" s="1"/>
  <c r="CV377" i="9"/>
  <c r="CW377" i="9" s="1"/>
  <c r="CQ610" i="9"/>
  <c r="CS610" i="9" s="1"/>
  <c r="CQ261" i="9"/>
  <c r="CS261" i="9" s="1"/>
  <c r="CQ341" i="9"/>
  <c r="CS341" i="9" s="1"/>
  <c r="CP259" i="9"/>
  <c r="CQ609" i="9"/>
  <c r="CS609" i="9" s="1"/>
  <c r="CV459" i="9"/>
  <c r="CW459" i="9" s="1"/>
  <c r="CQ573" i="9"/>
  <c r="CS573" i="9" s="1"/>
  <c r="CQ297" i="9"/>
  <c r="CS297" i="9" s="1"/>
  <c r="CP241" i="9"/>
  <c r="CP479" i="9"/>
  <c r="CP397" i="9"/>
  <c r="CQ577" i="9"/>
  <c r="CS577" i="9" s="1"/>
  <c r="CP400" i="9"/>
  <c r="CQ182" i="9"/>
  <c r="CS182" i="9" s="1"/>
  <c r="CP203" i="9"/>
  <c r="CP517" i="9"/>
  <c r="CV523" i="9"/>
  <c r="CW523" i="9" s="1"/>
  <c r="CV488" i="9"/>
  <c r="CW488" i="9" s="1"/>
  <c r="CV399" i="9"/>
  <c r="CW399" i="9" s="1"/>
  <c r="CV431" i="9"/>
  <c r="CW431" i="9" s="1"/>
  <c r="CV186" i="9"/>
  <c r="CW186" i="9" s="1"/>
  <c r="CQ415" i="9"/>
  <c r="CS415" i="9" s="1"/>
  <c r="CP422" i="9"/>
  <c r="CV64" i="9"/>
  <c r="CW64" i="9" s="1"/>
  <c r="CV600" i="9"/>
  <c r="CW600" i="9" s="1"/>
  <c r="CV280" i="9"/>
  <c r="CW280" i="9" s="1"/>
  <c r="CV544" i="9"/>
  <c r="CW544" i="9" s="1"/>
  <c r="CV291" i="9"/>
  <c r="CW291" i="9" s="1"/>
  <c r="CP665" i="9"/>
  <c r="CP150" i="9"/>
  <c r="CQ393" i="9"/>
  <c r="CS393" i="9" s="1"/>
  <c r="CV671" i="9"/>
  <c r="CW671" i="9" s="1"/>
  <c r="CV222" i="9"/>
  <c r="CW222" i="9" s="1"/>
  <c r="CV194" i="9"/>
  <c r="CW194" i="9" s="1"/>
  <c r="CV166" i="9"/>
  <c r="CW166" i="9" s="1"/>
  <c r="CQ598" i="9"/>
  <c r="CS598" i="9" s="1"/>
  <c r="CP171" i="9"/>
  <c r="CP327" i="9"/>
  <c r="CV601" i="9"/>
  <c r="CW601" i="9" s="1"/>
  <c r="CV667" i="9"/>
  <c r="CW667" i="9" s="1"/>
  <c r="CP548" i="9"/>
  <c r="CQ494" i="9"/>
  <c r="CS494" i="9" s="1"/>
  <c r="CP542" i="9"/>
  <c r="CQ657" i="9"/>
  <c r="CS657" i="9" s="1"/>
  <c r="CQ401" i="9"/>
  <c r="CS401" i="9" s="1"/>
  <c r="CQ433" i="9"/>
  <c r="CS433" i="9" s="1"/>
  <c r="CP386" i="9"/>
  <c r="CP455" i="9"/>
  <c r="CV292" i="9"/>
  <c r="CW292" i="9" s="1"/>
  <c r="CV337" i="9"/>
  <c r="CW337" i="9" s="1"/>
  <c r="CV271" i="9"/>
  <c r="CW271" i="9" s="1"/>
  <c r="CV545" i="9"/>
  <c r="CW545" i="9" s="1"/>
  <c r="CV639" i="9"/>
  <c r="CW639" i="9" s="1"/>
  <c r="CQ165" i="9"/>
  <c r="CS165" i="9" s="1"/>
  <c r="CP584" i="9"/>
  <c r="CP340" i="9"/>
  <c r="CQ700" i="9"/>
  <c r="CS700" i="9" s="1"/>
  <c r="CP303" i="9"/>
  <c r="CQ387" i="9"/>
  <c r="CS387" i="9" s="1"/>
  <c r="CQ668" i="9"/>
  <c r="CS668" i="9" s="1"/>
  <c r="CQ682" i="9"/>
  <c r="CS682" i="9" s="1"/>
  <c r="CV618" i="9"/>
  <c r="CW618" i="9" s="1"/>
  <c r="CP515" i="9"/>
  <c r="CQ198" i="9"/>
  <c r="CS198" i="9" s="1"/>
  <c r="CQ333" i="9"/>
  <c r="CS333" i="9" s="1"/>
  <c r="CV543" i="9"/>
  <c r="CW543" i="9" s="1"/>
  <c r="CQ423" i="9"/>
  <c r="CS423" i="9" s="1"/>
  <c r="CQ348" i="9"/>
  <c r="CS348" i="9" s="1"/>
  <c r="CP160" i="9"/>
  <c r="CV644" i="9"/>
  <c r="CW644" i="9" s="1"/>
  <c r="CV411" i="9"/>
  <c r="CW411" i="9" s="1"/>
  <c r="CV561" i="9"/>
  <c r="CW561" i="9" s="1"/>
  <c r="CP632" i="9"/>
  <c r="CV391" i="9"/>
  <c r="CW391" i="9" s="1"/>
  <c r="CP221" i="9"/>
  <c r="CQ575" i="9"/>
  <c r="CS575" i="9" s="1"/>
  <c r="CQ670" i="9"/>
  <c r="CS670" i="9" s="1"/>
  <c r="CP591" i="9"/>
  <c r="CV188" i="9"/>
  <c r="CW188" i="9" s="1"/>
  <c r="CP634" i="9"/>
  <c r="CQ529" i="9"/>
  <c r="CS529" i="9" s="1"/>
  <c r="CQ541" i="9"/>
  <c r="CS541" i="9" s="1"/>
  <c r="CV404" i="9"/>
  <c r="CW404" i="9" s="1"/>
  <c r="CV196" i="9"/>
  <c r="CW196" i="9" s="1"/>
  <c r="CP531" i="9"/>
  <c r="CV663" i="9"/>
  <c r="CW663" i="9" s="1"/>
  <c r="CP67" i="9"/>
  <c r="CV483" i="9"/>
  <c r="CW483" i="9" s="1"/>
  <c r="CP373" i="9"/>
  <c r="CQ652" i="9"/>
  <c r="CS652" i="9" s="1"/>
  <c r="CV371" i="9"/>
  <c r="CW371" i="9" s="1"/>
  <c r="CV662" i="9"/>
  <c r="CW662" i="9" s="1"/>
  <c r="CV534" i="9"/>
  <c r="CW534" i="9" s="1"/>
  <c r="CV240" i="9"/>
  <c r="CW240" i="9" s="1"/>
  <c r="CZ211" i="9"/>
  <c r="DA211" i="9" s="1"/>
  <c r="CQ629" i="9"/>
  <c r="CS629" i="9" s="1"/>
  <c r="CQ138" i="9"/>
  <c r="CS138" i="9" s="1"/>
  <c r="CQ65" i="9"/>
  <c r="CS65" i="9" s="1"/>
  <c r="CQ463" i="9"/>
  <c r="CS463" i="9" s="1"/>
  <c r="CP55" i="9"/>
  <c r="CQ448" i="9"/>
  <c r="CS448" i="9" s="1"/>
  <c r="CP344" i="9"/>
  <c r="CQ83" i="9"/>
  <c r="CS83" i="9" s="1"/>
  <c r="CQ44" i="9"/>
  <c r="CS44" i="9" s="1"/>
  <c r="CQ538" i="9"/>
  <c r="CS538" i="9" s="1"/>
  <c r="CQ266" i="9"/>
  <c r="CS266" i="9" s="1"/>
  <c r="CQ54" i="9"/>
  <c r="CS54" i="9" s="1"/>
  <c r="CQ274" i="9"/>
  <c r="CS274" i="9" s="1"/>
  <c r="CQ586" i="9"/>
  <c r="CS586" i="9" s="1"/>
  <c r="CQ219" i="9"/>
  <c r="CS219" i="9" s="1"/>
  <c r="CP87" i="9"/>
  <c r="CP559" i="9"/>
  <c r="CP711" i="9"/>
  <c r="CP110" i="9"/>
  <c r="CP669" i="9"/>
  <c r="CP58" i="9"/>
  <c r="CP204" i="9"/>
  <c r="CP509" i="9"/>
  <c r="CQ379" i="9"/>
  <c r="CS379" i="9" s="1"/>
  <c r="CQ443" i="9"/>
  <c r="CS443" i="9" s="1"/>
  <c r="CQ298" i="9"/>
  <c r="CS298" i="9" s="1"/>
  <c r="CQ697" i="9"/>
  <c r="CS697" i="9" s="1"/>
  <c r="CQ599" i="9"/>
  <c r="CS599" i="9" s="1"/>
  <c r="CP569" i="9"/>
  <c r="CQ75" i="9"/>
  <c r="CS75" i="9" s="1"/>
  <c r="CQ140" i="9"/>
  <c r="CS140" i="9" s="1"/>
  <c r="CP384" i="9"/>
  <c r="CQ645" i="9"/>
  <c r="CS645" i="9" s="1"/>
  <c r="CP679" i="9"/>
  <c r="CQ374" i="9"/>
  <c r="CS374" i="9" s="1"/>
  <c r="CQ359" i="9"/>
  <c r="CS359" i="9" s="1"/>
  <c r="CQ69" i="9"/>
  <c r="CS69" i="9" s="1"/>
  <c r="CP207" i="9"/>
  <c r="CQ229" i="9"/>
  <c r="CS229" i="9" s="1"/>
  <c r="CQ339" i="9"/>
  <c r="CS339" i="9" s="1"/>
  <c r="CQ220" i="9"/>
  <c r="CS220" i="9" s="1"/>
  <c r="CQ437" i="9"/>
  <c r="CS437" i="9" s="1"/>
  <c r="CQ447" i="9"/>
  <c r="CS447" i="9" s="1"/>
  <c r="CQ597" i="9"/>
  <c r="CS597" i="9" s="1"/>
  <c r="CQ39" i="9"/>
  <c r="CS39" i="9" s="1"/>
  <c r="CQ685" i="9"/>
  <c r="CS685" i="9" s="1"/>
  <c r="CQ57" i="9"/>
  <c r="CS57" i="9" s="1"/>
  <c r="CP329" i="9"/>
  <c r="CP474" i="9"/>
  <c r="CQ478" i="9"/>
  <c r="CS478" i="9" s="1"/>
  <c r="CP52" i="9"/>
  <c r="CQ623" i="9"/>
  <c r="CS623" i="9" s="1"/>
  <c r="CQ45" i="9"/>
  <c r="CS45" i="9" s="1"/>
  <c r="CP98" i="9"/>
  <c r="CP686" i="9"/>
  <c r="CQ438" i="9"/>
  <c r="CS438" i="9" s="1"/>
  <c r="CP524" i="9"/>
  <c r="CQ444" i="9"/>
  <c r="CS444" i="9" s="1"/>
  <c r="CQ218" i="9"/>
  <c r="CS218" i="9" s="1"/>
  <c r="CQ124" i="9"/>
  <c r="CS124" i="9" s="1"/>
  <c r="CQ672" i="9"/>
  <c r="CS672" i="9" s="1"/>
  <c r="CP477" i="9"/>
  <c r="CZ267" i="9"/>
  <c r="DA267" i="9" s="1"/>
  <c r="CP84" i="9"/>
  <c r="CQ128" i="9"/>
  <c r="CS128" i="9" s="1"/>
  <c r="CQ690" i="9"/>
  <c r="CS690" i="9" s="1"/>
  <c r="CP169" i="9"/>
  <c r="CP696" i="9"/>
  <c r="CQ486" i="9"/>
  <c r="CS486" i="9" s="1"/>
  <c r="CQ499" i="9"/>
  <c r="CS499" i="9" s="1"/>
  <c r="CZ577" i="9"/>
  <c r="DA577" i="9" s="1"/>
  <c r="CP498" i="9"/>
  <c r="CQ622" i="9"/>
  <c r="CS622" i="9" s="1"/>
  <c r="CQ688" i="9"/>
  <c r="CS688" i="9" s="1"/>
  <c r="CP673" i="9"/>
  <c r="CQ144" i="9"/>
  <c r="CS144" i="9" s="1"/>
  <c r="CQ408" i="9"/>
  <c r="CS408" i="9" s="1"/>
  <c r="CP579" i="9"/>
  <c r="CQ181" i="9"/>
  <c r="CS181" i="9" s="1"/>
  <c r="CQ442" i="9"/>
  <c r="CS442" i="9" s="1"/>
  <c r="CQ643" i="9"/>
  <c r="CS643" i="9" s="1"/>
  <c r="CQ521" i="9"/>
  <c r="CS521" i="9" s="1"/>
  <c r="CP678" i="9"/>
  <c r="CQ328" i="9"/>
  <c r="CS328" i="9" s="1"/>
  <c r="CQ91" i="9"/>
  <c r="CS91" i="9" s="1"/>
  <c r="CP701" i="9"/>
  <c r="CQ76" i="9"/>
  <c r="CS76" i="9" s="1"/>
  <c r="CP458" i="9"/>
  <c r="CQ496" i="9"/>
  <c r="CS496" i="9" s="1"/>
  <c r="CP489" i="9"/>
  <c r="CQ93" i="9"/>
  <c r="CS93" i="9" s="1"/>
  <c r="CQ539" i="9"/>
  <c r="CS539" i="9" s="1"/>
  <c r="CP78" i="9"/>
  <c r="CP649" i="9"/>
  <c r="CP467" i="9"/>
  <c r="CQ206" i="9"/>
  <c r="CS206" i="9" s="1"/>
  <c r="CP95" i="9"/>
  <c r="CQ375" i="9"/>
  <c r="CS375" i="9" s="1"/>
  <c r="CP288" i="9"/>
  <c r="CQ41" i="9"/>
  <c r="CS41" i="9" s="1"/>
  <c r="CQ355" i="9"/>
  <c r="CS355" i="9" s="1"/>
  <c r="CP185" i="9"/>
  <c r="CQ654" i="9"/>
  <c r="CS654" i="9" s="1"/>
  <c r="CP47" i="9"/>
  <c r="CQ580" i="9"/>
  <c r="CS580" i="9" s="1"/>
  <c r="CP331" i="9"/>
  <c r="CQ60" i="9"/>
  <c r="CS60" i="9" s="1"/>
  <c r="CQ362" i="9"/>
  <c r="CS362" i="9" s="1"/>
  <c r="CP153" i="9"/>
  <c r="CQ382" i="9"/>
  <c r="CS382" i="9" s="1"/>
  <c r="CP692" i="9"/>
  <c r="CQ675" i="9"/>
  <c r="CS675" i="9" s="1"/>
  <c r="CP205" i="9"/>
  <c r="CQ137" i="9"/>
  <c r="CS137" i="9" s="1"/>
  <c r="CQ214" i="9"/>
  <c r="CS214" i="9" s="1"/>
  <c r="CP135" i="9"/>
  <c r="CV135" i="9"/>
  <c r="CQ66" i="9"/>
  <c r="CS66" i="9" s="1"/>
  <c r="CQ122" i="9"/>
  <c r="CS122" i="9" s="1"/>
  <c r="CQ279" i="9"/>
  <c r="CS279" i="9" s="1"/>
  <c r="CQ640" i="9"/>
  <c r="CS640" i="9" s="1"/>
  <c r="CQ468" i="9"/>
  <c r="CS468" i="9" s="1"/>
  <c r="CQ152" i="9"/>
  <c r="CS152" i="9" s="1"/>
  <c r="CP43" i="9"/>
  <c r="CV43" i="9"/>
  <c r="CP133" i="9"/>
  <c r="CV133" i="9"/>
  <c r="CW144" i="9"/>
  <c r="CZ144" i="9"/>
  <c r="CQ155" i="9"/>
  <c r="CS155" i="9" s="1"/>
  <c r="CV155" i="9"/>
  <c r="CP102" i="9"/>
  <c r="CV102" i="9"/>
  <c r="CQ97" i="9"/>
  <c r="CS97" i="9" s="1"/>
  <c r="CV97" i="9"/>
  <c r="CQ81" i="9"/>
  <c r="CS81" i="9" s="1"/>
  <c r="CV81" i="9"/>
  <c r="CP118" i="9"/>
  <c r="CV118" i="9"/>
  <c r="CP114" i="9"/>
  <c r="CV114" i="9"/>
  <c r="CQ136" i="9"/>
  <c r="CS136" i="9" s="1"/>
  <c r="CV136" i="9"/>
  <c r="CW108" i="9"/>
  <c r="CZ108" i="9"/>
  <c r="CQ89" i="9"/>
  <c r="CS89" i="9" s="1"/>
  <c r="CQ108" i="9"/>
  <c r="CS108" i="9" s="1"/>
  <c r="CQ322" i="9"/>
  <c r="CS322" i="9" s="1"/>
  <c r="CQ142" i="9"/>
  <c r="CS142" i="9" s="1"/>
  <c r="CV142" i="9"/>
  <c r="CW65" i="9"/>
  <c r="CZ65" i="9"/>
  <c r="CW98" i="9"/>
  <c r="CZ98" i="9"/>
  <c r="CQ121" i="9"/>
  <c r="CS121" i="9" s="1"/>
  <c r="CV121" i="9"/>
  <c r="CQ104" i="9"/>
  <c r="CS104" i="9" s="1"/>
  <c r="CV104" i="9"/>
  <c r="CW95" i="9"/>
  <c r="CZ95" i="9"/>
  <c r="CW79" i="9"/>
  <c r="CZ79" i="9"/>
  <c r="CQ126" i="9"/>
  <c r="CS126" i="9" s="1"/>
  <c r="CV126" i="9"/>
  <c r="CQ35" i="9"/>
  <c r="CS35" i="9" s="1"/>
  <c r="CV35" i="9"/>
  <c r="CZ58" i="9"/>
  <c r="CW58" i="9"/>
  <c r="CQ46" i="9"/>
  <c r="CS46" i="9" s="1"/>
  <c r="CV46" i="9"/>
  <c r="CQ705" i="9"/>
  <c r="CS705" i="9" s="1"/>
  <c r="CQ440" i="9"/>
  <c r="CS440" i="9" s="1"/>
  <c r="CW134" i="9"/>
  <c r="CZ134" i="9"/>
  <c r="CW137" i="9"/>
  <c r="CZ137" i="9"/>
  <c r="CW60" i="9"/>
  <c r="CZ60" i="9"/>
  <c r="CW90" i="9"/>
  <c r="CZ90" i="9"/>
  <c r="CZ105" i="9"/>
  <c r="CW105" i="9"/>
  <c r="CW153" i="9"/>
  <c r="CZ153" i="9"/>
  <c r="CW88" i="9"/>
  <c r="CZ88" i="9"/>
  <c r="CW152" i="9"/>
  <c r="CZ152" i="9"/>
  <c r="CW100" i="9"/>
  <c r="CZ100" i="9"/>
  <c r="CW122" i="9"/>
  <c r="CZ122" i="9"/>
  <c r="CP236" i="9"/>
  <c r="CQ90" i="9"/>
  <c r="CS90" i="9" s="1"/>
  <c r="CQ88" i="9"/>
  <c r="CS88" i="9" s="1"/>
  <c r="CP103" i="9"/>
  <c r="CV103" i="9"/>
  <c r="CP72" i="9"/>
  <c r="CV72" i="9"/>
  <c r="CQ109" i="9"/>
  <c r="CS109" i="9" s="1"/>
  <c r="CV109" i="9"/>
  <c r="CQ151" i="9"/>
  <c r="CS151" i="9" s="1"/>
  <c r="CV151" i="9"/>
  <c r="CQ147" i="9"/>
  <c r="CS147" i="9" s="1"/>
  <c r="CV147" i="9"/>
  <c r="CQ132" i="9"/>
  <c r="CS132" i="9" s="1"/>
  <c r="CV132" i="9"/>
  <c r="CQ36" i="9"/>
  <c r="CS36" i="9" s="1"/>
  <c r="CV36" i="9"/>
  <c r="CQ51" i="9"/>
  <c r="CS51" i="9" s="1"/>
  <c r="CV51" i="9"/>
  <c r="CQ143" i="9"/>
  <c r="CS143" i="9" s="1"/>
  <c r="CV143" i="9"/>
  <c r="CW47" i="9"/>
  <c r="CZ47" i="9"/>
  <c r="CQ117" i="9"/>
  <c r="CS117" i="9" s="1"/>
  <c r="CV117" i="9"/>
  <c r="CW89" i="9"/>
  <c r="CZ89" i="9"/>
  <c r="CQ549" i="9"/>
  <c r="CS549" i="9" s="1"/>
  <c r="CZ66" i="9"/>
  <c r="CW66" i="9"/>
  <c r="CQ709" i="9"/>
  <c r="CS709" i="9" s="1"/>
  <c r="CQ230" i="9"/>
  <c r="CS230" i="9" s="1"/>
  <c r="CP428" i="9"/>
  <c r="CP658" i="9"/>
  <c r="CQ666" i="9"/>
  <c r="CS666" i="9" s="1"/>
  <c r="CQ170" i="9"/>
  <c r="CS170" i="9" s="1"/>
  <c r="CP449" i="9"/>
  <c r="CW77" i="9"/>
  <c r="CZ77" i="9"/>
  <c r="CW87" i="9"/>
  <c r="CZ87" i="9"/>
  <c r="CQ48" i="9"/>
  <c r="CS48" i="9" s="1"/>
  <c r="CV48" i="9"/>
  <c r="CW150" i="9"/>
  <c r="CZ150" i="9"/>
  <c r="CW56" i="9"/>
  <c r="CZ56" i="9"/>
  <c r="CW40" i="9"/>
  <c r="CZ40" i="9"/>
  <c r="CZ149" i="9"/>
  <c r="CW149" i="9"/>
  <c r="CW59" i="9"/>
  <c r="CZ59" i="9"/>
  <c r="CQ159" i="9"/>
  <c r="CS159" i="9" s="1"/>
  <c r="CV159" i="9"/>
  <c r="CW107" i="9"/>
  <c r="CQ85" i="9"/>
  <c r="CS85" i="9" s="1"/>
  <c r="CV85" i="9"/>
  <c r="CP71" i="9"/>
  <c r="CP332" i="9"/>
  <c r="CW63" i="9"/>
  <c r="CZ63" i="9"/>
  <c r="CQ157" i="9"/>
  <c r="CS157" i="9" s="1"/>
  <c r="CV157" i="9"/>
  <c r="CQ70" i="9"/>
  <c r="CS70" i="9" s="1"/>
  <c r="CV70" i="9"/>
  <c r="CW44" i="9"/>
  <c r="CZ44" i="9"/>
  <c r="CW76" i="9"/>
  <c r="CZ76" i="9"/>
  <c r="CQ99" i="9"/>
  <c r="CS99" i="9" s="1"/>
  <c r="CV99" i="9"/>
  <c r="CW110" i="9"/>
  <c r="CZ110" i="9"/>
  <c r="CQ148" i="9"/>
  <c r="CS148" i="9" s="1"/>
  <c r="CV148" i="9"/>
  <c r="CP130" i="9"/>
  <c r="CV130" i="9"/>
  <c r="CW67" i="9"/>
  <c r="CZ67" i="9"/>
  <c r="CP115" i="9"/>
  <c r="CV115" i="9"/>
  <c r="CQ100" i="9"/>
  <c r="CS100" i="9" s="1"/>
  <c r="CQ172" i="9"/>
  <c r="CS172" i="9" s="1"/>
  <c r="CQ537" i="9"/>
  <c r="CS537" i="9" s="1"/>
  <c r="CQ154" i="9"/>
  <c r="CS154" i="9" s="1"/>
  <c r="CV154" i="9"/>
  <c r="CP158" i="9"/>
  <c r="CV158" i="9"/>
  <c r="CZ55" i="9"/>
  <c r="CW91" i="9"/>
  <c r="CZ91" i="9"/>
  <c r="CZ54" i="9"/>
  <c r="CW54" i="9"/>
  <c r="CP111" i="9"/>
  <c r="CV111" i="9"/>
  <c r="CW41" i="9"/>
  <c r="CZ41" i="9"/>
  <c r="CW93" i="9"/>
  <c r="CZ93" i="9"/>
  <c r="CW83" i="9"/>
  <c r="CZ83" i="9"/>
  <c r="CZ78" i="9"/>
  <c r="CW78" i="9"/>
  <c r="CW141" i="9"/>
  <c r="CZ141" i="9"/>
  <c r="CQ82" i="9"/>
  <c r="CS82" i="9" s="1"/>
  <c r="CV82" i="9"/>
  <c r="CQ470" i="9"/>
  <c r="CS470" i="9" s="1"/>
  <c r="CP61" i="9"/>
  <c r="CV61" i="9"/>
  <c r="CW75" i="9"/>
  <c r="CZ75" i="9"/>
  <c r="CQ120" i="9"/>
  <c r="CS120" i="9" s="1"/>
  <c r="CV120" i="9"/>
  <c r="CW57" i="9"/>
  <c r="CZ57" i="9"/>
  <c r="CP119" i="9"/>
  <c r="CV119" i="9"/>
  <c r="CQ73" i="9"/>
  <c r="CS73" i="9" s="1"/>
  <c r="CV73" i="9"/>
  <c r="CP38" i="9"/>
  <c r="CV38" i="9"/>
  <c r="CQ112" i="9"/>
  <c r="CS112" i="9" s="1"/>
  <c r="CV112" i="9"/>
  <c r="CW140" i="9"/>
  <c r="CZ140" i="9"/>
  <c r="CQ156" i="9"/>
  <c r="CS156" i="9" s="1"/>
  <c r="CV156" i="9"/>
  <c r="CQ139" i="9"/>
  <c r="CS139" i="9" s="1"/>
  <c r="CV139" i="9"/>
  <c r="CZ584" i="9"/>
  <c r="DA584" i="9" s="1"/>
  <c r="CQ125" i="9"/>
  <c r="CS125" i="9" s="1"/>
  <c r="CV125" i="9"/>
  <c r="CQ227" i="9"/>
  <c r="CS227" i="9" s="1"/>
  <c r="CP364" i="9"/>
  <c r="CQ193" i="9"/>
  <c r="CS193" i="9" s="1"/>
  <c r="CQ708" i="9"/>
  <c r="CS708" i="9" s="1"/>
  <c r="CP173" i="9"/>
  <c r="CQ96" i="9"/>
  <c r="CS96" i="9" s="1"/>
  <c r="CV96" i="9"/>
  <c r="CQ86" i="9"/>
  <c r="CS86" i="9" s="1"/>
  <c r="CV86" i="9"/>
  <c r="CP74" i="9"/>
  <c r="CV74" i="9"/>
  <c r="CQ68" i="9"/>
  <c r="CS68" i="9" s="1"/>
  <c r="CV68" i="9"/>
  <c r="CP123" i="9"/>
  <c r="CV123" i="9"/>
  <c r="CQ53" i="9"/>
  <c r="CS53" i="9" s="1"/>
  <c r="CV53" i="9"/>
  <c r="CQ131" i="9"/>
  <c r="CS131" i="9" s="1"/>
  <c r="CV131" i="9"/>
  <c r="CQ106" i="9"/>
  <c r="CS106" i="9" s="1"/>
  <c r="CV106" i="9"/>
  <c r="CP49" i="9"/>
  <c r="CV49" i="9"/>
  <c r="CQ37" i="9"/>
  <c r="CS37" i="9" s="1"/>
  <c r="CV37" i="9"/>
  <c r="CW71" i="9"/>
  <c r="CZ71" i="9"/>
  <c r="CP450" i="9"/>
  <c r="CQ630" i="9"/>
  <c r="CS630" i="9" s="1"/>
  <c r="CP352" i="9"/>
  <c r="CW128" i="9"/>
  <c r="CZ128" i="9"/>
  <c r="CQ101" i="9"/>
  <c r="CS101" i="9" s="1"/>
  <c r="CV101" i="9"/>
  <c r="CP94" i="9"/>
  <c r="CV94" i="9"/>
  <c r="CW84" i="9"/>
  <c r="CZ84" i="9"/>
  <c r="CQ146" i="9"/>
  <c r="CS146" i="9" s="1"/>
  <c r="CV146" i="9"/>
  <c r="CW124" i="9"/>
  <c r="CZ124" i="9"/>
  <c r="CQ127" i="9"/>
  <c r="CS127" i="9" s="1"/>
  <c r="CV127" i="9"/>
  <c r="CP113" i="9"/>
  <c r="CV113" i="9"/>
  <c r="CQ92" i="9"/>
  <c r="CS92" i="9" s="1"/>
  <c r="CV92" i="9"/>
  <c r="CQ412" i="9"/>
  <c r="CS412" i="9" s="1"/>
  <c r="CQ518" i="9"/>
  <c r="CS518" i="9" s="1"/>
  <c r="CQ699" i="9"/>
  <c r="CS699" i="9" s="1"/>
  <c r="CQ105" i="9"/>
  <c r="CS105" i="9" s="1"/>
  <c r="CQ289" i="9"/>
  <c r="CS289" i="9" s="1"/>
  <c r="CP572" i="9"/>
  <c r="CP698" i="9"/>
  <c r="CQ134" i="9"/>
  <c r="CS134" i="9" s="1"/>
  <c r="CP80" i="9"/>
  <c r="CV80" i="9"/>
  <c r="CW138" i="9"/>
  <c r="CZ138" i="9"/>
  <c r="CP116" i="9"/>
  <c r="CV116" i="9"/>
  <c r="CW45" i="9"/>
  <c r="CZ45" i="9"/>
  <c r="CZ62" i="9"/>
  <c r="CQ129" i="9"/>
  <c r="CS129" i="9" s="1"/>
  <c r="CV129" i="9"/>
  <c r="CW39" i="9"/>
  <c r="CZ39" i="9"/>
  <c r="CW52" i="9"/>
  <c r="CZ52" i="9"/>
  <c r="CW69" i="9"/>
  <c r="CZ69" i="9"/>
  <c r="CP703" i="9"/>
  <c r="CV703" i="9"/>
  <c r="CW703" i="9" s="1"/>
  <c r="CZ289" i="9"/>
  <c r="DA289" i="9" s="1"/>
  <c r="CQ192" i="9"/>
  <c r="CS192" i="9" s="1"/>
  <c r="CV192" i="9"/>
  <c r="CW192" i="9" s="1"/>
  <c r="CP593" i="9"/>
  <c r="CV593" i="9"/>
  <c r="CW593" i="9" s="1"/>
  <c r="CQ628" i="9"/>
  <c r="CS628" i="9" s="1"/>
  <c r="CV628" i="9"/>
  <c r="CW628" i="9" s="1"/>
  <c r="CP619" i="9"/>
  <c r="CV619" i="9"/>
  <c r="CW619" i="9" s="1"/>
  <c r="CP231" i="9"/>
  <c r="CV231" i="9"/>
  <c r="CW231" i="9" s="1"/>
  <c r="CQ676" i="9"/>
  <c r="CS676" i="9" s="1"/>
  <c r="CV676" i="9"/>
  <c r="CW676" i="9" s="1"/>
  <c r="CZ444" i="9"/>
  <c r="DA444" i="9" s="1"/>
  <c r="CZ169" i="9"/>
  <c r="DA169" i="9" s="1"/>
  <c r="CQ551" i="9"/>
  <c r="CS551" i="9" s="1"/>
  <c r="CV551" i="9"/>
  <c r="CW551" i="9" s="1"/>
  <c r="CQ525" i="9"/>
  <c r="CS525" i="9" s="1"/>
  <c r="CV525" i="9"/>
  <c r="CW525" i="9" s="1"/>
  <c r="CQ335" i="9"/>
  <c r="CS335" i="9" s="1"/>
  <c r="CV335" i="9"/>
  <c r="CW335" i="9" s="1"/>
  <c r="CP163" i="9"/>
  <c r="CV163" i="9"/>
  <c r="CW163" i="9" s="1"/>
  <c r="CQ409" i="9"/>
  <c r="CS409" i="9" s="1"/>
  <c r="CV409" i="9"/>
  <c r="CW409" i="9" s="1"/>
  <c r="CQ310" i="9"/>
  <c r="CS310" i="9" s="1"/>
  <c r="CV310" i="9"/>
  <c r="CW310" i="9" s="1"/>
  <c r="CQ519" i="9"/>
  <c r="CS519" i="9" s="1"/>
  <c r="CV519" i="9"/>
  <c r="CW519" i="9" s="1"/>
  <c r="CQ576" i="9"/>
  <c r="CS576" i="9" s="1"/>
  <c r="CV576" i="9"/>
  <c r="CW576" i="9" s="1"/>
  <c r="CZ473" i="9"/>
  <c r="DA473" i="9" s="1"/>
  <c r="CZ579" i="9"/>
  <c r="DA579" i="9" s="1"/>
  <c r="CZ219" i="9"/>
  <c r="DA219" i="9" s="1"/>
  <c r="CP212" i="9"/>
  <c r="CV212" i="9"/>
  <c r="CW212" i="9" s="1"/>
  <c r="CQ445" i="9"/>
  <c r="CS445" i="9" s="1"/>
  <c r="CV445" i="9"/>
  <c r="CW445" i="9" s="1"/>
  <c r="CZ613" i="9"/>
  <c r="DA613" i="9" s="1"/>
  <c r="CQ465" i="9"/>
  <c r="CS465" i="9" s="1"/>
  <c r="CV465" i="9"/>
  <c r="CW465" i="9" s="1"/>
  <c r="CP436" i="9"/>
  <c r="CV436" i="9"/>
  <c r="CW436" i="9" s="1"/>
  <c r="CQ176" i="9"/>
  <c r="CS176" i="9" s="1"/>
  <c r="CV176" i="9"/>
  <c r="CW176" i="9" s="1"/>
  <c r="CZ214" i="9"/>
  <c r="DA214" i="9" s="1"/>
  <c r="CQ506" i="9"/>
  <c r="CS506" i="9" s="1"/>
  <c r="CV506" i="9"/>
  <c r="CW506" i="9" s="1"/>
  <c r="CP636" i="9"/>
  <c r="CV636" i="9"/>
  <c r="CW636" i="9" s="1"/>
  <c r="CZ329" i="9"/>
  <c r="DA329" i="9" s="1"/>
  <c r="CQ578" i="9"/>
  <c r="CS578" i="9" s="1"/>
  <c r="CV578" i="9"/>
  <c r="CW578" i="9" s="1"/>
  <c r="CP210" i="9"/>
  <c r="CV210" i="9"/>
  <c r="CW210" i="9" s="1"/>
  <c r="CZ478" i="9"/>
  <c r="DA478" i="9" s="1"/>
  <c r="CP403" i="9"/>
  <c r="CV403" i="9"/>
  <c r="CW403" i="9" s="1"/>
  <c r="CZ597" i="9"/>
  <c r="DA597" i="9" s="1"/>
  <c r="CP464" i="9"/>
  <c r="CV464" i="9"/>
  <c r="CW464" i="9" s="1"/>
  <c r="CP540" i="9"/>
  <c r="CV540" i="9"/>
  <c r="CW540" i="9" s="1"/>
  <c r="CQ264" i="9"/>
  <c r="CS264" i="9" s="1"/>
  <c r="CV264" i="9"/>
  <c r="CW264" i="9" s="1"/>
  <c r="CP354" i="9"/>
  <c r="CV354" i="9"/>
  <c r="CW354" i="9" s="1"/>
  <c r="CQ278" i="9"/>
  <c r="CS278" i="9" s="1"/>
  <c r="CV278" i="9"/>
  <c r="CW278" i="9" s="1"/>
  <c r="CQ248" i="9"/>
  <c r="CS248" i="9" s="1"/>
  <c r="CV248" i="9"/>
  <c r="CW248" i="9" s="1"/>
  <c r="CQ251" i="9"/>
  <c r="CS251" i="9" s="1"/>
  <c r="CV251" i="9"/>
  <c r="CW251" i="9" s="1"/>
  <c r="CP208" i="9"/>
  <c r="CV208" i="9"/>
  <c r="CW208" i="9" s="1"/>
  <c r="CZ201" i="9"/>
  <c r="DA201" i="9" s="1"/>
  <c r="CZ448" i="9"/>
  <c r="DA448" i="9" s="1"/>
  <c r="CP563" i="9"/>
  <c r="CV563" i="9"/>
  <c r="CW563" i="9" s="1"/>
  <c r="CP472" i="9"/>
  <c r="CV472" i="9"/>
  <c r="CW472" i="9" s="1"/>
  <c r="CZ603" i="9"/>
  <c r="DA603" i="9" s="1"/>
  <c r="CQ595" i="9"/>
  <c r="CS595" i="9" s="1"/>
  <c r="CV595" i="9"/>
  <c r="CW595" i="9" s="1"/>
  <c r="CQ312" i="9"/>
  <c r="CS312" i="9" s="1"/>
  <c r="CV312" i="9"/>
  <c r="CW312" i="9" s="1"/>
  <c r="CP510" i="9"/>
  <c r="CV510" i="9"/>
  <c r="CW510" i="9" s="1"/>
  <c r="CQ681" i="9"/>
  <c r="CS681" i="9" s="1"/>
  <c r="CV681" i="9"/>
  <c r="CW681" i="9" s="1"/>
  <c r="CQ296" i="9"/>
  <c r="CS296" i="9" s="1"/>
  <c r="CV296" i="9"/>
  <c r="CW296" i="9" s="1"/>
  <c r="CQ202" i="9"/>
  <c r="CS202" i="9" s="1"/>
  <c r="CV202" i="9"/>
  <c r="CW202" i="9" s="1"/>
  <c r="CZ266" i="9"/>
  <c r="DA266" i="9" s="1"/>
  <c r="CP453" i="9"/>
  <c r="CV453" i="9"/>
  <c r="CW453" i="9" s="1"/>
  <c r="CQ162" i="9"/>
  <c r="CS162" i="9" s="1"/>
  <c r="CV162" i="9"/>
  <c r="CW162" i="9" s="1"/>
  <c r="CQ300" i="9"/>
  <c r="CS300" i="9" s="1"/>
  <c r="CV300" i="9"/>
  <c r="CW300" i="9" s="1"/>
  <c r="CQ316" i="9"/>
  <c r="CS316" i="9" s="1"/>
  <c r="CV316" i="9"/>
  <c r="CW316" i="9" s="1"/>
  <c r="CQ228" i="9"/>
  <c r="CS228" i="9" s="1"/>
  <c r="CV228" i="9"/>
  <c r="CW228" i="9" s="1"/>
  <c r="CZ559" i="9"/>
  <c r="DA559" i="9" s="1"/>
  <c r="CQ351" i="9"/>
  <c r="CS351" i="9" s="1"/>
  <c r="CV351" i="9"/>
  <c r="CW351" i="9" s="1"/>
  <c r="CQ457" i="9"/>
  <c r="CS457" i="9" s="1"/>
  <c r="CV457" i="9"/>
  <c r="CW457" i="9" s="1"/>
  <c r="CQ246" i="9"/>
  <c r="CS246" i="9" s="1"/>
  <c r="CV246" i="9"/>
  <c r="CW246" i="9" s="1"/>
  <c r="CQ318" i="9"/>
  <c r="CS318" i="9" s="1"/>
  <c r="CV318" i="9"/>
  <c r="CW318" i="9" s="1"/>
  <c r="CQ497" i="9"/>
  <c r="CS497" i="9" s="1"/>
  <c r="CV497" i="9"/>
  <c r="CW497" i="9" s="1"/>
  <c r="CQ308" i="9"/>
  <c r="CS308" i="9" s="1"/>
  <c r="CV308" i="9"/>
  <c r="CW308" i="9" s="1"/>
  <c r="CP282" i="9"/>
  <c r="CV282" i="9"/>
  <c r="CW282" i="9" s="1"/>
  <c r="CP418" i="9"/>
  <c r="CV418" i="9"/>
  <c r="CW418" i="9" s="1"/>
  <c r="CZ447" i="9"/>
  <c r="DA447" i="9" s="1"/>
  <c r="CP552" i="9"/>
  <c r="CV552" i="9"/>
  <c r="CW552" i="9" s="1"/>
  <c r="CQ491" i="9"/>
  <c r="CS491" i="9" s="1"/>
  <c r="CV491" i="9"/>
  <c r="CW491" i="9" s="1"/>
  <c r="CP527" i="9"/>
  <c r="CV527" i="9"/>
  <c r="CW527" i="9" s="1"/>
  <c r="CZ204" i="9"/>
  <c r="DA204" i="9" s="1"/>
  <c r="CQ260" i="9"/>
  <c r="CS260" i="9" s="1"/>
  <c r="CV260" i="9"/>
  <c r="CW260" i="9" s="1"/>
  <c r="CZ594" i="9"/>
  <c r="DA594" i="9" s="1"/>
  <c r="CP417" i="9"/>
  <c r="CV417" i="9"/>
  <c r="CW417" i="9" s="1"/>
  <c r="CQ503" i="9"/>
  <c r="CS503" i="9" s="1"/>
  <c r="CV503" i="9"/>
  <c r="CW503" i="9" s="1"/>
  <c r="CQ659" i="9"/>
  <c r="CS659" i="9" s="1"/>
  <c r="CV659" i="9"/>
  <c r="CW659" i="9" s="1"/>
  <c r="CQ345" i="9"/>
  <c r="CS345" i="9" s="1"/>
  <c r="CV345" i="9"/>
  <c r="CW345" i="9" s="1"/>
  <c r="CP389" i="9"/>
  <c r="CV389" i="9"/>
  <c r="CW389" i="9" s="1"/>
  <c r="CZ623" i="9"/>
  <c r="DA623" i="9" s="1"/>
  <c r="CQ460" i="9"/>
  <c r="CS460" i="9" s="1"/>
  <c r="CV460" i="9"/>
  <c r="CW460" i="9" s="1"/>
  <c r="CP612" i="9"/>
  <c r="CV612" i="9"/>
  <c r="CW612" i="9" s="1"/>
  <c r="CQ243" i="9"/>
  <c r="CS243" i="9" s="1"/>
  <c r="CV243" i="9"/>
  <c r="CW243" i="9" s="1"/>
  <c r="CQ508" i="9"/>
  <c r="CS508" i="9" s="1"/>
  <c r="CV508" i="9"/>
  <c r="CW508" i="9" s="1"/>
  <c r="CQ244" i="9"/>
  <c r="CS244" i="9" s="1"/>
  <c r="CV244" i="9"/>
  <c r="CW244" i="9" s="1"/>
  <c r="CQ311" i="9"/>
  <c r="CS311" i="9" s="1"/>
  <c r="CV311" i="9"/>
  <c r="CW311" i="9" s="1"/>
  <c r="CP407" i="9"/>
  <c r="CV407" i="9"/>
  <c r="CW407" i="9" s="1"/>
  <c r="CQ413" i="9"/>
  <c r="CS413" i="9" s="1"/>
  <c r="CV413" i="9"/>
  <c r="CW413" i="9" s="1"/>
  <c r="CQ607" i="9"/>
  <c r="CS607" i="9" s="1"/>
  <c r="CV607" i="9"/>
  <c r="CW607" i="9" s="1"/>
  <c r="CP258" i="9"/>
  <c r="CV258" i="9"/>
  <c r="CW258" i="9" s="1"/>
  <c r="CQ536" i="9"/>
  <c r="CS536" i="9" s="1"/>
  <c r="CV536" i="9"/>
  <c r="CW536" i="9" s="1"/>
  <c r="CQ475" i="9"/>
  <c r="CS475" i="9" s="1"/>
  <c r="CV475" i="9"/>
  <c r="CW475" i="9" s="1"/>
  <c r="CP232" i="9"/>
  <c r="CV232" i="9"/>
  <c r="CW232" i="9" s="1"/>
  <c r="CP421" i="9"/>
  <c r="CV421" i="9"/>
  <c r="CW421" i="9" s="1"/>
  <c r="CP693" i="9"/>
  <c r="CV693" i="9"/>
  <c r="CW693" i="9" s="1"/>
  <c r="CZ586" i="9"/>
  <c r="DA586" i="9" s="1"/>
  <c r="CP402" i="9"/>
  <c r="CV402" i="9"/>
  <c r="CW402" i="9" s="1"/>
  <c r="CQ624" i="9"/>
  <c r="CS624" i="9" s="1"/>
  <c r="CV624" i="9"/>
  <c r="CW624" i="9" s="1"/>
  <c r="CQ410" i="9"/>
  <c r="CS410" i="9" s="1"/>
  <c r="CV410" i="9"/>
  <c r="CW410" i="9" s="1"/>
  <c r="CQ270" i="9"/>
  <c r="CS270" i="9" s="1"/>
  <c r="CV270" i="9"/>
  <c r="CW270" i="9" s="1"/>
  <c r="CQ605" i="9"/>
  <c r="CS605" i="9" s="1"/>
  <c r="CV605" i="9"/>
  <c r="CW605" i="9" s="1"/>
  <c r="CQ512" i="9"/>
  <c r="CS512" i="9" s="1"/>
  <c r="CV512" i="9"/>
  <c r="CW512" i="9" s="1"/>
  <c r="CQ520" i="9"/>
  <c r="CS520" i="9" s="1"/>
  <c r="CV520" i="9"/>
  <c r="CW520" i="9" s="1"/>
  <c r="CQ309" i="9"/>
  <c r="CS309" i="9" s="1"/>
  <c r="CV309" i="9"/>
  <c r="CW309" i="9" s="1"/>
  <c r="CP439" i="9"/>
  <c r="CV439" i="9"/>
  <c r="CW439" i="9" s="1"/>
  <c r="CZ509" i="9"/>
  <c r="DA509" i="9" s="1"/>
  <c r="CZ218" i="9"/>
  <c r="DA218" i="9" s="1"/>
  <c r="CP416" i="9"/>
  <c r="CV416" i="9"/>
  <c r="CW416" i="9" s="1"/>
  <c r="CZ550" i="9"/>
  <c r="DA550" i="9" s="1"/>
  <c r="CQ606" i="9"/>
  <c r="CS606" i="9" s="1"/>
  <c r="CV606" i="9"/>
  <c r="CW606" i="9" s="1"/>
  <c r="CP560" i="9"/>
  <c r="CV560" i="9"/>
  <c r="CW560" i="9" s="1"/>
  <c r="CQ395" i="9"/>
  <c r="CS395" i="9" s="1"/>
  <c r="CV395" i="9"/>
  <c r="CW395" i="9" s="1"/>
  <c r="CQ426" i="9"/>
  <c r="CS426" i="9" s="1"/>
  <c r="CV426" i="9"/>
  <c r="CW426" i="9" s="1"/>
  <c r="CZ711" i="9"/>
  <c r="DA711" i="9" s="1"/>
  <c r="CQ611" i="9"/>
  <c r="CS611" i="9" s="1"/>
  <c r="CV611" i="9"/>
  <c r="CW611" i="9" s="1"/>
  <c r="CQ502" i="9"/>
  <c r="CS502" i="9" s="1"/>
  <c r="CV502" i="9"/>
  <c r="CW502" i="9" s="1"/>
  <c r="CQ674" i="9"/>
  <c r="CS674" i="9" s="1"/>
  <c r="CV674" i="9"/>
  <c r="CW674" i="9" s="1"/>
  <c r="CZ690" i="9"/>
  <c r="DA690" i="9" s="1"/>
  <c r="CZ538" i="9"/>
  <c r="DA538" i="9" s="1"/>
  <c r="CZ343" i="9"/>
  <c r="DA343" i="9" s="1"/>
  <c r="CP547" i="9"/>
  <c r="CV547" i="9"/>
  <c r="CW547" i="9" s="1"/>
  <c r="CZ463" i="9"/>
  <c r="DA463" i="9" s="1"/>
  <c r="CQ406" i="9"/>
  <c r="CS406" i="9" s="1"/>
  <c r="CV406" i="9"/>
  <c r="CW406" i="9" s="1"/>
  <c r="CQ616" i="9"/>
  <c r="CS616" i="9" s="1"/>
  <c r="CV616" i="9"/>
  <c r="CW616" i="9" s="1"/>
  <c r="CQ648" i="9"/>
  <c r="CS648" i="9" s="1"/>
  <c r="CV648" i="9"/>
  <c r="CW648" i="9" s="1"/>
  <c r="CQ396" i="9"/>
  <c r="CS396" i="9" s="1"/>
  <c r="CV396" i="9"/>
  <c r="CW396" i="9" s="1"/>
  <c r="CQ174" i="9"/>
  <c r="CS174" i="9" s="1"/>
  <c r="CV174" i="9"/>
  <c r="CW174" i="9" s="1"/>
  <c r="CP625" i="9"/>
  <c r="CV625" i="9"/>
  <c r="CW625" i="9" s="1"/>
  <c r="CZ474" i="9"/>
  <c r="DA474" i="9" s="1"/>
  <c r="CZ274" i="9"/>
  <c r="DA274" i="9" s="1"/>
  <c r="CZ685" i="9"/>
  <c r="DA685" i="9" s="1"/>
  <c r="CZ686" i="9"/>
  <c r="DA686" i="9" s="1"/>
  <c r="CZ688" i="9"/>
  <c r="DA688" i="9" s="1"/>
  <c r="CZ428" i="9"/>
  <c r="DA428" i="9" s="1"/>
  <c r="CZ408" i="9"/>
  <c r="DA408" i="9" s="1"/>
  <c r="CQ178" i="9"/>
  <c r="CS178" i="9" s="1"/>
  <c r="CV178" i="9"/>
  <c r="CW178" i="9" s="1"/>
  <c r="CZ654" i="9"/>
  <c r="DA654" i="9" s="1"/>
  <c r="CQ195" i="9"/>
  <c r="CS195" i="9" s="1"/>
  <c r="CV195" i="9"/>
  <c r="CW195" i="9" s="1"/>
  <c r="CZ344" i="9"/>
  <c r="DA344" i="9" s="1"/>
  <c r="CZ332" i="9"/>
  <c r="DA332" i="9" s="1"/>
  <c r="CQ323" i="9"/>
  <c r="CS323" i="9" s="1"/>
  <c r="CV323" i="9"/>
  <c r="CW323" i="9" s="1"/>
  <c r="CZ397" i="9"/>
  <c r="DA397" i="9" s="1"/>
  <c r="CZ355" i="9"/>
  <c r="DA355" i="9" s="1"/>
  <c r="CZ602" i="9"/>
  <c r="DA602" i="9" s="1"/>
  <c r="CZ672" i="9"/>
  <c r="DA672" i="9" s="1"/>
  <c r="CP367" i="9"/>
  <c r="CV367" i="9"/>
  <c r="CW367" i="9" s="1"/>
  <c r="CZ592" i="9"/>
  <c r="DA592" i="9" s="1"/>
  <c r="CZ182" i="9"/>
  <c r="DA182" i="9" s="1"/>
  <c r="CZ649" i="9"/>
  <c r="DA649" i="9" s="1"/>
  <c r="CZ438" i="9"/>
  <c r="DA438" i="9" s="1"/>
  <c r="CZ362" i="9"/>
  <c r="DA362" i="9" s="1"/>
  <c r="CZ687" i="9"/>
  <c r="DA687" i="9" s="1"/>
  <c r="CZ669" i="9"/>
  <c r="DA669" i="9" s="1"/>
  <c r="CZ572" i="9"/>
  <c r="DA572" i="9" s="1"/>
  <c r="CZ489" i="9"/>
  <c r="DA489" i="9" s="1"/>
  <c r="CZ287" i="9"/>
  <c r="DA287" i="9" s="1"/>
  <c r="CZ319" i="9"/>
  <c r="DA319" i="9" s="1"/>
  <c r="CZ288" i="9"/>
  <c r="DA288" i="9" s="1"/>
  <c r="CZ524" i="9"/>
  <c r="DA524" i="9" s="1"/>
  <c r="CZ518" i="9"/>
  <c r="DA518" i="9" s="1"/>
  <c r="CZ373" i="9"/>
  <c r="DA373" i="9" s="1"/>
  <c r="CZ382" i="9"/>
  <c r="DA382" i="9" s="1"/>
  <c r="CZ486" i="9"/>
  <c r="DA486" i="9" s="1"/>
  <c r="CZ203" i="9"/>
  <c r="DA203" i="9" s="1"/>
  <c r="CZ675" i="9"/>
  <c r="DA675" i="9" s="1"/>
  <c r="CZ328" i="9"/>
  <c r="DA328" i="9" s="1"/>
  <c r="CZ706" i="9"/>
  <c r="DA706" i="9" s="1"/>
  <c r="CZ191" i="9"/>
  <c r="DA191" i="9" s="1"/>
  <c r="CZ468" i="9"/>
  <c r="DA468" i="9" s="1"/>
  <c r="CZ415" i="9"/>
  <c r="DA415" i="9" s="1"/>
  <c r="CZ515" i="9"/>
  <c r="DA515" i="9" s="1"/>
  <c r="CZ458" i="9"/>
  <c r="DA458" i="9" s="1"/>
  <c r="CZ433" i="9"/>
  <c r="DA433" i="9" s="1"/>
  <c r="CZ452" i="9"/>
  <c r="DA452" i="9" s="1"/>
  <c r="CZ658" i="9"/>
  <c r="DA658" i="9" s="1"/>
  <c r="CZ610" i="9"/>
  <c r="DA610" i="9" s="1"/>
  <c r="CZ275" i="9"/>
  <c r="DA275" i="9" s="1"/>
  <c r="CZ185" i="9"/>
  <c r="DA185" i="9" s="1"/>
  <c r="CZ557" i="9"/>
  <c r="DA557" i="9" s="1"/>
  <c r="CZ542" i="9"/>
  <c r="DA542" i="9" s="1"/>
  <c r="CZ299" i="9"/>
  <c r="DA299" i="9" s="1"/>
  <c r="CZ531" i="9"/>
  <c r="DA531" i="9" s="1"/>
  <c r="CZ387" i="9"/>
  <c r="DA387" i="9" s="1"/>
  <c r="CZ424" i="9"/>
  <c r="DA424" i="9" s="1"/>
  <c r="CZ357" i="9"/>
  <c r="DA357" i="9" s="1"/>
  <c r="CZ422" i="9"/>
  <c r="DA422" i="9" s="1"/>
  <c r="CZ614" i="9"/>
  <c r="DA614" i="9" s="1"/>
  <c r="CZ583" i="9"/>
  <c r="DA583" i="9" s="1"/>
  <c r="CZ626" i="9"/>
  <c r="DA626" i="9" s="1"/>
  <c r="CZ273" i="9"/>
  <c r="DA273" i="9" s="1"/>
  <c r="CZ198" i="9"/>
  <c r="DA198" i="9" s="1"/>
  <c r="CZ582" i="9"/>
  <c r="DA582" i="9" s="1"/>
  <c r="CZ347" i="9"/>
  <c r="DA347" i="9" s="1"/>
  <c r="CZ358" i="9"/>
  <c r="DA358" i="9" s="1"/>
  <c r="CZ680" i="9"/>
  <c r="DA680" i="9" s="1"/>
  <c r="CZ651" i="9"/>
  <c r="DA651" i="9" s="1"/>
  <c r="CZ494" i="9"/>
  <c r="DA494" i="9" s="1"/>
  <c r="CZ432" i="9"/>
  <c r="DA432" i="9" s="1"/>
  <c r="CZ617" i="9"/>
  <c r="DA617" i="9" s="1"/>
  <c r="CZ712" i="9"/>
  <c r="DA712" i="9" s="1"/>
  <c r="CZ535" i="9"/>
  <c r="DA535" i="9" s="1"/>
  <c r="CZ581" i="9"/>
  <c r="DA581" i="9" s="1"/>
  <c r="CZ507" i="9"/>
  <c r="DA507" i="9" s="1"/>
  <c r="CZ479" i="9"/>
  <c r="DA479" i="9" s="1"/>
  <c r="CZ342" i="9"/>
  <c r="DA342" i="9" s="1"/>
  <c r="CZ556" i="9"/>
  <c r="DA556" i="9" s="1"/>
  <c r="CZ238" i="9"/>
  <c r="DA238" i="9" s="1"/>
  <c r="CZ341" i="9"/>
  <c r="DA341" i="9" s="1"/>
  <c r="CZ558" i="9"/>
  <c r="DA558" i="9" s="1"/>
  <c r="CZ160" i="9"/>
  <c r="DA160" i="9" s="1"/>
  <c r="CZ256" i="9"/>
  <c r="DA256" i="9" s="1"/>
  <c r="CZ492" i="9"/>
  <c r="DA492" i="9" s="1"/>
  <c r="CZ596" i="9"/>
  <c r="DA596" i="9" s="1"/>
  <c r="CZ303" i="9"/>
  <c r="DA303" i="9" s="1"/>
  <c r="CZ574" i="9"/>
  <c r="DA574" i="9" s="1"/>
  <c r="CZ411" i="9"/>
  <c r="DA411" i="9" s="1"/>
  <c r="CZ183" i="9"/>
  <c r="DA183" i="9" s="1"/>
  <c r="CZ533" i="9"/>
  <c r="DA533" i="9" s="1"/>
  <c r="CZ604" i="9"/>
  <c r="DA604" i="9" s="1"/>
  <c r="CZ541" i="9"/>
  <c r="DA541" i="9" s="1"/>
  <c r="CZ394" i="9"/>
  <c r="DA394" i="9" s="1"/>
  <c r="CZ451" i="9"/>
  <c r="DA451" i="9" s="1"/>
  <c r="CZ249" i="9"/>
  <c r="DA249" i="9" s="1"/>
  <c r="CZ283" i="9"/>
  <c r="DA283" i="9" s="1"/>
  <c r="CZ466" i="9"/>
  <c r="DA466" i="9" s="1"/>
  <c r="CZ664" i="9"/>
  <c r="DA664" i="9" s="1"/>
  <c r="CZ339" i="9"/>
  <c r="DA339" i="9" s="1"/>
  <c r="CQ276" i="9"/>
  <c r="CS276" i="9" s="1"/>
  <c r="CV276" i="9"/>
  <c r="CW276" i="9" s="1"/>
  <c r="CP434" i="9"/>
  <c r="CV434" i="9"/>
  <c r="CW434" i="9" s="1"/>
  <c r="CQ161" i="9"/>
  <c r="CS161" i="9" s="1"/>
  <c r="CV161" i="9"/>
  <c r="CW161" i="9" s="1"/>
  <c r="CQ190" i="9"/>
  <c r="CS190" i="9" s="1"/>
  <c r="CV190" i="9"/>
  <c r="CW190" i="9" s="1"/>
  <c r="CP253" i="9"/>
  <c r="CV253" i="9"/>
  <c r="CW253" i="9" s="1"/>
  <c r="CQ695" i="9"/>
  <c r="CS695" i="9" s="1"/>
  <c r="CV695" i="9"/>
  <c r="CW695" i="9" s="1"/>
  <c r="CZ701" i="9"/>
  <c r="DA701" i="9" s="1"/>
  <c r="CP272" i="9"/>
  <c r="CV272" i="9"/>
  <c r="CW272" i="9" s="1"/>
  <c r="CQ501" i="9"/>
  <c r="CS501" i="9" s="1"/>
  <c r="CV501" i="9"/>
  <c r="CW501" i="9" s="1"/>
  <c r="CQ268" i="9"/>
  <c r="CS268" i="9" s="1"/>
  <c r="CV268" i="9"/>
  <c r="CW268" i="9" s="1"/>
  <c r="CZ665" i="9"/>
  <c r="DA665" i="9" s="1"/>
  <c r="CQ714" i="9"/>
  <c r="CS714" i="9" s="1"/>
  <c r="CV714" i="9"/>
  <c r="CW714" i="9" s="1"/>
  <c r="CQ369" i="9"/>
  <c r="CS369" i="9" s="1"/>
  <c r="CV369" i="9"/>
  <c r="CW369" i="9" s="1"/>
  <c r="CZ565" i="9"/>
  <c r="DA565" i="9" s="1"/>
  <c r="CZ697" i="9"/>
  <c r="DA697" i="9" s="1"/>
  <c r="CZ279" i="9"/>
  <c r="DA279" i="9" s="1"/>
  <c r="CQ353" i="9"/>
  <c r="CS353" i="9" s="1"/>
  <c r="CV353" i="9"/>
  <c r="CW353" i="9" s="1"/>
  <c r="CP293" i="9"/>
  <c r="CV293" i="9"/>
  <c r="CW293" i="9" s="1"/>
  <c r="CZ193" i="9"/>
  <c r="DA193" i="9" s="1"/>
  <c r="CP646" i="9"/>
  <c r="CV646" i="9"/>
  <c r="CW646" i="9" s="1"/>
  <c r="CQ702" i="9"/>
  <c r="CS702" i="9" s="1"/>
  <c r="CV702" i="9"/>
  <c r="CW702" i="9" s="1"/>
  <c r="CQ522" i="9"/>
  <c r="CS522" i="9" s="1"/>
  <c r="CV522" i="9"/>
  <c r="CW522" i="9" s="1"/>
  <c r="CQ585" i="9"/>
  <c r="CS585" i="9" s="1"/>
  <c r="CV585" i="9"/>
  <c r="CW585" i="9" s="1"/>
  <c r="CQ441" i="9"/>
  <c r="CS441" i="9" s="1"/>
  <c r="CV441" i="9"/>
  <c r="CW441" i="9" s="1"/>
  <c r="CQ493" i="9"/>
  <c r="CS493" i="9" s="1"/>
  <c r="CV493" i="9"/>
  <c r="CW493" i="9" s="1"/>
  <c r="CP526" i="9"/>
  <c r="CV526" i="9"/>
  <c r="CW526" i="9" s="1"/>
  <c r="CP564" i="9"/>
  <c r="CV564" i="9"/>
  <c r="CW564" i="9" s="1"/>
  <c r="CQ255" i="9"/>
  <c r="CS255" i="9" s="1"/>
  <c r="CV255" i="9"/>
  <c r="CW255" i="9" s="1"/>
  <c r="CZ171" i="9"/>
  <c r="DA171" i="9" s="1"/>
  <c r="CQ281" i="9"/>
  <c r="CS281" i="9" s="1"/>
  <c r="CV281" i="9"/>
  <c r="CW281" i="9" s="1"/>
  <c r="CP189" i="9"/>
  <c r="CV189" i="9"/>
  <c r="CW189" i="9" s="1"/>
  <c r="CQ265" i="9"/>
  <c r="CS265" i="9" s="1"/>
  <c r="CV265" i="9"/>
  <c r="CW265" i="9" s="1"/>
  <c r="CQ398" i="9"/>
  <c r="CS398" i="9" s="1"/>
  <c r="CV398" i="9"/>
  <c r="CW398" i="9" s="1"/>
  <c r="CQ284" i="9"/>
  <c r="CS284" i="9" s="1"/>
  <c r="CV284" i="9"/>
  <c r="CW284" i="9" s="1"/>
  <c r="CQ338" i="9"/>
  <c r="CS338" i="9" s="1"/>
  <c r="CV338" i="9"/>
  <c r="CW338" i="9" s="1"/>
  <c r="CQ392" i="9"/>
  <c r="CS392" i="9" s="1"/>
  <c r="CV392" i="9"/>
  <c r="CW392" i="9" s="1"/>
  <c r="CZ630" i="9"/>
  <c r="DA630" i="9" s="1"/>
  <c r="CQ620" i="9"/>
  <c r="CS620" i="9" s="1"/>
  <c r="CV620" i="9"/>
  <c r="CW620" i="9" s="1"/>
  <c r="CQ360" i="9"/>
  <c r="CS360" i="9" s="1"/>
  <c r="CV360" i="9"/>
  <c r="CW360" i="9" s="1"/>
  <c r="CZ549" i="9"/>
  <c r="DA549" i="9" s="1"/>
  <c r="CQ553" i="9"/>
  <c r="CS553" i="9" s="1"/>
  <c r="CV553" i="9"/>
  <c r="CW553" i="9" s="1"/>
  <c r="CQ290" i="9"/>
  <c r="CS290" i="9" s="1"/>
  <c r="CV290" i="9"/>
  <c r="CW290" i="9" s="1"/>
  <c r="CP484" i="9"/>
  <c r="CV484" i="9"/>
  <c r="CW484" i="9" s="1"/>
  <c r="CP307" i="9"/>
  <c r="CV307" i="9"/>
  <c r="CW307" i="9" s="1"/>
  <c r="CZ679" i="9"/>
  <c r="DA679" i="9" s="1"/>
  <c r="CQ587" i="9"/>
  <c r="CS587" i="9" s="1"/>
  <c r="CV587" i="9"/>
  <c r="CW587" i="9" s="1"/>
  <c r="CQ164" i="9"/>
  <c r="CS164" i="9" s="1"/>
  <c r="CV164" i="9"/>
  <c r="CW164" i="9" s="1"/>
  <c r="CQ500" i="9"/>
  <c r="CS500" i="9" s="1"/>
  <c r="CV500" i="9"/>
  <c r="CW500" i="9" s="1"/>
  <c r="CQ530" i="9"/>
  <c r="CS530" i="9" s="1"/>
  <c r="CV530" i="9"/>
  <c r="CW530" i="9" s="1"/>
  <c r="CQ495" i="9"/>
  <c r="CS495" i="9" s="1"/>
  <c r="CV495" i="9"/>
  <c r="CW495" i="9" s="1"/>
  <c r="CZ599" i="9"/>
  <c r="DA599" i="9" s="1"/>
  <c r="CZ470" i="9"/>
  <c r="DA470" i="9" s="1"/>
  <c r="CQ378" i="9"/>
  <c r="CS378" i="9" s="1"/>
  <c r="CV378" i="9"/>
  <c r="CW378" i="9" s="1"/>
  <c r="CP435" i="9"/>
  <c r="CV435" i="9"/>
  <c r="CW435" i="9" s="1"/>
  <c r="CP285" i="9"/>
  <c r="CV285" i="9"/>
  <c r="CW285" i="9" s="1"/>
  <c r="CQ317" i="9"/>
  <c r="CS317" i="9" s="1"/>
  <c r="CV317" i="9"/>
  <c r="CW317" i="9" s="1"/>
  <c r="CZ443" i="9"/>
  <c r="DA443" i="9" s="1"/>
  <c r="CQ370" i="9"/>
  <c r="CS370" i="9" s="1"/>
  <c r="CV370" i="9"/>
  <c r="CW370" i="9" s="1"/>
  <c r="CQ239" i="9"/>
  <c r="CS239" i="9" s="1"/>
  <c r="CV239" i="9"/>
  <c r="CW239" i="9" s="1"/>
  <c r="CQ588" i="9"/>
  <c r="CS588" i="9" s="1"/>
  <c r="CV588" i="9"/>
  <c r="CW588" i="9" s="1"/>
  <c r="CZ230" i="9"/>
  <c r="DA230" i="9" s="1"/>
  <c r="CQ168" i="9"/>
  <c r="CS168" i="9" s="1"/>
  <c r="CV168" i="9"/>
  <c r="CW168" i="9" s="1"/>
  <c r="CQ532" i="9"/>
  <c r="CS532" i="9" s="1"/>
  <c r="CV532" i="9"/>
  <c r="CW532" i="9" s="1"/>
  <c r="CZ236" i="9"/>
  <c r="DA236" i="9" s="1"/>
  <c r="CP380" i="9"/>
  <c r="CV380" i="9"/>
  <c r="CW380" i="9" s="1"/>
  <c r="CQ694" i="9"/>
  <c r="CS694" i="9" s="1"/>
  <c r="CV694" i="9"/>
  <c r="CW694" i="9" s="1"/>
  <c r="CQ321" i="9"/>
  <c r="CS321" i="9" s="1"/>
  <c r="CV321" i="9"/>
  <c r="CW321" i="9" s="1"/>
  <c r="CZ571" i="9"/>
  <c r="DA571" i="9" s="1"/>
  <c r="CP650" i="9"/>
  <c r="CV650" i="9"/>
  <c r="CW650" i="9" s="1"/>
  <c r="CP349" i="9"/>
  <c r="CV349" i="9"/>
  <c r="CW349" i="9" s="1"/>
  <c r="CP305" i="9"/>
  <c r="CV305" i="9"/>
  <c r="CW305" i="9" s="1"/>
  <c r="CQ199" i="9"/>
  <c r="CS199" i="9" s="1"/>
  <c r="CV199" i="9"/>
  <c r="CW199" i="9" s="1"/>
  <c r="CQ683" i="9"/>
  <c r="CS683" i="9" s="1"/>
  <c r="CV683" i="9"/>
  <c r="CW683" i="9" s="1"/>
  <c r="CP514" i="9"/>
  <c r="CV514" i="9"/>
  <c r="CW514" i="9" s="1"/>
  <c r="CQ420" i="9"/>
  <c r="CS420" i="9" s="1"/>
  <c r="CV420" i="9"/>
  <c r="CW420" i="9" s="1"/>
  <c r="CZ352" i="9"/>
  <c r="DA352" i="9" s="1"/>
  <c r="CP213" i="9"/>
  <c r="CV213" i="9"/>
  <c r="CW213" i="9" s="1"/>
  <c r="CZ477" i="9"/>
  <c r="DA477" i="9" s="1"/>
  <c r="CZ643" i="9"/>
  <c r="DA643" i="9" s="1"/>
  <c r="CQ184" i="9"/>
  <c r="CS184" i="9" s="1"/>
  <c r="CV184" i="9"/>
  <c r="CW184" i="9" s="1"/>
  <c r="CQ366" i="9"/>
  <c r="CS366" i="9" s="1"/>
  <c r="CV366" i="9"/>
  <c r="CW366" i="9" s="1"/>
  <c r="CZ450" i="9"/>
  <c r="DA450" i="9" s="1"/>
  <c r="CZ567" i="9"/>
  <c r="DA567" i="9" s="1"/>
  <c r="CQ200" i="9"/>
  <c r="CS200" i="9" s="1"/>
  <c r="CV200" i="9"/>
  <c r="CW200" i="9" s="1"/>
  <c r="CZ699" i="9"/>
  <c r="DA699" i="9" s="1"/>
  <c r="CP245" i="9"/>
  <c r="CV245" i="9"/>
  <c r="CW245" i="9" s="1"/>
  <c r="CQ476" i="9"/>
  <c r="CS476" i="9" s="1"/>
  <c r="CV476" i="9"/>
  <c r="CW476" i="9" s="1"/>
  <c r="CQ326" i="9"/>
  <c r="CS326" i="9" s="1"/>
  <c r="CV326" i="9"/>
  <c r="CW326" i="9" s="1"/>
  <c r="CZ517" i="9"/>
  <c r="DA517" i="9" s="1"/>
  <c r="CQ304" i="9"/>
  <c r="CS304" i="9" s="1"/>
  <c r="CV304" i="9"/>
  <c r="CW304" i="9" s="1"/>
  <c r="CZ709" i="9"/>
  <c r="DA709" i="9" s="1"/>
  <c r="CQ405" i="9"/>
  <c r="CS405" i="9" s="1"/>
  <c r="CV405" i="9"/>
  <c r="CW405" i="9" s="1"/>
  <c r="CQ419" i="9"/>
  <c r="CS419" i="9" s="1"/>
  <c r="CV419" i="9"/>
  <c r="CW419" i="9" s="1"/>
  <c r="CQ485" i="9"/>
  <c r="CS485" i="9" s="1"/>
  <c r="CV485" i="9"/>
  <c r="CW485" i="9" s="1"/>
  <c r="CQ635" i="9"/>
  <c r="CS635" i="9" s="1"/>
  <c r="CV635" i="9"/>
  <c r="CW635" i="9" s="1"/>
  <c r="CP167" i="9"/>
  <c r="CV167" i="9"/>
  <c r="CW167" i="9" s="1"/>
  <c r="CQ516" i="9"/>
  <c r="CS516" i="9" s="1"/>
  <c r="CV516" i="9"/>
  <c r="CW516" i="9" s="1"/>
  <c r="CZ668" i="9"/>
  <c r="DA668" i="9" s="1"/>
  <c r="CZ374" i="9"/>
  <c r="DA374" i="9" s="1"/>
  <c r="CZ322" i="9"/>
  <c r="DA322" i="9" s="1"/>
  <c r="CZ653" i="9"/>
  <c r="DA653" i="9" s="1"/>
  <c r="CZ645" i="9"/>
  <c r="DA645" i="9" s="1"/>
  <c r="CZ172" i="9"/>
  <c r="DA172" i="9" s="1"/>
  <c r="CZ261" i="9"/>
  <c r="DA261" i="9" s="1"/>
  <c r="CZ638" i="9"/>
  <c r="DA638" i="9" s="1"/>
  <c r="CZ364" i="9"/>
  <c r="DA364" i="9" s="1"/>
  <c r="CZ229" i="9"/>
  <c r="DA229" i="9" s="1"/>
  <c r="CZ666" i="9"/>
  <c r="DA666" i="9" s="1"/>
  <c r="CZ670" i="9"/>
  <c r="DA670" i="9" s="1"/>
  <c r="CZ379" i="9"/>
  <c r="DA379" i="9" s="1"/>
  <c r="CZ227" i="9"/>
  <c r="DA227" i="9" s="1"/>
  <c r="CZ259" i="9"/>
  <c r="DA259" i="9" s="1"/>
  <c r="CZ262" i="9"/>
  <c r="DA262" i="9" s="1"/>
  <c r="CZ440" i="9"/>
  <c r="DA440" i="9" s="1"/>
  <c r="CZ471" i="9"/>
  <c r="DA471" i="9" s="1"/>
  <c r="CZ569" i="9"/>
  <c r="DA569" i="9" s="1"/>
  <c r="CZ537" i="9"/>
  <c r="DA537" i="9" s="1"/>
  <c r="CZ187" i="9"/>
  <c r="DA187" i="9" s="1"/>
  <c r="CZ546" i="9"/>
  <c r="DA546" i="9" s="1"/>
  <c r="CZ705" i="9"/>
  <c r="DA705" i="9" s="1"/>
  <c r="CZ215" i="9"/>
  <c r="DA215" i="9" s="1"/>
  <c r="CZ384" i="9"/>
  <c r="DA384" i="9" s="1"/>
  <c r="CZ412" i="9"/>
  <c r="DA412" i="9" s="1"/>
  <c r="CZ423" i="9"/>
  <c r="DA423" i="9" s="1"/>
  <c r="CZ437" i="9"/>
  <c r="DA437" i="9" s="1"/>
  <c r="CZ173" i="9"/>
  <c r="DA173" i="9" s="1"/>
  <c r="CZ481" i="9"/>
  <c r="DA481" i="9" s="1"/>
  <c r="CZ298" i="9"/>
  <c r="DA298" i="9" s="1"/>
  <c r="CZ708" i="9"/>
  <c r="DA708" i="9" s="1"/>
  <c r="CZ482" i="9"/>
  <c r="DA482" i="9" s="1"/>
  <c r="CZ359" i="9"/>
  <c r="DA359" i="9" s="1"/>
  <c r="CZ170" i="9"/>
  <c r="DA170" i="9" s="1"/>
  <c r="CZ562" i="9"/>
  <c r="DA562" i="9" s="1"/>
  <c r="CZ220" i="9"/>
  <c r="DA220" i="9" s="1"/>
  <c r="CZ640" i="9"/>
  <c r="DA640" i="9" s="1"/>
  <c r="CZ580" i="9"/>
  <c r="DA580" i="9" s="1"/>
  <c r="CZ539" i="9"/>
  <c r="DA539" i="9" s="1"/>
  <c r="CZ528" i="9"/>
  <c r="DA528" i="9" s="1"/>
  <c r="CZ698" i="9"/>
  <c r="DA698" i="9" s="1"/>
  <c r="CZ449" i="9"/>
  <c r="DA449" i="9" s="1"/>
  <c r="CZ689" i="9"/>
  <c r="DA689" i="9" s="1"/>
  <c r="CZ634" i="9"/>
  <c r="DA634" i="9" s="1"/>
  <c r="CZ331" i="9"/>
  <c r="DA331" i="9" s="1"/>
  <c r="CZ498" i="9"/>
  <c r="DA498" i="9" s="1"/>
  <c r="CZ490" i="9"/>
  <c r="DA490" i="9" s="1"/>
  <c r="CZ205" i="9"/>
  <c r="DA205" i="9" s="1"/>
  <c r="CZ181" i="9"/>
  <c r="DA181" i="9" s="1"/>
  <c r="CZ589" i="9"/>
  <c r="DA589" i="9" s="1"/>
  <c r="CZ334" i="9"/>
  <c r="DA334" i="9" s="1"/>
  <c r="CZ442" i="9"/>
  <c r="DA442" i="9" s="1"/>
  <c r="CZ313" i="9"/>
  <c r="DA313" i="9" s="1"/>
  <c r="CZ591" i="9"/>
  <c r="DA591" i="9" s="1"/>
  <c r="CZ496" i="9"/>
  <c r="DA496" i="9" s="1"/>
  <c r="CZ657" i="9"/>
  <c r="DA657" i="9" s="1"/>
  <c r="CZ692" i="9"/>
  <c r="DA692" i="9" s="1"/>
  <c r="CZ622" i="9"/>
  <c r="DA622" i="9" s="1"/>
  <c r="CZ548" i="9"/>
  <c r="DA548" i="9" s="1"/>
  <c r="CZ206" i="9"/>
  <c r="DA206" i="9" s="1"/>
  <c r="CZ673" i="9"/>
  <c r="DA673" i="9" s="1"/>
  <c r="CZ487" i="9"/>
  <c r="DA487" i="9" s="1"/>
  <c r="CZ207" i="9"/>
  <c r="DA207" i="9" s="1"/>
  <c r="CZ467" i="9"/>
  <c r="DA467" i="9" s="1"/>
  <c r="CZ455" i="9"/>
  <c r="DA455" i="9" s="1"/>
  <c r="CZ390" i="9"/>
  <c r="DA390" i="9" s="1"/>
  <c r="CZ446" i="9"/>
  <c r="DA446" i="9" s="1"/>
  <c r="CZ696" i="9"/>
  <c r="DA696" i="9" s="1"/>
  <c r="CZ330" i="9"/>
  <c r="DA330" i="9" s="1"/>
  <c r="CZ677" i="9"/>
  <c r="DA677" i="9" s="1"/>
  <c r="CZ340" i="9"/>
  <c r="DA340" i="9" s="1"/>
  <c r="CZ461" i="9"/>
  <c r="DA461" i="9" s="1"/>
  <c r="CZ375" i="9"/>
  <c r="DA375" i="9" s="1"/>
  <c r="CZ609" i="9"/>
  <c r="DA609" i="9" s="1"/>
  <c r="CZ179" i="9"/>
  <c r="DA179" i="9" s="1"/>
  <c r="CZ521" i="9"/>
  <c r="DA521" i="9" s="1"/>
  <c r="CZ601" i="9"/>
  <c r="DA601" i="9" s="1"/>
  <c r="CZ678" i="9"/>
  <c r="DA678" i="9" s="1"/>
  <c r="CZ637" i="9"/>
  <c r="DA637" i="9" s="1"/>
  <c r="CZ511" i="9"/>
  <c r="DA511" i="9" s="1"/>
  <c r="CZ333" i="9"/>
  <c r="DA333" i="9" s="1"/>
  <c r="CZ346" i="9"/>
  <c r="DA346" i="9" s="1"/>
  <c r="CZ573" i="9"/>
  <c r="DA573" i="9" s="1"/>
  <c r="CZ297" i="9"/>
  <c r="DA297" i="9" s="1"/>
  <c r="CZ216" i="9"/>
  <c r="DA216" i="9" s="1"/>
  <c r="CZ314" i="9"/>
  <c r="DA314" i="9" s="1"/>
  <c r="CZ306" i="9"/>
  <c r="DA306" i="9" s="1"/>
  <c r="CZ554" i="9"/>
  <c r="DA554" i="9" s="1"/>
  <c r="CZ575" i="9"/>
  <c r="DA575" i="9" s="1"/>
  <c r="CZ325" i="9"/>
  <c r="DA325" i="9" s="1"/>
  <c r="CZ570" i="9"/>
  <c r="DA570" i="9" s="1"/>
  <c r="CZ499" i="9"/>
  <c r="DA499" i="9" s="1"/>
  <c r="CZ224" i="9"/>
  <c r="DA224" i="9" s="1"/>
  <c r="CZ655" i="9"/>
  <c r="DA655" i="9" s="1"/>
  <c r="CZ223" i="9"/>
  <c r="DA223" i="9" s="1"/>
  <c r="CZ660" i="9"/>
  <c r="DA660" i="9" s="1"/>
  <c r="CZ315" i="9"/>
  <c r="DA315" i="9" s="1"/>
  <c r="CZ361" i="9"/>
  <c r="DA361" i="9" s="1"/>
  <c r="CZ385" i="9"/>
  <c r="DA385" i="9" s="1"/>
  <c r="CZ324" i="9"/>
  <c r="DA324" i="9" s="1"/>
  <c r="CZ209" i="9"/>
  <c r="DA209" i="9" s="1"/>
  <c r="CZ529" i="9"/>
  <c r="DA529" i="9" s="1"/>
  <c r="CZ294" i="9"/>
  <c r="DA294" i="9" s="1"/>
  <c r="CZ400" i="9"/>
  <c r="DA400" i="9" s="1"/>
  <c r="CZ254" i="9"/>
  <c r="DA254" i="9" s="1"/>
  <c r="CZ235" i="9"/>
  <c r="DA235" i="9" s="1"/>
  <c r="CZ225" i="9"/>
  <c r="DA225" i="9" s="1"/>
  <c r="CZ221" i="9"/>
  <c r="DA221" i="9" s="1"/>
  <c r="CZ241" i="9"/>
  <c r="DA241" i="9" s="1"/>
  <c r="CZ237" i="9"/>
  <c r="DA237" i="9" s="1"/>
  <c r="CZ350" i="9"/>
  <c r="DA350" i="9" s="1"/>
  <c r="CZ598" i="9"/>
  <c r="DA598" i="9" s="1"/>
  <c r="CZ393" i="9"/>
  <c r="DA393" i="9" s="1"/>
  <c r="CZ504" i="9"/>
  <c r="DA504" i="9" s="1"/>
  <c r="CZ386" i="9"/>
  <c r="DA386" i="9" s="1"/>
  <c r="CZ242" i="9"/>
  <c r="DA242" i="9" s="1"/>
  <c r="CZ301" i="9"/>
  <c r="DA301" i="9" s="1"/>
  <c r="CZ175" i="9"/>
  <c r="DA175" i="9" s="1"/>
  <c r="CZ302" i="9"/>
  <c r="DA302" i="9" s="1"/>
  <c r="CZ566" i="9"/>
  <c r="DA566" i="9" s="1"/>
  <c r="CZ632" i="9"/>
  <c r="DA632" i="9" s="1"/>
  <c r="CZ629" i="9"/>
  <c r="DA629" i="9" s="1"/>
  <c r="CZ286" i="9"/>
  <c r="DA286" i="9" s="1"/>
  <c r="CZ348" i="9"/>
  <c r="DA348" i="9" s="1"/>
  <c r="CZ454" i="9"/>
  <c r="DA454" i="9" s="1"/>
  <c r="CZ555" i="9"/>
  <c r="DA555" i="9" s="1"/>
  <c r="CZ682" i="9"/>
  <c r="DA682" i="9" s="1"/>
  <c r="CZ233" i="9"/>
  <c r="DA233" i="9" s="1"/>
  <c r="CZ365" i="9"/>
  <c r="DA365" i="9" s="1"/>
  <c r="CZ700" i="9"/>
  <c r="DA700" i="9" s="1"/>
  <c r="CZ226" i="9"/>
  <c r="DA226" i="9" s="1"/>
  <c r="CZ505" i="9"/>
  <c r="DA505" i="9" s="1"/>
  <c r="CZ177" i="9"/>
  <c r="DA177" i="9" s="1"/>
  <c r="CZ615" i="9"/>
  <c r="DA615" i="9" s="1"/>
  <c r="CZ652" i="9"/>
  <c r="DA652" i="9" s="1"/>
  <c r="CZ327" i="9"/>
  <c r="DA327" i="9" s="1"/>
  <c r="CZ368" i="9"/>
  <c r="DA368" i="9" s="1"/>
  <c r="CZ430" i="9"/>
  <c r="DA430" i="9" s="1"/>
  <c r="CZ165" i="9"/>
  <c r="DA165" i="9" s="1"/>
  <c r="CZ401" i="9"/>
  <c r="DA401" i="9" s="1"/>
  <c r="CZ631" i="9"/>
  <c r="DA631" i="9" s="1"/>
  <c r="CQ116" i="9"/>
  <c r="CS116" i="9" s="1"/>
  <c r="CQ287" i="9"/>
  <c r="CS287" i="9" s="1"/>
  <c r="CP190" i="9"/>
  <c r="CP671" i="9"/>
  <c r="CP541" i="9"/>
  <c r="CQ115" i="9"/>
  <c r="CS115" i="9" s="1"/>
  <c r="CQ434" i="9"/>
  <c r="CS434" i="9" s="1"/>
  <c r="CQ111" i="9"/>
  <c r="CS111" i="9" s="1"/>
  <c r="CP697" i="9"/>
  <c r="CP238" i="9"/>
  <c r="CP270" i="9"/>
  <c r="CP178" i="9"/>
  <c r="CQ217" i="9"/>
  <c r="CS217" i="9" s="1"/>
  <c r="CP668" i="9"/>
  <c r="CQ513" i="9"/>
  <c r="CS513" i="9" s="1"/>
  <c r="CQ559" i="9"/>
  <c r="CS559" i="9" s="1"/>
  <c r="CQ524" i="9"/>
  <c r="CS524" i="9" s="1"/>
  <c r="CP675" i="9"/>
  <c r="CP519" i="9"/>
  <c r="CP538" i="9"/>
  <c r="CP493" i="9"/>
  <c r="CP324" i="9"/>
  <c r="CP440" i="9"/>
  <c r="CP661" i="9"/>
  <c r="CP410" i="9"/>
  <c r="CQ673" i="9"/>
  <c r="CS673" i="9" s="1"/>
  <c r="CQ167" i="9"/>
  <c r="CS167" i="9" s="1"/>
  <c r="CP97" i="9"/>
  <c r="CP396" i="9"/>
  <c r="CP381" i="9"/>
  <c r="CQ455" i="9"/>
  <c r="CS455" i="9" s="1"/>
  <c r="CP157" i="9"/>
  <c r="CP471" i="9"/>
  <c r="CP478" i="9"/>
  <c r="CQ361" i="9"/>
  <c r="CS361" i="9" s="1"/>
  <c r="CP154" i="9"/>
  <c r="CP195" i="9"/>
  <c r="CQ113" i="9"/>
  <c r="CS113" i="9" s="1"/>
  <c r="CQ421" i="9"/>
  <c r="CS421" i="9" s="1"/>
  <c r="CP641" i="9"/>
  <c r="CQ477" i="9"/>
  <c r="CS477" i="9" s="1"/>
  <c r="CP313" i="9"/>
  <c r="CP419" i="9"/>
  <c r="CP146" i="9"/>
  <c r="CP376" i="9"/>
  <c r="CQ446" i="9"/>
  <c r="CS446" i="9" s="1"/>
  <c r="CP365" i="9"/>
  <c r="CQ207" i="9"/>
  <c r="CS207" i="9" s="1"/>
  <c r="CP328" i="9"/>
  <c r="CP597" i="9"/>
  <c r="CQ593" i="9"/>
  <c r="CS593" i="9" s="1"/>
  <c r="CP199" i="9"/>
  <c r="CQ658" i="9"/>
  <c r="CS658" i="9" s="1"/>
  <c r="CP266" i="9"/>
  <c r="CQ94" i="9"/>
  <c r="CS94" i="9" s="1"/>
  <c r="CQ428" i="9"/>
  <c r="CS428" i="9" s="1"/>
  <c r="CP662" i="9"/>
  <c r="CP105" i="9"/>
  <c r="CQ87" i="9"/>
  <c r="CS87" i="9" s="1"/>
  <c r="CQ560" i="9"/>
  <c r="CS560" i="9" s="1"/>
  <c r="CP192" i="9"/>
  <c r="CQ547" i="9"/>
  <c r="CS547" i="9" s="1"/>
  <c r="CP333" i="9"/>
  <c r="CP635" i="9"/>
  <c r="CP117" i="9"/>
  <c r="CP357" i="9"/>
  <c r="CP578" i="9"/>
  <c r="CQ680" i="9"/>
  <c r="CS680" i="9" s="1"/>
  <c r="CQ562" i="9"/>
  <c r="CS562" i="9" s="1"/>
  <c r="CQ119" i="9"/>
  <c r="CS119" i="9" s="1"/>
  <c r="CP494" i="9"/>
  <c r="CP136" i="9"/>
  <c r="CP470" i="9"/>
  <c r="CP137" i="9"/>
  <c r="CQ399" i="9"/>
  <c r="CS399" i="9" s="1"/>
  <c r="CQ698" i="9"/>
  <c r="CS698" i="9" s="1"/>
  <c r="CP433" i="9"/>
  <c r="CP86" i="9"/>
  <c r="CP604" i="9"/>
  <c r="CP321" i="9"/>
  <c r="CP644" i="9"/>
  <c r="CQ467" i="9"/>
  <c r="CS467" i="9" s="1"/>
  <c r="CQ435" i="9"/>
  <c r="CS435" i="9" s="1"/>
  <c r="CP387" i="9"/>
  <c r="CP420" i="9"/>
  <c r="CP595" i="9"/>
  <c r="CP81" i="9"/>
  <c r="CP152" i="9"/>
  <c r="CP131" i="9"/>
  <c r="CQ320" i="9"/>
  <c r="CS320" i="9" s="1"/>
  <c r="CP663" i="9"/>
  <c r="CQ49" i="9"/>
  <c r="CS49" i="9" s="1"/>
  <c r="CQ40" i="9"/>
  <c r="CS40" i="9" s="1"/>
  <c r="CQ204" i="9"/>
  <c r="CS204" i="9" s="1"/>
  <c r="CQ130" i="9"/>
  <c r="CS130" i="9" s="1"/>
  <c r="CP414" i="9"/>
  <c r="CP461" i="9"/>
  <c r="CQ636" i="9"/>
  <c r="CS636" i="9" s="1"/>
  <c r="CP308" i="9"/>
  <c r="CP79" i="9"/>
  <c r="CQ449" i="9"/>
  <c r="CS449" i="9" s="1"/>
  <c r="CP577" i="9"/>
  <c r="CP304" i="9"/>
  <c r="CQ150" i="9"/>
  <c r="CS150" i="9" s="1"/>
  <c r="CQ380" i="9"/>
  <c r="CS380" i="9" s="1"/>
  <c r="CQ211" i="9"/>
  <c r="CS211" i="9" s="1"/>
  <c r="CQ288" i="9"/>
  <c r="CS288" i="9" s="1"/>
  <c r="CQ404" i="9"/>
  <c r="CS404" i="9" s="1"/>
  <c r="CP338" i="9"/>
  <c r="CQ464" i="9"/>
  <c r="CS464" i="9" s="1"/>
  <c r="CQ352" i="9"/>
  <c r="CS352" i="9" s="1"/>
  <c r="CP499" i="9"/>
  <c r="CP401" i="9"/>
  <c r="CP260" i="9"/>
  <c r="CP251" i="9"/>
  <c r="CP503" i="9"/>
  <c r="CP468" i="9"/>
  <c r="CQ58" i="9"/>
  <c r="CS58" i="9" s="1"/>
  <c r="CP242" i="9"/>
  <c r="CP368" i="9"/>
  <c r="CP290" i="9"/>
  <c r="CQ303" i="9"/>
  <c r="CS303" i="9" s="1"/>
  <c r="CP161" i="9"/>
  <c r="CQ231" i="9"/>
  <c r="CS231" i="9" s="1"/>
  <c r="CQ173" i="9"/>
  <c r="CS173" i="9" s="1"/>
  <c r="CQ498" i="9"/>
  <c r="CS498" i="9" s="1"/>
  <c r="CP666" i="9"/>
  <c r="CQ509" i="9"/>
  <c r="CS509" i="9" s="1"/>
  <c r="CP257" i="9"/>
  <c r="CQ47" i="9"/>
  <c r="CS47" i="9" s="1"/>
  <c r="CP469" i="9"/>
  <c r="CP249" i="9"/>
  <c r="CQ98" i="9"/>
  <c r="CS98" i="9" s="1"/>
  <c r="CQ307" i="9"/>
  <c r="CS307" i="9" s="1"/>
  <c r="CQ563" i="9"/>
  <c r="CS563" i="9" s="1"/>
  <c r="CP220" i="9"/>
  <c r="CP75" i="9"/>
  <c r="CQ526" i="9"/>
  <c r="CS526" i="9" s="1"/>
  <c r="CP201" i="9"/>
  <c r="CP269" i="9"/>
  <c r="CQ572" i="9"/>
  <c r="CS572" i="9" s="1"/>
  <c r="CQ489" i="9"/>
  <c r="CS489" i="9" s="1"/>
  <c r="CP544" i="9"/>
  <c r="CP620" i="9"/>
  <c r="CQ637" i="9"/>
  <c r="CS637" i="9" s="1"/>
  <c r="CP216" i="9"/>
  <c r="CP261" i="9"/>
  <c r="CQ62" i="9"/>
  <c r="CS62" i="9" s="1"/>
  <c r="CQ639" i="9"/>
  <c r="CS639" i="9" s="1"/>
  <c r="CP628" i="9"/>
  <c r="CP170" i="9"/>
  <c r="CP391" i="9"/>
  <c r="CP614" i="9"/>
  <c r="CQ490" i="9"/>
  <c r="CS490" i="9" s="1"/>
  <c r="CQ349" i="9"/>
  <c r="CS349" i="9" s="1"/>
  <c r="CP521" i="9"/>
  <c r="CQ364" i="9"/>
  <c r="CS364" i="9" s="1"/>
  <c r="CP127" i="9"/>
  <c r="CQ292" i="9"/>
  <c r="CS292" i="9" s="1"/>
  <c r="CP296" i="9"/>
  <c r="CP263" i="9"/>
  <c r="CQ210" i="9"/>
  <c r="CS210" i="9" s="1"/>
  <c r="CP276" i="9"/>
  <c r="CQ384" i="9"/>
  <c r="CS384" i="9" s="1"/>
  <c r="CP172" i="9"/>
  <c r="CP99" i="9"/>
  <c r="CQ653" i="9"/>
  <c r="CS653" i="9" s="1"/>
  <c r="CQ43" i="9"/>
  <c r="CS43" i="9" s="1"/>
  <c r="CP306" i="9"/>
  <c r="CQ591" i="9"/>
  <c r="CS591" i="9" s="1"/>
  <c r="CP497" i="9"/>
  <c r="CP609" i="9"/>
  <c r="CP35" i="9"/>
  <c r="CP486" i="9"/>
  <c r="CP59" i="9"/>
  <c r="CP508" i="9"/>
  <c r="CP122" i="9"/>
  <c r="CP322" i="9"/>
  <c r="CQ400" i="9"/>
  <c r="CS400" i="9" s="1"/>
  <c r="CQ394" i="9"/>
  <c r="CS394" i="9" s="1"/>
  <c r="CP230" i="9"/>
  <c r="CQ196" i="9"/>
  <c r="CS196" i="9" s="1"/>
  <c r="CP437" i="9"/>
  <c r="CP659" i="9"/>
  <c r="CP298" i="9"/>
  <c r="CP179" i="9"/>
  <c r="CQ332" i="9"/>
  <c r="CS332" i="9" s="1"/>
  <c r="CQ272" i="9"/>
  <c r="CS272" i="9" s="1"/>
  <c r="CP134" i="9"/>
  <c r="CQ212" i="9"/>
  <c r="CS212" i="9" s="1"/>
  <c r="CP532" i="9"/>
  <c r="CP264" i="9"/>
  <c r="CP286" i="9"/>
  <c r="CP243" i="9"/>
  <c r="CP452" i="9"/>
  <c r="CQ177" i="9"/>
  <c r="CS177" i="9" s="1"/>
  <c r="CP155" i="9"/>
  <c r="CQ533" i="9"/>
  <c r="CS533" i="9" s="1"/>
  <c r="CQ403" i="9"/>
  <c r="CS403" i="9" s="1"/>
  <c r="CQ386" i="9"/>
  <c r="CS386" i="9" s="1"/>
  <c r="CQ78" i="9"/>
  <c r="CS78" i="9" s="1"/>
  <c r="CP640" i="9"/>
  <c r="CQ331" i="9"/>
  <c r="CS331" i="9" s="1"/>
  <c r="CP447" i="9"/>
  <c r="CQ439" i="9"/>
  <c r="CS439" i="9" s="1"/>
  <c r="CP672" i="9"/>
  <c r="CP301" i="9"/>
  <c r="CQ52" i="9"/>
  <c r="CS52" i="9" s="1"/>
  <c r="CP630" i="9"/>
  <c r="CP262" i="9"/>
  <c r="CQ385" i="9"/>
  <c r="CS385" i="9" s="1"/>
  <c r="CQ402" i="9"/>
  <c r="CS402" i="9" s="1"/>
  <c r="CQ145" i="9"/>
  <c r="CS145" i="9" s="1"/>
  <c r="CP93" i="9"/>
  <c r="CQ535" i="9"/>
  <c r="CS535" i="9" s="1"/>
  <c r="CP274" i="9"/>
  <c r="CQ205" i="9"/>
  <c r="CS205" i="9" s="1"/>
  <c r="CQ102" i="9"/>
  <c r="CS102" i="9" s="1"/>
  <c r="CQ367" i="9"/>
  <c r="CS367" i="9" s="1"/>
  <c r="CQ158" i="9"/>
  <c r="CS158" i="9" s="1"/>
  <c r="CP704" i="9"/>
  <c r="CQ479" i="9"/>
  <c r="CS479" i="9" s="1"/>
  <c r="CP676" i="9"/>
  <c r="CQ153" i="9"/>
  <c r="CS153" i="9" s="1"/>
  <c r="CP616" i="9"/>
  <c r="CQ340" i="9"/>
  <c r="CS340" i="9" s="1"/>
  <c r="CQ619" i="9"/>
  <c r="CS619" i="9" s="1"/>
  <c r="CP140" i="9"/>
  <c r="CQ416" i="9"/>
  <c r="CS416" i="9" s="1"/>
  <c r="CQ354" i="9"/>
  <c r="CS354" i="9" s="1"/>
  <c r="CP182" i="9"/>
  <c r="CQ556" i="9"/>
  <c r="CS556" i="9" s="1"/>
  <c r="CP705" i="9"/>
  <c r="CQ632" i="9"/>
  <c r="CS632" i="9" s="1"/>
  <c r="CP657" i="9"/>
  <c r="CQ135" i="9"/>
  <c r="CS135" i="9" s="1"/>
  <c r="CQ592" i="9"/>
  <c r="CS592" i="9" s="1"/>
  <c r="CP193" i="9"/>
  <c r="CQ667" i="9"/>
  <c r="CS667" i="9" s="1"/>
  <c r="CP206" i="9"/>
  <c r="CP500" i="9"/>
  <c r="CP89" i="9"/>
  <c r="CQ169" i="9"/>
  <c r="CS169" i="9" s="1"/>
  <c r="CQ431" i="9"/>
  <c r="CS431" i="9" s="1"/>
  <c r="CP613" i="9"/>
  <c r="CP85" i="9"/>
  <c r="CQ646" i="9"/>
  <c r="CS646" i="9" s="1"/>
  <c r="CP372" i="9"/>
  <c r="CP168" i="9"/>
  <c r="CQ510" i="9"/>
  <c r="CS510" i="9" s="1"/>
  <c r="CP536" i="9"/>
  <c r="CQ422" i="9"/>
  <c r="CS422" i="9" s="1"/>
  <c r="CQ677" i="9"/>
  <c r="CS677" i="9" s="1"/>
  <c r="CQ693" i="9"/>
  <c r="CS693" i="9" s="1"/>
  <c r="CQ283" i="9"/>
  <c r="CS283" i="9" s="1"/>
  <c r="CP358" i="9"/>
  <c r="CP583" i="9"/>
  <c r="CQ612" i="9"/>
  <c r="CS612" i="9" s="1"/>
  <c r="CP587" i="9"/>
  <c r="CP277" i="9"/>
  <c r="CP343" i="9"/>
  <c r="CP339" i="9"/>
  <c r="CP660" i="9"/>
  <c r="CQ223" i="9"/>
  <c r="CS223" i="9" s="1"/>
  <c r="CP101" i="9"/>
  <c r="CP390" i="9"/>
  <c r="CP485" i="9"/>
  <c r="CP164" i="9"/>
  <c r="CQ634" i="9"/>
  <c r="CS634" i="9" s="1"/>
  <c r="CP174" i="9"/>
  <c r="CP219" i="9"/>
  <c r="CP91" i="9"/>
  <c r="CQ626" i="9"/>
  <c r="CS626" i="9" s="1"/>
  <c r="CP627" i="9"/>
  <c r="CQ377" i="9"/>
  <c r="CS377" i="9" s="1"/>
  <c r="CQ221" i="9"/>
  <c r="CS221" i="9" s="1"/>
  <c r="CQ103" i="9"/>
  <c r="CS103" i="9" s="1"/>
  <c r="CQ552" i="9"/>
  <c r="CS552" i="9" s="1"/>
  <c r="CP600" i="9"/>
  <c r="CQ458" i="9"/>
  <c r="CS458" i="9" s="1"/>
  <c r="CQ188" i="9"/>
  <c r="CS188" i="9" s="1"/>
  <c r="CQ163" i="9"/>
  <c r="CS163" i="9" s="1"/>
  <c r="CQ713" i="9"/>
  <c r="CS713" i="9" s="1"/>
  <c r="CP310" i="9"/>
  <c r="CP255" i="9"/>
  <c r="CP388" i="9"/>
  <c r="CP670" i="9"/>
  <c r="CP607" i="9"/>
  <c r="CP64" i="9"/>
  <c r="CP688" i="9"/>
  <c r="CQ488" i="9"/>
  <c r="CS488" i="9" s="1"/>
  <c r="CP566" i="9"/>
  <c r="CQ569" i="9"/>
  <c r="CS569" i="9" s="1"/>
  <c r="CP165" i="9"/>
  <c r="CQ315" i="9"/>
  <c r="CS315" i="9" s="1"/>
  <c r="CP463" i="9"/>
  <c r="CP148" i="9"/>
  <c r="CP311" i="9"/>
  <c r="CP599" i="9"/>
  <c r="CP82" i="9"/>
  <c r="CQ450" i="9"/>
  <c r="CS450" i="9" s="1"/>
  <c r="CQ267" i="9"/>
  <c r="CS267" i="9" s="1"/>
  <c r="CP712" i="9"/>
  <c r="CQ63" i="9"/>
  <c r="CS63" i="9" s="1"/>
  <c r="CQ55" i="9"/>
  <c r="CS55" i="9" s="1"/>
  <c r="CQ453" i="9"/>
  <c r="CS453" i="9" s="1"/>
  <c r="CP411" i="9"/>
  <c r="CP683" i="9"/>
  <c r="CQ209" i="9"/>
  <c r="CS209" i="9" s="1"/>
  <c r="CP427" i="9"/>
  <c r="CQ601" i="9"/>
  <c r="CS601" i="9" s="1"/>
  <c r="CP366" i="9"/>
  <c r="CQ61" i="9"/>
  <c r="CS61" i="9" s="1"/>
  <c r="CP571" i="9"/>
  <c r="CQ123" i="9"/>
  <c r="CS123" i="9" s="1"/>
  <c r="CP265" i="9"/>
  <c r="CQ42" i="9"/>
  <c r="CS42" i="9" s="1"/>
  <c r="CQ185" i="9"/>
  <c r="CS185" i="9" s="1"/>
  <c r="CP39" i="9"/>
  <c r="CP382" i="9"/>
  <c r="CP109" i="9"/>
  <c r="CP495" i="9"/>
  <c r="CP444" i="9"/>
  <c r="CP341" i="9"/>
  <c r="CQ194" i="9"/>
  <c r="CS194" i="9" s="1"/>
  <c r="CQ114" i="9"/>
  <c r="CS114" i="9" s="1"/>
  <c r="CQ110" i="9"/>
  <c r="CS110" i="9" s="1"/>
  <c r="CP480" i="9"/>
  <c r="CP318" i="9"/>
  <c r="CP393" i="9"/>
  <c r="CP409" i="9"/>
  <c r="CQ669" i="9"/>
  <c r="CS669" i="9" s="1"/>
  <c r="CP567" i="9"/>
  <c r="CP682" i="9"/>
  <c r="CP228" i="9"/>
  <c r="CP664" i="9"/>
  <c r="CP702" i="9"/>
  <c r="CP374" i="9"/>
  <c r="CQ329" i="9"/>
  <c r="CS329" i="9" s="1"/>
  <c r="CQ650" i="9"/>
  <c r="CS650" i="9" s="1"/>
  <c r="CP457" i="9"/>
  <c r="CQ684" i="9"/>
  <c r="CS684" i="9" s="1"/>
  <c r="CP335" i="9"/>
  <c r="CP392" i="9"/>
  <c r="CQ241" i="9"/>
  <c r="CS241" i="9" s="1"/>
  <c r="CQ429" i="9"/>
  <c r="CS429" i="9" s="1"/>
  <c r="CQ208" i="9"/>
  <c r="CS208" i="9" s="1"/>
  <c r="CQ282" i="9"/>
  <c r="CS282" i="9" s="1"/>
  <c r="CP351" i="9"/>
  <c r="CQ189" i="9"/>
  <c r="CS189" i="9" s="1"/>
  <c r="CP225" i="9"/>
  <c r="CP96" i="9"/>
  <c r="CP430" i="9"/>
  <c r="CP317" i="9"/>
  <c r="CQ472" i="9"/>
  <c r="CS472" i="9" s="1"/>
  <c r="CP504" i="9"/>
  <c r="CP622" i="9"/>
  <c r="CP496" i="9"/>
  <c r="CP51" i="9"/>
  <c r="CQ305" i="9"/>
  <c r="CS305" i="9" s="1"/>
  <c r="CQ346" i="9"/>
  <c r="CS346" i="9" s="1"/>
  <c r="CP176" i="9"/>
  <c r="CP268" i="9"/>
  <c r="CQ258" i="9"/>
  <c r="CS258" i="9" s="1"/>
  <c r="CP709" i="9"/>
  <c r="CQ707" i="9"/>
  <c r="CS707" i="9" s="1"/>
  <c r="CP142" i="9"/>
  <c r="CQ252" i="9"/>
  <c r="CS252" i="9" s="1"/>
  <c r="CP575" i="9"/>
  <c r="CP589" i="9"/>
  <c r="CP147" i="9"/>
  <c r="CP132" i="9"/>
  <c r="CP70" i="9"/>
  <c r="CP312" i="9"/>
  <c r="CP699" i="9"/>
  <c r="CP166" i="9"/>
  <c r="CP314" i="9"/>
  <c r="CP149" i="9"/>
  <c r="CQ74" i="9"/>
  <c r="CS74" i="9" s="1"/>
  <c r="CP370" i="9"/>
  <c r="CQ160" i="9"/>
  <c r="CS160" i="9" s="1"/>
  <c r="CP710" i="9"/>
  <c r="CP685" i="9"/>
  <c r="CP537" i="9"/>
  <c r="CQ141" i="9"/>
  <c r="CS141" i="9" s="1"/>
  <c r="CP363" i="9"/>
  <c r="CP549" i="9"/>
  <c r="CP674" i="9"/>
  <c r="CP125" i="9"/>
  <c r="CP325" i="9"/>
  <c r="CQ234" i="9"/>
  <c r="CS234" i="9" s="1"/>
  <c r="CP156" i="9"/>
  <c r="CP309" i="9"/>
  <c r="CP120" i="9"/>
  <c r="CP586" i="9"/>
  <c r="CP326" i="9"/>
  <c r="CP512" i="9"/>
  <c r="CP323" i="9"/>
  <c r="CP92" i="9"/>
  <c r="CP83" i="9"/>
  <c r="CP585" i="9"/>
  <c r="CQ484" i="9"/>
  <c r="CS484" i="9" s="1"/>
  <c r="CP708" i="9"/>
  <c r="CP553" i="9"/>
  <c r="CP405" i="9"/>
  <c r="CP459" i="9"/>
  <c r="CP73" i="9"/>
  <c r="CP151" i="9"/>
  <c r="CP360" i="9"/>
  <c r="CQ327" i="9"/>
  <c r="CS327" i="9" s="1"/>
  <c r="CQ133" i="9"/>
  <c r="CS133" i="9" s="1"/>
  <c r="CP714" i="9"/>
  <c r="CP138" i="9"/>
  <c r="CP456" i="9"/>
  <c r="CQ545" i="9"/>
  <c r="CS545" i="9" s="1"/>
  <c r="CQ67" i="9"/>
  <c r="CS67" i="9" s="1"/>
  <c r="CQ511" i="9"/>
  <c r="CS511" i="9" s="1"/>
  <c r="CP65" i="9"/>
  <c r="CQ631" i="9"/>
  <c r="CS631" i="9" s="1"/>
  <c r="CQ596" i="9"/>
  <c r="CS596" i="9" s="1"/>
  <c r="CQ191" i="9"/>
  <c r="CS191" i="9" s="1"/>
  <c r="CQ692" i="9"/>
  <c r="CS692" i="9" s="1"/>
  <c r="CP506" i="9"/>
  <c r="CP687" i="9"/>
  <c r="CQ418" i="9"/>
  <c r="CS418" i="9" s="1"/>
  <c r="CQ649" i="9"/>
  <c r="CS649" i="9" s="1"/>
  <c r="CQ703" i="9"/>
  <c r="CS703" i="9" s="1"/>
  <c r="CQ665" i="9"/>
  <c r="CS665" i="9" s="1"/>
  <c r="CP690" i="9"/>
  <c r="CP104" i="9"/>
  <c r="CP218" i="9"/>
  <c r="CP129" i="9"/>
  <c r="CP126" i="9"/>
  <c r="CP202" i="9"/>
  <c r="CP281" i="9"/>
  <c r="CP106" i="9"/>
  <c r="CP187" i="9"/>
  <c r="CP482" i="9"/>
  <c r="CP475" i="9"/>
  <c r="CQ295" i="9"/>
  <c r="CS295" i="9" s="1"/>
  <c r="CP222" i="9"/>
  <c r="CP48" i="9"/>
  <c r="CP629" i="9"/>
  <c r="CP143" i="9"/>
  <c r="CP574" i="9"/>
  <c r="CQ334" i="9"/>
  <c r="CS334" i="9" s="1"/>
  <c r="CQ474" i="9"/>
  <c r="CS474" i="9" s="1"/>
  <c r="CP247" i="9"/>
  <c r="CP175" i="9"/>
  <c r="CP502" i="9"/>
  <c r="CP275" i="9"/>
  <c r="CP139" i="9"/>
  <c r="CQ531" i="9"/>
  <c r="CS531" i="9" s="1"/>
  <c r="CP379" i="9"/>
  <c r="CP226" i="9"/>
  <c r="CQ436" i="9"/>
  <c r="CS436" i="9" s="1"/>
  <c r="CP700" i="9"/>
  <c r="CP383" i="9"/>
  <c r="CQ568" i="9"/>
  <c r="CS568" i="9" s="1"/>
  <c r="CP408" i="9"/>
  <c r="CP46" i="9"/>
  <c r="CQ701" i="9"/>
  <c r="CS701" i="9" s="1"/>
  <c r="CP337" i="9"/>
  <c r="CP319" i="9"/>
  <c r="CP695" i="9"/>
  <c r="CP378" i="9"/>
  <c r="CP530" i="9"/>
  <c r="CP605" i="9"/>
  <c r="CP460" i="9"/>
  <c r="CP652" i="9"/>
  <c r="CP588" i="9"/>
  <c r="CP406" i="9"/>
  <c r="CQ487" i="9"/>
  <c r="CS487" i="9" s="1"/>
  <c r="CP369" i="9"/>
  <c r="CP355" i="9"/>
  <c r="CQ330" i="9"/>
  <c r="CS330" i="9" s="1"/>
  <c r="CQ554" i="9"/>
  <c r="CS554" i="9" s="1"/>
  <c r="CP112" i="9"/>
  <c r="CP359" i="9"/>
  <c r="CP550" i="9"/>
  <c r="CP516" i="9"/>
  <c r="CP278" i="9"/>
  <c r="CP438" i="9"/>
  <c r="CQ514" i="9"/>
  <c r="CS514" i="9" s="1"/>
  <c r="CQ625" i="9"/>
  <c r="CS625" i="9" s="1"/>
  <c r="CP37" i="9"/>
  <c r="CQ542" i="9"/>
  <c r="CS542" i="9" s="1"/>
  <c r="CP180" i="9"/>
  <c r="CP580" i="9"/>
  <c r="CQ118" i="9"/>
  <c r="CS118" i="9" s="1"/>
  <c r="CP215" i="9"/>
  <c r="CQ50" i="9"/>
  <c r="CS50" i="9" s="1"/>
  <c r="CQ245" i="9"/>
  <c r="CS245" i="9" s="1"/>
  <c r="CP60" i="9"/>
  <c r="CP415" i="9"/>
  <c r="CP462" i="9"/>
  <c r="CP45" i="9"/>
  <c r="CP539" i="9"/>
  <c r="CQ213" i="9"/>
  <c r="CS213" i="9" s="1"/>
  <c r="CP294" i="9"/>
  <c r="CP648" i="9"/>
  <c r="CQ590" i="9"/>
  <c r="CS590" i="9" s="1"/>
  <c r="CP229" i="9"/>
  <c r="CP623" i="9"/>
  <c r="CP56" i="9"/>
  <c r="CP44" i="9"/>
  <c r="CP280" i="9"/>
  <c r="CQ80" i="9"/>
  <c r="CS80" i="9" s="1"/>
  <c r="CP608" i="9"/>
  <c r="CP297" i="9"/>
  <c r="CQ203" i="9"/>
  <c r="CS203" i="9" s="1"/>
  <c r="CP441" i="9"/>
  <c r="CQ183" i="9"/>
  <c r="CS183" i="9" s="1"/>
  <c r="CP66" i="9"/>
  <c r="CQ237" i="9"/>
  <c r="CS237" i="9" s="1"/>
  <c r="CP551" i="9"/>
  <c r="CP342" i="9"/>
  <c r="CP353" i="9"/>
  <c r="CQ285" i="9"/>
  <c r="CS285" i="9" s="1"/>
  <c r="CQ71" i="9"/>
  <c r="CS71" i="9" s="1"/>
  <c r="CP423" i="9"/>
  <c r="CQ564" i="9"/>
  <c r="CS564" i="9" s="1"/>
  <c r="CP610" i="9"/>
  <c r="CP144" i="9"/>
  <c r="CQ291" i="9"/>
  <c r="CS291" i="9" s="1"/>
  <c r="CP606" i="9"/>
  <c r="CQ344" i="9"/>
  <c r="CS344" i="9" s="1"/>
  <c r="CQ371" i="9"/>
  <c r="CS371" i="9" s="1"/>
  <c r="CQ293" i="9"/>
  <c r="CS293" i="9" s="1"/>
  <c r="CP289" i="9"/>
  <c r="CP53" i="9"/>
  <c r="CP198" i="9"/>
  <c r="CP184" i="9"/>
  <c r="CP689" i="9"/>
  <c r="CQ517" i="9"/>
  <c r="CS517" i="9" s="1"/>
  <c r="CQ299" i="9"/>
  <c r="CS299" i="9" s="1"/>
  <c r="CP316" i="9"/>
  <c r="CP181" i="9"/>
  <c r="CP424" i="9"/>
  <c r="CP412" i="9"/>
  <c r="CP375" i="9"/>
  <c r="CP273" i="9"/>
  <c r="CP197" i="9"/>
  <c r="CQ95" i="9"/>
  <c r="CS95" i="9" s="1"/>
  <c r="CP691" i="9"/>
  <c r="CP534" i="9"/>
  <c r="CP451" i="9"/>
  <c r="CQ647" i="9"/>
  <c r="CS647" i="9" s="1"/>
  <c r="CQ579" i="9"/>
  <c r="CS579" i="9" s="1"/>
  <c r="CP654" i="9"/>
  <c r="CP529" i="9"/>
  <c r="CP681" i="9"/>
  <c r="CP107" i="9"/>
  <c r="CQ711" i="9"/>
  <c r="CS711" i="9" s="1"/>
  <c r="CP302" i="9"/>
  <c r="CQ236" i="9"/>
  <c r="CS236" i="9" s="1"/>
  <c r="CP36" i="9"/>
  <c r="CQ389" i="9"/>
  <c r="CS389" i="9" s="1"/>
  <c r="CP159" i="9"/>
  <c r="CP362" i="9"/>
  <c r="CP445" i="9"/>
  <c r="CP617" i="9"/>
  <c r="CP543" i="9"/>
  <c r="CQ540" i="9"/>
  <c r="CS540" i="9" s="1"/>
  <c r="CP642" i="9"/>
  <c r="CP522" i="9"/>
  <c r="CP655" i="9"/>
  <c r="CP570" i="9"/>
  <c r="CQ232" i="9"/>
  <c r="CS232" i="9" s="1"/>
  <c r="CQ656" i="9"/>
  <c r="CS656" i="9" s="1"/>
  <c r="CP476" i="9"/>
  <c r="CP88" i="9"/>
  <c r="CP395" i="9"/>
  <c r="CP518" i="9"/>
  <c r="CP256" i="9"/>
  <c r="CP466" i="9"/>
  <c r="CQ253" i="9"/>
  <c r="CS253" i="9" s="1"/>
  <c r="CP227" i="9"/>
  <c r="CP624" i="9"/>
  <c r="CQ235" i="9"/>
  <c r="CS235" i="9" s="1"/>
  <c r="CP413" i="9"/>
  <c r="CP398" i="9"/>
  <c r="CP643" i="9"/>
  <c r="CP200" i="9"/>
  <c r="CP520" i="9"/>
  <c r="CQ594" i="9"/>
  <c r="CS594" i="9" s="1"/>
  <c r="CP594" i="9"/>
  <c r="CP239" i="9"/>
  <c r="CP300" i="9"/>
  <c r="CQ271" i="9"/>
  <c r="CS271" i="9" s="1"/>
  <c r="CP651" i="9"/>
  <c r="CQ555" i="9"/>
  <c r="CS555" i="9" s="1"/>
  <c r="CP525" i="9"/>
  <c r="CP501" i="9"/>
  <c r="CP54" i="9"/>
  <c r="CP621" i="9"/>
  <c r="CP254" i="9"/>
  <c r="CP561" i="9"/>
  <c r="CP41" i="9"/>
  <c r="CP356" i="9"/>
  <c r="CQ548" i="9"/>
  <c r="CS548" i="9" s="1"/>
  <c r="CQ638" i="9"/>
  <c r="CS638" i="9" s="1"/>
  <c r="CP638" i="9"/>
  <c r="CQ407" i="9"/>
  <c r="CS407" i="9" s="1"/>
  <c r="CP465" i="9"/>
  <c r="CQ373" i="9"/>
  <c r="CS373" i="9" s="1"/>
  <c r="CQ696" i="9"/>
  <c r="CS696" i="9" s="1"/>
  <c r="CQ686" i="9"/>
  <c r="CS686" i="9" s="1"/>
  <c r="CP214" i="9"/>
  <c r="CP611" i="9"/>
  <c r="CP100" i="9"/>
  <c r="CQ171" i="9"/>
  <c r="CS171" i="9" s="1"/>
  <c r="CP68" i="9"/>
  <c r="CP602" i="9"/>
  <c r="CP557" i="9"/>
  <c r="CP284" i="9"/>
  <c r="CQ417" i="9"/>
  <c r="CS417" i="9" s="1"/>
  <c r="CP69" i="9"/>
  <c r="CP108" i="9"/>
  <c r="CP57" i="9"/>
  <c r="CQ505" i="9"/>
  <c r="CS505" i="9" s="1"/>
  <c r="CP505" i="9"/>
  <c r="CP694" i="9"/>
  <c r="CP240" i="9"/>
  <c r="CQ528" i="9"/>
  <c r="CS528" i="9" s="1"/>
  <c r="CQ38" i="9"/>
  <c r="CS38" i="9" s="1"/>
  <c r="CQ224" i="9"/>
  <c r="CS224" i="9" s="1"/>
  <c r="CP448" i="9"/>
  <c r="CP618" i="9"/>
  <c r="CP483" i="9"/>
  <c r="CQ397" i="9"/>
  <c r="CS397" i="9" s="1"/>
  <c r="CP248" i="9"/>
  <c r="CQ72" i="9"/>
  <c r="CS72" i="9" s="1"/>
  <c r="CP246" i="9"/>
  <c r="CP633" i="9"/>
  <c r="CP348" i="9"/>
  <c r="CP350" i="9"/>
  <c r="CQ515" i="9"/>
  <c r="CS515" i="9" s="1"/>
  <c r="CP576" i="9"/>
  <c r="CP124" i="9"/>
  <c r="CP523" i="9"/>
  <c r="CP336" i="9"/>
  <c r="CP507" i="9"/>
  <c r="CQ84" i="9"/>
  <c r="CS84" i="9" s="1"/>
  <c r="CP706" i="9"/>
  <c r="CP443" i="9"/>
  <c r="CQ259" i="9"/>
  <c r="CS259" i="9" s="1"/>
  <c r="CP90" i="9"/>
  <c r="CP128" i="9"/>
  <c r="CP121" i="9"/>
  <c r="CP77" i="9"/>
  <c r="CP454" i="9"/>
  <c r="CQ603" i="9"/>
  <c r="CS603" i="9" s="1"/>
  <c r="CP162" i="9"/>
  <c r="CP645" i="9"/>
  <c r="CP76" i="9"/>
  <c r="CQ481" i="9"/>
  <c r="CS481" i="9" s="1"/>
  <c r="CP481" i="9"/>
  <c r="CP186" i="9"/>
  <c r="CP279" i="9"/>
  <c r="CP244" i="9"/>
  <c r="CQ584" i="9"/>
  <c r="CS584" i="9" s="1"/>
  <c r="CP582" i="9"/>
  <c r="CQ347" i="9"/>
  <c r="CS347" i="9" s="1"/>
  <c r="CQ432" i="9"/>
  <c r="CS432" i="9" s="1"/>
  <c r="CQ527" i="9"/>
  <c r="CS527" i="9" s="1"/>
  <c r="CP573" i="9"/>
  <c r="CP426" i="9"/>
  <c r="CQ678" i="9"/>
  <c r="CS678" i="9" s="1"/>
  <c r="CP250" i="9"/>
  <c r="CQ581" i="9"/>
  <c r="CS581" i="9" s="1"/>
  <c r="CQ492" i="9"/>
  <c r="CS492" i="9" s="1"/>
  <c r="CQ425" i="9"/>
  <c r="CS425" i="9" s="1"/>
  <c r="CQ679" i="9"/>
  <c r="CS679" i="9" s="1"/>
  <c r="CP565" i="9"/>
  <c r="CP442" i="9"/>
  <c r="CP598" i="9"/>
  <c r="CP345" i="9"/>
  <c r="CQ233" i="9"/>
  <c r="CS233" i="9" s="1"/>
  <c r="CP558" i="9"/>
  <c r="CQ558" i="9"/>
  <c r="CS558" i="9" s="1"/>
  <c r="CP491" i="9"/>
  <c r="CP546" i="9"/>
  <c r="CQ546" i="9"/>
  <c r="CS546" i="9" s="1"/>
  <c r="CP473" i="9"/>
  <c r="CQ473" i="9"/>
  <c r="CS473" i="9" s="1"/>
  <c r="AW34" i="9"/>
  <c r="AV34" i="9"/>
  <c r="CZ713" i="9" l="1"/>
  <c r="DA713" i="9" s="1"/>
  <c r="CZ429" i="9"/>
  <c r="DA429" i="9" s="1"/>
  <c r="CZ513" i="9"/>
  <c r="DA513" i="9" s="1"/>
  <c r="CZ661" i="9"/>
  <c r="DA661" i="9" s="1"/>
  <c r="CZ197" i="9"/>
  <c r="DA197" i="9" s="1"/>
  <c r="CZ590" i="9"/>
  <c r="DA590" i="9" s="1"/>
  <c r="CZ217" i="9"/>
  <c r="DA217" i="9" s="1"/>
  <c r="CZ427" i="9"/>
  <c r="DA427" i="9" s="1"/>
  <c r="CZ704" i="9"/>
  <c r="DA704" i="9" s="1"/>
  <c r="CZ469" i="9"/>
  <c r="DA469" i="9" s="1"/>
  <c r="CZ691" i="9"/>
  <c r="DA691" i="9" s="1"/>
  <c r="CZ269" i="9"/>
  <c r="DA269" i="9" s="1"/>
  <c r="CZ356" i="9"/>
  <c r="DA356" i="9" s="1"/>
  <c r="CZ561" i="9"/>
  <c r="DA561" i="9" s="1"/>
  <c r="CZ414" i="9"/>
  <c r="DA414" i="9" s="1"/>
  <c r="CW50" i="9"/>
  <c r="CZ363" i="9"/>
  <c r="DA363" i="9" s="1"/>
  <c r="CZ64" i="9"/>
  <c r="DD64" i="9" s="1"/>
  <c r="CZ459" i="9"/>
  <c r="DA459" i="9" s="1"/>
  <c r="CZ456" i="9"/>
  <c r="DA456" i="9" s="1"/>
  <c r="CZ295" i="9"/>
  <c r="DA295" i="9" s="1"/>
  <c r="CZ377" i="9"/>
  <c r="DA377" i="9" s="1"/>
  <c r="CZ707" i="9"/>
  <c r="DA707" i="9" s="1"/>
  <c r="CZ320" i="9"/>
  <c r="DA320" i="9" s="1"/>
  <c r="CZ336" i="9"/>
  <c r="DA336" i="9" s="1"/>
  <c r="CZ376" i="9"/>
  <c r="DA376" i="9" s="1"/>
  <c r="CZ250" i="9"/>
  <c r="DA250" i="9" s="1"/>
  <c r="CZ488" i="9"/>
  <c r="DA488" i="9" s="1"/>
  <c r="CZ372" i="9"/>
  <c r="DA372" i="9" s="1"/>
  <c r="CZ263" i="9"/>
  <c r="DA263" i="9" s="1"/>
  <c r="CZ186" i="9"/>
  <c r="DA186" i="9" s="1"/>
  <c r="CZ381" i="9"/>
  <c r="DA381" i="9" s="1"/>
  <c r="CZ462" i="9"/>
  <c r="DA462" i="9" s="1"/>
  <c r="CW145" i="9"/>
  <c r="CZ710" i="9"/>
  <c r="DA710" i="9" s="1"/>
  <c r="CZ42" i="9"/>
  <c r="DA42" i="9" s="1"/>
  <c r="CZ194" i="9"/>
  <c r="DA194" i="9" s="1"/>
  <c r="CZ633" i="9"/>
  <c r="DA633" i="9" s="1"/>
  <c r="CZ257" i="9"/>
  <c r="DA257" i="9" s="1"/>
  <c r="CZ291" i="9"/>
  <c r="DA291" i="9" s="1"/>
  <c r="CZ608" i="9"/>
  <c r="DA608" i="9" s="1"/>
  <c r="CZ240" i="9"/>
  <c r="DA240" i="9" s="1"/>
  <c r="CZ644" i="9"/>
  <c r="DA644" i="9" s="1"/>
  <c r="CZ277" i="9"/>
  <c r="DA277" i="9" s="1"/>
  <c r="CZ383" i="9"/>
  <c r="DA383" i="9" s="1"/>
  <c r="CZ534" i="9"/>
  <c r="DA534" i="9" s="1"/>
  <c r="CZ480" i="9"/>
  <c r="DA480" i="9" s="1"/>
  <c r="CZ388" i="9"/>
  <c r="DA388" i="9" s="1"/>
  <c r="CZ621" i="9"/>
  <c r="DA621" i="9" s="1"/>
  <c r="CZ180" i="9"/>
  <c r="DA180" i="9" s="1"/>
  <c r="CZ222" i="9"/>
  <c r="DA222" i="9" s="1"/>
  <c r="CZ568" i="9"/>
  <c r="DA568" i="9" s="1"/>
  <c r="CZ523" i="9"/>
  <c r="DA523" i="9" s="1"/>
  <c r="CZ600" i="9"/>
  <c r="DA600" i="9" s="1"/>
  <c r="CZ667" i="9"/>
  <c r="DA667" i="9" s="1"/>
  <c r="CZ641" i="9"/>
  <c r="DA641" i="9" s="1"/>
  <c r="CZ627" i="9"/>
  <c r="DA627" i="9" s="1"/>
  <c r="CZ188" i="9"/>
  <c r="DA188" i="9" s="1"/>
  <c r="CZ684" i="9"/>
  <c r="DA684" i="9" s="1"/>
  <c r="CZ545" i="9"/>
  <c r="DA545" i="9" s="1"/>
  <c r="CZ247" i="9"/>
  <c r="DA247" i="9" s="1"/>
  <c r="CZ618" i="9"/>
  <c r="DA618" i="9" s="1"/>
  <c r="CZ399" i="9"/>
  <c r="DA399" i="9" s="1"/>
  <c r="CZ425" i="9"/>
  <c r="DA425" i="9" s="1"/>
  <c r="CZ371" i="9"/>
  <c r="DA371" i="9" s="1"/>
  <c r="CZ234" i="9"/>
  <c r="DA234" i="9" s="1"/>
  <c r="CZ431" i="9"/>
  <c r="DA431" i="9" s="1"/>
  <c r="CZ642" i="9"/>
  <c r="DA642" i="9" s="1"/>
  <c r="CZ483" i="9"/>
  <c r="DA483" i="9" s="1"/>
  <c r="B803" i="25"/>
  <c r="CZ671" i="9"/>
  <c r="DA671" i="9" s="1"/>
  <c r="CZ280" i="9"/>
  <c r="DA280" i="9" s="1"/>
  <c r="CZ663" i="9"/>
  <c r="DA663" i="9" s="1"/>
  <c r="CZ544" i="9"/>
  <c r="DA544" i="9" s="1"/>
  <c r="CZ656" i="9"/>
  <c r="DA656" i="9" s="1"/>
  <c r="CZ271" i="9"/>
  <c r="DA271" i="9" s="1"/>
  <c r="DD267" i="9"/>
  <c r="DE267" i="9" s="1"/>
  <c r="CZ639" i="9"/>
  <c r="DA639" i="9" s="1"/>
  <c r="CZ647" i="9"/>
  <c r="DA647" i="9" s="1"/>
  <c r="CZ252" i="9"/>
  <c r="DA252" i="9" s="1"/>
  <c r="CZ292" i="9"/>
  <c r="DA292" i="9" s="1"/>
  <c r="CZ404" i="9"/>
  <c r="DA404" i="9" s="1"/>
  <c r="DD577" i="9"/>
  <c r="DE577" i="9" s="1"/>
  <c r="CZ166" i="9"/>
  <c r="DA166" i="9" s="1"/>
  <c r="CZ391" i="9"/>
  <c r="DA391" i="9" s="1"/>
  <c r="DD584" i="9"/>
  <c r="DE584" i="9" s="1"/>
  <c r="CZ543" i="9"/>
  <c r="DA543" i="9" s="1"/>
  <c r="CZ337" i="9"/>
  <c r="DA337" i="9" s="1"/>
  <c r="DD211" i="9"/>
  <c r="DE211" i="9" s="1"/>
  <c r="CZ196" i="9"/>
  <c r="DA196" i="9" s="1"/>
  <c r="CZ662" i="9"/>
  <c r="DA662" i="9" s="1"/>
  <c r="CW118" i="9"/>
  <c r="CZ118" i="9"/>
  <c r="DA145" i="9"/>
  <c r="DD145" i="9"/>
  <c r="CW101" i="9"/>
  <c r="CZ101" i="9"/>
  <c r="CW82" i="9"/>
  <c r="CZ82" i="9"/>
  <c r="CW111" i="9"/>
  <c r="CZ111" i="9"/>
  <c r="DD88" i="9"/>
  <c r="DA88" i="9"/>
  <c r="DA134" i="9"/>
  <c r="DD134" i="9"/>
  <c r="DA79" i="9"/>
  <c r="DD79" i="9"/>
  <c r="CW142" i="9"/>
  <c r="CZ142" i="9"/>
  <c r="CW133" i="9"/>
  <c r="CZ133" i="9"/>
  <c r="DA50" i="9"/>
  <c r="DD50" i="9"/>
  <c r="CW106" i="9"/>
  <c r="CZ106" i="9"/>
  <c r="CW86" i="9"/>
  <c r="CZ86" i="9"/>
  <c r="CW139" i="9"/>
  <c r="CZ139" i="9"/>
  <c r="CW119" i="9"/>
  <c r="CZ119" i="9"/>
  <c r="DA63" i="9"/>
  <c r="DD63" i="9"/>
  <c r="DA87" i="9"/>
  <c r="DD87" i="9"/>
  <c r="DA66" i="9"/>
  <c r="DD66" i="9"/>
  <c r="CW36" i="9"/>
  <c r="CZ36" i="9"/>
  <c r="CW103" i="9"/>
  <c r="CZ103" i="9"/>
  <c r="CW81" i="9"/>
  <c r="CZ81" i="9"/>
  <c r="CW43" i="9"/>
  <c r="CZ43" i="9"/>
  <c r="CW127" i="9"/>
  <c r="CZ127" i="9"/>
  <c r="DD128" i="9"/>
  <c r="DA128" i="9"/>
  <c r="DA141" i="9"/>
  <c r="DD141" i="9"/>
  <c r="DA149" i="9"/>
  <c r="DD149" i="9"/>
  <c r="DA153" i="9"/>
  <c r="DD153" i="9"/>
  <c r="DA95" i="9"/>
  <c r="DD95" i="9"/>
  <c r="CW49" i="9"/>
  <c r="CZ49" i="9"/>
  <c r="CZ74" i="9"/>
  <c r="CW74" i="9"/>
  <c r="CW73" i="9"/>
  <c r="CZ73" i="9"/>
  <c r="DA110" i="9"/>
  <c r="DD110" i="9"/>
  <c r="CW157" i="9"/>
  <c r="CZ157" i="9"/>
  <c r="DA59" i="9"/>
  <c r="DD59" i="9"/>
  <c r="DA62" i="9"/>
  <c r="DD62" i="9"/>
  <c r="CW131" i="9"/>
  <c r="CZ131" i="9"/>
  <c r="CW96" i="9"/>
  <c r="CZ96" i="9"/>
  <c r="CW156" i="9"/>
  <c r="CZ156" i="9"/>
  <c r="DA57" i="9"/>
  <c r="DD57" i="9"/>
  <c r="DA54" i="9"/>
  <c r="DD54" i="9"/>
  <c r="CW115" i="9"/>
  <c r="CZ115" i="9"/>
  <c r="CW99" i="9"/>
  <c r="CZ99" i="9"/>
  <c r="DD40" i="9"/>
  <c r="DA40" i="9"/>
  <c r="DA77" i="9"/>
  <c r="DD77" i="9"/>
  <c r="DA89" i="9"/>
  <c r="DD89" i="9"/>
  <c r="CW132" i="9"/>
  <c r="CZ132" i="9"/>
  <c r="CW97" i="9"/>
  <c r="CZ97" i="9"/>
  <c r="DA69" i="9"/>
  <c r="DD69" i="9"/>
  <c r="DA45" i="9"/>
  <c r="DD45" i="9"/>
  <c r="DD124" i="9"/>
  <c r="DA124" i="9"/>
  <c r="DA91" i="9"/>
  <c r="DD91" i="9"/>
  <c r="CZ46" i="9"/>
  <c r="CW46" i="9"/>
  <c r="CW104" i="9"/>
  <c r="CZ104" i="9"/>
  <c r="CW53" i="9"/>
  <c r="CZ53" i="9"/>
  <c r="DD140" i="9"/>
  <c r="DA140" i="9"/>
  <c r="CW120" i="9"/>
  <c r="CZ120" i="9"/>
  <c r="DA78" i="9"/>
  <c r="DD78" i="9"/>
  <c r="DA67" i="9"/>
  <c r="DD67" i="9"/>
  <c r="DD76" i="9"/>
  <c r="DA76" i="9"/>
  <c r="CW85" i="9"/>
  <c r="CZ85" i="9"/>
  <c r="DD56" i="9"/>
  <c r="DA56" i="9"/>
  <c r="CW117" i="9"/>
  <c r="CZ117" i="9"/>
  <c r="CW147" i="9"/>
  <c r="CZ147" i="9"/>
  <c r="DA105" i="9"/>
  <c r="DD105" i="9"/>
  <c r="DD108" i="9"/>
  <c r="DA108" i="9"/>
  <c r="CW102" i="9"/>
  <c r="CZ102" i="9"/>
  <c r="DD52" i="9"/>
  <c r="DA52" i="9"/>
  <c r="CW116" i="9"/>
  <c r="CZ116" i="9"/>
  <c r="CW146" i="9"/>
  <c r="CZ146" i="9"/>
  <c r="DA83" i="9"/>
  <c r="DD83" i="9"/>
  <c r="DA55" i="9"/>
  <c r="DD55" i="9"/>
  <c r="DA122" i="9"/>
  <c r="DD122" i="9"/>
  <c r="DA90" i="9"/>
  <c r="DD90" i="9"/>
  <c r="CW121" i="9"/>
  <c r="CZ121" i="9"/>
  <c r="CW51" i="9"/>
  <c r="CZ51" i="9"/>
  <c r="DA71" i="9"/>
  <c r="DD71" i="9"/>
  <c r="CW123" i="9"/>
  <c r="CZ123" i="9"/>
  <c r="CW112" i="9"/>
  <c r="CZ112" i="9"/>
  <c r="DA75" i="9"/>
  <c r="DD75" i="9"/>
  <c r="CW130" i="9"/>
  <c r="CZ130" i="9"/>
  <c r="DD44" i="9"/>
  <c r="DA44" i="9"/>
  <c r="DA107" i="9"/>
  <c r="DD107" i="9"/>
  <c r="DA47" i="9"/>
  <c r="DD47" i="9"/>
  <c r="CW151" i="9"/>
  <c r="CZ151" i="9"/>
  <c r="DA58" i="9"/>
  <c r="DD58" i="9"/>
  <c r="CW136" i="9"/>
  <c r="CZ136" i="9"/>
  <c r="CW155" i="9"/>
  <c r="CZ155" i="9"/>
  <c r="CW48" i="9"/>
  <c r="CZ48" i="9"/>
  <c r="DA39" i="9"/>
  <c r="DD39" i="9"/>
  <c r="DA138" i="9"/>
  <c r="DD138" i="9"/>
  <c r="CW92" i="9"/>
  <c r="CZ92" i="9"/>
  <c r="DD84" i="9"/>
  <c r="DA84" i="9"/>
  <c r="DA93" i="9"/>
  <c r="DD93" i="9"/>
  <c r="CW158" i="9"/>
  <c r="CZ158" i="9"/>
  <c r="DD100" i="9"/>
  <c r="DA100" i="9"/>
  <c r="DD60" i="9"/>
  <c r="DA60" i="9"/>
  <c r="CW35" i="9"/>
  <c r="CZ35" i="9"/>
  <c r="DA98" i="9"/>
  <c r="DD98" i="9"/>
  <c r="CW37" i="9"/>
  <c r="CZ37" i="9"/>
  <c r="CW68" i="9"/>
  <c r="CZ68" i="9"/>
  <c r="CZ38" i="9"/>
  <c r="CW38" i="9"/>
  <c r="CW61" i="9"/>
  <c r="CZ61" i="9"/>
  <c r="CW148" i="9"/>
  <c r="CZ148" i="9"/>
  <c r="CZ70" i="9"/>
  <c r="CW70" i="9"/>
  <c r="CW159" i="9"/>
  <c r="CZ159" i="9"/>
  <c r="DA150" i="9"/>
  <c r="DD150" i="9"/>
  <c r="CW143" i="9"/>
  <c r="CZ143" i="9"/>
  <c r="CW109" i="9"/>
  <c r="CZ109" i="9"/>
  <c r="CW114" i="9"/>
  <c r="CZ114" i="9"/>
  <c r="DD144" i="9"/>
  <c r="DA144" i="9"/>
  <c r="CW135" i="9"/>
  <c r="CZ135" i="9"/>
  <c r="CW72" i="9"/>
  <c r="CZ72" i="9"/>
  <c r="CW129" i="9"/>
  <c r="CZ129" i="9"/>
  <c r="CW80" i="9"/>
  <c r="CZ80" i="9"/>
  <c r="CW113" i="9"/>
  <c r="CZ113" i="9"/>
  <c r="CW94" i="9"/>
  <c r="CZ94" i="9"/>
  <c r="CZ125" i="9"/>
  <c r="CW125" i="9"/>
  <c r="DA41" i="9"/>
  <c r="DD41" i="9"/>
  <c r="CW154" i="9"/>
  <c r="CZ154" i="9"/>
  <c r="DD152" i="9"/>
  <c r="DA152" i="9"/>
  <c r="DA137" i="9"/>
  <c r="DD137" i="9"/>
  <c r="CW126" i="9"/>
  <c r="CZ126" i="9"/>
  <c r="DA65" i="9"/>
  <c r="DD65" i="9"/>
  <c r="DD430" i="9"/>
  <c r="DE430" i="9" s="1"/>
  <c r="DD368" i="9"/>
  <c r="DE368" i="9" s="1"/>
  <c r="DD652" i="9"/>
  <c r="DE652" i="9" s="1"/>
  <c r="DD505" i="9"/>
  <c r="DE505" i="9" s="1"/>
  <c r="DD700" i="9"/>
  <c r="DE700" i="9" s="1"/>
  <c r="DD555" i="9"/>
  <c r="DE555" i="9" s="1"/>
  <c r="DD286" i="9"/>
  <c r="DE286" i="9" s="1"/>
  <c r="DD566" i="9"/>
  <c r="DE566" i="9" s="1"/>
  <c r="DD175" i="9"/>
  <c r="DE175" i="9" s="1"/>
  <c r="DD386" i="9"/>
  <c r="DE386" i="9" s="1"/>
  <c r="DD350" i="9"/>
  <c r="DE350" i="9" s="1"/>
  <c r="DD235" i="9"/>
  <c r="DE235" i="9" s="1"/>
  <c r="DD400" i="9"/>
  <c r="DE400" i="9" s="1"/>
  <c r="DD529" i="9"/>
  <c r="DE529" i="9" s="1"/>
  <c r="DD324" i="9"/>
  <c r="DE324" i="9" s="1"/>
  <c r="DD660" i="9"/>
  <c r="DE660" i="9" s="1"/>
  <c r="DD499" i="9"/>
  <c r="DE499" i="9" s="1"/>
  <c r="DD570" i="9"/>
  <c r="DE570" i="9" s="1"/>
  <c r="DD306" i="9"/>
  <c r="DE306" i="9" s="1"/>
  <c r="DD346" i="9"/>
  <c r="DE346" i="9" s="1"/>
  <c r="DD511" i="9"/>
  <c r="DE511" i="9" s="1"/>
  <c r="DD678" i="9"/>
  <c r="DE678" i="9" s="1"/>
  <c r="DD521" i="9"/>
  <c r="DE521" i="9" s="1"/>
  <c r="DD340" i="9"/>
  <c r="DE340" i="9" s="1"/>
  <c r="DD696" i="9"/>
  <c r="DE696" i="9" s="1"/>
  <c r="DD390" i="9"/>
  <c r="DE390" i="9" s="1"/>
  <c r="DD455" i="9"/>
  <c r="DE455" i="9" s="1"/>
  <c r="DD207" i="9"/>
  <c r="DE207" i="9" s="1"/>
  <c r="DD622" i="9"/>
  <c r="DE622" i="9" s="1"/>
  <c r="DD634" i="9"/>
  <c r="DE634" i="9" s="1"/>
  <c r="DD449" i="9"/>
  <c r="DE449" i="9" s="1"/>
  <c r="DD528" i="9"/>
  <c r="DE528" i="9" s="1"/>
  <c r="DD580" i="9"/>
  <c r="DE580" i="9" s="1"/>
  <c r="DD482" i="9"/>
  <c r="DE482" i="9" s="1"/>
  <c r="DD173" i="9"/>
  <c r="DE173" i="9" s="1"/>
  <c r="DD705" i="9"/>
  <c r="DE705" i="9" s="1"/>
  <c r="DD569" i="9"/>
  <c r="DE569" i="9" s="1"/>
  <c r="DD653" i="9"/>
  <c r="DE653" i="9" s="1"/>
  <c r="CZ516" i="9"/>
  <c r="DA516" i="9" s="1"/>
  <c r="CZ635" i="9"/>
  <c r="DA635" i="9" s="1"/>
  <c r="CZ419" i="9"/>
  <c r="DA419" i="9" s="1"/>
  <c r="DD709" i="9"/>
  <c r="DE709" i="9" s="1"/>
  <c r="CZ476" i="9"/>
  <c r="DA476" i="9" s="1"/>
  <c r="DD699" i="9"/>
  <c r="DE699" i="9" s="1"/>
  <c r="DD567" i="9"/>
  <c r="DE567" i="9" s="1"/>
  <c r="CZ366" i="9"/>
  <c r="DA366" i="9" s="1"/>
  <c r="CZ213" i="9"/>
  <c r="DA213" i="9" s="1"/>
  <c r="CZ420" i="9"/>
  <c r="DA420" i="9" s="1"/>
  <c r="CZ683" i="9"/>
  <c r="DA683" i="9" s="1"/>
  <c r="CZ305" i="9"/>
  <c r="DA305" i="9" s="1"/>
  <c r="CZ650" i="9"/>
  <c r="DA650" i="9" s="1"/>
  <c r="CZ321" i="9"/>
  <c r="DA321" i="9" s="1"/>
  <c r="CZ380" i="9"/>
  <c r="DA380" i="9" s="1"/>
  <c r="CZ532" i="9"/>
  <c r="DA532" i="9" s="1"/>
  <c r="CZ239" i="9"/>
  <c r="DA239" i="9" s="1"/>
  <c r="CZ285" i="9"/>
  <c r="DA285" i="9" s="1"/>
  <c r="CZ378" i="9"/>
  <c r="DA378" i="9" s="1"/>
  <c r="DD599" i="9"/>
  <c r="DE599" i="9" s="1"/>
  <c r="CZ530" i="9"/>
  <c r="DA530" i="9" s="1"/>
  <c r="CZ164" i="9"/>
  <c r="DA164" i="9" s="1"/>
  <c r="CZ484" i="9"/>
  <c r="DA484" i="9" s="1"/>
  <c r="CZ553" i="9"/>
  <c r="DA553" i="9" s="1"/>
  <c r="CZ360" i="9"/>
  <c r="DA360" i="9" s="1"/>
  <c r="CZ338" i="9"/>
  <c r="DA338" i="9" s="1"/>
  <c r="CZ398" i="9"/>
  <c r="DA398" i="9" s="1"/>
  <c r="CZ189" i="9"/>
  <c r="DA189" i="9" s="1"/>
  <c r="CZ564" i="9"/>
  <c r="DA564" i="9" s="1"/>
  <c r="CZ493" i="9"/>
  <c r="DA493" i="9" s="1"/>
  <c r="CZ585" i="9"/>
  <c r="DA585" i="9" s="1"/>
  <c r="CZ702" i="9"/>
  <c r="DA702" i="9" s="1"/>
  <c r="DD193" i="9"/>
  <c r="DE193" i="9" s="1"/>
  <c r="CZ353" i="9"/>
  <c r="DA353" i="9" s="1"/>
  <c r="DD697" i="9"/>
  <c r="DE697" i="9" s="1"/>
  <c r="CZ369" i="9"/>
  <c r="DA369" i="9" s="1"/>
  <c r="DD665" i="9"/>
  <c r="DE665" i="9" s="1"/>
  <c r="CZ501" i="9"/>
  <c r="DA501" i="9" s="1"/>
  <c r="DD701" i="9"/>
  <c r="DE701" i="9" s="1"/>
  <c r="CZ253" i="9"/>
  <c r="DA253" i="9" s="1"/>
  <c r="CZ161" i="9"/>
  <c r="DA161" i="9" s="1"/>
  <c r="CZ276" i="9"/>
  <c r="DA276" i="9" s="1"/>
  <c r="DD283" i="9"/>
  <c r="DE283" i="9" s="1"/>
  <c r="DD249" i="9"/>
  <c r="DE249" i="9" s="1"/>
  <c r="DD488" i="9"/>
  <c r="DE488" i="9" s="1"/>
  <c r="DD341" i="9"/>
  <c r="DE341" i="9" s="1"/>
  <c r="DD713" i="9"/>
  <c r="DE713" i="9" s="1"/>
  <c r="DD617" i="9"/>
  <c r="DE617" i="9" s="1"/>
  <c r="DD494" i="9"/>
  <c r="DE494" i="9" s="1"/>
  <c r="DD651" i="9"/>
  <c r="DE651" i="9" s="1"/>
  <c r="DD357" i="9"/>
  <c r="DE357" i="9" s="1"/>
  <c r="DD185" i="9"/>
  <c r="DE185" i="9" s="1"/>
  <c r="DD661" i="9"/>
  <c r="DE661" i="9" s="1"/>
  <c r="DD433" i="9"/>
  <c r="DE433" i="9" s="1"/>
  <c r="DD486" i="9"/>
  <c r="DE486" i="9" s="1"/>
  <c r="DD518" i="9"/>
  <c r="DE518" i="9" s="1"/>
  <c r="DD287" i="9"/>
  <c r="DE287" i="9" s="1"/>
  <c r="DD687" i="9"/>
  <c r="DE687" i="9" s="1"/>
  <c r="DD649" i="9"/>
  <c r="DE649" i="9" s="1"/>
  <c r="CZ323" i="9"/>
  <c r="DA323" i="9" s="1"/>
  <c r="DD474" i="9"/>
  <c r="DE474" i="9" s="1"/>
  <c r="CZ174" i="9"/>
  <c r="DA174" i="9" s="1"/>
  <c r="CZ648" i="9"/>
  <c r="DA648" i="9" s="1"/>
  <c r="CZ406" i="9"/>
  <c r="DA406" i="9" s="1"/>
  <c r="DD343" i="9"/>
  <c r="DE343" i="9" s="1"/>
  <c r="CZ611" i="9"/>
  <c r="DA611" i="9" s="1"/>
  <c r="CZ426" i="9"/>
  <c r="DA426" i="9" s="1"/>
  <c r="CZ560" i="9"/>
  <c r="DA560" i="9" s="1"/>
  <c r="DD550" i="9"/>
  <c r="DE550" i="9" s="1"/>
  <c r="CZ439" i="9"/>
  <c r="DA439" i="9" s="1"/>
  <c r="CZ520" i="9"/>
  <c r="DA520" i="9" s="1"/>
  <c r="CZ605" i="9"/>
  <c r="DA605" i="9" s="1"/>
  <c r="CZ410" i="9"/>
  <c r="DA410" i="9" s="1"/>
  <c r="CZ402" i="9"/>
  <c r="DA402" i="9" s="1"/>
  <c r="CZ693" i="9"/>
  <c r="DA693" i="9" s="1"/>
  <c r="CZ232" i="9"/>
  <c r="DA232" i="9" s="1"/>
  <c r="CZ536" i="9"/>
  <c r="DA536" i="9" s="1"/>
  <c r="CZ607" i="9"/>
  <c r="DA607" i="9" s="1"/>
  <c r="CZ407" i="9"/>
  <c r="DA407" i="9" s="1"/>
  <c r="CZ244" i="9"/>
  <c r="DA244" i="9" s="1"/>
  <c r="CZ243" i="9"/>
  <c r="DA243" i="9" s="1"/>
  <c r="CZ460" i="9"/>
  <c r="DA460" i="9" s="1"/>
  <c r="CZ389" i="9"/>
  <c r="DA389" i="9" s="1"/>
  <c r="CZ659" i="9"/>
  <c r="DA659" i="9" s="1"/>
  <c r="CZ417" i="9"/>
  <c r="DA417" i="9" s="1"/>
  <c r="CZ260" i="9"/>
  <c r="DA260" i="9" s="1"/>
  <c r="CZ527" i="9"/>
  <c r="DA527" i="9" s="1"/>
  <c r="CZ552" i="9"/>
  <c r="DA552" i="9" s="1"/>
  <c r="CZ418" i="9"/>
  <c r="DA418" i="9" s="1"/>
  <c r="CZ308" i="9"/>
  <c r="DA308" i="9" s="1"/>
  <c r="CZ246" i="9"/>
  <c r="DA246" i="9" s="1"/>
  <c r="CZ351" i="9"/>
  <c r="DA351" i="9" s="1"/>
  <c r="CZ228" i="9"/>
  <c r="DA228" i="9" s="1"/>
  <c r="CZ300" i="9"/>
  <c r="DA300" i="9" s="1"/>
  <c r="CZ453" i="9"/>
  <c r="DA453" i="9" s="1"/>
  <c r="CZ202" i="9"/>
  <c r="DA202" i="9" s="1"/>
  <c r="CZ681" i="9"/>
  <c r="DA681" i="9" s="1"/>
  <c r="CZ312" i="9"/>
  <c r="DA312" i="9" s="1"/>
  <c r="DD603" i="9"/>
  <c r="DE603" i="9" s="1"/>
  <c r="CZ563" i="9"/>
  <c r="DA563" i="9" s="1"/>
  <c r="DD201" i="9"/>
  <c r="DE201" i="9" s="1"/>
  <c r="CZ251" i="9"/>
  <c r="DA251" i="9" s="1"/>
  <c r="CZ278" i="9"/>
  <c r="DA278" i="9" s="1"/>
  <c r="CZ264" i="9"/>
  <c r="DA264" i="9" s="1"/>
  <c r="CZ464" i="9"/>
  <c r="DA464" i="9" s="1"/>
  <c r="CZ403" i="9"/>
  <c r="DA403" i="9" s="1"/>
  <c r="DD478" i="9"/>
  <c r="DE478" i="9" s="1"/>
  <c r="CZ578" i="9"/>
  <c r="DA578" i="9" s="1"/>
  <c r="CZ636" i="9"/>
  <c r="DA636" i="9" s="1"/>
  <c r="CZ436" i="9"/>
  <c r="DA436" i="9" s="1"/>
  <c r="DD613" i="9"/>
  <c r="DE613" i="9" s="1"/>
  <c r="CZ212" i="9"/>
  <c r="DA212" i="9" s="1"/>
  <c r="DD579" i="9"/>
  <c r="DE579" i="9" s="1"/>
  <c r="CZ576" i="9"/>
  <c r="DA576" i="9" s="1"/>
  <c r="CZ310" i="9"/>
  <c r="DA310" i="9" s="1"/>
  <c r="CZ163" i="9"/>
  <c r="DA163" i="9" s="1"/>
  <c r="CZ525" i="9"/>
  <c r="DA525" i="9" s="1"/>
  <c r="DD169" i="9"/>
  <c r="DE169" i="9" s="1"/>
  <c r="CZ676" i="9"/>
  <c r="DA676" i="9" s="1"/>
  <c r="CZ619" i="9"/>
  <c r="DA619" i="9" s="1"/>
  <c r="CZ593" i="9"/>
  <c r="DA593" i="9" s="1"/>
  <c r="DD289" i="9"/>
  <c r="DE289" i="9" s="1"/>
  <c r="DD165" i="9"/>
  <c r="DE165" i="9" s="1"/>
  <c r="DD327" i="9"/>
  <c r="DE327" i="9" s="1"/>
  <c r="DD177" i="9"/>
  <c r="DE177" i="9" s="1"/>
  <c r="DD301" i="9"/>
  <c r="DE301" i="9" s="1"/>
  <c r="DD504" i="9"/>
  <c r="DE504" i="9" s="1"/>
  <c r="DD237" i="9"/>
  <c r="DE237" i="9" s="1"/>
  <c r="DD197" i="9"/>
  <c r="DE197" i="9" s="1"/>
  <c r="DD225" i="9"/>
  <c r="DE225" i="9" s="1"/>
  <c r="DD209" i="9"/>
  <c r="DE209" i="9" s="1"/>
  <c r="DD385" i="9"/>
  <c r="DE385" i="9" s="1"/>
  <c r="DD325" i="9"/>
  <c r="DE325" i="9" s="1"/>
  <c r="DD554" i="9"/>
  <c r="DE554" i="9" s="1"/>
  <c r="DD573" i="9"/>
  <c r="DE573" i="9" s="1"/>
  <c r="DD333" i="9"/>
  <c r="DE333" i="9" s="1"/>
  <c r="DD637" i="9"/>
  <c r="DE637" i="9" s="1"/>
  <c r="DD446" i="9"/>
  <c r="DE446" i="9" s="1"/>
  <c r="DD313" i="9"/>
  <c r="DE313" i="9" s="1"/>
  <c r="DD181" i="9"/>
  <c r="DE181" i="9" s="1"/>
  <c r="DD490" i="9"/>
  <c r="DE490" i="9" s="1"/>
  <c r="DD689" i="9"/>
  <c r="DE689" i="9" s="1"/>
  <c r="DD220" i="9"/>
  <c r="DE220" i="9" s="1"/>
  <c r="DD170" i="9"/>
  <c r="DE170" i="9" s="1"/>
  <c r="DD298" i="9"/>
  <c r="DE298" i="9" s="1"/>
  <c r="DD423" i="9"/>
  <c r="DE423" i="9" s="1"/>
  <c r="DD384" i="9"/>
  <c r="DE384" i="9" s="1"/>
  <c r="DD187" i="9"/>
  <c r="DE187" i="9" s="1"/>
  <c r="DD440" i="9"/>
  <c r="DE440" i="9" s="1"/>
  <c r="DD259" i="9"/>
  <c r="DE259" i="9" s="1"/>
  <c r="DD379" i="9"/>
  <c r="DE379" i="9" s="1"/>
  <c r="DD666" i="9"/>
  <c r="DE666" i="9" s="1"/>
  <c r="DD638" i="9"/>
  <c r="DE638" i="9" s="1"/>
  <c r="DD172" i="9"/>
  <c r="DE172" i="9" s="1"/>
  <c r="DD374" i="9"/>
  <c r="DE374" i="9" s="1"/>
  <c r="DD517" i="9"/>
  <c r="DE517" i="9" s="1"/>
  <c r="DD643" i="9"/>
  <c r="DE643" i="9" s="1"/>
  <c r="DD230" i="9"/>
  <c r="DE230" i="9" s="1"/>
  <c r="DD443" i="9"/>
  <c r="DE443" i="9" s="1"/>
  <c r="DD679" i="9"/>
  <c r="DE679" i="9" s="1"/>
  <c r="DD630" i="9"/>
  <c r="DE630" i="9" s="1"/>
  <c r="DD171" i="9"/>
  <c r="DE171" i="9" s="1"/>
  <c r="DD664" i="9"/>
  <c r="DE664" i="9" s="1"/>
  <c r="DD561" i="9"/>
  <c r="DE561" i="9" s="1"/>
  <c r="DD336" i="9"/>
  <c r="DE336" i="9" s="1"/>
  <c r="DD604" i="9"/>
  <c r="DE604" i="9" s="1"/>
  <c r="DD533" i="9"/>
  <c r="DE533" i="9" s="1"/>
  <c r="DD574" i="9"/>
  <c r="DE574" i="9" s="1"/>
  <c r="DD363" i="9"/>
  <c r="DE363" i="9" s="1"/>
  <c r="DD492" i="9"/>
  <c r="DE492" i="9" s="1"/>
  <c r="DD160" i="9"/>
  <c r="DE160" i="9" s="1"/>
  <c r="DD556" i="9"/>
  <c r="DE556" i="9" s="1"/>
  <c r="DD479" i="9"/>
  <c r="DE479" i="9" s="1"/>
  <c r="DD358" i="9"/>
  <c r="DE358" i="9" s="1"/>
  <c r="DD582" i="9"/>
  <c r="DE582" i="9" s="1"/>
  <c r="DD376" i="9"/>
  <c r="DE376" i="9" s="1"/>
  <c r="DD626" i="9"/>
  <c r="DE626" i="9" s="1"/>
  <c r="DD614" i="9"/>
  <c r="DE614" i="9" s="1"/>
  <c r="DD424" i="9"/>
  <c r="DE424" i="9" s="1"/>
  <c r="DD531" i="9"/>
  <c r="DE531" i="9" s="1"/>
  <c r="DD610" i="9"/>
  <c r="DE610" i="9" s="1"/>
  <c r="DD658" i="9"/>
  <c r="DE658" i="9" s="1"/>
  <c r="DD515" i="9"/>
  <c r="DE515" i="9" s="1"/>
  <c r="DD468" i="9"/>
  <c r="DE468" i="9" s="1"/>
  <c r="DD191" i="9"/>
  <c r="DE191" i="9" s="1"/>
  <c r="DD675" i="9"/>
  <c r="DE675" i="9" s="1"/>
  <c r="DD288" i="9"/>
  <c r="DE288" i="9" s="1"/>
  <c r="DD572" i="9"/>
  <c r="DE572" i="9" s="1"/>
  <c r="DD438" i="9"/>
  <c r="DE438" i="9" s="1"/>
  <c r="DD592" i="9"/>
  <c r="DE592" i="9" s="1"/>
  <c r="DD672" i="9"/>
  <c r="DE672" i="9" s="1"/>
  <c r="DD355" i="9"/>
  <c r="DE355" i="9" s="1"/>
  <c r="DD344" i="9"/>
  <c r="DE344" i="9" s="1"/>
  <c r="DD654" i="9"/>
  <c r="DE654" i="9" s="1"/>
  <c r="DD408" i="9"/>
  <c r="DE408" i="9" s="1"/>
  <c r="DD686" i="9"/>
  <c r="DE686" i="9" s="1"/>
  <c r="DD690" i="9"/>
  <c r="DE690" i="9" s="1"/>
  <c r="DD218" i="9"/>
  <c r="DE218" i="9" s="1"/>
  <c r="DD214" i="9"/>
  <c r="DE214" i="9" s="1"/>
  <c r="DD615" i="9"/>
  <c r="DE615" i="9" s="1"/>
  <c r="DD226" i="9"/>
  <c r="DE226" i="9" s="1"/>
  <c r="DD682" i="9"/>
  <c r="DE682" i="9" s="1"/>
  <c r="DD348" i="9"/>
  <c r="DE348" i="9" s="1"/>
  <c r="DD632" i="9"/>
  <c r="DE632" i="9" s="1"/>
  <c r="DD302" i="9"/>
  <c r="DE302" i="9" s="1"/>
  <c r="DD242" i="9"/>
  <c r="DE242" i="9" s="1"/>
  <c r="DD598" i="9"/>
  <c r="DE598" i="9" s="1"/>
  <c r="DD254" i="9"/>
  <c r="DE254" i="9" s="1"/>
  <c r="DD294" i="9"/>
  <c r="DE294" i="9" s="1"/>
  <c r="DD315" i="9"/>
  <c r="DE315" i="9" s="1"/>
  <c r="DD223" i="9"/>
  <c r="DE223" i="9" s="1"/>
  <c r="DD224" i="9"/>
  <c r="DE224" i="9" s="1"/>
  <c r="DD314" i="9"/>
  <c r="DE314" i="9" s="1"/>
  <c r="DD216" i="9"/>
  <c r="DE216" i="9" s="1"/>
  <c r="DD179" i="9"/>
  <c r="DE179" i="9" s="1"/>
  <c r="DD590" i="9"/>
  <c r="DE590" i="9" s="1"/>
  <c r="DD375" i="9"/>
  <c r="DE375" i="9" s="1"/>
  <c r="DD461" i="9"/>
  <c r="DE461" i="9" s="1"/>
  <c r="DD330" i="9"/>
  <c r="DE330" i="9" s="1"/>
  <c r="DD467" i="9"/>
  <c r="DE467" i="9" s="1"/>
  <c r="DD487" i="9"/>
  <c r="DE487" i="9" s="1"/>
  <c r="DD206" i="9"/>
  <c r="DE206" i="9" s="1"/>
  <c r="DD548" i="9"/>
  <c r="DE548" i="9" s="1"/>
  <c r="DD692" i="9"/>
  <c r="DE692" i="9" s="1"/>
  <c r="DD496" i="9"/>
  <c r="DE496" i="9" s="1"/>
  <c r="DD334" i="9"/>
  <c r="DE334" i="9" s="1"/>
  <c r="DD331" i="9"/>
  <c r="DE331" i="9" s="1"/>
  <c r="DD513" i="9"/>
  <c r="DE513" i="9" s="1"/>
  <c r="DD698" i="9"/>
  <c r="DE698" i="9" s="1"/>
  <c r="DD539" i="9"/>
  <c r="DE539" i="9" s="1"/>
  <c r="DD562" i="9"/>
  <c r="DE562" i="9" s="1"/>
  <c r="DD437" i="9"/>
  <c r="DE437" i="9" s="1"/>
  <c r="DD546" i="9"/>
  <c r="DE546" i="9" s="1"/>
  <c r="DD227" i="9"/>
  <c r="DE227" i="9" s="1"/>
  <c r="DD229" i="9"/>
  <c r="DE229" i="9" s="1"/>
  <c r="DD261" i="9"/>
  <c r="DE261" i="9" s="1"/>
  <c r="DD645" i="9"/>
  <c r="DE645" i="9" s="1"/>
  <c r="CZ167" i="9"/>
  <c r="DA167" i="9" s="1"/>
  <c r="CZ485" i="9"/>
  <c r="DA485" i="9" s="1"/>
  <c r="CZ405" i="9"/>
  <c r="DA405" i="9" s="1"/>
  <c r="CZ304" i="9"/>
  <c r="DA304" i="9" s="1"/>
  <c r="CZ326" i="9"/>
  <c r="DA326" i="9" s="1"/>
  <c r="CZ245" i="9"/>
  <c r="DA245" i="9" s="1"/>
  <c r="CZ200" i="9"/>
  <c r="DA200" i="9" s="1"/>
  <c r="DD450" i="9"/>
  <c r="DE450" i="9" s="1"/>
  <c r="CZ184" i="9"/>
  <c r="DA184" i="9" s="1"/>
  <c r="CZ514" i="9"/>
  <c r="DA514" i="9" s="1"/>
  <c r="CZ199" i="9"/>
  <c r="DA199" i="9" s="1"/>
  <c r="CZ349" i="9"/>
  <c r="DA349" i="9" s="1"/>
  <c r="DD571" i="9"/>
  <c r="DE571" i="9" s="1"/>
  <c r="CZ694" i="9"/>
  <c r="DA694" i="9" s="1"/>
  <c r="CZ168" i="9"/>
  <c r="DA168" i="9" s="1"/>
  <c r="CZ588" i="9"/>
  <c r="DA588" i="9" s="1"/>
  <c r="CZ370" i="9"/>
  <c r="DA370" i="9" s="1"/>
  <c r="CZ317" i="9"/>
  <c r="DA317" i="9" s="1"/>
  <c r="CZ435" i="9"/>
  <c r="DA435" i="9" s="1"/>
  <c r="DD470" i="9"/>
  <c r="DE470" i="9" s="1"/>
  <c r="CZ495" i="9"/>
  <c r="DA495" i="9" s="1"/>
  <c r="CZ500" i="9"/>
  <c r="DA500" i="9" s="1"/>
  <c r="CZ587" i="9"/>
  <c r="DA587" i="9" s="1"/>
  <c r="CZ307" i="9"/>
  <c r="DA307" i="9" s="1"/>
  <c r="CZ290" i="9"/>
  <c r="DA290" i="9" s="1"/>
  <c r="CZ620" i="9"/>
  <c r="DA620" i="9" s="1"/>
  <c r="CZ392" i="9"/>
  <c r="DA392" i="9" s="1"/>
  <c r="CZ284" i="9"/>
  <c r="DA284" i="9" s="1"/>
  <c r="CZ265" i="9"/>
  <c r="DA265" i="9" s="1"/>
  <c r="CZ281" i="9"/>
  <c r="DA281" i="9" s="1"/>
  <c r="CZ255" i="9"/>
  <c r="DA255" i="9" s="1"/>
  <c r="CZ526" i="9"/>
  <c r="DA526" i="9" s="1"/>
  <c r="CZ441" i="9"/>
  <c r="DA441" i="9" s="1"/>
  <c r="CZ522" i="9"/>
  <c r="DA522" i="9" s="1"/>
  <c r="CZ646" i="9"/>
  <c r="DA646" i="9" s="1"/>
  <c r="CZ293" i="9"/>
  <c r="DA293" i="9" s="1"/>
  <c r="DD565" i="9"/>
  <c r="DE565" i="9" s="1"/>
  <c r="CZ714" i="9"/>
  <c r="DA714" i="9" s="1"/>
  <c r="CZ268" i="9"/>
  <c r="DA268" i="9" s="1"/>
  <c r="CZ272" i="9"/>
  <c r="DA272" i="9" s="1"/>
  <c r="CZ695" i="9"/>
  <c r="DA695" i="9" s="1"/>
  <c r="CZ190" i="9"/>
  <c r="DA190" i="9" s="1"/>
  <c r="CZ434" i="9"/>
  <c r="DA434" i="9" s="1"/>
  <c r="DD466" i="9"/>
  <c r="DE466" i="9" s="1"/>
  <c r="DD303" i="9"/>
  <c r="DE303" i="9" s="1"/>
  <c r="DD558" i="9"/>
  <c r="DE558" i="9" s="1"/>
  <c r="DD581" i="9"/>
  <c r="DE581" i="9" s="1"/>
  <c r="DD198" i="9"/>
  <c r="DE198" i="9" s="1"/>
  <c r="DD273" i="9"/>
  <c r="DE273" i="9" s="1"/>
  <c r="DD299" i="9"/>
  <c r="DE299" i="9" s="1"/>
  <c r="DD542" i="9"/>
  <c r="DE542" i="9" s="1"/>
  <c r="DD452" i="9"/>
  <c r="DE452" i="9" s="1"/>
  <c r="DD458" i="9"/>
  <c r="DE458" i="9" s="1"/>
  <c r="DD373" i="9"/>
  <c r="DE373" i="9" s="1"/>
  <c r="DD669" i="9"/>
  <c r="DE669" i="9" s="1"/>
  <c r="CZ367" i="9"/>
  <c r="DA367" i="9" s="1"/>
  <c r="DD397" i="9"/>
  <c r="DE397" i="9" s="1"/>
  <c r="CZ195" i="9"/>
  <c r="DA195" i="9" s="1"/>
  <c r="CZ178" i="9"/>
  <c r="DA178" i="9" s="1"/>
  <c r="DD685" i="9"/>
  <c r="DE685" i="9" s="1"/>
  <c r="CZ625" i="9"/>
  <c r="DA625" i="9" s="1"/>
  <c r="CZ396" i="9"/>
  <c r="DA396" i="9" s="1"/>
  <c r="CZ616" i="9"/>
  <c r="DA616" i="9" s="1"/>
  <c r="CZ547" i="9"/>
  <c r="DA547" i="9" s="1"/>
  <c r="DD538" i="9"/>
  <c r="DE538" i="9" s="1"/>
  <c r="CZ674" i="9"/>
  <c r="DA674" i="9" s="1"/>
  <c r="CZ502" i="9"/>
  <c r="DA502" i="9" s="1"/>
  <c r="DD711" i="9"/>
  <c r="DE711" i="9" s="1"/>
  <c r="CZ395" i="9"/>
  <c r="DA395" i="9" s="1"/>
  <c r="CZ606" i="9"/>
  <c r="DA606" i="9" s="1"/>
  <c r="CZ416" i="9"/>
  <c r="DA416" i="9" s="1"/>
  <c r="CZ309" i="9"/>
  <c r="DA309" i="9" s="1"/>
  <c r="CZ512" i="9"/>
  <c r="DA512" i="9" s="1"/>
  <c r="CZ270" i="9"/>
  <c r="DA270" i="9" s="1"/>
  <c r="CZ624" i="9"/>
  <c r="DA624" i="9" s="1"/>
  <c r="CZ421" i="9"/>
  <c r="DA421" i="9" s="1"/>
  <c r="CZ475" i="9"/>
  <c r="DA475" i="9" s="1"/>
  <c r="CZ258" i="9"/>
  <c r="DA258" i="9" s="1"/>
  <c r="CZ413" i="9"/>
  <c r="DA413" i="9" s="1"/>
  <c r="CZ311" i="9"/>
  <c r="DA311" i="9" s="1"/>
  <c r="CZ508" i="9"/>
  <c r="DA508" i="9" s="1"/>
  <c r="CZ612" i="9"/>
  <c r="DA612" i="9" s="1"/>
  <c r="DD623" i="9"/>
  <c r="DE623" i="9" s="1"/>
  <c r="CZ345" i="9"/>
  <c r="DA345" i="9" s="1"/>
  <c r="CZ503" i="9"/>
  <c r="DA503" i="9" s="1"/>
  <c r="CZ491" i="9"/>
  <c r="DA491" i="9" s="1"/>
  <c r="CZ282" i="9"/>
  <c r="DA282" i="9" s="1"/>
  <c r="CZ497" i="9"/>
  <c r="DA497" i="9" s="1"/>
  <c r="CZ318" i="9"/>
  <c r="DA318" i="9" s="1"/>
  <c r="CZ457" i="9"/>
  <c r="DA457" i="9" s="1"/>
  <c r="CZ316" i="9"/>
  <c r="DA316" i="9" s="1"/>
  <c r="CZ162" i="9"/>
  <c r="DA162" i="9" s="1"/>
  <c r="CZ296" i="9"/>
  <c r="DA296" i="9" s="1"/>
  <c r="CZ510" i="9"/>
  <c r="DA510" i="9" s="1"/>
  <c r="CZ595" i="9"/>
  <c r="DA595" i="9" s="1"/>
  <c r="CZ472" i="9"/>
  <c r="DA472" i="9" s="1"/>
  <c r="DD448" i="9"/>
  <c r="DE448" i="9" s="1"/>
  <c r="CZ208" i="9"/>
  <c r="DA208" i="9" s="1"/>
  <c r="CZ248" i="9"/>
  <c r="DA248" i="9" s="1"/>
  <c r="CZ354" i="9"/>
  <c r="DA354" i="9" s="1"/>
  <c r="CZ540" i="9"/>
  <c r="DA540" i="9" s="1"/>
  <c r="DD597" i="9"/>
  <c r="DE597" i="9" s="1"/>
  <c r="CZ210" i="9"/>
  <c r="DA210" i="9" s="1"/>
  <c r="DD329" i="9"/>
  <c r="DE329" i="9" s="1"/>
  <c r="CZ506" i="9"/>
  <c r="DA506" i="9" s="1"/>
  <c r="CZ176" i="9"/>
  <c r="DA176" i="9" s="1"/>
  <c r="CZ465" i="9"/>
  <c r="DA465" i="9" s="1"/>
  <c r="CZ445" i="9"/>
  <c r="DA445" i="9" s="1"/>
  <c r="CZ519" i="9"/>
  <c r="DA519" i="9" s="1"/>
  <c r="CZ409" i="9"/>
  <c r="DA409" i="9" s="1"/>
  <c r="CZ335" i="9"/>
  <c r="DA335" i="9" s="1"/>
  <c r="CZ551" i="9"/>
  <c r="DA551" i="9" s="1"/>
  <c r="CZ231" i="9"/>
  <c r="DA231" i="9" s="1"/>
  <c r="CZ628" i="9"/>
  <c r="DA628" i="9" s="1"/>
  <c r="CZ192" i="9"/>
  <c r="DA192" i="9" s="1"/>
  <c r="CZ703" i="9"/>
  <c r="DA703" i="9" s="1"/>
  <c r="DD631" i="9"/>
  <c r="DE631" i="9" s="1"/>
  <c r="DD401" i="9"/>
  <c r="DE401" i="9" s="1"/>
  <c r="DD365" i="9"/>
  <c r="DE365" i="9" s="1"/>
  <c r="DD233" i="9"/>
  <c r="DE233" i="9" s="1"/>
  <c r="DD667" i="9"/>
  <c r="DE667" i="9" s="1"/>
  <c r="DD454" i="9"/>
  <c r="DE454" i="9" s="1"/>
  <c r="DD629" i="9"/>
  <c r="DE629" i="9" s="1"/>
  <c r="DD393" i="9"/>
  <c r="DE393" i="9" s="1"/>
  <c r="DD241" i="9"/>
  <c r="DE241" i="9" s="1"/>
  <c r="DD221" i="9"/>
  <c r="DE221" i="9" s="1"/>
  <c r="DD429" i="9"/>
  <c r="DE429" i="9" s="1"/>
  <c r="DD361" i="9"/>
  <c r="DE361" i="9" s="1"/>
  <c r="DD655" i="9"/>
  <c r="DE655" i="9" s="1"/>
  <c r="DD575" i="9"/>
  <c r="DE575" i="9" s="1"/>
  <c r="DD297" i="9"/>
  <c r="DE297" i="9" s="1"/>
  <c r="DD601" i="9"/>
  <c r="DE601" i="9" s="1"/>
  <c r="DD609" i="9"/>
  <c r="DE609" i="9" s="1"/>
  <c r="DD677" i="9"/>
  <c r="DE677" i="9" s="1"/>
  <c r="DD673" i="9"/>
  <c r="DE673" i="9" s="1"/>
  <c r="DD657" i="9"/>
  <c r="DE657" i="9" s="1"/>
  <c r="DD591" i="9"/>
  <c r="DE591" i="9" s="1"/>
  <c r="DD442" i="9"/>
  <c r="DE442" i="9" s="1"/>
  <c r="DD589" i="9"/>
  <c r="DE589" i="9" s="1"/>
  <c r="DD205" i="9"/>
  <c r="DE205" i="9" s="1"/>
  <c r="DD498" i="9"/>
  <c r="DE498" i="9" s="1"/>
  <c r="DD640" i="9"/>
  <c r="DE640" i="9" s="1"/>
  <c r="DD359" i="9"/>
  <c r="DE359" i="9" s="1"/>
  <c r="DD708" i="9"/>
  <c r="DE708" i="9" s="1"/>
  <c r="DD481" i="9"/>
  <c r="DE481" i="9" s="1"/>
  <c r="DD412" i="9"/>
  <c r="DE412" i="9" s="1"/>
  <c r="DD215" i="9"/>
  <c r="DE215" i="9" s="1"/>
  <c r="DD537" i="9"/>
  <c r="DE537" i="9" s="1"/>
  <c r="DD471" i="9"/>
  <c r="DE471" i="9" s="1"/>
  <c r="DD262" i="9"/>
  <c r="DE262" i="9" s="1"/>
  <c r="DD670" i="9"/>
  <c r="DE670" i="9" s="1"/>
  <c r="DD364" i="9"/>
  <c r="DE364" i="9" s="1"/>
  <c r="DD322" i="9"/>
  <c r="DE322" i="9" s="1"/>
  <c r="DD668" i="9"/>
  <c r="DE668" i="9" s="1"/>
  <c r="DD477" i="9"/>
  <c r="DE477" i="9" s="1"/>
  <c r="DD352" i="9"/>
  <c r="DE352" i="9" s="1"/>
  <c r="DD236" i="9"/>
  <c r="DE236" i="9" s="1"/>
  <c r="DD549" i="9"/>
  <c r="DE549" i="9" s="1"/>
  <c r="DD279" i="9"/>
  <c r="DE279" i="9" s="1"/>
  <c r="DD339" i="9"/>
  <c r="DE339" i="9" s="1"/>
  <c r="DD356" i="9"/>
  <c r="DE356" i="9" s="1"/>
  <c r="DD451" i="9"/>
  <c r="DE451" i="9" s="1"/>
  <c r="DD394" i="9"/>
  <c r="DE394" i="9" s="1"/>
  <c r="DD541" i="9"/>
  <c r="DE541" i="9" s="1"/>
  <c r="DD183" i="9"/>
  <c r="DE183" i="9" s="1"/>
  <c r="DD411" i="9"/>
  <c r="DE411" i="9" s="1"/>
  <c r="DD596" i="9"/>
  <c r="DE596" i="9" s="1"/>
  <c r="DD256" i="9"/>
  <c r="DE256" i="9" s="1"/>
  <c r="DD238" i="9"/>
  <c r="DE238" i="9" s="1"/>
  <c r="DD342" i="9"/>
  <c r="DE342" i="9" s="1"/>
  <c r="DD507" i="9"/>
  <c r="DE507" i="9" s="1"/>
  <c r="DD535" i="9"/>
  <c r="DE535" i="9" s="1"/>
  <c r="DD712" i="9"/>
  <c r="DE712" i="9" s="1"/>
  <c r="DD432" i="9"/>
  <c r="DE432" i="9" s="1"/>
  <c r="DD680" i="9"/>
  <c r="DE680" i="9" s="1"/>
  <c r="DD347" i="9"/>
  <c r="DE347" i="9" s="1"/>
  <c r="DD583" i="9"/>
  <c r="DE583" i="9" s="1"/>
  <c r="DD422" i="9"/>
  <c r="DE422" i="9" s="1"/>
  <c r="DD647" i="9"/>
  <c r="DE647" i="9" s="1"/>
  <c r="DD404" i="9"/>
  <c r="DE404" i="9" s="1"/>
  <c r="DD387" i="9"/>
  <c r="DE387" i="9" s="1"/>
  <c r="DD557" i="9"/>
  <c r="DE557" i="9" s="1"/>
  <c r="DD275" i="9"/>
  <c r="DE275" i="9" s="1"/>
  <c r="DD415" i="9"/>
  <c r="DE415" i="9" s="1"/>
  <c r="DD706" i="9"/>
  <c r="DE706" i="9" s="1"/>
  <c r="DD328" i="9"/>
  <c r="DE328" i="9" s="1"/>
  <c r="DD203" i="9"/>
  <c r="DE203" i="9" s="1"/>
  <c r="DD382" i="9"/>
  <c r="DE382" i="9" s="1"/>
  <c r="DD524" i="9"/>
  <c r="DE524" i="9" s="1"/>
  <c r="DD319" i="9"/>
  <c r="DE319" i="9" s="1"/>
  <c r="DD489" i="9"/>
  <c r="DE489" i="9" s="1"/>
  <c r="DD362" i="9"/>
  <c r="DE362" i="9" s="1"/>
  <c r="DD182" i="9"/>
  <c r="DE182" i="9" s="1"/>
  <c r="DD602" i="9"/>
  <c r="DE602" i="9" s="1"/>
  <c r="DD332" i="9"/>
  <c r="DE332" i="9" s="1"/>
  <c r="DD428" i="9"/>
  <c r="DE428" i="9" s="1"/>
  <c r="DD688" i="9"/>
  <c r="DE688" i="9" s="1"/>
  <c r="DD274" i="9"/>
  <c r="DE274" i="9" s="1"/>
  <c r="DD463" i="9"/>
  <c r="DE463" i="9" s="1"/>
  <c r="DD509" i="9"/>
  <c r="DE509" i="9" s="1"/>
  <c r="DD586" i="9"/>
  <c r="DE586" i="9" s="1"/>
  <c r="DD594" i="9"/>
  <c r="DE594" i="9" s="1"/>
  <c r="DD204" i="9"/>
  <c r="DE204" i="9" s="1"/>
  <c r="DD447" i="9"/>
  <c r="DE447" i="9" s="1"/>
  <c r="DD559" i="9"/>
  <c r="DE559" i="9" s="1"/>
  <c r="DD266" i="9"/>
  <c r="DE266" i="9" s="1"/>
  <c r="DD219" i="9"/>
  <c r="DE219" i="9" s="1"/>
  <c r="DD473" i="9"/>
  <c r="DE473" i="9" s="1"/>
  <c r="DD444" i="9"/>
  <c r="DE444" i="9" s="1"/>
  <c r="BJ34" i="9"/>
  <c r="CB34" i="9" s="1"/>
  <c r="BI34" i="9"/>
  <c r="CA34" i="9" s="1"/>
  <c r="BL34" i="9"/>
  <c r="CD34" i="9" s="1"/>
  <c r="BH34" i="9"/>
  <c r="BZ34" i="9" s="1"/>
  <c r="BO34" i="9"/>
  <c r="CG34" i="9" s="1"/>
  <c r="BK34" i="9"/>
  <c r="CC34" i="9" s="1"/>
  <c r="CE34" i="9"/>
  <c r="BN34" i="9"/>
  <c r="CF34" i="9" s="1"/>
  <c r="AZ34" i="9"/>
  <c r="BR34" i="9" s="1"/>
  <c r="AY34" i="9"/>
  <c r="BQ34" i="9" s="1"/>
  <c r="BD34" i="9"/>
  <c r="BV34" i="9" s="1"/>
  <c r="BA34" i="9"/>
  <c r="BS34" i="9" s="1"/>
  <c r="BB34" i="9"/>
  <c r="BT34" i="9" s="1"/>
  <c r="BE34" i="9"/>
  <c r="BW34" i="9" s="1"/>
  <c r="BC34" i="9"/>
  <c r="BU34" i="9" s="1"/>
  <c r="BF34" i="9"/>
  <c r="BX34" i="9" s="1"/>
  <c r="BG34" i="9"/>
  <c r="BY34" i="9" s="1"/>
  <c r="AX34" i="9"/>
  <c r="BP34" i="9" s="1"/>
  <c r="C16" i="22"/>
  <c r="C17" i="22" s="1"/>
  <c r="C18" i="22" s="1"/>
  <c r="C19" i="22" s="1"/>
  <c r="C20" i="22" s="1"/>
  <c r="C21" i="22" s="1"/>
  <c r="C22" i="22" s="1"/>
  <c r="C23" i="22" s="1"/>
  <c r="C24" i="22" s="1"/>
  <c r="C25" i="22" s="1"/>
  <c r="C26" i="22" s="1"/>
  <c r="C27" i="22" s="1"/>
  <c r="C28" i="22" s="1"/>
  <c r="C29" i="22" s="1"/>
  <c r="C30" i="22" s="1"/>
  <c r="C31" i="22" s="1"/>
  <c r="C32" i="22" s="1"/>
  <c r="C33" i="22" s="1"/>
  <c r="C34" i="22" s="1"/>
  <c r="C35" i="22" s="1"/>
  <c r="C36" i="22" s="1"/>
  <c r="C37" i="22" s="1"/>
  <c r="C38" i="22" s="1"/>
  <c r="C39" i="22" s="1"/>
  <c r="C40" i="22" s="1"/>
  <c r="C41" i="22" s="1"/>
  <c r="C42" i="22" s="1"/>
  <c r="C43" i="22" s="1"/>
  <c r="C44" i="22" s="1"/>
  <c r="C45" i="22" s="1"/>
  <c r="C46" i="22" s="1"/>
  <c r="C47" i="22" s="1"/>
  <c r="C48" i="22" s="1"/>
  <c r="C49" i="22" s="1"/>
  <c r="C50" i="22" s="1"/>
  <c r="C51" i="22" s="1"/>
  <c r="C52" i="22" s="1"/>
  <c r="C53" i="22" s="1"/>
  <c r="C54" i="22" s="1"/>
  <c r="C55" i="22" s="1"/>
  <c r="C56" i="22" s="1"/>
  <c r="C57" i="22" s="1"/>
  <c r="C58" i="22" s="1"/>
  <c r="C59" i="22" s="1"/>
  <c r="C60" i="22" s="1"/>
  <c r="C61" i="22" s="1"/>
  <c r="C62" i="22" s="1"/>
  <c r="C63" i="22" s="1"/>
  <c r="C64" i="22" s="1"/>
  <c r="C65" i="22" s="1"/>
  <c r="C66" i="22" s="1"/>
  <c r="C67" i="22" s="1"/>
  <c r="C68" i="22" s="1"/>
  <c r="C69" i="22" s="1"/>
  <c r="C70" i="22" s="1"/>
  <c r="C71" i="22" s="1"/>
  <c r="C72" i="22" s="1"/>
  <c r="C73" i="22" s="1"/>
  <c r="C74" i="22" s="1"/>
  <c r="C75" i="22" s="1"/>
  <c r="C76" i="22" s="1"/>
  <c r="C77" i="22" s="1"/>
  <c r="C78" i="22" s="1"/>
  <c r="C79" i="22" s="1"/>
  <c r="C80" i="22" s="1"/>
  <c r="C81" i="22" s="1"/>
  <c r="C82" i="22" s="1"/>
  <c r="C83" i="22" s="1"/>
  <c r="C84" i="22" s="1"/>
  <c r="C85" i="22" s="1"/>
  <c r="C86" i="22" s="1"/>
  <c r="C87" i="22" s="1"/>
  <c r="C88" i="22" s="1"/>
  <c r="C89" i="22" s="1"/>
  <c r="C90" i="22" s="1"/>
  <c r="C91" i="22" s="1"/>
  <c r="C92" i="22" s="1"/>
  <c r="C93" i="22" s="1"/>
  <c r="C94" i="22" s="1"/>
  <c r="C95" i="22" s="1"/>
  <c r="C96" i="22" s="1"/>
  <c r="C97" i="22" s="1"/>
  <c r="C98" i="22" s="1"/>
  <c r="C99" i="22" s="1"/>
  <c r="C100" i="22" s="1"/>
  <c r="C101" i="22" s="1"/>
  <c r="C102" i="22" s="1"/>
  <c r="C103" i="22" s="1"/>
  <c r="C104" i="22" s="1"/>
  <c r="C105" i="22" s="1"/>
  <c r="C106" i="22" s="1"/>
  <c r="C107" i="22" s="1"/>
  <c r="C108" i="22" s="1"/>
  <c r="C109" i="22" s="1"/>
  <c r="C110" i="22" s="1"/>
  <c r="C111" i="22" s="1"/>
  <c r="C112" i="22" s="1"/>
  <c r="C113" i="22" s="1"/>
  <c r="C114" i="22" s="1"/>
  <c r="C115" i="22" s="1"/>
  <c r="C116" i="22" s="1"/>
  <c r="C117" i="22" s="1"/>
  <c r="C118" i="22" s="1"/>
  <c r="C119" i="22" s="1"/>
  <c r="C120" i="22" s="1"/>
  <c r="C121" i="22" s="1"/>
  <c r="C122" i="22" s="1"/>
  <c r="C123" i="22" s="1"/>
  <c r="C124" i="22" s="1"/>
  <c r="C125" i="22" s="1"/>
  <c r="C126" i="22" s="1"/>
  <c r="C127" i="22" s="1"/>
  <c r="C128" i="22" s="1"/>
  <c r="C129" i="22" s="1"/>
  <c r="C130" i="22" s="1"/>
  <c r="C131" i="22" s="1"/>
  <c r="C132" i="22" s="1"/>
  <c r="C133" i="22" s="1"/>
  <c r="C134" i="22" s="1"/>
  <c r="C135" i="22" s="1"/>
  <c r="C136" i="22" s="1"/>
  <c r="C137" i="22" s="1"/>
  <c r="C138" i="22" s="1"/>
  <c r="C139" i="22" s="1"/>
  <c r="C140" i="22" s="1"/>
  <c r="C141" i="22" s="1"/>
  <c r="C142" i="22" s="1"/>
  <c r="C143" i="22" s="1"/>
  <c r="C144" i="22" s="1"/>
  <c r="C145" i="22" s="1"/>
  <c r="C146" i="22" s="1"/>
  <c r="C147" i="22" s="1"/>
  <c r="C148" i="22" s="1"/>
  <c r="C149" i="22" s="1"/>
  <c r="C150" i="22" s="1"/>
  <c r="C151" i="22" s="1"/>
  <c r="C152" i="22" s="1"/>
  <c r="C153" i="22" s="1"/>
  <c r="C154" i="22" s="1"/>
  <c r="C155" i="22" s="1"/>
  <c r="C156" i="22" s="1"/>
  <c r="C157" i="22" s="1"/>
  <c r="C158" i="22" s="1"/>
  <c r="C159" i="22" s="1"/>
  <c r="C160" i="22" s="1"/>
  <c r="C161" i="22" s="1"/>
  <c r="C162" i="22" s="1"/>
  <c r="C163" i="22" s="1"/>
  <c r="C164" i="22" s="1"/>
  <c r="C165" i="22" s="1"/>
  <c r="C166" i="22" s="1"/>
  <c r="C167" i="22" s="1"/>
  <c r="C168" i="22" s="1"/>
  <c r="C169" i="22" s="1"/>
  <c r="C170" i="22" s="1"/>
  <c r="C171" i="22" s="1"/>
  <c r="C172" i="22" s="1"/>
  <c r="C173" i="22" s="1"/>
  <c r="C174" i="22" s="1"/>
  <c r="C175" i="22" s="1"/>
  <c r="C176" i="22" s="1"/>
  <c r="C177" i="22" s="1"/>
  <c r="C178" i="22" s="1"/>
  <c r="C179" i="22" s="1"/>
  <c r="C180" i="22" s="1"/>
  <c r="C181" i="22" s="1"/>
  <c r="C182" i="22" s="1"/>
  <c r="C183" i="22" s="1"/>
  <c r="C184" i="22" s="1"/>
  <c r="C185" i="22" s="1"/>
  <c r="C186" i="22" s="1"/>
  <c r="C187" i="22" s="1"/>
  <c r="C188" i="22" s="1"/>
  <c r="C189" i="22" s="1"/>
  <c r="C190" i="22" s="1"/>
  <c r="C191" i="22" s="1"/>
  <c r="C192" i="22" s="1"/>
  <c r="C193" i="22" s="1"/>
  <c r="C194" i="22" s="1"/>
  <c r="C195" i="22" s="1"/>
  <c r="C196" i="22" s="1"/>
  <c r="C197" i="22" s="1"/>
  <c r="C198" i="22" s="1"/>
  <c r="C199" i="22" s="1"/>
  <c r="C200" i="22" s="1"/>
  <c r="C201" i="22" s="1"/>
  <c r="C202" i="22" s="1"/>
  <c r="C203" i="22" s="1"/>
  <c r="C204" i="22" s="1"/>
  <c r="C205" i="22" s="1"/>
  <c r="C206" i="22" s="1"/>
  <c r="C207" i="22" s="1"/>
  <c r="C208" i="22" s="1"/>
  <c r="C209" i="22" s="1"/>
  <c r="C210" i="22" s="1"/>
  <c r="C211" i="22" s="1"/>
  <c r="C212" i="22" s="1"/>
  <c r="C213" i="22" s="1"/>
  <c r="C214" i="22" s="1"/>
  <c r="C215" i="22" s="1"/>
  <c r="C216" i="22" s="1"/>
  <c r="C217" i="22" s="1"/>
  <c r="C218" i="22" s="1"/>
  <c r="C219" i="22" s="1"/>
  <c r="C220" i="22" s="1"/>
  <c r="C221" i="22" s="1"/>
  <c r="C222" i="22" s="1"/>
  <c r="C223" i="22" s="1"/>
  <c r="C224" i="22" s="1"/>
  <c r="C225" i="22" s="1"/>
  <c r="C226" i="22" s="1"/>
  <c r="C227" i="22" s="1"/>
  <c r="C228" i="22" s="1"/>
  <c r="C229" i="22" s="1"/>
  <c r="C230" i="22" s="1"/>
  <c r="C231" i="22" s="1"/>
  <c r="C232" i="22" s="1"/>
  <c r="C233" i="22" s="1"/>
  <c r="C234" i="22" s="1"/>
  <c r="C235" i="22" s="1"/>
  <c r="C236" i="22" s="1"/>
  <c r="C237" i="22" s="1"/>
  <c r="C238" i="22" s="1"/>
  <c r="C239" i="22" s="1"/>
  <c r="C240" i="22" s="1"/>
  <c r="C241" i="22" s="1"/>
  <c r="C242" i="22" s="1"/>
  <c r="C243" i="22" s="1"/>
  <c r="C244" i="22" s="1"/>
  <c r="C245" i="22" s="1"/>
  <c r="C246" i="22" s="1"/>
  <c r="C247" i="22" s="1"/>
  <c r="C248" i="22" s="1"/>
  <c r="C249" i="22" s="1"/>
  <c r="C250" i="22" s="1"/>
  <c r="C251" i="22" s="1"/>
  <c r="C252" i="22" s="1"/>
  <c r="C253" i="22" s="1"/>
  <c r="C254" i="22" s="1"/>
  <c r="C255" i="22" s="1"/>
  <c r="C256" i="22" s="1"/>
  <c r="C257" i="22" s="1"/>
  <c r="C258" i="22" s="1"/>
  <c r="C259" i="22" s="1"/>
  <c r="C260" i="22" s="1"/>
  <c r="C261" i="22" s="1"/>
  <c r="C262" i="22" s="1"/>
  <c r="C263" i="22" s="1"/>
  <c r="C264" i="22" s="1"/>
  <c r="C265" i="22" s="1"/>
  <c r="C266" i="22" s="1"/>
  <c r="C267" i="22" s="1"/>
  <c r="C268" i="22" s="1"/>
  <c r="C269" i="22" s="1"/>
  <c r="C270" i="22" s="1"/>
  <c r="C271" i="22" s="1"/>
  <c r="C272" i="22" s="1"/>
  <c r="C273" i="22" s="1"/>
  <c r="C274" i="22" s="1"/>
  <c r="C275" i="22" s="1"/>
  <c r="C276" i="22" s="1"/>
  <c r="C277" i="22" s="1"/>
  <c r="C278" i="22" s="1"/>
  <c r="C279" i="22" s="1"/>
  <c r="C280" i="22" s="1"/>
  <c r="C281" i="22" s="1"/>
  <c r="C282" i="22" s="1"/>
  <c r="C283" i="22" s="1"/>
  <c r="C284" i="22" s="1"/>
  <c r="C285" i="22" s="1"/>
  <c r="C286" i="22" s="1"/>
  <c r="C287" i="22" s="1"/>
  <c r="C288" i="22" s="1"/>
  <c r="C289" i="22" s="1"/>
  <c r="C290" i="22" s="1"/>
  <c r="C291" i="22" s="1"/>
  <c r="C292" i="22" s="1"/>
  <c r="C293" i="22" s="1"/>
  <c r="C294" i="22" s="1"/>
  <c r="C295" i="22" s="1"/>
  <c r="C296" i="22" s="1"/>
  <c r="C297" i="22" s="1"/>
  <c r="C298" i="22" s="1"/>
  <c r="C299" i="22" s="1"/>
  <c r="C300" i="22" s="1"/>
  <c r="C301" i="22" s="1"/>
  <c r="C302" i="22" s="1"/>
  <c r="C303" i="22" s="1"/>
  <c r="C304" i="22" s="1"/>
  <c r="C305" i="22" s="1"/>
  <c r="C306" i="22" s="1"/>
  <c r="C307" i="22" s="1"/>
  <c r="C308" i="22" s="1"/>
  <c r="C309" i="22" s="1"/>
  <c r="C310" i="22" s="1"/>
  <c r="C311" i="22" s="1"/>
  <c r="C312" i="22" s="1"/>
  <c r="C313" i="22" s="1"/>
  <c r="C314" i="22" s="1"/>
  <c r="C315" i="22" s="1"/>
  <c r="C316" i="22" s="1"/>
  <c r="C317" i="22" s="1"/>
  <c r="C318" i="22" s="1"/>
  <c r="C319" i="22" s="1"/>
  <c r="C320" i="22" s="1"/>
  <c r="C321" i="22" s="1"/>
  <c r="C322" i="22" s="1"/>
  <c r="C323" i="22" s="1"/>
  <c r="C324" i="22" s="1"/>
  <c r="C325" i="22" s="1"/>
  <c r="C326" i="22" s="1"/>
  <c r="C327" i="22" s="1"/>
  <c r="C328" i="22" s="1"/>
  <c r="C329" i="22" s="1"/>
  <c r="C330" i="22" s="1"/>
  <c r="C331" i="22" s="1"/>
  <c r="C332" i="22" s="1"/>
  <c r="C333" i="22" s="1"/>
  <c r="C334" i="22" s="1"/>
  <c r="C335" i="22" s="1"/>
  <c r="C336" i="22" s="1"/>
  <c r="C337" i="22" s="1"/>
  <c r="C338" i="22" s="1"/>
  <c r="C339" i="22" s="1"/>
  <c r="C340" i="22" s="1"/>
  <c r="C341" i="22" s="1"/>
  <c r="C342" i="22" s="1"/>
  <c r="C343" i="22" s="1"/>
  <c r="C344" i="22" s="1"/>
  <c r="C345" i="22" s="1"/>
  <c r="C346" i="22" s="1"/>
  <c r="C347" i="22" s="1"/>
  <c r="C348" i="22" s="1"/>
  <c r="C349" i="22" s="1"/>
  <c r="C350" i="22" s="1"/>
  <c r="C351" i="22" s="1"/>
  <c r="C352" i="22" s="1"/>
  <c r="C353" i="22" s="1"/>
  <c r="C354" i="22" s="1"/>
  <c r="C355" i="22" s="1"/>
  <c r="C356" i="22" s="1"/>
  <c r="C357" i="22" s="1"/>
  <c r="C358" i="22" s="1"/>
  <c r="C359" i="22" s="1"/>
  <c r="C360" i="22" s="1"/>
  <c r="C361" i="22" s="1"/>
  <c r="C362" i="22" s="1"/>
  <c r="C363" i="22" s="1"/>
  <c r="C364" i="22" s="1"/>
  <c r="C365" i="22" s="1"/>
  <c r="C366" i="22" s="1"/>
  <c r="C367" i="22" s="1"/>
  <c r="C368" i="22" s="1"/>
  <c r="C369" i="22" s="1"/>
  <c r="C370" i="22" s="1"/>
  <c r="C371" i="22" s="1"/>
  <c r="C372" i="22" s="1"/>
  <c r="C373" i="22" s="1"/>
  <c r="C374" i="22" s="1"/>
  <c r="C375" i="22" s="1"/>
  <c r="C376" i="22" s="1"/>
  <c r="C377" i="22" s="1"/>
  <c r="C378" i="22" s="1"/>
  <c r="C379" i="22" s="1"/>
  <c r="C380" i="22" s="1"/>
  <c r="C381" i="22" s="1"/>
  <c r="C382" i="22" s="1"/>
  <c r="C383" i="22" s="1"/>
  <c r="C384" i="22" s="1"/>
  <c r="C385" i="22" s="1"/>
  <c r="C386" i="22" s="1"/>
  <c r="C387" i="22" s="1"/>
  <c r="C388" i="22" s="1"/>
  <c r="C389" i="22" s="1"/>
  <c r="C390" i="22" s="1"/>
  <c r="C391" i="22" s="1"/>
  <c r="C392" i="22" s="1"/>
  <c r="C393" i="22" s="1"/>
  <c r="C394" i="22" s="1"/>
  <c r="C395" i="22" s="1"/>
  <c r="C396" i="22" s="1"/>
  <c r="C397" i="22" s="1"/>
  <c r="C398" i="22" s="1"/>
  <c r="C399" i="22" s="1"/>
  <c r="C400" i="22" s="1"/>
  <c r="C401" i="22" s="1"/>
  <c r="C402" i="22" s="1"/>
  <c r="C403" i="22" s="1"/>
  <c r="C404" i="22" s="1"/>
  <c r="C405" i="22" s="1"/>
  <c r="C406" i="22" s="1"/>
  <c r="C407" i="22" s="1"/>
  <c r="C408" i="22" s="1"/>
  <c r="C409" i="22" s="1"/>
  <c r="C410" i="22" s="1"/>
  <c r="C411" i="22" s="1"/>
  <c r="C412" i="22" s="1"/>
  <c r="C413" i="22" s="1"/>
  <c r="C414" i="22" s="1"/>
  <c r="C415" i="22" s="1"/>
  <c r="C416" i="22" s="1"/>
  <c r="C417" i="22" s="1"/>
  <c r="C418" i="22" s="1"/>
  <c r="C419" i="22" s="1"/>
  <c r="C420" i="22" s="1"/>
  <c r="C421" i="22" s="1"/>
  <c r="C422" i="22" s="1"/>
  <c r="C423" i="22" s="1"/>
  <c r="C424" i="22" s="1"/>
  <c r="C425" i="22" s="1"/>
  <c r="C426" i="22" s="1"/>
  <c r="C427" i="22" s="1"/>
  <c r="C428" i="22" s="1"/>
  <c r="C429" i="22" s="1"/>
  <c r="C430" i="22" s="1"/>
  <c r="C431" i="22" s="1"/>
  <c r="C432" i="22" s="1"/>
  <c r="C433" i="22" s="1"/>
  <c r="C434" i="22" s="1"/>
  <c r="C435" i="22" s="1"/>
  <c r="C436" i="22" s="1"/>
  <c r="C437" i="22" s="1"/>
  <c r="C438" i="22" s="1"/>
  <c r="C439" i="22" s="1"/>
  <c r="C440" i="22" s="1"/>
  <c r="C441" i="22" s="1"/>
  <c r="C442" i="22" s="1"/>
  <c r="C443" i="22" s="1"/>
  <c r="C444" i="22" s="1"/>
  <c r="C445" i="22" s="1"/>
  <c r="C446" i="22" s="1"/>
  <c r="C447" i="22" s="1"/>
  <c r="C448" i="22" s="1"/>
  <c r="C449" i="22" s="1"/>
  <c r="C450" i="22" s="1"/>
  <c r="C451" i="22" s="1"/>
  <c r="C452" i="22" s="1"/>
  <c r="C453" i="22" s="1"/>
  <c r="C454" i="22" s="1"/>
  <c r="C455" i="22" s="1"/>
  <c r="C456" i="22" s="1"/>
  <c r="C457" i="22" s="1"/>
  <c r="C458" i="22" s="1"/>
  <c r="C459" i="22" s="1"/>
  <c r="C460" i="22" s="1"/>
  <c r="C461" i="22" s="1"/>
  <c r="C462" i="22" s="1"/>
  <c r="C463" i="22" s="1"/>
  <c r="C464" i="22" s="1"/>
  <c r="C465" i="22" s="1"/>
  <c r="C466" i="22" s="1"/>
  <c r="C467" i="22" s="1"/>
  <c r="C468" i="22" s="1"/>
  <c r="C469" i="22" s="1"/>
  <c r="C470" i="22" s="1"/>
  <c r="C471" i="22" s="1"/>
  <c r="C472" i="22" s="1"/>
  <c r="C473" i="22" s="1"/>
  <c r="C474" i="22" s="1"/>
  <c r="C475" i="22" s="1"/>
  <c r="C476" i="22" s="1"/>
  <c r="C477" i="22" s="1"/>
  <c r="C478" i="22" s="1"/>
  <c r="C479" i="22" s="1"/>
  <c r="C480" i="22" s="1"/>
  <c r="C481" i="22" s="1"/>
  <c r="C482" i="22" s="1"/>
  <c r="C483" i="22" s="1"/>
  <c r="C484" i="22" s="1"/>
  <c r="C485" i="22" s="1"/>
  <c r="C486" i="22" s="1"/>
  <c r="C487" i="22" s="1"/>
  <c r="C488" i="22" s="1"/>
  <c r="C489" i="22" s="1"/>
  <c r="C490" i="22" s="1"/>
  <c r="C491" i="22" s="1"/>
  <c r="C492" i="22" s="1"/>
  <c r="C493" i="22" s="1"/>
  <c r="C494" i="22" s="1"/>
  <c r="C495" i="22" s="1"/>
  <c r="C496" i="22" s="1"/>
  <c r="C497" i="22" s="1"/>
  <c r="C498" i="22" s="1"/>
  <c r="C499" i="22" s="1"/>
  <c r="C500" i="22" s="1"/>
  <c r="C501" i="22" s="1"/>
  <c r="C502" i="22" s="1"/>
  <c r="C503" i="22" s="1"/>
  <c r="C504" i="22" s="1"/>
  <c r="C505" i="22" s="1"/>
  <c r="C506" i="22" s="1"/>
  <c r="C507" i="22" s="1"/>
  <c r="C508" i="22" s="1"/>
  <c r="C509" i="22" s="1"/>
  <c r="C510" i="22" s="1"/>
  <c r="C511" i="22" s="1"/>
  <c r="C512" i="22" s="1"/>
  <c r="C513" i="22" s="1"/>
  <c r="C514" i="22" s="1"/>
  <c r="C515" i="22" s="1"/>
  <c r="C516" i="22" s="1"/>
  <c r="C517" i="22" s="1"/>
  <c r="C518" i="22" s="1"/>
  <c r="C519" i="22" s="1"/>
  <c r="C520" i="22" s="1"/>
  <c r="C521" i="22" s="1"/>
  <c r="C522" i="22" s="1"/>
  <c r="C523" i="22" s="1"/>
  <c r="C524" i="22" s="1"/>
  <c r="C525" i="22" s="1"/>
  <c r="C526" i="22" s="1"/>
  <c r="C527" i="22" s="1"/>
  <c r="C528" i="22" s="1"/>
  <c r="C529" i="22" s="1"/>
  <c r="C530" i="22" s="1"/>
  <c r="C531" i="22" s="1"/>
  <c r="C532" i="22" s="1"/>
  <c r="C533" i="22" s="1"/>
  <c r="C534" i="22" s="1"/>
  <c r="C535" i="22" s="1"/>
  <c r="C536" i="22" s="1"/>
  <c r="C537" i="22" s="1"/>
  <c r="C538" i="22" s="1"/>
  <c r="C539" i="22" s="1"/>
  <c r="C540" i="22" s="1"/>
  <c r="C541" i="22" s="1"/>
  <c r="C542" i="22" s="1"/>
  <c r="C543" i="22" s="1"/>
  <c r="C544" i="22" s="1"/>
  <c r="C545" i="22" s="1"/>
  <c r="C546" i="22" s="1"/>
  <c r="C547" i="22" s="1"/>
  <c r="C548" i="22" s="1"/>
  <c r="C549" i="22" s="1"/>
  <c r="C550" i="22" s="1"/>
  <c r="C551" i="22" s="1"/>
  <c r="C552" i="22" s="1"/>
  <c r="C553" i="22" s="1"/>
  <c r="C554" i="22" s="1"/>
  <c r="C555" i="22" s="1"/>
  <c r="C556" i="22" s="1"/>
  <c r="C557" i="22" s="1"/>
  <c r="C558" i="22" s="1"/>
  <c r="C559" i="22" s="1"/>
  <c r="C560" i="22" s="1"/>
  <c r="C561" i="22" s="1"/>
  <c r="C562" i="22" s="1"/>
  <c r="C563" i="22" s="1"/>
  <c r="C564" i="22" s="1"/>
  <c r="C565" i="22" s="1"/>
  <c r="C566" i="22" s="1"/>
  <c r="C567" i="22" s="1"/>
  <c r="C568" i="22" s="1"/>
  <c r="C569" i="22" s="1"/>
  <c r="C570" i="22" s="1"/>
  <c r="C571" i="22" s="1"/>
  <c r="C572" i="22" s="1"/>
  <c r="C573" i="22" s="1"/>
  <c r="C574" i="22" s="1"/>
  <c r="C575" i="22" s="1"/>
  <c r="C576" i="22" s="1"/>
  <c r="C577" i="22" s="1"/>
  <c r="C578" i="22" s="1"/>
  <c r="C579" i="22" s="1"/>
  <c r="C580" i="22" s="1"/>
  <c r="C581" i="22" s="1"/>
  <c r="C582" i="22" s="1"/>
  <c r="C583" i="22" s="1"/>
  <c r="C584" i="22" s="1"/>
  <c r="C585" i="22" s="1"/>
  <c r="C586" i="22" s="1"/>
  <c r="C587" i="22" s="1"/>
  <c r="C588" i="22" s="1"/>
  <c r="C589" i="22" s="1"/>
  <c r="C590" i="22" s="1"/>
  <c r="C591" i="22" s="1"/>
  <c r="C592" i="22" s="1"/>
  <c r="C593" i="22" s="1"/>
  <c r="C594" i="22" s="1"/>
  <c r="C595" i="22" s="1"/>
  <c r="C596" i="22" s="1"/>
  <c r="C597" i="22" s="1"/>
  <c r="C598" i="22" s="1"/>
  <c r="C599" i="22" s="1"/>
  <c r="C600" i="22" s="1"/>
  <c r="C601" i="22" s="1"/>
  <c r="C602" i="22" s="1"/>
  <c r="C603" i="22" s="1"/>
  <c r="C604" i="22" s="1"/>
  <c r="C605" i="22" s="1"/>
  <c r="C606" i="22" s="1"/>
  <c r="C607" i="22" s="1"/>
  <c r="C608" i="22" s="1"/>
  <c r="C609" i="22" s="1"/>
  <c r="C610" i="22" s="1"/>
  <c r="C611" i="22" s="1"/>
  <c r="C612" i="22" s="1"/>
  <c r="C613" i="22" s="1"/>
  <c r="C614" i="22" s="1"/>
  <c r="C615" i="22" s="1"/>
  <c r="C616" i="22" s="1"/>
  <c r="C617" i="22" s="1"/>
  <c r="C618" i="22" s="1"/>
  <c r="C619" i="22" s="1"/>
  <c r="C620" i="22" s="1"/>
  <c r="C621" i="22" s="1"/>
  <c r="C622" i="22" s="1"/>
  <c r="C623" i="22" s="1"/>
  <c r="C624" i="22" s="1"/>
  <c r="C625" i="22" s="1"/>
  <c r="C626" i="22" s="1"/>
  <c r="C627" i="22" s="1"/>
  <c r="C628" i="22" s="1"/>
  <c r="C629" i="22" s="1"/>
  <c r="C630" i="22" s="1"/>
  <c r="C631" i="22" s="1"/>
  <c r="C632" i="22" s="1"/>
  <c r="C633" i="22" s="1"/>
  <c r="C634" i="22" s="1"/>
  <c r="C635" i="22" s="1"/>
  <c r="C636" i="22" s="1"/>
  <c r="C637" i="22" s="1"/>
  <c r="C638" i="22" s="1"/>
  <c r="C639" i="22" s="1"/>
  <c r="C640" i="22" s="1"/>
  <c r="C641" i="22" s="1"/>
  <c r="C642" i="22" s="1"/>
  <c r="C643" i="22" s="1"/>
  <c r="C644" i="22" s="1"/>
  <c r="C645" i="22" s="1"/>
  <c r="C646" i="22" s="1"/>
  <c r="C647" i="22" s="1"/>
  <c r="C648" i="22" s="1"/>
  <c r="C649" i="22" s="1"/>
  <c r="C650" i="22" s="1"/>
  <c r="C651" i="22" s="1"/>
  <c r="C652" i="22" s="1"/>
  <c r="C653" i="22" s="1"/>
  <c r="C654" i="22" s="1"/>
  <c r="C655" i="22" s="1"/>
  <c r="C656" i="22" s="1"/>
  <c r="C657" i="22" s="1"/>
  <c r="C658" i="22" s="1"/>
  <c r="C659" i="22" s="1"/>
  <c r="C660" i="22" s="1"/>
  <c r="C661" i="22" s="1"/>
  <c r="C662" i="22" s="1"/>
  <c r="C663" i="22" s="1"/>
  <c r="C664" i="22" s="1"/>
  <c r="C665" i="22" s="1"/>
  <c r="C666" i="22" s="1"/>
  <c r="C667" i="22" s="1"/>
  <c r="C668" i="22" s="1"/>
  <c r="C669" i="22" s="1"/>
  <c r="C670" i="22" s="1"/>
  <c r="C671" i="22" s="1"/>
  <c r="C672" i="22" s="1"/>
  <c r="C673" i="22" s="1"/>
  <c r="C674" i="22" s="1"/>
  <c r="C675" i="22" s="1"/>
  <c r="C676" i="22" s="1"/>
  <c r="C677" i="22" s="1"/>
  <c r="C678" i="22" s="1"/>
  <c r="C679" i="22" s="1"/>
  <c r="C680" i="22" s="1"/>
  <c r="C681" i="22" s="1"/>
  <c r="C682" i="22" s="1"/>
  <c r="C683" i="22" s="1"/>
  <c r="C684" i="22" s="1"/>
  <c r="C685" i="22" s="1"/>
  <c r="C686" i="22" s="1"/>
  <c r="C687" i="22" s="1"/>
  <c r="C688" i="22" s="1"/>
  <c r="C689" i="22" s="1"/>
  <c r="C690" i="22" s="1"/>
  <c r="C691" i="22" s="1"/>
  <c r="C692" i="22" s="1"/>
  <c r="C693" i="22" s="1"/>
  <c r="C694" i="22" s="1"/>
  <c r="C695" i="22" s="1"/>
  <c r="C696" i="22" s="1"/>
  <c r="C697" i="22" s="1"/>
  <c r="C698" i="22" s="1"/>
  <c r="C699" i="22" s="1"/>
  <c r="C700" i="22" s="1"/>
  <c r="C701" i="22" s="1"/>
  <c r="C702" i="22" s="1"/>
  <c r="C703" i="22" s="1"/>
  <c r="C704" i="22" s="1"/>
  <c r="C705" i="22" s="1"/>
  <c r="C706" i="22" s="1"/>
  <c r="C707" i="22" s="1"/>
  <c r="C708" i="22" s="1"/>
  <c r="C709" i="22" s="1"/>
  <c r="C710" i="22" s="1"/>
  <c r="C711" i="22" s="1"/>
  <c r="C712" i="22" s="1"/>
  <c r="C713" i="22" s="1"/>
  <c r="C714" i="22" s="1"/>
  <c r="C715" i="22" s="1"/>
  <c r="C716" i="22" s="1"/>
  <c r="C717" i="22" s="1"/>
  <c r="C718" i="22" s="1"/>
  <c r="C719" i="22" s="1"/>
  <c r="C720" i="22" s="1"/>
  <c r="C721" i="22" s="1"/>
  <c r="C722" i="22" s="1"/>
  <c r="C723" i="22" s="1"/>
  <c r="C724" i="22" s="1"/>
  <c r="C725" i="22" s="1"/>
  <c r="C726" i="22" s="1"/>
  <c r="C727" i="22" s="1"/>
  <c r="C728" i="22" s="1"/>
  <c r="C729" i="22" s="1"/>
  <c r="C730" i="22" s="1"/>
  <c r="C731" i="22" s="1"/>
  <c r="C732" i="22" s="1"/>
  <c r="C733" i="22" s="1"/>
  <c r="C734" i="22" s="1"/>
  <c r="C735" i="22" s="1"/>
  <c r="C736" i="22" s="1"/>
  <c r="C737" i="22" s="1"/>
  <c r="C738" i="22" s="1"/>
  <c r="C739" i="22" s="1"/>
  <c r="C740" i="22" s="1"/>
  <c r="C741" i="22" s="1"/>
  <c r="C742" i="22" s="1"/>
  <c r="C743" i="22" s="1"/>
  <c r="C744" i="22" s="1"/>
  <c r="C745" i="22" s="1"/>
  <c r="C746" i="22" s="1"/>
  <c r="C747" i="22" s="1"/>
  <c r="C748" i="22" s="1"/>
  <c r="C749" i="22" s="1"/>
  <c r="C750" i="22" s="1"/>
  <c r="C751" i="22" s="1"/>
  <c r="C752" i="22" s="1"/>
  <c r="C753" i="22" s="1"/>
  <c r="C754" i="22" s="1"/>
  <c r="C755" i="22" s="1"/>
  <c r="C756" i="22" s="1"/>
  <c r="C757" i="22" s="1"/>
  <c r="C758" i="22" s="1"/>
  <c r="C759" i="22" s="1"/>
  <c r="C760" i="22" s="1"/>
  <c r="C761" i="22" s="1"/>
  <c r="C762" i="22" s="1"/>
  <c r="C763" i="22" s="1"/>
  <c r="C764" i="22" s="1"/>
  <c r="C765" i="22" s="1"/>
  <c r="C766" i="22" s="1"/>
  <c r="C767" i="22" s="1"/>
  <c r="C768" i="22" s="1"/>
  <c r="C769" i="22" s="1"/>
  <c r="C770" i="22" s="1"/>
  <c r="C771" i="22" s="1"/>
  <c r="C772" i="22" s="1"/>
  <c r="C773" i="22" s="1"/>
  <c r="C774" i="22" s="1"/>
  <c r="C775" i="22" s="1"/>
  <c r="C776" i="22" s="1"/>
  <c r="C777" i="22" s="1"/>
  <c r="C778" i="22" s="1"/>
  <c r="C779" i="22" s="1"/>
  <c r="C780" i="22" s="1"/>
  <c r="C781" i="22" s="1"/>
  <c r="C782" i="22" s="1"/>
  <c r="C783" i="22" s="1"/>
  <c r="C784" i="22" s="1"/>
  <c r="C785" i="22" s="1"/>
  <c r="C786" i="22" s="1"/>
  <c r="C787" i="22" s="1"/>
  <c r="C788" i="22" s="1"/>
  <c r="C789" i="22" s="1"/>
  <c r="C790" i="22" s="1"/>
  <c r="C791" i="22" s="1"/>
  <c r="C792" i="22" s="1"/>
  <c r="C793" i="22" s="1"/>
  <c r="C794" i="22" s="1"/>
  <c r="C795" i="22" s="1"/>
  <c r="C796" i="22" s="1"/>
  <c r="C797" i="22" s="1"/>
  <c r="C798" i="22" s="1"/>
  <c r="C799" i="22" s="1"/>
  <c r="C800" i="22" s="1"/>
  <c r="C801" i="22" s="1"/>
  <c r="C802" i="22" s="1"/>
  <c r="C803" i="22" s="1"/>
  <c r="C804" i="22" s="1"/>
  <c r="C805" i="22" s="1"/>
  <c r="C806" i="22" s="1"/>
  <c r="C807" i="22" s="1"/>
  <c r="C808" i="22" s="1"/>
  <c r="C809" i="22" s="1"/>
  <c r="C810" i="22" s="1"/>
  <c r="C811" i="22" s="1"/>
  <c r="C812" i="22" s="1"/>
  <c r="C813" i="22" s="1"/>
  <c r="C814" i="22" s="1"/>
  <c r="C815" i="22" s="1"/>
  <c r="C816" i="22" s="1"/>
  <c r="C817" i="22" s="1"/>
  <c r="C818" i="22" s="1"/>
  <c r="C819" i="22" s="1"/>
  <c r="C820" i="22" s="1"/>
  <c r="C821" i="22" s="1"/>
  <c r="C822" i="22" s="1"/>
  <c r="C823" i="22" s="1"/>
  <c r="C824" i="22" s="1"/>
  <c r="C825" i="22" s="1"/>
  <c r="C826" i="22" s="1"/>
  <c r="C827" i="22" s="1"/>
  <c r="C828" i="22" s="1"/>
  <c r="C829" i="22" s="1"/>
  <c r="C830" i="22" s="1"/>
  <c r="C831" i="22" s="1"/>
  <c r="C832" i="22" s="1"/>
  <c r="C833" i="22" s="1"/>
  <c r="C834" i="22" s="1"/>
  <c r="C835" i="22" s="1"/>
  <c r="C836" i="22" s="1"/>
  <c r="C837" i="22" s="1"/>
  <c r="C838" i="22" s="1"/>
  <c r="C839" i="22" s="1"/>
  <c r="C840" i="22" s="1"/>
  <c r="C841" i="22" s="1"/>
  <c r="C842" i="22" s="1"/>
  <c r="C843" i="22" s="1"/>
  <c r="C844" i="22" s="1"/>
  <c r="C845" i="22" s="1"/>
  <c r="C846" i="22" s="1"/>
  <c r="C847" i="22" s="1"/>
  <c r="C848" i="22" s="1"/>
  <c r="C849" i="22" s="1"/>
  <c r="C850" i="22" s="1"/>
  <c r="C851" i="22" s="1"/>
  <c r="C852" i="22" s="1"/>
  <c r="C853" i="22" s="1"/>
  <c r="C854" i="22" s="1"/>
  <c r="C855" i="22" s="1"/>
  <c r="C856" i="22" s="1"/>
  <c r="C857" i="22" s="1"/>
  <c r="C858" i="22" s="1"/>
  <c r="C859" i="22" s="1"/>
  <c r="C860" i="22" s="1"/>
  <c r="C861" i="22" s="1"/>
  <c r="C862" i="22" s="1"/>
  <c r="C863" i="22" s="1"/>
  <c r="C864" i="22" s="1"/>
  <c r="C865" i="22" s="1"/>
  <c r="C866" i="22" s="1"/>
  <c r="C867" i="22" s="1"/>
  <c r="C868" i="22" s="1"/>
  <c r="C869" i="22" s="1"/>
  <c r="C870" i="22" s="1"/>
  <c r="C871" i="22" s="1"/>
  <c r="C872" i="22" s="1"/>
  <c r="C873" i="22" s="1"/>
  <c r="C874" i="22" s="1"/>
  <c r="C875" i="22" s="1"/>
  <c r="C876" i="22" s="1"/>
  <c r="C877" i="22" s="1"/>
  <c r="C878" i="22" s="1"/>
  <c r="C879" i="22" s="1"/>
  <c r="C880" i="22" s="1"/>
  <c r="C881" i="22" s="1"/>
  <c r="C882" i="22" s="1"/>
  <c r="C883" i="22" s="1"/>
  <c r="C884" i="22" s="1"/>
  <c r="C885" i="22" s="1"/>
  <c r="C886" i="22" s="1"/>
  <c r="C887" i="22" s="1"/>
  <c r="C888" i="22" s="1"/>
  <c r="C889" i="22" s="1"/>
  <c r="C890" i="22" s="1"/>
  <c r="C891" i="22" s="1"/>
  <c r="C892" i="22" s="1"/>
  <c r="C893" i="22" s="1"/>
  <c r="C894" i="22" s="1"/>
  <c r="C895" i="22" s="1"/>
  <c r="C896" i="22" s="1"/>
  <c r="C897" i="22" s="1"/>
  <c r="C898" i="22" s="1"/>
  <c r="C899" i="22" s="1"/>
  <c r="C900" i="22" s="1"/>
  <c r="C901" i="22" s="1"/>
  <c r="C902" i="22" s="1"/>
  <c r="C903" i="22" s="1"/>
  <c r="C904" i="22" s="1"/>
  <c r="C905" i="22" s="1"/>
  <c r="C906" i="22" s="1"/>
  <c r="C907" i="22" s="1"/>
  <c r="C908" i="22" s="1"/>
  <c r="C909" i="22" s="1"/>
  <c r="C910" i="22" s="1"/>
  <c r="C911" i="22" s="1"/>
  <c r="C912" i="22" s="1"/>
  <c r="C913" i="22" s="1"/>
  <c r="C914" i="22" s="1"/>
  <c r="C915" i="22" s="1"/>
  <c r="C916" i="22" s="1"/>
  <c r="C917" i="22" s="1"/>
  <c r="C918" i="22" s="1"/>
  <c r="C919" i="22" s="1"/>
  <c r="C920" i="22" s="1"/>
  <c r="C921" i="22" s="1"/>
  <c r="C922" i="22" s="1"/>
  <c r="C923" i="22" s="1"/>
  <c r="C924" i="22" s="1"/>
  <c r="C925" i="22" s="1"/>
  <c r="C926" i="22" s="1"/>
  <c r="C927" i="22" s="1"/>
  <c r="C928" i="22" s="1"/>
  <c r="C929" i="22" s="1"/>
  <c r="C930" i="22" s="1"/>
  <c r="C931" i="22" s="1"/>
  <c r="C932" i="22" s="1"/>
  <c r="C933" i="22" s="1"/>
  <c r="C934" i="22" s="1"/>
  <c r="C935" i="22" s="1"/>
  <c r="C936" i="22" s="1"/>
  <c r="C937" i="22" s="1"/>
  <c r="C938" i="22" s="1"/>
  <c r="C939" i="22" s="1"/>
  <c r="C940" i="22" s="1"/>
  <c r="C941" i="22" s="1"/>
  <c r="C942" i="22" s="1"/>
  <c r="C943" i="22" s="1"/>
  <c r="C944" i="22" s="1"/>
  <c r="C945" i="22" s="1"/>
  <c r="C946" i="22" s="1"/>
  <c r="C947" i="22" s="1"/>
  <c r="C948" i="22" s="1"/>
  <c r="C949" i="22" s="1"/>
  <c r="C950" i="22" s="1"/>
  <c r="C951" i="22" s="1"/>
  <c r="C952" i="22" s="1"/>
  <c r="C953" i="22" s="1"/>
  <c r="C954" i="22" s="1"/>
  <c r="C955" i="22" s="1"/>
  <c r="C956" i="22" s="1"/>
  <c r="C957" i="22" s="1"/>
  <c r="C958" i="22" s="1"/>
  <c r="C959" i="22" s="1"/>
  <c r="C960" i="22" s="1"/>
  <c r="C961" i="22" s="1"/>
  <c r="C962" i="22" s="1"/>
  <c r="C963" i="22" s="1"/>
  <c r="C964" i="22" s="1"/>
  <c r="C965" i="22" s="1"/>
  <c r="C966" i="22" s="1"/>
  <c r="C967" i="22" s="1"/>
  <c r="C968" i="22" s="1"/>
  <c r="C969" i="22" s="1"/>
  <c r="C970" i="22" s="1"/>
  <c r="C971" i="22" s="1"/>
  <c r="C972" i="22" s="1"/>
  <c r="C973" i="22" s="1"/>
  <c r="C974" i="22" s="1"/>
  <c r="C975" i="22" s="1"/>
  <c r="C976" i="22" s="1"/>
  <c r="C977" i="22" s="1"/>
  <c r="C978" i="22" s="1"/>
  <c r="C979" i="22" s="1"/>
  <c r="C980" i="22" s="1"/>
  <c r="C981" i="22" s="1"/>
  <c r="C982" i="22" s="1"/>
  <c r="C983" i="22" s="1"/>
  <c r="C984" i="22" s="1"/>
  <c r="C985" i="22" s="1"/>
  <c r="C986" i="22" s="1"/>
  <c r="C987" i="22" s="1"/>
  <c r="C988" i="22" s="1"/>
  <c r="C989" i="22" s="1"/>
  <c r="C990" i="22" s="1"/>
  <c r="C991" i="22" s="1"/>
  <c r="C992" i="22" s="1"/>
  <c r="C993" i="22" s="1"/>
  <c r="C994" i="22" s="1"/>
  <c r="C995" i="22" s="1"/>
  <c r="C996" i="22" s="1"/>
  <c r="C997" i="22" s="1"/>
  <c r="C998" i="22" s="1"/>
  <c r="C999" i="22" s="1"/>
  <c r="C1000" i="22" s="1"/>
  <c r="C1001" i="22" s="1"/>
  <c r="C1002" i="22" s="1"/>
  <c r="C1003" i="22" s="1"/>
  <c r="C1004" i="22" s="1"/>
  <c r="C1005" i="22" s="1"/>
  <c r="C1006" i="22" s="1"/>
  <c r="C1007" i="22" s="1"/>
  <c r="C1008" i="22" s="1"/>
  <c r="C1009" i="22" s="1"/>
  <c r="C1010" i="22" s="1"/>
  <c r="C1011" i="22" s="1"/>
  <c r="C1012" i="22" s="1"/>
  <c r="C1013" i="22" s="1"/>
  <c r="C1014" i="22" s="1"/>
  <c r="DD704" i="9" l="1"/>
  <c r="DE704" i="9" s="1"/>
  <c r="DD388" i="9"/>
  <c r="DE388" i="9" s="1"/>
  <c r="DD42" i="9"/>
  <c r="DD427" i="9"/>
  <c r="DE427" i="9" s="1"/>
  <c r="DD469" i="9"/>
  <c r="DE469" i="9" s="1"/>
  <c r="DD292" i="9"/>
  <c r="DE292" i="9" s="1"/>
  <c r="DD320" i="9"/>
  <c r="DE320" i="9" s="1"/>
  <c r="DD269" i="9"/>
  <c r="DE269" i="9" s="1"/>
  <c r="DD691" i="9"/>
  <c r="DE691" i="9" s="1"/>
  <c r="DD217" i="9"/>
  <c r="DE217" i="9" s="1"/>
  <c r="DD456" i="9"/>
  <c r="DE456" i="9" s="1"/>
  <c r="DD250" i="9"/>
  <c r="DE250" i="9" s="1"/>
  <c r="DD381" i="9"/>
  <c r="DE381" i="9" s="1"/>
  <c r="DD414" i="9"/>
  <c r="DE414" i="9" s="1"/>
  <c r="DD186" i="9"/>
  <c r="DE186" i="9" s="1"/>
  <c r="DD431" i="9"/>
  <c r="DE431" i="9" s="1"/>
  <c r="DD459" i="9"/>
  <c r="DE459" i="9" s="1"/>
  <c r="DD644" i="9"/>
  <c r="DE644" i="9" s="1"/>
  <c r="DD257" i="9"/>
  <c r="DE257" i="9" s="1"/>
  <c r="DD372" i="9"/>
  <c r="DE372" i="9" s="1"/>
  <c r="DD600" i="9"/>
  <c r="DE600" i="9" s="1"/>
  <c r="DD377" i="9"/>
  <c r="DE377" i="9" s="1"/>
  <c r="DD608" i="9"/>
  <c r="DE608" i="9" s="1"/>
  <c r="DD383" i="9"/>
  <c r="DE383" i="9" s="1"/>
  <c r="DD252" i="9"/>
  <c r="DE252" i="9" s="1"/>
  <c r="DD707" i="9"/>
  <c r="DE707" i="9" s="1"/>
  <c r="DD240" i="9"/>
  <c r="DE240" i="9" s="1"/>
  <c r="DD295" i="9"/>
  <c r="DE295" i="9" s="1"/>
  <c r="DA64" i="9"/>
  <c r="DD710" i="9"/>
  <c r="DE710" i="9" s="1"/>
  <c r="DD263" i="9"/>
  <c r="DE263" i="9" s="1"/>
  <c r="DD483" i="9"/>
  <c r="DE483" i="9" s="1"/>
  <c r="DD523" i="9"/>
  <c r="DE523" i="9" s="1"/>
  <c r="DD642" i="9"/>
  <c r="DE642" i="9" s="1"/>
  <c r="DD462" i="9"/>
  <c r="DE462" i="9" s="1"/>
  <c r="DD627" i="9"/>
  <c r="DE627" i="9" s="1"/>
  <c r="DD277" i="9"/>
  <c r="DE277" i="9" s="1"/>
  <c r="DD480" i="9"/>
  <c r="DE480" i="9" s="1"/>
  <c r="DD534" i="9"/>
  <c r="DE534" i="9" s="1"/>
  <c r="DD618" i="9"/>
  <c r="DE618" i="9" s="1"/>
  <c r="DD194" i="9"/>
  <c r="DE194" i="9" s="1"/>
  <c r="DD633" i="9"/>
  <c r="DE633" i="9" s="1"/>
  <c r="DD291" i="9"/>
  <c r="DE291" i="9" s="1"/>
  <c r="DH577" i="9"/>
  <c r="DI577" i="9" s="1"/>
  <c r="DJ577" i="9" s="1"/>
  <c r="DD568" i="9"/>
  <c r="DE568" i="9" s="1"/>
  <c r="DD188" i="9"/>
  <c r="DE188" i="9" s="1"/>
  <c r="DD621" i="9"/>
  <c r="DE621" i="9" s="1"/>
  <c r="DD399" i="9"/>
  <c r="DE399" i="9" s="1"/>
  <c r="DD684" i="9"/>
  <c r="DE684" i="9" s="1"/>
  <c r="DD222" i="9"/>
  <c r="DE222" i="9" s="1"/>
  <c r="DD671" i="9"/>
  <c r="DE671" i="9" s="1"/>
  <c r="DD180" i="9"/>
  <c r="DE180" i="9" s="1"/>
  <c r="DD425" i="9"/>
  <c r="DE425" i="9" s="1"/>
  <c r="DD641" i="9"/>
  <c r="DE641" i="9" s="1"/>
  <c r="DD271" i="9"/>
  <c r="DE271" i="9" s="1"/>
  <c r="DD247" i="9"/>
  <c r="DE247" i="9" s="1"/>
  <c r="DD337" i="9"/>
  <c r="DE337" i="9" s="1"/>
  <c r="DD371" i="9"/>
  <c r="DE371" i="9" s="1"/>
  <c r="DD280" i="9"/>
  <c r="DE280" i="9" s="1"/>
  <c r="DD663" i="9"/>
  <c r="DE663" i="9" s="1"/>
  <c r="DH267" i="9"/>
  <c r="DI267" i="9" s="1"/>
  <c r="DJ267" i="9" s="1"/>
  <c r="DD639" i="9"/>
  <c r="DE639" i="9" s="1"/>
  <c r="DD234" i="9"/>
  <c r="DE234" i="9" s="1"/>
  <c r="DD166" i="9"/>
  <c r="DE166" i="9" s="1"/>
  <c r="DH211" i="9"/>
  <c r="DI211" i="9" s="1"/>
  <c r="DJ211" i="9" s="1"/>
  <c r="DD545" i="9"/>
  <c r="DE545" i="9" s="1"/>
  <c r="DD391" i="9"/>
  <c r="DE391" i="9" s="1"/>
  <c r="B804" i="25"/>
  <c r="DD656" i="9"/>
  <c r="DE656" i="9" s="1"/>
  <c r="DD543" i="9"/>
  <c r="DE543" i="9" s="1"/>
  <c r="DD544" i="9"/>
  <c r="DE544" i="9" s="1"/>
  <c r="DH584" i="9"/>
  <c r="DI584" i="9" s="1"/>
  <c r="DJ584" i="9" s="1"/>
  <c r="DD662" i="9"/>
  <c r="DE662" i="9" s="1"/>
  <c r="DD196" i="9"/>
  <c r="DE196" i="9" s="1"/>
  <c r="DA126" i="9"/>
  <c r="DD126" i="9"/>
  <c r="DA94" i="9"/>
  <c r="DD94" i="9"/>
  <c r="DE98" i="9"/>
  <c r="DH98" i="9"/>
  <c r="DI98" i="9" s="1"/>
  <c r="DE93" i="9"/>
  <c r="DH93" i="9"/>
  <c r="DI93" i="9" s="1"/>
  <c r="DA155" i="9"/>
  <c r="DD155" i="9"/>
  <c r="DE105" i="9"/>
  <c r="DH105" i="9"/>
  <c r="DI105" i="9" s="1"/>
  <c r="DE67" i="9"/>
  <c r="DH67" i="9"/>
  <c r="DI67" i="9" s="1"/>
  <c r="DD132" i="9"/>
  <c r="DA132" i="9"/>
  <c r="DE54" i="9"/>
  <c r="DH54" i="9"/>
  <c r="DI54" i="9" s="1"/>
  <c r="DE59" i="9"/>
  <c r="DH59" i="9"/>
  <c r="DI59" i="9" s="1"/>
  <c r="DE95" i="9"/>
  <c r="DH95" i="9"/>
  <c r="DI95" i="9" s="1"/>
  <c r="DA43" i="9"/>
  <c r="DD43" i="9"/>
  <c r="DE88" i="9"/>
  <c r="DH88" i="9"/>
  <c r="DI88" i="9" s="1"/>
  <c r="DA125" i="9"/>
  <c r="DD125" i="9"/>
  <c r="DE144" i="9"/>
  <c r="DH144" i="9"/>
  <c r="DI144" i="9" s="1"/>
  <c r="DA70" i="9"/>
  <c r="DD70" i="9"/>
  <c r="DE44" i="9"/>
  <c r="DH44" i="9"/>
  <c r="DI44" i="9" s="1"/>
  <c r="DA51" i="9"/>
  <c r="DD51" i="9"/>
  <c r="DA146" i="9"/>
  <c r="DD146" i="9"/>
  <c r="DA46" i="9"/>
  <c r="DD46" i="9"/>
  <c r="DE63" i="9"/>
  <c r="DH63" i="9"/>
  <c r="DI63" i="9" s="1"/>
  <c r="DE50" i="9"/>
  <c r="DH50" i="9"/>
  <c r="DI50" i="9" s="1"/>
  <c r="DA111" i="9"/>
  <c r="DD111" i="9"/>
  <c r="DE76" i="9"/>
  <c r="DH76" i="9"/>
  <c r="DI76" i="9" s="1"/>
  <c r="DE137" i="9"/>
  <c r="DH137" i="9"/>
  <c r="DI137" i="9" s="1"/>
  <c r="DA113" i="9"/>
  <c r="DD113" i="9"/>
  <c r="DA114" i="9"/>
  <c r="DD114" i="9"/>
  <c r="DD148" i="9"/>
  <c r="DA148" i="9"/>
  <c r="DA35" i="9"/>
  <c r="DD35" i="9"/>
  <c r="DD136" i="9"/>
  <c r="DA136" i="9"/>
  <c r="DA130" i="9"/>
  <c r="DD130" i="9"/>
  <c r="DA147" i="9"/>
  <c r="DD147" i="9"/>
  <c r="DE78" i="9"/>
  <c r="DH78" i="9"/>
  <c r="DI78" i="9" s="1"/>
  <c r="DE91" i="9"/>
  <c r="DH91" i="9"/>
  <c r="DI91" i="9" s="1"/>
  <c r="DE89" i="9"/>
  <c r="DH89" i="9"/>
  <c r="DI89" i="9" s="1"/>
  <c r="DE57" i="9"/>
  <c r="DH57" i="9"/>
  <c r="DI57" i="9" s="1"/>
  <c r="DA157" i="9"/>
  <c r="DD157" i="9"/>
  <c r="DE153" i="9"/>
  <c r="DH153" i="9"/>
  <c r="DI153" i="9" s="1"/>
  <c r="DA81" i="9"/>
  <c r="DD81" i="9"/>
  <c r="DE84" i="9"/>
  <c r="DH84" i="9"/>
  <c r="DI84" i="9" s="1"/>
  <c r="DA121" i="9"/>
  <c r="DD121" i="9"/>
  <c r="DD116" i="9"/>
  <c r="DA116" i="9"/>
  <c r="DA133" i="9"/>
  <c r="DD133" i="9"/>
  <c r="DA82" i="9"/>
  <c r="DD82" i="9"/>
  <c r="DE87" i="9"/>
  <c r="DH87" i="9"/>
  <c r="DI87" i="9" s="1"/>
  <c r="DD80" i="9"/>
  <c r="DA80" i="9"/>
  <c r="DA109" i="9"/>
  <c r="DD109" i="9"/>
  <c r="DA61" i="9"/>
  <c r="DD61" i="9"/>
  <c r="DD92" i="9"/>
  <c r="DA92" i="9"/>
  <c r="DE58" i="9"/>
  <c r="DH58" i="9"/>
  <c r="DI58" i="9" s="1"/>
  <c r="DE75" i="9"/>
  <c r="DH75" i="9"/>
  <c r="DI75" i="9" s="1"/>
  <c r="DA117" i="9"/>
  <c r="DD117" i="9"/>
  <c r="DD120" i="9"/>
  <c r="DA120" i="9"/>
  <c r="DE77" i="9"/>
  <c r="DH77" i="9"/>
  <c r="DI77" i="9" s="1"/>
  <c r="DD156" i="9"/>
  <c r="DA156" i="9"/>
  <c r="DE110" i="9"/>
  <c r="DH110" i="9"/>
  <c r="DI110" i="9" s="1"/>
  <c r="DE149" i="9"/>
  <c r="DH149" i="9"/>
  <c r="DI149" i="9" s="1"/>
  <c r="DE64" i="9"/>
  <c r="DH64" i="9"/>
  <c r="DI64" i="9" s="1"/>
  <c r="DE152" i="9"/>
  <c r="DH152" i="9"/>
  <c r="DI152" i="9" s="1"/>
  <c r="DE60" i="9"/>
  <c r="DH60" i="9"/>
  <c r="DI60" i="9" s="1"/>
  <c r="DE90" i="9"/>
  <c r="DH90" i="9"/>
  <c r="DI90" i="9" s="1"/>
  <c r="DE124" i="9"/>
  <c r="DH124" i="9"/>
  <c r="DI124" i="9" s="1"/>
  <c r="DA103" i="9"/>
  <c r="DD103" i="9"/>
  <c r="DA119" i="9"/>
  <c r="DD119" i="9"/>
  <c r="DA142" i="9"/>
  <c r="DD142" i="9"/>
  <c r="DA101" i="9"/>
  <c r="DD101" i="9"/>
  <c r="DA154" i="9"/>
  <c r="DD154" i="9"/>
  <c r="DA129" i="9"/>
  <c r="DD129" i="9"/>
  <c r="DA143" i="9"/>
  <c r="DD143" i="9"/>
  <c r="DE138" i="9"/>
  <c r="DH138" i="9"/>
  <c r="DI138" i="9" s="1"/>
  <c r="DA151" i="9"/>
  <c r="DD151" i="9"/>
  <c r="DD112" i="9"/>
  <c r="DA112" i="9"/>
  <c r="DE52" i="9"/>
  <c r="DH52" i="9"/>
  <c r="DI52" i="9" s="1"/>
  <c r="DE45" i="9"/>
  <c r="DH45" i="9"/>
  <c r="DI45" i="9" s="1"/>
  <c r="DD96" i="9"/>
  <c r="DA96" i="9"/>
  <c r="DA73" i="9"/>
  <c r="DD73" i="9"/>
  <c r="DE141" i="9"/>
  <c r="DH141" i="9"/>
  <c r="DI141" i="9" s="1"/>
  <c r="DA38" i="9"/>
  <c r="DD38" i="9"/>
  <c r="DE100" i="9"/>
  <c r="DH100" i="9"/>
  <c r="DI100" i="9" s="1"/>
  <c r="DE122" i="9"/>
  <c r="DH122" i="9"/>
  <c r="DI122" i="9" s="1"/>
  <c r="DE56" i="9"/>
  <c r="DH56" i="9"/>
  <c r="DI56" i="9" s="1"/>
  <c r="DE140" i="9"/>
  <c r="DH140" i="9"/>
  <c r="DI140" i="9" s="1"/>
  <c r="DE40" i="9"/>
  <c r="DH40" i="9"/>
  <c r="DI40" i="9" s="1"/>
  <c r="DD36" i="9"/>
  <c r="DA36" i="9"/>
  <c r="DA139" i="9"/>
  <c r="DD139" i="9"/>
  <c r="DE79" i="9"/>
  <c r="DH79" i="9"/>
  <c r="DI79" i="9" s="1"/>
  <c r="DE145" i="9"/>
  <c r="DH145" i="9"/>
  <c r="DI145" i="9" s="1"/>
  <c r="DE83" i="9"/>
  <c r="DH83" i="9"/>
  <c r="DI83" i="9" s="1"/>
  <c r="DE108" i="9"/>
  <c r="DH108" i="9"/>
  <c r="DI108" i="9" s="1"/>
  <c r="DE41" i="9"/>
  <c r="DH41" i="9"/>
  <c r="DI41" i="9" s="1"/>
  <c r="DD72" i="9"/>
  <c r="DA72" i="9"/>
  <c r="DE150" i="9"/>
  <c r="DH150" i="9"/>
  <c r="DI150" i="9" s="1"/>
  <c r="DA68" i="9"/>
  <c r="DD68" i="9"/>
  <c r="DE42" i="9"/>
  <c r="DH42" i="9"/>
  <c r="DI42" i="9" s="1"/>
  <c r="DE39" i="9"/>
  <c r="DH39" i="9"/>
  <c r="DI39" i="9" s="1"/>
  <c r="DE47" i="9"/>
  <c r="DH47" i="9"/>
  <c r="DI47" i="9" s="1"/>
  <c r="DA123" i="9"/>
  <c r="DD123" i="9"/>
  <c r="DA102" i="9"/>
  <c r="DD102" i="9"/>
  <c r="DA85" i="9"/>
  <c r="DD85" i="9"/>
  <c r="DA53" i="9"/>
  <c r="DD53" i="9"/>
  <c r="DE69" i="9"/>
  <c r="DH69" i="9"/>
  <c r="DI69" i="9" s="1"/>
  <c r="DA99" i="9"/>
  <c r="DD99" i="9"/>
  <c r="DA131" i="9"/>
  <c r="DD131" i="9"/>
  <c r="DE55" i="9"/>
  <c r="DH55" i="9"/>
  <c r="DI55" i="9" s="1"/>
  <c r="DA74" i="9"/>
  <c r="DD74" i="9"/>
  <c r="DE128" i="9"/>
  <c r="DH128" i="9"/>
  <c r="DI128" i="9" s="1"/>
  <c r="DE66" i="9"/>
  <c r="DH66" i="9"/>
  <c r="DI66" i="9" s="1"/>
  <c r="DA86" i="9"/>
  <c r="DD86" i="9"/>
  <c r="DE134" i="9"/>
  <c r="DH134" i="9"/>
  <c r="DI134" i="9" s="1"/>
  <c r="DA118" i="9"/>
  <c r="DD118" i="9"/>
  <c r="DA106" i="9"/>
  <c r="DD106" i="9"/>
  <c r="DE65" i="9"/>
  <c r="DH65" i="9"/>
  <c r="DI65" i="9" s="1"/>
  <c r="DA135" i="9"/>
  <c r="DD135" i="9"/>
  <c r="DA159" i="9"/>
  <c r="DD159" i="9"/>
  <c r="DA37" i="9"/>
  <c r="DD37" i="9"/>
  <c r="DA158" i="9"/>
  <c r="DD158" i="9"/>
  <c r="DD48" i="9"/>
  <c r="DA48" i="9"/>
  <c r="DE107" i="9"/>
  <c r="DH107" i="9"/>
  <c r="DI107" i="9" s="1"/>
  <c r="DE71" i="9"/>
  <c r="DH71" i="9"/>
  <c r="DI71" i="9" s="1"/>
  <c r="DD104" i="9"/>
  <c r="DA104" i="9"/>
  <c r="DA97" i="9"/>
  <c r="DD97" i="9"/>
  <c r="DA115" i="9"/>
  <c r="DD115" i="9"/>
  <c r="DE62" i="9"/>
  <c r="DH62" i="9"/>
  <c r="DI62" i="9" s="1"/>
  <c r="DA49" i="9"/>
  <c r="DD49" i="9"/>
  <c r="DA127" i="9"/>
  <c r="DD127" i="9"/>
  <c r="DH219" i="9"/>
  <c r="DI219" i="9" s="1"/>
  <c r="DJ219" i="9" s="1"/>
  <c r="DH463" i="9"/>
  <c r="DI463" i="9" s="1"/>
  <c r="DJ463" i="9" s="1"/>
  <c r="DH428" i="9"/>
  <c r="DI428" i="9" s="1"/>
  <c r="DJ428" i="9" s="1"/>
  <c r="DH524" i="9"/>
  <c r="DI524" i="9" s="1"/>
  <c r="DJ524" i="9" s="1"/>
  <c r="DH328" i="9"/>
  <c r="DI328" i="9" s="1"/>
  <c r="DJ328" i="9" s="1"/>
  <c r="DH557" i="9"/>
  <c r="DI557" i="9" s="1"/>
  <c r="DJ557" i="9" s="1"/>
  <c r="DH535" i="9"/>
  <c r="DI535" i="9" s="1"/>
  <c r="DJ535" i="9" s="1"/>
  <c r="DH183" i="9"/>
  <c r="DI183" i="9" s="1"/>
  <c r="DJ183" i="9" s="1"/>
  <c r="DH473" i="9"/>
  <c r="DI473" i="9" s="1"/>
  <c r="DJ473" i="9" s="1"/>
  <c r="DH600" i="9"/>
  <c r="DI600" i="9" s="1"/>
  <c r="DJ600" i="9" s="1"/>
  <c r="DH559" i="9"/>
  <c r="DI559" i="9" s="1"/>
  <c r="DJ559" i="9" s="1"/>
  <c r="DH204" i="9"/>
  <c r="DI204" i="9" s="1"/>
  <c r="DJ204" i="9" s="1"/>
  <c r="DH586" i="9"/>
  <c r="DI586" i="9" s="1"/>
  <c r="DJ586" i="9" s="1"/>
  <c r="DH602" i="9"/>
  <c r="DI602" i="9" s="1"/>
  <c r="DJ602" i="9" s="1"/>
  <c r="DH489" i="9"/>
  <c r="DI489" i="9" s="1"/>
  <c r="DJ489" i="9" s="1"/>
  <c r="DH203" i="9"/>
  <c r="DI203" i="9" s="1"/>
  <c r="DJ203" i="9" s="1"/>
  <c r="DH238" i="9"/>
  <c r="DI238" i="9" s="1"/>
  <c r="DJ238" i="9" s="1"/>
  <c r="DH256" i="9"/>
  <c r="DI256" i="9" s="1"/>
  <c r="DJ256" i="9" s="1"/>
  <c r="DH541" i="9"/>
  <c r="DI541" i="9" s="1"/>
  <c r="DJ541" i="9" s="1"/>
  <c r="DH451" i="9"/>
  <c r="DI451" i="9" s="1"/>
  <c r="DJ451" i="9" s="1"/>
  <c r="DH339" i="9"/>
  <c r="DI339" i="9" s="1"/>
  <c r="DJ339" i="9" s="1"/>
  <c r="DH236" i="9"/>
  <c r="DI236" i="9" s="1"/>
  <c r="DJ236" i="9" s="1"/>
  <c r="DH477" i="9"/>
  <c r="DI477" i="9" s="1"/>
  <c r="DJ477" i="9" s="1"/>
  <c r="DH215" i="9"/>
  <c r="DI215" i="9" s="1"/>
  <c r="DJ215" i="9" s="1"/>
  <c r="DH708" i="9"/>
  <c r="DI708" i="9" s="1"/>
  <c r="DJ708" i="9" s="1"/>
  <c r="DH640" i="9"/>
  <c r="DI640" i="9" s="1"/>
  <c r="DJ640" i="9" s="1"/>
  <c r="DH205" i="9"/>
  <c r="DI205" i="9" s="1"/>
  <c r="DJ205" i="9" s="1"/>
  <c r="DH677" i="9"/>
  <c r="DI677" i="9" s="1"/>
  <c r="DJ677" i="9" s="1"/>
  <c r="DH297" i="9"/>
  <c r="DI297" i="9" s="1"/>
  <c r="DJ297" i="9" s="1"/>
  <c r="DH361" i="9"/>
  <c r="DI361" i="9" s="1"/>
  <c r="DJ361" i="9" s="1"/>
  <c r="DH365" i="9"/>
  <c r="DI365" i="9" s="1"/>
  <c r="DJ365" i="9" s="1"/>
  <c r="DH401" i="9"/>
  <c r="DI401" i="9" s="1"/>
  <c r="DJ401" i="9" s="1"/>
  <c r="DD231" i="9"/>
  <c r="DE231" i="9" s="1"/>
  <c r="DD176" i="9"/>
  <c r="DE176" i="9" s="1"/>
  <c r="DH329" i="9"/>
  <c r="DI329" i="9" s="1"/>
  <c r="DJ329" i="9" s="1"/>
  <c r="DH597" i="9"/>
  <c r="DI597" i="9" s="1"/>
  <c r="DJ597" i="9" s="1"/>
  <c r="DD354" i="9"/>
  <c r="DE354" i="9" s="1"/>
  <c r="DD208" i="9"/>
  <c r="DE208" i="9" s="1"/>
  <c r="DD318" i="9"/>
  <c r="DE318" i="9" s="1"/>
  <c r="DD282" i="9"/>
  <c r="DE282" i="9" s="1"/>
  <c r="DD345" i="9"/>
  <c r="DE345" i="9" s="1"/>
  <c r="DD421" i="9"/>
  <c r="DE421" i="9" s="1"/>
  <c r="DD309" i="9"/>
  <c r="DE309" i="9" s="1"/>
  <c r="DH711" i="9"/>
  <c r="DI711" i="9" s="1"/>
  <c r="DJ711" i="9" s="1"/>
  <c r="DD616" i="9"/>
  <c r="DE616" i="9" s="1"/>
  <c r="DH685" i="9"/>
  <c r="DI685" i="9" s="1"/>
  <c r="DJ685" i="9" s="1"/>
  <c r="DD195" i="9"/>
  <c r="DE195" i="9" s="1"/>
  <c r="DH669" i="9"/>
  <c r="DI669" i="9" s="1"/>
  <c r="DJ669" i="9" s="1"/>
  <c r="DH458" i="9"/>
  <c r="DI458" i="9" s="1"/>
  <c r="DJ458" i="9" s="1"/>
  <c r="DH303" i="9"/>
  <c r="DI303" i="9" s="1"/>
  <c r="DJ303" i="9" s="1"/>
  <c r="DH466" i="9"/>
  <c r="DI466" i="9" s="1"/>
  <c r="DJ466" i="9" s="1"/>
  <c r="DD646" i="9"/>
  <c r="DE646" i="9" s="1"/>
  <c r="DD255" i="9"/>
  <c r="DE255" i="9" s="1"/>
  <c r="DD392" i="9"/>
  <c r="DE392" i="9" s="1"/>
  <c r="DD290" i="9"/>
  <c r="DE290" i="9" s="1"/>
  <c r="DD495" i="9"/>
  <c r="DE495" i="9" s="1"/>
  <c r="DD435" i="9"/>
  <c r="DE435" i="9" s="1"/>
  <c r="DD370" i="9"/>
  <c r="DE370" i="9" s="1"/>
  <c r="DD168" i="9"/>
  <c r="DE168" i="9" s="1"/>
  <c r="DH571" i="9"/>
  <c r="DI571" i="9" s="1"/>
  <c r="DJ571" i="9" s="1"/>
  <c r="DH450" i="9"/>
  <c r="DI450" i="9" s="1"/>
  <c r="DJ450" i="9" s="1"/>
  <c r="DD304" i="9"/>
  <c r="DE304" i="9" s="1"/>
  <c r="DD485" i="9"/>
  <c r="DE485" i="9" s="1"/>
  <c r="DH227" i="9"/>
  <c r="DI227" i="9" s="1"/>
  <c r="DJ227" i="9" s="1"/>
  <c r="DH562" i="9"/>
  <c r="DI562" i="9" s="1"/>
  <c r="DJ562" i="9" s="1"/>
  <c r="DH331" i="9"/>
  <c r="DI331" i="9" s="1"/>
  <c r="DJ331" i="9" s="1"/>
  <c r="DH548" i="9"/>
  <c r="DI548" i="9" s="1"/>
  <c r="DJ548" i="9" s="1"/>
  <c r="DH330" i="9"/>
  <c r="DI330" i="9" s="1"/>
  <c r="DJ330" i="9" s="1"/>
  <c r="DH179" i="9"/>
  <c r="DI179" i="9" s="1"/>
  <c r="DJ179" i="9" s="1"/>
  <c r="DH216" i="9"/>
  <c r="DI216" i="9" s="1"/>
  <c r="DJ216" i="9" s="1"/>
  <c r="DH598" i="9"/>
  <c r="DI598" i="9" s="1"/>
  <c r="DJ598" i="9" s="1"/>
  <c r="DH214" i="9"/>
  <c r="DI214" i="9" s="1"/>
  <c r="DJ214" i="9" s="1"/>
  <c r="DH686" i="9"/>
  <c r="DI686" i="9" s="1"/>
  <c r="DJ686" i="9" s="1"/>
  <c r="DH408" i="9"/>
  <c r="DI408" i="9" s="1"/>
  <c r="DJ408" i="9" s="1"/>
  <c r="DH344" i="9"/>
  <c r="DI344" i="9" s="1"/>
  <c r="DJ344" i="9" s="1"/>
  <c r="DH672" i="9"/>
  <c r="DI672" i="9" s="1"/>
  <c r="DJ672" i="9" s="1"/>
  <c r="DH438" i="9"/>
  <c r="DI438" i="9" s="1"/>
  <c r="DJ438" i="9" s="1"/>
  <c r="DH288" i="9"/>
  <c r="DI288" i="9" s="1"/>
  <c r="DJ288" i="9" s="1"/>
  <c r="DH468" i="9"/>
  <c r="DI468" i="9" s="1"/>
  <c r="DJ468" i="9" s="1"/>
  <c r="DH610" i="9"/>
  <c r="DI610" i="9" s="1"/>
  <c r="DJ610" i="9" s="1"/>
  <c r="DH531" i="9"/>
  <c r="DI531" i="9" s="1"/>
  <c r="DJ531" i="9" s="1"/>
  <c r="DH424" i="9"/>
  <c r="DI424" i="9" s="1"/>
  <c r="DJ424" i="9" s="1"/>
  <c r="DH626" i="9"/>
  <c r="DI626" i="9" s="1"/>
  <c r="DJ626" i="9" s="1"/>
  <c r="DH582" i="9"/>
  <c r="DI582" i="9" s="1"/>
  <c r="DJ582" i="9" s="1"/>
  <c r="DH479" i="9"/>
  <c r="DI479" i="9" s="1"/>
  <c r="DJ479" i="9" s="1"/>
  <c r="DH492" i="9"/>
  <c r="DI492" i="9" s="1"/>
  <c r="DJ492" i="9" s="1"/>
  <c r="DH431" i="9"/>
  <c r="DI431" i="9" s="1"/>
  <c r="DJ431" i="9" s="1"/>
  <c r="DH604" i="9"/>
  <c r="DI604" i="9" s="1"/>
  <c r="DJ604" i="9" s="1"/>
  <c r="DH443" i="9"/>
  <c r="DI443" i="9" s="1"/>
  <c r="DJ443" i="9" s="1"/>
  <c r="DH172" i="9"/>
  <c r="DI172" i="9" s="1"/>
  <c r="DJ172" i="9" s="1"/>
  <c r="DH440" i="9"/>
  <c r="DI440" i="9" s="1"/>
  <c r="DJ440" i="9" s="1"/>
  <c r="DH384" i="9"/>
  <c r="DI384" i="9" s="1"/>
  <c r="DJ384" i="9" s="1"/>
  <c r="DH170" i="9"/>
  <c r="DI170" i="9" s="1"/>
  <c r="DJ170" i="9" s="1"/>
  <c r="DH295" i="9"/>
  <c r="DI295" i="9" s="1"/>
  <c r="DJ295" i="9" s="1"/>
  <c r="DH689" i="9"/>
  <c r="DI689" i="9" s="1"/>
  <c r="DJ689" i="9" s="1"/>
  <c r="DH381" i="9"/>
  <c r="DI381" i="9" s="1"/>
  <c r="DJ381" i="9" s="1"/>
  <c r="DH257" i="9"/>
  <c r="DI257" i="9" s="1"/>
  <c r="DJ257" i="9" s="1"/>
  <c r="DH209" i="9"/>
  <c r="DI209" i="9" s="1"/>
  <c r="DJ209" i="9" s="1"/>
  <c r="DD676" i="9"/>
  <c r="DE676" i="9" s="1"/>
  <c r="DD525" i="9"/>
  <c r="DE525" i="9" s="1"/>
  <c r="DD310" i="9"/>
  <c r="DE310" i="9" s="1"/>
  <c r="DH579" i="9"/>
  <c r="DI579" i="9" s="1"/>
  <c r="DJ579" i="9" s="1"/>
  <c r="DH613" i="9"/>
  <c r="DI613" i="9" s="1"/>
  <c r="DJ613" i="9" s="1"/>
  <c r="DD636" i="9"/>
  <c r="DE636" i="9" s="1"/>
  <c r="DH478" i="9"/>
  <c r="DI478" i="9" s="1"/>
  <c r="DJ478" i="9" s="1"/>
  <c r="DD278" i="9"/>
  <c r="DE278" i="9" s="1"/>
  <c r="DH201" i="9"/>
  <c r="DI201" i="9" s="1"/>
  <c r="DJ201" i="9" s="1"/>
  <c r="DD453" i="9"/>
  <c r="DE453" i="9" s="1"/>
  <c r="DD228" i="9"/>
  <c r="DE228" i="9" s="1"/>
  <c r="DD246" i="9"/>
  <c r="DE246" i="9" s="1"/>
  <c r="DD418" i="9"/>
  <c r="DE418" i="9" s="1"/>
  <c r="DD527" i="9"/>
  <c r="DE527" i="9" s="1"/>
  <c r="DD243" i="9"/>
  <c r="DE243" i="9" s="1"/>
  <c r="DD407" i="9"/>
  <c r="DE407" i="9" s="1"/>
  <c r="DD536" i="9"/>
  <c r="DE536" i="9" s="1"/>
  <c r="DD410" i="9"/>
  <c r="DE410" i="9" s="1"/>
  <c r="DD426" i="9"/>
  <c r="DE426" i="9" s="1"/>
  <c r="DH343" i="9"/>
  <c r="DI343" i="9" s="1"/>
  <c r="DJ343" i="9" s="1"/>
  <c r="DH649" i="9"/>
  <c r="DI649" i="9" s="1"/>
  <c r="DJ649" i="9" s="1"/>
  <c r="DH287" i="9"/>
  <c r="DI287" i="9" s="1"/>
  <c r="DJ287" i="9" s="1"/>
  <c r="DH518" i="9"/>
  <c r="DI518" i="9" s="1"/>
  <c r="DJ518" i="9" s="1"/>
  <c r="DH433" i="9"/>
  <c r="DI433" i="9" s="1"/>
  <c r="DJ433" i="9" s="1"/>
  <c r="DH661" i="9"/>
  <c r="DI661" i="9" s="1"/>
  <c r="DJ661" i="9" s="1"/>
  <c r="DH494" i="9"/>
  <c r="DI494" i="9" s="1"/>
  <c r="DJ494" i="9" s="1"/>
  <c r="DH713" i="9"/>
  <c r="DI713" i="9" s="1"/>
  <c r="DJ713" i="9" s="1"/>
  <c r="DH341" i="9"/>
  <c r="DI341" i="9" s="1"/>
  <c r="DJ341" i="9" s="1"/>
  <c r="DH283" i="9"/>
  <c r="DI283" i="9" s="1"/>
  <c r="DJ283" i="9" s="1"/>
  <c r="DD161" i="9"/>
  <c r="DE161" i="9" s="1"/>
  <c r="DH665" i="9"/>
  <c r="DI665" i="9" s="1"/>
  <c r="DJ665" i="9" s="1"/>
  <c r="DD585" i="9"/>
  <c r="DE585" i="9" s="1"/>
  <c r="DD338" i="9"/>
  <c r="DE338" i="9" s="1"/>
  <c r="DD553" i="9"/>
  <c r="DE553" i="9" s="1"/>
  <c r="DH599" i="9"/>
  <c r="DI599" i="9" s="1"/>
  <c r="DJ599" i="9" s="1"/>
  <c r="DD285" i="9"/>
  <c r="DE285" i="9" s="1"/>
  <c r="DD321" i="9"/>
  <c r="DE321" i="9" s="1"/>
  <c r="DD305" i="9"/>
  <c r="DE305" i="9" s="1"/>
  <c r="DH699" i="9"/>
  <c r="DI699" i="9" s="1"/>
  <c r="DJ699" i="9" s="1"/>
  <c r="DD635" i="9"/>
  <c r="DE635" i="9" s="1"/>
  <c r="DH705" i="9"/>
  <c r="DI705" i="9" s="1"/>
  <c r="DJ705" i="9" s="1"/>
  <c r="DH207" i="9"/>
  <c r="DI207" i="9" s="1"/>
  <c r="DJ207" i="9" s="1"/>
  <c r="DH324" i="9"/>
  <c r="DI324" i="9" s="1"/>
  <c r="DJ324" i="9" s="1"/>
  <c r="DH400" i="9"/>
  <c r="DI400" i="9" s="1"/>
  <c r="DJ400" i="9" s="1"/>
  <c r="DH566" i="9"/>
  <c r="DI566" i="9" s="1"/>
  <c r="DJ566" i="9" s="1"/>
  <c r="DH555" i="9"/>
  <c r="DI555" i="9" s="1"/>
  <c r="DJ555" i="9" s="1"/>
  <c r="DH505" i="9"/>
  <c r="DI505" i="9" s="1"/>
  <c r="DJ505" i="9" s="1"/>
  <c r="DH652" i="9"/>
  <c r="DI652" i="9" s="1"/>
  <c r="DJ652" i="9" s="1"/>
  <c r="DH430" i="9"/>
  <c r="DI430" i="9" s="1"/>
  <c r="DJ430" i="9" s="1"/>
  <c r="DH332" i="9"/>
  <c r="DI332" i="9" s="1"/>
  <c r="DJ332" i="9" s="1"/>
  <c r="DH319" i="9"/>
  <c r="DI319" i="9" s="1"/>
  <c r="DJ319" i="9" s="1"/>
  <c r="DH706" i="9"/>
  <c r="DI706" i="9" s="1"/>
  <c r="DJ706" i="9" s="1"/>
  <c r="DH252" i="9"/>
  <c r="DI252" i="9" s="1"/>
  <c r="DJ252" i="9" s="1"/>
  <c r="DH404" i="9"/>
  <c r="DI404" i="9" s="1"/>
  <c r="DJ404" i="9" s="1"/>
  <c r="DH422" i="9"/>
  <c r="DI422" i="9" s="1"/>
  <c r="DJ422" i="9" s="1"/>
  <c r="DH680" i="9"/>
  <c r="DI680" i="9" s="1"/>
  <c r="DJ680" i="9" s="1"/>
  <c r="DH712" i="9"/>
  <c r="DI712" i="9" s="1"/>
  <c r="DJ712" i="9" s="1"/>
  <c r="DH411" i="9"/>
  <c r="DI411" i="9" s="1"/>
  <c r="DJ411" i="9" s="1"/>
  <c r="DH394" i="9"/>
  <c r="DI394" i="9" s="1"/>
  <c r="DJ394" i="9" s="1"/>
  <c r="DH549" i="9"/>
  <c r="DI549" i="9" s="1"/>
  <c r="DJ549" i="9" s="1"/>
  <c r="DH322" i="9"/>
  <c r="DI322" i="9" s="1"/>
  <c r="DJ322" i="9" s="1"/>
  <c r="DH670" i="9"/>
  <c r="DI670" i="9" s="1"/>
  <c r="DJ670" i="9" s="1"/>
  <c r="DH471" i="9"/>
  <c r="DI471" i="9" s="1"/>
  <c r="DJ471" i="9" s="1"/>
  <c r="DH359" i="9"/>
  <c r="DI359" i="9" s="1"/>
  <c r="DJ359" i="9" s="1"/>
  <c r="DH442" i="9"/>
  <c r="DI442" i="9" s="1"/>
  <c r="DJ442" i="9" s="1"/>
  <c r="DH657" i="9"/>
  <c r="DI657" i="9" s="1"/>
  <c r="DJ657" i="9" s="1"/>
  <c r="DH673" i="9"/>
  <c r="DI673" i="9" s="1"/>
  <c r="DJ673" i="9" s="1"/>
  <c r="DH241" i="9"/>
  <c r="DI241" i="9" s="1"/>
  <c r="DJ241" i="9" s="1"/>
  <c r="DH629" i="9"/>
  <c r="DI629" i="9" s="1"/>
  <c r="DJ629" i="9" s="1"/>
  <c r="DD192" i="9"/>
  <c r="DE192" i="9" s="1"/>
  <c r="DD335" i="9"/>
  <c r="DE335" i="9" s="1"/>
  <c r="DD519" i="9"/>
  <c r="DE519" i="9" s="1"/>
  <c r="DD506" i="9"/>
  <c r="DE506" i="9" s="1"/>
  <c r="DD595" i="9"/>
  <c r="DE595" i="9" s="1"/>
  <c r="DD162" i="9"/>
  <c r="DE162" i="9" s="1"/>
  <c r="DD612" i="9"/>
  <c r="DE612" i="9" s="1"/>
  <c r="DD311" i="9"/>
  <c r="DE311" i="9" s="1"/>
  <c r="DD258" i="9"/>
  <c r="DE258" i="9" s="1"/>
  <c r="DD270" i="9"/>
  <c r="DE270" i="9" s="1"/>
  <c r="DD606" i="9"/>
  <c r="DE606" i="9" s="1"/>
  <c r="DD674" i="9"/>
  <c r="DE674" i="9" s="1"/>
  <c r="DD547" i="9"/>
  <c r="DE547" i="9" s="1"/>
  <c r="DH198" i="9"/>
  <c r="DI198" i="9" s="1"/>
  <c r="DJ198" i="9" s="1"/>
  <c r="DD190" i="9"/>
  <c r="DE190" i="9" s="1"/>
  <c r="DD272" i="9"/>
  <c r="DE272" i="9" s="1"/>
  <c r="DD714" i="9"/>
  <c r="DE714" i="9" s="1"/>
  <c r="DD293" i="9"/>
  <c r="DE293" i="9" s="1"/>
  <c r="DD522" i="9"/>
  <c r="DE522" i="9" s="1"/>
  <c r="DD526" i="9"/>
  <c r="DE526" i="9" s="1"/>
  <c r="DD281" i="9"/>
  <c r="DE281" i="9" s="1"/>
  <c r="DD307" i="9"/>
  <c r="DE307" i="9" s="1"/>
  <c r="DH470" i="9"/>
  <c r="DI470" i="9" s="1"/>
  <c r="DJ470" i="9" s="1"/>
  <c r="DD317" i="9"/>
  <c r="DE317" i="9" s="1"/>
  <c r="DD199" i="9"/>
  <c r="DE199" i="9" s="1"/>
  <c r="DD405" i="9"/>
  <c r="DE405" i="9" s="1"/>
  <c r="DH437" i="9"/>
  <c r="DI437" i="9" s="1"/>
  <c r="DJ437" i="9" s="1"/>
  <c r="DH698" i="9"/>
  <c r="DI698" i="9" s="1"/>
  <c r="DJ698" i="9" s="1"/>
  <c r="DH496" i="9"/>
  <c r="DI496" i="9" s="1"/>
  <c r="DJ496" i="9" s="1"/>
  <c r="DH467" i="9"/>
  <c r="DI467" i="9" s="1"/>
  <c r="DJ467" i="9" s="1"/>
  <c r="DH375" i="9"/>
  <c r="DI375" i="9" s="1"/>
  <c r="DJ375" i="9" s="1"/>
  <c r="DH254" i="9"/>
  <c r="DI254" i="9" s="1"/>
  <c r="DJ254" i="9" s="1"/>
  <c r="DH302" i="9"/>
  <c r="DI302" i="9" s="1"/>
  <c r="DJ302" i="9" s="1"/>
  <c r="DH427" i="9"/>
  <c r="DI427" i="9" s="1"/>
  <c r="DJ427" i="9" s="1"/>
  <c r="DH226" i="9"/>
  <c r="DI226" i="9" s="1"/>
  <c r="DJ226" i="9" s="1"/>
  <c r="DH186" i="9"/>
  <c r="DI186" i="9" s="1"/>
  <c r="DJ186" i="9" s="1"/>
  <c r="DH218" i="9"/>
  <c r="DI218" i="9" s="1"/>
  <c r="DJ218" i="9" s="1"/>
  <c r="DH690" i="9"/>
  <c r="DI690" i="9" s="1"/>
  <c r="DJ690" i="9" s="1"/>
  <c r="DH675" i="9"/>
  <c r="DI675" i="9" s="1"/>
  <c r="DJ675" i="9" s="1"/>
  <c r="DH618" i="9"/>
  <c r="DI618" i="9" s="1"/>
  <c r="DJ618" i="9" s="1"/>
  <c r="DH240" i="9"/>
  <c r="DI240" i="9" s="1"/>
  <c r="DJ240" i="9" s="1"/>
  <c r="DH664" i="9"/>
  <c r="DI664" i="9" s="1"/>
  <c r="DJ664" i="9" s="1"/>
  <c r="DH630" i="9"/>
  <c r="DI630" i="9" s="1"/>
  <c r="DJ630" i="9" s="1"/>
  <c r="DH643" i="9"/>
  <c r="DI643" i="9" s="1"/>
  <c r="DJ643" i="9" s="1"/>
  <c r="DH374" i="9"/>
  <c r="DI374" i="9" s="1"/>
  <c r="DJ374" i="9" s="1"/>
  <c r="DH259" i="9"/>
  <c r="DI259" i="9" s="1"/>
  <c r="DJ259" i="9" s="1"/>
  <c r="DH333" i="9"/>
  <c r="DI333" i="9" s="1"/>
  <c r="DJ333" i="9" s="1"/>
  <c r="DH325" i="9"/>
  <c r="DI325" i="9" s="1"/>
  <c r="DJ325" i="9" s="1"/>
  <c r="DH385" i="9"/>
  <c r="DI385" i="9" s="1"/>
  <c r="DJ385" i="9" s="1"/>
  <c r="DH197" i="9"/>
  <c r="DI197" i="9" s="1"/>
  <c r="DJ197" i="9" s="1"/>
  <c r="DH504" i="9"/>
  <c r="DI504" i="9" s="1"/>
  <c r="DJ504" i="9" s="1"/>
  <c r="DH177" i="9"/>
  <c r="DI177" i="9" s="1"/>
  <c r="DJ177" i="9" s="1"/>
  <c r="DH165" i="9"/>
  <c r="DI165" i="9" s="1"/>
  <c r="DJ165" i="9" s="1"/>
  <c r="DH289" i="9"/>
  <c r="DI289" i="9" s="1"/>
  <c r="DJ289" i="9" s="1"/>
  <c r="DD619" i="9"/>
  <c r="DE619" i="9" s="1"/>
  <c r="DH169" i="9"/>
  <c r="DI169" i="9" s="1"/>
  <c r="DJ169" i="9" s="1"/>
  <c r="DD351" i="9"/>
  <c r="DE351" i="9" s="1"/>
  <c r="DD659" i="9"/>
  <c r="DE659" i="9" s="1"/>
  <c r="DD460" i="9"/>
  <c r="DE460" i="9" s="1"/>
  <c r="DD607" i="9"/>
  <c r="DE607" i="9" s="1"/>
  <c r="DD605" i="9"/>
  <c r="DE605" i="9" s="1"/>
  <c r="DD439" i="9"/>
  <c r="DE439" i="9" s="1"/>
  <c r="DH550" i="9"/>
  <c r="DI550" i="9" s="1"/>
  <c r="DJ550" i="9" s="1"/>
  <c r="DD648" i="9"/>
  <c r="DE648" i="9" s="1"/>
  <c r="DH474" i="9"/>
  <c r="DI474" i="9" s="1"/>
  <c r="DJ474" i="9" s="1"/>
  <c r="DD323" i="9"/>
  <c r="DE323" i="9" s="1"/>
  <c r="DH651" i="9"/>
  <c r="DI651" i="9" s="1"/>
  <c r="DJ651" i="9" s="1"/>
  <c r="DH488" i="9"/>
  <c r="DI488" i="9" s="1"/>
  <c r="DJ488" i="9" s="1"/>
  <c r="DH701" i="9"/>
  <c r="DI701" i="9" s="1"/>
  <c r="DJ701" i="9" s="1"/>
  <c r="DH697" i="9"/>
  <c r="DI697" i="9" s="1"/>
  <c r="DJ697" i="9" s="1"/>
  <c r="DH193" i="9"/>
  <c r="DI193" i="9" s="1"/>
  <c r="DJ193" i="9" s="1"/>
  <c r="DD564" i="9"/>
  <c r="DE564" i="9" s="1"/>
  <c r="DD484" i="9"/>
  <c r="DE484" i="9" s="1"/>
  <c r="DD164" i="9"/>
  <c r="DE164" i="9" s="1"/>
  <c r="DD532" i="9"/>
  <c r="DE532" i="9" s="1"/>
  <c r="DD420" i="9"/>
  <c r="DE420" i="9" s="1"/>
  <c r="DD366" i="9"/>
  <c r="DE366" i="9" s="1"/>
  <c r="DH709" i="9"/>
  <c r="DI709" i="9" s="1"/>
  <c r="DJ709" i="9" s="1"/>
  <c r="DH653" i="9"/>
  <c r="DI653" i="9" s="1"/>
  <c r="DJ653" i="9" s="1"/>
  <c r="DH569" i="9"/>
  <c r="DI569" i="9" s="1"/>
  <c r="DJ569" i="9" s="1"/>
  <c r="DH580" i="9"/>
  <c r="DI580" i="9" s="1"/>
  <c r="DJ580" i="9" s="1"/>
  <c r="DH634" i="9"/>
  <c r="DI634" i="9" s="1"/>
  <c r="DJ634" i="9" s="1"/>
  <c r="DH622" i="9"/>
  <c r="DI622" i="9" s="1"/>
  <c r="DJ622" i="9" s="1"/>
  <c r="DH390" i="9"/>
  <c r="DI390" i="9" s="1"/>
  <c r="DJ390" i="9" s="1"/>
  <c r="DH340" i="9"/>
  <c r="DI340" i="9" s="1"/>
  <c r="DJ340" i="9" s="1"/>
  <c r="DH678" i="9"/>
  <c r="DI678" i="9" s="1"/>
  <c r="DJ678" i="9" s="1"/>
  <c r="DH346" i="9"/>
  <c r="DI346" i="9" s="1"/>
  <c r="DJ346" i="9" s="1"/>
  <c r="DH570" i="9"/>
  <c r="DI570" i="9" s="1"/>
  <c r="DJ570" i="9" s="1"/>
  <c r="DH235" i="9"/>
  <c r="DI235" i="9" s="1"/>
  <c r="DJ235" i="9" s="1"/>
  <c r="DH350" i="9"/>
  <c r="DI350" i="9" s="1"/>
  <c r="DJ350" i="9" s="1"/>
  <c r="DH175" i="9"/>
  <c r="DI175" i="9" s="1"/>
  <c r="DJ175" i="9" s="1"/>
  <c r="DH700" i="9"/>
  <c r="DI700" i="9" s="1"/>
  <c r="DJ700" i="9" s="1"/>
  <c r="DH444" i="9"/>
  <c r="DI444" i="9" s="1"/>
  <c r="DJ444" i="9" s="1"/>
  <c r="DH266" i="9"/>
  <c r="DI266" i="9" s="1"/>
  <c r="DJ266" i="9" s="1"/>
  <c r="DH447" i="9"/>
  <c r="DI447" i="9" s="1"/>
  <c r="DJ447" i="9" s="1"/>
  <c r="DH594" i="9"/>
  <c r="DI594" i="9" s="1"/>
  <c r="DJ594" i="9" s="1"/>
  <c r="DH509" i="9"/>
  <c r="DI509" i="9" s="1"/>
  <c r="DJ509" i="9" s="1"/>
  <c r="DH274" i="9"/>
  <c r="DI274" i="9" s="1"/>
  <c r="DJ274" i="9" s="1"/>
  <c r="DH182" i="9"/>
  <c r="DI182" i="9" s="1"/>
  <c r="DJ182" i="9" s="1"/>
  <c r="DH362" i="9"/>
  <c r="DI362" i="9" s="1"/>
  <c r="DJ362" i="9" s="1"/>
  <c r="DH382" i="9"/>
  <c r="DI382" i="9" s="1"/>
  <c r="DJ382" i="9" s="1"/>
  <c r="DH415" i="9"/>
  <c r="DI415" i="9" s="1"/>
  <c r="DJ415" i="9" s="1"/>
  <c r="DH275" i="9"/>
  <c r="DI275" i="9" s="1"/>
  <c r="DJ275" i="9" s="1"/>
  <c r="DH387" i="9"/>
  <c r="DI387" i="9" s="1"/>
  <c r="DJ387" i="9" s="1"/>
  <c r="DH647" i="9"/>
  <c r="DI647" i="9" s="1"/>
  <c r="DJ647" i="9" s="1"/>
  <c r="DH583" i="9"/>
  <c r="DI583" i="9" s="1"/>
  <c r="DJ583" i="9" s="1"/>
  <c r="DH347" i="9"/>
  <c r="DI347" i="9" s="1"/>
  <c r="DJ347" i="9" s="1"/>
  <c r="DH432" i="9"/>
  <c r="DI432" i="9" s="1"/>
  <c r="DJ432" i="9" s="1"/>
  <c r="DH507" i="9"/>
  <c r="DI507" i="9" s="1"/>
  <c r="DJ507" i="9" s="1"/>
  <c r="DH342" i="9"/>
  <c r="DI342" i="9" s="1"/>
  <c r="DJ342" i="9" s="1"/>
  <c r="DH596" i="9"/>
  <c r="DI596" i="9" s="1"/>
  <c r="DJ596" i="9" s="1"/>
  <c r="DH356" i="9"/>
  <c r="DI356" i="9" s="1"/>
  <c r="DJ356" i="9" s="1"/>
  <c r="DH279" i="9"/>
  <c r="DI279" i="9" s="1"/>
  <c r="DJ279" i="9" s="1"/>
  <c r="DH352" i="9"/>
  <c r="DI352" i="9" s="1"/>
  <c r="DJ352" i="9" s="1"/>
  <c r="DH668" i="9"/>
  <c r="DI668" i="9" s="1"/>
  <c r="DJ668" i="9" s="1"/>
  <c r="DH481" i="9"/>
  <c r="DI481" i="9" s="1"/>
  <c r="DJ481" i="9" s="1"/>
  <c r="DH591" i="9"/>
  <c r="DI591" i="9" s="1"/>
  <c r="DJ591" i="9" s="1"/>
  <c r="DH609" i="9"/>
  <c r="DI609" i="9" s="1"/>
  <c r="DJ609" i="9" s="1"/>
  <c r="DH601" i="9"/>
  <c r="DI601" i="9" s="1"/>
  <c r="DJ601" i="9" s="1"/>
  <c r="DH575" i="9"/>
  <c r="DI575" i="9" s="1"/>
  <c r="DJ575" i="9" s="1"/>
  <c r="DH429" i="9"/>
  <c r="DI429" i="9" s="1"/>
  <c r="DJ429" i="9" s="1"/>
  <c r="DH393" i="9"/>
  <c r="DI393" i="9" s="1"/>
  <c r="DJ393" i="9" s="1"/>
  <c r="DH233" i="9"/>
  <c r="DI233" i="9" s="1"/>
  <c r="DJ233" i="9" s="1"/>
  <c r="DH631" i="9"/>
  <c r="DI631" i="9" s="1"/>
  <c r="DJ631" i="9" s="1"/>
  <c r="DD703" i="9"/>
  <c r="DE703" i="9" s="1"/>
  <c r="DD409" i="9"/>
  <c r="DE409" i="9" s="1"/>
  <c r="DD465" i="9"/>
  <c r="DE465" i="9" s="1"/>
  <c r="DD210" i="9"/>
  <c r="DE210" i="9" s="1"/>
  <c r="DD540" i="9"/>
  <c r="DE540" i="9" s="1"/>
  <c r="DD248" i="9"/>
  <c r="DE248" i="9" s="1"/>
  <c r="DH448" i="9"/>
  <c r="DI448" i="9" s="1"/>
  <c r="DJ448" i="9" s="1"/>
  <c r="DD296" i="9"/>
  <c r="DE296" i="9" s="1"/>
  <c r="DD457" i="9"/>
  <c r="DE457" i="9" s="1"/>
  <c r="DD497" i="9"/>
  <c r="DE497" i="9" s="1"/>
  <c r="DH623" i="9"/>
  <c r="DI623" i="9" s="1"/>
  <c r="DJ623" i="9" s="1"/>
  <c r="DD413" i="9"/>
  <c r="DE413" i="9" s="1"/>
  <c r="DD512" i="9"/>
  <c r="DE512" i="9" s="1"/>
  <c r="DD502" i="9"/>
  <c r="DE502" i="9" s="1"/>
  <c r="DH538" i="9"/>
  <c r="DI538" i="9" s="1"/>
  <c r="DJ538" i="9" s="1"/>
  <c r="DD396" i="9"/>
  <c r="DE396" i="9" s="1"/>
  <c r="DD178" i="9"/>
  <c r="DE178" i="9" s="1"/>
  <c r="DD367" i="9"/>
  <c r="DE367" i="9" s="1"/>
  <c r="DH373" i="9"/>
  <c r="DI373" i="9" s="1"/>
  <c r="DJ373" i="9" s="1"/>
  <c r="DH480" i="9"/>
  <c r="DI480" i="9" s="1"/>
  <c r="DJ480" i="9" s="1"/>
  <c r="DH542" i="9"/>
  <c r="DI542" i="9" s="1"/>
  <c r="DJ542" i="9" s="1"/>
  <c r="DH273" i="9"/>
  <c r="DI273" i="9" s="1"/>
  <c r="DJ273" i="9" s="1"/>
  <c r="DH581" i="9"/>
  <c r="DI581" i="9" s="1"/>
  <c r="DJ581" i="9" s="1"/>
  <c r="DH558" i="9"/>
  <c r="DI558" i="9" s="1"/>
  <c r="DJ558" i="9" s="1"/>
  <c r="DH534" i="9"/>
  <c r="DI534" i="9" s="1"/>
  <c r="DJ534" i="9" s="1"/>
  <c r="DD434" i="9"/>
  <c r="DE434" i="9" s="1"/>
  <c r="DD695" i="9"/>
  <c r="DE695" i="9" s="1"/>
  <c r="DH565" i="9"/>
  <c r="DI565" i="9" s="1"/>
  <c r="DJ565" i="9" s="1"/>
  <c r="DD284" i="9"/>
  <c r="DE284" i="9" s="1"/>
  <c r="DD620" i="9"/>
  <c r="DE620" i="9" s="1"/>
  <c r="DD500" i="9"/>
  <c r="DE500" i="9" s="1"/>
  <c r="DD588" i="9"/>
  <c r="DE588" i="9" s="1"/>
  <c r="DD349" i="9"/>
  <c r="DE349" i="9" s="1"/>
  <c r="DD514" i="9"/>
  <c r="DE514" i="9" s="1"/>
  <c r="DD184" i="9"/>
  <c r="DE184" i="9" s="1"/>
  <c r="DD200" i="9"/>
  <c r="DE200" i="9" s="1"/>
  <c r="DD326" i="9"/>
  <c r="DE326" i="9" s="1"/>
  <c r="DD167" i="9"/>
  <c r="DE167" i="9" s="1"/>
  <c r="DH645" i="9"/>
  <c r="DI645" i="9" s="1"/>
  <c r="DJ645" i="9" s="1"/>
  <c r="DH206" i="9"/>
  <c r="DI206" i="9" s="1"/>
  <c r="DJ206" i="9" s="1"/>
  <c r="DH487" i="9"/>
  <c r="DI487" i="9" s="1"/>
  <c r="DJ487" i="9" s="1"/>
  <c r="DH388" i="9"/>
  <c r="DI388" i="9" s="1"/>
  <c r="DJ388" i="9" s="1"/>
  <c r="DH314" i="9"/>
  <c r="DI314" i="9" s="1"/>
  <c r="DJ314" i="9" s="1"/>
  <c r="DH224" i="9"/>
  <c r="DI224" i="9" s="1"/>
  <c r="DJ224" i="9" s="1"/>
  <c r="DH315" i="9"/>
  <c r="DI315" i="9" s="1"/>
  <c r="DJ315" i="9" s="1"/>
  <c r="DH615" i="9"/>
  <c r="DI615" i="9" s="1"/>
  <c r="DJ615" i="9" s="1"/>
  <c r="DH654" i="9"/>
  <c r="DI654" i="9" s="1"/>
  <c r="DJ654" i="9" s="1"/>
  <c r="DH355" i="9"/>
  <c r="DI355" i="9" s="1"/>
  <c r="DJ355" i="9" s="1"/>
  <c r="DH592" i="9"/>
  <c r="DI592" i="9" s="1"/>
  <c r="DJ592" i="9" s="1"/>
  <c r="DH572" i="9"/>
  <c r="DI572" i="9" s="1"/>
  <c r="DJ572" i="9" s="1"/>
  <c r="DH191" i="9"/>
  <c r="DI191" i="9" s="1"/>
  <c r="DJ191" i="9" s="1"/>
  <c r="DH658" i="9"/>
  <c r="DI658" i="9" s="1"/>
  <c r="DJ658" i="9" s="1"/>
  <c r="DH414" i="9"/>
  <c r="DI414" i="9" s="1"/>
  <c r="DJ414" i="9" s="1"/>
  <c r="DH614" i="9"/>
  <c r="DI614" i="9" s="1"/>
  <c r="DJ614" i="9" s="1"/>
  <c r="DH376" i="9"/>
  <c r="DI376" i="9" s="1"/>
  <c r="DJ376" i="9" s="1"/>
  <c r="DH358" i="9"/>
  <c r="DI358" i="9" s="1"/>
  <c r="DJ358" i="9" s="1"/>
  <c r="DH556" i="9"/>
  <c r="DI556" i="9" s="1"/>
  <c r="DJ556" i="9" s="1"/>
  <c r="DH363" i="9"/>
  <c r="DI363" i="9" s="1"/>
  <c r="DJ363" i="9" s="1"/>
  <c r="DH679" i="9"/>
  <c r="DI679" i="9" s="1"/>
  <c r="DJ679" i="9" s="1"/>
  <c r="DH638" i="9"/>
  <c r="DI638" i="9" s="1"/>
  <c r="DJ638" i="9" s="1"/>
  <c r="DH666" i="9"/>
  <c r="DI666" i="9" s="1"/>
  <c r="DJ666" i="9" s="1"/>
  <c r="DH187" i="9"/>
  <c r="DI187" i="9" s="1"/>
  <c r="DJ187" i="9" s="1"/>
  <c r="DH298" i="9"/>
  <c r="DI298" i="9" s="1"/>
  <c r="DJ298" i="9" s="1"/>
  <c r="DH220" i="9"/>
  <c r="DI220" i="9" s="1"/>
  <c r="DJ220" i="9" s="1"/>
  <c r="DH490" i="9"/>
  <c r="DI490" i="9" s="1"/>
  <c r="DJ490" i="9" s="1"/>
  <c r="DH313" i="9"/>
  <c r="DI313" i="9" s="1"/>
  <c r="DJ313" i="9" s="1"/>
  <c r="DH573" i="9"/>
  <c r="DI573" i="9" s="1"/>
  <c r="DJ573" i="9" s="1"/>
  <c r="DH237" i="9"/>
  <c r="DI237" i="9" s="1"/>
  <c r="DJ237" i="9" s="1"/>
  <c r="DH301" i="9"/>
  <c r="DI301" i="9" s="1"/>
  <c r="DJ301" i="9" s="1"/>
  <c r="DH691" i="9"/>
  <c r="DI691" i="9" s="1"/>
  <c r="DJ691" i="9" s="1"/>
  <c r="DD163" i="9"/>
  <c r="DE163" i="9" s="1"/>
  <c r="DD576" i="9"/>
  <c r="DE576" i="9" s="1"/>
  <c r="DD212" i="9"/>
  <c r="DE212" i="9" s="1"/>
  <c r="DD436" i="9"/>
  <c r="DE436" i="9" s="1"/>
  <c r="DD578" i="9"/>
  <c r="DE578" i="9" s="1"/>
  <c r="DD403" i="9"/>
  <c r="DE403" i="9" s="1"/>
  <c r="DD264" i="9"/>
  <c r="DE264" i="9" s="1"/>
  <c r="DD251" i="9"/>
  <c r="DE251" i="9" s="1"/>
  <c r="DD563" i="9"/>
  <c r="DE563" i="9" s="1"/>
  <c r="DD312" i="9"/>
  <c r="DE312" i="9" s="1"/>
  <c r="DD202" i="9"/>
  <c r="DE202" i="9" s="1"/>
  <c r="DD300" i="9"/>
  <c r="DE300" i="9" s="1"/>
  <c r="DD308" i="9"/>
  <c r="DE308" i="9" s="1"/>
  <c r="DD552" i="9"/>
  <c r="DE552" i="9" s="1"/>
  <c r="DD260" i="9"/>
  <c r="DE260" i="9" s="1"/>
  <c r="DD244" i="9"/>
  <c r="DE244" i="9" s="1"/>
  <c r="DD232" i="9"/>
  <c r="DE232" i="9" s="1"/>
  <c r="DD402" i="9"/>
  <c r="DE402" i="9" s="1"/>
  <c r="DH687" i="9"/>
  <c r="DI687" i="9" s="1"/>
  <c r="DJ687" i="9" s="1"/>
  <c r="DH486" i="9"/>
  <c r="DI486" i="9" s="1"/>
  <c r="DJ486" i="9" s="1"/>
  <c r="DH185" i="9"/>
  <c r="DI185" i="9" s="1"/>
  <c r="DJ185" i="9" s="1"/>
  <c r="DH617" i="9"/>
  <c r="DI617" i="9" s="1"/>
  <c r="DJ617" i="9" s="1"/>
  <c r="DH671" i="9"/>
  <c r="DI671" i="9" s="1"/>
  <c r="DJ671" i="9" s="1"/>
  <c r="DD253" i="9"/>
  <c r="DE253" i="9" s="1"/>
  <c r="DD369" i="9"/>
  <c r="DE369" i="9" s="1"/>
  <c r="DD353" i="9"/>
  <c r="DE353" i="9" s="1"/>
  <c r="DD398" i="9"/>
  <c r="DE398" i="9" s="1"/>
  <c r="DD360" i="9"/>
  <c r="DE360" i="9" s="1"/>
  <c r="DD530" i="9"/>
  <c r="DE530" i="9" s="1"/>
  <c r="DD683" i="9"/>
  <c r="DE683" i="9" s="1"/>
  <c r="DD213" i="9"/>
  <c r="DE213" i="9" s="1"/>
  <c r="DH567" i="9"/>
  <c r="DI567" i="9" s="1"/>
  <c r="DJ567" i="9" s="1"/>
  <c r="DD476" i="9"/>
  <c r="DE476" i="9" s="1"/>
  <c r="DH482" i="9"/>
  <c r="DI482" i="9" s="1"/>
  <c r="DJ482" i="9" s="1"/>
  <c r="DH521" i="9"/>
  <c r="DI521" i="9" s="1"/>
  <c r="DJ521" i="9" s="1"/>
  <c r="DH511" i="9"/>
  <c r="DI511" i="9" s="1"/>
  <c r="DJ511" i="9" s="1"/>
  <c r="DH306" i="9"/>
  <c r="DI306" i="9" s="1"/>
  <c r="DJ306" i="9" s="1"/>
  <c r="DH660" i="9"/>
  <c r="DI660" i="9" s="1"/>
  <c r="DJ660" i="9" s="1"/>
  <c r="DH529" i="9"/>
  <c r="DI529" i="9" s="1"/>
  <c r="DJ529" i="9" s="1"/>
  <c r="DH386" i="9"/>
  <c r="DI386" i="9" s="1"/>
  <c r="DJ386" i="9" s="1"/>
  <c r="DH286" i="9"/>
  <c r="DI286" i="9" s="1"/>
  <c r="DJ286" i="9" s="1"/>
  <c r="DH704" i="9"/>
  <c r="DI704" i="9" s="1"/>
  <c r="DJ704" i="9" s="1"/>
  <c r="DH368" i="9"/>
  <c r="DI368" i="9" s="1"/>
  <c r="DJ368" i="9" s="1"/>
  <c r="DH688" i="9"/>
  <c r="DI688" i="9" s="1"/>
  <c r="DJ688" i="9" s="1"/>
  <c r="DH364" i="9"/>
  <c r="DI364" i="9" s="1"/>
  <c r="DJ364" i="9" s="1"/>
  <c r="DH262" i="9"/>
  <c r="DI262" i="9" s="1"/>
  <c r="DJ262" i="9" s="1"/>
  <c r="DH537" i="9"/>
  <c r="DI537" i="9" s="1"/>
  <c r="DJ537" i="9" s="1"/>
  <c r="DH412" i="9"/>
  <c r="DI412" i="9" s="1"/>
  <c r="DJ412" i="9" s="1"/>
  <c r="DH498" i="9"/>
  <c r="DI498" i="9" s="1"/>
  <c r="DJ498" i="9" s="1"/>
  <c r="DH589" i="9"/>
  <c r="DI589" i="9" s="1"/>
  <c r="DJ589" i="9" s="1"/>
  <c r="DH277" i="9"/>
  <c r="DI277" i="9" s="1"/>
  <c r="DJ277" i="9" s="1"/>
  <c r="DH655" i="9"/>
  <c r="DI655" i="9" s="1"/>
  <c r="DJ655" i="9" s="1"/>
  <c r="DH221" i="9"/>
  <c r="DI221" i="9" s="1"/>
  <c r="DJ221" i="9" s="1"/>
  <c r="DH454" i="9"/>
  <c r="DI454" i="9" s="1"/>
  <c r="DJ454" i="9" s="1"/>
  <c r="DH667" i="9"/>
  <c r="DI667" i="9" s="1"/>
  <c r="DJ667" i="9" s="1"/>
  <c r="DD628" i="9"/>
  <c r="DE628" i="9" s="1"/>
  <c r="DD551" i="9"/>
  <c r="DE551" i="9" s="1"/>
  <c r="DD445" i="9"/>
  <c r="DE445" i="9" s="1"/>
  <c r="DD472" i="9"/>
  <c r="DE472" i="9" s="1"/>
  <c r="DD510" i="9"/>
  <c r="DE510" i="9" s="1"/>
  <c r="DD316" i="9"/>
  <c r="DE316" i="9" s="1"/>
  <c r="DD491" i="9"/>
  <c r="DE491" i="9" s="1"/>
  <c r="DD503" i="9"/>
  <c r="DE503" i="9" s="1"/>
  <c r="DD508" i="9"/>
  <c r="DE508" i="9" s="1"/>
  <c r="DD475" i="9"/>
  <c r="DE475" i="9" s="1"/>
  <c r="DD624" i="9"/>
  <c r="DE624" i="9" s="1"/>
  <c r="DD416" i="9"/>
  <c r="DE416" i="9" s="1"/>
  <c r="DD395" i="9"/>
  <c r="DE395" i="9" s="1"/>
  <c r="DD625" i="9"/>
  <c r="DE625" i="9" s="1"/>
  <c r="DH397" i="9"/>
  <c r="DI397" i="9" s="1"/>
  <c r="DJ397" i="9" s="1"/>
  <c r="DH452" i="9"/>
  <c r="DI452" i="9" s="1"/>
  <c r="DJ452" i="9" s="1"/>
  <c r="DH299" i="9"/>
  <c r="DI299" i="9" s="1"/>
  <c r="DJ299" i="9" s="1"/>
  <c r="DD268" i="9"/>
  <c r="DE268" i="9" s="1"/>
  <c r="DD441" i="9"/>
  <c r="DE441" i="9" s="1"/>
  <c r="DD265" i="9"/>
  <c r="DE265" i="9" s="1"/>
  <c r="DD587" i="9"/>
  <c r="DE587" i="9" s="1"/>
  <c r="DD694" i="9"/>
  <c r="DE694" i="9" s="1"/>
  <c r="DD245" i="9"/>
  <c r="DE245" i="9" s="1"/>
  <c r="DH261" i="9"/>
  <c r="DI261" i="9" s="1"/>
  <c r="DJ261" i="9" s="1"/>
  <c r="DH229" i="9"/>
  <c r="DI229" i="9" s="1"/>
  <c r="DJ229" i="9" s="1"/>
  <c r="DH546" i="9"/>
  <c r="DI546" i="9" s="1"/>
  <c r="DJ546" i="9" s="1"/>
  <c r="DH539" i="9"/>
  <c r="DI539" i="9" s="1"/>
  <c r="DJ539" i="9" s="1"/>
  <c r="DH513" i="9"/>
  <c r="DI513" i="9" s="1"/>
  <c r="DJ513" i="9" s="1"/>
  <c r="DH334" i="9"/>
  <c r="DI334" i="9" s="1"/>
  <c r="DJ334" i="9" s="1"/>
  <c r="DH692" i="9"/>
  <c r="DI692" i="9" s="1"/>
  <c r="DJ692" i="9" s="1"/>
  <c r="DH469" i="9"/>
  <c r="DI469" i="9" s="1"/>
  <c r="DJ469" i="9" s="1"/>
  <c r="DH461" i="9"/>
  <c r="DI461" i="9" s="1"/>
  <c r="DJ461" i="9" s="1"/>
  <c r="DH590" i="9"/>
  <c r="DI590" i="9" s="1"/>
  <c r="DJ590" i="9" s="1"/>
  <c r="DH223" i="9"/>
  <c r="DI223" i="9" s="1"/>
  <c r="DJ223" i="9" s="1"/>
  <c r="DH294" i="9"/>
  <c r="DI294" i="9" s="1"/>
  <c r="DJ294" i="9" s="1"/>
  <c r="DH242" i="9"/>
  <c r="DI242" i="9" s="1"/>
  <c r="DJ242" i="9" s="1"/>
  <c r="DH632" i="9"/>
  <c r="DI632" i="9" s="1"/>
  <c r="DJ632" i="9" s="1"/>
  <c r="DH348" i="9"/>
  <c r="DI348" i="9" s="1"/>
  <c r="DJ348" i="9" s="1"/>
  <c r="DH682" i="9"/>
  <c r="DI682" i="9" s="1"/>
  <c r="DJ682" i="9" s="1"/>
  <c r="DH320" i="9"/>
  <c r="DI320" i="9" s="1"/>
  <c r="DJ320" i="9" s="1"/>
  <c r="DH234" i="9"/>
  <c r="DI234" i="9" s="1"/>
  <c r="DJ234" i="9" s="1"/>
  <c r="DH196" i="9"/>
  <c r="DI196" i="9" s="1"/>
  <c r="DJ196" i="9" s="1"/>
  <c r="DH707" i="9"/>
  <c r="DI707" i="9" s="1"/>
  <c r="DJ707" i="9" s="1"/>
  <c r="DH515" i="9"/>
  <c r="DI515" i="9" s="1"/>
  <c r="DJ515" i="9" s="1"/>
  <c r="DH160" i="9"/>
  <c r="DI160" i="9" s="1"/>
  <c r="DJ160" i="9" s="1"/>
  <c r="DH574" i="9"/>
  <c r="DI574" i="9" s="1"/>
  <c r="DJ574" i="9" s="1"/>
  <c r="DH533" i="9"/>
  <c r="DI533" i="9" s="1"/>
  <c r="DJ533" i="9" s="1"/>
  <c r="DH336" i="9"/>
  <c r="DI336" i="9" s="1"/>
  <c r="DJ336" i="9" s="1"/>
  <c r="DH561" i="9"/>
  <c r="DI561" i="9" s="1"/>
  <c r="DJ561" i="9" s="1"/>
  <c r="DH171" i="9"/>
  <c r="DI171" i="9" s="1"/>
  <c r="DJ171" i="9" s="1"/>
  <c r="DH230" i="9"/>
  <c r="DI230" i="9" s="1"/>
  <c r="DJ230" i="9" s="1"/>
  <c r="DH517" i="9"/>
  <c r="DI517" i="9" s="1"/>
  <c r="DJ517" i="9" s="1"/>
  <c r="DH379" i="9"/>
  <c r="DI379" i="9" s="1"/>
  <c r="DJ379" i="9" s="1"/>
  <c r="DH423" i="9"/>
  <c r="DI423" i="9" s="1"/>
  <c r="DJ423" i="9" s="1"/>
  <c r="DH181" i="9"/>
  <c r="DI181" i="9" s="1"/>
  <c r="DJ181" i="9" s="1"/>
  <c r="DH446" i="9"/>
  <c r="DI446" i="9" s="1"/>
  <c r="DJ446" i="9" s="1"/>
  <c r="DH637" i="9"/>
  <c r="DI637" i="9" s="1"/>
  <c r="DJ637" i="9" s="1"/>
  <c r="DH554" i="9"/>
  <c r="DI554" i="9" s="1"/>
  <c r="DJ554" i="9" s="1"/>
  <c r="DH225" i="9"/>
  <c r="DI225" i="9" s="1"/>
  <c r="DJ225" i="9" s="1"/>
  <c r="DH327" i="9"/>
  <c r="DI327" i="9" s="1"/>
  <c r="DJ327" i="9" s="1"/>
  <c r="DD593" i="9"/>
  <c r="DE593" i="9" s="1"/>
  <c r="DD464" i="9"/>
  <c r="DE464" i="9" s="1"/>
  <c r="DH603" i="9"/>
  <c r="DI603" i="9" s="1"/>
  <c r="DJ603" i="9" s="1"/>
  <c r="DD681" i="9"/>
  <c r="DE681" i="9" s="1"/>
  <c r="DD417" i="9"/>
  <c r="DE417" i="9" s="1"/>
  <c r="DD389" i="9"/>
  <c r="DE389" i="9" s="1"/>
  <c r="DD693" i="9"/>
  <c r="DE693" i="9" s="1"/>
  <c r="DD520" i="9"/>
  <c r="DE520" i="9" s="1"/>
  <c r="DD560" i="9"/>
  <c r="DE560" i="9" s="1"/>
  <c r="DD611" i="9"/>
  <c r="DE611" i="9" s="1"/>
  <c r="DD406" i="9"/>
  <c r="DE406" i="9" s="1"/>
  <c r="DD174" i="9"/>
  <c r="DE174" i="9" s="1"/>
  <c r="DH357" i="9"/>
  <c r="DI357" i="9" s="1"/>
  <c r="DJ357" i="9" s="1"/>
  <c r="DH249" i="9"/>
  <c r="DI249" i="9" s="1"/>
  <c r="DJ249" i="9" s="1"/>
  <c r="DD276" i="9"/>
  <c r="DE276" i="9" s="1"/>
  <c r="DD501" i="9"/>
  <c r="DE501" i="9" s="1"/>
  <c r="DD702" i="9"/>
  <c r="DE702" i="9" s="1"/>
  <c r="DD493" i="9"/>
  <c r="DE493" i="9" s="1"/>
  <c r="DD189" i="9"/>
  <c r="DE189" i="9" s="1"/>
  <c r="DD378" i="9"/>
  <c r="DE378" i="9" s="1"/>
  <c r="DD239" i="9"/>
  <c r="DE239" i="9" s="1"/>
  <c r="DD380" i="9"/>
  <c r="DE380" i="9" s="1"/>
  <c r="DD650" i="9"/>
  <c r="DE650" i="9" s="1"/>
  <c r="DD419" i="9"/>
  <c r="DE419" i="9" s="1"/>
  <c r="DD516" i="9"/>
  <c r="DE516" i="9" s="1"/>
  <c r="DH173" i="9"/>
  <c r="DI173" i="9" s="1"/>
  <c r="DJ173" i="9" s="1"/>
  <c r="DH528" i="9"/>
  <c r="DI528" i="9" s="1"/>
  <c r="DJ528" i="9" s="1"/>
  <c r="DH449" i="9"/>
  <c r="DI449" i="9" s="1"/>
  <c r="DJ449" i="9" s="1"/>
  <c r="DH455" i="9"/>
  <c r="DI455" i="9" s="1"/>
  <c r="DJ455" i="9" s="1"/>
  <c r="DH696" i="9"/>
  <c r="DI696" i="9" s="1"/>
  <c r="DJ696" i="9" s="1"/>
  <c r="DH499" i="9"/>
  <c r="DI499" i="9" s="1"/>
  <c r="DJ499" i="9" s="1"/>
  <c r="CM34" i="9"/>
  <c r="CL34" i="9"/>
  <c r="CK34" i="9"/>
  <c r="CJ34" i="9"/>
  <c r="CI34" i="9"/>
  <c r="AJ14" i="9"/>
  <c r="AI14" i="9"/>
  <c r="AH14" i="9"/>
  <c r="AG14" i="9"/>
  <c r="AF14" i="9"/>
  <c r="AE14" i="9"/>
  <c r="AD14" i="9"/>
  <c r="AC14" i="9"/>
  <c r="AB14" i="9"/>
  <c r="AA14" i="9"/>
  <c r="DH250" i="9" l="1"/>
  <c r="DI250" i="9" s="1"/>
  <c r="DJ250" i="9" s="1"/>
  <c r="DH217" i="9"/>
  <c r="DI217" i="9" s="1"/>
  <c r="DJ217" i="9" s="1"/>
  <c r="DH269" i="9"/>
  <c r="DI269" i="9" s="1"/>
  <c r="DJ269" i="9" s="1"/>
  <c r="DH627" i="9"/>
  <c r="DI627" i="9" s="1"/>
  <c r="DJ627" i="9" s="1"/>
  <c r="DH383" i="9"/>
  <c r="DI383" i="9" s="1"/>
  <c r="DJ383" i="9" s="1"/>
  <c r="DH644" i="9"/>
  <c r="DI644" i="9" s="1"/>
  <c r="DJ644" i="9" s="1"/>
  <c r="DH462" i="9"/>
  <c r="DI462" i="9" s="1"/>
  <c r="DJ462" i="9" s="1"/>
  <c r="DH608" i="9"/>
  <c r="DI608" i="9" s="1"/>
  <c r="DJ608" i="9" s="1"/>
  <c r="DH372" i="9"/>
  <c r="DI372" i="9" s="1"/>
  <c r="DJ372" i="9" s="1"/>
  <c r="DH456" i="9"/>
  <c r="DI456" i="9" s="1"/>
  <c r="DJ456" i="9" s="1"/>
  <c r="DH292" i="9"/>
  <c r="DI292" i="9" s="1"/>
  <c r="DJ292" i="9" s="1"/>
  <c r="DH337" i="9"/>
  <c r="DI337" i="9" s="1"/>
  <c r="DJ337" i="9" s="1"/>
  <c r="DH459" i="9"/>
  <c r="DI459" i="9" s="1"/>
  <c r="DJ459" i="9" s="1"/>
  <c r="DH483" i="9"/>
  <c r="DI483" i="9" s="1"/>
  <c r="DJ483" i="9" s="1"/>
  <c r="DH642" i="9"/>
  <c r="DI642" i="9" s="1"/>
  <c r="DJ642" i="9" s="1"/>
  <c r="DH568" i="9"/>
  <c r="DI568" i="9" s="1"/>
  <c r="DJ568" i="9" s="1"/>
  <c r="DH656" i="9"/>
  <c r="DI656" i="9" s="1"/>
  <c r="DJ656" i="9" s="1"/>
  <c r="DH523" i="9"/>
  <c r="DI523" i="9" s="1"/>
  <c r="DJ523" i="9" s="1"/>
  <c r="DH377" i="9"/>
  <c r="DI377" i="9" s="1"/>
  <c r="DJ377" i="9" s="1"/>
  <c r="DH371" i="9"/>
  <c r="DI371" i="9" s="1"/>
  <c r="DJ371" i="9" s="1"/>
  <c r="DH710" i="9"/>
  <c r="DI710" i="9" s="1"/>
  <c r="DJ710" i="9" s="1"/>
  <c r="DH639" i="9"/>
  <c r="DI639" i="9" s="1"/>
  <c r="DJ639" i="9" s="1"/>
  <c r="DH194" i="9"/>
  <c r="DI194" i="9" s="1"/>
  <c r="DJ194" i="9" s="1"/>
  <c r="DH425" i="9"/>
  <c r="DI425" i="9" s="1"/>
  <c r="DJ425" i="9" s="1"/>
  <c r="DH641" i="9"/>
  <c r="DI641" i="9" s="1"/>
  <c r="DJ641" i="9" s="1"/>
  <c r="DH263" i="9"/>
  <c r="DI263" i="9" s="1"/>
  <c r="DJ263" i="9" s="1"/>
  <c r="DH633" i="9"/>
  <c r="DI633" i="9" s="1"/>
  <c r="DJ633" i="9" s="1"/>
  <c r="DH222" i="9"/>
  <c r="DI222" i="9" s="1"/>
  <c r="DJ222" i="9" s="1"/>
  <c r="DH180" i="9"/>
  <c r="DI180" i="9" s="1"/>
  <c r="DJ180" i="9" s="1"/>
  <c r="DH662" i="9"/>
  <c r="DI662" i="9" s="1"/>
  <c r="DJ662" i="9" s="1"/>
  <c r="DH247" i="9"/>
  <c r="DI247" i="9" s="1"/>
  <c r="DJ247" i="9" s="1"/>
  <c r="DH684" i="9"/>
  <c r="DI684" i="9" s="1"/>
  <c r="DJ684" i="9" s="1"/>
  <c r="DH399" i="9"/>
  <c r="DI399" i="9" s="1"/>
  <c r="DJ399" i="9" s="1"/>
  <c r="DH271" i="9"/>
  <c r="DI271" i="9" s="1"/>
  <c r="DJ271" i="9" s="1"/>
  <c r="DH621" i="9"/>
  <c r="DI621" i="9" s="1"/>
  <c r="DJ621" i="9" s="1"/>
  <c r="DH188" i="9"/>
  <c r="DI188" i="9" s="1"/>
  <c r="DJ188" i="9" s="1"/>
  <c r="DH543" i="9"/>
  <c r="DI543" i="9" s="1"/>
  <c r="DJ543" i="9" s="1"/>
  <c r="DH544" i="9"/>
  <c r="DI544" i="9" s="1"/>
  <c r="DJ544" i="9" s="1"/>
  <c r="DH291" i="9"/>
  <c r="DI291" i="9" s="1"/>
  <c r="DJ291" i="9" s="1"/>
  <c r="CN34" i="9"/>
  <c r="DH391" i="9"/>
  <c r="DI391" i="9" s="1"/>
  <c r="DJ391" i="9" s="1"/>
  <c r="DH280" i="9"/>
  <c r="DI280" i="9" s="1"/>
  <c r="DJ280" i="9" s="1"/>
  <c r="DH545" i="9"/>
  <c r="DI545" i="9" s="1"/>
  <c r="DJ545" i="9" s="1"/>
  <c r="DH663" i="9"/>
  <c r="DI663" i="9" s="1"/>
  <c r="DJ663" i="9" s="1"/>
  <c r="DH166" i="9"/>
  <c r="DI166" i="9" s="1"/>
  <c r="DJ166" i="9" s="1"/>
  <c r="B805" i="25"/>
  <c r="DJ66" i="9"/>
  <c r="DJ39" i="9"/>
  <c r="DJ145" i="9"/>
  <c r="DJ89" i="9"/>
  <c r="DJ144" i="9"/>
  <c r="DJ95" i="9"/>
  <c r="DJ98" i="9"/>
  <c r="DJ65" i="9"/>
  <c r="DJ55" i="9"/>
  <c r="DJ150" i="9"/>
  <c r="DJ83" i="9"/>
  <c r="DJ110" i="9"/>
  <c r="DJ84" i="9"/>
  <c r="DJ93" i="9"/>
  <c r="DJ107" i="9"/>
  <c r="DJ128" i="9"/>
  <c r="DJ42" i="9"/>
  <c r="DJ79" i="9"/>
  <c r="DJ138" i="9"/>
  <c r="DJ124" i="9"/>
  <c r="DJ58" i="9"/>
  <c r="DJ153" i="9"/>
  <c r="DJ91" i="9"/>
  <c r="DJ50" i="9"/>
  <c r="DJ59" i="9"/>
  <c r="DJ62" i="9"/>
  <c r="DJ71" i="9"/>
  <c r="DJ69" i="9"/>
  <c r="DJ108" i="9"/>
  <c r="DJ78" i="9"/>
  <c r="DJ63" i="9"/>
  <c r="DJ44" i="9"/>
  <c r="DJ54" i="9"/>
  <c r="DJ134" i="9"/>
  <c r="DJ137" i="9"/>
  <c r="DJ67" i="9"/>
  <c r="DJ47" i="9"/>
  <c r="DJ41" i="9"/>
  <c r="DJ100" i="9"/>
  <c r="DJ57" i="9"/>
  <c r="DJ76" i="9"/>
  <c r="DJ105" i="9"/>
  <c r="DJ152" i="9"/>
  <c r="DJ64" i="9"/>
  <c r="DJ56" i="9"/>
  <c r="DJ88" i="9"/>
  <c r="DE119" i="9"/>
  <c r="DH119" i="9"/>
  <c r="DI119" i="9" s="1"/>
  <c r="DE117" i="9"/>
  <c r="DH117" i="9"/>
  <c r="DI117" i="9" s="1"/>
  <c r="DE158" i="9"/>
  <c r="DH158" i="9"/>
  <c r="DI158" i="9" s="1"/>
  <c r="DE118" i="9"/>
  <c r="DH118" i="9"/>
  <c r="DI118" i="9" s="1"/>
  <c r="DE85" i="9"/>
  <c r="DH85" i="9"/>
  <c r="DI85" i="9" s="1"/>
  <c r="DE68" i="9"/>
  <c r="DH68" i="9"/>
  <c r="DI68" i="9" s="1"/>
  <c r="DE97" i="9"/>
  <c r="DH97" i="9"/>
  <c r="DI97" i="9" s="1"/>
  <c r="DE37" i="9"/>
  <c r="DH37" i="9"/>
  <c r="DI37" i="9" s="1"/>
  <c r="DE102" i="9"/>
  <c r="DH102" i="9"/>
  <c r="DI102" i="9" s="1"/>
  <c r="DE96" i="9"/>
  <c r="DH96" i="9"/>
  <c r="DI96" i="9" s="1"/>
  <c r="DE143" i="9"/>
  <c r="DH143" i="9"/>
  <c r="DI143" i="9" s="1"/>
  <c r="DE103" i="9"/>
  <c r="DH103" i="9"/>
  <c r="DI103" i="9" s="1"/>
  <c r="DE80" i="9"/>
  <c r="DH80" i="9"/>
  <c r="DI80" i="9" s="1"/>
  <c r="DE70" i="9"/>
  <c r="DH70" i="9"/>
  <c r="DI70" i="9" s="1"/>
  <c r="DJ122" i="9"/>
  <c r="DJ45" i="9"/>
  <c r="DJ149" i="9"/>
  <c r="DJ75" i="9"/>
  <c r="DJ87" i="9"/>
  <c r="DE148" i="9"/>
  <c r="DH148" i="9"/>
  <c r="DI148" i="9" s="1"/>
  <c r="DE120" i="9"/>
  <c r="DH120" i="9"/>
  <c r="DI120" i="9" s="1"/>
  <c r="DE159" i="9"/>
  <c r="DH159" i="9"/>
  <c r="DI159" i="9" s="1"/>
  <c r="DE86" i="9"/>
  <c r="DH86" i="9"/>
  <c r="DI86" i="9" s="1"/>
  <c r="DE131" i="9"/>
  <c r="DH131" i="9"/>
  <c r="DI131" i="9" s="1"/>
  <c r="DE123" i="9"/>
  <c r="DH123" i="9"/>
  <c r="DI123" i="9" s="1"/>
  <c r="DE139" i="9"/>
  <c r="DH139" i="9"/>
  <c r="DI139" i="9" s="1"/>
  <c r="DE129" i="9"/>
  <c r="DH129" i="9"/>
  <c r="DI129" i="9" s="1"/>
  <c r="DE81" i="9"/>
  <c r="DH81" i="9"/>
  <c r="DI81" i="9" s="1"/>
  <c r="DE114" i="9"/>
  <c r="DH114" i="9"/>
  <c r="DI114" i="9" s="1"/>
  <c r="DE104" i="9"/>
  <c r="DH104" i="9"/>
  <c r="DI104" i="9" s="1"/>
  <c r="DE72" i="9"/>
  <c r="DH72" i="9"/>
  <c r="DI72" i="9" s="1"/>
  <c r="DE82" i="9"/>
  <c r="DH82" i="9"/>
  <c r="DI82" i="9" s="1"/>
  <c r="DE127" i="9"/>
  <c r="DH127" i="9"/>
  <c r="DI127" i="9" s="1"/>
  <c r="DE135" i="9"/>
  <c r="DH135" i="9"/>
  <c r="DI135" i="9" s="1"/>
  <c r="DE99" i="9"/>
  <c r="DH99" i="9"/>
  <c r="DI99" i="9" s="1"/>
  <c r="DE154" i="9"/>
  <c r="DH154" i="9"/>
  <c r="DI154" i="9" s="1"/>
  <c r="DE147" i="9"/>
  <c r="DH147" i="9"/>
  <c r="DI147" i="9" s="1"/>
  <c r="DE113" i="9"/>
  <c r="DH113" i="9"/>
  <c r="DI113" i="9" s="1"/>
  <c r="DE46" i="9"/>
  <c r="DH46" i="9"/>
  <c r="DI46" i="9" s="1"/>
  <c r="DE125" i="9"/>
  <c r="DH125" i="9"/>
  <c r="DI125" i="9" s="1"/>
  <c r="DE94" i="9"/>
  <c r="DH94" i="9"/>
  <c r="DI94" i="9" s="1"/>
  <c r="DE121" i="9"/>
  <c r="DH121" i="9"/>
  <c r="DI121" i="9" s="1"/>
  <c r="DE36" i="9"/>
  <c r="DH36" i="9"/>
  <c r="DI36" i="9" s="1"/>
  <c r="DE38" i="9"/>
  <c r="DH38" i="9"/>
  <c r="DI38" i="9" s="1"/>
  <c r="DJ52" i="9"/>
  <c r="DJ90" i="9"/>
  <c r="DE133" i="9"/>
  <c r="DH133" i="9"/>
  <c r="DI133" i="9" s="1"/>
  <c r="DE132" i="9"/>
  <c r="DH132" i="9"/>
  <c r="DI132" i="9" s="1"/>
  <c r="DE49" i="9"/>
  <c r="DH49" i="9"/>
  <c r="DI49" i="9" s="1"/>
  <c r="DE101" i="9"/>
  <c r="DH101" i="9"/>
  <c r="DI101" i="9" s="1"/>
  <c r="DH156" i="9"/>
  <c r="DI156" i="9" s="1"/>
  <c r="DE156" i="9"/>
  <c r="DE92" i="9"/>
  <c r="DH92" i="9"/>
  <c r="DI92" i="9" s="1"/>
  <c r="DE157" i="9"/>
  <c r="DH157" i="9"/>
  <c r="DI157" i="9" s="1"/>
  <c r="DE130" i="9"/>
  <c r="DH130" i="9"/>
  <c r="DI130" i="9" s="1"/>
  <c r="DE146" i="9"/>
  <c r="DH146" i="9"/>
  <c r="DI146" i="9" s="1"/>
  <c r="DE126" i="9"/>
  <c r="DH126" i="9"/>
  <c r="DI126" i="9" s="1"/>
  <c r="DE115" i="9"/>
  <c r="DH115" i="9"/>
  <c r="DI115" i="9" s="1"/>
  <c r="DE35" i="9"/>
  <c r="DH35" i="9"/>
  <c r="DI35" i="9" s="1"/>
  <c r="DJ40" i="9"/>
  <c r="DJ141" i="9"/>
  <c r="DE112" i="9"/>
  <c r="DH112" i="9"/>
  <c r="DI112" i="9" s="1"/>
  <c r="DJ60" i="9"/>
  <c r="DJ77" i="9"/>
  <c r="DE61" i="9"/>
  <c r="DH61" i="9"/>
  <c r="DI61" i="9" s="1"/>
  <c r="DE111" i="9"/>
  <c r="DH111" i="9"/>
  <c r="DI111" i="9" s="1"/>
  <c r="DE106" i="9"/>
  <c r="DH106" i="9"/>
  <c r="DI106" i="9" s="1"/>
  <c r="DE74" i="9"/>
  <c r="DH74" i="9"/>
  <c r="DI74" i="9" s="1"/>
  <c r="DE53" i="9"/>
  <c r="DH53" i="9"/>
  <c r="DI53" i="9" s="1"/>
  <c r="DE151" i="9"/>
  <c r="DH151" i="9"/>
  <c r="DI151" i="9" s="1"/>
  <c r="DE142" i="9"/>
  <c r="DH142" i="9"/>
  <c r="DI142" i="9" s="1"/>
  <c r="DE51" i="9"/>
  <c r="DH51" i="9"/>
  <c r="DI51" i="9" s="1"/>
  <c r="DE43" i="9"/>
  <c r="DH43" i="9"/>
  <c r="DI43" i="9" s="1"/>
  <c r="DE155" i="9"/>
  <c r="DH155" i="9"/>
  <c r="DI155" i="9" s="1"/>
  <c r="DE48" i="9"/>
  <c r="DH48" i="9"/>
  <c r="DI48" i="9" s="1"/>
  <c r="DJ140" i="9"/>
  <c r="DE73" i="9"/>
  <c r="DH73" i="9"/>
  <c r="DI73" i="9" s="1"/>
  <c r="DE109" i="9"/>
  <c r="DH109" i="9"/>
  <c r="DI109" i="9" s="1"/>
  <c r="DE116" i="9"/>
  <c r="DH116" i="9"/>
  <c r="DI116" i="9" s="1"/>
  <c r="DE136" i="9"/>
  <c r="DH136" i="9"/>
  <c r="DI136" i="9" s="1"/>
  <c r="DH174" i="9"/>
  <c r="DI174" i="9" s="1"/>
  <c r="DJ174" i="9" s="1"/>
  <c r="DH560" i="9"/>
  <c r="DI560" i="9" s="1"/>
  <c r="DJ560" i="9" s="1"/>
  <c r="DH389" i="9"/>
  <c r="DI389" i="9" s="1"/>
  <c r="DJ389" i="9" s="1"/>
  <c r="DH419" i="9"/>
  <c r="DI419" i="9" s="1"/>
  <c r="DJ419" i="9" s="1"/>
  <c r="DH406" i="9"/>
  <c r="DI406" i="9" s="1"/>
  <c r="DJ406" i="9" s="1"/>
  <c r="DH693" i="9"/>
  <c r="DI693" i="9" s="1"/>
  <c r="DJ693" i="9" s="1"/>
  <c r="DH417" i="9"/>
  <c r="DI417" i="9" s="1"/>
  <c r="DJ417" i="9" s="1"/>
  <c r="DH593" i="9"/>
  <c r="DI593" i="9" s="1"/>
  <c r="DJ593" i="9" s="1"/>
  <c r="DH694" i="9"/>
  <c r="DI694" i="9" s="1"/>
  <c r="DJ694" i="9" s="1"/>
  <c r="DH441" i="9"/>
  <c r="DI441" i="9" s="1"/>
  <c r="DJ441" i="9" s="1"/>
  <c r="DH316" i="9"/>
  <c r="DI316" i="9" s="1"/>
  <c r="DJ316" i="9" s="1"/>
  <c r="DH380" i="9"/>
  <c r="DI380" i="9" s="1"/>
  <c r="DJ380" i="9" s="1"/>
  <c r="DH378" i="9"/>
  <c r="DI378" i="9" s="1"/>
  <c r="DJ378" i="9" s="1"/>
  <c r="DH189" i="9"/>
  <c r="DI189" i="9" s="1"/>
  <c r="DJ189" i="9" s="1"/>
  <c r="DH702" i="9"/>
  <c r="DI702" i="9" s="1"/>
  <c r="DJ702" i="9" s="1"/>
  <c r="DH520" i="9"/>
  <c r="DI520" i="9" s="1"/>
  <c r="DJ520" i="9" s="1"/>
  <c r="DH265" i="9"/>
  <c r="DI265" i="9" s="1"/>
  <c r="DJ265" i="9" s="1"/>
  <c r="DH624" i="9"/>
  <c r="DI624" i="9" s="1"/>
  <c r="DJ624" i="9" s="1"/>
  <c r="DH508" i="9"/>
  <c r="DI508" i="9" s="1"/>
  <c r="DJ508" i="9" s="1"/>
  <c r="DH491" i="9"/>
  <c r="DI491" i="9" s="1"/>
  <c r="DJ491" i="9" s="1"/>
  <c r="DH551" i="9"/>
  <c r="DI551" i="9" s="1"/>
  <c r="DJ551" i="9" s="1"/>
  <c r="DH476" i="9"/>
  <c r="DI476" i="9" s="1"/>
  <c r="DJ476" i="9" s="1"/>
  <c r="DH530" i="9"/>
  <c r="DI530" i="9" s="1"/>
  <c r="DJ530" i="9" s="1"/>
  <c r="DH398" i="9"/>
  <c r="DI398" i="9" s="1"/>
  <c r="DJ398" i="9" s="1"/>
  <c r="DH369" i="9"/>
  <c r="DI369" i="9" s="1"/>
  <c r="DJ369" i="9" s="1"/>
  <c r="DH552" i="9"/>
  <c r="DI552" i="9" s="1"/>
  <c r="DJ552" i="9" s="1"/>
  <c r="DH300" i="9"/>
  <c r="DI300" i="9" s="1"/>
  <c r="DJ300" i="9" s="1"/>
  <c r="DH312" i="9"/>
  <c r="DI312" i="9" s="1"/>
  <c r="DJ312" i="9" s="1"/>
  <c r="DH251" i="9"/>
  <c r="DI251" i="9" s="1"/>
  <c r="DJ251" i="9" s="1"/>
  <c r="DH436" i="9"/>
  <c r="DI436" i="9" s="1"/>
  <c r="DJ436" i="9" s="1"/>
  <c r="DH200" i="9"/>
  <c r="DI200" i="9" s="1"/>
  <c r="DJ200" i="9" s="1"/>
  <c r="DH514" i="9"/>
  <c r="DI514" i="9" s="1"/>
  <c r="DJ514" i="9" s="1"/>
  <c r="DH588" i="9"/>
  <c r="DI588" i="9" s="1"/>
  <c r="DJ588" i="9" s="1"/>
  <c r="DH620" i="9"/>
  <c r="DI620" i="9" s="1"/>
  <c r="DJ620" i="9" s="1"/>
  <c r="DH695" i="9"/>
  <c r="DI695" i="9" s="1"/>
  <c r="DJ695" i="9" s="1"/>
  <c r="DH396" i="9"/>
  <c r="DI396" i="9" s="1"/>
  <c r="DJ396" i="9" s="1"/>
  <c r="DH502" i="9"/>
  <c r="DI502" i="9" s="1"/>
  <c r="DJ502" i="9" s="1"/>
  <c r="DH413" i="9"/>
  <c r="DI413" i="9" s="1"/>
  <c r="DJ413" i="9" s="1"/>
  <c r="DH457" i="9"/>
  <c r="DI457" i="9" s="1"/>
  <c r="DJ457" i="9" s="1"/>
  <c r="DH248" i="9"/>
  <c r="DI248" i="9" s="1"/>
  <c r="DJ248" i="9" s="1"/>
  <c r="DH648" i="9"/>
  <c r="DI648" i="9" s="1"/>
  <c r="DJ648" i="9" s="1"/>
  <c r="DH439" i="9"/>
  <c r="DI439" i="9" s="1"/>
  <c r="DJ439" i="9" s="1"/>
  <c r="DH607" i="9"/>
  <c r="DI607" i="9" s="1"/>
  <c r="DJ607" i="9" s="1"/>
  <c r="DH659" i="9"/>
  <c r="DI659" i="9" s="1"/>
  <c r="DJ659" i="9" s="1"/>
  <c r="DH522" i="9"/>
  <c r="DI522" i="9" s="1"/>
  <c r="DJ522" i="9" s="1"/>
  <c r="DH714" i="9"/>
  <c r="DI714" i="9" s="1"/>
  <c r="DJ714" i="9" s="1"/>
  <c r="DH270" i="9"/>
  <c r="DI270" i="9" s="1"/>
  <c r="DJ270" i="9" s="1"/>
  <c r="DH258" i="9"/>
  <c r="DI258" i="9" s="1"/>
  <c r="DJ258" i="9" s="1"/>
  <c r="DH612" i="9"/>
  <c r="DI612" i="9" s="1"/>
  <c r="DJ612" i="9" s="1"/>
  <c r="DH506" i="9"/>
  <c r="DI506" i="9" s="1"/>
  <c r="DJ506" i="9" s="1"/>
  <c r="DH305" i="9"/>
  <c r="DI305" i="9" s="1"/>
  <c r="DJ305" i="9" s="1"/>
  <c r="DH338" i="9"/>
  <c r="DI338" i="9" s="1"/>
  <c r="DJ338" i="9" s="1"/>
  <c r="DH410" i="9"/>
  <c r="DI410" i="9" s="1"/>
  <c r="DJ410" i="9" s="1"/>
  <c r="DH407" i="9"/>
  <c r="DI407" i="9" s="1"/>
  <c r="DJ407" i="9" s="1"/>
  <c r="DH228" i="9"/>
  <c r="DI228" i="9" s="1"/>
  <c r="DJ228" i="9" s="1"/>
  <c r="DH676" i="9"/>
  <c r="DI676" i="9" s="1"/>
  <c r="DJ676" i="9" s="1"/>
  <c r="DH485" i="9"/>
  <c r="DI485" i="9" s="1"/>
  <c r="DJ485" i="9" s="1"/>
  <c r="DH168" i="9"/>
  <c r="DI168" i="9" s="1"/>
  <c r="DJ168" i="9" s="1"/>
  <c r="DH255" i="9"/>
  <c r="DI255" i="9" s="1"/>
  <c r="DJ255" i="9" s="1"/>
  <c r="DH195" i="9"/>
  <c r="DI195" i="9" s="1"/>
  <c r="DJ195" i="9" s="1"/>
  <c r="DH208" i="9"/>
  <c r="DI208" i="9" s="1"/>
  <c r="DJ208" i="9" s="1"/>
  <c r="DH176" i="9"/>
  <c r="DI176" i="9" s="1"/>
  <c r="DJ176" i="9" s="1"/>
  <c r="DH245" i="9"/>
  <c r="DI245" i="9" s="1"/>
  <c r="DJ245" i="9" s="1"/>
  <c r="DH268" i="9"/>
  <c r="DI268" i="9" s="1"/>
  <c r="DJ268" i="9" s="1"/>
  <c r="DH510" i="9"/>
  <c r="DI510" i="9" s="1"/>
  <c r="DJ510" i="9" s="1"/>
  <c r="DH445" i="9"/>
  <c r="DI445" i="9" s="1"/>
  <c r="DJ445" i="9" s="1"/>
  <c r="DH213" i="9"/>
  <c r="DI213" i="9" s="1"/>
  <c r="DJ213" i="9" s="1"/>
  <c r="DH232" i="9"/>
  <c r="DI232" i="9" s="1"/>
  <c r="DJ232" i="9" s="1"/>
  <c r="DH163" i="9"/>
  <c r="DI163" i="9" s="1"/>
  <c r="DJ163" i="9" s="1"/>
  <c r="DH178" i="9"/>
  <c r="DI178" i="9" s="1"/>
  <c r="DJ178" i="9" s="1"/>
  <c r="DH512" i="9"/>
  <c r="DI512" i="9" s="1"/>
  <c r="DJ512" i="9" s="1"/>
  <c r="DH317" i="9"/>
  <c r="DI317" i="9" s="1"/>
  <c r="DJ317" i="9" s="1"/>
  <c r="DH307" i="9"/>
  <c r="DI307" i="9" s="1"/>
  <c r="DJ307" i="9" s="1"/>
  <c r="DH293" i="9"/>
  <c r="DI293" i="9" s="1"/>
  <c r="DJ293" i="9" s="1"/>
  <c r="DH674" i="9"/>
  <c r="DI674" i="9" s="1"/>
  <c r="DJ674" i="9" s="1"/>
  <c r="DH311" i="9"/>
  <c r="DI311" i="9" s="1"/>
  <c r="DJ311" i="9" s="1"/>
  <c r="DH595" i="9"/>
  <c r="DI595" i="9" s="1"/>
  <c r="DJ595" i="9" s="1"/>
  <c r="DH285" i="9"/>
  <c r="DI285" i="9" s="1"/>
  <c r="DJ285" i="9" s="1"/>
  <c r="DH527" i="9"/>
  <c r="DI527" i="9" s="1"/>
  <c r="DJ527" i="9" s="1"/>
  <c r="DH246" i="9"/>
  <c r="DI246" i="9" s="1"/>
  <c r="DJ246" i="9" s="1"/>
  <c r="DH278" i="9"/>
  <c r="DI278" i="9" s="1"/>
  <c r="DJ278" i="9" s="1"/>
  <c r="DH636" i="9"/>
  <c r="DI636" i="9" s="1"/>
  <c r="DJ636" i="9" s="1"/>
  <c r="DH290" i="9"/>
  <c r="DI290" i="9" s="1"/>
  <c r="DJ290" i="9" s="1"/>
  <c r="DH616" i="9"/>
  <c r="DI616" i="9" s="1"/>
  <c r="DJ616" i="9" s="1"/>
  <c r="DH421" i="9"/>
  <c r="DI421" i="9" s="1"/>
  <c r="DJ421" i="9" s="1"/>
  <c r="DH345" i="9"/>
  <c r="DI345" i="9" s="1"/>
  <c r="DJ345" i="9" s="1"/>
  <c r="DH318" i="9"/>
  <c r="DI318" i="9" s="1"/>
  <c r="DJ318" i="9" s="1"/>
  <c r="DH611" i="9"/>
  <c r="DI611" i="9" s="1"/>
  <c r="DJ611" i="9" s="1"/>
  <c r="DH650" i="9"/>
  <c r="DI650" i="9" s="1"/>
  <c r="DJ650" i="9" s="1"/>
  <c r="DH493" i="9"/>
  <c r="DI493" i="9" s="1"/>
  <c r="DJ493" i="9" s="1"/>
  <c r="DH587" i="9"/>
  <c r="DI587" i="9" s="1"/>
  <c r="DJ587" i="9" s="1"/>
  <c r="DH625" i="9"/>
  <c r="DI625" i="9" s="1"/>
  <c r="DJ625" i="9" s="1"/>
  <c r="DH416" i="9"/>
  <c r="DI416" i="9" s="1"/>
  <c r="DJ416" i="9" s="1"/>
  <c r="DH475" i="9"/>
  <c r="DI475" i="9" s="1"/>
  <c r="DJ475" i="9" s="1"/>
  <c r="DH503" i="9"/>
  <c r="DI503" i="9" s="1"/>
  <c r="DJ503" i="9" s="1"/>
  <c r="DH472" i="9"/>
  <c r="DI472" i="9" s="1"/>
  <c r="DJ472" i="9" s="1"/>
  <c r="DH628" i="9"/>
  <c r="DI628" i="9" s="1"/>
  <c r="DJ628" i="9" s="1"/>
  <c r="DH360" i="9"/>
  <c r="DI360" i="9" s="1"/>
  <c r="DJ360" i="9" s="1"/>
  <c r="DH353" i="9"/>
  <c r="DI353" i="9" s="1"/>
  <c r="DJ353" i="9" s="1"/>
  <c r="DH253" i="9"/>
  <c r="DI253" i="9" s="1"/>
  <c r="DJ253" i="9" s="1"/>
  <c r="DH260" i="9"/>
  <c r="DI260" i="9" s="1"/>
  <c r="DJ260" i="9" s="1"/>
  <c r="DH308" i="9"/>
  <c r="DI308" i="9" s="1"/>
  <c r="DJ308" i="9" s="1"/>
  <c r="DH202" i="9"/>
  <c r="DI202" i="9" s="1"/>
  <c r="DJ202" i="9" s="1"/>
  <c r="DH563" i="9"/>
  <c r="DI563" i="9" s="1"/>
  <c r="DJ563" i="9" s="1"/>
  <c r="DH264" i="9"/>
  <c r="DI264" i="9" s="1"/>
  <c r="DJ264" i="9" s="1"/>
  <c r="DH578" i="9"/>
  <c r="DI578" i="9" s="1"/>
  <c r="DJ578" i="9" s="1"/>
  <c r="DH212" i="9"/>
  <c r="DI212" i="9" s="1"/>
  <c r="DJ212" i="9" s="1"/>
  <c r="DH167" i="9"/>
  <c r="DI167" i="9" s="1"/>
  <c r="DJ167" i="9" s="1"/>
  <c r="DH326" i="9"/>
  <c r="DI326" i="9" s="1"/>
  <c r="DJ326" i="9" s="1"/>
  <c r="DH184" i="9"/>
  <c r="DI184" i="9" s="1"/>
  <c r="DJ184" i="9" s="1"/>
  <c r="DH349" i="9"/>
  <c r="DI349" i="9" s="1"/>
  <c r="DJ349" i="9" s="1"/>
  <c r="DH434" i="9"/>
  <c r="DI434" i="9" s="1"/>
  <c r="DJ434" i="9" s="1"/>
  <c r="DH497" i="9"/>
  <c r="DI497" i="9" s="1"/>
  <c r="DJ497" i="9" s="1"/>
  <c r="DH540" i="9"/>
  <c r="DI540" i="9" s="1"/>
  <c r="DJ540" i="9" s="1"/>
  <c r="DH465" i="9"/>
  <c r="DI465" i="9" s="1"/>
  <c r="DJ465" i="9" s="1"/>
  <c r="DH420" i="9"/>
  <c r="DI420" i="9" s="1"/>
  <c r="DJ420" i="9" s="1"/>
  <c r="DH164" i="9"/>
  <c r="DI164" i="9" s="1"/>
  <c r="DJ164" i="9" s="1"/>
  <c r="DH564" i="9"/>
  <c r="DI564" i="9" s="1"/>
  <c r="DJ564" i="9" s="1"/>
  <c r="DH460" i="9"/>
  <c r="DI460" i="9" s="1"/>
  <c r="DJ460" i="9" s="1"/>
  <c r="DH351" i="9"/>
  <c r="DI351" i="9" s="1"/>
  <c r="DJ351" i="9" s="1"/>
  <c r="DH526" i="9"/>
  <c r="DI526" i="9" s="1"/>
  <c r="DJ526" i="9" s="1"/>
  <c r="DH272" i="9"/>
  <c r="DI272" i="9" s="1"/>
  <c r="DJ272" i="9" s="1"/>
  <c r="DH519" i="9"/>
  <c r="DI519" i="9" s="1"/>
  <c r="DJ519" i="9" s="1"/>
  <c r="DH192" i="9"/>
  <c r="DI192" i="9" s="1"/>
  <c r="DJ192" i="9" s="1"/>
  <c r="DH321" i="9"/>
  <c r="DI321" i="9" s="1"/>
  <c r="DJ321" i="9" s="1"/>
  <c r="DH553" i="9"/>
  <c r="DI553" i="9" s="1"/>
  <c r="DJ553" i="9" s="1"/>
  <c r="DH536" i="9"/>
  <c r="DI536" i="9" s="1"/>
  <c r="DJ536" i="9" s="1"/>
  <c r="DH243" i="9"/>
  <c r="DI243" i="9" s="1"/>
  <c r="DJ243" i="9" s="1"/>
  <c r="DH453" i="9"/>
  <c r="DI453" i="9" s="1"/>
  <c r="DJ453" i="9" s="1"/>
  <c r="DH525" i="9"/>
  <c r="DI525" i="9" s="1"/>
  <c r="DJ525" i="9" s="1"/>
  <c r="DH304" i="9"/>
  <c r="DI304" i="9" s="1"/>
  <c r="DJ304" i="9" s="1"/>
  <c r="DH370" i="9"/>
  <c r="DI370" i="9" s="1"/>
  <c r="DJ370" i="9" s="1"/>
  <c r="DH495" i="9"/>
  <c r="DI495" i="9" s="1"/>
  <c r="DJ495" i="9" s="1"/>
  <c r="DH309" i="9"/>
  <c r="DI309" i="9" s="1"/>
  <c r="DJ309" i="9" s="1"/>
  <c r="DH354" i="9"/>
  <c r="DI354" i="9" s="1"/>
  <c r="DJ354" i="9" s="1"/>
  <c r="DH231" i="9"/>
  <c r="DI231" i="9" s="1"/>
  <c r="DJ231" i="9" s="1"/>
  <c r="DH239" i="9"/>
  <c r="DI239" i="9" s="1"/>
  <c r="DJ239" i="9" s="1"/>
  <c r="DH276" i="9"/>
  <c r="DI276" i="9" s="1"/>
  <c r="DJ276" i="9" s="1"/>
  <c r="DH516" i="9"/>
  <c r="DI516" i="9" s="1"/>
  <c r="DJ516" i="9" s="1"/>
  <c r="DH501" i="9"/>
  <c r="DI501" i="9" s="1"/>
  <c r="DJ501" i="9" s="1"/>
  <c r="DH464" i="9"/>
  <c r="DI464" i="9" s="1"/>
  <c r="DJ464" i="9" s="1"/>
  <c r="DH681" i="9"/>
  <c r="DI681" i="9" s="1"/>
  <c r="DJ681" i="9" s="1"/>
  <c r="DH395" i="9"/>
  <c r="DI395" i="9" s="1"/>
  <c r="DJ395" i="9" s="1"/>
  <c r="DH683" i="9"/>
  <c r="DI683" i="9" s="1"/>
  <c r="DJ683" i="9" s="1"/>
  <c r="DH402" i="9"/>
  <c r="DI402" i="9" s="1"/>
  <c r="DJ402" i="9" s="1"/>
  <c r="DH244" i="9"/>
  <c r="DI244" i="9" s="1"/>
  <c r="DJ244" i="9" s="1"/>
  <c r="DH403" i="9"/>
  <c r="DI403" i="9" s="1"/>
  <c r="DJ403" i="9" s="1"/>
  <c r="DH576" i="9"/>
  <c r="DI576" i="9" s="1"/>
  <c r="DJ576" i="9" s="1"/>
  <c r="DH500" i="9"/>
  <c r="DI500" i="9" s="1"/>
  <c r="DJ500" i="9" s="1"/>
  <c r="DH284" i="9"/>
  <c r="DI284" i="9" s="1"/>
  <c r="DJ284" i="9" s="1"/>
  <c r="DH367" i="9"/>
  <c r="DI367" i="9" s="1"/>
  <c r="DJ367" i="9" s="1"/>
  <c r="DH296" i="9"/>
  <c r="DI296" i="9" s="1"/>
  <c r="DJ296" i="9" s="1"/>
  <c r="DH210" i="9"/>
  <c r="DI210" i="9" s="1"/>
  <c r="DJ210" i="9" s="1"/>
  <c r="DH409" i="9"/>
  <c r="DI409" i="9" s="1"/>
  <c r="DJ409" i="9" s="1"/>
  <c r="DH703" i="9"/>
  <c r="DI703" i="9" s="1"/>
  <c r="DJ703" i="9" s="1"/>
  <c r="DH366" i="9"/>
  <c r="DI366" i="9" s="1"/>
  <c r="DJ366" i="9" s="1"/>
  <c r="DH532" i="9"/>
  <c r="DI532" i="9" s="1"/>
  <c r="DJ532" i="9" s="1"/>
  <c r="DH484" i="9"/>
  <c r="DI484" i="9" s="1"/>
  <c r="DJ484" i="9" s="1"/>
  <c r="DH323" i="9"/>
  <c r="DI323" i="9" s="1"/>
  <c r="DJ323" i="9" s="1"/>
  <c r="DH605" i="9"/>
  <c r="DI605" i="9" s="1"/>
  <c r="DJ605" i="9" s="1"/>
  <c r="DH619" i="9"/>
  <c r="DI619" i="9" s="1"/>
  <c r="DJ619" i="9" s="1"/>
  <c r="DH405" i="9"/>
  <c r="DI405" i="9" s="1"/>
  <c r="DJ405" i="9" s="1"/>
  <c r="DH199" i="9"/>
  <c r="DI199" i="9" s="1"/>
  <c r="DJ199" i="9" s="1"/>
  <c r="DH281" i="9"/>
  <c r="DI281" i="9" s="1"/>
  <c r="DJ281" i="9" s="1"/>
  <c r="DH190" i="9"/>
  <c r="DI190" i="9" s="1"/>
  <c r="DJ190" i="9" s="1"/>
  <c r="DH547" i="9"/>
  <c r="DI547" i="9" s="1"/>
  <c r="DJ547" i="9" s="1"/>
  <c r="DH606" i="9"/>
  <c r="DI606" i="9" s="1"/>
  <c r="DJ606" i="9" s="1"/>
  <c r="DH162" i="9"/>
  <c r="DI162" i="9" s="1"/>
  <c r="DJ162" i="9" s="1"/>
  <c r="DH335" i="9"/>
  <c r="DI335" i="9" s="1"/>
  <c r="DJ335" i="9" s="1"/>
  <c r="DH635" i="9"/>
  <c r="DI635" i="9" s="1"/>
  <c r="DJ635" i="9" s="1"/>
  <c r="DH585" i="9"/>
  <c r="DI585" i="9" s="1"/>
  <c r="DJ585" i="9" s="1"/>
  <c r="DH161" i="9"/>
  <c r="DI161" i="9" s="1"/>
  <c r="DJ161" i="9" s="1"/>
  <c r="DH426" i="9"/>
  <c r="DI426" i="9" s="1"/>
  <c r="DJ426" i="9" s="1"/>
  <c r="DH418" i="9"/>
  <c r="DI418" i="9" s="1"/>
  <c r="DJ418" i="9" s="1"/>
  <c r="DH310" i="9"/>
  <c r="DI310" i="9" s="1"/>
  <c r="DJ310" i="9" s="1"/>
  <c r="DH435" i="9"/>
  <c r="DI435" i="9" s="1"/>
  <c r="DJ435" i="9" s="1"/>
  <c r="DH392" i="9"/>
  <c r="DI392" i="9" s="1"/>
  <c r="DJ392" i="9" s="1"/>
  <c r="DH646" i="9"/>
  <c r="DI646" i="9" s="1"/>
  <c r="DJ646" i="9" s="1"/>
  <c r="DH282" i="9"/>
  <c r="DI282" i="9" s="1"/>
  <c r="DJ282" i="9" s="1"/>
  <c r="CR33" i="9"/>
  <c r="CR32" i="9"/>
  <c r="CR31" i="9"/>
  <c r="CR30" i="9"/>
  <c r="CR29" i="9"/>
  <c r="CR28" i="9"/>
  <c r="DJ49" i="9" l="1"/>
  <c r="DJ154" i="9"/>
  <c r="DJ131" i="9"/>
  <c r="DJ51" i="9"/>
  <c r="DJ115" i="9"/>
  <c r="DJ38" i="9"/>
  <c r="DJ82" i="9"/>
  <c r="B806" i="25"/>
  <c r="DJ143" i="9"/>
  <c r="DJ151" i="9"/>
  <c r="DJ111" i="9"/>
  <c r="DJ146" i="9"/>
  <c r="DJ156" i="9"/>
  <c r="DJ121" i="9"/>
  <c r="DJ113" i="9"/>
  <c r="DJ104" i="9"/>
  <c r="DJ48" i="9"/>
  <c r="DJ142" i="9"/>
  <c r="DJ112" i="9"/>
  <c r="DJ126" i="9"/>
  <c r="DJ132" i="9"/>
  <c r="DJ99" i="9"/>
  <c r="DJ72" i="9"/>
  <c r="DJ53" i="9"/>
  <c r="DJ61" i="9"/>
  <c r="DJ130" i="9"/>
  <c r="DJ101" i="9"/>
  <c r="DJ94" i="9"/>
  <c r="DJ147" i="9"/>
  <c r="DJ117" i="9"/>
  <c r="DJ139" i="9"/>
  <c r="DJ123" i="9"/>
  <c r="DJ148" i="9"/>
  <c r="DJ85" i="9"/>
  <c r="DJ118" i="9"/>
  <c r="DJ155" i="9"/>
  <c r="DJ74" i="9"/>
  <c r="DJ157" i="9"/>
  <c r="DJ103" i="9"/>
  <c r="DJ43" i="9"/>
  <c r="DJ106" i="9"/>
  <c r="DJ35" i="9"/>
  <c r="DJ92" i="9"/>
  <c r="DJ46" i="9"/>
  <c r="DJ127" i="9"/>
  <c r="DJ129" i="9"/>
  <c r="DJ120" i="9"/>
  <c r="DJ80" i="9"/>
  <c r="DJ97" i="9"/>
  <c r="DJ119" i="9"/>
  <c r="DJ133" i="9"/>
  <c r="DJ125" i="9"/>
  <c r="DJ135" i="9"/>
  <c r="DJ81" i="9"/>
  <c r="DJ159" i="9"/>
  <c r="DJ37" i="9"/>
  <c r="DJ70" i="9"/>
  <c r="DJ114" i="9"/>
  <c r="DJ86" i="9"/>
  <c r="DJ102" i="9"/>
  <c r="DJ158" i="9"/>
  <c r="DJ96" i="9"/>
  <c r="DJ73" i="9"/>
  <c r="DJ36" i="9"/>
  <c r="CP34" i="9"/>
  <c r="CV34" i="9"/>
  <c r="DJ136" i="9"/>
  <c r="DJ116" i="9"/>
  <c r="DJ109" i="9"/>
  <c r="DJ68" i="9"/>
  <c r="CQ34" i="9"/>
  <c r="CS34" i="9" s="1"/>
  <c r="AU33" i="9"/>
  <c r="AT33" i="9"/>
  <c r="AU32" i="9"/>
  <c r="AT32" i="9"/>
  <c r="AU31" i="9"/>
  <c r="AT31" i="9"/>
  <c r="AU30" i="9"/>
  <c r="AT30" i="9"/>
  <c r="AU29" i="9"/>
  <c r="AT29" i="9"/>
  <c r="AT28" i="9"/>
  <c r="AU28" i="9"/>
  <c r="E1025" i="9"/>
  <c r="E1023" i="9"/>
  <c r="E1022" i="9"/>
  <c r="B807" i="25" l="1"/>
  <c r="CZ34" i="9"/>
  <c r="CW34" i="9"/>
  <c r="E1024" i="9"/>
  <c r="AW33" i="9"/>
  <c r="AV33" i="9"/>
  <c r="AW32" i="9"/>
  <c r="AV32" i="9"/>
  <c r="AW31" i="9"/>
  <c r="AV31" i="9"/>
  <c r="AV30" i="9"/>
  <c r="AW30" i="9"/>
  <c r="AW29" i="9"/>
  <c r="AV29" i="9"/>
  <c r="AW28" i="9"/>
  <c r="AV28" i="9"/>
  <c r="C22" i="9"/>
  <c r="C23" i="9" s="1"/>
  <c r="C24" i="9" s="1"/>
  <c r="C25" i="9" s="1"/>
  <c r="C26" i="9" s="1"/>
  <c r="C27" i="9" s="1"/>
  <c r="C28" i="9" s="1"/>
  <c r="C29" i="9" s="1"/>
  <c r="C30" i="9" s="1"/>
  <c r="C31" i="9" s="1"/>
  <c r="C32" i="9" s="1"/>
  <c r="C33" i="9" s="1"/>
  <c r="C34" i="9" s="1"/>
  <c r="C35" i="9" s="1"/>
  <c r="C36" i="9" s="1"/>
  <c r="C37" i="9" s="1"/>
  <c r="C38" i="9" s="1"/>
  <c r="C39" i="9" s="1"/>
  <c r="C40" i="9" s="1"/>
  <c r="C41" i="9" s="1"/>
  <c r="C42" i="9" s="1"/>
  <c r="C43" i="9" s="1"/>
  <c r="C44" i="9" s="1"/>
  <c r="C45" i="9" s="1"/>
  <c r="C46" i="9" s="1"/>
  <c r="C47" i="9" s="1"/>
  <c r="C48" i="9" s="1"/>
  <c r="C49" i="9" s="1"/>
  <c r="C50" i="9" s="1"/>
  <c r="C51" i="9" s="1"/>
  <c r="C52" i="9" s="1"/>
  <c r="C53" i="9" s="1"/>
  <c r="C54" i="9" s="1"/>
  <c r="C55" i="9" s="1"/>
  <c r="C56" i="9" s="1"/>
  <c r="C57" i="9" s="1"/>
  <c r="C58" i="9" s="1"/>
  <c r="C59" i="9" s="1"/>
  <c r="C60" i="9" s="1"/>
  <c r="C61" i="9" s="1"/>
  <c r="C62" i="9" s="1"/>
  <c r="C63" i="9" s="1"/>
  <c r="C64" i="9" s="1"/>
  <c r="C65" i="9" s="1"/>
  <c r="C66" i="9" s="1"/>
  <c r="C67" i="9" s="1"/>
  <c r="C68" i="9" s="1"/>
  <c r="C69" i="9" s="1"/>
  <c r="C70" i="9" s="1"/>
  <c r="C71" i="9" s="1"/>
  <c r="C72" i="9" s="1"/>
  <c r="C73" i="9" s="1"/>
  <c r="C74" i="9" s="1"/>
  <c r="C75" i="9" s="1"/>
  <c r="C76" i="9" s="1"/>
  <c r="C77" i="9" s="1"/>
  <c r="C78" i="9" s="1"/>
  <c r="C79" i="9" s="1"/>
  <c r="C80" i="9" s="1"/>
  <c r="C81" i="9" s="1"/>
  <c r="C82" i="9" s="1"/>
  <c r="C83" i="9" s="1"/>
  <c r="C84" i="9" s="1"/>
  <c r="C85" i="9" s="1"/>
  <c r="C86" i="9" s="1"/>
  <c r="C87" i="9" s="1"/>
  <c r="C88" i="9" s="1"/>
  <c r="C89" i="9" s="1"/>
  <c r="C90" i="9" s="1"/>
  <c r="C91" i="9" s="1"/>
  <c r="C92" i="9" s="1"/>
  <c r="C93" i="9" s="1"/>
  <c r="C94" i="9" s="1"/>
  <c r="C95" i="9" s="1"/>
  <c r="C96" i="9" s="1"/>
  <c r="C97" i="9" s="1"/>
  <c r="C98" i="9" s="1"/>
  <c r="C99" i="9" s="1"/>
  <c r="C100" i="9" s="1"/>
  <c r="C101" i="9" s="1"/>
  <c r="C102" i="9" s="1"/>
  <c r="C103" i="9" s="1"/>
  <c r="C104" i="9" s="1"/>
  <c r="C105" i="9" s="1"/>
  <c r="C106" i="9" s="1"/>
  <c r="C107" i="9" s="1"/>
  <c r="C108" i="9" s="1"/>
  <c r="C109" i="9" s="1"/>
  <c r="C110" i="9" s="1"/>
  <c r="C111" i="9" s="1"/>
  <c r="C112" i="9" s="1"/>
  <c r="C113" i="9" s="1"/>
  <c r="C114" i="9" s="1"/>
  <c r="C115" i="9" s="1"/>
  <c r="C116" i="9" s="1"/>
  <c r="C117" i="9" s="1"/>
  <c r="C118" i="9" s="1"/>
  <c r="C119" i="9" s="1"/>
  <c r="C120" i="9" s="1"/>
  <c r="C121" i="9" s="1"/>
  <c r="C122" i="9" s="1"/>
  <c r="C123" i="9" s="1"/>
  <c r="C124" i="9" s="1"/>
  <c r="C125" i="9" s="1"/>
  <c r="C126" i="9" s="1"/>
  <c r="C127" i="9" s="1"/>
  <c r="C128" i="9" s="1"/>
  <c r="C129" i="9" s="1"/>
  <c r="C130" i="9" s="1"/>
  <c r="C131" i="9" s="1"/>
  <c r="C132" i="9" s="1"/>
  <c r="C133" i="9" s="1"/>
  <c r="C134" i="9" s="1"/>
  <c r="C135" i="9" s="1"/>
  <c r="C136" i="9" s="1"/>
  <c r="C137" i="9" s="1"/>
  <c r="C138" i="9" s="1"/>
  <c r="C139" i="9" s="1"/>
  <c r="C140" i="9" s="1"/>
  <c r="C141" i="9" s="1"/>
  <c r="C142" i="9" s="1"/>
  <c r="C143" i="9" s="1"/>
  <c r="C144" i="9" s="1"/>
  <c r="C145" i="9" s="1"/>
  <c r="C146" i="9" s="1"/>
  <c r="C147" i="9" s="1"/>
  <c r="C148" i="9" s="1"/>
  <c r="C149" i="9" s="1"/>
  <c r="C150" i="9" s="1"/>
  <c r="C151" i="9" s="1"/>
  <c r="C152" i="9" s="1"/>
  <c r="C153" i="9" s="1"/>
  <c r="C154" i="9" s="1"/>
  <c r="C155" i="9" s="1"/>
  <c r="C156" i="9" s="1"/>
  <c r="C157" i="9" s="1"/>
  <c r="C158" i="9" s="1"/>
  <c r="C159" i="9" s="1"/>
  <c r="C160" i="9" s="1"/>
  <c r="C161" i="9" s="1"/>
  <c r="C162" i="9" s="1"/>
  <c r="C163" i="9" s="1"/>
  <c r="C164" i="9" s="1"/>
  <c r="C165" i="9" s="1"/>
  <c r="C166" i="9" s="1"/>
  <c r="C167" i="9" s="1"/>
  <c r="C168" i="9" s="1"/>
  <c r="C169" i="9" s="1"/>
  <c r="C170" i="9" s="1"/>
  <c r="C171" i="9" s="1"/>
  <c r="C172" i="9" s="1"/>
  <c r="C173" i="9" s="1"/>
  <c r="C174" i="9" s="1"/>
  <c r="C175" i="9" s="1"/>
  <c r="C176" i="9" s="1"/>
  <c r="C177" i="9" s="1"/>
  <c r="C178" i="9" s="1"/>
  <c r="C179" i="9" s="1"/>
  <c r="C180" i="9" s="1"/>
  <c r="C181" i="9" s="1"/>
  <c r="C182" i="9" s="1"/>
  <c r="C183" i="9" s="1"/>
  <c r="C184" i="9" s="1"/>
  <c r="C185" i="9" s="1"/>
  <c r="C186" i="9" s="1"/>
  <c r="C187" i="9" s="1"/>
  <c r="C188" i="9" s="1"/>
  <c r="C189" i="9" s="1"/>
  <c r="C190" i="9" s="1"/>
  <c r="C191" i="9" s="1"/>
  <c r="C192" i="9" s="1"/>
  <c r="C193" i="9" s="1"/>
  <c r="C194" i="9" s="1"/>
  <c r="C195" i="9" s="1"/>
  <c r="C196" i="9" s="1"/>
  <c r="C197" i="9" s="1"/>
  <c r="C198" i="9" s="1"/>
  <c r="C199" i="9" s="1"/>
  <c r="C200" i="9" s="1"/>
  <c r="C201" i="9" s="1"/>
  <c r="C202" i="9" s="1"/>
  <c r="C203" i="9" s="1"/>
  <c r="C204" i="9" s="1"/>
  <c r="C205" i="9" s="1"/>
  <c r="C206" i="9" s="1"/>
  <c r="C207" i="9" s="1"/>
  <c r="C208" i="9" s="1"/>
  <c r="C209" i="9" s="1"/>
  <c r="C210" i="9" s="1"/>
  <c r="C211" i="9" s="1"/>
  <c r="C212" i="9" s="1"/>
  <c r="C213" i="9" s="1"/>
  <c r="C214" i="9" s="1"/>
  <c r="C215" i="9" s="1"/>
  <c r="C216" i="9" s="1"/>
  <c r="C217" i="9" s="1"/>
  <c r="C218" i="9" s="1"/>
  <c r="C219" i="9" s="1"/>
  <c r="C220" i="9" s="1"/>
  <c r="C221" i="9" s="1"/>
  <c r="C222" i="9" s="1"/>
  <c r="C223" i="9" s="1"/>
  <c r="C224" i="9" s="1"/>
  <c r="C225" i="9" s="1"/>
  <c r="C226" i="9" s="1"/>
  <c r="C227" i="9" s="1"/>
  <c r="C228" i="9" s="1"/>
  <c r="C229" i="9" s="1"/>
  <c r="C230" i="9" s="1"/>
  <c r="C231" i="9" s="1"/>
  <c r="C232" i="9" s="1"/>
  <c r="C233" i="9" s="1"/>
  <c r="C234" i="9" s="1"/>
  <c r="C235" i="9" s="1"/>
  <c r="C236" i="9" s="1"/>
  <c r="C237" i="9" s="1"/>
  <c r="C238" i="9" s="1"/>
  <c r="C239" i="9" s="1"/>
  <c r="C240" i="9" s="1"/>
  <c r="C241" i="9" s="1"/>
  <c r="C242" i="9" s="1"/>
  <c r="C243" i="9" s="1"/>
  <c r="C244" i="9" s="1"/>
  <c r="C245" i="9" s="1"/>
  <c r="C246" i="9" s="1"/>
  <c r="C247" i="9" s="1"/>
  <c r="C248" i="9" s="1"/>
  <c r="C249" i="9" s="1"/>
  <c r="C250" i="9" s="1"/>
  <c r="C251" i="9" s="1"/>
  <c r="C252" i="9" s="1"/>
  <c r="C253" i="9" s="1"/>
  <c r="C254" i="9" s="1"/>
  <c r="C255" i="9" s="1"/>
  <c r="C256" i="9" s="1"/>
  <c r="C257" i="9" s="1"/>
  <c r="C258" i="9" s="1"/>
  <c r="C259" i="9" s="1"/>
  <c r="C260" i="9" s="1"/>
  <c r="C261" i="9" s="1"/>
  <c r="C262" i="9" s="1"/>
  <c r="C263" i="9" s="1"/>
  <c r="C264" i="9" s="1"/>
  <c r="C265" i="9" s="1"/>
  <c r="C266" i="9" s="1"/>
  <c r="C267" i="9" s="1"/>
  <c r="C268" i="9" s="1"/>
  <c r="C269" i="9" s="1"/>
  <c r="C270" i="9" s="1"/>
  <c r="C271" i="9" s="1"/>
  <c r="C272" i="9" s="1"/>
  <c r="C273" i="9" s="1"/>
  <c r="C274" i="9" s="1"/>
  <c r="C275" i="9" s="1"/>
  <c r="C276" i="9" s="1"/>
  <c r="C277" i="9" s="1"/>
  <c r="C278" i="9" s="1"/>
  <c r="C279" i="9" s="1"/>
  <c r="C280" i="9" s="1"/>
  <c r="C281" i="9" s="1"/>
  <c r="C282" i="9" s="1"/>
  <c r="C283" i="9" s="1"/>
  <c r="C284" i="9" s="1"/>
  <c r="C285" i="9" s="1"/>
  <c r="C286" i="9" s="1"/>
  <c r="C287" i="9" s="1"/>
  <c r="C288" i="9" s="1"/>
  <c r="C289" i="9" s="1"/>
  <c r="C290" i="9" s="1"/>
  <c r="C291" i="9" s="1"/>
  <c r="C292" i="9" s="1"/>
  <c r="C293" i="9" s="1"/>
  <c r="C294" i="9" s="1"/>
  <c r="C295" i="9" s="1"/>
  <c r="C296" i="9" s="1"/>
  <c r="C297" i="9" s="1"/>
  <c r="C298" i="9" s="1"/>
  <c r="C299" i="9" s="1"/>
  <c r="C300" i="9" s="1"/>
  <c r="C301" i="9" s="1"/>
  <c r="C302" i="9" s="1"/>
  <c r="C303" i="9" s="1"/>
  <c r="C304" i="9" s="1"/>
  <c r="C305" i="9" s="1"/>
  <c r="C306" i="9" s="1"/>
  <c r="C307" i="9" s="1"/>
  <c r="C308" i="9" s="1"/>
  <c r="C309" i="9" s="1"/>
  <c r="C310" i="9" s="1"/>
  <c r="C311" i="9" s="1"/>
  <c r="C312" i="9" s="1"/>
  <c r="C313" i="9" s="1"/>
  <c r="C314" i="9" s="1"/>
  <c r="C315" i="9" s="1"/>
  <c r="C316" i="9" s="1"/>
  <c r="C317" i="9" s="1"/>
  <c r="C318" i="9" s="1"/>
  <c r="C319" i="9" s="1"/>
  <c r="C320" i="9" s="1"/>
  <c r="C321" i="9" s="1"/>
  <c r="C322" i="9" s="1"/>
  <c r="C323" i="9" s="1"/>
  <c r="C324" i="9" s="1"/>
  <c r="C325" i="9" s="1"/>
  <c r="C326" i="9" s="1"/>
  <c r="C327" i="9" s="1"/>
  <c r="C328" i="9" s="1"/>
  <c r="C329" i="9" s="1"/>
  <c r="C330" i="9" s="1"/>
  <c r="C331" i="9" s="1"/>
  <c r="C332" i="9" s="1"/>
  <c r="C333" i="9" s="1"/>
  <c r="C334" i="9" s="1"/>
  <c r="C335" i="9" s="1"/>
  <c r="C336" i="9" s="1"/>
  <c r="C337" i="9" s="1"/>
  <c r="C338" i="9" s="1"/>
  <c r="C339" i="9" s="1"/>
  <c r="C340" i="9" s="1"/>
  <c r="C341" i="9" s="1"/>
  <c r="C342" i="9" s="1"/>
  <c r="C343" i="9" s="1"/>
  <c r="C344" i="9" s="1"/>
  <c r="C345" i="9" s="1"/>
  <c r="C346" i="9" s="1"/>
  <c r="C347" i="9" s="1"/>
  <c r="C348" i="9" s="1"/>
  <c r="C349" i="9" s="1"/>
  <c r="C350" i="9" s="1"/>
  <c r="C351" i="9" s="1"/>
  <c r="C352" i="9" s="1"/>
  <c r="C353" i="9" s="1"/>
  <c r="C354" i="9" s="1"/>
  <c r="C355" i="9" s="1"/>
  <c r="C356" i="9" s="1"/>
  <c r="C357" i="9" s="1"/>
  <c r="C358" i="9" s="1"/>
  <c r="C359" i="9" s="1"/>
  <c r="C360" i="9" s="1"/>
  <c r="C361" i="9" s="1"/>
  <c r="C362" i="9" s="1"/>
  <c r="C363" i="9" s="1"/>
  <c r="C364" i="9" s="1"/>
  <c r="C365" i="9" s="1"/>
  <c r="C366" i="9" s="1"/>
  <c r="C367" i="9" s="1"/>
  <c r="C368" i="9" s="1"/>
  <c r="C369" i="9" s="1"/>
  <c r="C370" i="9" s="1"/>
  <c r="C371" i="9" s="1"/>
  <c r="C372" i="9" s="1"/>
  <c r="C373" i="9" s="1"/>
  <c r="C374" i="9" s="1"/>
  <c r="C375" i="9" s="1"/>
  <c r="C376" i="9" s="1"/>
  <c r="C377" i="9" s="1"/>
  <c r="C378" i="9" s="1"/>
  <c r="C379" i="9" s="1"/>
  <c r="C380" i="9" s="1"/>
  <c r="C381" i="9" s="1"/>
  <c r="C382" i="9" s="1"/>
  <c r="C383" i="9" s="1"/>
  <c r="C384" i="9" s="1"/>
  <c r="C385" i="9" s="1"/>
  <c r="C386" i="9" s="1"/>
  <c r="C387" i="9" s="1"/>
  <c r="C388" i="9" s="1"/>
  <c r="C389" i="9" s="1"/>
  <c r="C390" i="9" s="1"/>
  <c r="C391" i="9" s="1"/>
  <c r="C392" i="9" s="1"/>
  <c r="C393" i="9" s="1"/>
  <c r="C394" i="9" s="1"/>
  <c r="C395" i="9" s="1"/>
  <c r="C396" i="9" s="1"/>
  <c r="C397" i="9" s="1"/>
  <c r="C398" i="9" s="1"/>
  <c r="C399" i="9" s="1"/>
  <c r="C400" i="9" s="1"/>
  <c r="C401" i="9" s="1"/>
  <c r="C402" i="9" s="1"/>
  <c r="C403" i="9" s="1"/>
  <c r="C404" i="9" s="1"/>
  <c r="C405" i="9" s="1"/>
  <c r="C406" i="9" s="1"/>
  <c r="C407" i="9" s="1"/>
  <c r="C408" i="9" s="1"/>
  <c r="C409" i="9" s="1"/>
  <c r="C410" i="9" s="1"/>
  <c r="C411" i="9" s="1"/>
  <c r="C412" i="9" s="1"/>
  <c r="C413" i="9" s="1"/>
  <c r="C414" i="9" s="1"/>
  <c r="C415" i="9" s="1"/>
  <c r="C416" i="9" s="1"/>
  <c r="C417" i="9" s="1"/>
  <c r="C418" i="9" s="1"/>
  <c r="C419" i="9" s="1"/>
  <c r="C420" i="9" s="1"/>
  <c r="C421" i="9" s="1"/>
  <c r="C422" i="9" s="1"/>
  <c r="C423" i="9" s="1"/>
  <c r="C424" i="9" s="1"/>
  <c r="C425" i="9" s="1"/>
  <c r="C426" i="9" s="1"/>
  <c r="C427" i="9" s="1"/>
  <c r="C428" i="9" s="1"/>
  <c r="C429" i="9" s="1"/>
  <c r="C430" i="9" s="1"/>
  <c r="C431" i="9" s="1"/>
  <c r="C432" i="9" s="1"/>
  <c r="C433" i="9" s="1"/>
  <c r="C434" i="9" s="1"/>
  <c r="C435" i="9" s="1"/>
  <c r="C436" i="9" s="1"/>
  <c r="C437" i="9" s="1"/>
  <c r="C438" i="9" s="1"/>
  <c r="C439" i="9" s="1"/>
  <c r="C440" i="9" s="1"/>
  <c r="C441" i="9" s="1"/>
  <c r="C442" i="9" s="1"/>
  <c r="C443" i="9" s="1"/>
  <c r="C444" i="9" s="1"/>
  <c r="C445" i="9" s="1"/>
  <c r="C446" i="9" s="1"/>
  <c r="C447" i="9" s="1"/>
  <c r="C448" i="9" s="1"/>
  <c r="C449" i="9" s="1"/>
  <c r="C450" i="9" s="1"/>
  <c r="C451" i="9" s="1"/>
  <c r="C452" i="9" s="1"/>
  <c r="C453" i="9" s="1"/>
  <c r="C454" i="9" s="1"/>
  <c r="C455" i="9" s="1"/>
  <c r="C456" i="9" s="1"/>
  <c r="C457" i="9" s="1"/>
  <c r="C458" i="9" s="1"/>
  <c r="C459" i="9" s="1"/>
  <c r="C460" i="9" s="1"/>
  <c r="C461" i="9" s="1"/>
  <c r="C462" i="9" s="1"/>
  <c r="C463" i="9" s="1"/>
  <c r="C464" i="9" s="1"/>
  <c r="C465" i="9" s="1"/>
  <c r="C466" i="9" s="1"/>
  <c r="C467" i="9" s="1"/>
  <c r="C468" i="9" s="1"/>
  <c r="C469" i="9" s="1"/>
  <c r="C470" i="9" s="1"/>
  <c r="C471" i="9" s="1"/>
  <c r="C472" i="9" s="1"/>
  <c r="C473" i="9" s="1"/>
  <c r="C474" i="9" s="1"/>
  <c r="C475" i="9" s="1"/>
  <c r="C476" i="9" s="1"/>
  <c r="C477" i="9" s="1"/>
  <c r="C478" i="9" s="1"/>
  <c r="C479" i="9" s="1"/>
  <c r="C480" i="9" s="1"/>
  <c r="C481" i="9" s="1"/>
  <c r="C482" i="9" s="1"/>
  <c r="C483" i="9" s="1"/>
  <c r="C484" i="9" s="1"/>
  <c r="C485" i="9" s="1"/>
  <c r="C486" i="9" s="1"/>
  <c r="C487" i="9" s="1"/>
  <c r="C488" i="9" s="1"/>
  <c r="C489" i="9" s="1"/>
  <c r="C490" i="9" s="1"/>
  <c r="C491" i="9" s="1"/>
  <c r="C492" i="9" s="1"/>
  <c r="C493" i="9" s="1"/>
  <c r="C494" i="9" s="1"/>
  <c r="C495" i="9" s="1"/>
  <c r="C496" i="9" s="1"/>
  <c r="C497" i="9" s="1"/>
  <c r="C498" i="9" s="1"/>
  <c r="C499" i="9" s="1"/>
  <c r="C500" i="9" s="1"/>
  <c r="C501" i="9" s="1"/>
  <c r="C502" i="9" s="1"/>
  <c r="C503" i="9" s="1"/>
  <c r="C504" i="9" s="1"/>
  <c r="C505" i="9" s="1"/>
  <c r="C506" i="9" s="1"/>
  <c r="C507" i="9" s="1"/>
  <c r="C508" i="9" s="1"/>
  <c r="C509" i="9" s="1"/>
  <c r="C510" i="9" s="1"/>
  <c r="C511" i="9" s="1"/>
  <c r="C512" i="9" s="1"/>
  <c r="C513" i="9" s="1"/>
  <c r="C514" i="9" s="1"/>
  <c r="C515" i="9" s="1"/>
  <c r="C516" i="9" s="1"/>
  <c r="C517" i="9" s="1"/>
  <c r="C518" i="9" s="1"/>
  <c r="C519" i="9" s="1"/>
  <c r="C520" i="9" s="1"/>
  <c r="C521" i="9" s="1"/>
  <c r="C522" i="9" s="1"/>
  <c r="C523" i="9" s="1"/>
  <c r="C524" i="9" s="1"/>
  <c r="C525" i="9" s="1"/>
  <c r="C526" i="9" s="1"/>
  <c r="C527" i="9" s="1"/>
  <c r="C528" i="9" s="1"/>
  <c r="C529" i="9" s="1"/>
  <c r="C530" i="9" s="1"/>
  <c r="C531" i="9" s="1"/>
  <c r="C532" i="9" s="1"/>
  <c r="C533" i="9" s="1"/>
  <c r="C534" i="9" s="1"/>
  <c r="C535" i="9" s="1"/>
  <c r="C536" i="9" s="1"/>
  <c r="C537" i="9" s="1"/>
  <c r="C538" i="9" s="1"/>
  <c r="C539" i="9" s="1"/>
  <c r="C540" i="9" s="1"/>
  <c r="C541" i="9" s="1"/>
  <c r="C542" i="9" s="1"/>
  <c r="C543" i="9" s="1"/>
  <c r="C544" i="9" s="1"/>
  <c r="C545" i="9" s="1"/>
  <c r="C546" i="9" s="1"/>
  <c r="C547" i="9" s="1"/>
  <c r="C548" i="9" s="1"/>
  <c r="C549" i="9" s="1"/>
  <c r="C550" i="9" s="1"/>
  <c r="C551" i="9" s="1"/>
  <c r="C552" i="9" s="1"/>
  <c r="C553" i="9" s="1"/>
  <c r="C554" i="9" s="1"/>
  <c r="C555" i="9" s="1"/>
  <c r="C556" i="9" s="1"/>
  <c r="C557" i="9" s="1"/>
  <c r="C558" i="9" s="1"/>
  <c r="C559" i="9" s="1"/>
  <c r="C560" i="9" s="1"/>
  <c r="C561" i="9" s="1"/>
  <c r="C562" i="9" s="1"/>
  <c r="C563" i="9" s="1"/>
  <c r="C564" i="9" s="1"/>
  <c r="C565" i="9" s="1"/>
  <c r="C566" i="9" s="1"/>
  <c r="C567" i="9" s="1"/>
  <c r="C568" i="9" s="1"/>
  <c r="C569" i="9" s="1"/>
  <c r="C570" i="9" s="1"/>
  <c r="C571" i="9" s="1"/>
  <c r="C572" i="9" s="1"/>
  <c r="C573" i="9" s="1"/>
  <c r="C574" i="9" s="1"/>
  <c r="C575" i="9" s="1"/>
  <c r="C576" i="9" s="1"/>
  <c r="C577" i="9" s="1"/>
  <c r="C578" i="9" s="1"/>
  <c r="C579" i="9" s="1"/>
  <c r="C580" i="9" s="1"/>
  <c r="C581" i="9" s="1"/>
  <c r="C582" i="9" s="1"/>
  <c r="C583" i="9" s="1"/>
  <c r="C584" i="9" s="1"/>
  <c r="C585" i="9" s="1"/>
  <c r="C586" i="9" s="1"/>
  <c r="C587" i="9" s="1"/>
  <c r="C588" i="9" s="1"/>
  <c r="C589" i="9" s="1"/>
  <c r="C590" i="9" s="1"/>
  <c r="C591" i="9" s="1"/>
  <c r="C592" i="9" s="1"/>
  <c r="C593" i="9" s="1"/>
  <c r="C594" i="9" s="1"/>
  <c r="C595" i="9" s="1"/>
  <c r="C596" i="9" s="1"/>
  <c r="C597" i="9" s="1"/>
  <c r="C598" i="9" s="1"/>
  <c r="C599" i="9" s="1"/>
  <c r="C600" i="9" s="1"/>
  <c r="C601" i="9" s="1"/>
  <c r="C602" i="9" s="1"/>
  <c r="C603" i="9" s="1"/>
  <c r="C604" i="9" s="1"/>
  <c r="C605" i="9" s="1"/>
  <c r="C606" i="9" s="1"/>
  <c r="C607" i="9" s="1"/>
  <c r="C608" i="9" s="1"/>
  <c r="C609" i="9" s="1"/>
  <c r="C610" i="9" s="1"/>
  <c r="C611" i="9" s="1"/>
  <c r="C612" i="9" s="1"/>
  <c r="C613" i="9" s="1"/>
  <c r="C614" i="9" s="1"/>
  <c r="C615" i="9" s="1"/>
  <c r="C616" i="9" s="1"/>
  <c r="C617" i="9" s="1"/>
  <c r="C618" i="9" s="1"/>
  <c r="C619" i="9" s="1"/>
  <c r="C620" i="9" s="1"/>
  <c r="C621" i="9" s="1"/>
  <c r="C622" i="9" s="1"/>
  <c r="C623" i="9" s="1"/>
  <c r="C624" i="9" s="1"/>
  <c r="C625" i="9" s="1"/>
  <c r="C626" i="9" s="1"/>
  <c r="C627" i="9" s="1"/>
  <c r="C628" i="9" s="1"/>
  <c r="C629" i="9" s="1"/>
  <c r="C630" i="9" s="1"/>
  <c r="C631" i="9" s="1"/>
  <c r="C632" i="9" s="1"/>
  <c r="C633" i="9" s="1"/>
  <c r="C634" i="9" s="1"/>
  <c r="C635" i="9" s="1"/>
  <c r="C636" i="9" s="1"/>
  <c r="C637" i="9" s="1"/>
  <c r="C638" i="9" s="1"/>
  <c r="C639" i="9" s="1"/>
  <c r="C640" i="9" s="1"/>
  <c r="C641" i="9" s="1"/>
  <c r="C642" i="9" s="1"/>
  <c r="C643" i="9" s="1"/>
  <c r="C644" i="9" s="1"/>
  <c r="C645" i="9" s="1"/>
  <c r="C646" i="9" s="1"/>
  <c r="C647" i="9" s="1"/>
  <c r="C648" i="9" s="1"/>
  <c r="C649" i="9" s="1"/>
  <c r="C650" i="9" s="1"/>
  <c r="C651" i="9" s="1"/>
  <c r="C652" i="9" s="1"/>
  <c r="C653" i="9" s="1"/>
  <c r="C654" i="9" s="1"/>
  <c r="C655" i="9" s="1"/>
  <c r="C656" i="9" s="1"/>
  <c r="C657" i="9" s="1"/>
  <c r="C658" i="9" s="1"/>
  <c r="C659" i="9" s="1"/>
  <c r="C660" i="9" s="1"/>
  <c r="C661" i="9" s="1"/>
  <c r="C662" i="9" s="1"/>
  <c r="C663" i="9" s="1"/>
  <c r="C664" i="9" s="1"/>
  <c r="C665" i="9" s="1"/>
  <c r="C666" i="9" s="1"/>
  <c r="C667" i="9" s="1"/>
  <c r="C668" i="9" s="1"/>
  <c r="C669" i="9" s="1"/>
  <c r="C670" i="9" s="1"/>
  <c r="C671" i="9" s="1"/>
  <c r="C672" i="9" s="1"/>
  <c r="C673" i="9" s="1"/>
  <c r="C674" i="9" s="1"/>
  <c r="C675" i="9" s="1"/>
  <c r="C676" i="9" s="1"/>
  <c r="C677" i="9" s="1"/>
  <c r="C678" i="9" s="1"/>
  <c r="C679" i="9" s="1"/>
  <c r="C680" i="9" s="1"/>
  <c r="C681" i="9" s="1"/>
  <c r="C682" i="9" s="1"/>
  <c r="C683" i="9" s="1"/>
  <c r="C684" i="9" s="1"/>
  <c r="C685" i="9" s="1"/>
  <c r="C686" i="9" s="1"/>
  <c r="C687" i="9" s="1"/>
  <c r="C688" i="9" s="1"/>
  <c r="C689" i="9" s="1"/>
  <c r="C690" i="9" s="1"/>
  <c r="C691" i="9" s="1"/>
  <c r="C692" i="9" s="1"/>
  <c r="C693" i="9" s="1"/>
  <c r="C694" i="9" s="1"/>
  <c r="C695" i="9" s="1"/>
  <c r="C696" i="9" s="1"/>
  <c r="C697" i="9" s="1"/>
  <c r="C698" i="9" s="1"/>
  <c r="C699" i="9" s="1"/>
  <c r="C700" i="9" s="1"/>
  <c r="C701" i="9" s="1"/>
  <c r="C702" i="9" s="1"/>
  <c r="C703" i="9" s="1"/>
  <c r="C704" i="9" s="1"/>
  <c r="C705" i="9" s="1"/>
  <c r="C706" i="9" s="1"/>
  <c r="C707" i="9" s="1"/>
  <c r="C708" i="9" s="1"/>
  <c r="C709" i="9" s="1"/>
  <c r="C710" i="9" s="1"/>
  <c r="C711" i="9" s="1"/>
  <c r="C712" i="9" s="1"/>
  <c r="C713" i="9" s="1"/>
  <c r="C714" i="9" s="1"/>
  <c r="C715" i="9" s="1"/>
  <c r="C716" i="9" s="1"/>
  <c r="C717" i="9" s="1"/>
  <c r="C718" i="9" s="1"/>
  <c r="C719" i="9" s="1"/>
  <c r="C720" i="9" s="1"/>
  <c r="C721" i="9" s="1"/>
  <c r="C722" i="9" s="1"/>
  <c r="C723" i="9" s="1"/>
  <c r="C724" i="9" s="1"/>
  <c r="C725" i="9" s="1"/>
  <c r="C726" i="9" s="1"/>
  <c r="C727" i="9" s="1"/>
  <c r="C728" i="9" s="1"/>
  <c r="C729" i="9" s="1"/>
  <c r="C730" i="9" s="1"/>
  <c r="C731" i="9" s="1"/>
  <c r="C732" i="9" s="1"/>
  <c r="C733" i="9" s="1"/>
  <c r="C734" i="9" s="1"/>
  <c r="C735" i="9" s="1"/>
  <c r="C736" i="9" s="1"/>
  <c r="C737" i="9" s="1"/>
  <c r="C738" i="9" s="1"/>
  <c r="C739" i="9" s="1"/>
  <c r="C740" i="9" s="1"/>
  <c r="C741" i="9" s="1"/>
  <c r="C742" i="9" s="1"/>
  <c r="C743" i="9" s="1"/>
  <c r="C744" i="9" s="1"/>
  <c r="C745" i="9" s="1"/>
  <c r="C746" i="9" s="1"/>
  <c r="C747" i="9" s="1"/>
  <c r="C748" i="9" s="1"/>
  <c r="C749" i="9" s="1"/>
  <c r="C750" i="9" s="1"/>
  <c r="C751" i="9" s="1"/>
  <c r="C752" i="9" s="1"/>
  <c r="C753" i="9" s="1"/>
  <c r="C754" i="9" s="1"/>
  <c r="C755" i="9" s="1"/>
  <c r="C756" i="9" s="1"/>
  <c r="C757" i="9" s="1"/>
  <c r="C758" i="9" s="1"/>
  <c r="C759" i="9" s="1"/>
  <c r="C760" i="9" s="1"/>
  <c r="C761" i="9" s="1"/>
  <c r="C762" i="9" s="1"/>
  <c r="C763" i="9" s="1"/>
  <c r="C764" i="9" s="1"/>
  <c r="C765" i="9" s="1"/>
  <c r="C766" i="9" s="1"/>
  <c r="C767" i="9" s="1"/>
  <c r="C768" i="9" s="1"/>
  <c r="C769" i="9" s="1"/>
  <c r="C770" i="9" s="1"/>
  <c r="C771" i="9" s="1"/>
  <c r="C772" i="9" s="1"/>
  <c r="C773" i="9" s="1"/>
  <c r="C774" i="9" s="1"/>
  <c r="C775" i="9" s="1"/>
  <c r="C776" i="9" s="1"/>
  <c r="C777" i="9" s="1"/>
  <c r="C778" i="9" s="1"/>
  <c r="C779" i="9" s="1"/>
  <c r="C780" i="9" s="1"/>
  <c r="C781" i="9" s="1"/>
  <c r="C782" i="9" s="1"/>
  <c r="C783" i="9" s="1"/>
  <c r="C784" i="9" s="1"/>
  <c r="C785" i="9" s="1"/>
  <c r="C786" i="9" s="1"/>
  <c r="C787" i="9" s="1"/>
  <c r="C788" i="9" s="1"/>
  <c r="C789" i="9" s="1"/>
  <c r="C790" i="9" s="1"/>
  <c r="C791" i="9" s="1"/>
  <c r="C792" i="9" s="1"/>
  <c r="C793" i="9" s="1"/>
  <c r="C794" i="9" s="1"/>
  <c r="C795" i="9" s="1"/>
  <c r="C796" i="9" s="1"/>
  <c r="C797" i="9" s="1"/>
  <c r="C798" i="9" s="1"/>
  <c r="C799" i="9" s="1"/>
  <c r="C800" i="9" s="1"/>
  <c r="C801" i="9" s="1"/>
  <c r="C802" i="9" s="1"/>
  <c r="C803" i="9" s="1"/>
  <c r="C804" i="9" s="1"/>
  <c r="C805" i="9" s="1"/>
  <c r="C806" i="9" s="1"/>
  <c r="C807" i="9" s="1"/>
  <c r="C808" i="9" s="1"/>
  <c r="C809" i="9" s="1"/>
  <c r="C810" i="9" s="1"/>
  <c r="C811" i="9" s="1"/>
  <c r="C812" i="9" s="1"/>
  <c r="C813" i="9" s="1"/>
  <c r="C814" i="9" s="1"/>
  <c r="C815" i="9" s="1"/>
  <c r="C816" i="9" s="1"/>
  <c r="C817" i="9" s="1"/>
  <c r="C818" i="9" s="1"/>
  <c r="C819" i="9" s="1"/>
  <c r="C820" i="9" s="1"/>
  <c r="C821" i="9" s="1"/>
  <c r="C822" i="9" s="1"/>
  <c r="C823" i="9" s="1"/>
  <c r="C824" i="9" s="1"/>
  <c r="C825" i="9" s="1"/>
  <c r="C826" i="9" s="1"/>
  <c r="C827" i="9" s="1"/>
  <c r="C828" i="9" s="1"/>
  <c r="C829" i="9" s="1"/>
  <c r="C830" i="9" s="1"/>
  <c r="C831" i="9" s="1"/>
  <c r="C832" i="9" s="1"/>
  <c r="C833" i="9" s="1"/>
  <c r="C834" i="9" s="1"/>
  <c r="C835" i="9" s="1"/>
  <c r="C836" i="9" s="1"/>
  <c r="C837" i="9" s="1"/>
  <c r="C838" i="9" s="1"/>
  <c r="C839" i="9" s="1"/>
  <c r="C840" i="9" s="1"/>
  <c r="C841" i="9" s="1"/>
  <c r="C842" i="9" s="1"/>
  <c r="C843" i="9" s="1"/>
  <c r="C844" i="9" s="1"/>
  <c r="C845" i="9" s="1"/>
  <c r="C846" i="9" s="1"/>
  <c r="C847" i="9" s="1"/>
  <c r="C848" i="9" s="1"/>
  <c r="C849" i="9" s="1"/>
  <c r="C850" i="9" s="1"/>
  <c r="C851" i="9" s="1"/>
  <c r="C852" i="9" s="1"/>
  <c r="C853" i="9" s="1"/>
  <c r="C854" i="9" s="1"/>
  <c r="C855" i="9" s="1"/>
  <c r="C856" i="9" s="1"/>
  <c r="C857" i="9" s="1"/>
  <c r="C858" i="9" s="1"/>
  <c r="C859" i="9" s="1"/>
  <c r="C860" i="9" s="1"/>
  <c r="C861" i="9" s="1"/>
  <c r="C862" i="9" s="1"/>
  <c r="C863" i="9" s="1"/>
  <c r="C864" i="9" s="1"/>
  <c r="C865" i="9" s="1"/>
  <c r="C866" i="9" s="1"/>
  <c r="C867" i="9" s="1"/>
  <c r="C868" i="9" s="1"/>
  <c r="C869" i="9" s="1"/>
  <c r="C870" i="9" s="1"/>
  <c r="C871" i="9" s="1"/>
  <c r="C872" i="9" s="1"/>
  <c r="C873" i="9" s="1"/>
  <c r="C874" i="9" s="1"/>
  <c r="C875" i="9" s="1"/>
  <c r="C876" i="9" s="1"/>
  <c r="C877" i="9" s="1"/>
  <c r="C878" i="9" s="1"/>
  <c r="C879" i="9" s="1"/>
  <c r="C880" i="9" s="1"/>
  <c r="C881" i="9" s="1"/>
  <c r="C882" i="9" s="1"/>
  <c r="C883" i="9" s="1"/>
  <c r="C884" i="9" s="1"/>
  <c r="C885" i="9" s="1"/>
  <c r="C886" i="9" s="1"/>
  <c r="C887" i="9" s="1"/>
  <c r="C888" i="9" s="1"/>
  <c r="C889" i="9" s="1"/>
  <c r="C890" i="9" s="1"/>
  <c r="C891" i="9" s="1"/>
  <c r="C892" i="9" s="1"/>
  <c r="C893" i="9" s="1"/>
  <c r="C894" i="9" s="1"/>
  <c r="C895" i="9" s="1"/>
  <c r="C896" i="9" s="1"/>
  <c r="C897" i="9" s="1"/>
  <c r="C898" i="9" s="1"/>
  <c r="C899" i="9" s="1"/>
  <c r="C900" i="9" s="1"/>
  <c r="C901" i="9" s="1"/>
  <c r="C902" i="9" s="1"/>
  <c r="C903" i="9" s="1"/>
  <c r="C904" i="9" s="1"/>
  <c r="C905" i="9" s="1"/>
  <c r="C906" i="9" s="1"/>
  <c r="C907" i="9" s="1"/>
  <c r="C908" i="9" s="1"/>
  <c r="C909" i="9" s="1"/>
  <c r="C910" i="9" s="1"/>
  <c r="C911" i="9" s="1"/>
  <c r="C912" i="9" s="1"/>
  <c r="C913" i="9" s="1"/>
  <c r="C914" i="9" s="1"/>
  <c r="C915" i="9" s="1"/>
  <c r="C916" i="9" s="1"/>
  <c r="C917" i="9" s="1"/>
  <c r="C918" i="9" s="1"/>
  <c r="C919" i="9" s="1"/>
  <c r="C920" i="9" s="1"/>
  <c r="C921" i="9" s="1"/>
  <c r="C922" i="9" s="1"/>
  <c r="C923" i="9" s="1"/>
  <c r="C924" i="9" s="1"/>
  <c r="C925" i="9" s="1"/>
  <c r="C926" i="9" s="1"/>
  <c r="C927" i="9" s="1"/>
  <c r="C928" i="9" s="1"/>
  <c r="C929" i="9" s="1"/>
  <c r="C930" i="9" s="1"/>
  <c r="C931" i="9" s="1"/>
  <c r="C932" i="9" s="1"/>
  <c r="C933" i="9" s="1"/>
  <c r="C934" i="9" s="1"/>
  <c r="C935" i="9" s="1"/>
  <c r="C936" i="9" s="1"/>
  <c r="C937" i="9" s="1"/>
  <c r="C938" i="9" s="1"/>
  <c r="C939" i="9" s="1"/>
  <c r="C940" i="9" s="1"/>
  <c r="C941" i="9" s="1"/>
  <c r="C942" i="9" s="1"/>
  <c r="C943" i="9" s="1"/>
  <c r="C944" i="9" s="1"/>
  <c r="C945" i="9" s="1"/>
  <c r="C946" i="9" s="1"/>
  <c r="C947" i="9" s="1"/>
  <c r="C948" i="9" s="1"/>
  <c r="C949" i="9" s="1"/>
  <c r="C950" i="9" s="1"/>
  <c r="C951" i="9" s="1"/>
  <c r="C952" i="9" s="1"/>
  <c r="C953" i="9" s="1"/>
  <c r="C954" i="9" s="1"/>
  <c r="C955" i="9" s="1"/>
  <c r="C956" i="9" s="1"/>
  <c r="C957" i="9" s="1"/>
  <c r="C958" i="9" s="1"/>
  <c r="C959" i="9" s="1"/>
  <c r="C960" i="9" s="1"/>
  <c r="C961" i="9" s="1"/>
  <c r="C962" i="9" s="1"/>
  <c r="C963" i="9" s="1"/>
  <c r="C964" i="9" s="1"/>
  <c r="C965" i="9" s="1"/>
  <c r="C966" i="9" s="1"/>
  <c r="C967" i="9" s="1"/>
  <c r="C968" i="9" s="1"/>
  <c r="C969" i="9" s="1"/>
  <c r="C970" i="9" s="1"/>
  <c r="C971" i="9" s="1"/>
  <c r="C972" i="9" s="1"/>
  <c r="C973" i="9" s="1"/>
  <c r="C974" i="9" s="1"/>
  <c r="C975" i="9" s="1"/>
  <c r="C976" i="9" s="1"/>
  <c r="C977" i="9" s="1"/>
  <c r="C978" i="9" s="1"/>
  <c r="C979" i="9" s="1"/>
  <c r="C980" i="9" s="1"/>
  <c r="C981" i="9" s="1"/>
  <c r="C982" i="9" s="1"/>
  <c r="C983" i="9" s="1"/>
  <c r="C984" i="9" s="1"/>
  <c r="C985" i="9" s="1"/>
  <c r="C986" i="9" s="1"/>
  <c r="C987" i="9" s="1"/>
  <c r="C988" i="9" s="1"/>
  <c r="C989" i="9" s="1"/>
  <c r="C990" i="9" s="1"/>
  <c r="C991" i="9" s="1"/>
  <c r="C992" i="9" s="1"/>
  <c r="C993" i="9" s="1"/>
  <c r="C994" i="9" s="1"/>
  <c r="C995" i="9" s="1"/>
  <c r="C996" i="9" s="1"/>
  <c r="C997" i="9" s="1"/>
  <c r="C998" i="9" s="1"/>
  <c r="C999" i="9" s="1"/>
  <c r="C1000" i="9" s="1"/>
  <c r="C1001" i="9" s="1"/>
  <c r="C1002" i="9" s="1"/>
  <c r="C1003" i="9" s="1"/>
  <c r="C1004" i="9" s="1"/>
  <c r="C1005" i="9" s="1"/>
  <c r="C1006" i="9" s="1"/>
  <c r="C1007" i="9" s="1"/>
  <c r="C1008" i="9" s="1"/>
  <c r="C1009" i="9" s="1"/>
  <c r="C1010" i="9" s="1"/>
  <c r="C1011" i="9" s="1"/>
  <c r="C1012" i="9" s="1"/>
  <c r="C1013" i="9" s="1"/>
  <c r="C1014" i="9" s="1"/>
  <c r="C1015" i="9" s="1"/>
  <c r="B808" i="25" l="1"/>
  <c r="DA34" i="9"/>
  <c r="DD34" i="9"/>
  <c r="BI30" i="9"/>
  <c r="CA30" i="9" s="1"/>
  <c r="BH30" i="9"/>
  <c r="BZ30" i="9" s="1"/>
  <c r="BN30" i="9"/>
  <c r="CF30" i="9" s="1"/>
  <c r="BO30" i="9"/>
  <c r="CG30" i="9" s="1"/>
  <c r="BK30" i="9"/>
  <c r="CC30" i="9" s="1"/>
  <c r="CE30" i="9"/>
  <c r="BJ30" i="9"/>
  <c r="CB30" i="9" s="1"/>
  <c r="BL30" i="9"/>
  <c r="CD30" i="9" s="1"/>
  <c r="BN29" i="9"/>
  <c r="CF29" i="9" s="1"/>
  <c r="CE29" i="9"/>
  <c r="BJ29" i="9"/>
  <c r="CB29" i="9" s="1"/>
  <c r="BK29" i="9"/>
  <c r="CC29" i="9" s="1"/>
  <c r="BO29" i="9"/>
  <c r="CG29" i="9" s="1"/>
  <c r="BI29" i="9"/>
  <c r="CA29" i="9" s="1"/>
  <c r="BL29" i="9"/>
  <c r="CD29" i="9" s="1"/>
  <c r="BH29" i="9"/>
  <c r="BZ29" i="9" s="1"/>
  <c r="BI31" i="9"/>
  <c r="CA31" i="9" s="1"/>
  <c r="BL31" i="9"/>
  <c r="CD31" i="9" s="1"/>
  <c r="BO31" i="9"/>
  <c r="CG31" i="9" s="1"/>
  <c r="BK31" i="9"/>
  <c r="CC31" i="9" s="1"/>
  <c r="BH31" i="9"/>
  <c r="BZ31" i="9" s="1"/>
  <c r="BN31" i="9"/>
  <c r="CF31" i="9" s="1"/>
  <c r="BJ31" i="9"/>
  <c r="CB31" i="9" s="1"/>
  <c r="CE31" i="9"/>
  <c r="CE32" i="9"/>
  <c r="BJ32" i="9"/>
  <c r="CB32" i="9" s="1"/>
  <c r="BK32" i="9"/>
  <c r="CC32" i="9" s="1"/>
  <c r="BN32" i="9"/>
  <c r="CF32" i="9" s="1"/>
  <c r="BL32" i="9"/>
  <c r="CD32" i="9" s="1"/>
  <c r="BO32" i="9"/>
  <c r="CG32" i="9" s="1"/>
  <c r="BI32" i="9"/>
  <c r="CA32" i="9" s="1"/>
  <c r="BH32" i="9"/>
  <c r="BZ32" i="9" s="1"/>
  <c r="BK33" i="9"/>
  <c r="CC33" i="9" s="1"/>
  <c r="CE33" i="9"/>
  <c r="BI33" i="9"/>
  <c r="CA33" i="9" s="1"/>
  <c r="BJ33" i="9"/>
  <c r="CB33" i="9" s="1"/>
  <c r="BL33" i="9"/>
  <c r="CD33" i="9" s="1"/>
  <c r="BN33" i="9"/>
  <c r="CF33" i="9" s="1"/>
  <c r="BO33" i="9"/>
  <c r="CG33" i="9" s="1"/>
  <c r="BH33" i="9"/>
  <c r="BZ33" i="9" s="1"/>
  <c r="BH28" i="9"/>
  <c r="BZ28" i="9" s="1"/>
  <c r="BO28" i="9"/>
  <c r="CG28" i="9" s="1"/>
  <c r="BK28" i="9"/>
  <c r="CC28" i="9" s="1"/>
  <c r="BN28" i="9"/>
  <c r="CF28" i="9" s="1"/>
  <c r="BJ28" i="9"/>
  <c r="CB28" i="9" s="1"/>
  <c r="CE28" i="9"/>
  <c r="BI28" i="9"/>
  <c r="CA28" i="9" s="1"/>
  <c r="BL28" i="9"/>
  <c r="CD28" i="9" s="1"/>
  <c r="BB30" i="9"/>
  <c r="BT30" i="9" s="1"/>
  <c r="BD30" i="9"/>
  <c r="BV30" i="9" s="1"/>
  <c r="BC30" i="9"/>
  <c r="BU30" i="9" s="1"/>
  <c r="BF30" i="9"/>
  <c r="BX30" i="9" s="1"/>
  <c r="BG30" i="9"/>
  <c r="BY30" i="9" s="1"/>
  <c r="BE30" i="9"/>
  <c r="BW30" i="9" s="1"/>
  <c r="BA30" i="9"/>
  <c r="BS30" i="9" s="1"/>
  <c r="AZ30" i="9"/>
  <c r="BR30" i="9" s="1"/>
  <c r="AY30" i="9"/>
  <c r="BQ30" i="9" s="1"/>
  <c r="AX30" i="9"/>
  <c r="BP30" i="9" s="1"/>
  <c r="BD28" i="9"/>
  <c r="BV28" i="9" s="1"/>
  <c r="BE28" i="9"/>
  <c r="BW28" i="9" s="1"/>
  <c r="BC28" i="9"/>
  <c r="BU28" i="9" s="1"/>
  <c r="BG28" i="9"/>
  <c r="BY28" i="9" s="1"/>
  <c r="AY28" i="9"/>
  <c r="BQ28" i="9" s="1"/>
  <c r="BB28" i="9"/>
  <c r="BT28" i="9" s="1"/>
  <c r="AZ28" i="9"/>
  <c r="BR28" i="9" s="1"/>
  <c r="BA28" i="9"/>
  <c r="BS28" i="9" s="1"/>
  <c r="BF28" i="9"/>
  <c r="BX28" i="9" s="1"/>
  <c r="AX28" i="9"/>
  <c r="BP28" i="9" s="1"/>
  <c r="AY29" i="9"/>
  <c r="BQ29" i="9" s="1"/>
  <c r="BC29" i="9"/>
  <c r="BU29" i="9" s="1"/>
  <c r="AZ29" i="9"/>
  <c r="BR29" i="9" s="1"/>
  <c r="BB29" i="9"/>
  <c r="BT29" i="9" s="1"/>
  <c r="BA29" i="9"/>
  <c r="BS29" i="9" s="1"/>
  <c r="BG29" i="9"/>
  <c r="BY29" i="9" s="1"/>
  <c r="BF29" i="9"/>
  <c r="BX29" i="9" s="1"/>
  <c r="BE29" i="9"/>
  <c r="BW29" i="9" s="1"/>
  <c r="BD29" i="9"/>
  <c r="BV29" i="9" s="1"/>
  <c r="AX29" i="9"/>
  <c r="BP29" i="9" s="1"/>
  <c r="BB31" i="9"/>
  <c r="BT31" i="9" s="1"/>
  <c r="BG31" i="9"/>
  <c r="BY31" i="9" s="1"/>
  <c r="BF31" i="9"/>
  <c r="BX31" i="9" s="1"/>
  <c r="AY31" i="9"/>
  <c r="BQ31" i="9" s="1"/>
  <c r="BA31" i="9"/>
  <c r="BS31" i="9" s="1"/>
  <c r="AZ31" i="9"/>
  <c r="BR31" i="9" s="1"/>
  <c r="BC31" i="9"/>
  <c r="BU31" i="9" s="1"/>
  <c r="BE31" i="9"/>
  <c r="BW31" i="9" s="1"/>
  <c r="BD31" i="9"/>
  <c r="BV31" i="9" s="1"/>
  <c r="AX31" i="9"/>
  <c r="BP31" i="9" s="1"/>
  <c r="BA33" i="9"/>
  <c r="BS33" i="9" s="1"/>
  <c r="BG33" i="9"/>
  <c r="BY33" i="9" s="1"/>
  <c r="BF33" i="9"/>
  <c r="BX33" i="9" s="1"/>
  <c r="BE33" i="9"/>
  <c r="BW33" i="9" s="1"/>
  <c r="BD33" i="9"/>
  <c r="BV33" i="9" s="1"/>
  <c r="AZ33" i="9"/>
  <c r="BR33" i="9" s="1"/>
  <c r="AY33" i="9"/>
  <c r="BQ33" i="9" s="1"/>
  <c r="BC33" i="9"/>
  <c r="BU33" i="9" s="1"/>
  <c r="BB33" i="9"/>
  <c r="BT33" i="9" s="1"/>
  <c r="AX33" i="9"/>
  <c r="BP33" i="9" s="1"/>
  <c r="AY32" i="9"/>
  <c r="BQ32" i="9" s="1"/>
  <c r="BB32" i="9"/>
  <c r="BT32" i="9" s="1"/>
  <c r="BG32" i="9"/>
  <c r="BY32" i="9" s="1"/>
  <c r="AZ32" i="9"/>
  <c r="BR32" i="9" s="1"/>
  <c r="BF32" i="9"/>
  <c r="BX32" i="9" s="1"/>
  <c r="BA32" i="9"/>
  <c r="BS32" i="9" s="1"/>
  <c r="BD32" i="9"/>
  <c r="BV32" i="9" s="1"/>
  <c r="BE32" i="9"/>
  <c r="BW32" i="9" s="1"/>
  <c r="BC32" i="9"/>
  <c r="BU32" i="9" s="1"/>
  <c r="AX32" i="9"/>
  <c r="BP32" i="9" s="1"/>
  <c r="CH16" i="9"/>
  <c r="AU21" i="9"/>
  <c r="AU27" i="9"/>
  <c r="AT18" i="9"/>
  <c r="AU25" i="9"/>
  <c r="AT26" i="9"/>
  <c r="AT24" i="9"/>
  <c r="AT23" i="9"/>
  <c r="AU17" i="9"/>
  <c r="AT27" i="9"/>
  <c r="AU22" i="9"/>
  <c r="AT20" i="9"/>
  <c r="AT21" i="9"/>
  <c r="AU19" i="9"/>
  <c r="AU18" i="9"/>
  <c r="AT17" i="9"/>
  <c r="AU16" i="9"/>
  <c r="AU23" i="9"/>
  <c r="AU26" i="9"/>
  <c r="AT16" i="9"/>
  <c r="AT22" i="9"/>
  <c r="AU20" i="9"/>
  <c r="AU24" i="9"/>
  <c r="AT19" i="9"/>
  <c r="AT25" i="9"/>
  <c r="B809" i="25" l="1"/>
  <c r="DE34" i="9"/>
  <c r="DH34" i="9"/>
  <c r="DI34" i="9" s="1"/>
  <c r="CM28" i="9"/>
  <c r="CL28" i="9"/>
  <c r="CK28" i="9"/>
  <c r="CJ28" i="9"/>
  <c r="CI28" i="9"/>
  <c r="CM33" i="9"/>
  <c r="CL33" i="9"/>
  <c r="CK33" i="9"/>
  <c r="CJ33" i="9"/>
  <c r="CI33" i="9"/>
  <c r="CJ30" i="9"/>
  <c r="CI30" i="9"/>
  <c r="CM30" i="9"/>
  <c r="CL30" i="9"/>
  <c r="CK30" i="9"/>
  <c r="CM31" i="9"/>
  <c r="CL31" i="9"/>
  <c r="CK31" i="9"/>
  <c r="CJ31" i="9"/>
  <c r="CI31" i="9"/>
  <c r="CN31" i="9" s="1"/>
  <c r="CM29" i="9"/>
  <c r="CL29" i="9"/>
  <c r="CK29" i="9"/>
  <c r="CJ29" i="9"/>
  <c r="CI29" i="9"/>
  <c r="CN29" i="9" s="1"/>
  <c r="CL32" i="9"/>
  <c r="CK32" i="9"/>
  <c r="CJ32" i="9"/>
  <c r="CI32" i="9"/>
  <c r="CM32" i="9"/>
  <c r="AW18" i="9"/>
  <c r="AW24" i="9"/>
  <c r="AW27" i="9"/>
  <c r="AW21" i="9"/>
  <c r="AW16" i="9"/>
  <c r="AW22" i="9"/>
  <c r="AW17" i="9"/>
  <c r="AW23" i="9"/>
  <c r="AW19" i="9"/>
  <c r="AW25" i="9"/>
  <c r="AW20" i="9"/>
  <c r="AW26" i="9"/>
  <c r="AV18" i="9"/>
  <c r="AV21" i="9"/>
  <c r="AV24" i="9"/>
  <c r="AV16" i="9"/>
  <c r="AV19" i="9"/>
  <c r="AV22" i="9"/>
  <c r="AV25" i="9"/>
  <c r="AV17" i="9"/>
  <c r="AZ17" i="9" s="1"/>
  <c r="AV20" i="9"/>
  <c r="AV23" i="9"/>
  <c r="AV26" i="9"/>
  <c r="AV27" i="9"/>
  <c r="CN32" i="9" l="1"/>
  <c r="CN28" i="9"/>
  <c r="CN30" i="9"/>
  <c r="CV30" i="9" s="1"/>
  <c r="CN33" i="9"/>
  <c r="B810" i="25"/>
  <c r="DJ34" i="9"/>
  <c r="CV32" i="9"/>
  <c r="CV28" i="9"/>
  <c r="CQ33" i="9"/>
  <c r="CS33" i="9" s="1"/>
  <c r="CV31" i="9"/>
  <c r="CV29" i="9"/>
  <c r="BL22" i="9"/>
  <c r="CD22" i="9" s="1"/>
  <c r="BO22" i="9"/>
  <c r="CG22" i="9" s="1"/>
  <c r="BK22" i="9"/>
  <c r="CC22" i="9" s="1"/>
  <c r="BH22" i="9"/>
  <c r="BZ22" i="9" s="1"/>
  <c r="BN22" i="9"/>
  <c r="CF22" i="9" s="1"/>
  <c r="BJ22" i="9"/>
  <c r="CB22" i="9" s="1"/>
  <c r="CE22" i="9"/>
  <c r="BI22" i="9"/>
  <c r="CA22" i="9" s="1"/>
  <c r="BJ21" i="9"/>
  <c r="CB21" i="9" s="1"/>
  <c r="BL21" i="9"/>
  <c r="CD21" i="9" s="1"/>
  <c r="BI21" i="9"/>
  <c r="CA21" i="9" s="1"/>
  <c r="BH21" i="9"/>
  <c r="BZ21" i="9" s="1"/>
  <c r="BK21" i="9"/>
  <c r="CC21" i="9" s="1"/>
  <c r="CE21" i="9"/>
  <c r="BN21" i="9"/>
  <c r="CF21" i="9" s="1"/>
  <c r="BO21" i="9"/>
  <c r="CG21" i="9" s="1"/>
  <c r="BJ24" i="9"/>
  <c r="CB24" i="9" s="1"/>
  <c r="BL24" i="9"/>
  <c r="CD24" i="9" s="1"/>
  <c r="BI24" i="9"/>
  <c r="CA24" i="9" s="1"/>
  <c r="BH24" i="9"/>
  <c r="BZ24" i="9" s="1"/>
  <c r="BK24" i="9"/>
  <c r="CC24" i="9" s="1"/>
  <c r="BN24" i="9"/>
  <c r="CF24" i="9" s="1"/>
  <c r="BO24" i="9"/>
  <c r="CG24" i="9" s="1"/>
  <c r="CE24" i="9"/>
  <c r="BJ19" i="9"/>
  <c r="CB19" i="9" s="1"/>
  <c r="CE19" i="9"/>
  <c r="BI19" i="9"/>
  <c r="CA19" i="9" s="1"/>
  <c r="BL19" i="9"/>
  <c r="CD19" i="9" s="1"/>
  <c r="BH19" i="9"/>
  <c r="BZ19" i="9" s="1"/>
  <c r="BO19" i="9"/>
  <c r="CG19" i="9" s="1"/>
  <c r="BK19" i="9"/>
  <c r="CC19" i="9" s="1"/>
  <c r="BN19" i="9"/>
  <c r="CF19" i="9" s="1"/>
  <c r="BO16" i="9"/>
  <c r="CG16" i="9" s="1"/>
  <c r="BK16" i="9"/>
  <c r="CC16" i="9" s="1"/>
  <c r="BN16" i="9"/>
  <c r="CF16" i="9" s="1"/>
  <c r="BH16" i="9"/>
  <c r="BZ16" i="9" s="1"/>
  <c r="BJ16" i="9"/>
  <c r="CB16" i="9" s="1"/>
  <c r="CE16" i="9"/>
  <c r="BI16" i="9"/>
  <c r="CA16" i="9" s="1"/>
  <c r="BL16" i="9"/>
  <c r="CD16" i="9" s="1"/>
  <c r="BH23" i="9"/>
  <c r="BZ23" i="9" s="1"/>
  <c r="BJ23" i="9"/>
  <c r="CB23" i="9" s="1"/>
  <c r="BN23" i="9"/>
  <c r="CF23" i="9" s="1"/>
  <c r="CE23" i="9"/>
  <c r="BL23" i="9"/>
  <c r="CD23" i="9" s="1"/>
  <c r="BO23" i="9"/>
  <c r="CG23" i="9" s="1"/>
  <c r="BI23" i="9"/>
  <c r="CA23" i="9" s="1"/>
  <c r="BK23" i="9"/>
  <c r="CC23" i="9" s="1"/>
  <c r="BO20" i="9"/>
  <c r="CG20" i="9" s="1"/>
  <c r="BI20" i="9"/>
  <c r="CA20" i="9" s="1"/>
  <c r="BL20" i="9"/>
  <c r="CD20" i="9" s="1"/>
  <c r="BK20" i="9"/>
  <c r="CC20" i="9" s="1"/>
  <c r="BH20" i="9"/>
  <c r="BZ20" i="9" s="1"/>
  <c r="BJ20" i="9"/>
  <c r="CB20" i="9" s="1"/>
  <c r="BN20" i="9"/>
  <c r="CF20" i="9" s="1"/>
  <c r="CE20" i="9"/>
  <c r="BL18" i="9"/>
  <c r="CD18" i="9" s="1"/>
  <c r="BI18" i="9"/>
  <c r="CA18" i="9" s="1"/>
  <c r="BH18" i="9"/>
  <c r="BZ18" i="9" s="1"/>
  <c r="BK18" i="9"/>
  <c r="CC18" i="9" s="1"/>
  <c r="CE18" i="9"/>
  <c r="BJ18" i="9"/>
  <c r="CB18" i="9" s="1"/>
  <c r="BO18" i="9"/>
  <c r="CG18" i="9" s="1"/>
  <c r="BN18" i="9"/>
  <c r="CF18" i="9" s="1"/>
  <c r="BH27" i="9"/>
  <c r="BZ27" i="9" s="1"/>
  <c r="BK27" i="9"/>
  <c r="CC27" i="9" s="1"/>
  <c r="BN27" i="9"/>
  <c r="CF27" i="9" s="1"/>
  <c r="BO27" i="9"/>
  <c r="CG27" i="9" s="1"/>
  <c r="CE27" i="9"/>
  <c r="BJ27" i="9"/>
  <c r="CB27" i="9" s="1"/>
  <c r="BL27" i="9"/>
  <c r="CD27" i="9" s="1"/>
  <c r="BI27" i="9"/>
  <c r="CA27" i="9" s="1"/>
  <c r="BO26" i="9"/>
  <c r="CG26" i="9" s="1"/>
  <c r="BI26" i="9"/>
  <c r="CA26" i="9" s="1"/>
  <c r="BK26" i="9"/>
  <c r="CC26" i="9" s="1"/>
  <c r="BL26" i="9"/>
  <c r="CD26" i="9" s="1"/>
  <c r="BH26" i="9"/>
  <c r="BZ26" i="9" s="1"/>
  <c r="BN26" i="9"/>
  <c r="CF26" i="9" s="1"/>
  <c r="CE26" i="9"/>
  <c r="BJ26" i="9"/>
  <c r="CB26" i="9" s="1"/>
  <c r="BJ17" i="9"/>
  <c r="CB17" i="9" s="1"/>
  <c r="BN17" i="9"/>
  <c r="CF17" i="9" s="1"/>
  <c r="BL17" i="9"/>
  <c r="CD17" i="9" s="1"/>
  <c r="CE17" i="9"/>
  <c r="BO17" i="9"/>
  <c r="CG17" i="9" s="1"/>
  <c r="BH17" i="9"/>
  <c r="BZ17" i="9" s="1"/>
  <c r="BI17" i="9"/>
  <c r="CA17" i="9" s="1"/>
  <c r="BK17" i="9"/>
  <c r="CC17" i="9" s="1"/>
  <c r="BL25" i="9"/>
  <c r="CD25" i="9" s="1"/>
  <c r="BJ25" i="9"/>
  <c r="CB25" i="9" s="1"/>
  <c r="CE25" i="9"/>
  <c r="BI25" i="9"/>
  <c r="CA25" i="9" s="1"/>
  <c r="BH25" i="9"/>
  <c r="BZ25" i="9" s="1"/>
  <c r="BO25" i="9"/>
  <c r="CG25" i="9" s="1"/>
  <c r="BK25" i="9"/>
  <c r="CC25" i="9" s="1"/>
  <c r="BN25" i="9"/>
  <c r="CF25" i="9" s="1"/>
  <c r="AY23" i="9"/>
  <c r="BQ23" i="9" s="1"/>
  <c r="BC23" i="9"/>
  <c r="BU23" i="9" s="1"/>
  <c r="AZ23" i="9"/>
  <c r="BR23" i="9" s="1"/>
  <c r="BA23" i="9"/>
  <c r="BS23" i="9" s="1"/>
  <c r="BF23" i="9"/>
  <c r="BX23" i="9" s="1"/>
  <c r="BG23" i="9"/>
  <c r="BY23" i="9" s="1"/>
  <c r="BD23" i="9"/>
  <c r="BV23" i="9" s="1"/>
  <c r="BB23" i="9"/>
  <c r="BT23" i="9" s="1"/>
  <c r="BE23" i="9"/>
  <c r="BW23" i="9" s="1"/>
  <c r="AX23" i="9"/>
  <c r="BP23" i="9" s="1"/>
  <c r="BC21" i="9"/>
  <c r="BU21" i="9" s="1"/>
  <c r="BD21" i="9"/>
  <c r="BV21" i="9" s="1"/>
  <c r="AX21" i="9"/>
  <c r="BP21" i="9" s="1"/>
  <c r="AY21" i="9"/>
  <c r="BQ21" i="9" s="1"/>
  <c r="BE21" i="9"/>
  <c r="BW21" i="9" s="1"/>
  <c r="AZ21" i="9"/>
  <c r="BR21" i="9" s="1"/>
  <c r="BF21" i="9"/>
  <c r="BX21" i="9" s="1"/>
  <c r="BB21" i="9"/>
  <c r="BT21" i="9" s="1"/>
  <c r="BA21" i="9"/>
  <c r="BS21" i="9" s="1"/>
  <c r="BG21" i="9"/>
  <c r="BY21" i="9" s="1"/>
  <c r="AY27" i="9"/>
  <c r="BQ27" i="9" s="1"/>
  <c r="AZ27" i="9"/>
  <c r="BR27" i="9" s="1"/>
  <c r="BA27" i="9"/>
  <c r="BS27" i="9" s="1"/>
  <c r="BF27" i="9"/>
  <c r="BX27" i="9" s="1"/>
  <c r="BC27" i="9"/>
  <c r="BU27" i="9" s="1"/>
  <c r="BB27" i="9"/>
  <c r="BT27" i="9" s="1"/>
  <c r="BD27" i="9"/>
  <c r="BV27" i="9" s="1"/>
  <c r="BE27" i="9"/>
  <c r="BW27" i="9" s="1"/>
  <c r="BG27" i="9"/>
  <c r="BY27" i="9" s="1"/>
  <c r="AX27" i="9"/>
  <c r="BP27" i="9" s="1"/>
  <c r="BF22" i="9"/>
  <c r="BX22" i="9" s="1"/>
  <c r="BC22" i="9"/>
  <c r="BU22" i="9" s="1"/>
  <c r="BD22" i="9"/>
  <c r="BV22" i="9" s="1"/>
  <c r="BG22" i="9"/>
  <c r="BY22" i="9" s="1"/>
  <c r="BE22" i="9"/>
  <c r="BW22" i="9" s="1"/>
  <c r="BA22" i="9"/>
  <c r="BS22" i="9" s="1"/>
  <c r="BB22" i="9"/>
  <c r="BT22" i="9" s="1"/>
  <c r="AY22" i="9"/>
  <c r="BQ22" i="9" s="1"/>
  <c r="AZ22" i="9"/>
  <c r="BR22" i="9" s="1"/>
  <c r="AX22" i="9"/>
  <c r="BP22" i="9" s="1"/>
  <c r="BG20" i="9"/>
  <c r="BY20" i="9" s="1"/>
  <c r="AZ20" i="9"/>
  <c r="BR20" i="9" s="1"/>
  <c r="BC20" i="9"/>
  <c r="BU20" i="9" s="1"/>
  <c r="BA20" i="9"/>
  <c r="BS20" i="9" s="1"/>
  <c r="AX20" i="9"/>
  <c r="BP20" i="9" s="1"/>
  <c r="BB20" i="9"/>
  <c r="BT20" i="9" s="1"/>
  <c r="AY20" i="9"/>
  <c r="BQ20" i="9" s="1"/>
  <c r="BD20" i="9"/>
  <c r="BV20" i="9" s="1"/>
  <c r="BF20" i="9"/>
  <c r="BX20" i="9" s="1"/>
  <c r="BE20" i="9"/>
  <c r="BW20" i="9" s="1"/>
  <c r="AY19" i="9"/>
  <c r="BQ19" i="9" s="1"/>
  <c r="AZ19" i="9"/>
  <c r="BR19" i="9" s="1"/>
  <c r="BB19" i="9"/>
  <c r="BT19" i="9" s="1"/>
  <c r="BC19" i="9"/>
  <c r="BU19" i="9" s="1"/>
  <c r="BD19" i="9"/>
  <c r="BV19" i="9" s="1"/>
  <c r="BA19" i="9"/>
  <c r="BS19" i="9" s="1"/>
  <c r="BG19" i="9"/>
  <c r="BY19" i="9" s="1"/>
  <c r="BE19" i="9"/>
  <c r="BW19" i="9" s="1"/>
  <c r="BF19" i="9"/>
  <c r="BX19" i="9" s="1"/>
  <c r="AX19" i="9"/>
  <c r="BP19" i="9" s="1"/>
  <c r="BE18" i="9"/>
  <c r="BW18" i="9" s="1"/>
  <c r="BB18" i="9"/>
  <c r="BT18" i="9" s="1"/>
  <c r="BC18" i="9"/>
  <c r="BU18" i="9" s="1"/>
  <c r="AZ18" i="9"/>
  <c r="BR18" i="9" s="1"/>
  <c r="BA18" i="9"/>
  <c r="BS18" i="9" s="1"/>
  <c r="BF18" i="9"/>
  <c r="BX18" i="9" s="1"/>
  <c r="BG18" i="9"/>
  <c r="BY18" i="9" s="1"/>
  <c r="BD18" i="9"/>
  <c r="BV18" i="9" s="1"/>
  <c r="BA17" i="9"/>
  <c r="BS17" i="9" s="1"/>
  <c r="BB17" i="9"/>
  <c r="BT17" i="9" s="1"/>
  <c r="BC17" i="9"/>
  <c r="BU17" i="9" s="1"/>
  <c r="BE17" i="9"/>
  <c r="BW17" i="9" s="1"/>
  <c r="BF17" i="9"/>
  <c r="BX17" i="9" s="1"/>
  <c r="BD17" i="9"/>
  <c r="BV17" i="9" s="1"/>
  <c r="BG17" i="9"/>
  <c r="BY17" i="9" s="1"/>
  <c r="AY17" i="9"/>
  <c r="BQ17" i="9" s="1"/>
  <c r="BE26" i="9"/>
  <c r="BW26" i="9" s="1"/>
  <c r="AX26" i="9"/>
  <c r="BP26" i="9" s="1"/>
  <c r="AY26" i="9"/>
  <c r="BQ26" i="9" s="1"/>
  <c r="BA26" i="9"/>
  <c r="BS26" i="9" s="1"/>
  <c r="AZ26" i="9"/>
  <c r="BR26" i="9" s="1"/>
  <c r="BB26" i="9"/>
  <c r="BT26" i="9" s="1"/>
  <c r="BC26" i="9"/>
  <c r="BU26" i="9" s="1"/>
  <c r="BD26" i="9"/>
  <c r="BV26" i="9" s="1"/>
  <c r="BF26" i="9"/>
  <c r="BX26" i="9" s="1"/>
  <c r="BG26" i="9"/>
  <c r="BY26" i="9" s="1"/>
  <c r="AZ25" i="9"/>
  <c r="BR25" i="9" s="1"/>
  <c r="BE25" i="9"/>
  <c r="BW25" i="9" s="1"/>
  <c r="BF25" i="9"/>
  <c r="BX25" i="9" s="1"/>
  <c r="BG25" i="9"/>
  <c r="BY25" i="9" s="1"/>
  <c r="AY25" i="9"/>
  <c r="BQ25" i="9" s="1"/>
  <c r="BA25" i="9"/>
  <c r="BS25" i="9" s="1"/>
  <c r="BB25" i="9"/>
  <c r="BT25" i="9" s="1"/>
  <c r="BC25" i="9"/>
  <c r="BU25" i="9" s="1"/>
  <c r="BD25" i="9"/>
  <c r="BV25" i="9" s="1"/>
  <c r="AX25" i="9"/>
  <c r="BP25" i="9" s="1"/>
  <c r="AZ24" i="9"/>
  <c r="BR24" i="9" s="1"/>
  <c r="BC24" i="9"/>
  <c r="BU24" i="9" s="1"/>
  <c r="BB24" i="9"/>
  <c r="BT24" i="9" s="1"/>
  <c r="BD24" i="9"/>
  <c r="BV24" i="9" s="1"/>
  <c r="BA24" i="9"/>
  <c r="BS24" i="9" s="1"/>
  <c r="BF24" i="9"/>
  <c r="BX24" i="9" s="1"/>
  <c r="BE24" i="9"/>
  <c r="BW24" i="9" s="1"/>
  <c r="AY24" i="9"/>
  <c r="BQ24" i="9" s="1"/>
  <c r="BG24" i="9"/>
  <c r="BY24" i="9" s="1"/>
  <c r="AX24" i="9"/>
  <c r="BP24" i="9" s="1"/>
  <c r="AY16" i="9"/>
  <c r="BQ16" i="9" s="1"/>
  <c r="AZ16" i="9"/>
  <c r="BR16" i="9" s="1"/>
  <c r="BE16" i="9"/>
  <c r="BW16" i="9" s="1"/>
  <c r="BG16" i="9"/>
  <c r="BY16" i="9" s="1"/>
  <c r="BF16" i="9"/>
  <c r="BX16" i="9" s="1"/>
  <c r="BC16" i="9"/>
  <c r="BU16" i="9" s="1"/>
  <c r="BD16" i="9"/>
  <c r="BV16" i="9" s="1"/>
  <c r="BB16" i="9"/>
  <c r="BT16" i="9" s="1"/>
  <c r="BA16" i="9"/>
  <c r="BS16" i="9" s="1"/>
  <c r="AX18" i="9"/>
  <c r="BP18" i="9" s="1"/>
  <c r="AY18" i="9"/>
  <c r="BQ18" i="9" s="1"/>
  <c r="AX17" i="9"/>
  <c r="BP17" i="9" s="1"/>
  <c r="BR17" i="9"/>
  <c r="AX16" i="9"/>
  <c r="BP16" i="9" s="1"/>
  <c r="CP29" i="9"/>
  <c r="CP31" i="9"/>
  <c r="CQ30" i="9"/>
  <c r="CS30" i="9" s="1"/>
  <c r="B811" i="25" l="1"/>
  <c r="CQ32" i="9"/>
  <c r="CS32" i="9" s="1"/>
  <c r="CQ28" i="9"/>
  <c r="CS28" i="9" s="1"/>
  <c r="CV33" i="9"/>
  <c r="CW33" i="9" s="1"/>
  <c r="CW29" i="9"/>
  <c r="CZ29" i="9"/>
  <c r="CW32" i="9"/>
  <c r="CZ32" i="9"/>
  <c r="CW31" i="9"/>
  <c r="CZ31" i="9"/>
  <c r="CZ30" i="9"/>
  <c r="CW30" i="9"/>
  <c r="CW28" i="9"/>
  <c r="CZ28" i="9"/>
  <c r="CP32" i="9"/>
  <c r="CP28" i="9"/>
  <c r="CQ31" i="9"/>
  <c r="CS31" i="9" s="1"/>
  <c r="CP33" i="9"/>
  <c r="CP30" i="9"/>
  <c r="CQ29" i="9"/>
  <c r="CS29" i="9" s="1"/>
  <c r="CM22" i="9"/>
  <c r="CL22" i="9"/>
  <c r="CK22" i="9"/>
  <c r="CJ22" i="9"/>
  <c r="CI22" i="9"/>
  <c r="CM24" i="9"/>
  <c r="CL24" i="9"/>
  <c r="CK24" i="9"/>
  <c r="CJ24" i="9"/>
  <c r="CI24" i="9"/>
  <c r="CJ18" i="9"/>
  <c r="CI18" i="9"/>
  <c r="CM18" i="9"/>
  <c r="CL18" i="9"/>
  <c r="CK18" i="9"/>
  <c r="CM19" i="9"/>
  <c r="CL19" i="9"/>
  <c r="CK19" i="9"/>
  <c r="CJ19" i="9"/>
  <c r="CI19" i="9"/>
  <c r="CK25" i="9"/>
  <c r="CJ25" i="9"/>
  <c r="CI25" i="9"/>
  <c r="CM25" i="9"/>
  <c r="CL25" i="9"/>
  <c r="CI23" i="9"/>
  <c r="CN23" i="9" s="1"/>
  <c r="CM23" i="9"/>
  <c r="CL23" i="9"/>
  <c r="CK23" i="9"/>
  <c r="CJ23" i="9"/>
  <c r="CM27" i="9"/>
  <c r="CL27" i="9"/>
  <c r="CK27" i="9"/>
  <c r="CJ27" i="9"/>
  <c r="CI27" i="9"/>
  <c r="CM21" i="9"/>
  <c r="CL21" i="9"/>
  <c r="CK21" i="9"/>
  <c r="CJ21" i="9"/>
  <c r="CI21" i="9"/>
  <c r="CL20" i="9"/>
  <c r="CK20" i="9"/>
  <c r="CJ20" i="9"/>
  <c r="CI20" i="9"/>
  <c r="CM20" i="9"/>
  <c r="CM26" i="9"/>
  <c r="CL26" i="9"/>
  <c r="CK26" i="9"/>
  <c r="CJ26" i="9"/>
  <c r="CI26" i="9"/>
  <c r="CN26" i="9" s="1"/>
  <c r="CM17" i="9"/>
  <c r="CL17" i="9"/>
  <c r="CK17" i="9"/>
  <c r="CJ17" i="9"/>
  <c r="CI17" i="9"/>
  <c r="CM16" i="9"/>
  <c r="CL16" i="9"/>
  <c r="CK16" i="9"/>
  <c r="CJ16" i="9"/>
  <c r="CI16" i="9"/>
  <c r="CN25" i="9" l="1"/>
  <c r="CN24" i="9"/>
  <c r="CV24" i="9" s="1"/>
  <c r="CZ33" i="9"/>
  <c r="DA33" i="9" s="1"/>
  <c r="CN27" i="9"/>
  <c r="CN20" i="9"/>
  <c r="CN19" i="9"/>
  <c r="CN22" i="9"/>
  <c r="CN18" i="9"/>
  <c r="CV18" i="9" s="1"/>
  <c r="CN21" i="9"/>
  <c r="B812" i="25"/>
  <c r="CN17" i="9"/>
  <c r="CV17" i="9" s="1"/>
  <c r="CN16" i="9"/>
  <c r="CV16" i="9" s="1"/>
  <c r="CV26" i="9"/>
  <c r="DD28" i="9"/>
  <c r="DA28" i="9"/>
  <c r="DA31" i="9"/>
  <c r="DD31" i="9"/>
  <c r="DD32" i="9"/>
  <c r="DA32" i="9"/>
  <c r="DA30" i="9"/>
  <c r="DD30" i="9"/>
  <c r="DA29" i="9"/>
  <c r="DD29" i="9"/>
  <c r="AZ14" i="9"/>
  <c r="BR14" i="9" s="1"/>
  <c r="BA14" i="9"/>
  <c r="BS14" i="9" s="1"/>
  <c r="BB14" i="9"/>
  <c r="BT14" i="9" s="1"/>
  <c r="BC14" i="9"/>
  <c r="BU14" i="9" s="1"/>
  <c r="BD14" i="9"/>
  <c r="BV14" i="9" s="1"/>
  <c r="BE14" i="9"/>
  <c r="BW14" i="9" s="1"/>
  <c r="BF14" i="9"/>
  <c r="BX14" i="9" s="1"/>
  <c r="BG14" i="9"/>
  <c r="BY14" i="9" s="1"/>
  <c r="DD33" i="9" l="1"/>
  <c r="B813" i="25"/>
  <c r="CQ24" i="9"/>
  <c r="DE33" i="9"/>
  <c r="DH33" i="9"/>
  <c r="DI33" i="9" s="1"/>
  <c r="CQ20" i="9"/>
  <c r="CV20" i="9"/>
  <c r="CQ21" i="9"/>
  <c r="CV21" i="9"/>
  <c r="CQ19" i="9"/>
  <c r="CV19" i="9"/>
  <c r="CQ18" i="9"/>
  <c r="CQ23" i="9"/>
  <c r="CV23" i="9"/>
  <c r="DE31" i="9"/>
  <c r="DH31" i="9"/>
  <c r="DI31" i="9" s="1"/>
  <c r="CQ22" i="9"/>
  <c r="CV22" i="9"/>
  <c r="DE32" i="9"/>
  <c r="DH32" i="9"/>
  <c r="DI32" i="9" s="1"/>
  <c r="CQ27" i="9"/>
  <c r="CV27" i="9"/>
  <c r="CZ26" i="9"/>
  <c r="CW26" i="9"/>
  <c r="DE28" i="9"/>
  <c r="DH28" i="9"/>
  <c r="DI28" i="9" s="1"/>
  <c r="CQ25" i="9"/>
  <c r="CV25" i="9"/>
  <c r="DE30" i="9"/>
  <c r="DH30" i="9"/>
  <c r="DI30" i="9" s="1"/>
  <c r="CW24" i="9"/>
  <c r="CZ24" i="9"/>
  <c r="CQ26" i="9"/>
  <c r="CQ17" i="9"/>
  <c r="DE29" i="9"/>
  <c r="DH29" i="9"/>
  <c r="DI29" i="9" s="1"/>
  <c r="CZ16" i="9"/>
  <c r="CW16" i="9"/>
  <c r="CQ16" i="9"/>
  <c r="B814" i="25" l="1"/>
  <c r="DJ33" i="9"/>
  <c r="CV1016" i="9"/>
  <c r="CQ1020" i="9"/>
  <c r="CQ1023" i="9" s="1"/>
  <c r="CQ1016" i="9"/>
  <c r="DJ28" i="9"/>
  <c r="DJ32" i="9"/>
  <c r="DJ30" i="9"/>
  <c r="DJ31" i="9"/>
  <c r="CW17" i="9"/>
  <c r="CZ17" i="9"/>
  <c r="CZ18" i="9"/>
  <c r="CW18" i="9"/>
  <c r="CW27" i="9"/>
  <c r="CZ27" i="9"/>
  <c r="DA26" i="9"/>
  <c r="DD26" i="9"/>
  <c r="CW19" i="9"/>
  <c r="CZ19" i="9"/>
  <c r="DD24" i="9"/>
  <c r="DA24" i="9"/>
  <c r="CZ22" i="9"/>
  <c r="CW22" i="9"/>
  <c r="CW20" i="9"/>
  <c r="CZ20" i="9"/>
  <c r="CW25" i="9"/>
  <c r="CZ25" i="9"/>
  <c r="CW21" i="9"/>
  <c r="CZ21" i="9"/>
  <c r="DJ29" i="9"/>
  <c r="CW23" i="9"/>
  <c r="CZ23" i="9"/>
  <c r="DA16" i="9"/>
  <c r="DD16" i="9"/>
  <c r="CQ1018" i="9"/>
  <c r="CW1018" i="9" l="1"/>
  <c r="C13" i="26" s="1"/>
  <c r="C14" i="26" s="1"/>
  <c r="B815" i="25"/>
  <c r="CZ1016" i="9"/>
  <c r="CW1016" i="9"/>
  <c r="CQ1021" i="9"/>
  <c r="CQ1022" i="9"/>
  <c r="DE24" i="9"/>
  <c r="DH24" i="9"/>
  <c r="DI24" i="9" s="1"/>
  <c r="DA21" i="9"/>
  <c r="DD21" i="9"/>
  <c r="DA25" i="9"/>
  <c r="DD25" i="9"/>
  <c r="DD20" i="9"/>
  <c r="DA20" i="9"/>
  <c r="DD18" i="9"/>
  <c r="DA18" i="9"/>
  <c r="DA17" i="9"/>
  <c r="DD17" i="9"/>
  <c r="DA19" i="9"/>
  <c r="DD19" i="9"/>
  <c r="DE26" i="9"/>
  <c r="DH26" i="9"/>
  <c r="DI26" i="9" s="1"/>
  <c r="DJ26" i="9" s="1"/>
  <c r="DA27" i="9"/>
  <c r="DD27" i="9"/>
  <c r="DA22" i="9"/>
  <c r="DD22" i="9"/>
  <c r="DA23" i="9"/>
  <c r="DD23" i="9"/>
  <c r="DE16" i="9"/>
  <c r="DH16" i="9"/>
  <c r="CQ1025" i="9"/>
  <c r="AX14" i="9"/>
  <c r="BP14" i="9" s="1"/>
  <c r="AY14" i="9"/>
  <c r="BQ14" i="9" s="1"/>
  <c r="B816" i="25" l="1"/>
  <c r="DA1016" i="9"/>
  <c r="DD1016" i="9"/>
  <c r="DI16" i="9"/>
  <c r="DA1018" i="9"/>
  <c r="D13" i="26" s="1"/>
  <c r="D14" i="26" s="1"/>
  <c r="DJ24" i="9"/>
  <c r="DE22" i="9"/>
  <c r="DH22" i="9"/>
  <c r="DI22" i="9" s="1"/>
  <c r="DE27" i="9"/>
  <c r="DH27" i="9"/>
  <c r="DI27" i="9" s="1"/>
  <c r="DH20" i="9"/>
  <c r="DI20" i="9" s="1"/>
  <c r="DE20" i="9"/>
  <c r="DE25" i="9"/>
  <c r="DH25" i="9"/>
  <c r="DI25" i="9" s="1"/>
  <c r="DE21" i="9"/>
  <c r="DH21" i="9"/>
  <c r="DI21" i="9" s="1"/>
  <c r="DE19" i="9"/>
  <c r="DH19" i="9"/>
  <c r="DI19" i="9" s="1"/>
  <c r="DE17" i="9"/>
  <c r="DH17" i="9"/>
  <c r="DI17" i="9" s="1"/>
  <c r="DH18" i="9"/>
  <c r="DI18" i="9" s="1"/>
  <c r="DE18" i="9"/>
  <c r="DE23" i="9"/>
  <c r="DH23" i="9"/>
  <c r="DI23" i="9" s="1"/>
  <c r="CQ1024" i="9"/>
  <c r="CQ1026" i="9" s="1"/>
  <c r="CQ1028" i="9" s="1"/>
  <c r="CQ1030" i="9" s="1"/>
  <c r="CQ1032" i="9" s="1"/>
  <c r="CR27" i="9"/>
  <c r="CS27" i="9" s="1"/>
  <c r="CP27" i="9"/>
  <c r="B817" i="25" l="1"/>
  <c r="DE1016" i="9"/>
  <c r="DH1016" i="9"/>
  <c r="DI1016" i="9"/>
  <c r="DJ16" i="9"/>
  <c r="DJ23" i="9"/>
  <c r="DJ27" i="9"/>
  <c r="DJ21" i="9"/>
  <c r="DJ20" i="9"/>
  <c r="DJ18" i="9"/>
  <c r="DJ25" i="9"/>
  <c r="DJ22" i="9"/>
  <c r="DJ17" i="9"/>
  <c r="DE1018" i="9"/>
  <c r="E13" i="26" s="1"/>
  <c r="E14" i="26" s="1"/>
  <c r="DJ19" i="9"/>
  <c r="DI1018" i="9"/>
  <c r="F13" i="26" s="1"/>
  <c r="F14" i="26" s="1"/>
  <c r="CR26" i="9"/>
  <c r="CS26" i="9" s="1"/>
  <c r="CP26" i="9"/>
  <c r="CR19" i="9"/>
  <c r="CS19" i="9" s="1"/>
  <c r="CP19" i="9"/>
  <c r="CR23" i="9"/>
  <c r="CS23" i="9" s="1"/>
  <c r="CP23" i="9"/>
  <c r="CR21" i="9"/>
  <c r="CS21" i="9" s="1"/>
  <c r="CP21" i="9"/>
  <c r="CR25" i="9"/>
  <c r="CS25" i="9" s="1"/>
  <c r="CP25" i="9"/>
  <c r="CR20" i="9"/>
  <c r="CS20" i="9" s="1"/>
  <c r="CP20" i="9"/>
  <c r="CR24" i="9"/>
  <c r="CS24" i="9" s="1"/>
  <c r="CP24" i="9"/>
  <c r="CR17" i="9"/>
  <c r="CP17" i="9"/>
  <c r="B818" i="25" l="1"/>
  <c r="DJ1016" i="9"/>
  <c r="DJ1018" i="9"/>
  <c r="G13" i="26"/>
  <c r="G14" i="26" s="1"/>
  <c r="CS17" i="9"/>
  <c r="CR1020" i="9"/>
  <c r="CR18" i="9"/>
  <c r="CS18" i="9" s="1"/>
  <c r="CP18" i="9"/>
  <c r="CR22" i="9"/>
  <c r="CS22" i="9" s="1"/>
  <c r="CP22" i="9"/>
  <c r="CR16" i="9"/>
  <c r="CP16" i="9"/>
  <c r="B819" i="25" l="1"/>
  <c r="CR1018" i="9"/>
  <c r="CR1016" i="9"/>
  <c r="G15" i="26"/>
  <c r="C15" i="26"/>
  <c r="D15" i="26"/>
  <c r="E15" i="26"/>
  <c r="F15" i="26"/>
  <c r="CR1023" i="9"/>
  <c r="CR1025" i="9" s="1"/>
  <c r="CR1022" i="9"/>
  <c r="CR1021" i="9"/>
  <c r="CS16" i="9"/>
  <c r="B820" i="25" l="1"/>
  <c r="CS1018" i="9"/>
  <c r="CS1016" i="9"/>
  <c r="CS1021" i="9"/>
  <c r="CS1020" i="9"/>
  <c r="B821" i="25" l="1"/>
  <c r="CR1024" i="9"/>
  <c r="CR1026" i="9" s="1"/>
  <c r="CR1028" i="9" s="1"/>
  <c r="CR1030" i="9" s="1"/>
  <c r="CR1032" i="9" s="1"/>
  <c r="CS1025" i="9"/>
  <c r="CS1023" i="9"/>
  <c r="CS1022" i="9"/>
  <c r="B822" i="25" l="1"/>
  <c r="CS1024" i="9"/>
  <c r="CS1028" i="9"/>
  <c r="B823" i="25" l="1"/>
  <c r="CS1026" i="9"/>
  <c r="CS1030" i="9"/>
  <c r="B824" i="25" l="1"/>
  <c r="CS1032" i="9"/>
  <c r="B825" i="25" l="1"/>
  <c r="B826" i="25" l="1"/>
  <c r="B827" i="25" l="1"/>
  <c r="B828" i="25" l="1"/>
  <c r="B829" i="25" l="1"/>
  <c r="B830" i="25" l="1"/>
  <c r="B831" i="25" l="1"/>
  <c r="B832" i="25" l="1"/>
  <c r="B833" i="25" l="1"/>
  <c r="B834" i="25" l="1"/>
  <c r="B835" i="25" l="1"/>
  <c r="B836" i="25" l="1"/>
  <c r="B837" i="25" l="1"/>
  <c r="B838" i="25" l="1"/>
  <c r="B839" i="25" l="1"/>
  <c r="B840" i="25" l="1"/>
  <c r="B841" i="25" l="1"/>
  <c r="B842" i="25" l="1"/>
  <c r="B843" i="25" l="1"/>
  <c r="B844" i="25" l="1"/>
  <c r="B845" i="25" l="1"/>
  <c r="B846" i="25" l="1"/>
  <c r="B847" i="25" l="1"/>
  <c r="B848" i="25" l="1"/>
  <c r="B849" i="25" l="1"/>
  <c r="B850" i="25" l="1"/>
  <c r="B851" i="25" l="1"/>
  <c r="B852" i="25" l="1"/>
  <c r="B853" i="25" l="1"/>
  <c r="B854" i="25" l="1"/>
  <c r="B855" i="25" l="1"/>
  <c r="B856" i="25" l="1"/>
  <c r="B857" i="25" l="1"/>
  <c r="B858" i="25" l="1"/>
  <c r="B859" i="25" l="1"/>
  <c r="B860" i="25" l="1"/>
  <c r="B861" i="25" l="1"/>
  <c r="B862" i="25" l="1"/>
  <c r="B863" i="25" l="1"/>
  <c r="B864" i="25" l="1"/>
  <c r="B865" i="25" l="1"/>
  <c r="B866" i="25" l="1"/>
  <c r="B867" i="25" s="1"/>
  <c r="B868" i="25" s="1"/>
  <c r="B869" i="25" s="1"/>
  <c r="L15" i="22" l="1"/>
  <c r="N15" i="22" s="1"/>
  <c r="G16" i="3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tc={FBA3D4B6-903B-42A3-B2C8-4CFDEE5DBE41}</author>
    <author>tc={C4136F92-7F31-4AF1-A327-346D3DDD5401}</author>
  </authors>
  <commentList>
    <comment ref="F7" authorId="0" shapeId="0" xr:uid="{FBA3D4B6-903B-42A3-B2C8-4CFDEE5DBE41}">
      <text>
        <t>[Comentario encadenado]
Tu versión de Excel te permite leer este comentario encadenado; sin embargo, las ediciones que se apliquen se quitarán si el archivo se abre en una versión más reciente de Excel. Más información: https://go.microsoft.com/fwlink/?linkid=870924
Comentario:
    Lista Desplegable
Si el elemento a terner en cuenta No aplica seleccione X y el grado de cumplimiento es Vacio</t>
      </text>
    </comment>
    <comment ref="G7" authorId="1" shapeId="0" xr:uid="{C4136F92-7F31-4AF1-A327-346D3DDD5401}">
      <text>
        <t>[Comentario encadenado]
Tu versión de Excel te permite leer este comentario encadenado; sin embargo, las ediciones que se apliquen se quitarán si el archivo se abre en una versión más reciente de Excel. Más información: https://go.microsoft.com/fwlink/?linkid=870924
Comentario:
    Seleccione el Grado de Cumplimiento por cada elemento de la guía, siendo 0 (Cero) el mas bajo y 5 (Cinco) el mayor o máximo cumplimiento
Cuando seleccione No Aplica, el grado de cumplimiento es vacío.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author>
    <author>tc={3C1471CE-C632-43A2-A5A1-B8E77BB33D03}</author>
  </authors>
  <commentList>
    <comment ref="G13" authorId="0" shapeId="0" xr:uid="{00000000-0006-0000-0200-000001000000}">
      <text>
        <r>
          <rPr>
            <b/>
            <sz val="9"/>
            <color indexed="81"/>
            <rFont val="Tahoma"/>
            <family val="2"/>
          </rPr>
          <t>DIGITE EL VALOR UNITARIO DE LAS COTIZACIONES SIN IVA Y SIN AIU</t>
        </r>
      </text>
    </comment>
    <comment ref="AX13" authorId="0" shapeId="0" xr:uid="{00000000-0006-0000-0200-000002000000}">
      <text>
        <r>
          <rPr>
            <b/>
            <sz val="9"/>
            <color indexed="81"/>
            <rFont val="Tahoma"/>
            <family val="2"/>
          </rPr>
          <t>CELDAS FORMULADAS, NO MODIFICAR</t>
        </r>
      </text>
    </comment>
    <comment ref="BP13" authorId="0" shapeId="0" xr:uid="{00000000-0006-0000-0200-000003000000}">
      <text>
        <r>
          <rPr>
            <b/>
            <sz val="9"/>
            <color indexed="81"/>
            <rFont val="Tahoma"/>
            <family val="2"/>
          </rPr>
          <t>CELDAS FORMULADAS NO MODIFICAR</t>
        </r>
      </text>
    </comment>
    <comment ref="AA14" authorId="0" shapeId="0" xr:uid="{00000000-0006-0000-0200-000006000000}">
      <text>
        <r>
          <rPr>
            <b/>
            <sz val="9"/>
            <color indexed="81"/>
            <rFont val="Tahoma"/>
            <family val="2"/>
          </rPr>
          <t>COTIZACIÓN POR PROVEEDOR: C1...</t>
        </r>
      </text>
    </comment>
    <comment ref="AB14" authorId="0" shapeId="0" xr:uid="{00000000-0006-0000-0200-000007000000}">
      <text>
        <r>
          <rPr>
            <b/>
            <sz val="9"/>
            <color indexed="81"/>
            <rFont val="Tahoma"/>
            <family val="2"/>
          </rPr>
          <t>COTIZACIÓN POR PROVEEDOR: C1...</t>
        </r>
      </text>
    </comment>
    <comment ref="CU14" authorId="1" shapeId="0" xr:uid="{3C1471CE-C632-43A2-A5A1-B8E77BB33D03}">
      <text>
        <t>[Comentario encadenado]
Tu versión de Excel te permite leer este comentario encadenado; sin embargo, las ediciones que se apliquen se quitarán si el archivo se abre en una versión más reciente de Excel. Más información: https://go.microsoft.com/fwlink/?linkid=870924
Comentario:
    Digite la cantidad de elementos a incluir en la vigencia 2023.</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H13" authorId="0" shapeId="0" xr:uid="{00000000-0006-0000-0400-000001000000}">
      <text>
        <r>
          <rPr>
            <b/>
            <sz val="9"/>
            <color indexed="81"/>
            <rFont val="Tahoma"/>
            <family val="2"/>
          </rPr>
          <t>DIGITE EL VALOR UNITARIO DE LAS COTIZACIONES SIN IVA Y SIN AIU</t>
        </r>
      </text>
    </comment>
    <comment ref="G14" authorId="0" shapeId="0" xr:uid="{00000000-0006-0000-0400-000002000000}">
      <text>
        <r>
          <rPr>
            <b/>
            <sz val="9"/>
            <color indexed="81"/>
            <rFont val="Tahoma"/>
            <family val="2"/>
          </rPr>
          <t>COTIZACIÓN POR PROVEEDOR: C1...</t>
        </r>
      </text>
    </comment>
    <comment ref="H14" authorId="0" shapeId="0" xr:uid="{00000000-0006-0000-0400-000003000000}">
      <text>
        <r>
          <rPr>
            <b/>
            <sz val="9"/>
            <color indexed="81"/>
            <rFont val="Tahoma"/>
            <family val="2"/>
          </rPr>
          <t>COTIZACIÓN POR PROVEEDOR: C1...</t>
        </r>
      </text>
    </comment>
    <comment ref="J14" authorId="0" shapeId="0" xr:uid="{00000000-0006-0000-0400-000004000000}">
      <text>
        <r>
          <rPr>
            <b/>
            <sz val="9"/>
            <color indexed="81"/>
            <rFont val="Tahoma"/>
            <family val="2"/>
          </rPr>
          <t>COTIZACIÓN POR PROVEEDOR: C1...</t>
        </r>
      </text>
    </comment>
    <comment ref="N14" authorId="0" shapeId="0" xr:uid="{00000000-0006-0000-0400-000005000000}">
      <text>
        <r>
          <rPr>
            <b/>
            <sz val="9"/>
            <color indexed="81"/>
            <rFont val="Tahoma"/>
            <family val="2"/>
          </rPr>
          <t>COTIZACIÓN POR PROVEEDOR: C1...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B18" authorId="0" shapeId="0" xr:uid="{00000000-0006-0000-0500-000001000000}">
      <text>
        <r>
          <rPr>
            <b/>
            <sz val="9"/>
            <color indexed="81"/>
            <rFont val="Tahoma"/>
            <family val="2"/>
          </rPr>
          <t>Digite el valor de la Administración</t>
        </r>
      </text>
    </comment>
    <comment ref="B19" authorId="0" shapeId="0" xr:uid="{00000000-0006-0000-0500-000002000000}">
      <text>
        <r>
          <rPr>
            <b/>
            <sz val="9"/>
            <color indexed="81"/>
            <rFont val="Tahoma"/>
            <family val="2"/>
          </rPr>
          <t>Digite el valor de los imprevistos</t>
        </r>
      </text>
    </comment>
    <comment ref="B20" authorId="0" shapeId="0" xr:uid="{00000000-0006-0000-0500-000003000000}">
      <text>
        <r>
          <rPr>
            <b/>
            <sz val="9"/>
            <color indexed="81"/>
            <rFont val="Tahoma"/>
            <family val="2"/>
          </rPr>
          <t>Digite el valor de la utilidad</t>
        </r>
      </text>
    </comment>
    <comment ref="B27" authorId="0" shapeId="0" xr:uid="{00000000-0006-0000-0500-000004000000}">
      <text>
        <r>
          <rPr>
            <b/>
            <sz val="9"/>
            <color indexed="81"/>
            <rFont val="Tahoma"/>
            <family val="2"/>
          </rPr>
          <t>Digite el valor de la interventoria</t>
        </r>
      </text>
    </comment>
  </commentList>
</comments>
</file>

<file path=xl/sharedStrings.xml><?xml version="1.0" encoding="utf-8"?>
<sst xmlns="http://schemas.openxmlformats.org/spreadsheetml/2006/main" count="3249" uniqueCount="268">
  <si>
    <t>DESCRIPCIÓN</t>
  </si>
  <si>
    <t>IVA</t>
  </si>
  <si>
    <t>TOTAL PROYECTO</t>
  </si>
  <si>
    <t>UNIDAD</t>
  </si>
  <si>
    <t>OBSERVACIONES</t>
  </si>
  <si>
    <t>Desviación Estándar</t>
  </si>
  <si>
    <t>Limite Inferior</t>
  </si>
  <si>
    <t>Limite Superior</t>
  </si>
  <si>
    <t>Mediana</t>
  </si>
  <si>
    <t>ÍTEM</t>
  </si>
  <si>
    <t>Número de Elementos</t>
  </si>
  <si>
    <t>Diferencia</t>
  </si>
  <si>
    <t>ADMINISTRACIÓN</t>
  </si>
  <si>
    <t>IMPREVISTOS</t>
  </si>
  <si>
    <t>UTILIDAD</t>
  </si>
  <si>
    <t>TOTAL AIU</t>
  </si>
  <si>
    <t>SI</t>
  </si>
  <si>
    <t>NO</t>
  </si>
  <si>
    <t>DECISION</t>
  </si>
  <si>
    <t>Diferencia por valor unitario</t>
  </si>
  <si>
    <t>Porcentaje</t>
  </si>
  <si>
    <t>Media Acotada</t>
  </si>
  <si>
    <t>INCLUIR AIU AL PROYECTO</t>
  </si>
  <si>
    <t>IPC</t>
  </si>
  <si>
    <t>ICOCIV</t>
  </si>
  <si>
    <t>Fecha de contrato</t>
  </si>
  <si>
    <t>Fecha de Indexación</t>
  </si>
  <si>
    <t>FORMATO 7.</t>
  </si>
  <si>
    <t>FECHA</t>
  </si>
  <si>
    <t>Infraestructura Aeroportuaria - Materiales</t>
  </si>
  <si>
    <t>Infraestructura Aeroportuaria - Herramienta Menor</t>
  </si>
  <si>
    <t>Infraestructura Aeroportuaria - Maquinaria</t>
  </si>
  <si>
    <t>Infraestructura Aeroportuaria - Equipos</t>
  </si>
  <si>
    <t>Infraestructura Aeroportuaria - Mano de Obra</t>
  </si>
  <si>
    <t>Infraestructura Aeroportuaria - Transporte</t>
  </si>
  <si>
    <t>Infraestructura Aeroportuaria - Equipos Especiales para Obra</t>
  </si>
  <si>
    <t>Detalle</t>
  </si>
  <si>
    <t>No. Columna</t>
  </si>
  <si>
    <t>n.a.</t>
  </si>
  <si>
    <t>Valor Indexado $</t>
  </si>
  <si>
    <t>Columna1</t>
  </si>
  <si>
    <t>Columna2</t>
  </si>
  <si>
    <t>Columna3</t>
  </si>
  <si>
    <t>Año(aaaa)-Mes(mm)</t>
  </si>
  <si>
    <t>Índice</t>
  </si>
  <si>
    <t>Inflación anual %</t>
  </si>
  <si>
    <t>ICCP- ICOCIV</t>
  </si>
  <si>
    <t>INDICE</t>
  </si>
  <si>
    <t>INDEXACIÓN</t>
  </si>
  <si>
    <t>INDEXADOR POR INDICES ICCCP-ICOCIV E IPC</t>
  </si>
  <si>
    <t>INCLUIR INTERVENTORIA AL PROYECTO</t>
  </si>
  <si>
    <t>AIU</t>
  </si>
  <si>
    <t>INTERVENTORIA</t>
  </si>
  <si>
    <t>Administración</t>
  </si>
  <si>
    <t>Imprevistos</t>
  </si>
  <si>
    <t>Utilidad</t>
  </si>
  <si>
    <t>IVA Sobre Utilidad</t>
  </si>
  <si>
    <t>TOTAL</t>
  </si>
  <si>
    <t>TOTAL COSTO DIRECTO OBRAS</t>
  </si>
  <si>
    <t>SUBTOTAL ELEMENTOS DIRECTOS</t>
  </si>
  <si>
    <t>Cantidad</t>
  </si>
  <si>
    <t>SUBTOTAL COSTO DIRECTOS (OBRAS)</t>
  </si>
  <si>
    <t>Campos formulados (Calculan el IVA (Si se requiere) del elemento Unitario)</t>
  </si>
  <si>
    <t>Campo formulado (Trae la diferencia de Pptos unitarios)</t>
  </si>
  <si>
    <t>% de acotamiento (Media Acotada)</t>
  </si>
  <si>
    <t>Campo formulado (Resultados finales del Ppto total)</t>
  </si>
  <si>
    <t>5. Cronograma</t>
  </si>
  <si>
    <t>Descripción</t>
  </si>
  <si>
    <t>Hojas</t>
  </si>
  <si>
    <t>Formato 7A. Lista de precios</t>
  </si>
  <si>
    <t>Revisar el % de selección de acuerdo a la modalidad para su definición</t>
  </si>
  <si>
    <t>Como adquirió las entidades publicas el mismo bien o servicio (Variables) (SECOP)</t>
  </si>
  <si>
    <t>Como ha adquirido la entidad el bien o servicio en años anteriores (SECOP)</t>
  </si>
  <si>
    <t>Identificación y descripción de los proveedores del bien o servicio, características, tamaño, ubicación, entrega y calidad</t>
  </si>
  <si>
    <t>Regulatorio (Leyes y normas generales y particulares)</t>
  </si>
  <si>
    <t>Técnico (Innovación y nuevas tendencias)</t>
  </si>
  <si>
    <t>Económico del sector (Productos incluidos, agentes que componen el sector, gremios, macroeconómicos y cifras totales)</t>
  </si>
  <si>
    <t>Seleccionar el tipo de contrato en el Estudio Previo</t>
  </si>
  <si>
    <t>Revisar que la modalidad de selección sea la misma registrada en el PAA</t>
  </si>
  <si>
    <t>Formato 10 - Fichas Técnicas</t>
  </si>
  <si>
    <t>Formato 8 - Especificaciones Técnicas</t>
  </si>
  <si>
    <t>Elemento de la Guía</t>
  </si>
  <si>
    <t>Capitulo</t>
  </si>
  <si>
    <t>Código PAA</t>
  </si>
  <si>
    <t>Objeto Proceso</t>
  </si>
  <si>
    <t>1. Formato 1A. Estudios previos</t>
  </si>
  <si>
    <t>3. Indexador</t>
  </si>
  <si>
    <t>4. Inputs y Listas</t>
  </si>
  <si>
    <t>Herramienta para el calculo y validación de presupuestos</t>
  </si>
  <si>
    <t>Hoja de apoyo para la definición de recursos por cada una de las vigencias</t>
  </si>
  <si>
    <t>Seleccione fecha de contrato y fecha de indexación</t>
  </si>
  <si>
    <t>Cronograma</t>
  </si>
  <si>
    <t>Guía detallada para validar la inclusión de cada uno de los elementos establecidos por la guía de contratación publica Colombia compra eficiente</t>
  </si>
  <si>
    <t>2. Modelo Estadístico</t>
  </si>
  <si>
    <t>Hoja para que el usuario defina los valores detallados del AIU (Administración-Imprevistos-Utilidades) y % de interventoría</t>
  </si>
  <si>
    <t>Digite elementos y cantidades solicitadas (Cotizaciones - APU´S - Consultorías)</t>
  </si>
  <si>
    <t>Digite el valor indexado a evaluar (Cotizaciones - APU´S - Consultorías)</t>
  </si>
  <si>
    <t>Campos formulados de análisis estadístico</t>
  </si>
  <si>
    <t>Campos formulados (Incluye los valores que se encuentran dentro de los limites estadísticos calculados en el paso anterior)</t>
  </si>
  <si>
    <t>Campos formulados (Define y trae los valores que se encuentran dentro de los limites estadísticos calculados en el paso anterior para el nuevo calculo de promedio)</t>
  </si>
  <si>
    <t>Campos formulados (Calcula por cada metodología estadística el respectivo valor)</t>
  </si>
  <si>
    <t>Campo formulado (Define el valor unitario sugerido por analítica  )</t>
  </si>
  <si>
    <t>Digitar el valor unitario del Ppto del área</t>
  </si>
  <si>
    <t>Ppto Área
Valor unitario</t>
  </si>
  <si>
    <t>Ppto Área
Valor total</t>
  </si>
  <si>
    <t>Media Aritmética</t>
  </si>
  <si>
    <t>Media Aritmética sin atípicos</t>
  </si>
  <si>
    <t>Media Geométrica</t>
  </si>
  <si>
    <t>Media Armónica</t>
  </si>
  <si>
    <t>Digite elementos y valores (Cotizaciones - APU´S - Consultorías)</t>
  </si>
  <si>
    <t>Valor Histórico $</t>
  </si>
  <si>
    <t>Índice Histórico</t>
  </si>
  <si>
    <t>Índice Actual</t>
  </si>
  <si>
    <t>Índice Calculado</t>
  </si>
  <si>
    <t>Interventoría</t>
  </si>
  <si>
    <t>Unidad</t>
  </si>
  <si>
    <t>Ítem</t>
  </si>
  <si>
    <t>Proveedor 6.</t>
  </si>
  <si>
    <t>Proveedor 7.</t>
  </si>
  <si>
    <t>Proveedor 8.</t>
  </si>
  <si>
    <t>Proveedor 9.</t>
  </si>
  <si>
    <t>Proveedor 10.</t>
  </si>
  <si>
    <t>Proveedor 11.</t>
  </si>
  <si>
    <t xml:space="preserve">Media Aritmética Total </t>
  </si>
  <si>
    <t>x</t>
  </si>
  <si>
    <t>Total Proceso</t>
  </si>
  <si>
    <t>Total</t>
  </si>
  <si>
    <t>Seleccione si incluye IVA</t>
  </si>
  <si>
    <t>Incluir IVA</t>
  </si>
  <si>
    <t>Formato 7.</t>
  </si>
  <si>
    <t>Cotizaciones sin IVA</t>
  </si>
  <si>
    <t>Cotizaciones con IVA (Si Aplica)</t>
  </si>
  <si>
    <t>Analisis de Cotizaciones</t>
  </si>
  <si>
    <t>Inclusión o Exclusión de valores</t>
  </si>
  <si>
    <t>Definición de Valores Unitarios Objeto del Analisis</t>
  </si>
  <si>
    <t>Metodologias Estadisticas</t>
  </si>
  <si>
    <t>X</t>
  </si>
  <si>
    <t>Proveedor 12.</t>
  </si>
  <si>
    <t>Proveedor 13.</t>
  </si>
  <si>
    <t>Proveedor 14.</t>
  </si>
  <si>
    <t>Proveedor 15.</t>
  </si>
  <si>
    <t>Proveedor 16.</t>
  </si>
  <si>
    <t>Proveedor 17.</t>
  </si>
  <si>
    <t>Proveedor 18.</t>
  </si>
  <si>
    <t>Conclusión Valor Unitario</t>
  </si>
  <si>
    <t>Valor Total</t>
  </si>
  <si>
    <t>Inflación</t>
  </si>
  <si>
    <t>Total Proyecto</t>
  </si>
  <si>
    <t>AÑO</t>
  </si>
  <si>
    <t>INCLUIR IPC PARA VIGENCIAS FUTURAS</t>
  </si>
  <si>
    <t>Insumos</t>
  </si>
  <si>
    <t>% Participación</t>
  </si>
  <si>
    <t>Elementos requeridos vigencia actual</t>
  </si>
  <si>
    <t>Proyeccion de elementos requeridos por vigencia</t>
  </si>
  <si>
    <t>Vigencia 2026</t>
  </si>
  <si>
    <t>Indice</t>
  </si>
  <si>
    <t>Precios Constantes</t>
  </si>
  <si>
    <t>Precios Corrientes</t>
  </si>
  <si>
    <t>Inflación*</t>
  </si>
  <si>
    <t>No Aplica</t>
  </si>
  <si>
    <t>Proveedor 5.</t>
  </si>
  <si>
    <t>Vigencia 2027</t>
  </si>
  <si>
    <t>Formato 1A- Estudios y Documentos Previos - Revisar que el objeto sea el mismo registrado en el PAA</t>
  </si>
  <si>
    <t>Formato 1A- Estudios y Documentos Previos - Revisar que los códigos UNSPSC se encuentren registrado en el PAA</t>
  </si>
  <si>
    <t>Formato 1A- Estudios y Documentos Previos - Revisar que el proceso se encuentre registrado en el PAA</t>
  </si>
  <si>
    <t>Grado de Cumplimiento</t>
  </si>
  <si>
    <t>Puntuación Promedio de Cumplimiento del proyecto</t>
  </si>
  <si>
    <t>CALIFICACIÓN</t>
  </si>
  <si>
    <t>APLICA/NOAPLICA</t>
  </si>
  <si>
    <t>% Ponderación</t>
  </si>
  <si>
    <t>Observaciones del Profesional</t>
  </si>
  <si>
    <t>Calificación Final</t>
  </si>
  <si>
    <t>1. Descripción de la necesidad (Identificación de bienes, obras o servicios) - Formato 1A- Estudios y Documentos Previos - Descripción amplia de la necesidad del proceso</t>
  </si>
  <si>
    <t>Lista de Chequeo y Calificación de Procesos</t>
  </si>
  <si>
    <t>Acción</t>
  </si>
  <si>
    <t>Aspecto a tener encuenta</t>
  </si>
  <si>
    <t>I. Descripción de la Necesidad</t>
  </si>
  <si>
    <t>REVISIÓN</t>
  </si>
  <si>
    <r>
      <t xml:space="preserve">¿Qué? - </t>
    </r>
    <r>
      <rPr>
        <sz val="11"/>
        <color theme="1"/>
        <rFont val="Calibri"/>
        <family val="2"/>
        <scheme val="minor"/>
      </rPr>
      <t xml:space="preserve">Describe detalladamente el producto o Servicio a contratar </t>
    </r>
  </si>
  <si>
    <r>
      <t xml:space="preserve">¿Para qué? - </t>
    </r>
    <r>
      <rPr>
        <sz val="11"/>
        <color theme="1"/>
        <rFont val="Calibri"/>
        <family val="2"/>
        <scheme val="minor"/>
      </rPr>
      <t>Define el objeto o fin de la adquisición del bien o prestación del servicio</t>
    </r>
  </si>
  <si>
    <r>
      <t xml:space="preserve">¿Por Qué? </t>
    </r>
    <r>
      <rPr>
        <sz val="11"/>
        <color theme="1"/>
        <rFont val="Calibri"/>
        <family val="2"/>
        <scheme val="minor"/>
      </rPr>
      <t>- Justifica la razón por la cual la entidad requiere la   adquisición de producto o Servicio a contratar</t>
    </r>
  </si>
  <si>
    <r>
      <t xml:space="preserve">¿Dónde? </t>
    </r>
    <r>
      <rPr>
        <sz val="11"/>
        <color theme="1"/>
        <rFont val="Calibri"/>
        <family val="2"/>
        <scheme val="minor"/>
      </rPr>
      <t>- Describe los lugares de impacto en donde el producto o servicio será suministrado y/o puesto en funcionamiento</t>
    </r>
  </si>
  <si>
    <r>
      <t xml:space="preserve">¿Cuáles? </t>
    </r>
    <r>
      <rPr>
        <sz val="11"/>
        <color theme="1"/>
        <rFont val="Calibri"/>
        <family val="2"/>
        <scheme val="minor"/>
      </rPr>
      <t>- Especifica la relación de impacto del producto, sistemas, aplicativos, servicios con otros productos o servicios de la entidad, incluye software</t>
    </r>
    <r>
      <rPr>
        <b/>
        <sz val="11"/>
        <color theme="1"/>
        <rFont val="Calibri"/>
        <family val="2"/>
        <scheme val="minor"/>
      </rPr>
      <t>.</t>
    </r>
  </si>
  <si>
    <r>
      <t xml:space="preserve">¿Cuándo? - </t>
    </r>
    <r>
      <rPr>
        <sz val="11"/>
        <color theme="1"/>
        <rFont val="Calibri"/>
        <family val="2"/>
        <scheme val="minor"/>
      </rPr>
      <t>Relaciona la temporalidad (Inicio y Fin) cuando se relacionan otros contratos como referencia, vida útil del producto, ultimo periodo de actualización de software entre otros</t>
    </r>
  </si>
  <si>
    <t>II. PAA</t>
  </si>
  <si>
    <t>Contratación registrada en el Plan Anual de Adquisiciones</t>
  </si>
  <si>
    <t>EVALUACIÓN</t>
  </si>
  <si>
    <t>Objeto</t>
  </si>
  <si>
    <t>Códigos UNSPSC</t>
  </si>
  <si>
    <t>Modalidad de selección</t>
  </si>
  <si>
    <t>Proceso Cobijado por un Acuerdo Marco de Precios</t>
  </si>
  <si>
    <t>Revisar que la resolución del acuerdo marco de precios se encuentre vigente en el portal de contratación de Colombia Compra Eficiente</t>
  </si>
  <si>
    <t>Plazo de Ejecución del contrato</t>
  </si>
  <si>
    <t>Revisar el plazo descrito en el PAA</t>
  </si>
  <si>
    <t>III. Especificaciones</t>
  </si>
  <si>
    <t>Especificaciones Técnicas</t>
  </si>
  <si>
    <t>Certificación de Existencia de Bienes en el Almacén</t>
  </si>
  <si>
    <t>Formato de Certificación de Existencia de Bienes en el Almacén</t>
  </si>
  <si>
    <t>IV. Tipo de Contrato</t>
  </si>
  <si>
    <t>Consultoria-Interventoria</t>
  </si>
  <si>
    <t>V. Visita</t>
  </si>
  <si>
    <t>Objetivo de la visita</t>
  </si>
  <si>
    <t>Dinámica de la visita</t>
  </si>
  <si>
    <t>VI. Estudio del sector</t>
  </si>
  <si>
    <t>Aspectos generales</t>
  </si>
  <si>
    <t>Estudio de la oferta</t>
  </si>
  <si>
    <t>Criterios diferenciales MYPYMES: No aplica para Mínima cuantía - Subasta inversa - Contratación directa</t>
  </si>
  <si>
    <t>Criterios diferenciales Mujeres: Aplica para Licitación publica - Selección abreviada menor cuantía y Concurso de méritos</t>
  </si>
  <si>
    <t>Estudio de la demanda</t>
  </si>
  <si>
    <t>VII. Estudio del Mercado</t>
  </si>
  <si>
    <t>Estudio del mercado y valor estimado del contrato</t>
  </si>
  <si>
    <t>Formato 7 - Oferta Económica: Revisión y análisis de precios por estudio de Cotizaciones (Se define el presupuesto oficial de la contratación)</t>
  </si>
  <si>
    <t>Bases de datos especializadas</t>
  </si>
  <si>
    <t>Precios históricos</t>
  </si>
  <si>
    <t>Presupuesto Oficial Estimado (Modelo Estadístico de Calificación y Evaluación de Precios)</t>
  </si>
  <si>
    <t>Propuesta artificialmente baja</t>
  </si>
  <si>
    <t>Lista de precios de referencia</t>
  </si>
  <si>
    <t>Vigencias Futuras</t>
  </si>
  <si>
    <t>Certificado de disponibilidad presupuestal</t>
  </si>
  <si>
    <t>VIII. Otras</t>
  </si>
  <si>
    <t>Clasificación</t>
  </si>
  <si>
    <t>Proveedor 4.</t>
  </si>
  <si>
    <t>Tabla de Contenido</t>
  </si>
  <si>
    <t>Variación mensual %</t>
  </si>
  <si>
    <t>Variación año corrido %</t>
  </si>
  <si>
    <t>Herramienta para la indexación de precios por índices ICCP-ICOCIP e IPC</t>
  </si>
  <si>
    <t>4. Índices ICOCIV</t>
  </si>
  <si>
    <t>Base de datos histórica con los índices ICCP-ICOCIV suministrada por el DANE</t>
  </si>
  <si>
    <t>5. Índices IPC</t>
  </si>
  <si>
    <t>Base de datos histórica con los índices IPC suministrada por el DANE</t>
  </si>
  <si>
    <t>Presupuesto Favorable</t>
  </si>
  <si>
    <t>Presupuesto Favorable Total</t>
  </si>
  <si>
    <t>Vigencia 2028</t>
  </si>
  <si>
    <t>MODELO ESTADISTICO DE EVALUACIÓN Y CALIFICACIÓN DE PRECIOS</t>
  </si>
  <si>
    <t>Vigencia 2029</t>
  </si>
  <si>
    <t>Concuros de meritos abierto</t>
  </si>
  <si>
    <r>
      <rPr>
        <b/>
        <sz val="11"/>
        <color theme="1"/>
        <rFont val="Tahoma"/>
        <family val="2"/>
      </rPr>
      <t xml:space="preserve">Entregable 1. </t>
    </r>
    <r>
      <rPr>
        <sz val="11"/>
        <color theme="1"/>
        <rFont val="Tahoma"/>
        <family val="2"/>
      </rPr>
      <t>Entregar un informe por cada aeropuerto objeto de la consultoria que contenga registro fotográfico, listado de asistencia y anexar la presentación utilizada en el taller inicial, de acuerdo con lo solicitado en el numeral 3.2.2 Sensibilización conceptual del plan de Gestión del Riesgo de Desastres y un informe por cada aeropuerto que contenga la información recopilada del numeral 3.2.3 Compilación y análisis de información del presente documento.</t>
    </r>
  </si>
  <si>
    <r>
      <rPr>
        <b/>
        <sz val="11"/>
        <color theme="1"/>
        <rFont val="Tahoma"/>
        <family val="2"/>
      </rPr>
      <t>Entregable 2.</t>
    </r>
    <r>
      <rPr>
        <sz val="11"/>
        <color theme="1"/>
        <rFont val="Tahoma"/>
        <family val="2"/>
      </rPr>
      <t xml:space="preserve"> Construcción y entrega del documento Proceso Conocimiento y Reducción del riesgo: Entregar el documento finalizado por cada aeropuerto objeto de la consultoria, de acuerdo con lo solicitado en el numeral 3.2.4 Construcción y entrega del documento - Proceso Conocimiento y Reducción del riesgo</t>
    </r>
  </si>
  <si>
    <r>
      <rPr>
        <b/>
        <sz val="11"/>
        <color theme="1"/>
        <rFont val="Tahoma"/>
        <family val="2"/>
      </rPr>
      <t>Entregable 3</t>
    </r>
    <r>
      <rPr>
        <sz val="11"/>
        <color theme="1"/>
        <rFont val="Tahoma"/>
        <family val="2"/>
      </rPr>
      <t>. Construcción y entrega del documento Proceso Manejo de Desastres y Plan de Inversiones: Entregar el documento finalizado por cada aeropuerto objeto de la consultoria, de acuerdo con lo solicitado en el numeral 3.2.5 Construcción y entrega del documento - Proceso Manejo de Desastres y Plan de Inversiones</t>
    </r>
  </si>
  <si>
    <r>
      <rPr>
        <b/>
        <sz val="11"/>
        <color theme="1"/>
        <rFont val="Tahoma"/>
        <family val="2"/>
      </rPr>
      <t>Entregable 4.</t>
    </r>
    <r>
      <rPr>
        <sz val="11"/>
        <color theme="1"/>
        <rFont val="Tahoma"/>
        <family val="2"/>
      </rPr>
      <t xml:space="preserve"> Geodatabase (Sistema de Información Geográfica): Se entregará la GDB de cartografía básica y la GDB de cartografía temática de cada aeropuerto objeto de la consultoria, de acuerdo con lo solicitado en el numeral 3.2.6 GEODATABASE (Sistema de Información Geográfica)</t>
    </r>
  </si>
  <si>
    <r>
      <rPr>
        <b/>
        <sz val="11"/>
        <color theme="1"/>
        <rFont val="Tahoma"/>
        <family val="2"/>
      </rPr>
      <t>Entregable 5.</t>
    </r>
    <r>
      <rPr>
        <sz val="11"/>
        <color theme="1"/>
        <rFont val="Tahoma"/>
        <family val="2"/>
      </rPr>
      <t xml:space="preserve"> Se entregará la versión final de los documentos compilados por cada aeropuerto objeto de la consultoria a la supervisión del contrato para su respectiva aprobación, los documentos deben contener:
•Proceso Conocimiento
•Proceso Reducción del riesgo
•Proceso Manejo de Desastres
•Plan de Inversiones
•GEODATABASE (Sistema de Información Geográfica)
La entrega final será aquella que contenga toda y cada una de la estructura establecida en el "Decreto 2157 de 2017 y metodología de riesgo multiamenazas de la entidad", con sus respectivos anexos en donde se evidencie la ejecución de las actividades desarrolladas en cada uno de los aeropuertos de este proyecto de acuerdo con el cronograma aprobado y los lineamientos establecidos en el numeral 3.2.7 Reunión de entrega final, presentación y socialización.</t>
    </r>
  </si>
  <si>
    <r>
      <rPr>
        <b/>
        <sz val="11"/>
        <color theme="1"/>
        <rFont val="Tahoma"/>
        <family val="2"/>
      </rPr>
      <t>Entregable 6.</t>
    </r>
    <r>
      <rPr>
        <sz val="11"/>
        <color theme="1"/>
        <rFont val="Tahoma"/>
        <family val="2"/>
      </rPr>
      <t xml:space="preserve"> Se realizará un informe por cada aeropuerto objeto de la consultoria que contenga mínimo una (1) jornada de socialización, información y capacitación, con el personal estratégico y operativo involucrado que contenga registro fotográfico, listado de asistencia y anexar la presentación utilizada, donde se darán a conocer los Planes de Gestión de Riesgos compilados por aeropuerto.</t>
    </r>
  </si>
  <si>
    <t>AEROPUERTO EDUARDO FALLA SOLANO SAN VICENTE DEL CAGUAN CAQUETA</t>
  </si>
  <si>
    <t>AEROPUERTO JUAN JOSÉ RONDÓN PAIPA BOYACA</t>
  </si>
  <si>
    <t>AEROPUERTO EL PINDO MONTELIBANO CORDOBA</t>
  </si>
  <si>
    <t>AEROPUERTO LAS BRUJAS COROZAL SUCRE</t>
  </si>
  <si>
    <t>AEROPUERTO CONTADOR PITALITO HUILA</t>
  </si>
  <si>
    <t>Global</t>
  </si>
  <si>
    <t>Proveedor 2. GESSIG SAS (2026)</t>
  </si>
  <si>
    <t>Proveedor 3. O.C.R.E. SAS (2026)</t>
  </si>
  <si>
    <t>Proveedor 1. IDOM CONSULTING, ENGINEERING,
ARCHITECTURE S.A.U. (2026)</t>
  </si>
  <si>
    <r>
      <rPr>
        <b/>
        <sz val="10"/>
        <rFont val="Arial"/>
        <family val="2"/>
      </rPr>
      <t>19001049
H3 de 2019</t>
    </r>
    <r>
      <rPr>
        <sz val="10"/>
        <rFont val="Arial"/>
        <family val="2"/>
      </rPr>
      <t xml:space="preserve"> ESTUDIOS PARA EL CÁLCULO DEL RIESGO CON ENFOQUE MULTIAMENAZA EN LA INFRAESTRUCTURA DEL AEROPUERTO LA FLORIDA LOCALIZADO EN EL MUNICIPIO DE TUMACO DEPARTAMENTO DE NARIÑO. INCLUYE METODOLOGÍA DE APLICACIÓN</t>
    </r>
  </si>
  <si>
    <r>
      <rPr>
        <b/>
        <sz val="10"/>
        <rFont val="Arial"/>
        <family val="2"/>
      </rPr>
      <t>20000718
H3 de 2020</t>
    </r>
    <r>
      <rPr>
        <sz val="10"/>
        <rFont val="Arial"/>
        <family val="2"/>
      </rPr>
      <t xml:space="preserve"> ACTUALIZAR Y FORMULAR LOS INSTRUMENTOS DE MANEJO AMBIENTAL DE LOS AEROPUERTOS A CARGO DE LA AERONÁUTICA CIVIL</t>
    </r>
  </si>
  <si>
    <r>
      <rPr>
        <b/>
        <sz val="10"/>
        <rFont val="Arial"/>
        <family val="2"/>
      </rPr>
      <t>21000899
H3 de 2021</t>
    </r>
    <r>
      <rPr>
        <sz val="10"/>
        <rFont val="Arial"/>
        <family val="2"/>
      </rPr>
      <t xml:space="preserve">  REALIZAR EL PLAN DE GESTIÓN DEL RIESGO EN LOS AEROPUERTOS A CARGO DE AEROCIVIL IMPLEMENTANDO LA METODOLOGÍA DE CÁLCULO DE RIESGO MULTIAMENAZAS DE LA ENTIDAD</t>
    </r>
  </si>
  <si>
    <r>
      <rPr>
        <b/>
        <sz val="10"/>
        <rFont val="Arial"/>
        <family val="2"/>
      </rPr>
      <t xml:space="preserve">22001055
H3 de 2022 </t>
    </r>
    <r>
      <rPr>
        <sz val="10"/>
        <rFont val="Arial"/>
        <family val="2"/>
      </rPr>
      <t xml:space="preserve"> REALIZAR EL PLAN DE GESTIÓN DEL RIESGO EN LOS AEROPUERTOS A CARGO DE AEROCIVIL IMPLEMENTANDO LA METODOLOGÍA DE CÁLCULO DE RIESGO MULTIAMENAZAS DE LA ENTIDAD</t>
    </r>
  </si>
  <si>
    <r>
      <rPr>
        <b/>
        <sz val="10"/>
        <rFont val="Arial"/>
        <family val="2"/>
      </rPr>
      <t xml:space="preserve">23000723
H3 de 2023 </t>
    </r>
    <r>
      <rPr>
        <sz val="10"/>
        <rFont val="Arial"/>
        <family val="2"/>
      </rPr>
      <t xml:space="preserve"> REALIZAR EL PLAN DE GESTIÓN DEL RIESGO EN LOS AEROPUERTOS A CARGO DE AEROCIVIL IMPLEMENTANDO LA METODOLOGÍA DE CÁLCULO DE RIESGO MULTIAMENAZAS DE LA ENTIDAD</t>
    </r>
  </si>
  <si>
    <r>
      <rPr>
        <b/>
        <sz val="10"/>
        <rFont val="Arial"/>
        <family val="2"/>
      </rPr>
      <t>24000902
H3 de 2024</t>
    </r>
    <r>
      <rPr>
        <sz val="10"/>
        <rFont val="Arial"/>
        <family val="2"/>
      </rPr>
      <t xml:space="preserve">  REALIZAR EL PLAN DE GESTIÓN DEL RIESGO EN LOS AEROPUERTOS A CARGO DE AEROCIVIL IMPLEMENTANDO LA METODOLOGÍA DE CÁLCULO DE RIESGO MULTIAMENAZAS DE LA ENTIDAD</t>
    </r>
  </si>
  <si>
    <r>
      <rPr>
        <b/>
        <sz val="10"/>
        <rFont val="Arial"/>
        <family val="2"/>
      </rPr>
      <t xml:space="preserve">25000907
H3 de 2025 </t>
    </r>
    <r>
      <rPr>
        <sz val="10"/>
        <rFont val="Arial"/>
        <family val="2"/>
      </rPr>
      <t xml:space="preserve"> REALIZAR EL PLAN DE GESTIÓN DEL RIESGO EN LOS AEROPUERTOS A CARGO DE AEROCIVIL IMPLEMENTANDO LA METODOLOGÍA DE CÁLCULO DE RIESGO MULTIAMENAZAS DE LA ENTIDAD</t>
    </r>
  </si>
  <si>
    <t>ANALISIS DEL PRESUPUESTO POR HISTORICOS DE CONTRATOS DE LA ENTIDAD</t>
  </si>
  <si>
    <t>OBJETO DEL PROYECTO: REALIZAR EL PLAN DE GESTIÓN DEL RIESGO EN LOS AEROPUERTOS A CARGO DE AEROCIVIL IMPLEMENTANDO LA METODOLOGÍA DE CÁLCULO DE RIESGO
MULTIAMENAZAS DE LA ENTIDAD</t>
  </si>
  <si>
    <t>Valor de contrato incluido IVA</t>
  </si>
  <si>
    <t>Número</t>
  </si>
  <si>
    <t>Valor presente x aeropuerto año 2026 con IVA</t>
  </si>
  <si>
    <t>PROMEDIO</t>
  </si>
  <si>
    <t>PRESUPUESTO ESTIMADO 2026 RIESGOS (5 AEROPUERTOS)</t>
  </si>
  <si>
    <t>Valor presente x contrato año 2026 con IVA</t>
  </si>
  <si>
    <t>Valor por aeropuerto (con IVA)</t>
  </si>
  <si>
    <t>Presupuesto Estimado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</si>
</sst>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Pts&quot;_-;\-* #,##0.00\ &quot;Pts&quot;_-;_-* &quot;-&quot;??\ &quot;Pts&quot;_-;_-@_-"/>
    <numFmt numFmtId="165" formatCode="&quot;$&quot;\ #,##0"/>
    <numFmt numFmtId="166" formatCode="_-* #,##0_-;\-* #,##0_-;_-* &quot;-&quot;??_-;_-@_-"/>
    <numFmt numFmtId="167" formatCode="0.0%"/>
    <numFmt numFmtId="168" formatCode="_-* #,##0.000_-;\-* #,##0.000_-;_-* &quot;-&quot;??_-;_-@_-"/>
    <numFmt numFmtId="169" formatCode="_-* #,##0.0000000000000000_-;\-* #,##0.0000000000000000_-;_-* &quot;-&quot;??_-;_-@_-"/>
    <numFmt numFmtId="170" formatCode="yyyy/mmm"/>
    <numFmt numFmtId="171" formatCode="mmmm/yyyy"/>
    <numFmt numFmtId="172" formatCode="_ * #,##0.00_ ;_ * \-#,##0.00_ ;_ * &quot;-&quot;??_ ;_ @_ "/>
    <numFmt numFmtId="173" formatCode="_-* #,##0.00\ [$€]_-;\-* #,##0.00\ [$€]_-;_-* &quot;-&quot;??\ [$€]_-;_-@_-"/>
    <numFmt numFmtId="174" formatCode="_-* #,##0.00\ _€_-;\-* #,##0.00\ _€_-;_-* &quot;-&quot;??\ _€_-;_-@_-"/>
    <numFmt numFmtId="175" formatCode="0.0000"/>
    <numFmt numFmtId="176" formatCode="_-* #,##0.000_-;\-* #,##0.000_-;_-* &quot;-&quot;_-;_-@_-"/>
    <numFmt numFmtId="177" formatCode="_-* #,##0.000_-;\-* #,##0.000_-;_-* &quot;-&quot;???_-;_-@_-"/>
    <numFmt numFmtId="178" formatCode="0.000"/>
    <numFmt numFmtId="179" formatCode="#,##0.0000"/>
    <numFmt numFmtId="180" formatCode="#,##0.00000"/>
    <numFmt numFmtId="181" formatCode="_-* #,##0.000000_-;\-* #,##0.000000_-;_-* &quot;-&quot;??_-;_-@_-"/>
    <numFmt numFmtId="182" formatCode="0.0000%"/>
    <numFmt numFmtId="183" formatCode="_-* #,##0.0000000_-;\-* #,##0.0000000_-;_-* &quot;-&quot;??_-;_-@_-"/>
    <numFmt numFmtId="184" formatCode="_(&quot;$ &quot;* #,##0_);_(&quot;$ &quot;* \(#,##0\);_(&quot;$ &quot;* \-??_);_(@_)"/>
    <numFmt numFmtId="185" formatCode="_-&quot;$&quot;* #,##0.00_-;\-&quot;$&quot;* #,##0.00_-;_-&quot;$&quot;* &quot;-&quot;_-;_-@_-"/>
    <numFmt numFmtId="186" formatCode="_-&quot;$&quot;* #,##0_-;\-&quot;$&quot;* #,##0_-;_-&quot;$&quot;* &quot;-&quot;_-;_-@_-"/>
  </numFmts>
  <fonts count="9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Arial"/>
      <family val="2"/>
    </font>
    <font>
      <sz val="11"/>
      <name val="Arial"/>
      <family val="2"/>
    </font>
    <font>
      <b/>
      <sz val="12"/>
      <name val="Arial"/>
      <family val="2"/>
    </font>
    <font>
      <sz val="12"/>
      <name val="Arial"/>
      <family val="2"/>
    </font>
    <font>
      <b/>
      <sz val="10"/>
      <name val="Arial"/>
      <family val="2"/>
    </font>
    <font>
      <b/>
      <sz val="12"/>
      <color theme="0"/>
      <name val="Arial"/>
      <family val="2"/>
    </font>
    <font>
      <b/>
      <sz val="10"/>
      <color theme="0"/>
      <name val="Arial"/>
      <family val="2"/>
    </font>
    <font>
      <b/>
      <sz val="11"/>
      <color theme="0"/>
      <name val="Arial"/>
      <family val="2"/>
    </font>
    <font>
      <sz val="8"/>
      <name val="Arial"/>
      <family val="2"/>
    </font>
    <font>
      <b/>
      <sz val="9"/>
      <color indexed="81"/>
      <name val="Tahoma"/>
      <family val="2"/>
    </font>
    <font>
      <sz val="11"/>
      <color theme="1"/>
      <name val="Calibri"/>
      <family val="2"/>
    </font>
    <font>
      <sz val="8"/>
      <color theme="1"/>
      <name val="Arial Nova"/>
      <family val="2"/>
    </font>
    <font>
      <sz val="8"/>
      <name val="Arial Nova"/>
      <family val="2"/>
    </font>
    <font>
      <sz val="8"/>
      <color theme="1"/>
      <name val="Arial Nova"/>
      <family val="2"/>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color theme="1"/>
      <name val="Arial"/>
      <family val="2"/>
    </font>
    <font>
      <b/>
      <sz val="8"/>
      <color theme="0"/>
      <name val="Arial Nova"/>
      <family val="2"/>
    </font>
    <font>
      <u/>
      <sz val="11"/>
      <color theme="10"/>
      <name val="Calibri"/>
      <family val="2"/>
      <scheme val="minor"/>
    </font>
    <font>
      <sz val="11"/>
      <name val="Calibri"/>
      <family val="2"/>
    </font>
    <font>
      <sz val="10"/>
      <name val="Arial"/>
      <family val="2"/>
    </font>
    <font>
      <sz val="11"/>
      <color rgb="FF9C6500"/>
      <name val="Calibri"/>
      <family val="2"/>
      <scheme val="minor"/>
    </font>
    <font>
      <b/>
      <sz val="18"/>
      <color theme="3"/>
      <name val="Calibri Light"/>
      <family val="2"/>
      <scheme val="major"/>
    </font>
    <font>
      <sz val="12"/>
      <color theme="1"/>
      <name val="Franklin Gothic Medium"/>
      <family val="2"/>
    </font>
    <font>
      <b/>
      <sz val="8"/>
      <color theme="0"/>
      <name val="Arial"/>
      <family val="2"/>
    </font>
    <font>
      <sz val="12"/>
      <color indexed="8"/>
      <name val="Arial"/>
      <family val="2"/>
    </font>
    <font>
      <b/>
      <sz val="11"/>
      <color theme="0"/>
      <name val="Calibri"/>
      <family val="2"/>
      <scheme val="minor"/>
    </font>
    <font>
      <b/>
      <sz val="12"/>
      <color theme="0"/>
      <name val="Calibri"/>
      <family val="2"/>
      <scheme val="minor"/>
    </font>
    <font>
      <sz val="11"/>
      <color rgb="FF000000"/>
      <name val="Calibri"/>
      <family val="2"/>
      <scheme val="minor"/>
    </font>
    <font>
      <b/>
      <sz val="18"/>
      <color theme="0"/>
      <name val="Calibri"/>
      <family val="2"/>
      <scheme val="minor"/>
    </font>
    <font>
      <u/>
      <sz val="10"/>
      <color theme="10"/>
      <name val="Arial"/>
      <family val="2"/>
    </font>
    <font>
      <u/>
      <sz val="13"/>
      <color theme="10"/>
      <name val="Arial"/>
      <family val="2"/>
    </font>
    <font>
      <sz val="10"/>
      <color theme="0"/>
      <name val="Arial"/>
      <family val="2"/>
    </font>
    <font>
      <sz val="12"/>
      <color rgb="FF000000"/>
      <name val="Calibri"/>
      <family val="2"/>
      <scheme val="minor"/>
    </font>
    <font>
      <sz val="12"/>
      <color rgb="FF000000"/>
      <name val="Calibri"/>
      <family val="2"/>
    </font>
    <font>
      <sz val="12"/>
      <name val="Calibri"/>
      <family val="2"/>
      <scheme val="minor"/>
    </font>
    <font>
      <sz val="12"/>
      <color theme="0"/>
      <name val="Arial"/>
      <family val="2"/>
    </font>
    <font>
      <b/>
      <sz val="8"/>
      <name val="Arial"/>
      <family val="2"/>
    </font>
    <font>
      <sz val="10"/>
      <name val="Arial"/>
      <family val="2"/>
    </font>
    <font>
      <b/>
      <sz val="14"/>
      <color theme="0"/>
      <name val="Calibri"/>
      <family val="2"/>
      <scheme val="minor"/>
    </font>
    <font>
      <b/>
      <sz val="12"/>
      <color indexed="8"/>
      <name val="Arial"/>
      <family val="2"/>
    </font>
    <font>
      <sz val="10"/>
      <color rgb="FF000000"/>
      <name val="Arial Narrow"/>
      <family val="2"/>
    </font>
    <font>
      <sz val="8"/>
      <color theme="1"/>
      <name val="Arial Nova"/>
      <family val="2"/>
    </font>
    <font>
      <sz val="10"/>
      <name val="Arial"/>
      <family val="2"/>
    </font>
    <font>
      <u/>
      <sz val="10"/>
      <color indexed="12"/>
      <name val="Arial"/>
      <family val="2"/>
    </font>
    <font>
      <sz val="10"/>
      <name val="Arial"/>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11"/>
      <color theme="1"/>
      <name val="Tahoma"/>
      <family val="2"/>
    </font>
    <font>
      <sz val="11"/>
      <name val="Tahoma"/>
      <family val="2"/>
    </font>
    <font>
      <sz val="11"/>
      <color rgb="FF000000"/>
      <name val="Tahoma"/>
      <family val="2"/>
    </font>
    <font>
      <b/>
      <sz val="11"/>
      <color theme="0"/>
      <name val="Tahoma"/>
      <family val="2"/>
    </font>
    <font>
      <b/>
      <sz val="11"/>
      <color theme="1"/>
      <name val="Tahoma"/>
      <family val="2"/>
    </font>
    <font>
      <b/>
      <sz val="14"/>
      <name val="Arial"/>
      <family val="2"/>
    </font>
    <font>
      <b/>
      <sz val="11"/>
      <color theme="1"/>
      <name val="Arial"/>
      <family val="2"/>
    </font>
    <font>
      <b/>
      <sz val="10"/>
      <color theme="1"/>
      <name val="Arial"/>
      <family val="2"/>
    </font>
    <font>
      <sz val="10"/>
      <color theme="1"/>
      <name val="Calibri"/>
      <family val="2"/>
      <scheme val="minor"/>
    </font>
    <font>
      <sz val="11"/>
      <color rgb="FF000000"/>
      <name val="Calibri"/>
      <family val="2"/>
    </font>
    <font>
      <sz val="8"/>
      <color theme="1"/>
      <name val="Calibri"/>
      <family val="2"/>
      <scheme val="minor"/>
    </font>
    <font>
      <b/>
      <sz val="12"/>
      <name val="Calibri"/>
      <family val="2"/>
      <scheme val="minor"/>
    </font>
    <font>
      <sz val="10"/>
      <name val="MS Sans Serif"/>
      <family val="2"/>
    </font>
  </fonts>
  <fills count="7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499984740745262"/>
        <bgColor indexed="64"/>
      </patternFill>
    </fill>
    <fill>
      <patternFill patternType="solid">
        <fgColor theme="8" tint="-0.49998474074526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79998168889431442"/>
        <bgColor theme="4" tint="0.79998168889431442"/>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patternFill>
    </fill>
    <fill>
      <patternFill patternType="solid">
        <fgColor rgb="FFD6EAF8"/>
      </patternFill>
    </fill>
    <fill>
      <patternFill patternType="solid">
        <fgColor theme="2" tint="-0.749992370372631"/>
        <bgColor indexed="64"/>
      </patternFill>
    </fill>
    <fill>
      <patternFill patternType="solid">
        <fgColor rgb="FFF2F2F2"/>
        <bgColor rgb="FF000000"/>
      </patternFill>
    </fill>
    <fill>
      <patternFill patternType="solid">
        <fgColor theme="8" tint="0.79998168889431442"/>
        <bgColor indexed="64"/>
      </patternFill>
    </fill>
    <fill>
      <patternFill patternType="solid">
        <fgColor theme="3" tint="0.79998168889431442"/>
        <bgColor indexed="64"/>
      </patternFill>
    </fill>
    <fill>
      <patternFill patternType="solid">
        <fgColor theme="6" tint="-0.499984740745262"/>
        <bgColor indexed="64"/>
      </patternFill>
    </fill>
    <fill>
      <patternFill patternType="solid">
        <fgColor theme="1" tint="0.34998626667073579"/>
        <bgColor indexed="64"/>
      </patternFill>
    </fill>
    <fill>
      <patternFill patternType="solid">
        <fgColor theme="0"/>
        <bgColor theme="4" tint="0.7999816888943144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FF"/>
        <bgColor rgb="FFFFFFFF"/>
      </patternFill>
    </fill>
    <fill>
      <patternFill patternType="solid">
        <fgColor theme="8" tint="0.39997558519241921"/>
        <bgColor indexed="64"/>
      </patternFill>
    </fill>
    <fill>
      <patternFill patternType="solid">
        <fgColor theme="8" tint="0.39997558519241921"/>
        <bgColor rgb="FFFFFFFF"/>
      </patternFill>
    </fill>
    <fill>
      <patternFill patternType="solid">
        <fgColor theme="0" tint="-0.14999847407452621"/>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bottom style="thin">
        <color theme="0"/>
      </bottom>
      <diagonal/>
    </border>
    <border>
      <left style="medium">
        <color indexed="64"/>
      </left>
      <right/>
      <top style="thin">
        <color indexed="64"/>
      </top>
      <bottom style="thin">
        <color indexed="64"/>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theme="0"/>
      </left>
      <right/>
      <top style="thin">
        <color indexed="64"/>
      </top>
      <bottom style="thin">
        <color indexed="64"/>
      </bottom>
      <diagonal/>
    </border>
    <border>
      <left style="thin">
        <color theme="0"/>
      </left>
      <right/>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theme="0"/>
      </left>
      <right style="thin">
        <color theme="0"/>
      </right>
      <top/>
      <bottom/>
      <diagonal/>
    </border>
    <border>
      <left style="thin">
        <color theme="0"/>
      </left>
      <right/>
      <top/>
      <bottom style="thin">
        <color theme="1"/>
      </bottom>
      <diagonal/>
    </border>
    <border>
      <left style="thin">
        <color theme="1"/>
      </left>
      <right style="thin">
        <color theme="1"/>
      </right>
      <top/>
      <bottom style="thin">
        <color theme="1"/>
      </bottom>
      <diagonal/>
    </border>
    <border>
      <left style="thin">
        <color theme="0"/>
      </left>
      <right/>
      <top/>
      <bottom style="thin">
        <color theme="0"/>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theme="1"/>
      </left>
      <right style="thin">
        <color theme="1"/>
      </right>
      <top style="thin">
        <color theme="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rgb="FF000000"/>
      </left>
      <right style="thin">
        <color rgb="FF000000"/>
      </right>
      <top/>
      <bottom style="hair">
        <color rgb="FF000000"/>
      </bottom>
      <diagonal/>
    </border>
    <border>
      <left/>
      <right/>
      <top style="medium">
        <color indexed="64"/>
      </top>
      <bottom style="medium">
        <color indexed="64"/>
      </bottom>
      <diagonal/>
    </border>
    <border>
      <left style="double">
        <color rgb="FF000000"/>
      </left>
      <right style="thin">
        <color rgb="FF000000"/>
      </right>
      <top/>
      <bottom style="hair">
        <color rgb="FF000000"/>
      </bottom>
      <diagonal/>
    </border>
    <border>
      <left style="double">
        <color rgb="FF000000"/>
      </left>
      <right style="thin">
        <color rgb="FF000000"/>
      </right>
      <top style="hair">
        <color rgb="FF000000"/>
      </top>
      <bottom style="hair">
        <color rgb="FF000000"/>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right/>
      <top/>
      <bottom style="medium">
        <color indexed="64"/>
      </bottom>
      <diagonal/>
    </border>
  </borders>
  <cellStyleXfs count="234">
    <xf numFmtId="0" fontId="0" fillId="0" borderId="0"/>
    <xf numFmtId="164"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28" fillId="0" borderId="0"/>
    <xf numFmtId="0" fontId="16" fillId="0" borderId="0"/>
    <xf numFmtId="0" fontId="17" fillId="0" borderId="0"/>
    <xf numFmtId="44" fontId="28" fillId="0" borderId="0" applyFont="0" applyFill="0" applyBorder="0" applyAlignment="0" applyProtection="0"/>
    <xf numFmtId="0" fontId="32" fillId="0" borderId="0" applyNumberFormat="0" applyFill="0" applyBorder="0" applyAlignment="0" applyProtection="0"/>
    <xf numFmtId="0" fontId="33" fillId="10" borderId="0" applyNumberFormat="0" applyBorder="0" applyAlignment="0" applyProtection="0"/>
    <xf numFmtId="0" fontId="34" fillId="12" borderId="14" applyNumberFormat="0" applyAlignment="0" applyProtection="0"/>
    <xf numFmtId="0" fontId="37" fillId="0" borderId="16" applyNumberFormat="0" applyFill="0" applyAlignment="0" applyProtection="0"/>
    <xf numFmtId="0" fontId="38" fillId="0" borderId="18" applyNumberFormat="0" applyFill="0" applyAlignment="0" applyProtection="0"/>
    <xf numFmtId="0" fontId="39"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39"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39" fillId="2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39"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39"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39" fillId="35"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0" borderId="0"/>
    <xf numFmtId="9" fontId="15" fillId="0" borderId="0" applyFont="0" applyFill="0" applyBorder="0" applyAlignment="0" applyProtection="0"/>
    <xf numFmtId="0" fontId="28" fillId="0" borderId="0"/>
    <xf numFmtId="0" fontId="28" fillId="0" borderId="0"/>
    <xf numFmtId="0" fontId="28" fillId="0" borderId="0"/>
    <xf numFmtId="0" fontId="42" fillId="0" borderId="0" applyNumberFormat="0" applyFill="0" applyBorder="0" applyAlignment="0" applyProtection="0"/>
    <xf numFmtId="43" fontId="43" fillId="0" borderId="0" applyFont="0" applyFill="0" applyBorder="0" applyAlignment="0" applyProtection="0"/>
    <xf numFmtId="0" fontId="15" fillId="0" borderId="0"/>
    <xf numFmtId="0" fontId="43" fillId="0" borderId="0"/>
    <xf numFmtId="0" fontId="44" fillId="0" borderId="0"/>
    <xf numFmtId="174" fontId="15" fillId="0" borderId="0" applyFont="0" applyFill="0" applyBorder="0" applyAlignment="0" applyProtection="0"/>
    <xf numFmtId="0" fontId="39" fillId="18" borderId="0" applyNumberFormat="0" applyBorder="0" applyAlignment="0" applyProtection="0"/>
    <xf numFmtId="0" fontId="39" fillId="22" borderId="0" applyNumberFormat="0" applyBorder="0" applyAlignment="0" applyProtection="0"/>
    <xf numFmtId="0" fontId="39" fillId="26" borderId="0" applyNumberFormat="0" applyBorder="0" applyAlignment="0" applyProtection="0"/>
    <xf numFmtId="0" fontId="39" fillId="30" borderId="0" applyNumberFormat="0" applyBorder="0" applyAlignment="0" applyProtection="0"/>
    <xf numFmtId="0" fontId="39" fillId="34" borderId="0" applyNumberFormat="0" applyBorder="0" applyAlignment="0" applyProtection="0"/>
    <xf numFmtId="0" fontId="39" fillId="38" borderId="0" applyNumberFormat="0" applyBorder="0" applyAlignment="0" applyProtection="0"/>
    <xf numFmtId="0" fontId="36" fillId="13" borderId="14" applyNumberFormat="0" applyAlignment="0" applyProtection="0"/>
    <xf numFmtId="173" fontId="17" fillId="0" borderId="0" applyFont="0" applyFill="0" applyBorder="0" applyAlignment="0" applyProtection="0"/>
    <xf numFmtId="173" fontId="17" fillId="0" borderId="0" applyFont="0" applyFill="0" applyBorder="0" applyAlignment="0" applyProtection="0"/>
    <xf numFmtId="172" fontId="17" fillId="0" borderId="0" applyFont="0" applyFill="0" applyBorder="0" applyAlignment="0" applyProtection="0"/>
    <xf numFmtId="0" fontId="45" fillId="11" borderId="0" applyNumberFormat="0" applyBorder="0" applyAlignment="0" applyProtection="0"/>
    <xf numFmtId="0" fontId="15" fillId="14" borderId="1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0" fontId="35" fillId="13" borderId="15" applyNumberFormat="0" applyAlignment="0" applyProtection="0"/>
    <xf numFmtId="0" fontId="46" fillId="0" borderId="0" applyNumberFormat="0" applyFill="0" applyBorder="0" applyAlignment="0" applyProtection="0"/>
    <xf numFmtId="0" fontId="28" fillId="0" borderId="0"/>
    <xf numFmtId="0" fontId="14" fillId="0" borderId="0"/>
    <xf numFmtId="0" fontId="54" fillId="0" borderId="0" applyNumberFormat="0" applyFill="0" applyBorder="0" applyAlignment="0" applyProtection="0"/>
    <xf numFmtId="41" fontId="17" fillId="0" borderId="0" applyFont="0" applyFill="0" applyBorder="0" applyAlignment="0" applyProtection="0"/>
    <xf numFmtId="0" fontId="13" fillId="0" borderId="0"/>
    <xf numFmtId="43" fontId="43" fillId="0" borderId="0" applyFont="0" applyFill="0" applyBorder="0" applyAlignment="0" applyProtection="0"/>
    <xf numFmtId="0" fontId="13" fillId="0" borderId="0"/>
    <xf numFmtId="9" fontId="13" fillId="0" borderId="0" applyFont="0" applyFill="0" applyBorder="0" applyAlignment="0" applyProtection="0"/>
    <xf numFmtId="0" fontId="12" fillId="0" borderId="0"/>
    <xf numFmtId="43" fontId="43" fillId="0" borderId="0" applyFont="0" applyFill="0" applyBorder="0" applyAlignment="0" applyProtection="0"/>
    <xf numFmtId="0" fontId="12" fillId="0" borderId="0"/>
    <xf numFmtId="9" fontId="12" fillId="0" borderId="0" applyFont="0" applyFill="0" applyBorder="0" applyAlignment="0" applyProtection="0"/>
    <xf numFmtId="0" fontId="62" fillId="0" borderId="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36" borderId="0" applyNumberFormat="0" applyBorder="0" applyAlignment="0" applyProtection="0"/>
    <xf numFmtId="0" fontId="12" fillId="17" borderId="0" applyNumberFormat="0" applyBorder="0" applyAlignment="0" applyProtection="0"/>
    <xf numFmtId="0" fontId="12" fillId="21" borderId="0" applyNumberFormat="0" applyBorder="0" applyAlignment="0" applyProtection="0"/>
    <xf numFmtId="0" fontId="12" fillId="25" borderId="0" applyNumberFormat="0" applyBorder="0" applyAlignment="0" applyProtection="0"/>
    <xf numFmtId="0" fontId="12" fillId="29" borderId="0" applyNumberFormat="0" applyBorder="0" applyAlignment="0" applyProtection="0"/>
    <xf numFmtId="0" fontId="12" fillId="33" borderId="0" applyNumberFormat="0" applyBorder="0" applyAlignment="0" applyProtection="0"/>
    <xf numFmtId="0" fontId="12" fillId="37" borderId="0" applyNumberFormat="0" applyBorder="0" applyAlignment="0" applyProtection="0"/>
    <xf numFmtId="0" fontId="12" fillId="14" borderId="17" applyNumberFormat="0" applyFont="0" applyAlignment="0" applyProtection="0"/>
    <xf numFmtId="0" fontId="9" fillId="0" borderId="0"/>
    <xf numFmtId="43" fontId="43" fillId="0" borderId="0" applyFont="0" applyFill="0" applyBorder="0" applyAlignment="0" applyProtection="0"/>
    <xf numFmtId="0" fontId="9" fillId="0" borderId="0"/>
    <xf numFmtId="9" fontId="9" fillId="0" borderId="0" applyFont="0" applyFill="0" applyBorder="0" applyAlignment="0" applyProtection="0"/>
    <xf numFmtId="0" fontId="67" fillId="0" borderId="0"/>
    <xf numFmtId="0" fontId="8" fillId="16" borderId="0" applyNumberFormat="0" applyBorder="0" applyAlignment="0" applyProtection="0"/>
    <xf numFmtId="0" fontId="8" fillId="20" borderId="0" applyNumberFormat="0" applyBorder="0" applyAlignment="0" applyProtection="0"/>
    <xf numFmtId="0" fontId="8" fillId="24" borderId="0" applyNumberFormat="0" applyBorder="0" applyAlignment="0" applyProtection="0"/>
    <xf numFmtId="0" fontId="8" fillId="28" borderId="0" applyNumberFormat="0" applyBorder="0" applyAlignment="0" applyProtection="0"/>
    <xf numFmtId="0" fontId="8" fillId="32" borderId="0" applyNumberFormat="0" applyBorder="0" applyAlignment="0" applyProtection="0"/>
    <xf numFmtId="0" fontId="8" fillId="36" borderId="0" applyNumberFormat="0" applyBorder="0" applyAlignment="0" applyProtection="0"/>
    <xf numFmtId="0" fontId="8" fillId="17" borderId="0" applyNumberFormat="0" applyBorder="0" applyAlignment="0" applyProtection="0"/>
    <xf numFmtId="0" fontId="8" fillId="21"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68" fillId="0" borderId="0" applyNumberFormat="0" applyFill="0" applyBorder="0" applyAlignment="0" applyProtection="0">
      <alignment vertical="top"/>
      <protection locked="0"/>
    </xf>
    <xf numFmtId="0" fontId="8" fillId="0" borderId="0"/>
    <xf numFmtId="0" fontId="8" fillId="14" borderId="17" applyNumberFormat="0" applyFont="0" applyAlignment="0" applyProtection="0"/>
    <xf numFmtId="0" fontId="69" fillId="0" borderId="0"/>
    <xf numFmtId="0" fontId="70" fillId="48" borderId="0" applyNumberFormat="0" applyBorder="0" applyAlignment="0" applyProtection="0"/>
    <xf numFmtId="0" fontId="70" fillId="49" borderId="0" applyNumberFormat="0" applyBorder="0" applyAlignment="0" applyProtection="0"/>
    <xf numFmtId="0" fontId="70" fillId="50" borderId="0" applyNumberFormat="0" applyBorder="0" applyAlignment="0" applyProtection="0"/>
    <xf numFmtId="0" fontId="70" fillId="51" borderId="0" applyNumberFormat="0" applyBorder="0" applyAlignment="0" applyProtection="0"/>
    <xf numFmtId="0" fontId="70" fillId="52" borderId="0" applyNumberFormat="0" applyBorder="0" applyAlignment="0" applyProtection="0"/>
    <xf numFmtId="0" fontId="70" fillId="53" borderId="0" applyNumberFormat="0" applyBorder="0" applyAlignment="0" applyProtection="0"/>
    <xf numFmtId="0" fontId="70" fillId="54" borderId="0" applyNumberFormat="0" applyBorder="0" applyAlignment="0" applyProtection="0"/>
    <xf numFmtId="0" fontId="70" fillId="55" borderId="0" applyNumberFormat="0" applyBorder="0" applyAlignment="0" applyProtection="0"/>
    <xf numFmtId="0" fontId="70" fillId="56" borderId="0" applyNumberFormat="0" applyBorder="0" applyAlignment="0" applyProtection="0"/>
    <xf numFmtId="0" fontId="70" fillId="51" borderId="0" applyNumberFormat="0" applyBorder="0" applyAlignment="0" applyProtection="0"/>
    <xf numFmtId="0" fontId="70" fillId="54" borderId="0" applyNumberFormat="0" applyBorder="0" applyAlignment="0" applyProtection="0"/>
    <xf numFmtId="0" fontId="70" fillId="57" borderId="0" applyNumberFormat="0" applyBorder="0" applyAlignment="0" applyProtection="0"/>
    <xf numFmtId="0" fontId="71" fillId="58" borderId="0" applyNumberFormat="0" applyBorder="0" applyAlignment="0" applyProtection="0"/>
    <xf numFmtId="0" fontId="71" fillId="55" borderId="0" applyNumberFormat="0" applyBorder="0" applyAlignment="0" applyProtection="0"/>
    <xf numFmtId="0" fontId="71" fillId="56" borderId="0" applyNumberFormat="0" applyBorder="0" applyAlignment="0" applyProtection="0"/>
    <xf numFmtId="0" fontId="71" fillId="59" borderId="0" applyNumberFormat="0" applyBorder="0" applyAlignment="0" applyProtection="0"/>
    <xf numFmtId="0" fontId="71" fillId="60" borderId="0" applyNumberFormat="0" applyBorder="0" applyAlignment="0" applyProtection="0"/>
    <xf numFmtId="0" fontId="71" fillId="61" borderId="0" applyNumberFormat="0" applyBorder="0" applyAlignment="0" applyProtection="0"/>
    <xf numFmtId="0" fontId="72" fillId="62" borderId="44" applyNumberFormat="0" applyAlignment="0" applyProtection="0"/>
    <xf numFmtId="0" fontId="73" fillId="63" borderId="45" applyNumberFormat="0" applyAlignment="0" applyProtection="0"/>
    <xf numFmtId="0" fontId="74" fillId="0" borderId="46" applyNumberFormat="0" applyFill="0" applyAlignment="0" applyProtection="0"/>
    <xf numFmtId="0" fontId="75" fillId="0" borderId="0" applyNumberFormat="0" applyFill="0" applyBorder="0" applyAlignment="0" applyProtection="0"/>
    <xf numFmtId="0" fontId="71" fillId="64" borderId="0" applyNumberFormat="0" applyBorder="0" applyAlignment="0" applyProtection="0"/>
    <xf numFmtId="0" fontId="71" fillId="65" borderId="0" applyNumberFormat="0" applyBorder="0" applyAlignment="0" applyProtection="0"/>
    <xf numFmtId="0" fontId="71" fillId="66" borderId="0" applyNumberFormat="0" applyBorder="0" applyAlignment="0" applyProtection="0"/>
    <xf numFmtId="0" fontId="71" fillId="59" borderId="0" applyNumberFormat="0" applyBorder="0" applyAlignment="0" applyProtection="0"/>
    <xf numFmtId="0" fontId="71" fillId="60" borderId="0" applyNumberFormat="0" applyBorder="0" applyAlignment="0" applyProtection="0"/>
    <xf numFmtId="0" fontId="71" fillId="67" borderId="0" applyNumberFormat="0" applyBorder="0" applyAlignment="0" applyProtection="0"/>
    <xf numFmtId="0" fontId="76" fillId="53" borderId="44" applyNumberFormat="0" applyAlignment="0" applyProtection="0"/>
    <xf numFmtId="0" fontId="77" fillId="49" borderId="0" applyNumberFormat="0" applyBorder="0" applyAlignment="0" applyProtection="0"/>
    <xf numFmtId="0" fontId="78" fillId="68" borderId="0" applyNumberFormat="0" applyBorder="0" applyAlignment="0" applyProtection="0"/>
    <xf numFmtId="0" fontId="17" fillId="69" borderId="47" applyNumberFormat="0" applyFont="0" applyAlignment="0" applyProtection="0"/>
    <xf numFmtId="0" fontId="79" fillId="62" borderId="48" applyNumberFormat="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83" fillId="0" borderId="49" applyNumberFormat="0" applyFill="0" applyAlignment="0" applyProtection="0"/>
    <xf numFmtId="0" fontId="75" fillId="0" borderId="50" applyNumberFormat="0" applyFill="0" applyAlignment="0" applyProtection="0"/>
    <xf numFmtId="0" fontId="84" fillId="0" borderId="51" applyNumberFormat="0" applyFill="0" applyAlignment="0" applyProtection="0"/>
    <xf numFmtId="0" fontId="72" fillId="62" borderId="44" applyNumberFormat="0" applyAlignment="0" applyProtection="0"/>
    <xf numFmtId="0" fontId="76" fillId="53" borderId="44" applyNumberFormat="0" applyAlignment="0" applyProtection="0"/>
    <xf numFmtId="0" fontId="17" fillId="69" borderId="47" applyNumberFormat="0" applyFont="0" applyAlignment="0" applyProtection="0"/>
    <xf numFmtId="0" fontId="79" fillId="62" borderId="48" applyNumberFormat="0" applyAlignment="0" applyProtection="0"/>
    <xf numFmtId="0" fontId="84" fillId="0" borderId="51" applyNumberFormat="0" applyFill="0" applyAlignment="0" applyProtection="0"/>
    <xf numFmtId="0" fontId="28" fillId="0" borderId="0"/>
    <xf numFmtId="0" fontId="28" fillId="0" borderId="0"/>
    <xf numFmtId="43" fontId="17" fillId="0" borderId="0" applyFont="0" applyFill="0" applyBorder="0" applyAlignment="0" applyProtection="0"/>
    <xf numFmtId="0" fontId="72" fillId="62" borderId="44" applyNumberFormat="0" applyAlignment="0" applyProtection="0"/>
    <xf numFmtId="0" fontId="72" fillId="62" borderId="44" applyNumberFormat="0" applyAlignment="0" applyProtection="0"/>
    <xf numFmtId="0" fontId="76" fillId="53" borderId="44" applyNumberFormat="0" applyAlignment="0" applyProtection="0"/>
    <xf numFmtId="0" fontId="17" fillId="69" borderId="47" applyNumberFormat="0" applyFont="0" applyAlignment="0" applyProtection="0"/>
    <xf numFmtId="0" fontId="79" fillId="62" borderId="48" applyNumberFormat="0" applyAlignment="0" applyProtection="0"/>
    <xf numFmtId="0" fontId="84" fillId="0" borderId="51" applyNumberFormat="0" applyFill="0" applyAlignment="0" applyProtection="0"/>
    <xf numFmtId="0" fontId="76" fillId="53" borderId="44" applyNumberFormat="0" applyAlignment="0" applyProtection="0"/>
    <xf numFmtId="0" fontId="17" fillId="69" borderId="47" applyNumberFormat="0" applyFont="0" applyAlignment="0" applyProtection="0"/>
    <xf numFmtId="0" fontId="79" fillId="62" borderId="48" applyNumberFormat="0" applyAlignment="0" applyProtection="0"/>
    <xf numFmtId="0" fontId="84" fillId="0" borderId="51" applyNumberFormat="0" applyFill="0" applyAlignment="0" applyProtection="0"/>
    <xf numFmtId="41" fontId="17" fillId="0" borderId="0" applyFont="0" applyFill="0" applyBorder="0" applyAlignment="0" applyProtection="0"/>
    <xf numFmtId="0" fontId="7" fillId="0" borderId="0"/>
    <xf numFmtId="43" fontId="7" fillId="0" borderId="0" applyFont="0" applyFill="0" applyBorder="0" applyAlignment="0" applyProtection="0"/>
    <xf numFmtId="0" fontId="40" fillId="0" borderId="0"/>
    <xf numFmtId="0" fontId="40" fillId="0" borderId="0"/>
    <xf numFmtId="0" fontId="17" fillId="0" borderId="0"/>
    <xf numFmtId="0" fontId="17" fillId="0" borderId="0"/>
    <xf numFmtId="0" fontId="19" fillId="0" borderId="0"/>
    <xf numFmtId="43" fontId="17" fillId="0" borderId="0" applyFont="0" applyFill="0" applyBorder="0" applyAlignment="0" applyProtection="0"/>
    <xf numFmtId="43" fontId="17" fillId="0" borderId="0" applyFont="0" applyFill="0" applyBorder="0" applyAlignment="0" applyProtection="0"/>
    <xf numFmtId="0" fontId="72" fillId="62" borderId="44" applyNumberFormat="0" applyAlignment="0" applyProtection="0"/>
    <xf numFmtId="0" fontId="76" fillId="53" borderId="44" applyNumberFormat="0" applyAlignment="0" applyProtection="0"/>
    <xf numFmtId="0" fontId="17" fillId="69" borderId="47" applyNumberFormat="0" applyFont="0" applyAlignment="0" applyProtection="0"/>
    <xf numFmtId="0" fontId="79" fillId="62" borderId="48" applyNumberFormat="0" applyAlignment="0" applyProtection="0"/>
    <xf numFmtId="0" fontId="84" fillId="0" borderId="51" applyNumberFormat="0" applyFill="0" applyAlignment="0" applyProtection="0"/>
    <xf numFmtId="41" fontId="17" fillId="0" borderId="0" applyFont="0" applyFill="0" applyBorder="0" applyAlignment="0" applyProtection="0"/>
    <xf numFmtId="0" fontId="7" fillId="0" borderId="0"/>
    <xf numFmtId="43" fontId="7" fillId="0" borderId="0" applyFont="0" applyFill="0" applyBorder="0" applyAlignment="0" applyProtection="0"/>
    <xf numFmtId="0" fontId="28"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2" fontId="17" fillId="0" borderId="0" applyFont="0" applyFill="0" applyBorder="0" applyAlignment="0" applyProtection="0"/>
    <xf numFmtId="43" fontId="17" fillId="0" borderId="0" applyFont="0" applyFill="0" applyBorder="0" applyAlignment="0" applyProtection="0"/>
    <xf numFmtId="0" fontId="3" fillId="0" borderId="0"/>
    <xf numFmtId="44" fontId="28" fillId="0" borderId="0" applyFont="0" applyFill="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0" borderId="0"/>
    <xf numFmtId="9" fontId="3" fillId="0" borderId="0" applyFont="0" applyFill="0" applyBorder="0" applyAlignment="0" applyProtection="0"/>
    <xf numFmtId="43" fontId="43" fillId="0" borderId="0" applyFont="0" applyFill="0" applyBorder="0" applyAlignment="0" applyProtection="0"/>
    <xf numFmtId="0" fontId="3" fillId="0" borderId="0"/>
    <xf numFmtId="0" fontId="17" fillId="0" borderId="0"/>
    <xf numFmtId="174" fontId="3" fillId="0" borderId="0" applyFont="0" applyFill="0" applyBorder="0" applyAlignment="0" applyProtection="0"/>
    <xf numFmtId="0" fontId="3" fillId="14" borderId="17" applyNumberFormat="0" applyFont="0" applyAlignment="0" applyProtection="0"/>
    <xf numFmtId="43" fontId="17" fillId="0" borderId="0" applyFont="0" applyFill="0" applyBorder="0" applyAlignment="0" applyProtection="0"/>
    <xf numFmtId="0" fontId="3" fillId="0" borderId="0"/>
    <xf numFmtId="41" fontId="17" fillId="0" borderId="0" applyFont="0" applyFill="0" applyBorder="0" applyAlignment="0" applyProtection="0"/>
    <xf numFmtId="0" fontId="3" fillId="0" borderId="0"/>
    <xf numFmtId="43" fontId="43" fillId="0" borderId="0" applyFont="0" applyFill="0" applyBorder="0" applyAlignment="0" applyProtection="0"/>
    <xf numFmtId="0" fontId="3" fillId="0" borderId="0"/>
    <xf numFmtId="9" fontId="3" fillId="0" borderId="0" applyFont="0" applyFill="0" applyBorder="0" applyAlignment="0" applyProtection="0"/>
    <xf numFmtId="186" fontId="17" fillId="0" borderId="0" applyFont="0" applyFill="0" applyBorder="0" applyAlignment="0" applyProtection="0"/>
    <xf numFmtId="0" fontId="3" fillId="0" borderId="0"/>
    <xf numFmtId="186" fontId="3" fillId="0" borderId="0" applyFont="0" applyFill="0" applyBorder="0" applyAlignment="0" applyProtection="0"/>
    <xf numFmtId="41"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97" fillId="0" borderId="0"/>
    <xf numFmtId="9" fontId="17" fillId="0" borderId="0" applyFont="0" applyFill="0" applyBorder="0" applyAlignment="0" applyProtection="0"/>
    <xf numFmtId="42" fontId="94" fillId="0" borderId="0" applyFont="0" applyFill="0" applyBorder="0" applyAlignment="0" applyProtection="0"/>
    <xf numFmtId="0" fontId="94" fillId="0" borderId="0"/>
    <xf numFmtId="43" fontId="17" fillId="0" borderId="0" applyFont="0" applyFill="0" applyBorder="0" applyAlignment="0" applyProtection="0"/>
    <xf numFmtId="43" fontId="17" fillId="0" borderId="0" applyFont="0" applyFill="0" applyBorder="0" applyAlignment="0" applyProtection="0"/>
  </cellStyleXfs>
  <cellXfs count="385">
    <xf numFmtId="0" fontId="0" fillId="0" borderId="0" xfId="0"/>
    <xf numFmtId="0" fontId="19" fillId="0" borderId="0" xfId="0" applyFont="1" applyAlignment="1">
      <alignment vertical="center" wrapText="1"/>
    </xf>
    <xf numFmtId="165" fontId="19" fillId="0" borderId="0" xfId="1" applyNumberFormat="1" applyFont="1" applyFill="1" applyBorder="1" applyAlignment="1">
      <alignment horizontal="center" vertical="center" wrapText="1"/>
    </xf>
    <xf numFmtId="0" fontId="18" fillId="0" borderId="0" xfId="0" applyFont="1" applyAlignment="1">
      <alignment vertical="center" wrapText="1"/>
    </xf>
    <xf numFmtId="0" fontId="23" fillId="4" borderId="12" xfId="0" applyFont="1" applyFill="1" applyBorder="1" applyAlignment="1">
      <alignment horizontal="center" vertical="center" wrapText="1"/>
    </xf>
    <xf numFmtId="0" fontId="23" fillId="4" borderId="13" xfId="0" applyFont="1" applyFill="1" applyBorder="1" applyAlignment="1">
      <alignment horizontal="center" vertical="center" wrapText="1"/>
    </xf>
    <xf numFmtId="0" fontId="18" fillId="0" borderId="10" xfId="0" applyFont="1" applyBorder="1" applyAlignment="1">
      <alignment vertical="center"/>
    </xf>
    <xf numFmtId="168" fontId="19" fillId="0" borderId="0" xfId="0" applyNumberFormat="1" applyFont="1" applyAlignment="1">
      <alignment vertical="center" wrapText="1"/>
    </xf>
    <xf numFmtId="0" fontId="18" fillId="0" borderId="0" xfId="0" applyFont="1" applyAlignment="1">
      <alignment vertical="center"/>
    </xf>
    <xf numFmtId="0" fontId="0" fillId="0" borderId="1" xfId="0" applyBorder="1"/>
    <xf numFmtId="0" fontId="21" fillId="2" borderId="0" xfId="0" applyFont="1" applyFill="1" applyAlignment="1">
      <alignment vertical="center" wrapText="1"/>
    </xf>
    <xf numFmtId="0" fontId="23" fillId="5" borderId="4" xfId="0" applyFont="1" applyFill="1" applyBorder="1" applyAlignment="1">
      <alignment horizontal="center" vertical="center" wrapText="1"/>
    </xf>
    <xf numFmtId="169" fontId="18" fillId="0" borderId="10" xfId="3" applyNumberFormat="1" applyFont="1" applyFill="1" applyBorder="1" applyAlignment="1">
      <alignment vertical="center"/>
    </xf>
    <xf numFmtId="9" fontId="19" fillId="0" borderId="1" xfId="0" applyNumberFormat="1" applyFont="1" applyBorder="1" applyAlignment="1">
      <alignment vertical="center" wrapText="1"/>
    </xf>
    <xf numFmtId="0" fontId="20" fillId="0" borderId="1" xfId="2" applyFont="1" applyBorder="1" applyAlignment="1">
      <alignment horizontal="center" vertical="center" wrapText="1"/>
    </xf>
    <xf numFmtId="166" fontId="21" fillId="8" borderId="1" xfId="3" applyNumberFormat="1" applyFont="1" applyFill="1" applyBorder="1" applyAlignment="1">
      <alignment vertical="center" wrapText="1"/>
    </xf>
    <xf numFmtId="166" fontId="21" fillId="8" borderId="1" xfId="3" applyNumberFormat="1" applyFont="1" applyFill="1" applyBorder="1" applyAlignment="1">
      <alignment horizontal="center" vertical="center" wrapText="1"/>
    </xf>
    <xf numFmtId="166" fontId="21" fillId="0" borderId="0" xfId="3" applyNumberFormat="1" applyFont="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vertical="center" wrapText="1"/>
    </xf>
    <xf numFmtId="0" fontId="20" fillId="0" borderId="11" xfId="2" applyFont="1" applyBorder="1" applyAlignment="1">
      <alignment horizontal="center" vertical="center" wrapText="1"/>
    </xf>
    <xf numFmtId="0" fontId="23" fillId="4" borderId="6" xfId="2" applyFont="1" applyFill="1" applyBorder="1" applyAlignment="1">
      <alignment vertical="center" wrapText="1"/>
    </xf>
    <xf numFmtId="0" fontId="23" fillId="4" borderId="6" xfId="2" applyFont="1" applyFill="1" applyBorder="1" applyAlignment="1">
      <alignment horizontal="left" vertical="center" wrapText="1"/>
    </xf>
    <xf numFmtId="0" fontId="23" fillId="4" borderId="12" xfId="2" applyFont="1" applyFill="1" applyBorder="1" applyAlignment="1">
      <alignment horizontal="center" vertical="center" wrapText="1"/>
    </xf>
    <xf numFmtId="0" fontId="29" fillId="0" borderId="0" xfId="7" applyFont="1" applyAlignment="1">
      <alignment wrapText="1"/>
    </xf>
    <xf numFmtId="170" fontId="29" fillId="0" borderId="0" xfId="7" applyNumberFormat="1" applyFont="1" applyAlignment="1">
      <alignment horizontal="center" vertical="center" wrapText="1"/>
    </xf>
    <xf numFmtId="0" fontId="29" fillId="0" borderId="0" xfId="7" applyFont="1" applyAlignment="1">
      <alignment horizontal="center" wrapText="1"/>
    </xf>
    <xf numFmtId="0" fontId="41" fillId="5" borderId="0" xfId="7" applyFont="1" applyFill="1" applyAlignment="1">
      <alignment horizontal="center" vertical="center" wrapText="1"/>
    </xf>
    <xf numFmtId="166" fontId="21" fillId="8" borderId="5" xfId="3" applyNumberFormat="1" applyFont="1" applyFill="1" applyBorder="1" applyAlignment="1">
      <alignment horizontal="center" vertical="center" wrapText="1"/>
    </xf>
    <xf numFmtId="166" fontId="21" fillId="8" borderId="5" xfId="3" applyNumberFormat="1" applyFont="1" applyFill="1" applyBorder="1" applyAlignment="1">
      <alignment vertical="center" wrapText="1"/>
    </xf>
    <xf numFmtId="166" fontId="21" fillId="8" borderId="3" xfId="3" applyNumberFormat="1" applyFont="1" applyFill="1" applyBorder="1" applyAlignment="1">
      <alignment vertical="center" wrapText="1"/>
    </xf>
    <xf numFmtId="2" fontId="29" fillId="0" borderId="0" xfId="7" applyNumberFormat="1" applyFont="1" applyAlignment="1">
      <alignment wrapText="1"/>
    </xf>
    <xf numFmtId="10" fontId="29" fillId="0" borderId="0" xfId="4" applyNumberFormat="1" applyFont="1" applyAlignment="1">
      <alignment wrapText="1"/>
    </xf>
    <xf numFmtId="10" fontId="29" fillId="0" borderId="0" xfId="3" applyNumberFormat="1" applyFont="1" applyAlignment="1">
      <alignment wrapText="1"/>
    </xf>
    <xf numFmtId="43" fontId="18" fillId="0" borderId="10" xfId="3" applyFont="1" applyFill="1" applyBorder="1" applyAlignment="1">
      <alignment vertical="center"/>
    </xf>
    <xf numFmtId="4" fontId="0" fillId="0" borderId="0" xfId="0" applyNumberFormat="1"/>
    <xf numFmtId="166" fontId="0" fillId="0" borderId="0" xfId="0" applyNumberFormat="1" applyAlignment="1">
      <alignment vertical="center"/>
    </xf>
    <xf numFmtId="0" fontId="0" fillId="0" borderId="0" xfId="0" applyAlignment="1">
      <alignment vertical="center"/>
    </xf>
    <xf numFmtId="0" fontId="0" fillId="0" borderId="1" xfId="0" applyBorder="1" applyAlignment="1">
      <alignment vertical="center"/>
    </xf>
    <xf numFmtId="165" fontId="20" fillId="6" borderId="1" xfId="0" applyNumberFormat="1" applyFont="1" applyFill="1" applyBorder="1" applyAlignment="1">
      <alignment horizontal="right" vertical="center" wrapText="1"/>
    </xf>
    <xf numFmtId="165" fontId="20" fillId="7" borderId="1" xfId="0" applyNumberFormat="1" applyFont="1" applyFill="1" applyBorder="1" applyAlignment="1">
      <alignment horizontal="right" vertical="center" wrapText="1"/>
    </xf>
    <xf numFmtId="165" fontId="21" fillId="8" borderId="1" xfId="0" applyNumberFormat="1" applyFont="1" applyFill="1" applyBorder="1" applyAlignment="1">
      <alignment horizontal="right" vertical="center" wrapText="1"/>
    </xf>
    <xf numFmtId="166" fontId="21" fillId="8" borderId="1" xfId="3" applyNumberFormat="1" applyFont="1" applyFill="1" applyBorder="1" applyAlignment="1">
      <alignment horizontal="right" vertical="center" wrapText="1"/>
    </xf>
    <xf numFmtId="0" fontId="18" fillId="0" borderId="0" xfId="0" applyFont="1" applyAlignment="1">
      <alignment horizontal="center" vertical="center" wrapText="1"/>
    </xf>
    <xf numFmtId="0" fontId="18" fillId="41" borderId="20" xfId="0" applyFont="1" applyFill="1" applyBorder="1" applyAlignment="1">
      <alignment vertical="center" wrapText="1"/>
    </xf>
    <xf numFmtId="0" fontId="18" fillId="41" borderId="21" xfId="0" applyFont="1" applyFill="1" applyBorder="1" applyAlignment="1">
      <alignment vertical="center" wrapText="1"/>
    </xf>
    <xf numFmtId="0" fontId="18" fillId="41" borderId="22" xfId="0" applyFont="1" applyFill="1" applyBorder="1" applyAlignment="1">
      <alignment vertical="center" wrapText="1"/>
    </xf>
    <xf numFmtId="0" fontId="25" fillId="41" borderId="10" xfId="0" applyFont="1" applyFill="1" applyBorder="1" applyAlignment="1">
      <alignment horizontal="center" vertical="center" wrapText="1"/>
    </xf>
    <xf numFmtId="0" fontId="19" fillId="0" borderId="0" xfId="0" applyFont="1" applyAlignment="1">
      <alignment horizontal="center" vertical="center" wrapText="1"/>
    </xf>
    <xf numFmtId="0" fontId="25" fillId="41" borderId="6"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4" fillId="5" borderId="12" xfId="0" applyFont="1" applyFill="1" applyBorder="1" applyAlignment="1">
      <alignment horizontal="center"/>
    </xf>
    <xf numFmtId="0" fontId="14" fillId="0" borderId="0" xfId="61" applyAlignment="1">
      <alignment vertical="center" wrapText="1"/>
    </xf>
    <xf numFmtId="0" fontId="14" fillId="0" borderId="0" xfId="61" applyAlignment="1">
      <alignment horizontal="center" vertical="center" wrapText="1"/>
    </xf>
    <xf numFmtId="0" fontId="14" fillId="0" borderId="1" xfId="61" applyBorder="1" applyAlignment="1">
      <alignment vertical="center" wrapText="1"/>
    </xf>
    <xf numFmtId="0" fontId="54" fillId="0" borderId="1" xfId="62" applyBorder="1"/>
    <xf numFmtId="0" fontId="0" fillId="2" borderId="0" xfId="0" applyFill="1" applyAlignment="1">
      <alignment vertical="center"/>
    </xf>
    <xf numFmtId="0" fontId="0" fillId="43" borderId="1" xfId="0" applyFill="1" applyBorder="1" applyAlignment="1">
      <alignment vertical="center"/>
    </xf>
    <xf numFmtId="43" fontId="0" fillId="43" borderId="1" xfId="3" applyFont="1" applyFill="1" applyBorder="1" applyAlignment="1">
      <alignment vertical="center"/>
    </xf>
    <xf numFmtId="0" fontId="24" fillId="5" borderId="1" xfId="0" applyFont="1" applyFill="1" applyBorder="1" applyAlignment="1">
      <alignment horizontal="center" vertical="center"/>
    </xf>
    <xf numFmtId="9" fontId="0" fillId="0" borderId="1" xfId="0" applyNumberFormat="1" applyBorder="1" applyAlignment="1">
      <alignment vertical="center"/>
    </xf>
    <xf numFmtId="0" fontId="22" fillId="0" borderId="1" xfId="0" applyFont="1" applyBorder="1" applyAlignment="1">
      <alignment vertical="center"/>
    </xf>
    <xf numFmtId="0" fontId="22" fillId="0" borderId="0" xfId="0" applyFont="1" applyAlignment="1">
      <alignment vertical="center"/>
    </xf>
    <xf numFmtId="9" fontId="0" fillId="0" borderId="0" xfId="0" applyNumberFormat="1" applyAlignment="1">
      <alignment vertical="center"/>
    </xf>
    <xf numFmtId="0" fontId="55" fillId="0" borderId="28" xfId="62" applyFont="1" applyBorder="1" applyAlignment="1">
      <alignment horizontal="center" vertical="center" wrapText="1"/>
    </xf>
    <xf numFmtId="165" fontId="20" fillId="6" borderId="23" xfId="0" applyNumberFormat="1" applyFont="1" applyFill="1" applyBorder="1" applyAlignment="1">
      <alignment horizontal="right" vertical="center" wrapText="1"/>
    </xf>
    <xf numFmtId="166" fontId="21" fillId="8" borderId="23" xfId="3" applyNumberFormat="1" applyFont="1" applyFill="1" applyBorder="1" applyAlignment="1">
      <alignment horizontal="right" vertical="center" wrapText="1"/>
    </xf>
    <xf numFmtId="166" fontId="21" fillId="8" borderId="11" xfId="3" applyNumberFormat="1" applyFont="1" applyFill="1" applyBorder="1" applyAlignment="1">
      <alignment horizontal="center" vertical="center" wrapText="1"/>
    </xf>
    <xf numFmtId="0" fontId="14" fillId="0" borderId="1" xfId="61" applyBorder="1" applyAlignment="1" applyProtection="1">
      <alignment horizontal="left" vertical="center" wrapText="1"/>
      <protection locked="0"/>
    </xf>
    <xf numFmtId="0" fontId="21" fillId="2" borderId="1" xfId="2" applyFont="1" applyFill="1" applyBorder="1" applyAlignment="1" applyProtection="1">
      <alignment horizontal="center" vertical="center" wrapText="1"/>
      <protection locked="0"/>
    </xf>
    <xf numFmtId="166" fontId="21" fillId="2" borderId="1" xfId="3" applyNumberFormat="1" applyFont="1" applyFill="1" applyBorder="1" applyAlignment="1" applyProtection="1">
      <alignment horizontal="center" vertical="center" wrapText="1"/>
      <protection locked="0"/>
    </xf>
    <xf numFmtId="166" fontId="21" fillId="0" borderId="19" xfId="3" applyNumberFormat="1" applyFont="1" applyFill="1" applyBorder="1" applyAlignment="1" applyProtection="1">
      <alignment vertical="center" wrapText="1"/>
      <protection locked="0"/>
    </xf>
    <xf numFmtId="0" fontId="49" fillId="2" borderId="1" xfId="2" applyFont="1" applyFill="1" applyBorder="1" applyAlignment="1" applyProtection="1">
      <alignment horizontal="left" vertical="center" wrapText="1"/>
      <protection locked="0"/>
    </xf>
    <xf numFmtId="165" fontId="20" fillId="7" borderId="1" xfId="0" applyNumberFormat="1" applyFont="1" applyFill="1" applyBorder="1" applyAlignment="1" applyProtection="1">
      <alignment horizontal="right" vertical="center" wrapText="1"/>
      <protection locked="0"/>
    </xf>
    <xf numFmtId="9" fontId="18" fillId="0" borderId="1" xfId="4" applyFont="1" applyFill="1" applyBorder="1" applyAlignment="1" applyProtection="1">
      <alignment horizontal="center" vertical="center"/>
      <protection locked="0"/>
    </xf>
    <xf numFmtId="0" fontId="56" fillId="0" borderId="0" xfId="0" applyFont="1" applyAlignment="1">
      <alignment vertical="center"/>
    </xf>
    <xf numFmtId="0" fontId="0" fillId="0" borderId="1" xfId="0" applyBorder="1" applyAlignment="1" applyProtection="1">
      <alignment vertical="center"/>
      <protection locked="0"/>
    </xf>
    <xf numFmtId="166" fontId="47" fillId="0" borderId="1" xfId="3" applyNumberFormat="1" applyFont="1" applyFill="1" applyBorder="1" applyAlignment="1" applyProtection="1">
      <alignment horizontal="right" vertical="center" wrapText="1"/>
      <protection locked="0"/>
    </xf>
    <xf numFmtId="171" fontId="0" fillId="2" borderId="1" xfId="0" applyNumberFormat="1" applyFill="1" applyBorder="1" applyAlignment="1" applyProtection="1">
      <alignment vertical="center"/>
      <protection locked="0"/>
    </xf>
    <xf numFmtId="166" fontId="47" fillId="0" borderId="1" xfId="3" applyNumberFormat="1" applyFont="1" applyFill="1" applyBorder="1" applyAlignment="1" applyProtection="1">
      <alignment horizontal="left" vertical="center" wrapText="1"/>
      <protection locked="0"/>
    </xf>
    <xf numFmtId="166" fontId="47" fillId="0" borderId="29" xfId="3" applyNumberFormat="1" applyFont="1" applyFill="1" applyBorder="1" applyAlignment="1" applyProtection="1">
      <alignment horizontal="right" vertical="center" wrapText="1"/>
      <protection locked="0"/>
    </xf>
    <xf numFmtId="166" fontId="40" fillId="0" borderId="1" xfId="3" applyNumberFormat="1" applyFont="1" applyFill="1" applyBorder="1" applyAlignment="1" applyProtection="1">
      <alignment horizontal="left" vertical="center" wrapText="1"/>
      <protection locked="0"/>
    </xf>
    <xf numFmtId="166" fontId="0" fillId="2" borderId="1" xfId="0" applyNumberFormat="1" applyFill="1" applyBorder="1" applyAlignment="1" applyProtection="1">
      <alignment horizontal="center" vertical="center"/>
      <protection locked="0"/>
    </xf>
    <xf numFmtId="3" fontId="57" fillId="0" borderId="1" xfId="6" applyNumberFormat="1" applyFont="1" applyBorder="1" applyAlignment="1">
      <alignment horizontal="right" vertical="center" shrinkToFit="1"/>
    </xf>
    <xf numFmtId="3" fontId="58" fillId="2" borderId="1" xfId="6" applyNumberFormat="1" applyFont="1" applyFill="1" applyBorder="1" applyAlignment="1">
      <alignment horizontal="right" vertical="center" shrinkToFit="1"/>
    </xf>
    <xf numFmtId="41" fontId="59" fillId="0" borderId="1" xfId="63" applyFont="1" applyBorder="1" applyAlignment="1">
      <alignment horizontal="left" vertical="center" wrapText="1"/>
    </xf>
    <xf numFmtId="3" fontId="58" fillId="0" borderId="1" xfId="6" applyNumberFormat="1" applyFont="1" applyBorder="1" applyAlignment="1">
      <alignment horizontal="right" vertical="center" shrinkToFit="1"/>
    </xf>
    <xf numFmtId="0" fontId="20" fillId="0" borderId="5" xfId="0" applyFont="1" applyBorder="1" applyAlignment="1" applyProtection="1">
      <alignment horizontal="center" vertical="center"/>
      <protection locked="0"/>
    </xf>
    <xf numFmtId="0" fontId="59" fillId="0" borderId="1" xfId="6" applyFont="1" applyBorder="1" applyAlignment="1">
      <alignment horizontal="left" vertical="center" wrapText="1"/>
    </xf>
    <xf numFmtId="0" fontId="57" fillId="0" borderId="1" xfId="6" applyFont="1" applyBorder="1" applyAlignment="1">
      <alignment horizontal="left" vertical="center" wrapText="1"/>
    </xf>
    <xf numFmtId="0" fontId="23" fillId="2" borderId="0" xfId="2" applyFont="1" applyFill="1" applyAlignment="1">
      <alignment horizontal="center" vertical="center" wrapText="1"/>
    </xf>
    <xf numFmtId="0" fontId="20" fillId="0" borderId="0" xfId="2" applyFont="1" applyAlignment="1">
      <alignment horizontal="center" vertical="center" wrapText="1"/>
    </xf>
    <xf numFmtId="0" fontId="23" fillId="5" borderId="4" xfId="0" applyFont="1" applyFill="1" applyBorder="1" applyAlignment="1">
      <alignment horizontal="left" vertical="center" wrapText="1"/>
    </xf>
    <xf numFmtId="0" fontId="23" fillId="5" borderId="4" xfId="2" applyFont="1" applyFill="1" applyBorder="1" applyAlignment="1">
      <alignment horizontal="center" vertical="center" wrapText="1"/>
    </xf>
    <xf numFmtId="166" fontId="23" fillId="5" borderId="4" xfId="3" applyNumberFormat="1" applyFont="1" applyFill="1" applyBorder="1" applyAlignment="1" applyProtection="1">
      <alignment vertical="center" wrapText="1"/>
    </xf>
    <xf numFmtId="166" fontId="23" fillId="5" borderId="4" xfId="3" applyNumberFormat="1" applyFont="1" applyFill="1" applyBorder="1" applyAlignment="1" applyProtection="1">
      <alignment horizontal="center" vertical="center" wrapText="1"/>
    </xf>
    <xf numFmtId="166" fontId="60" fillId="5" borderId="4" xfId="3" applyNumberFormat="1" applyFont="1" applyFill="1" applyBorder="1" applyAlignment="1">
      <alignment vertical="center" wrapText="1"/>
    </xf>
    <xf numFmtId="166" fontId="23" fillId="5" borderId="4" xfId="3" applyNumberFormat="1" applyFont="1" applyFill="1" applyBorder="1" applyAlignment="1">
      <alignment vertical="center" wrapText="1"/>
    </xf>
    <xf numFmtId="166" fontId="60" fillId="5" borderId="4" xfId="3" applyNumberFormat="1" applyFont="1" applyFill="1" applyBorder="1" applyAlignment="1">
      <alignment horizontal="center" vertical="center" wrapText="1"/>
    </xf>
    <xf numFmtId="166" fontId="23" fillId="5" borderId="4" xfId="3" applyNumberFormat="1" applyFont="1" applyFill="1" applyBorder="1" applyAlignment="1">
      <alignment horizontal="center" vertical="center" wrapText="1"/>
    </xf>
    <xf numFmtId="0" fontId="20" fillId="2" borderId="0" xfId="2" applyFont="1" applyFill="1" applyAlignment="1">
      <alignment horizontal="center" vertical="center" wrapText="1"/>
    </xf>
    <xf numFmtId="0" fontId="21" fillId="2" borderId="0" xfId="0" applyFont="1" applyFill="1" applyAlignment="1">
      <alignment horizontal="left" vertical="center" wrapText="1"/>
    </xf>
    <xf numFmtId="166" fontId="20" fillId="2" borderId="0" xfId="3" applyNumberFormat="1" applyFont="1" applyFill="1" applyBorder="1" applyAlignment="1" applyProtection="1">
      <alignment vertical="center" wrapText="1"/>
    </xf>
    <xf numFmtId="166" fontId="20" fillId="2" borderId="0" xfId="3" applyNumberFormat="1" applyFont="1" applyFill="1" applyBorder="1" applyAlignment="1" applyProtection="1">
      <alignment horizontal="center" vertical="center" wrapText="1"/>
    </xf>
    <xf numFmtId="166" fontId="21" fillId="2" borderId="0" xfId="3" applyNumberFormat="1" applyFont="1" applyFill="1" applyBorder="1" applyAlignment="1">
      <alignment vertical="center" wrapText="1"/>
    </xf>
    <xf numFmtId="166" fontId="20" fillId="2" borderId="0" xfId="3" applyNumberFormat="1" applyFont="1" applyFill="1" applyBorder="1" applyAlignment="1">
      <alignment vertical="center" wrapText="1"/>
    </xf>
    <xf numFmtId="166" fontId="21" fillId="2" borderId="0" xfId="3" applyNumberFormat="1" applyFont="1" applyFill="1" applyBorder="1" applyAlignment="1">
      <alignment horizontal="center" vertical="center" wrapText="1"/>
    </xf>
    <xf numFmtId="166" fontId="20" fillId="2" borderId="0" xfId="3" applyNumberFormat="1" applyFont="1" applyFill="1" applyBorder="1" applyAlignment="1">
      <alignment horizontal="center" vertical="center" wrapText="1"/>
    </xf>
    <xf numFmtId="165" fontId="21" fillId="2" borderId="0" xfId="0" applyNumberFormat="1" applyFont="1" applyFill="1" applyAlignment="1">
      <alignment vertical="center" wrapText="1"/>
    </xf>
    <xf numFmtId="9" fontId="21" fillId="0" borderId="0" xfId="0" applyNumberFormat="1" applyFont="1" applyAlignment="1">
      <alignment vertical="center" wrapText="1"/>
    </xf>
    <xf numFmtId="166" fontId="21" fillId="0" borderId="0" xfId="3" applyNumberFormat="1" applyFont="1" applyAlignment="1">
      <alignment vertical="center" wrapText="1"/>
    </xf>
    <xf numFmtId="0" fontId="21" fillId="2" borderId="4" xfId="0" applyFont="1" applyFill="1" applyBorder="1" applyAlignment="1">
      <alignment vertical="center" wrapText="1"/>
    </xf>
    <xf numFmtId="0" fontId="21" fillId="0" borderId="4" xfId="0" applyFont="1" applyBorder="1" applyAlignment="1">
      <alignment vertical="center" wrapText="1"/>
    </xf>
    <xf numFmtId="166" fontId="21" fillId="0" borderId="4" xfId="3" applyNumberFormat="1" applyFont="1" applyBorder="1" applyAlignment="1">
      <alignment vertical="center" wrapText="1"/>
    </xf>
    <xf numFmtId="0" fontId="23" fillId="5" borderId="4" xfId="0" applyFont="1" applyFill="1" applyBorder="1" applyAlignment="1">
      <alignment vertical="center" wrapText="1"/>
    </xf>
    <xf numFmtId="167" fontId="23" fillId="5" borderId="4" xfId="4" applyNumberFormat="1" applyFont="1" applyFill="1" applyBorder="1" applyAlignment="1">
      <alignment vertical="center" wrapText="1"/>
    </xf>
    <xf numFmtId="0" fontId="60" fillId="5" borderId="4" xfId="0" applyFont="1" applyFill="1" applyBorder="1" applyAlignment="1">
      <alignment vertical="center" wrapText="1"/>
    </xf>
    <xf numFmtId="165" fontId="60" fillId="5" borderId="4" xfId="0" applyNumberFormat="1" applyFont="1" applyFill="1" applyBorder="1" applyAlignment="1">
      <alignment vertical="center" wrapText="1"/>
    </xf>
    <xf numFmtId="165" fontId="21" fillId="0" borderId="4" xfId="0" applyNumberFormat="1" applyFont="1" applyBorder="1" applyAlignment="1">
      <alignment vertical="center" wrapText="1"/>
    </xf>
    <xf numFmtId="0" fontId="23" fillId="5" borderId="0" xfId="0" applyFont="1" applyFill="1" applyAlignment="1">
      <alignment vertical="center" wrapText="1"/>
    </xf>
    <xf numFmtId="0" fontId="60" fillId="5" borderId="0" xfId="0" applyFont="1" applyFill="1" applyAlignment="1">
      <alignment vertical="center" wrapText="1"/>
    </xf>
    <xf numFmtId="165" fontId="60" fillId="5" borderId="0" xfId="0" applyNumberFormat="1" applyFont="1" applyFill="1" applyAlignment="1">
      <alignment vertical="center" wrapText="1"/>
    </xf>
    <xf numFmtId="166" fontId="23" fillId="5" borderId="0" xfId="3" applyNumberFormat="1" applyFont="1" applyFill="1" applyAlignment="1">
      <alignment vertical="center" wrapText="1"/>
    </xf>
    <xf numFmtId="9" fontId="23" fillId="5" borderId="0" xfId="4" applyFont="1" applyFill="1" applyAlignment="1">
      <alignment vertical="center" wrapText="1"/>
    </xf>
    <xf numFmtId="0" fontId="21" fillId="0" borderId="0" xfId="0" applyFont="1" applyAlignment="1">
      <alignment vertical="center"/>
    </xf>
    <xf numFmtId="165" fontId="21" fillId="0" borderId="0" xfId="1" applyNumberFormat="1" applyFont="1" applyFill="1" applyAlignment="1">
      <alignment horizontal="center" vertical="center" wrapText="1"/>
    </xf>
    <xf numFmtId="165" fontId="21" fillId="0" borderId="0" xfId="1" applyNumberFormat="1" applyFont="1" applyAlignment="1">
      <alignment horizontal="center" vertical="center" wrapText="1"/>
    </xf>
    <xf numFmtId="0" fontId="23" fillId="4" borderId="30" xfId="0" applyFont="1" applyFill="1" applyBorder="1" applyAlignment="1">
      <alignment horizontal="center" vertical="center" wrapText="1"/>
    </xf>
    <xf numFmtId="10" fontId="0" fillId="0" borderId="0" xfId="0" applyNumberFormat="1" applyAlignment="1">
      <alignment vertical="center"/>
    </xf>
    <xf numFmtId="166" fontId="21" fillId="0" borderId="28" xfId="3" applyNumberFormat="1" applyFont="1" applyBorder="1" applyAlignment="1">
      <alignment horizontal="center" vertical="center" wrapText="1"/>
    </xf>
    <xf numFmtId="41" fontId="21" fillId="0" borderId="28" xfId="63" applyFont="1" applyBorder="1" applyAlignment="1">
      <alignment horizontal="center" vertical="center" wrapText="1"/>
    </xf>
    <xf numFmtId="10" fontId="21" fillId="0" borderId="28" xfId="0" applyNumberFormat="1" applyFont="1" applyBorder="1" applyAlignment="1">
      <alignment horizontal="center" vertical="center" wrapText="1"/>
    </xf>
    <xf numFmtId="0" fontId="21" fillId="0" borderId="28" xfId="0" applyFont="1" applyBorder="1" applyAlignment="1">
      <alignment horizontal="center" vertical="center" wrapText="1"/>
    </xf>
    <xf numFmtId="41" fontId="23" fillId="5" borderId="4" xfId="63" applyFont="1" applyFill="1" applyBorder="1" applyAlignment="1">
      <alignment vertical="center" wrapText="1"/>
    </xf>
    <xf numFmtId="41" fontId="21" fillId="8" borderId="3" xfId="63" applyFont="1" applyFill="1" applyBorder="1" applyAlignment="1">
      <alignment horizontal="right" vertical="center" wrapText="1"/>
    </xf>
    <xf numFmtId="41" fontId="23" fillId="2" borderId="0" xfId="63" applyFont="1" applyFill="1" applyBorder="1" applyAlignment="1">
      <alignment horizontal="center" vertical="center" wrapText="1"/>
    </xf>
    <xf numFmtId="41" fontId="20" fillId="7" borderId="1" xfId="63" applyFont="1" applyFill="1" applyBorder="1" applyAlignment="1">
      <alignment horizontal="right" vertical="center" wrapText="1"/>
    </xf>
    <xf numFmtId="0" fontId="18" fillId="0" borderId="28" xfId="0" applyFont="1" applyBorder="1" applyAlignment="1" applyProtection="1">
      <alignment vertical="center"/>
      <protection locked="0"/>
    </xf>
    <xf numFmtId="0" fontId="48" fillId="4" borderId="6" xfId="0" applyFont="1" applyFill="1" applyBorder="1" applyAlignment="1">
      <alignment horizontal="left" vertical="center" wrapText="1"/>
    </xf>
    <xf numFmtId="3" fontId="48" fillId="4" borderId="6" xfId="0" applyNumberFormat="1" applyFont="1" applyFill="1" applyBorder="1" applyAlignment="1">
      <alignment horizontal="center" vertical="center" wrapText="1"/>
    </xf>
    <xf numFmtId="3" fontId="48" fillId="4" borderId="6" xfId="0" applyNumberFormat="1" applyFont="1" applyFill="1" applyBorder="1" applyAlignment="1">
      <alignment horizontal="right" vertical="center" wrapText="1"/>
    </xf>
    <xf numFmtId="10" fontId="48" fillId="4" borderId="6" xfId="4" applyNumberFormat="1" applyFont="1" applyFill="1" applyBorder="1" applyAlignment="1">
      <alignment horizontal="center" vertical="center" wrapText="1"/>
    </xf>
    <xf numFmtId="0" fontId="26" fillId="0" borderId="32" xfId="0" applyFont="1" applyBorder="1" applyAlignment="1">
      <alignment vertical="center" wrapText="1"/>
    </xf>
    <xf numFmtId="3" fontId="26" fillId="0" borderId="32" xfId="0" applyNumberFormat="1" applyFont="1" applyBorder="1" applyAlignment="1">
      <alignment horizontal="center" vertical="center" wrapText="1"/>
    </xf>
    <xf numFmtId="3" fontId="61" fillId="0" borderId="32" xfId="0" applyNumberFormat="1" applyFont="1" applyBorder="1" applyAlignment="1">
      <alignment horizontal="right" vertical="center" wrapText="1"/>
    </xf>
    <xf numFmtId="0" fontId="48" fillId="4" borderId="6" xfId="0" applyFont="1" applyFill="1" applyBorder="1" applyAlignment="1">
      <alignment horizontal="center" vertical="center" wrapText="1"/>
    </xf>
    <xf numFmtId="0" fontId="25" fillId="41" borderId="33" xfId="0" applyFont="1" applyFill="1" applyBorder="1" applyAlignment="1">
      <alignment vertical="center" wrapText="1"/>
    </xf>
    <xf numFmtId="3" fontId="26" fillId="0" borderId="32" xfId="0" applyNumberFormat="1" applyFont="1" applyBorder="1" applyAlignment="1">
      <alignment vertical="center" wrapText="1"/>
    </xf>
    <xf numFmtId="167" fontId="26" fillId="0" borderId="32" xfId="4" applyNumberFormat="1" applyFont="1" applyBorder="1" applyAlignment="1">
      <alignment vertical="center" wrapText="1"/>
    </xf>
    <xf numFmtId="4" fontId="26" fillId="0" borderId="32" xfId="0" applyNumberFormat="1" applyFont="1" applyBorder="1" applyAlignment="1">
      <alignment vertical="center" wrapText="1"/>
    </xf>
    <xf numFmtId="176" fontId="26" fillId="0" borderId="32" xfId="63" applyNumberFormat="1" applyFont="1" applyBorder="1" applyAlignment="1">
      <alignment vertical="center" wrapText="1"/>
    </xf>
    <xf numFmtId="177" fontId="0" fillId="0" borderId="0" xfId="0" applyNumberFormat="1"/>
    <xf numFmtId="41" fontId="0" fillId="0" borderId="0" xfId="63" applyFont="1"/>
    <xf numFmtId="0" fontId="61" fillId="0" borderId="32" xfId="0" applyFont="1" applyBorder="1" applyAlignment="1">
      <alignment vertical="center" wrapText="1"/>
    </xf>
    <xf numFmtId="4" fontId="40" fillId="39" borderId="1" xfId="6" applyNumberFormat="1" applyFont="1" applyFill="1" applyBorder="1" applyAlignment="1" applyProtection="1">
      <alignment horizontal="right" vertical="top" wrapText="1"/>
      <protection hidden="1"/>
    </xf>
    <xf numFmtId="4" fontId="40" fillId="3" borderId="1" xfId="6" applyNumberFormat="1" applyFont="1" applyFill="1" applyBorder="1" applyAlignment="1" applyProtection="1">
      <alignment horizontal="right" vertical="top" wrapText="1"/>
      <protection hidden="1"/>
    </xf>
    <xf numFmtId="43" fontId="56" fillId="0" borderId="0" xfId="0" applyNumberFormat="1" applyFont="1" applyAlignment="1">
      <alignment vertical="center"/>
    </xf>
    <xf numFmtId="0" fontId="63" fillId="46" borderId="1" xfId="61" applyFont="1" applyFill="1" applyBorder="1" applyAlignment="1">
      <alignment horizontal="center" vertical="center" wrapText="1"/>
    </xf>
    <xf numFmtId="9" fontId="63" fillId="46" borderId="1" xfId="4" applyFont="1" applyFill="1" applyBorder="1" applyAlignment="1" applyProtection="1">
      <alignment horizontal="center" vertical="center" wrapText="1"/>
    </xf>
    <xf numFmtId="0" fontId="63" fillId="46" borderId="1" xfId="61" applyFont="1" applyFill="1" applyBorder="1" applyAlignment="1">
      <alignment horizontal="left" vertical="center" wrapText="1"/>
    </xf>
    <xf numFmtId="0" fontId="20" fillId="0" borderId="29" xfId="2" applyFont="1" applyBorder="1" applyAlignment="1">
      <alignment horizontal="center" vertical="center" wrapText="1"/>
    </xf>
    <xf numFmtId="0" fontId="49" fillId="2" borderId="29" xfId="2" applyFont="1" applyFill="1" applyBorder="1" applyAlignment="1" applyProtection="1">
      <alignment horizontal="left" vertical="center" wrapText="1"/>
      <protection locked="0"/>
    </xf>
    <xf numFmtId="166" fontId="21" fillId="2" borderId="29" xfId="3" applyNumberFormat="1" applyFont="1" applyFill="1" applyBorder="1" applyAlignment="1" applyProtection="1">
      <alignment horizontal="center" vertical="center" wrapText="1"/>
      <protection locked="0"/>
    </xf>
    <xf numFmtId="166" fontId="21" fillId="0" borderId="37" xfId="3" applyNumberFormat="1" applyFont="1" applyFill="1" applyBorder="1" applyAlignment="1" applyProtection="1">
      <alignment vertical="center" wrapText="1"/>
      <protection locked="0"/>
    </xf>
    <xf numFmtId="166" fontId="21" fillId="8" borderId="29" xfId="3" applyNumberFormat="1" applyFont="1" applyFill="1" applyBorder="1" applyAlignment="1">
      <alignment vertical="center" wrapText="1"/>
    </xf>
    <xf numFmtId="166" fontId="21" fillId="8" borderId="38" xfId="3" applyNumberFormat="1" applyFont="1" applyFill="1" applyBorder="1" applyAlignment="1">
      <alignment vertical="center" wrapText="1"/>
    </xf>
    <xf numFmtId="166" fontId="21" fillId="8" borderId="39" xfId="3" applyNumberFormat="1" applyFont="1" applyFill="1" applyBorder="1" applyAlignment="1">
      <alignment vertical="center" wrapText="1"/>
    </xf>
    <xf numFmtId="166" fontId="21" fillId="8" borderId="38" xfId="3" applyNumberFormat="1" applyFont="1" applyFill="1" applyBorder="1" applyAlignment="1">
      <alignment horizontal="center" vertical="center" wrapText="1"/>
    </xf>
    <xf numFmtId="166" fontId="21" fillId="8" borderId="29" xfId="3" applyNumberFormat="1" applyFont="1" applyFill="1" applyBorder="1" applyAlignment="1">
      <alignment horizontal="center" vertical="center" wrapText="1"/>
    </xf>
    <xf numFmtId="166" fontId="21" fillId="8" borderId="24" xfId="3" applyNumberFormat="1" applyFont="1" applyFill="1" applyBorder="1" applyAlignment="1">
      <alignment horizontal="right" vertical="center" wrapText="1"/>
    </xf>
    <xf numFmtId="166" fontId="21" fillId="8" borderId="29" xfId="3" applyNumberFormat="1" applyFont="1" applyFill="1" applyBorder="1" applyAlignment="1">
      <alignment horizontal="right" vertical="center" wrapText="1"/>
    </xf>
    <xf numFmtId="165" fontId="20" fillId="7" borderId="29" xfId="0" applyNumberFormat="1" applyFont="1" applyFill="1" applyBorder="1" applyAlignment="1" applyProtection="1">
      <alignment horizontal="right" vertical="center" wrapText="1"/>
      <protection locked="0"/>
    </xf>
    <xf numFmtId="165" fontId="21" fillId="8" borderId="29" xfId="0" applyNumberFormat="1" applyFont="1" applyFill="1" applyBorder="1" applyAlignment="1">
      <alignment horizontal="right" vertical="center" wrapText="1"/>
    </xf>
    <xf numFmtId="165" fontId="20" fillId="6" borderId="29" xfId="0" applyNumberFormat="1" applyFont="1" applyFill="1" applyBorder="1" applyAlignment="1">
      <alignment horizontal="right" vertical="center" wrapText="1"/>
    </xf>
    <xf numFmtId="165" fontId="20" fillId="7" borderId="29" xfId="0" applyNumberFormat="1" applyFont="1" applyFill="1" applyBorder="1" applyAlignment="1">
      <alignment horizontal="right" vertical="center" wrapText="1"/>
    </xf>
    <xf numFmtId="41" fontId="21" fillId="8" borderId="39" xfId="63" applyFont="1" applyFill="1" applyBorder="1" applyAlignment="1">
      <alignment horizontal="right" vertical="center" wrapText="1"/>
    </xf>
    <xf numFmtId="0" fontId="64" fillId="2" borderId="1" xfId="2"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protection locked="0"/>
    </xf>
    <xf numFmtId="0" fontId="20" fillId="0" borderId="0" xfId="0" applyFont="1" applyAlignment="1">
      <alignment vertical="center" wrapText="1"/>
    </xf>
    <xf numFmtId="166" fontId="20" fillId="2" borderId="1" xfId="3" applyNumberFormat="1" applyFont="1" applyFill="1" applyBorder="1" applyAlignment="1" applyProtection="1">
      <alignment horizontal="center" vertical="center" wrapText="1"/>
      <protection locked="0"/>
    </xf>
    <xf numFmtId="166" fontId="20" fillId="0" borderId="1" xfId="3" applyNumberFormat="1" applyFont="1" applyFill="1" applyBorder="1" applyAlignment="1" applyProtection="1">
      <alignment vertical="center" wrapText="1"/>
      <protection locked="0"/>
    </xf>
    <xf numFmtId="166" fontId="20" fillId="8" borderId="1" xfId="3" applyNumberFormat="1" applyFont="1" applyFill="1" applyBorder="1" applyAlignment="1">
      <alignment vertical="center" wrapText="1"/>
    </xf>
    <xf numFmtId="166" fontId="20" fillId="8" borderId="1" xfId="3" applyNumberFormat="1" applyFont="1" applyFill="1" applyBorder="1" applyAlignment="1">
      <alignment horizontal="center" vertical="center" wrapText="1"/>
    </xf>
    <xf numFmtId="166" fontId="20" fillId="8" borderId="1" xfId="3" applyNumberFormat="1" applyFont="1" applyFill="1" applyBorder="1" applyAlignment="1">
      <alignment horizontal="right" vertical="center" wrapText="1"/>
    </xf>
    <xf numFmtId="166" fontId="20" fillId="0" borderId="0" xfId="3" applyNumberFormat="1" applyFont="1" applyAlignment="1">
      <alignment horizontal="center" vertical="center" wrapText="1"/>
    </xf>
    <xf numFmtId="10" fontId="21" fillId="0" borderId="40" xfId="0" applyNumberFormat="1" applyFont="1" applyBorder="1" applyAlignment="1">
      <alignment horizontal="center" vertical="center" wrapText="1"/>
    </xf>
    <xf numFmtId="0" fontId="21" fillId="0" borderId="40" xfId="0" applyFont="1" applyBorder="1" applyAlignment="1">
      <alignment horizontal="center" vertical="center" wrapText="1"/>
    </xf>
    <xf numFmtId="41" fontId="21" fillId="0" borderId="40" xfId="63" applyFont="1" applyBorder="1" applyAlignment="1">
      <alignment horizontal="center" vertical="center" wrapText="1"/>
    </xf>
    <xf numFmtId="41" fontId="20" fillId="7" borderId="29" xfId="63" applyFont="1" applyFill="1" applyBorder="1" applyAlignment="1">
      <alignment horizontal="right" vertical="center" wrapText="1"/>
    </xf>
    <xf numFmtId="10" fontId="20" fillId="0" borderId="1" xfId="0" applyNumberFormat="1" applyFont="1" applyBorder="1" applyAlignment="1">
      <alignment horizontal="center" vertical="center" wrapText="1"/>
    </xf>
    <xf numFmtId="0" fontId="14" fillId="0" borderId="0" xfId="61" applyAlignment="1">
      <alignment horizontal="left" vertical="center" wrapText="1"/>
    </xf>
    <xf numFmtId="166" fontId="65" fillId="0" borderId="1" xfId="3" applyNumberFormat="1" applyFont="1" applyBorder="1" applyAlignment="1">
      <alignment vertical="center"/>
    </xf>
    <xf numFmtId="0" fontId="51" fillId="5" borderId="12" xfId="61" applyFont="1" applyFill="1" applyBorder="1" applyAlignment="1">
      <alignment horizontal="center" vertical="center" wrapText="1"/>
    </xf>
    <xf numFmtId="0" fontId="50" fillId="4" borderId="6" xfId="61" applyFont="1" applyFill="1" applyBorder="1" applyAlignment="1">
      <alignment horizontal="left" vertical="center" wrapText="1"/>
    </xf>
    <xf numFmtId="0" fontId="38" fillId="0" borderId="1" xfId="61" applyFont="1" applyBorder="1" applyAlignment="1">
      <alignment horizontal="center" vertical="center" wrapText="1"/>
    </xf>
    <xf numFmtId="2" fontId="63" fillId="46" borderId="1" xfId="61" applyNumberFormat="1" applyFont="1" applyFill="1" applyBorder="1" applyAlignment="1">
      <alignment horizontal="center" vertical="center" wrapText="1"/>
    </xf>
    <xf numFmtId="0" fontId="11" fillId="0" borderId="1" xfId="61" applyFont="1" applyBorder="1" applyAlignment="1" applyProtection="1">
      <alignment horizontal="center" vertical="center" wrapText="1"/>
      <protection locked="0"/>
    </xf>
    <xf numFmtId="0" fontId="38" fillId="0" borderId="1" xfId="61" applyFont="1" applyBorder="1" applyAlignment="1">
      <alignment horizontal="left" vertical="center" wrapText="1"/>
    </xf>
    <xf numFmtId="167" fontId="38" fillId="0" borderId="1" xfId="61" applyNumberFormat="1" applyFont="1" applyBorder="1" applyAlignment="1">
      <alignment horizontal="center" vertical="center" wrapText="1"/>
    </xf>
    <xf numFmtId="10" fontId="14" fillId="0" borderId="0" xfId="61" applyNumberFormat="1" applyAlignment="1">
      <alignment horizontal="center" vertical="center" wrapText="1"/>
    </xf>
    <xf numFmtId="2" fontId="63" fillId="46" borderId="1" xfId="4" applyNumberFormat="1" applyFont="1" applyFill="1" applyBorder="1" applyAlignment="1" applyProtection="1">
      <alignment horizontal="center" vertical="center" wrapText="1"/>
    </xf>
    <xf numFmtId="0" fontId="38" fillId="0" borderId="1" xfId="61" applyFont="1" applyBorder="1" applyAlignment="1">
      <alignment horizontal="justify" vertical="center" wrapText="1"/>
    </xf>
    <xf numFmtId="0" fontId="38" fillId="0" borderId="1" xfId="61" applyFont="1" applyBorder="1" applyAlignment="1" applyProtection="1">
      <alignment horizontal="center" vertical="center" wrapText="1"/>
      <protection locked="0"/>
    </xf>
    <xf numFmtId="0" fontId="11" fillId="0" borderId="1" xfId="61" applyFont="1" applyBorder="1" applyAlignment="1" applyProtection="1">
      <alignment horizontal="left" vertical="center" wrapText="1"/>
      <protection locked="0"/>
    </xf>
    <xf numFmtId="0" fontId="38" fillId="0" borderId="1" xfId="61" applyFont="1" applyBorder="1" applyAlignment="1">
      <alignment vertical="center" wrapText="1"/>
    </xf>
    <xf numFmtId="0" fontId="11" fillId="0" borderId="1" xfId="61" applyFont="1" applyBorder="1" applyAlignment="1">
      <alignment vertical="center" wrapText="1"/>
    </xf>
    <xf numFmtId="0" fontId="11" fillId="0" borderId="1" xfId="61" applyFont="1" applyBorder="1" applyAlignment="1">
      <alignment horizontal="justify" vertical="center" wrapText="1"/>
    </xf>
    <xf numFmtId="0" fontId="11" fillId="0" borderId="1" xfId="61" applyFont="1" applyBorder="1" applyAlignment="1" applyProtection="1">
      <alignment vertical="center" wrapText="1"/>
      <protection locked="0"/>
    </xf>
    <xf numFmtId="2" fontId="38" fillId="0" borderId="1" xfId="61" applyNumberFormat="1" applyFont="1" applyBorder="1" applyAlignment="1">
      <alignment horizontal="center" vertical="center" wrapText="1"/>
    </xf>
    <xf numFmtId="0" fontId="10" fillId="0" borderId="1" xfId="61" applyFont="1" applyBorder="1" applyAlignment="1" applyProtection="1">
      <alignment horizontal="center" vertical="center" wrapText="1"/>
      <protection locked="0"/>
    </xf>
    <xf numFmtId="0" fontId="10" fillId="0" borderId="1" xfId="61" applyFont="1" applyBorder="1" applyAlignment="1" applyProtection="1">
      <alignment horizontal="left" vertical="center" wrapText="1"/>
      <protection locked="0"/>
    </xf>
    <xf numFmtId="0" fontId="54" fillId="0" borderId="28" xfId="62" applyBorder="1" applyAlignment="1">
      <alignment horizontal="center" vertical="center"/>
    </xf>
    <xf numFmtId="170" fontId="29" fillId="9" borderId="1" xfId="7" applyNumberFormat="1" applyFont="1" applyFill="1" applyBorder="1" applyAlignment="1">
      <alignment horizontal="left" vertical="center" wrapText="1"/>
    </xf>
    <xf numFmtId="4" fontId="30" fillId="0" borderId="1" xfId="8" applyNumberFormat="1" applyFont="1" applyBorder="1" applyAlignment="1">
      <alignment horizontal="center" wrapText="1"/>
    </xf>
    <xf numFmtId="0" fontId="29" fillId="0" borderId="1" xfId="7" applyFont="1" applyBorder="1" applyAlignment="1">
      <alignment horizontal="center" wrapText="1"/>
    </xf>
    <xf numFmtId="4" fontId="29" fillId="0" borderId="1" xfId="7" applyNumberFormat="1" applyFont="1" applyBorder="1" applyAlignment="1">
      <alignment horizontal="center" wrapText="1"/>
    </xf>
    <xf numFmtId="0" fontId="29" fillId="3" borderId="1" xfId="7" applyFont="1" applyFill="1" applyBorder="1" applyAlignment="1">
      <alignment horizontal="center" wrapText="1"/>
    </xf>
    <xf numFmtId="175" fontId="29" fillId="0" borderId="1" xfId="7" applyNumberFormat="1" applyFont="1" applyBorder="1" applyAlignment="1">
      <alignment horizontal="center" wrapText="1"/>
    </xf>
    <xf numFmtId="0" fontId="31" fillId="0" borderId="1" xfId="7" applyFont="1" applyBorder="1" applyAlignment="1">
      <alignment horizontal="center" wrapText="1"/>
    </xf>
    <xf numFmtId="44" fontId="31" fillId="0" borderId="1" xfId="9" applyFont="1" applyBorder="1" applyAlignment="1">
      <alignment horizontal="center" wrapText="1"/>
    </xf>
    <xf numFmtId="0" fontId="66" fillId="0" borderId="1" xfId="7" applyFont="1" applyBorder="1" applyAlignment="1">
      <alignment horizontal="center" wrapText="1"/>
    </xf>
    <xf numFmtId="0" fontId="55" fillId="0" borderId="36" xfId="62" applyFont="1" applyBorder="1" applyAlignment="1">
      <alignment horizontal="center" vertical="center" wrapText="1"/>
    </xf>
    <xf numFmtId="0" fontId="25" fillId="5" borderId="1" xfId="6" applyFont="1" applyFill="1" applyBorder="1" applyAlignment="1" applyProtection="1">
      <alignment horizontal="center" vertical="center" wrapText="1"/>
      <protection hidden="1"/>
    </xf>
    <xf numFmtId="0" fontId="25" fillId="5" borderId="1" xfId="6" applyFont="1" applyFill="1" applyBorder="1" applyAlignment="1" applyProtection="1">
      <alignment horizontal="center" vertical="center"/>
      <protection hidden="1"/>
    </xf>
    <xf numFmtId="0" fontId="28" fillId="39" borderId="1" xfId="6" applyFill="1" applyBorder="1" applyAlignment="1" applyProtection="1">
      <alignment horizontal="right" vertical="top" wrapText="1"/>
      <protection hidden="1"/>
    </xf>
    <xf numFmtId="4" fontId="40" fillId="40" borderId="1" xfId="6" applyNumberFormat="1" applyFont="1" applyFill="1" applyBorder="1" applyAlignment="1" applyProtection="1">
      <alignment horizontal="right" vertical="top" wrapText="1"/>
      <protection hidden="1"/>
    </xf>
    <xf numFmtId="0" fontId="28" fillId="40" borderId="1" xfId="6" applyFill="1" applyBorder="1" applyAlignment="1" applyProtection="1">
      <alignment horizontal="right" vertical="top" wrapText="1"/>
      <protection hidden="1"/>
    </xf>
    <xf numFmtId="0" fontId="29" fillId="9" borderId="1" xfId="7" applyFont="1" applyFill="1" applyBorder="1" applyAlignment="1">
      <alignment horizontal="center" wrapText="1"/>
    </xf>
    <xf numFmtId="166" fontId="0" fillId="0" borderId="0" xfId="3" applyNumberFormat="1" applyFont="1"/>
    <xf numFmtId="2" fontId="0" fillId="0" borderId="0" xfId="0" applyNumberFormat="1"/>
    <xf numFmtId="4" fontId="40" fillId="0" borderId="1" xfId="6" applyNumberFormat="1" applyFont="1" applyBorder="1" applyAlignment="1" applyProtection="1">
      <alignment horizontal="right" vertical="top" wrapText="1"/>
      <protection hidden="1"/>
    </xf>
    <xf numFmtId="43" fontId="22" fillId="43" borderId="1" xfId="3" applyFont="1" applyFill="1" applyBorder="1" applyAlignment="1">
      <alignment vertical="center"/>
    </xf>
    <xf numFmtId="0" fontId="31" fillId="0" borderId="23" xfId="7" applyFont="1" applyBorder="1" applyAlignment="1">
      <alignment horizontal="center" wrapText="1"/>
    </xf>
    <xf numFmtId="0" fontId="29" fillId="0" borderId="23" xfId="7" applyFont="1" applyBorder="1" applyAlignment="1">
      <alignment horizontal="center" wrapText="1"/>
    </xf>
    <xf numFmtId="0" fontId="66" fillId="0" borderId="23" xfId="7" applyFont="1" applyBorder="1" applyAlignment="1">
      <alignment horizontal="center" wrapText="1"/>
    </xf>
    <xf numFmtId="0" fontId="29" fillId="9" borderId="23" xfId="7" applyFont="1" applyFill="1" applyBorder="1" applyAlignment="1">
      <alignment horizontal="center" wrapText="1"/>
    </xf>
    <xf numFmtId="10" fontId="0" fillId="0" borderId="0" xfId="4" applyNumberFormat="1" applyFont="1"/>
    <xf numFmtId="0" fontId="29" fillId="47" borderId="1" xfId="7" applyFont="1" applyFill="1" applyBorder="1" applyAlignment="1">
      <alignment horizontal="center" wrapText="1"/>
    </xf>
    <xf numFmtId="168" fontId="0" fillId="43" borderId="1" xfId="3" applyNumberFormat="1" applyFont="1" applyFill="1" applyBorder="1" applyAlignment="1">
      <alignment vertical="center"/>
    </xf>
    <xf numFmtId="166" fontId="21" fillId="0" borderId="0" xfId="3" applyNumberFormat="1" applyFont="1" applyBorder="1" applyAlignment="1">
      <alignment vertical="center" wrapText="1"/>
    </xf>
    <xf numFmtId="166" fontId="23" fillId="3" borderId="1" xfId="3" applyNumberFormat="1" applyFont="1" applyFill="1" applyBorder="1" applyAlignment="1">
      <alignment vertical="center" wrapText="1"/>
    </xf>
    <xf numFmtId="41" fontId="20" fillId="3" borderId="1" xfId="63" applyFont="1" applyFill="1" applyBorder="1" applyAlignment="1">
      <alignment vertical="center" wrapText="1"/>
    </xf>
    <xf numFmtId="166" fontId="20" fillId="3" borderId="1" xfId="3" applyNumberFormat="1" applyFont="1" applyFill="1" applyBorder="1" applyAlignment="1">
      <alignment vertical="center" wrapText="1"/>
    </xf>
    <xf numFmtId="0" fontId="54" fillId="0" borderId="28" xfId="62" applyBorder="1" applyAlignment="1">
      <alignment horizontal="left" vertical="center"/>
    </xf>
    <xf numFmtId="4" fontId="66" fillId="0" borderId="1" xfId="7" applyNumberFormat="1" applyFont="1" applyBorder="1" applyAlignment="1">
      <alignment horizontal="center" wrapText="1"/>
    </xf>
    <xf numFmtId="4" fontId="31" fillId="0" borderId="1" xfId="7" applyNumberFormat="1" applyFont="1" applyBorder="1" applyAlignment="1">
      <alignment horizontal="center" wrapText="1"/>
    </xf>
    <xf numFmtId="2" fontId="29" fillId="9" borderId="1" xfId="7" applyNumberFormat="1" applyFont="1" applyFill="1" applyBorder="1" applyAlignment="1">
      <alignment horizontal="center" wrapText="1"/>
    </xf>
    <xf numFmtId="175" fontId="0" fillId="0" borderId="0" xfId="0" applyNumberFormat="1"/>
    <xf numFmtId="166" fontId="0" fillId="0" borderId="0" xfId="0" applyNumberFormat="1"/>
    <xf numFmtId="179" fontId="40" fillId="3" borderId="1" xfId="6" applyNumberFormat="1" applyFont="1" applyFill="1" applyBorder="1" applyAlignment="1" applyProtection="1">
      <alignment horizontal="right" vertical="top" wrapText="1"/>
      <protection hidden="1"/>
    </xf>
    <xf numFmtId="180" fontId="40" fillId="3" borderId="1" xfId="6" applyNumberFormat="1" applyFont="1" applyFill="1" applyBorder="1" applyAlignment="1" applyProtection="1">
      <alignment horizontal="right" vertical="top" wrapText="1"/>
      <protection hidden="1"/>
    </xf>
    <xf numFmtId="180" fontId="40" fillId="0" borderId="1" xfId="6" applyNumberFormat="1" applyFont="1" applyBorder="1" applyAlignment="1" applyProtection="1">
      <alignment horizontal="right" vertical="top" wrapText="1"/>
      <protection hidden="1"/>
    </xf>
    <xf numFmtId="179" fontId="40" fillId="0" borderId="1" xfId="6" applyNumberFormat="1" applyFont="1" applyBorder="1" applyAlignment="1" applyProtection="1">
      <alignment horizontal="right" vertical="top" wrapText="1"/>
      <protection hidden="1"/>
    </xf>
    <xf numFmtId="179" fontId="40" fillId="39" borderId="1" xfId="6" applyNumberFormat="1" applyFont="1" applyFill="1" applyBorder="1" applyAlignment="1" applyProtection="1">
      <alignment horizontal="right" vertical="top" wrapText="1"/>
      <protection hidden="1"/>
    </xf>
    <xf numFmtId="179" fontId="0" fillId="0" borderId="1" xfId="0" applyNumberFormat="1" applyBorder="1"/>
    <xf numFmtId="179" fontId="0" fillId="3" borderId="1" xfId="0" applyNumberFormat="1" applyFill="1" applyBorder="1"/>
    <xf numFmtId="179" fontId="0" fillId="0" borderId="41" xfId="0" applyNumberFormat="1" applyBorder="1"/>
    <xf numFmtId="0" fontId="55" fillId="0" borderId="0" xfId="62" applyFont="1" applyBorder="1" applyAlignment="1">
      <alignment horizontal="center" vertical="center" wrapText="1"/>
    </xf>
    <xf numFmtId="4" fontId="40" fillId="3" borderId="0" xfId="6" applyNumberFormat="1" applyFont="1" applyFill="1" applyAlignment="1" applyProtection="1">
      <alignment horizontal="right" vertical="top" wrapText="1"/>
      <protection hidden="1"/>
    </xf>
    <xf numFmtId="0" fontId="25" fillId="5" borderId="0" xfId="6" applyFont="1" applyFill="1" applyAlignment="1" applyProtection="1">
      <alignment horizontal="center" vertical="center" wrapText="1"/>
      <protection hidden="1"/>
    </xf>
    <xf numFmtId="0" fontId="28" fillId="39" borderId="0" xfId="6" applyFill="1" applyAlignment="1" applyProtection="1">
      <alignment horizontal="right" vertical="top" wrapText="1"/>
      <protection hidden="1"/>
    </xf>
    <xf numFmtId="4" fontId="40" fillId="40" borderId="0" xfId="6" applyNumberFormat="1" applyFont="1" applyFill="1" applyAlignment="1" applyProtection="1">
      <alignment horizontal="right" vertical="top" wrapText="1"/>
      <protection hidden="1"/>
    </xf>
    <xf numFmtId="4" fontId="40" fillId="39" borderId="0" xfId="6" applyNumberFormat="1" applyFont="1" applyFill="1" applyAlignment="1" applyProtection="1">
      <alignment horizontal="right" vertical="top" wrapText="1"/>
      <protection hidden="1"/>
    </xf>
    <xf numFmtId="4" fontId="40" fillId="0" borderId="0" xfId="6" applyNumberFormat="1" applyFont="1" applyAlignment="1" applyProtection="1">
      <alignment horizontal="right" vertical="top" wrapText="1"/>
      <protection hidden="1"/>
    </xf>
    <xf numFmtId="179" fontId="40" fillId="0" borderId="0" xfId="6" applyNumberFormat="1" applyFont="1" applyAlignment="1" applyProtection="1">
      <alignment horizontal="right" vertical="top" wrapText="1"/>
      <protection hidden="1"/>
    </xf>
    <xf numFmtId="179" fontId="40" fillId="39" borderId="0" xfId="6" applyNumberFormat="1" applyFont="1" applyFill="1" applyAlignment="1" applyProtection="1">
      <alignment horizontal="right" vertical="top" wrapText="1"/>
      <protection hidden="1"/>
    </xf>
    <xf numFmtId="3" fontId="40" fillId="0" borderId="0" xfId="6" applyNumberFormat="1" applyFont="1" applyAlignment="1" applyProtection="1">
      <alignment horizontal="right" vertical="top" wrapText="1"/>
      <protection hidden="1"/>
    </xf>
    <xf numFmtId="166" fontId="40" fillId="0" borderId="0" xfId="3" applyNumberFormat="1" applyFont="1" applyFill="1" applyBorder="1" applyAlignment="1" applyProtection="1">
      <alignment horizontal="right" vertical="top" wrapText="1"/>
      <protection hidden="1"/>
    </xf>
    <xf numFmtId="4" fontId="40" fillId="0" borderId="2" xfId="6" applyNumberFormat="1" applyFont="1" applyBorder="1" applyAlignment="1" applyProtection="1">
      <alignment horizontal="right" vertical="top" wrapText="1"/>
      <protection hidden="1"/>
    </xf>
    <xf numFmtId="179" fontId="40" fillId="3" borderId="2" xfId="6" applyNumberFormat="1" applyFont="1" applyFill="1" applyBorder="1" applyAlignment="1" applyProtection="1">
      <alignment horizontal="right" vertical="top" wrapText="1"/>
      <protection hidden="1"/>
    </xf>
    <xf numFmtId="179" fontId="40" fillId="0" borderId="2" xfId="6" applyNumberFormat="1" applyFont="1" applyBorder="1" applyAlignment="1" applyProtection="1">
      <alignment horizontal="right" vertical="top" wrapText="1"/>
      <protection hidden="1"/>
    </xf>
    <xf numFmtId="0" fontId="0" fillId="0" borderId="0" xfId="0" applyAlignment="1">
      <alignment horizontal="center"/>
    </xf>
    <xf numFmtId="43" fontId="40" fillId="0" borderId="0" xfId="3" applyFont="1" applyFill="1" applyBorder="1" applyAlignment="1" applyProtection="1">
      <alignment horizontal="right" vertical="top" wrapText="1"/>
      <protection hidden="1"/>
    </xf>
    <xf numFmtId="166" fontId="0" fillId="0" borderId="0" xfId="3" applyNumberFormat="1" applyFont="1" applyFill="1" applyBorder="1"/>
    <xf numFmtId="43" fontId="0" fillId="0" borderId="0" xfId="0" applyNumberFormat="1"/>
    <xf numFmtId="178" fontId="0" fillId="0" borderId="0" xfId="0" applyNumberFormat="1"/>
    <xf numFmtId="182" fontId="0" fillId="0" borderId="0" xfId="4" applyNumberFormat="1" applyFont="1" applyFill="1" applyBorder="1"/>
    <xf numFmtId="181" fontId="0" fillId="0" borderId="0" xfId="3" applyNumberFormat="1" applyFont="1" applyFill="1" applyBorder="1"/>
    <xf numFmtId="183" fontId="0" fillId="0" borderId="0" xfId="3" applyNumberFormat="1" applyFont="1" applyFill="1" applyBorder="1"/>
    <xf numFmtId="43" fontId="0" fillId="0" borderId="0" xfId="3" applyFont="1" applyFill="1" applyBorder="1"/>
    <xf numFmtId="170" fontId="29" fillId="9" borderId="0" xfId="7" applyNumberFormat="1" applyFont="1" applyFill="1" applyAlignment="1">
      <alignment horizontal="left" vertical="center" wrapText="1"/>
    </xf>
    <xf numFmtId="180" fontId="40" fillId="0" borderId="0" xfId="6" applyNumberFormat="1" applyFont="1" applyAlignment="1" applyProtection="1">
      <alignment horizontal="right" vertical="top" wrapText="1"/>
      <protection hidden="1"/>
    </xf>
    <xf numFmtId="179" fontId="0" fillId="0" borderId="0" xfId="0" applyNumberFormat="1"/>
    <xf numFmtId="0" fontId="6" fillId="0" borderId="1" xfId="61" applyFont="1" applyBorder="1" applyAlignment="1" applyProtection="1">
      <alignment horizontal="left" vertical="center" wrapText="1"/>
      <protection locked="0"/>
    </xf>
    <xf numFmtId="0" fontId="5" fillId="0" borderId="1" xfId="61" applyFont="1" applyBorder="1" applyAlignment="1" applyProtection="1">
      <alignment horizontal="left" vertical="center" wrapText="1"/>
      <protection locked="0"/>
    </xf>
    <xf numFmtId="0" fontId="4" fillId="0" borderId="1" xfId="61" applyFont="1" applyBorder="1" applyAlignment="1" applyProtection="1">
      <alignment horizontal="left" vertical="center" wrapText="1"/>
      <protection locked="0"/>
    </xf>
    <xf numFmtId="184" fontId="85" fillId="70" borderId="52" xfId="7" applyNumberFormat="1" applyFont="1" applyFill="1" applyBorder="1" applyAlignment="1">
      <alignment vertical="center"/>
    </xf>
    <xf numFmtId="42" fontId="86" fillId="0" borderId="1" xfId="192" applyFont="1" applyBorder="1" applyAlignment="1">
      <alignment horizontal="left" vertical="center" wrapText="1"/>
    </xf>
    <xf numFmtId="185" fontId="86" fillId="0" borderId="3" xfId="192" applyNumberFormat="1" applyFont="1" applyBorder="1" applyAlignment="1">
      <alignment horizontal="left" vertical="center" wrapText="1"/>
    </xf>
    <xf numFmtId="42" fontId="87" fillId="0" borderId="1" xfId="192" applyFont="1" applyBorder="1" applyAlignment="1">
      <alignment horizontal="right" vertical="center" shrinkToFit="1"/>
    </xf>
    <xf numFmtId="42" fontId="86" fillId="0" borderId="3" xfId="192" applyFont="1" applyBorder="1" applyAlignment="1">
      <alignment horizontal="left" vertical="center" wrapText="1"/>
    </xf>
    <xf numFmtId="184" fontId="85" fillId="72" borderId="53" xfId="7" applyNumberFormat="1" applyFont="1" applyFill="1" applyBorder="1" applyAlignment="1">
      <alignment vertical="center"/>
    </xf>
    <xf numFmtId="42" fontId="87" fillId="71" borderId="53" xfId="192" applyFont="1" applyFill="1" applyBorder="1" applyAlignment="1">
      <alignment horizontal="right" vertical="center" shrinkToFit="1"/>
    </xf>
    <xf numFmtId="42" fontId="86" fillId="71" borderId="53" xfId="192" applyFont="1" applyFill="1" applyBorder="1" applyAlignment="1">
      <alignment horizontal="left" vertical="center" wrapText="1"/>
    </xf>
    <xf numFmtId="0" fontId="88" fillId="4" borderId="0" xfId="0" applyFont="1" applyFill="1" applyAlignment="1">
      <alignment horizontal="center" vertical="center" wrapText="1"/>
    </xf>
    <xf numFmtId="185" fontId="86" fillId="0" borderId="1" xfId="192" applyNumberFormat="1" applyFont="1" applyBorder="1" applyAlignment="1">
      <alignment horizontal="left" vertical="center" wrapText="1"/>
    </xf>
    <xf numFmtId="0" fontId="88" fillId="71" borderId="0" xfId="0" applyFont="1" applyFill="1" applyAlignment="1">
      <alignment horizontal="center" vertical="center" wrapText="1"/>
    </xf>
    <xf numFmtId="3" fontId="58" fillId="71" borderId="1" xfId="6" applyNumberFormat="1" applyFont="1" applyFill="1" applyBorder="1" applyAlignment="1">
      <alignment horizontal="right" vertical="center" shrinkToFit="1"/>
    </xf>
    <xf numFmtId="3" fontId="87" fillId="71" borderId="1" xfId="6" applyNumberFormat="1" applyFont="1" applyFill="1" applyBorder="1" applyAlignment="1">
      <alignment horizontal="right" vertical="center" shrinkToFit="1"/>
    </xf>
    <xf numFmtId="41" fontId="86" fillId="71" borderId="1" xfId="63" applyFont="1" applyFill="1" applyBorder="1" applyAlignment="1">
      <alignment horizontal="left" vertical="center" wrapText="1"/>
    </xf>
    <xf numFmtId="3" fontId="87" fillId="0" borderId="1" xfId="6" applyNumberFormat="1" applyFont="1" applyBorder="1" applyAlignment="1">
      <alignment horizontal="right" vertical="center" shrinkToFit="1"/>
    </xf>
    <xf numFmtId="41" fontId="86" fillId="0" borderId="1" xfId="63" applyFont="1" applyBorder="1" applyAlignment="1">
      <alignment horizontal="left" vertical="center" wrapText="1"/>
    </xf>
    <xf numFmtId="41" fontId="59" fillId="71" borderId="1" xfId="63" applyFont="1" applyFill="1" applyBorder="1" applyAlignment="1">
      <alignment horizontal="left" vertical="center" wrapText="1"/>
    </xf>
    <xf numFmtId="0" fontId="85" fillId="0" borderId="54" xfId="0" applyFont="1" applyBorder="1" applyAlignment="1">
      <alignment horizontal="left" vertical="center" wrapText="1"/>
    </xf>
    <xf numFmtId="0" fontId="85" fillId="0" borderId="55" xfId="0" applyFont="1" applyBorder="1" applyAlignment="1">
      <alignment horizontal="left" vertical="center" wrapText="1"/>
    </xf>
    <xf numFmtId="0" fontId="85" fillId="71" borderId="53" xfId="0" applyFont="1" applyFill="1" applyBorder="1" applyAlignment="1">
      <alignment horizontal="left" vertical="center" wrapText="1"/>
    </xf>
    <xf numFmtId="0" fontId="23" fillId="4" borderId="0" xfId="2" applyFont="1" applyFill="1" applyAlignment="1">
      <alignment horizontal="center" vertical="center" wrapText="1"/>
    </xf>
    <xf numFmtId="0" fontId="23" fillId="71" borderId="0" xfId="2" applyFont="1" applyFill="1" applyAlignment="1">
      <alignment horizontal="center" vertical="center" wrapText="1"/>
    </xf>
    <xf numFmtId="0" fontId="59" fillId="71" borderId="1" xfId="6" applyFont="1" applyFill="1" applyBorder="1" applyAlignment="1">
      <alignment horizontal="left" vertical="center" wrapText="1"/>
    </xf>
    <xf numFmtId="0" fontId="0" fillId="0" borderId="1" xfId="0" applyBorder="1" applyAlignment="1" applyProtection="1">
      <alignment vertical="center" wrapText="1"/>
      <protection locked="0"/>
    </xf>
    <xf numFmtId="6" fontId="47" fillId="0" borderId="1" xfId="3" applyNumberFormat="1" applyFont="1" applyFill="1" applyBorder="1" applyAlignment="1" applyProtection="1">
      <alignment horizontal="right" vertical="center" wrapText="1"/>
      <protection locked="0"/>
    </xf>
    <xf numFmtId="0" fontId="0" fillId="0" borderId="0" xfId="0"/>
    <xf numFmtId="0" fontId="90" fillId="0" borderId="0" xfId="223" applyFont="1"/>
    <xf numFmtId="0" fontId="91" fillId="0" borderId="0" xfId="223" applyFont="1" applyAlignment="1"/>
    <xf numFmtId="171" fontId="0" fillId="2" borderId="1" xfId="0" applyNumberFormat="1" applyFill="1" applyBorder="1" applyAlignment="1" applyProtection="1">
      <alignment vertical="center"/>
      <protection locked="0"/>
    </xf>
    <xf numFmtId="0" fontId="93" fillId="0" borderId="5" xfId="223" applyFont="1" applyBorder="1" applyAlignment="1">
      <alignment horizontal="center" vertical="center"/>
    </xf>
    <xf numFmtId="186" fontId="22" fillId="0" borderId="0" xfId="0" applyNumberFormat="1" applyFont="1"/>
    <xf numFmtId="185" fontId="92" fillId="73" borderId="1" xfId="223" applyNumberFormat="1" applyFont="1" applyFill="1" applyBorder="1" applyAlignment="1">
      <alignment horizontal="center" vertical="center" wrapText="1"/>
    </xf>
    <xf numFmtId="185" fontId="22" fillId="73" borderId="1" xfId="224" applyNumberFormat="1" applyFont="1" applyFill="1" applyBorder="1" applyAlignment="1">
      <alignment horizontal="center"/>
    </xf>
    <xf numFmtId="185" fontId="96" fillId="0" borderId="58" xfId="223" applyNumberFormat="1" applyFont="1" applyBorder="1"/>
    <xf numFmtId="186" fontId="17" fillId="2" borderId="1" xfId="224" applyNumberFormat="1" applyFont="1" applyFill="1" applyBorder="1" applyAlignment="1">
      <alignment horizontal="center"/>
    </xf>
    <xf numFmtId="186" fontId="93" fillId="0" borderId="1" xfId="223" applyNumberFormat="1" applyFont="1" applyBorder="1"/>
    <xf numFmtId="186" fontId="0" fillId="0" borderId="3" xfId="0" applyNumberFormat="1" applyBorder="1"/>
    <xf numFmtId="186" fontId="22" fillId="73" borderId="3" xfId="0" applyNumberFormat="1" applyFont="1" applyFill="1" applyBorder="1"/>
    <xf numFmtId="0" fontId="52" fillId="42" borderId="26" xfId="61" applyFont="1" applyFill="1" applyBorder="1" applyAlignment="1" applyProtection="1">
      <alignment horizontal="left" vertical="center" wrapText="1"/>
      <protection locked="0"/>
    </xf>
    <xf numFmtId="0" fontId="52" fillId="42" borderId="25" xfId="61" applyFont="1" applyFill="1" applyBorder="1" applyAlignment="1" applyProtection="1">
      <alignment horizontal="left" vertical="center" wrapText="1"/>
      <protection locked="0"/>
    </xf>
    <xf numFmtId="0" fontId="52" fillId="42" borderId="23" xfId="61" applyFont="1" applyFill="1" applyBorder="1" applyAlignment="1" applyProtection="1">
      <alignment horizontal="left" vertical="center" wrapText="1"/>
      <protection locked="0"/>
    </xf>
    <xf numFmtId="0" fontId="14" fillId="0" borderId="26" xfId="61" applyBorder="1" applyAlignment="1" applyProtection="1">
      <alignment horizontal="center" vertical="center" wrapText="1"/>
      <protection locked="0"/>
    </xf>
    <xf numFmtId="0" fontId="14" fillId="0" borderId="25" xfId="61" applyBorder="1" applyAlignment="1" applyProtection="1">
      <alignment horizontal="center" vertical="center" wrapText="1"/>
      <protection locked="0"/>
    </xf>
    <xf numFmtId="0" fontId="14" fillId="0" borderId="23" xfId="61" applyBorder="1" applyAlignment="1" applyProtection="1">
      <alignment horizontal="center" vertical="center" wrapText="1"/>
      <protection locked="0"/>
    </xf>
    <xf numFmtId="0" fontId="53" fillId="5" borderId="0" xfId="61" applyFont="1" applyFill="1" applyAlignment="1">
      <alignment horizontal="center" vertical="center" wrapText="1"/>
    </xf>
    <xf numFmtId="0" fontId="51" fillId="5" borderId="8" xfId="61" applyFont="1" applyFill="1" applyBorder="1" applyAlignment="1">
      <alignment horizontal="center" vertical="center" wrapText="1"/>
    </xf>
    <xf numFmtId="0" fontId="51" fillId="5" borderId="6" xfId="61" applyFont="1" applyFill="1" applyBorder="1" applyAlignment="1">
      <alignment horizontal="center" vertical="center" wrapText="1"/>
    </xf>
    <xf numFmtId="0" fontId="51" fillId="5" borderId="12" xfId="61" applyFont="1" applyFill="1" applyBorder="1" applyAlignment="1">
      <alignment horizontal="center" vertical="center" wrapText="1"/>
    </xf>
    <xf numFmtId="0" fontId="38" fillId="0" borderId="1" xfId="61" applyFont="1" applyBorder="1" applyAlignment="1">
      <alignment horizontal="left" vertical="center" wrapText="1"/>
    </xf>
    <xf numFmtId="2" fontId="38" fillId="0" borderId="29" xfId="61" applyNumberFormat="1" applyFont="1" applyBorder="1" applyAlignment="1">
      <alignment horizontal="center" vertical="center" wrapText="1"/>
    </xf>
    <xf numFmtId="2" fontId="38" fillId="0" borderId="41" xfId="61" applyNumberFormat="1" applyFont="1" applyBorder="1" applyAlignment="1">
      <alignment horizontal="center" vertical="center" wrapText="1"/>
    </xf>
    <xf numFmtId="2" fontId="38" fillId="0" borderId="42" xfId="61" applyNumberFormat="1" applyFont="1" applyBorder="1" applyAlignment="1">
      <alignment horizontal="center" vertical="center" wrapText="1"/>
    </xf>
    <xf numFmtId="0" fontId="51" fillId="5" borderId="30" xfId="61" applyFont="1" applyFill="1" applyBorder="1" applyAlignment="1">
      <alignment horizontal="center" vertical="center" wrapText="1"/>
    </xf>
    <xf numFmtId="0" fontId="51" fillId="5" borderId="43" xfId="61" applyFont="1" applyFill="1" applyBorder="1" applyAlignment="1">
      <alignment horizontal="center" vertical="center" wrapText="1"/>
    </xf>
    <xf numFmtId="0" fontId="63" fillId="45" borderId="1" xfId="61" applyFont="1" applyFill="1" applyBorder="1" applyAlignment="1">
      <alignment horizontal="left" vertical="center" wrapText="1"/>
    </xf>
    <xf numFmtId="0" fontId="23" fillId="5" borderId="7"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23" fillId="5" borderId="9"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25" fillId="4" borderId="0" xfId="2" applyFont="1" applyFill="1" applyAlignment="1">
      <alignment horizontal="left" vertical="center" wrapText="1"/>
    </xf>
    <xf numFmtId="0" fontId="23" fillId="5" borderId="6" xfId="0" applyFont="1" applyFill="1" applyBorder="1" applyAlignment="1">
      <alignment horizontal="center" vertical="center" wrapText="1"/>
    </xf>
    <xf numFmtId="0" fontId="23" fillId="4" borderId="7" xfId="2" applyFont="1" applyFill="1" applyBorder="1" applyAlignment="1">
      <alignment horizontal="center" vertical="center" wrapText="1"/>
    </xf>
    <xf numFmtId="0" fontId="23" fillId="4" borderId="8" xfId="2" applyFont="1" applyFill="1" applyBorder="1" applyAlignment="1">
      <alignment horizontal="center" vertical="center" wrapText="1"/>
    </xf>
    <xf numFmtId="0" fontId="23" fillId="4" borderId="9" xfId="2" applyFont="1" applyFill="1" applyBorder="1" applyAlignment="1">
      <alignment horizontal="center" vertical="center" wrapText="1"/>
    </xf>
    <xf numFmtId="0" fontId="25" fillId="41" borderId="6" xfId="0" applyFont="1" applyFill="1" applyBorder="1" applyAlignment="1">
      <alignment horizontal="center" vertical="center" wrapText="1"/>
    </xf>
    <xf numFmtId="0" fontId="23" fillId="4" borderId="6" xfId="2" applyFont="1" applyFill="1" applyBorder="1" applyAlignment="1">
      <alignment horizontal="center" vertical="center" wrapText="1"/>
    </xf>
    <xf numFmtId="0" fontId="23" fillId="4" borderId="12" xfId="2" applyFont="1" applyFill="1" applyBorder="1" applyAlignment="1">
      <alignment horizontal="center" vertical="center" wrapText="1"/>
    </xf>
    <xf numFmtId="0" fontId="25" fillId="41" borderId="33" xfId="0" applyFont="1" applyFill="1" applyBorder="1" applyAlignment="1">
      <alignment horizontal="center" vertical="center" wrapText="1"/>
    </xf>
    <xf numFmtId="0" fontId="25" fillId="41" borderId="10"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1" borderId="7" xfId="0" applyFont="1" applyFill="1" applyBorder="1" applyAlignment="1">
      <alignment horizontal="center" vertical="center" wrapText="1"/>
    </xf>
    <xf numFmtId="0" fontId="25" fillId="41" borderId="8" xfId="0" applyFont="1" applyFill="1" applyBorder="1" applyAlignment="1">
      <alignment horizontal="center" vertical="center" wrapText="1"/>
    </xf>
    <xf numFmtId="0" fontId="55" fillId="0" borderId="27" xfId="62" applyFont="1" applyBorder="1" applyAlignment="1">
      <alignment horizontal="left" vertical="center" wrapText="1"/>
    </xf>
    <xf numFmtId="0" fontId="55" fillId="0" borderId="0" xfId="62" applyFont="1" applyBorder="1" applyAlignment="1">
      <alignment horizontal="left" vertical="center" wrapText="1"/>
    </xf>
    <xf numFmtId="0" fontId="24" fillId="41" borderId="7" xfId="0" applyFont="1" applyFill="1" applyBorder="1" applyAlignment="1">
      <alignment horizontal="center" vertical="center"/>
    </xf>
    <xf numFmtId="0" fontId="24" fillId="41" borderId="8" xfId="0" applyFont="1" applyFill="1" applyBorder="1" applyAlignment="1">
      <alignment horizontal="center" vertical="center"/>
    </xf>
    <xf numFmtId="0" fontId="24" fillId="41" borderId="9" xfId="0" applyFont="1" applyFill="1" applyBorder="1" applyAlignment="1">
      <alignment horizontal="center" vertical="center"/>
    </xf>
    <xf numFmtId="0" fontId="24" fillId="4" borderId="0" xfId="0" applyFont="1" applyFill="1" applyAlignment="1">
      <alignment horizontal="center" vertical="center"/>
    </xf>
    <xf numFmtId="0" fontId="22" fillId="73" borderId="63" xfId="223" applyFont="1" applyFill="1" applyBorder="1" applyAlignment="1">
      <alignment horizontal="center" vertical="center" wrapText="1"/>
    </xf>
    <xf numFmtId="0" fontId="22" fillId="73" borderId="3" xfId="223" applyFont="1" applyFill="1" applyBorder="1" applyAlignment="1">
      <alignment horizontal="center" vertical="center" wrapText="1"/>
    </xf>
    <xf numFmtId="185" fontId="95" fillId="0" borderId="65" xfId="223" applyNumberFormat="1" applyFont="1" applyBorder="1" applyAlignment="1">
      <alignment horizontal="center" vertical="center" wrapText="1"/>
    </xf>
    <xf numFmtId="185" fontId="95" fillId="0" borderId="61" xfId="223" applyNumberFormat="1" applyFont="1" applyBorder="1" applyAlignment="1">
      <alignment horizontal="center" vertical="center" wrapText="1"/>
    </xf>
    <xf numFmtId="0" fontId="2" fillId="0" borderId="64" xfId="223" applyFont="1" applyBorder="1" applyAlignment="1">
      <alignment horizontal="center" vertical="center"/>
    </xf>
    <xf numFmtId="0" fontId="2" fillId="0" borderId="59" xfId="223" applyFont="1" applyBorder="1" applyAlignment="1">
      <alignment horizontal="center" vertical="center"/>
    </xf>
    <xf numFmtId="0" fontId="2" fillId="0" borderId="24" xfId="223" applyFont="1" applyBorder="1" applyAlignment="1">
      <alignment horizontal="center" vertical="center"/>
    </xf>
    <xf numFmtId="0" fontId="2" fillId="0" borderId="57" xfId="223" applyFont="1" applyBorder="1" applyAlignment="1">
      <alignment horizontal="center" vertical="center"/>
    </xf>
    <xf numFmtId="0" fontId="2" fillId="0" borderId="66" xfId="223" applyFont="1" applyBorder="1" applyAlignment="1">
      <alignment horizontal="center" vertical="center"/>
    </xf>
    <xf numFmtId="0" fontId="2" fillId="0" borderId="60" xfId="223" applyFont="1" applyBorder="1" applyAlignment="1">
      <alignment horizontal="center" vertical="center"/>
    </xf>
    <xf numFmtId="0" fontId="22" fillId="73" borderId="56" xfId="223" applyFont="1" applyFill="1" applyBorder="1" applyAlignment="1">
      <alignment horizontal="center" vertical="center" wrapText="1"/>
    </xf>
    <xf numFmtId="0" fontId="22" fillId="73" borderId="1" xfId="223" applyFont="1" applyFill="1" applyBorder="1" applyAlignment="1">
      <alignment horizontal="center" vertical="center" wrapText="1"/>
    </xf>
    <xf numFmtId="0" fontId="92" fillId="73" borderId="62" xfId="223" applyFont="1" applyFill="1" applyBorder="1" applyAlignment="1">
      <alignment horizontal="center" vertical="center" wrapText="1"/>
    </xf>
    <xf numFmtId="0" fontId="92" fillId="73" borderId="5" xfId="223" applyFont="1" applyFill="1" applyBorder="1" applyAlignment="1">
      <alignment horizontal="center" vertical="center" wrapText="1"/>
    </xf>
    <xf numFmtId="0" fontId="92" fillId="73" borderId="56" xfId="223" applyFont="1" applyFill="1" applyBorder="1" applyAlignment="1">
      <alignment horizontal="center" vertical="center" wrapText="1"/>
    </xf>
    <xf numFmtId="0" fontId="92" fillId="73" borderId="1" xfId="223" applyFont="1" applyFill="1" applyBorder="1" applyAlignment="1">
      <alignment horizontal="center" vertical="center" wrapText="1"/>
    </xf>
    <xf numFmtId="0" fontId="24" fillId="4" borderId="0" xfId="0" applyFont="1" applyFill="1" applyAlignment="1">
      <alignment horizontal="center"/>
    </xf>
    <xf numFmtId="0" fontId="61" fillId="44" borderId="34" xfId="0" applyFont="1" applyFill="1" applyBorder="1" applyAlignment="1">
      <alignment horizontal="center" vertical="center" wrapText="1"/>
    </xf>
    <xf numFmtId="0" fontId="61" fillId="44" borderId="35" xfId="0" applyFont="1" applyFill="1" applyBorder="1" applyAlignment="1">
      <alignment horizontal="center" vertical="center" wrapText="1"/>
    </xf>
    <xf numFmtId="0" fontId="61" fillId="44" borderId="36" xfId="0" applyFont="1" applyFill="1" applyBorder="1" applyAlignment="1">
      <alignment horizontal="center" vertical="center" wrapText="1"/>
    </xf>
  </cellXfs>
  <cellStyles count="234">
    <cellStyle name="20% - Énfasis1" xfId="16" builtinId="30" customBuiltin="1"/>
    <cellStyle name="20% - Énfasis1 2" xfId="73" xr:uid="{0513A19E-5400-447F-B83C-22D592D07FD4}"/>
    <cellStyle name="20% - Énfasis1 3" xfId="91" xr:uid="{D5C74745-1C3C-4B7A-BD98-212F222E0501}"/>
    <cellStyle name="20% - Énfasis1 4" xfId="107" xr:uid="{B60E7D36-177B-48BD-B063-3046FA14FFE6}"/>
    <cellStyle name="20% - Énfasis1 5" xfId="196" xr:uid="{BB344E28-F143-4374-B169-B7459B55F455}"/>
    <cellStyle name="20% - Énfasis2" xfId="19" builtinId="34" customBuiltin="1"/>
    <cellStyle name="20% - Énfasis2 2" xfId="74" xr:uid="{762D7569-A3BA-4FD9-A6BD-28A6403F3130}"/>
    <cellStyle name="20% - Énfasis2 3" xfId="92" xr:uid="{69BE39D6-DDC7-40B8-B587-8A7239E11F73}"/>
    <cellStyle name="20% - Énfasis2 4" xfId="108" xr:uid="{4D7BE4CA-599B-4F44-AED5-4B88BFD0455B}"/>
    <cellStyle name="20% - Énfasis2 5" xfId="198" xr:uid="{989692B2-FD1E-492A-9467-6865E6EB9695}"/>
    <cellStyle name="20% - Énfasis3" xfId="22" builtinId="38" customBuiltin="1"/>
    <cellStyle name="20% - Énfasis3 2" xfId="75" xr:uid="{0E2FEC8D-37A5-4040-91A3-C921E7FA25EA}"/>
    <cellStyle name="20% - Énfasis3 3" xfId="93" xr:uid="{8B781B24-982A-4202-B2AD-F29FB8D65E81}"/>
    <cellStyle name="20% - Énfasis3 4" xfId="109" xr:uid="{9465B881-6702-41A6-8A4A-29AAF1CEA6E6}"/>
    <cellStyle name="20% - Énfasis3 5" xfId="200" xr:uid="{7A36194F-4BC3-4E37-996D-136EF104EF7F}"/>
    <cellStyle name="20% - Énfasis4" xfId="25" builtinId="42" customBuiltin="1"/>
    <cellStyle name="20% - Énfasis4 2" xfId="76" xr:uid="{B4EF6058-D45D-4C1B-BD8B-4E831D4106F7}"/>
    <cellStyle name="20% - Énfasis4 3" xfId="94" xr:uid="{E0706B72-7565-4D61-8122-49E7E781659F}"/>
    <cellStyle name="20% - Énfasis4 4" xfId="110" xr:uid="{ACAA4415-8D07-4DF1-8329-E855E6E4113F}"/>
    <cellStyle name="20% - Énfasis4 5" xfId="202" xr:uid="{C4E884B9-36FB-4A1A-948E-0553149AFDB2}"/>
    <cellStyle name="20% - Énfasis5" xfId="28" builtinId="46" customBuiltin="1"/>
    <cellStyle name="20% - Énfasis5 2" xfId="77" xr:uid="{CA48A36E-7121-4533-AEA4-54A26C01B676}"/>
    <cellStyle name="20% - Énfasis5 3" xfId="95" xr:uid="{E728E8A7-1B28-4684-A979-73F171DF79E4}"/>
    <cellStyle name="20% - Énfasis5 4" xfId="111" xr:uid="{6DB59652-3EDF-40B2-84C1-56396B170130}"/>
    <cellStyle name="20% - Énfasis5 5" xfId="204" xr:uid="{6738DCEC-93F4-425F-AB88-4D88F76F9375}"/>
    <cellStyle name="20% - Énfasis6" xfId="31" builtinId="50" customBuiltin="1"/>
    <cellStyle name="20% - Énfasis6 2" xfId="78" xr:uid="{15CBFF83-A5DA-4330-8E2C-769741E6EC30}"/>
    <cellStyle name="20% - Énfasis6 3" xfId="96" xr:uid="{03EEC4B0-7D9F-4D60-936A-99D92BB8E843}"/>
    <cellStyle name="20% - Énfasis6 4" xfId="112" xr:uid="{E6C95837-4D0D-449E-BBAA-938206FC64FE}"/>
    <cellStyle name="20% - Énfasis6 5" xfId="206" xr:uid="{DCDE82E2-9CD1-44A8-A8FD-F6FF317A0B64}"/>
    <cellStyle name="40% - Énfasis1" xfId="17" builtinId="31" customBuiltin="1"/>
    <cellStyle name="40% - Énfasis1 2" xfId="79" xr:uid="{4A011A46-3EDE-40B7-B577-1895556A0927}"/>
    <cellStyle name="40% - Énfasis1 3" xfId="97" xr:uid="{CDD5ECF4-35D3-4B3C-BC4B-243EC752FC16}"/>
    <cellStyle name="40% - Énfasis1 4" xfId="113" xr:uid="{B425FA3D-9D8A-4E55-ADE7-A364CA05414D}"/>
    <cellStyle name="40% - Énfasis1 5" xfId="197" xr:uid="{8BF6138B-7AD8-4E99-8C6F-C6345FD69F19}"/>
    <cellStyle name="40% - Énfasis2" xfId="20" builtinId="35" customBuiltin="1"/>
    <cellStyle name="40% - Énfasis2 2" xfId="80" xr:uid="{9520B8CB-0761-44CE-9FFD-A013EAB39803}"/>
    <cellStyle name="40% - Énfasis2 3" xfId="98" xr:uid="{49BBD7CD-3D43-45AD-8575-1CD92458464B}"/>
    <cellStyle name="40% - Énfasis2 4" xfId="114" xr:uid="{6FB10338-68F8-405D-9B09-32865B9224BC}"/>
    <cellStyle name="40% - Énfasis2 5" xfId="199" xr:uid="{11CF3537-5DE9-489D-AE8C-39FE9AB742FB}"/>
    <cellStyle name="40% - Énfasis3" xfId="23" builtinId="39" customBuiltin="1"/>
    <cellStyle name="40% - Énfasis3 2" xfId="81" xr:uid="{6FE060A1-5F5D-4C69-9209-4B38ED0E0D20}"/>
    <cellStyle name="40% - Énfasis3 3" xfId="99" xr:uid="{030E32D7-2A49-4670-A393-5EE8252649BE}"/>
    <cellStyle name="40% - Énfasis3 4" xfId="115" xr:uid="{04E8FDF4-2658-470F-84BC-2E3E99D123ED}"/>
    <cellStyle name="40% - Énfasis3 5" xfId="201" xr:uid="{78803E37-A3EC-48E2-9291-034F5836BADF}"/>
    <cellStyle name="40% - Énfasis4" xfId="26" builtinId="43" customBuiltin="1"/>
    <cellStyle name="40% - Énfasis4 2" xfId="82" xr:uid="{5A95411A-68B1-48EC-BB45-76F38C21E25C}"/>
    <cellStyle name="40% - Énfasis4 3" xfId="100" xr:uid="{A3491C72-3693-4E27-8722-059FA893FA39}"/>
    <cellStyle name="40% - Énfasis4 4" xfId="116" xr:uid="{98FCAAFE-11F6-4419-8EA0-0AC0BF2089E7}"/>
    <cellStyle name="40% - Énfasis4 5" xfId="203" xr:uid="{ECF73416-EB3E-4C9D-93DC-7BEC87A246B8}"/>
    <cellStyle name="40% - Énfasis5" xfId="29" builtinId="47" customBuiltin="1"/>
    <cellStyle name="40% - Énfasis5 2" xfId="83" xr:uid="{EC808732-65C5-4294-B87C-90F3FA27D61F}"/>
    <cellStyle name="40% - Énfasis5 3" xfId="101" xr:uid="{FEDEC6DD-DEBA-4993-8245-99C741998E25}"/>
    <cellStyle name="40% - Énfasis5 4" xfId="117" xr:uid="{0EFC71D3-D1E6-4387-98DB-EAFD7E621E08}"/>
    <cellStyle name="40% - Énfasis5 5" xfId="205" xr:uid="{248C4FCF-33C2-4396-9A75-36CF94B8AB06}"/>
    <cellStyle name="40% - Énfasis6" xfId="32" builtinId="51" customBuiltin="1"/>
    <cellStyle name="40% - Énfasis6 2" xfId="84" xr:uid="{106035B3-8A31-4CAA-83E9-AA24A35396CC}"/>
    <cellStyle name="40% - Énfasis6 3" xfId="102" xr:uid="{80C52F2F-BAAF-4D9E-B004-4B85B361FF28}"/>
    <cellStyle name="40% - Énfasis6 4" xfId="118" xr:uid="{94429924-438C-4D32-819F-530CBB1D6F1D}"/>
    <cellStyle name="40% - Énfasis6 5" xfId="207" xr:uid="{A6FCFE85-9DCB-4EE1-B4EA-747BE2C19D15}"/>
    <cellStyle name="60% - Énfasis1 2" xfId="44" xr:uid="{00000000-0005-0000-0000-00000C000000}"/>
    <cellStyle name="60% - Énfasis1 3" xfId="119" xr:uid="{7021AA42-0671-4C63-97CE-98B2E2E4A5A2}"/>
    <cellStyle name="60% - Énfasis2 2" xfId="45" xr:uid="{00000000-0005-0000-0000-00000D000000}"/>
    <cellStyle name="60% - Énfasis2 3" xfId="120" xr:uid="{B9F1CA1B-3B6B-4F0D-9177-824F5C8540E5}"/>
    <cellStyle name="60% - Énfasis3 2" xfId="46" xr:uid="{00000000-0005-0000-0000-00000E000000}"/>
    <cellStyle name="60% - Énfasis3 3" xfId="121" xr:uid="{BDD0EBE4-06DD-47DD-B716-87FCD1488988}"/>
    <cellStyle name="60% - Énfasis4 2" xfId="47" xr:uid="{00000000-0005-0000-0000-00000F000000}"/>
    <cellStyle name="60% - Énfasis4 3" xfId="122" xr:uid="{65566FC2-EB26-416B-AA54-C022AEBC1918}"/>
    <cellStyle name="60% - Énfasis5 2" xfId="48" xr:uid="{00000000-0005-0000-0000-000010000000}"/>
    <cellStyle name="60% - Énfasis5 3" xfId="123" xr:uid="{58C645E5-B7C1-4F75-915A-33822F58F7FF}"/>
    <cellStyle name="60% - Énfasis6 2" xfId="49" xr:uid="{00000000-0005-0000-0000-000011000000}"/>
    <cellStyle name="60% - Énfasis6 3" xfId="124" xr:uid="{5359F950-6F64-436E-A259-464D79489A0C}"/>
    <cellStyle name="Cálculo 2" xfId="50" xr:uid="{00000000-0005-0000-0000-000012000000}"/>
    <cellStyle name="Cálculo 2 2" xfId="155" xr:uid="{A17A6ED3-E1A8-4110-8056-77C858D9C9D2}"/>
    <cellStyle name="Cálculo 2 2 2" xfId="174" xr:uid="{3C5F3CB5-2E32-4237-90A7-1104EB915938}"/>
    <cellStyle name="Cálculo 2 3" xfId="154" xr:uid="{72382049-8E97-485D-8555-D15A06BE3AB5}"/>
    <cellStyle name="Cálculo 2 4" xfId="146" xr:uid="{B142787D-1F20-4B52-B5FE-8BF2B6496DAC}"/>
    <cellStyle name="Cálculo 3" xfId="125" xr:uid="{494EDB44-C73F-41D3-A66C-C7881059F660}"/>
    <cellStyle name="Celda de comprobación 2" xfId="126" xr:uid="{FC995A16-C18C-496E-BD5B-569D1D4A0B99}"/>
    <cellStyle name="Celda vinculada" xfId="13" builtinId="24" customBuiltin="1"/>
    <cellStyle name="Celda vinculada 2" xfId="127" xr:uid="{8B995D5B-4268-4620-AF46-1912CD9B4FCC}"/>
    <cellStyle name="Currency [0] 2" xfId="230" xr:uid="{0852EBA2-A40A-4B22-B72B-735A856058B2}"/>
    <cellStyle name="Encabezado 4" xfId="10" builtinId="19" customBuiltin="1"/>
    <cellStyle name="Encabezado 4 2" xfId="128" xr:uid="{1194503E-48CA-4BFC-BE4F-D455DA4DC8E2}"/>
    <cellStyle name="Énfasis1" xfId="15" builtinId="29" customBuiltin="1"/>
    <cellStyle name="Énfasis1 2" xfId="129" xr:uid="{FFAEF811-B95C-469E-862A-950CD3D04025}"/>
    <cellStyle name="Énfasis2" xfId="18" builtinId="33" customBuiltin="1"/>
    <cellStyle name="Énfasis2 2" xfId="130" xr:uid="{1DDCEF67-370A-45A6-9C46-BACAADF38A97}"/>
    <cellStyle name="Énfasis3" xfId="21" builtinId="37" customBuiltin="1"/>
    <cellStyle name="Énfasis3 2" xfId="131" xr:uid="{379DA3EC-B66B-4E8A-8B51-8C9715440057}"/>
    <cellStyle name="Énfasis4" xfId="24" builtinId="41" customBuiltin="1"/>
    <cellStyle name="Énfasis4 2" xfId="132" xr:uid="{8C71421D-4710-421E-9F59-8764683AD2B2}"/>
    <cellStyle name="Énfasis5" xfId="27" builtinId="45" customBuiltin="1"/>
    <cellStyle name="Énfasis5 2" xfId="133" xr:uid="{8730791C-F879-4CCD-913E-6D401E5CB0E4}"/>
    <cellStyle name="Énfasis6" xfId="30" builtinId="49" customBuiltin="1"/>
    <cellStyle name="Énfasis6 2" xfId="134" xr:uid="{800EDB85-1D37-4553-80F4-C3BE1AD01B82}"/>
    <cellStyle name="Entrada" xfId="12" builtinId="20" customBuiltin="1"/>
    <cellStyle name="Entrada 2" xfId="147" xr:uid="{05BAC19B-D65F-4E6D-8A0A-72804237DA5A}"/>
    <cellStyle name="Entrada 2 2" xfId="156" xr:uid="{CF1233D7-E320-441E-8B01-04A31A04BD02}"/>
    <cellStyle name="Entrada 2 2 2" xfId="175" xr:uid="{D8B85EC7-3C43-4CB1-9395-F94FB48DC2B7}"/>
    <cellStyle name="Entrada 2 3" xfId="160" xr:uid="{6D5C1D5F-AB2A-47B4-9CB1-F9E3AD51DF50}"/>
    <cellStyle name="Entrada 3" xfId="135" xr:uid="{3532E0C4-E265-464A-B030-A1639E51EC76}"/>
    <cellStyle name="Euro" xfId="51" xr:uid="{00000000-0005-0000-0000-00001C000000}"/>
    <cellStyle name="Euro 2" xfId="52" xr:uid="{00000000-0005-0000-0000-00001D000000}"/>
    <cellStyle name="Hipervínculo" xfId="62" builtinId="8"/>
    <cellStyle name="Hipervínculo 2" xfId="38" xr:uid="{00000000-0005-0000-0000-00001F000000}"/>
    <cellStyle name="Hipervínculo 3" xfId="103" xr:uid="{D0AEE948-8DC3-49B1-9BF0-D5C95BC61CA5}"/>
    <cellStyle name="Incorrecto" xfId="11" builtinId="27" customBuiltin="1"/>
    <cellStyle name="Incorrecto 2" xfId="136" xr:uid="{090619A9-7754-4130-8B9E-3B953AC6C141}"/>
    <cellStyle name="Millares" xfId="3" builtinId="3"/>
    <cellStyle name="Millares [0]" xfId="63" builtinId="6"/>
    <cellStyle name="Millares [0] 2" xfId="179" xr:uid="{D648CCF7-345B-4A55-AEF1-373CE3B11C3D}"/>
    <cellStyle name="Millares [0] 2 2" xfId="225" xr:uid="{2FD307FB-F3E1-41C4-9879-97AED7714999}"/>
    <cellStyle name="Millares [0] 3" xfId="164" xr:uid="{E8029188-A3D1-463B-AB62-95A231D2F221}"/>
    <cellStyle name="Millares [0] 4" xfId="217" xr:uid="{7A80C7FD-3E81-4F53-BBBC-96D1C3E594B7}"/>
    <cellStyle name="Millares 10" xfId="43" xr:uid="{00000000-0005-0000-0000-000023000000}"/>
    <cellStyle name="Millares 10 2" xfId="213" xr:uid="{52E45C99-AAD6-4F61-83A1-096ABF952F06}"/>
    <cellStyle name="Millares 11" xfId="187" xr:uid="{FBD0C90A-9473-4A68-9B73-292B5517F949}"/>
    <cellStyle name="Millares 12" xfId="186" xr:uid="{E86BA49A-49B1-4A4B-A8F3-30C60C5835A4}"/>
    <cellStyle name="Millares 13" xfId="191" xr:uid="{FC49E25F-5A83-452C-AB5C-74FB2C38B8BE}"/>
    <cellStyle name="Millares 14" xfId="183" xr:uid="{8EA96EE4-8D37-459A-8C80-B1B8EA11A5A7}"/>
    <cellStyle name="Millares 15" xfId="190" xr:uid="{734029A1-CBFC-4686-9B83-734F2CD2B5A6}"/>
    <cellStyle name="Millares 16" xfId="193" xr:uid="{7518FD43-0932-4049-9A1C-AF9CE074F69B}"/>
    <cellStyle name="Millares 17" xfId="215" xr:uid="{451E051F-EF5D-41B8-AE1D-70DC8F31FE0B}"/>
    <cellStyle name="Millares 18" xfId="233" xr:uid="{73EAAC0C-8152-43C0-8D09-FA76BB3354F0}"/>
    <cellStyle name="Millares 19" xfId="232" xr:uid="{D858307F-0410-49D3-B795-4408EBFD3C0C}"/>
    <cellStyle name="Millares 2" xfId="39" xr:uid="{00000000-0005-0000-0000-000024000000}"/>
    <cellStyle name="Millares 2 2" xfId="53" xr:uid="{00000000-0005-0000-0000-000025000000}"/>
    <cellStyle name="Millares 2 2 2" xfId="181" xr:uid="{49FA0668-758A-44C4-B236-F98C48F98C00}"/>
    <cellStyle name="Millares 2 3" xfId="65" xr:uid="{97B2B5F5-DF09-4BB9-80F3-65DFE39AB817}"/>
    <cellStyle name="Millares 2 3 2" xfId="219" xr:uid="{52B9E7A2-59B0-4100-84F0-DB9E4EE7E459}"/>
    <cellStyle name="Millares 2 4" xfId="69" xr:uid="{F7E04621-36B4-4644-B49B-23A406DD846C}"/>
    <cellStyle name="Millares 2 5" xfId="87" xr:uid="{22D7D83F-E6FF-43B4-AACA-755B34BF6F9E}"/>
    <cellStyle name="Millares 2 6" xfId="166" xr:uid="{A44B0683-26E0-4B49-BE9F-67E59F74D381}"/>
    <cellStyle name="Millares 2 7" xfId="210" xr:uid="{0EAE993F-D088-4F35-A20D-43816667E6A9}"/>
    <cellStyle name="Millares 3" xfId="173" xr:uid="{E590AB61-EF72-48B2-90A3-87FA3406AC8F}"/>
    <cellStyle name="Millares 4" xfId="172" xr:uid="{28FD34F9-2495-43C3-8B1C-31B83BAF4CEF}"/>
    <cellStyle name="Millares 5" xfId="153" xr:uid="{6EC8F381-A05D-4B7A-9586-C6E5EA6B981E}"/>
    <cellStyle name="Millares 6" xfId="189" xr:uid="{52DAAC39-9A0B-4667-9AF0-278DF57420AD}"/>
    <cellStyle name="Millares 7" xfId="184" xr:uid="{560823CE-C3DC-49D3-B0A0-9390CD1952B9}"/>
    <cellStyle name="Millares 8" xfId="188" xr:uid="{7AF0F660-F989-4DDD-8CDC-B5730AD94E83}"/>
    <cellStyle name="Millares 9" xfId="185" xr:uid="{86C46E92-4689-4667-9F03-E52FE47FA102}"/>
    <cellStyle name="Moneda" xfId="1" builtinId="4"/>
    <cellStyle name="Moneda [0]" xfId="192" builtinId="7"/>
    <cellStyle name="Moneda [0] 2" xfId="224" xr:uid="{2FBC6DF3-6A9A-4F7B-BD40-AC6ABBB788FB}"/>
    <cellStyle name="Moneda [0] 3" xfId="222" xr:uid="{AA46E3D4-FA4A-4731-A225-FBA27526A5DC}"/>
    <cellStyle name="Moneda 2" xfId="9" xr:uid="{00000000-0005-0000-0000-000027000000}"/>
    <cellStyle name="Moneda 2 2" xfId="226" xr:uid="{8E30B59A-E298-4114-93FE-D7324E8CB6C5}"/>
    <cellStyle name="Moneda 2 3" xfId="195" xr:uid="{46BFE9A0-0AF1-4C4C-98D4-311F474A2F41}"/>
    <cellStyle name="Neutral 2" xfId="54" xr:uid="{00000000-0005-0000-0000-000028000000}"/>
    <cellStyle name="Neutral 3" xfId="137" xr:uid="{8C9EA7DF-6430-4D22-BFA9-7C6FED1DA950}"/>
    <cellStyle name="Normal" xfId="0" builtinId="0"/>
    <cellStyle name="Normal 10" xfId="68" xr:uid="{1C2074E8-BB66-44C9-99AA-960F2888FCD8}"/>
    <cellStyle name="Normal 10 2" xfId="231" xr:uid="{0D095114-F3B0-4296-965D-9F1959B9154D}"/>
    <cellStyle name="Normal 11" xfId="72" xr:uid="{E47B24C5-495D-4309-8A04-B844E3D8F4EF}"/>
    <cellStyle name="Normal 12" xfId="86" xr:uid="{3C2D643B-691F-4682-B185-389523187A97}"/>
    <cellStyle name="Normal 13" xfId="2" xr:uid="{00000000-0005-0000-0000-00002A000000}"/>
    <cellStyle name="Normal 14" xfId="90" xr:uid="{87900E14-97ED-4F7B-A1A0-5EC7DC9317FD}"/>
    <cellStyle name="Normal 15" xfId="106" xr:uid="{985828D4-DD00-4B86-8D71-35A86AB97EB9}"/>
    <cellStyle name="Normal 2" xfId="6" xr:uid="{00000000-0005-0000-0000-00002B000000}"/>
    <cellStyle name="Normal 2 10 3" xfId="5" xr:uid="{00000000-0005-0000-0000-00002C000000}"/>
    <cellStyle name="Normal 2 2" xfId="8" xr:uid="{00000000-0005-0000-0000-00002D000000}"/>
    <cellStyle name="Normal 2 2 2" xfId="168" xr:uid="{06DDF4F1-9616-4CB5-8EA4-AC06369E779D}"/>
    <cellStyle name="Normal 2 3" xfId="40" xr:uid="{00000000-0005-0000-0000-00002E000000}"/>
    <cellStyle name="Normal 2 3 2" xfId="211" xr:uid="{FF4BC9CD-CEC6-4643-B24F-70DCA8D26029}"/>
    <cellStyle name="Normal 2 4" xfId="66" xr:uid="{9A6AC067-593F-4FDE-9EF3-3D436DE981DC}"/>
    <cellStyle name="Normal 2 4 2" xfId="220" xr:uid="{44B07E0E-0ABD-49AC-AD6C-249E4B98C440}"/>
    <cellStyle name="Normal 2 5" xfId="70" xr:uid="{698FB230-B5A0-43F7-A4AC-0565648C09FE}"/>
    <cellStyle name="Normal 2 5 2" xfId="228" xr:uid="{60277CFE-64F3-4204-AB94-20273441A49C}"/>
    <cellStyle name="Normal 2 6" xfId="88" xr:uid="{33A60EA3-F8B5-491A-A9B1-F34F35035568}"/>
    <cellStyle name="Normal 2 7" xfId="104" xr:uid="{55F9E7D1-2C55-4346-B223-9E214736FC6B}"/>
    <cellStyle name="Normal 3" xfId="7" xr:uid="{00000000-0005-0000-0000-00002F000000}"/>
    <cellStyle name="Normal 3 2" xfId="35" xr:uid="{00000000-0005-0000-0000-000030000000}"/>
    <cellStyle name="Normal 3 2 2" xfId="170" xr:uid="{A5B8FFD5-CC09-4238-90FA-6A17AD5CDF52}"/>
    <cellStyle name="Normal 3 3" xfId="41" xr:uid="{00000000-0005-0000-0000-000031000000}"/>
    <cellStyle name="Normal 3 3 2" xfId="169" xr:uid="{A52A9106-306B-4AAB-B055-E7D1C3A57941}"/>
    <cellStyle name="Normal 3 4" xfId="194" xr:uid="{5F45EA3E-7053-4351-9099-202FAE1D366B}"/>
    <cellStyle name="Normal 4" xfId="36" xr:uid="{00000000-0005-0000-0000-000032000000}"/>
    <cellStyle name="Normal 4 2" xfId="151" xr:uid="{F50A44B5-03FD-4CC4-9EB4-A70B6C1EFED5}"/>
    <cellStyle name="Normal 4 2 2" xfId="223" xr:uid="{96DC82A0-980C-465C-A2E4-CB2EBE7B5070}"/>
    <cellStyle name="Normal 4 3" xfId="167" xr:uid="{1B79D361-4F19-4CA4-938C-9718C747C5AA}"/>
    <cellStyle name="Normal 5" xfId="37" xr:uid="{00000000-0005-0000-0000-000033000000}"/>
    <cellStyle name="Normal 5 2" xfId="152" xr:uid="{B5B3FE1C-6A14-48DD-B4E5-6845AE9584A0}"/>
    <cellStyle name="Normal 6" xfId="33" xr:uid="{00000000-0005-0000-0000-000034000000}"/>
    <cellStyle name="Normal 6 2" xfId="60" xr:uid="{00000000-0005-0000-0000-000035000000}"/>
    <cellStyle name="Normal 6 3" xfId="208" xr:uid="{CF476840-1E09-48A6-985C-5968A3084F32}"/>
    <cellStyle name="Normal 7" xfId="42" xr:uid="{00000000-0005-0000-0000-000036000000}"/>
    <cellStyle name="Normal 7 2" xfId="180" xr:uid="{40A070DF-145C-4BE3-A302-4900C6602A40}"/>
    <cellStyle name="Normal 7 3" xfId="165" xr:uid="{4F5AC4B1-26C6-4084-9F14-3E37C791B4A2}"/>
    <cellStyle name="Normal 7 4" xfId="212" xr:uid="{167D80E3-9075-41E7-AC60-391758D4CDEE}"/>
    <cellStyle name="Normal 8" xfId="61" xr:uid="{00000000-0005-0000-0000-000037000000}"/>
    <cellStyle name="Normal 8 2" xfId="182" xr:uid="{F1022C2B-55BB-4A34-A3E7-EC113F705354}"/>
    <cellStyle name="Normal 8 3" xfId="216" xr:uid="{624B590B-A725-464E-B031-4D8DAFFDEBAD}"/>
    <cellStyle name="Normal 9" xfId="64" xr:uid="{C62BD6D4-7258-45FF-98B1-A57663890494}"/>
    <cellStyle name="Normal 9 2" xfId="218" xr:uid="{A07817C4-DC3D-4970-A935-ED33D893D6CE}"/>
    <cellStyle name="Notas 2" xfId="55" xr:uid="{00000000-0005-0000-0000-000038000000}"/>
    <cellStyle name="Notas 2 2" xfId="85" xr:uid="{5218B6B8-6200-449D-A305-8765E030B188}"/>
    <cellStyle name="Notas 2 2 2" xfId="176" xr:uid="{69DFC1D2-7BF7-473F-A145-2C0F0FDEE3C3}"/>
    <cellStyle name="Notas 2 2 3" xfId="157" xr:uid="{5096E636-7CA2-458B-942E-1A34BDC58DD5}"/>
    <cellStyle name="Notas 2 3" xfId="105" xr:uid="{0E780A20-67FB-4E04-B5EB-CC4AFEDF78FC}"/>
    <cellStyle name="Notas 2 3 2" xfId="161" xr:uid="{4B7C37DB-337A-4BC6-9D5F-CED1B40EA026}"/>
    <cellStyle name="Notas 2 4" xfId="148" xr:uid="{ABA77057-CC3D-4256-A77C-3581BC2EFE57}"/>
    <cellStyle name="Notas 2 5" xfId="214" xr:uid="{593CFD26-541B-4CF3-A10A-677681104383}"/>
    <cellStyle name="Notas 3" xfId="138" xr:uid="{3EE4CDD9-2296-4AB5-ADF1-D482ECF31702}"/>
    <cellStyle name="Porcentaje" xfId="4" builtinId="5"/>
    <cellStyle name="Porcentaje 2" xfId="34" xr:uid="{00000000-0005-0000-0000-00003A000000}"/>
    <cellStyle name="Porcentaje 2 2" xfId="56" xr:uid="{00000000-0005-0000-0000-00003B000000}"/>
    <cellStyle name="Porcentaje 2 3" xfId="227" xr:uid="{E005FBDD-272D-451E-AF8F-03E9061BB153}"/>
    <cellStyle name="Porcentaje 2 4" xfId="209" xr:uid="{199A4E73-CC61-46D4-85AC-6028602F99C7}"/>
    <cellStyle name="Porcentaje 3" xfId="57" xr:uid="{00000000-0005-0000-0000-00003C000000}"/>
    <cellStyle name="Porcentaje 4" xfId="67" xr:uid="{685A40B4-3BAB-4AC0-B06B-D5E4465176BE}"/>
    <cellStyle name="Porcentaje 4 2" xfId="229" xr:uid="{331EA056-386F-4FFD-B831-782C7F0C7E6B}"/>
    <cellStyle name="Porcentaje 4 3" xfId="221" xr:uid="{C3B087F9-11C6-4FBC-9840-4BDDCF13EF98}"/>
    <cellStyle name="Porcentaje 5" xfId="71" xr:uid="{876375D6-86BC-4681-8610-F5389814FAD1}"/>
    <cellStyle name="Porcentaje 6" xfId="89" xr:uid="{40C29363-C50B-4B0E-B95B-82B5F0FED5F1}"/>
    <cellStyle name="Salida 2" xfId="58" xr:uid="{00000000-0005-0000-0000-00003D000000}"/>
    <cellStyle name="Salida 2 2" xfId="158" xr:uid="{48196B76-FAE4-47BA-8C2F-B60AA8D744D9}"/>
    <cellStyle name="Salida 2 2 2" xfId="177" xr:uid="{570BAE2E-7EEF-4887-AC26-17BE5832A573}"/>
    <cellStyle name="Salida 2 3" xfId="162" xr:uid="{AC2DD0D8-F55F-41FE-8123-AC97BF24CC37}"/>
    <cellStyle name="Salida 2 4" xfId="149" xr:uid="{C06A3DD9-DC5C-413F-BB06-FEB9E896B94A}"/>
    <cellStyle name="Salida 3" xfId="139" xr:uid="{6E595F5C-58C7-4F6E-A09C-7789F3A58E7F}"/>
    <cellStyle name="Standard_WK-VPIHVPI2000" xfId="171" xr:uid="{BBA8EF0B-E027-4C7B-8DDF-486227F8A258}"/>
    <cellStyle name="Texto de advertencia 2" xfId="140" xr:uid="{27EFEB1A-9448-4793-8C58-318366303E61}"/>
    <cellStyle name="Texto explicativo 2" xfId="141" xr:uid="{8D6EEB9E-3ECE-4E31-931E-F67E7EBFE397}"/>
    <cellStyle name="Título 2 2" xfId="143" xr:uid="{0BAFBB9C-1557-4FFE-9553-1A7B7D8FFD3B}"/>
    <cellStyle name="Título 3 2" xfId="144" xr:uid="{75AD6BE3-820B-47F9-B604-24FB6D4E6AC5}"/>
    <cellStyle name="Título 4" xfId="59" xr:uid="{00000000-0005-0000-0000-00003E000000}"/>
    <cellStyle name="Título 5" xfId="142" xr:uid="{35103372-6209-4B89-AC87-28F876D22FDF}"/>
    <cellStyle name="Total" xfId="14" builtinId="25" customBuiltin="1"/>
    <cellStyle name="Total 2" xfId="150" xr:uid="{89CE6306-7519-486F-AE9E-E54DF3478487}"/>
    <cellStyle name="Total 2 2" xfId="159" xr:uid="{58F84C10-374D-414D-92ED-368A4C90A3B9}"/>
    <cellStyle name="Total 2 2 2" xfId="178" xr:uid="{636AB31F-0258-4A38-B325-5C8BBCA6B482}"/>
    <cellStyle name="Total 2 3" xfId="163" xr:uid="{48BA8084-F825-4957-998D-32B028323328}"/>
    <cellStyle name="Total 3" xfId="145" xr:uid="{24DFF334-2FD0-44B6-9AC1-40ED5A09A859}"/>
  </cellStyles>
  <dxfs count="44">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rial Nova"/>
        <scheme val="none"/>
      </font>
      <numFmt numFmtId="4" formatCode="#,##0.00"/>
      <fill>
        <patternFill patternType="none">
          <fgColor indexed="64"/>
          <bgColor auto="1"/>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rial Nova"/>
        <family val="2"/>
        <scheme val="none"/>
      </font>
      <numFmt numFmtId="170" formatCode="yyyy/mmm"/>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i val="0"/>
        <strike val="0"/>
        <condense val="0"/>
        <extend val="0"/>
        <outline val="0"/>
        <shadow val="0"/>
        <u val="none"/>
        <vertAlign val="baseline"/>
        <sz val="8"/>
        <color theme="0"/>
        <name val="Arial Nova"/>
        <scheme val="none"/>
      </font>
      <fill>
        <patternFill patternType="solid">
          <fgColor indexed="64"/>
          <bgColor theme="8" tint="-0.499984740745262"/>
        </patternFill>
      </fill>
      <alignment horizontal="center" vertical="center" textRotation="0" wrapText="1" indent="0" justifyLastLine="0" shrinkToFit="0" readingOrder="0"/>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ill>
        <patternFill>
          <bgColor rgb="FF92D050"/>
        </patternFill>
      </fill>
    </dxf>
    <dxf>
      <fill>
        <patternFill>
          <bgColor rgb="FFFFFF00"/>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ill>
        <patternFill>
          <bgColor rgb="FF92D050"/>
        </patternFill>
      </fill>
    </dxf>
    <dxf>
      <fill>
        <patternFill>
          <bgColor rgb="FFFFFF00"/>
        </patternFill>
      </fill>
    </dxf>
  </dxfs>
  <tableStyles count="1" defaultTableStyle="TableStyleMedium2" defaultPivotStyle="PivotStyleLight16">
    <tableStyle name="Invisible" pivot="0" table="0" count="0" xr9:uid="{926682FE-847E-40EC-949C-679CC5B96F2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1" i="0" u="none" strike="noStrike" kern="1200" spc="0" baseline="0">
                <a:solidFill>
                  <a:sysClr val="windowText" lastClr="000000">
                    <a:lumMod val="65000"/>
                    <a:lumOff val="35000"/>
                  </a:sysClr>
                </a:solidFill>
                <a:latin typeface="+mn-lt"/>
                <a:ea typeface="+mn-ea"/>
                <a:cs typeface="+mn-cs"/>
              </a:defRPr>
            </a:pPr>
            <a:r>
              <a:rPr lang="en-US" sz="1400" b="1" i="0" u="none" strike="noStrike" kern="1200" spc="0" baseline="0">
                <a:solidFill>
                  <a:sysClr val="windowText" lastClr="000000">
                    <a:lumMod val="65000"/>
                    <a:lumOff val="35000"/>
                  </a:sysClr>
                </a:solidFill>
              </a:rPr>
              <a:t>Valor Histórico de contratación promediado por aeropuerto (incluido IVA)</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1" i="0" u="none" strike="noStrike" kern="1200" spc="0" baseline="0">
              <a:solidFill>
                <a:sysClr val="windowText" lastClr="000000">
                  <a:lumMod val="65000"/>
                  <a:lumOff val="35000"/>
                </a:sysClr>
              </a:solidFill>
              <a:latin typeface="+mn-lt"/>
              <a:ea typeface="+mn-ea"/>
              <a:cs typeface="+mn-cs"/>
            </a:defRPr>
          </a:pPr>
          <a:endParaRPr lang="es-CO"/>
        </a:p>
      </c:txPr>
    </c:title>
    <c:autoTitleDeleted val="0"/>
    <c:plotArea>
      <c:layout/>
      <c:lineChart>
        <c:grouping val="standard"/>
        <c:varyColors val="0"/>
        <c:ser>
          <c:idx val="4"/>
          <c:order val="0"/>
          <c:tx>
            <c:strRef>
              <c:f>'Presupuesto Historicos'!$H$5</c:f>
              <c:strCache>
                <c:ptCount val="1"/>
                <c:pt idx="0">
                  <c:v>Valor presente x aeropuerto año 2026 con IVA</c:v>
                </c:pt>
              </c:strCache>
            </c:strRef>
          </c:tx>
          <c:spPr>
            <a:ln w="28575" cap="rnd">
              <a:solidFill>
                <a:schemeClr val="accent5"/>
              </a:solidFill>
              <a:round/>
            </a:ln>
            <a:effectLst/>
          </c:spPr>
          <c:marker>
            <c:symbol val="square"/>
            <c:size val="5"/>
            <c:spPr>
              <a:solidFill>
                <a:schemeClr val="accent5"/>
              </a:solidFill>
              <a:ln w="9525">
                <a:solidFill>
                  <a:schemeClr val="accent5"/>
                </a:solidFill>
              </a:ln>
              <a:effectLst/>
            </c:spPr>
          </c:marker>
          <c:cat>
            <c:strRef>
              <c:extLst>
                <c:ext xmlns:c15="http://schemas.microsoft.com/office/drawing/2012/chart" uri="{02D57815-91ED-43cb-92C2-25804820EDAC}">
                  <c15:fullRef>
                    <c15:sqref>'Presupuesto Historicos'!$C$6:$C$16</c15:sqref>
                  </c15:fullRef>
                </c:ext>
              </c:extLst>
              <c:f>'Presupuesto Historicos'!$C$9:$C$16</c:f>
              <c:strCache>
                <c:ptCount val="8"/>
                <c:pt idx="0">
                  <c:v>2019</c:v>
                </c:pt>
                <c:pt idx="1">
                  <c:v>2020</c:v>
                </c:pt>
                <c:pt idx="2">
                  <c:v>2021</c:v>
                </c:pt>
                <c:pt idx="3">
                  <c:v>2022</c:v>
                </c:pt>
                <c:pt idx="4">
                  <c:v>2023</c:v>
                </c:pt>
                <c:pt idx="5">
                  <c:v>2024</c:v>
                </c:pt>
                <c:pt idx="6">
                  <c:v>2025</c:v>
                </c:pt>
                <c:pt idx="7">
                  <c:v>Presupuesto Estimado 2026</c:v>
                </c:pt>
              </c:strCache>
            </c:strRef>
          </c:cat>
          <c:val>
            <c:numRef>
              <c:extLst>
                <c:ext xmlns:c15="http://schemas.microsoft.com/office/drawing/2012/chart" uri="{02D57815-91ED-43cb-92C2-25804820EDAC}">
                  <c15:fullRef>
                    <c15:sqref>'Presupuesto Historicos'!$H$6:$H$16</c15:sqref>
                  </c15:fullRef>
                </c:ext>
              </c:extLst>
              <c:f>'Presupuesto Historicos'!$H$9:$H$16</c:f>
              <c:numCache>
                <c:formatCode>General</c:formatCode>
                <c:ptCount val="8"/>
                <c:pt idx="0" formatCode="_-&quot;$&quot;* #,##0_-;\-&quot;$&quot;* #,##0_-;_-&quot;$&quot;* &quot;-&quot;_-;_-@_-">
                  <c:v>1013019631.5909876</c:v>
                </c:pt>
                <c:pt idx="1" formatCode="_-&quot;$&quot;* #,##0_-;\-&quot;$&quot;* #,##0_-;_-&quot;$&quot;* &quot;-&quot;_-;_-@_-">
                  <c:v>128976476.77804236</c:v>
                </c:pt>
                <c:pt idx="2" formatCode="_-&quot;$&quot;* #,##0_-;\-&quot;$&quot;* #,##0_-;_-&quot;$&quot;* &quot;-&quot;_-;_-@_-">
                  <c:v>253708568.48909792</c:v>
                </c:pt>
                <c:pt idx="3" formatCode="_-&quot;$&quot;* #,##0_-;\-&quot;$&quot;* #,##0_-;_-&quot;$&quot;* &quot;-&quot;_-;_-@_-">
                  <c:v>253710829.85976824</c:v>
                </c:pt>
                <c:pt idx="4" formatCode="_-&quot;$&quot;* #,##0_-;\-&quot;$&quot;* #,##0_-;_-&quot;$&quot;* &quot;-&quot;_-;_-@_-">
                  <c:v>283885620.23850113</c:v>
                </c:pt>
                <c:pt idx="5" formatCode="_-&quot;$&quot;* #,##0_-;\-&quot;$&quot;* #,##0_-;_-&quot;$&quot;* &quot;-&quot;_-;_-@_-">
                  <c:v>285800909.48584706</c:v>
                </c:pt>
                <c:pt idx="6" formatCode="_-&quot;$&quot;* #,##0_-;\-&quot;$&quot;* #,##0_-;_-&quot;$&quot;* &quot;-&quot;_-;_-@_-">
                  <c:v>276006258.35564798</c:v>
                </c:pt>
                <c:pt idx="7" formatCode="_-&quot;$&quot;* #,##0_-;\-&quot;$&quot;* #,##0_-;_-&quot;$&quot;* &quot;-&quot;_-;_-@_-">
                  <c:v>356444042.11398458</c:v>
                </c:pt>
              </c:numCache>
            </c:numRef>
          </c:val>
          <c:smooth val="0"/>
          <c:extLst>
            <c:ext xmlns:c16="http://schemas.microsoft.com/office/drawing/2014/chart" uri="{C3380CC4-5D6E-409C-BE32-E72D297353CC}">
              <c16:uniqueId val="{00000004-946C-4C05-A628-8D960EBA9DFD}"/>
            </c:ext>
          </c:extLst>
        </c:ser>
        <c:dLbls>
          <c:showLegendKey val="0"/>
          <c:showVal val="0"/>
          <c:showCatName val="0"/>
          <c:showSerName val="0"/>
          <c:showPercent val="0"/>
          <c:showBubbleSize val="0"/>
        </c:dLbls>
        <c:marker val="1"/>
        <c:smooth val="0"/>
        <c:axId val="1747853008"/>
        <c:axId val="1747851088"/>
      </c:lineChart>
      <c:dateAx>
        <c:axId val="17478530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b="1"/>
                  <a:t>Año</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0"/>
          <a:lstStyle/>
          <a:p>
            <a:pPr>
              <a:defRPr sz="900" b="0" i="0" u="none" strike="noStrike" kern="1200" baseline="0">
                <a:solidFill>
                  <a:schemeClr val="tx1">
                    <a:lumMod val="65000"/>
                    <a:lumOff val="35000"/>
                  </a:schemeClr>
                </a:solidFill>
                <a:latin typeface="+mn-lt"/>
                <a:ea typeface="+mn-ea"/>
                <a:cs typeface="+mn-cs"/>
              </a:defRPr>
            </a:pPr>
            <a:endParaRPr lang="es-CO"/>
          </a:p>
        </c:txPr>
        <c:crossAx val="1747851088"/>
        <c:crosses val="autoZero"/>
        <c:auto val="0"/>
        <c:lblOffset val="100"/>
        <c:baseTimeUnit val="days"/>
      </c:dateAx>
      <c:valAx>
        <c:axId val="1747851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O" sz="1000" b="1" i="0" u="none" strike="noStrike" baseline="0">
                    <a:effectLst/>
                  </a:rPr>
                  <a:t>Valor presente x aeropuerto año 2026 con IVA</a:t>
                </a:r>
                <a:r>
                  <a:rPr lang="es-CO" sz="1000" b="0" i="0" u="none" strike="noStrike" baseline="0">
                    <a:effectLst/>
                  </a:rPr>
                  <a:t> </a:t>
                </a:r>
                <a:endParaRPr lang="es-CO"/>
              </a:p>
            </c:rich>
          </c:tx>
          <c:layout>
            <c:manualLayout>
              <c:xMode val="edge"/>
              <c:yMode val="edge"/>
              <c:x val="2.2255939802860485E-2"/>
              <c:y val="9.0666641942491202E-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_(&quot;$&quot;* #,##0.00_);_(&quot;$&quot;* \(#,##0.00\);_(&quot;$&quot;* &quot;-&quot;??_);_(@_)"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47853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xdr:rowOff>
    </xdr:from>
    <xdr:to>
      <xdr:col>12</xdr:col>
      <xdr:colOff>0</xdr:colOff>
      <xdr:row>19</xdr:row>
      <xdr:rowOff>11724</xdr:rowOff>
    </xdr:to>
    <xdr:sp macro="" textlink="">
      <xdr:nvSpPr>
        <xdr:cNvPr id="2" name="CuadroTexto 1">
          <a:extLst>
            <a:ext uri="{FF2B5EF4-FFF2-40B4-BE49-F238E27FC236}">
              <a16:creationId xmlns:a16="http://schemas.microsoft.com/office/drawing/2014/main" id="{9CED81E3-A1AE-7073-4E66-CD360BC18217}"/>
            </a:ext>
          </a:extLst>
        </xdr:cNvPr>
        <xdr:cNvSpPr txBox="1"/>
      </xdr:nvSpPr>
      <xdr:spPr>
        <a:xfrm>
          <a:off x="0" y="15240"/>
          <a:ext cx="9495692" cy="3226192"/>
        </a:xfrm>
        <a:prstGeom prst="rect">
          <a:avLst/>
        </a:prstGeom>
        <a:gradFill>
          <a:gsLst>
            <a:gs pos="0">
              <a:schemeClr val="accent1">
                <a:lumMod val="75000"/>
              </a:schemeClr>
            </a:gs>
            <a:gs pos="59000">
              <a:schemeClr val="accent1">
                <a:lumMod val="45000"/>
                <a:lumOff val="55000"/>
              </a:schemeClr>
            </a:gs>
            <a:gs pos="15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s-CO" sz="2400" b="1">
            <a:solidFill>
              <a:schemeClr val="bg1"/>
            </a:solidFill>
          </a:endParaRPr>
        </a:p>
        <a:p>
          <a:pPr algn="ctr"/>
          <a:endParaRPr lang="es-CO" sz="2400" b="1">
            <a:solidFill>
              <a:schemeClr val="bg1"/>
            </a:solidFill>
          </a:endParaRPr>
        </a:p>
        <a:p>
          <a:pPr algn="ctr"/>
          <a:r>
            <a:rPr lang="es-CO" sz="2500" b="1">
              <a:solidFill>
                <a:schemeClr val="bg1"/>
              </a:solidFill>
            </a:rPr>
            <a:t>MODELO ESTADÍSTICO DE CALIFICACIÓN Y EVALUACIÓN DE PRECIOS </a:t>
          </a:r>
        </a:p>
        <a:p>
          <a:pPr algn="ctr"/>
          <a:r>
            <a:rPr lang="es-CO" sz="2500" b="1">
              <a:solidFill>
                <a:schemeClr val="bg1"/>
              </a:solidFill>
            </a:rPr>
            <a:t>(MECEP)</a:t>
          </a:r>
        </a:p>
      </xdr:txBody>
    </xdr:sp>
    <xdr:clientData/>
  </xdr:twoCellAnchor>
  <xdr:twoCellAnchor editAs="oneCell">
    <xdr:from>
      <xdr:col>0</xdr:col>
      <xdr:colOff>0</xdr:colOff>
      <xdr:row>15</xdr:row>
      <xdr:rowOff>0</xdr:rowOff>
    </xdr:from>
    <xdr:to>
      <xdr:col>9</xdr:col>
      <xdr:colOff>650631</xdr:colOff>
      <xdr:row>16</xdr:row>
      <xdr:rowOff>169984</xdr:rowOff>
    </xdr:to>
    <xdr:pic>
      <xdr:nvPicPr>
        <xdr:cNvPr id="5" name="Imagen 4">
          <a:extLst>
            <a:ext uri="{FF2B5EF4-FFF2-40B4-BE49-F238E27FC236}">
              <a16:creationId xmlns:a16="http://schemas.microsoft.com/office/drawing/2014/main" id="{3E5E8CA8-EA92-AA39-8A0B-3077C9939375}"/>
            </a:ext>
          </a:extLst>
        </xdr:cNvPr>
        <xdr:cNvPicPr>
          <a:picLocks noChangeAspect="1"/>
        </xdr:cNvPicPr>
      </xdr:nvPicPr>
      <xdr:blipFill>
        <a:blip xmlns:r="http://schemas.openxmlformats.org/officeDocument/2006/relationships" r:embed="rId1"/>
        <a:stretch>
          <a:fillRect/>
        </a:stretch>
      </xdr:blipFill>
      <xdr:spPr>
        <a:xfrm>
          <a:off x="0" y="2889738"/>
          <a:ext cx="7772400" cy="0"/>
        </a:xfrm>
        <a:prstGeom prst="rect">
          <a:avLst/>
        </a:prstGeom>
      </xdr:spPr>
    </xdr:pic>
    <xdr:clientData/>
  </xdr:twoCellAnchor>
  <xdr:twoCellAnchor editAs="oneCell">
    <xdr:from>
      <xdr:col>0</xdr:col>
      <xdr:colOff>0</xdr:colOff>
      <xdr:row>15</xdr:row>
      <xdr:rowOff>0</xdr:rowOff>
    </xdr:from>
    <xdr:to>
      <xdr:col>9</xdr:col>
      <xdr:colOff>650631</xdr:colOff>
      <xdr:row>16</xdr:row>
      <xdr:rowOff>169984</xdr:rowOff>
    </xdr:to>
    <xdr:pic>
      <xdr:nvPicPr>
        <xdr:cNvPr id="7" name="Imagen 6">
          <a:extLst>
            <a:ext uri="{FF2B5EF4-FFF2-40B4-BE49-F238E27FC236}">
              <a16:creationId xmlns:a16="http://schemas.microsoft.com/office/drawing/2014/main" id="{14FA98C2-1F74-C155-65ED-DA3B22514123}"/>
            </a:ext>
          </a:extLst>
        </xdr:cNvPr>
        <xdr:cNvPicPr>
          <a:picLocks noChangeAspect="1"/>
        </xdr:cNvPicPr>
      </xdr:nvPicPr>
      <xdr:blipFill>
        <a:blip xmlns:r="http://schemas.openxmlformats.org/officeDocument/2006/relationships" r:embed="rId1"/>
        <a:stretch>
          <a:fillRect/>
        </a:stretch>
      </xdr:blipFill>
      <xdr:spPr>
        <a:xfrm>
          <a:off x="0" y="2889738"/>
          <a:ext cx="7772400" cy="0"/>
        </a:xfrm>
        <a:prstGeom prst="rect">
          <a:avLst/>
        </a:prstGeom>
      </xdr:spPr>
    </xdr:pic>
    <xdr:clientData/>
  </xdr:twoCellAnchor>
  <xdr:twoCellAnchor editAs="oneCell">
    <xdr:from>
      <xdr:col>0</xdr:col>
      <xdr:colOff>679942</xdr:colOff>
      <xdr:row>0</xdr:row>
      <xdr:rowOff>1</xdr:rowOff>
    </xdr:from>
    <xdr:to>
      <xdr:col>10</xdr:col>
      <xdr:colOff>539265</xdr:colOff>
      <xdr:row>8</xdr:row>
      <xdr:rowOff>57979</xdr:rowOff>
    </xdr:to>
    <xdr:pic>
      <xdr:nvPicPr>
        <xdr:cNvPr id="9" name="Imagen 8">
          <a:extLst>
            <a:ext uri="{FF2B5EF4-FFF2-40B4-BE49-F238E27FC236}">
              <a16:creationId xmlns:a16="http://schemas.microsoft.com/office/drawing/2014/main" id="{DFA81042-3937-F340-6DB4-E79FEB7F0B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9942" y="1"/>
          <a:ext cx="7562149" cy="1383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6774102</xdr:colOff>
      <xdr:row>7</xdr:row>
      <xdr:rowOff>16565</xdr:rowOff>
    </xdr:to>
    <xdr:pic>
      <xdr:nvPicPr>
        <xdr:cNvPr id="3" name="Imagen 2">
          <a:extLst>
            <a:ext uri="{FF2B5EF4-FFF2-40B4-BE49-F238E27FC236}">
              <a16:creationId xmlns:a16="http://schemas.microsoft.com/office/drawing/2014/main" id="{5373DD00-DD66-4009-BE67-6927364DC204}"/>
            </a:ext>
          </a:extLst>
        </xdr:cNvPr>
        <xdr:cNvPicPr>
          <a:picLocks noChangeAspect="1"/>
        </xdr:cNvPicPr>
      </xdr:nvPicPr>
      <xdr:blipFill>
        <a:blip xmlns:r="http://schemas.openxmlformats.org/officeDocument/2006/relationships" r:embed="rId1"/>
        <a:stretch>
          <a:fillRect/>
        </a:stretch>
      </xdr:blipFill>
      <xdr:spPr>
        <a:xfrm>
          <a:off x="0" y="1"/>
          <a:ext cx="8637689" cy="11761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309688</xdr:colOff>
      <xdr:row>2</xdr:row>
      <xdr:rowOff>126319</xdr:rowOff>
    </xdr:from>
    <xdr:to>
      <xdr:col>3</xdr:col>
      <xdr:colOff>710773</xdr:colOff>
      <xdr:row>5</xdr:row>
      <xdr:rowOff>163286</xdr:rowOff>
    </xdr:to>
    <xdr:sp macro="[0]!Borrarmodelo" textlink="">
      <xdr:nvSpPr>
        <xdr:cNvPr id="4" name="Rectángulo: esquinas redondeadas 3">
          <a:extLst>
            <a:ext uri="{FF2B5EF4-FFF2-40B4-BE49-F238E27FC236}">
              <a16:creationId xmlns:a16="http://schemas.microsoft.com/office/drawing/2014/main" id="{00000000-0008-0000-0200-000004000000}"/>
            </a:ext>
          </a:extLst>
        </xdr:cNvPr>
        <xdr:cNvSpPr/>
      </xdr:nvSpPr>
      <xdr:spPr>
        <a:xfrm>
          <a:off x="309688" y="507319"/>
          <a:ext cx="1176692" cy="608467"/>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solidFill>
                <a:schemeClr val="bg1"/>
              </a:solidFill>
            </a:rPr>
            <a:t>Borrar Modelo</a:t>
          </a:r>
        </a:p>
      </xdr:txBody>
    </xdr:sp>
    <xdr:clientData/>
  </xdr:twoCellAnchor>
  <xdr:twoCellAnchor>
    <xdr:from>
      <xdr:col>4</xdr:col>
      <xdr:colOff>67235</xdr:colOff>
      <xdr:row>2</xdr:row>
      <xdr:rowOff>107620</xdr:rowOff>
    </xdr:from>
    <xdr:to>
      <xdr:col>6</xdr:col>
      <xdr:colOff>56029</xdr:colOff>
      <xdr:row>5</xdr:row>
      <xdr:rowOff>156881</xdr:rowOff>
    </xdr:to>
    <xdr:sp macro="[0]!Traer_Valores_indexados" textlink="">
      <xdr:nvSpPr>
        <xdr:cNvPr id="5" name="Rectángulo: esquinas redondeadas 3">
          <a:extLst>
            <a:ext uri="{FF2B5EF4-FFF2-40B4-BE49-F238E27FC236}">
              <a16:creationId xmlns:a16="http://schemas.microsoft.com/office/drawing/2014/main" id="{00000000-0008-0000-0200-000005000000}"/>
            </a:ext>
          </a:extLst>
        </xdr:cNvPr>
        <xdr:cNvSpPr/>
      </xdr:nvSpPr>
      <xdr:spPr>
        <a:xfrm>
          <a:off x="3910853" y="488620"/>
          <a:ext cx="1770529" cy="620761"/>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t>Traer valores indexados</a:t>
          </a:r>
        </a:p>
      </xdr:txBody>
    </xdr:sp>
    <xdr:clientData/>
  </xdr:twoCellAnchor>
  <xdr:twoCellAnchor editAs="oneCell">
    <xdr:from>
      <xdr:col>13</xdr:col>
      <xdr:colOff>1074963</xdr:colOff>
      <xdr:row>0</xdr:row>
      <xdr:rowOff>0</xdr:rowOff>
    </xdr:from>
    <xdr:to>
      <xdr:col>67</xdr:col>
      <xdr:colOff>122466</xdr:colOff>
      <xdr:row>6</xdr:row>
      <xdr:rowOff>149679</xdr:rowOff>
    </xdr:to>
    <xdr:pic>
      <xdr:nvPicPr>
        <xdr:cNvPr id="2" name="Imagen 1">
          <a:extLst>
            <a:ext uri="{FF2B5EF4-FFF2-40B4-BE49-F238E27FC236}">
              <a16:creationId xmlns:a16="http://schemas.microsoft.com/office/drawing/2014/main" id="{96DDEF41-D00B-411A-B396-0A632A32CB41}"/>
            </a:ext>
          </a:extLst>
        </xdr:cNvPr>
        <xdr:cNvPicPr>
          <a:picLocks noChangeAspect="1"/>
        </xdr:cNvPicPr>
      </xdr:nvPicPr>
      <xdr:blipFill>
        <a:blip xmlns:r="http://schemas.openxmlformats.org/officeDocument/2006/relationships" r:embed="rId1"/>
        <a:stretch>
          <a:fillRect/>
        </a:stretch>
      </xdr:blipFill>
      <xdr:spPr>
        <a:xfrm>
          <a:off x="14614070" y="0"/>
          <a:ext cx="13471073" cy="12926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757999</xdr:colOff>
      <xdr:row>2</xdr:row>
      <xdr:rowOff>1121</xdr:rowOff>
    </xdr:from>
    <xdr:to>
      <xdr:col>3</xdr:col>
      <xdr:colOff>414618</xdr:colOff>
      <xdr:row>4</xdr:row>
      <xdr:rowOff>66499</xdr:rowOff>
    </xdr:to>
    <xdr:sp macro="[0]!Borrar_Indexador" textlink="">
      <xdr:nvSpPr>
        <xdr:cNvPr id="3" name="Rectángulo: esquinas redondeadas 3">
          <a:extLst>
            <a:ext uri="{FF2B5EF4-FFF2-40B4-BE49-F238E27FC236}">
              <a16:creationId xmlns:a16="http://schemas.microsoft.com/office/drawing/2014/main" id="{00000000-0008-0000-0400-000003000000}"/>
            </a:ext>
          </a:extLst>
        </xdr:cNvPr>
        <xdr:cNvSpPr/>
      </xdr:nvSpPr>
      <xdr:spPr>
        <a:xfrm>
          <a:off x="757999" y="324971"/>
          <a:ext cx="1180619" cy="389228"/>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u="sng"/>
            <a:t>Borrar Modelo</a:t>
          </a:r>
        </a:p>
      </xdr:txBody>
    </xdr:sp>
    <xdr:clientData/>
  </xdr:twoCellAnchor>
  <xdr:twoCellAnchor editAs="oneCell">
    <xdr:from>
      <xdr:col>4</xdr:col>
      <xdr:colOff>0</xdr:colOff>
      <xdr:row>0</xdr:row>
      <xdr:rowOff>0</xdr:rowOff>
    </xdr:from>
    <xdr:to>
      <xdr:col>12</xdr:col>
      <xdr:colOff>744928</xdr:colOff>
      <xdr:row>7</xdr:row>
      <xdr:rowOff>114300</xdr:rowOff>
    </xdr:to>
    <xdr:pic>
      <xdr:nvPicPr>
        <xdr:cNvPr id="2" name="Imagen 1">
          <a:extLst>
            <a:ext uri="{FF2B5EF4-FFF2-40B4-BE49-F238E27FC236}">
              <a16:creationId xmlns:a16="http://schemas.microsoft.com/office/drawing/2014/main" id="{1E1977FE-B383-4581-BEA6-C9DD317ECEB7}"/>
            </a:ext>
          </a:extLst>
        </xdr:cNvPr>
        <xdr:cNvPicPr>
          <a:picLocks noChangeAspect="1"/>
        </xdr:cNvPicPr>
      </xdr:nvPicPr>
      <xdr:blipFill>
        <a:blip xmlns:r="http://schemas.openxmlformats.org/officeDocument/2006/relationships" r:embed="rId1"/>
        <a:stretch>
          <a:fillRect/>
        </a:stretch>
      </xdr:blipFill>
      <xdr:spPr>
        <a:xfrm>
          <a:off x="2828925" y="0"/>
          <a:ext cx="8603053" cy="12954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438149</xdr:colOff>
      <xdr:row>3</xdr:row>
      <xdr:rowOff>76198</xdr:rowOff>
    </xdr:from>
    <xdr:to>
      <xdr:col>16</xdr:col>
      <xdr:colOff>561975</xdr:colOff>
      <xdr:row>27</xdr:row>
      <xdr:rowOff>19050</xdr:rowOff>
    </xdr:to>
    <xdr:graphicFrame macro="">
      <xdr:nvGraphicFramePr>
        <xdr:cNvPr id="5" name="Gráfico 4">
          <a:extLst>
            <a:ext uri="{FF2B5EF4-FFF2-40B4-BE49-F238E27FC236}">
              <a16:creationId xmlns:a16="http://schemas.microsoft.com/office/drawing/2014/main" id="{ED78F82B-5BE0-9B79-3A30-5E9CCF818E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7</xdr:row>
      <xdr:rowOff>136071</xdr:rowOff>
    </xdr:to>
    <xdr:pic>
      <xdr:nvPicPr>
        <xdr:cNvPr id="2" name="Imagen 1">
          <a:extLst>
            <a:ext uri="{FF2B5EF4-FFF2-40B4-BE49-F238E27FC236}">
              <a16:creationId xmlns:a16="http://schemas.microsoft.com/office/drawing/2014/main" id="{14F13D91-EC35-4BB4-B1F6-6AF4C799694B}"/>
            </a:ext>
          </a:extLst>
        </xdr:cNvPr>
        <xdr:cNvPicPr>
          <a:picLocks noChangeAspect="1"/>
        </xdr:cNvPicPr>
      </xdr:nvPicPr>
      <xdr:blipFill>
        <a:blip xmlns:r="http://schemas.openxmlformats.org/officeDocument/2006/relationships" r:embed="rId1"/>
        <a:stretch>
          <a:fillRect/>
        </a:stretch>
      </xdr:blipFill>
      <xdr:spPr>
        <a:xfrm>
          <a:off x="0" y="0"/>
          <a:ext cx="7075714" cy="127907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533399</xdr:colOff>
      <xdr:row>0</xdr:row>
      <xdr:rowOff>0</xdr:rowOff>
    </xdr:from>
    <xdr:to>
      <xdr:col>7</xdr:col>
      <xdr:colOff>28574</xdr:colOff>
      <xdr:row>6</xdr:row>
      <xdr:rowOff>116119</xdr:rowOff>
    </xdr:to>
    <xdr:pic>
      <xdr:nvPicPr>
        <xdr:cNvPr id="2" name="Imagen 1">
          <a:extLst>
            <a:ext uri="{FF2B5EF4-FFF2-40B4-BE49-F238E27FC236}">
              <a16:creationId xmlns:a16="http://schemas.microsoft.com/office/drawing/2014/main" id="{C363FB7E-FC36-4814-B9DD-0908BF917731}"/>
            </a:ext>
          </a:extLst>
        </xdr:cNvPr>
        <xdr:cNvPicPr>
          <a:picLocks noChangeAspect="1"/>
        </xdr:cNvPicPr>
      </xdr:nvPicPr>
      <xdr:blipFill>
        <a:blip xmlns:r="http://schemas.openxmlformats.org/officeDocument/2006/relationships" r:embed="rId1"/>
        <a:stretch>
          <a:fillRect/>
        </a:stretch>
      </xdr:blipFill>
      <xdr:spPr>
        <a:xfrm>
          <a:off x="533399" y="0"/>
          <a:ext cx="6924675" cy="11829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erocivil-my.sharepoint.com/personal/john_galvisg_aerocivil_gov_co/Documents/Procesos%20Contractuales/modelo%20Estadistico%20de%20Calificaci&#243;n%20y%20Evaluaci&#243;n%20de%20Precios%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Formato 1A. Estudios Previos"/>
      <sheetName val="Formato Descripción Software"/>
      <sheetName val="Modelo Estadistico"/>
      <sheetName val="INDEXADOR"/>
      <sheetName val="INPUTS Y LISTAS"/>
      <sheetName val="Cronograma"/>
      <sheetName val="INDICES-ICOCIV"/>
      <sheetName val="INDICES IPC"/>
    </sheetNames>
    <sheetDataSet>
      <sheetData sheetId="0"/>
      <sheetData sheetId="1"/>
      <sheetData sheetId="2"/>
      <sheetData sheetId="3"/>
      <sheetData sheetId="4"/>
      <sheetData sheetId="5">
        <row r="47">
          <cell r="A47" t="str">
            <v>Prestación de Servicios</v>
          </cell>
        </row>
        <row r="48">
          <cell r="A48" t="str">
            <v>Consultoria-Interventoria</v>
          </cell>
        </row>
        <row r="49">
          <cell r="A49" t="str">
            <v>Consultoría- Supervisión</v>
          </cell>
        </row>
        <row r="50">
          <cell r="A50" t="str">
            <v>Consultoría- Estudios y Diseños</v>
          </cell>
        </row>
        <row r="51">
          <cell r="A51" t="str">
            <v>Obra pública</v>
          </cell>
        </row>
        <row r="52">
          <cell r="A52" t="str">
            <v>Compraventa</v>
          </cell>
        </row>
        <row r="53">
          <cell r="A53" t="str">
            <v>Suministro</v>
          </cell>
        </row>
        <row r="54">
          <cell r="A54" t="str">
            <v>Seguros</v>
          </cell>
        </row>
        <row r="55">
          <cell r="A55" t="str">
            <v>Arrendamientos</v>
          </cell>
        </row>
        <row r="56">
          <cell r="A56" t="str">
            <v>Orden de Compra</v>
          </cell>
        </row>
        <row r="57">
          <cell r="A57" t="str">
            <v>Otros</v>
          </cell>
        </row>
      </sheetData>
      <sheetData sheetId="6"/>
      <sheetData sheetId="7"/>
      <sheetData sheetId="8"/>
    </sheetDataSet>
  </externalBook>
</externalLink>
</file>

<file path=xl/persons/person.xml><?xml version="1.0" encoding="utf-8"?>
<personList xmlns="http://schemas.microsoft.com/office/spreadsheetml/2018/threadedcomments" xmlns:x="http://schemas.openxmlformats.org/spreadsheetml/2006/main">
  <person displayName="John Alexander Galvis Gonzalez" id="{00A2E36E-DC1E-4CF3-95EF-6E426DF19420}" userId="S::john.galvisg@aerocivil.gov.co::5b57e937-2728-4a88-a66c-f7f262dbac96"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L296" totalsRowShown="0" headerRowDxfId="13" dataDxfId="12">
  <autoFilter ref="A1:L296" xr:uid="{00000000-0009-0000-0100-000001000000}"/>
  <tableColumns count="12">
    <tableColumn id="1" xr3:uid="{00000000-0010-0000-0000-000001000000}" name="FECHA" dataDxfId="11" dataCellStyle="Normal 3"/>
    <tableColumn id="2" xr3:uid="{00000000-0010-0000-0000-000002000000}" name="ICOCIV" dataDxfId="10"/>
    <tableColumn id="3" xr3:uid="{00000000-0010-0000-0000-000003000000}" name="Infraestructura Aeroportuaria - Materiales" dataDxfId="9"/>
    <tableColumn id="4" xr3:uid="{00000000-0010-0000-0000-000004000000}" name="Infraestructura Aeroportuaria - Herramienta Menor" dataDxfId="8"/>
    <tableColumn id="5" xr3:uid="{00000000-0010-0000-0000-000005000000}" name="Infraestructura Aeroportuaria - Maquinaria" dataDxfId="7"/>
    <tableColumn id="6" xr3:uid="{00000000-0010-0000-0000-000006000000}" name="Infraestructura Aeroportuaria - Equipos" dataDxfId="6"/>
    <tableColumn id="7" xr3:uid="{00000000-0010-0000-0000-000007000000}" name="Infraestructura Aeroportuaria - Mano de Obra" dataDxfId="5"/>
    <tableColumn id="8" xr3:uid="{00000000-0010-0000-0000-000008000000}" name="Infraestructura Aeroportuaria - Transporte" dataDxfId="4"/>
    <tableColumn id="9" xr3:uid="{00000000-0010-0000-0000-000009000000}" name="Infraestructura Aeroportuaria - Equipos Especiales para Obra" dataDxfId="3"/>
    <tableColumn id="12" xr3:uid="{00000000-0010-0000-0000-00000C000000}" name="Columna1" dataDxfId="2"/>
    <tableColumn id="13" xr3:uid="{00000000-0010-0000-0000-00000D000000}" name="Columna2" dataDxfId="1"/>
    <tableColumn id="14" xr3:uid="{00000000-0010-0000-0000-00000E000000}" name="Columna3"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7" dT="2024-06-04T23:43:09.32" personId="{00A2E36E-DC1E-4CF3-95EF-6E426DF19420}" id="{FBA3D4B6-903B-42A3-B2C8-4CFDEE5DBE41}">
    <text>Lista Desplegable
Si el elemento a terner en cuenta No aplica seleccione X y el grado de cumplimiento es Vacio</text>
  </threadedComment>
  <threadedComment ref="G7" dT="2024-06-04T23:46:07.61" personId="{00A2E36E-DC1E-4CF3-95EF-6E426DF19420}" id="{C4136F92-7F31-4AF1-A327-346D3DDD5401}">
    <text>Seleccione el Grado de Cumplimiento por cada elemento de la guía, siendo 0 (Cero) el mas bajo y 5 (Cinco) el mayor o máximo cumplimiento
Cuando seleccione No Aplica, el grado de cumplimiento es vacío.</text>
  </threadedComment>
</ThreadedComments>
</file>

<file path=xl/threadedComments/threadedComment2.xml><?xml version="1.0" encoding="utf-8"?>
<ThreadedComments xmlns="http://schemas.microsoft.com/office/spreadsheetml/2018/threadedcomments" xmlns:x="http://schemas.openxmlformats.org/spreadsheetml/2006/main">
  <threadedComment ref="CU14" dT="2023-09-25T15:56:50.28" personId="{00A2E36E-DC1E-4CF3-95EF-6E426DF19420}" id="{3C1471CE-C632-43A2-A5A1-B8E77BB33D03}">
    <text>Digite la cantidad de elementos a incluir en la vigencia 2023.</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DEE9E-7DB2-4810-9823-4A2C648B6188}">
  <dimension ref="A1:L15"/>
  <sheetViews>
    <sheetView showGridLines="0" zoomScale="115" zoomScaleNormal="115" workbookViewId="0">
      <selection activeCell="A19" sqref="A19:XFD19"/>
    </sheetView>
  </sheetViews>
  <sheetFormatPr baseColWidth="10" defaultColWidth="0" defaultRowHeight="12.75" zeroHeight="1" x14ac:dyDescent="0.2"/>
  <cols>
    <col min="1" max="12" width="11.5703125" customWidth="1"/>
    <col min="13" max="16384" width="11.5703125" hidden="1"/>
  </cols>
  <sheetData>
    <row r="1" x14ac:dyDescent="0.2"/>
    <row r="2" x14ac:dyDescent="0.2"/>
    <row r="3" x14ac:dyDescent="0.2"/>
    <row r="4" x14ac:dyDescent="0.2"/>
    <row r="5" x14ac:dyDescent="0.2"/>
    <row r="6" x14ac:dyDescent="0.2"/>
    <row r="7" x14ac:dyDescent="0.2"/>
    <row r="8" x14ac:dyDescent="0.2"/>
    <row r="9" x14ac:dyDescent="0.2"/>
    <row r="10" x14ac:dyDescent="0.2"/>
    <row r="11" x14ac:dyDescent="0.2"/>
    <row r="12" x14ac:dyDescent="0.2"/>
    <row r="13" x14ac:dyDescent="0.2"/>
    <row r="14" x14ac:dyDescent="0.2"/>
    <row r="15" x14ac:dyDescent="0.2"/>
  </sheetData>
  <sheetProtection algorithmName="SHA-512" hashValue="XZIyALGQuYOJBU0D9ZE0JSnr/Wd03oB9xUG2U9DfhljJ+yF3n0tUnPWkFm7DfhfNPGZ2P6i+pBwm9rJSR+0FsA==" saltValue="/Z/Yg1vGxQQJhuM545yoNw==" spinCount="100000" sheet="1" objects="1" scenarios="1" selectLockedCells="1" selectUn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B6D24-1948-4482-A17E-E40A05AAFD21}">
  <dimension ref="A1:B21"/>
  <sheetViews>
    <sheetView showGridLines="0" zoomScale="115" zoomScaleNormal="115" workbookViewId="0">
      <selection activeCell="A16" sqref="A16"/>
    </sheetView>
  </sheetViews>
  <sheetFormatPr baseColWidth="10" defaultColWidth="0" defaultRowHeight="12.75" zeroHeight="1" x14ac:dyDescent="0.2"/>
  <cols>
    <col min="1" max="1" width="28" bestFit="1" customWidth="1"/>
    <col min="2" max="2" width="123.28515625" bestFit="1" customWidth="1"/>
    <col min="3" max="16384" width="11.42578125" hidden="1"/>
  </cols>
  <sheetData>
    <row r="1" spans="1:2" x14ac:dyDescent="0.2"/>
    <row r="2" spans="1:2" x14ac:dyDescent="0.2"/>
    <row r="3" spans="1:2" x14ac:dyDescent="0.2"/>
    <row r="4" spans="1:2" x14ac:dyDescent="0.2"/>
    <row r="5" spans="1:2" x14ac:dyDescent="0.2"/>
    <row r="6" spans="1:2" x14ac:dyDescent="0.2"/>
    <row r="7" spans="1:2" x14ac:dyDescent="0.2"/>
    <row r="8" spans="1:2" x14ac:dyDescent="0.2"/>
    <row r="13" spans="1:2" x14ac:dyDescent="0.2">
      <c r="A13" s="51" t="s">
        <v>68</v>
      </c>
      <c r="B13" s="51" t="s">
        <v>67</v>
      </c>
    </row>
    <row r="14" spans="1:2" x14ac:dyDescent="0.2">
      <c r="A14" s="55" t="s">
        <v>85</v>
      </c>
      <c r="B14" s="9" t="s">
        <v>92</v>
      </c>
    </row>
    <row r="15" spans="1:2" x14ac:dyDescent="0.2">
      <c r="A15" s="55" t="s">
        <v>93</v>
      </c>
      <c r="B15" s="9" t="s">
        <v>88</v>
      </c>
    </row>
    <row r="16" spans="1:2" x14ac:dyDescent="0.2">
      <c r="A16" s="55" t="s">
        <v>86</v>
      </c>
      <c r="B16" s="9" t="s">
        <v>225</v>
      </c>
    </row>
    <row r="17" spans="1:2" x14ac:dyDescent="0.2">
      <c r="A17" s="55" t="s">
        <v>87</v>
      </c>
      <c r="B17" s="9" t="s">
        <v>94</v>
      </c>
    </row>
    <row r="18" spans="1:2" x14ac:dyDescent="0.2">
      <c r="A18" s="55" t="s">
        <v>66</v>
      </c>
      <c r="B18" s="9" t="s">
        <v>89</v>
      </c>
    </row>
    <row r="19" spans="1:2" x14ac:dyDescent="0.2">
      <c r="A19" s="55" t="s">
        <v>226</v>
      </c>
      <c r="B19" s="9" t="s">
        <v>227</v>
      </c>
    </row>
    <row r="20" spans="1:2" x14ac:dyDescent="0.2">
      <c r="A20" s="55" t="s">
        <v>228</v>
      </c>
      <c r="B20" s="9" t="s">
        <v>229</v>
      </c>
    </row>
    <row r="21" spans="1:2" x14ac:dyDescent="0.2"/>
  </sheetData>
  <sheetProtection selectLockedCells="1" selectUnlockedCells="1"/>
  <hyperlinks>
    <hyperlink ref="A14" location="'Formato 1A. Estudios Previo'!A1" display="1. Formato 1A. Estudios previos" xr:uid="{38EE7B3D-AC62-400B-B196-6C87E22F0E0A}"/>
    <hyperlink ref="A15" location="'Modelo Estadistico'!A1" display="2. Modelo Estadistico" xr:uid="{0D4ADD6E-CD56-4D79-A291-9ADF8612E68F}"/>
    <hyperlink ref="A16" location="INDEXADOR!A1" display="3. Indexador" xr:uid="{B03397E2-28EB-4604-ACB5-A1FC9390324B}"/>
    <hyperlink ref="A17" location="'INPUTS Y LISTAS'!A1" display="4. Inputs y Listas" xr:uid="{1B87636A-F9C4-4872-8430-5FA2A4F143B7}"/>
    <hyperlink ref="A18" location="Cronograma!A1" display="5. Cronograma" xr:uid="{D633700C-A914-4FCA-AA9A-0A074657C030}"/>
    <hyperlink ref="A19" location="'INDICES-ICOCIV'!A1" display="4. Indices ICOCIV" xr:uid="{D90B6ECA-5521-42AE-BFBF-C401946ABE12}"/>
    <hyperlink ref="A20" location="'INDICES IPC'!A1" display="5. Indices IPC" xr:uid="{555338DD-3D2A-41DB-BB69-02193F108034}"/>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9F284-60F0-4E69-B38D-010A099571FE}">
  <sheetPr codeName="Hoja10"/>
  <dimension ref="A1:J42"/>
  <sheetViews>
    <sheetView showGridLines="0" zoomScale="85" zoomScaleNormal="85" workbookViewId="0">
      <pane xSplit="5" ySplit="7" topLeftCell="F8" activePane="bottomRight" state="frozen"/>
      <selection pane="topRight" activeCell="F1" sqref="F1"/>
      <selection pane="bottomLeft" activeCell="A8" sqref="A8"/>
      <selection pane="bottomRight" activeCell="I26" sqref="I26:I37"/>
    </sheetView>
  </sheetViews>
  <sheetFormatPr baseColWidth="10" defaultColWidth="11.42578125" defaultRowHeight="15" x14ac:dyDescent="0.2"/>
  <cols>
    <col min="1" max="1" width="19.85546875" style="52" customWidth="1"/>
    <col min="2" max="2" width="43.140625" style="52" customWidth="1"/>
    <col min="3" max="3" width="15" style="52" customWidth="1"/>
    <col min="4" max="4" width="13.7109375" style="53" customWidth="1"/>
    <col min="5" max="5" width="90.28515625" style="52" customWidth="1"/>
    <col min="6" max="6" width="17.85546875" style="53" customWidth="1"/>
    <col min="7" max="7" width="18" style="53" customWidth="1"/>
    <col min="8" max="8" width="16.42578125" style="53" customWidth="1"/>
    <col min="9" max="9" width="14.7109375" style="199" customWidth="1"/>
    <col min="10" max="10" width="109" style="52" customWidth="1"/>
    <col min="11" max="16384" width="11.42578125" style="52"/>
  </cols>
  <sheetData>
    <row r="1" spans="1:10" ht="23.25" customHeight="1" x14ac:dyDescent="0.2">
      <c r="A1" s="330" t="s">
        <v>173</v>
      </c>
      <c r="B1" s="330"/>
      <c r="C1" s="330"/>
      <c r="D1" s="330"/>
      <c r="E1" s="330"/>
      <c r="F1" s="330"/>
      <c r="G1" s="330"/>
      <c r="H1" s="330"/>
      <c r="I1" s="330"/>
      <c r="J1" s="330"/>
    </row>
    <row r="2" spans="1:10" x14ac:dyDescent="0.2">
      <c r="A2" s="190"/>
      <c r="J2" s="53"/>
    </row>
    <row r="3" spans="1:10" x14ac:dyDescent="0.2">
      <c r="A3" s="193" t="s">
        <v>84</v>
      </c>
      <c r="B3" s="324"/>
      <c r="C3" s="325"/>
      <c r="D3" s="325"/>
      <c r="E3" s="325"/>
      <c r="F3" s="325"/>
      <c r="G3" s="325"/>
      <c r="H3" s="325"/>
      <c r="I3" s="325"/>
      <c r="J3" s="326"/>
    </row>
    <row r="4" spans="1:10" x14ac:dyDescent="0.2">
      <c r="A4" s="193" t="s">
        <v>83</v>
      </c>
      <c r="B4" s="327"/>
      <c r="C4" s="328"/>
      <c r="D4" s="328"/>
      <c r="E4" s="328"/>
      <c r="F4" s="328"/>
      <c r="G4" s="328"/>
      <c r="H4" s="328"/>
      <c r="I4" s="328"/>
      <c r="J4" s="329"/>
    </row>
    <row r="5" spans="1:10" x14ac:dyDescent="0.2">
      <c r="A5" s="190"/>
      <c r="J5" s="53"/>
    </row>
    <row r="6" spans="1:10" ht="15.75" customHeight="1" x14ac:dyDescent="0.2">
      <c r="A6" s="332" t="s">
        <v>82</v>
      </c>
      <c r="B6" s="332" t="s">
        <v>81</v>
      </c>
      <c r="C6" s="333" t="s">
        <v>174</v>
      </c>
      <c r="D6" s="338" t="s">
        <v>220</v>
      </c>
      <c r="E6" s="332" t="s">
        <v>175</v>
      </c>
      <c r="F6" s="331"/>
      <c r="G6" s="331"/>
      <c r="H6" s="331"/>
      <c r="I6" s="331"/>
      <c r="J6" s="332" t="s">
        <v>170</v>
      </c>
    </row>
    <row r="7" spans="1:10" ht="31.5" x14ac:dyDescent="0.2">
      <c r="A7" s="333"/>
      <c r="B7" s="333"/>
      <c r="C7" s="338"/>
      <c r="D7" s="339"/>
      <c r="E7" s="333"/>
      <c r="F7" s="192" t="s">
        <v>159</v>
      </c>
      <c r="G7" s="192" t="s">
        <v>165</v>
      </c>
      <c r="H7" s="192" t="s">
        <v>169</v>
      </c>
      <c r="I7" s="192" t="s">
        <v>171</v>
      </c>
      <c r="J7" s="333"/>
    </row>
    <row r="8" spans="1:10" x14ac:dyDescent="0.2">
      <c r="A8" s="334" t="s">
        <v>176</v>
      </c>
      <c r="B8" s="334" t="s">
        <v>172</v>
      </c>
      <c r="C8" s="197" t="s">
        <v>177</v>
      </c>
      <c r="D8" s="194">
        <f>+IF(C8="REVISIÓN",1,2)</f>
        <v>1</v>
      </c>
      <c r="E8" s="201" t="s">
        <v>178</v>
      </c>
      <c r="F8" s="196"/>
      <c r="G8" s="202">
        <v>5</v>
      </c>
      <c r="H8" s="198">
        <v>0.02</v>
      </c>
      <c r="I8" s="335">
        <f>IFERROR(AVERAGE($G$8:$G$13)*SUM($H$8:$H$13),"")</f>
        <v>0.60000000000000009</v>
      </c>
      <c r="J8" s="210"/>
    </row>
    <row r="9" spans="1:10" x14ac:dyDescent="0.2">
      <c r="A9" s="334"/>
      <c r="B9" s="334"/>
      <c r="C9" s="197" t="s">
        <v>177</v>
      </c>
      <c r="D9" s="194">
        <f t="shared" ref="D9:D41" si="0">+IF(C9="REVISIÓN",1,2)</f>
        <v>1</v>
      </c>
      <c r="E9" s="201" t="s">
        <v>179</v>
      </c>
      <c r="F9" s="196"/>
      <c r="G9" s="202">
        <v>5</v>
      </c>
      <c r="H9" s="198">
        <v>0.02</v>
      </c>
      <c r="I9" s="336"/>
      <c r="J9" s="203"/>
    </row>
    <row r="10" spans="1:10" ht="30" x14ac:dyDescent="0.2">
      <c r="A10" s="334"/>
      <c r="B10" s="334"/>
      <c r="C10" s="197" t="s">
        <v>177</v>
      </c>
      <c r="D10" s="194">
        <f t="shared" si="0"/>
        <v>1</v>
      </c>
      <c r="E10" s="201" t="s">
        <v>180</v>
      </c>
      <c r="F10" s="196"/>
      <c r="G10" s="202">
        <v>5</v>
      </c>
      <c r="H10" s="198">
        <v>0.02</v>
      </c>
      <c r="I10" s="336"/>
      <c r="J10" s="203"/>
    </row>
    <row r="11" spans="1:10" ht="30" x14ac:dyDescent="0.2">
      <c r="A11" s="334"/>
      <c r="B11" s="334"/>
      <c r="C11" s="197" t="s">
        <v>177</v>
      </c>
      <c r="D11" s="194">
        <f t="shared" si="0"/>
        <v>1</v>
      </c>
      <c r="E11" s="201" t="s">
        <v>181</v>
      </c>
      <c r="F11" s="196"/>
      <c r="G11" s="202">
        <v>5</v>
      </c>
      <c r="H11" s="198">
        <v>0.02</v>
      </c>
      <c r="I11" s="336"/>
      <c r="J11" s="203"/>
    </row>
    <row r="12" spans="1:10" ht="30" x14ac:dyDescent="0.2">
      <c r="A12" s="334"/>
      <c r="B12" s="334"/>
      <c r="C12" s="197" t="s">
        <v>177</v>
      </c>
      <c r="D12" s="194">
        <f t="shared" si="0"/>
        <v>1</v>
      </c>
      <c r="E12" s="201" t="s">
        <v>182</v>
      </c>
      <c r="F12" s="196"/>
      <c r="G12" s="202">
        <v>5</v>
      </c>
      <c r="H12" s="198">
        <v>0.02</v>
      </c>
      <c r="I12" s="336"/>
      <c r="J12" s="203"/>
    </row>
    <row r="13" spans="1:10" ht="30" x14ac:dyDescent="0.2">
      <c r="A13" s="334"/>
      <c r="B13" s="334"/>
      <c r="C13" s="197" t="s">
        <v>177</v>
      </c>
      <c r="D13" s="194">
        <f t="shared" si="0"/>
        <v>1</v>
      </c>
      <c r="E13" s="201" t="s">
        <v>183</v>
      </c>
      <c r="F13" s="209"/>
      <c r="G13" s="202"/>
      <c r="H13" s="198">
        <v>0.02</v>
      </c>
      <c r="I13" s="337"/>
      <c r="J13" s="203"/>
    </row>
    <row r="14" spans="1:10" ht="48" customHeight="1" x14ac:dyDescent="0.2">
      <c r="A14" s="334" t="s">
        <v>184</v>
      </c>
      <c r="B14" s="204" t="s">
        <v>185</v>
      </c>
      <c r="C14" s="204" t="s">
        <v>186</v>
      </c>
      <c r="D14" s="194">
        <f t="shared" si="0"/>
        <v>2</v>
      </c>
      <c r="E14" s="205" t="s">
        <v>164</v>
      </c>
      <c r="F14" s="196"/>
      <c r="G14" s="202">
        <v>5</v>
      </c>
      <c r="H14" s="198">
        <v>0.04</v>
      </c>
      <c r="I14" s="335">
        <f>IFERROR(AVERAGE($G$14:$G$19)*SUM($H$14:$H$19),"")</f>
        <v>1.1000000000000001</v>
      </c>
      <c r="J14" s="283"/>
    </row>
    <row r="15" spans="1:10" ht="59.25" customHeight="1" x14ac:dyDescent="0.2">
      <c r="A15" s="334"/>
      <c r="B15" s="204" t="s">
        <v>187</v>
      </c>
      <c r="C15" s="204" t="s">
        <v>186</v>
      </c>
      <c r="D15" s="194">
        <f t="shared" si="0"/>
        <v>2</v>
      </c>
      <c r="E15" s="206" t="s">
        <v>162</v>
      </c>
      <c r="F15" s="196"/>
      <c r="G15" s="202">
        <v>5</v>
      </c>
      <c r="H15" s="198">
        <v>0.04</v>
      </c>
      <c r="I15" s="336"/>
      <c r="J15" s="283"/>
    </row>
    <row r="16" spans="1:10" ht="51.75" customHeight="1" x14ac:dyDescent="0.2">
      <c r="A16" s="334"/>
      <c r="B16" s="204" t="s">
        <v>188</v>
      </c>
      <c r="C16" s="204" t="s">
        <v>186</v>
      </c>
      <c r="D16" s="194">
        <f t="shared" si="0"/>
        <v>2</v>
      </c>
      <c r="E16" s="205" t="s">
        <v>163</v>
      </c>
      <c r="F16" s="196"/>
      <c r="G16" s="202">
        <v>5</v>
      </c>
      <c r="H16" s="198">
        <v>0.04</v>
      </c>
      <c r="I16" s="336"/>
      <c r="J16" s="283"/>
    </row>
    <row r="17" spans="1:10" ht="55.5" customHeight="1" x14ac:dyDescent="0.2">
      <c r="A17" s="334"/>
      <c r="B17" s="204" t="s">
        <v>189</v>
      </c>
      <c r="C17" s="204" t="s">
        <v>186</v>
      </c>
      <c r="D17" s="194">
        <f t="shared" si="0"/>
        <v>2</v>
      </c>
      <c r="E17" s="54" t="s">
        <v>78</v>
      </c>
      <c r="F17" s="196"/>
      <c r="G17" s="202">
        <v>5</v>
      </c>
      <c r="H17" s="198">
        <v>0.04</v>
      </c>
      <c r="I17" s="336"/>
      <c r="J17" s="285" t="s">
        <v>235</v>
      </c>
    </row>
    <row r="18" spans="1:10" ht="50.25" customHeight="1" x14ac:dyDescent="0.2">
      <c r="A18" s="334"/>
      <c r="B18" s="204" t="s">
        <v>190</v>
      </c>
      <c r="C18" s="204" t="s">
        <v>186</v>
      </c>
      <c r="D18" s="194">
        <f t="shared" si="0"/>
        <v>2</v>
      </c>
      <c r="E18" s="205" t="s">
        <v>191</v>
      </c>
      <c r="F18" s="196" t="s">
        <v>136</v>
      </c>
      <c r="G18" s="202"/>
      <c r="H18" s="198">
        <v>0.04</v>
      </c>
      <c r="I18" s="336"/>
      <c r="J18" s="207"/>
    </row>
    <row r="19" spans="1:10" x14ac:dyDescent="0.2">
      <c r="A19" s="334"/>
      <c r="B19" s="204" t="s">
        <v>192</v>
      </c>
      <c r="C19" s="204" t="s">
        <v>177</v>
      </c>
      <c r="D19" s="194">
        <f t="shared" si="0"/>
        <v>1</v>
      </c>
      <c r="E19" s="205" t="s">
        <v>193</v>
      </c>
      <c r="F19" s="196"/>
      <c r="G19" s="202">
        <v>5</v>
      </c>
      <c r="H19" s="198">
        <v>0.02</v>
      </c>
      <c r="I19" s="337"/>
      <c r="J19" s="283"/>
    </row>
    <row r="20" spans="1:10" ht="37.5" customHeight="1" x14ac:dyDescent="0.2">
      <c r="A20" s="334" t="s">
        <v>194</v>
      </c>
      <c r="B20" s="334" t="s">
        <v>195</v>
      </c>
      <c r="C20" s="197" t="s">
        <v>177</v>
      </c>
      <c r="D20" s="194">
        <f t="shared" si="0"/>
        <v>1</v>
      </c>
      <c r="E20" s="54" t="s">
        <v>80</v>
      </c>
      <c r="F20" s="196"/>
      <c r="G20" s="202">
        <v>5</v>
      </c>
      <c r="H20" s="198">
        <v>0.02</v>
      </c>
      <c r="I20" s="335">
        <f>IFERROR(AVERAGE($G$20:$G$22)*SUM($H$20:$H$22),"")</f>
        <v>0.3</v>
      </c>
      <c r="J20" s="284"/>
    </row>
    <row r="21" spans="1:10" ht="27" customHeight="1" x14ac:dyDescent="0.2">
      <c r="A21" s="334"/>
      <c r="B21" s="334"/>
      <c r="C21" s="197" t="s">
        <v>177</v>
      </c>
      <c r="D21" s="194">
        <f t="shared" si="0"/>
        <v>1</v>
      </c>
      <c r="E21" s="54" t="s">
        <v>79</v>
      </c>
      <c r="F21" s="196" t="s">
        <v>136</v>
      </c>
      <c r="G21" s="202"/>
      <c r="H21" s="198">
        <v>0.02</v>
      </c>
      <c r="I21" s="336"/>
      <c r="J21" s="68"/>
    </row>
    <row r="22" spans="1:10" ht="30" x14ac:dyDescent="0.2">
      <c r="A22" s="334"/>
      <c r="B22" s="204" t="s">
        <v>196</v>
      </c>
      <c r="C22" s="204" t="s">
        <v>177</v>
      </c>
      <c r="D22" s="194">
        <f t="shared" si="0"/>
        <v>1</v>
      </c>
      <c r="E22" s="205" t="s">
        <v>197</v>
      </c>
      <c r="F22" s="196" t="s">
        <v>136</v>
      </c>
      <c r="G22" s="202"/>
      <c r="H22" s="198">
        <v>0.02</v>
      </c>
      <c r="I22" s="337"/>
      <c r="J22" s="203"/>
    </row>
    <row r="23" spans="1:10" ht="43.5" customHeight="1" x14ac:dyDescent="0.2">
      <c r="A23" s="197" t="s">
        <v>198</v>
      </c>
      <c r="B23" s="204" t="s">
        <v>199</v>
      </c>
      <c r="C23" s="204" t="s">
        <v>177</v>
      </c>
      <c r="D23" s="194">
        <f t="shared" si="0"/>
        <v>1</v>
      </c>
      <c r="E23" s="54" t="s">
        <v>77</v>
      </c>
      <c r="F23" s="196"/>
      <c r="G23" s="202">
        <v>5</v>
      </c>
      <c r="H23" s="198">
        <v>0.02</v>
      </c>
      <c r="I23" s="208">
        <f>IFERROR(AVERAGE($G$23)*SUM($H$23),"")</f>
        <v>0.1</v>
      </c>
      <c r="J23" s="207"/>
    </row>
    <row r="24" spans="1:10" ht="18.75" customHeight="1" x14ac:dyDescent="0.2">
      <c r="A24" s="334" t="s">
        <v>200</v>
      </c>
      <c r="B24" s="204" t="s">
        <v>201</v>
      </c>
      <c r="C24" s="204" t="s">
        <v>177</v>
      </c>
      <c r="D24" s="194">
        <f t="shared" si="0"/>
        <v>1</v>
      </c>
      <c r="E24" s="54"/>
      <c r="F24" s="196" t="s">
        <v>136</v>
      </c>
      <c r="G24" s="202"/>
      <c r="H24" s="198">
        <v>0.02</v>
      </c>
      <c r="I24" s="335" t="str">
        <f>IFERROR(AVERAGE($G$24:$G$25)*SUM($H$24:$H$25),"")</f>
        <v/>
      </c>
      <c r="J24" s="203"/>
    </row>
    <row r="25" spans="1:10" ht="18.75" customHeight="1" x14ac:dyDescent="0.2">
      <c r="A25" s="334"/>
      <c r="B25" s="204" t="s">
        <v>202</v>
      </c>
      <c r="C25" s="204" t="s">
        <v>177</v>
      </c>
      <c r="D25" s="194">
        <f t="shared" si="0"/>
        <v>1</v>
      </c>
      <c r="E25" s="54"/>
      <c r="F25" s="196" t="s">
        <v>136</v>
      </c>
      <c r="G25" s="202"/>
      <c r="H25" s="198">
        <v>0.02</v>
      </c>
      <c r="I25" s="337"/>
      <c r="J25" s="203"/>
    </row>
    <row r="26" spans="1:10" ht="30" x14ac:dyDescent="0.2">
      <c r="A26" s="334" t="s">
        <v>203</v>
      </c>
      <c r="B26" s="334" t="s">
        <v>204</v>
      </c>
      <c r="C26" s="334" t="s">
        <v>186</v>
      </c>
      <c r="D26" s="194">
        <f t="shared" si="0"/>
        <v>2</v>
      </c>
      <c r="E26" s="54" t="s">
        <v>76</v>
      </c>
      <c r="F26" s="196"/>
      <c r="G26" s="202">
        <v>5</v>
      </c>
      <c r="H26" s="198">
        <v>0.04</v>
      </c>
      <c r="I26" s="335">
        <f>IFERROR(AVERAGE($G$26:$G$37)*SUM($H$26:$H$37),"")</f>
        <v>2.2000000000000002</v>
      </c>
      <c r="J26" s="203"/>
    </row>
    <row r="27" spans="1:10" x14ac:dyDescent="0.2">
      <c r="A27" s="334"/>
      <c r="B27" s="334"/>
      <c r="C27" s="334"/>
      <c r="D27" s="194">
        <f t="shared" si="0"/>
        <v>2</v>
      </c>
      <c r="E27" s="54" t="s">
        <v>75</v>
      </c>
      <c r="F27" s="196"/>
      <c r="G27" s="202">
        <v>5</v>
      </c>
      <c r="H27" s="198">
        <v>0.04</v>
      </c>
      <c r="I27" s="336"/>
      <c r="J27" s="203"/>
    </row>
    <row r="28" spans="1:10" x14ac:dyDescent="0.2">
      <c r="A28" s="334"/>
      <c r="B28" s="334"/>
      <c r="C28" s="334"/>
      <c r="D28" s="194">
        <f t="shared" si="0"/>
        <v>2</v>
      </c>
      <c r="E28" s="54" t="s">
        <v>74</v>
      </c>
      <c r="F28" s="196"/>
      <c r="G28" s="202">
        <v>5</v>
      </c>
      <c r="H28" s="198">
        <v>0.04</v>
      </c>
      <c r="I28" s="336"/>
      <c r="J28" s="203"/>
    </row>
    <row r="29" spans="1:10" ht="30" x14ac:dyDescent="0.2">
      <c r="A29" s="334"/>
      <c r="B29" s="334" t="s">
        <v>205</v>
      </c>
      <c r="C29" s="334"/>
      <c r="D29" s="194">
        <f t="shared" si="0"/>
        <v>2</v>
      </c>
      <c r="E29" s="54" t="s">
        <v>73</v>
      </c>
      <c r="F29" s="196"/>
      <c r="G29" s="202">
        <v>5</v>
      </c>
      <c r="H29" s="198">
        <v>0.04</v>
      </c>
      <c r="I29" s="336"/>
      <c r="J29" s="68"/>
    </row>
    <row r="30" spans="1:10" ht="30" x14ac:dyDescent="0.2">
      <c r="A30" s="334"/>
      <c r="B30" s="334"/>
      <c r="C30" s="334"/>
      <c r="D30" s="194">
        <f t="shared" si="0"/>
        <v>2</v>
      </c>
      <c r="E30" s="205" t="s">
        <v>206</v>
      </c>
      <c r="F30" s="196"/>
      <c r="G30" s="202">
        <v>5</v>
      </c>
      <c r="H30" s="198">
        <v>0.04</v>
      </c>
      <c r="I30" s="336"/>
      <c r="J30" s="68"/>
    </row>
    <row r="31" spans="1:10" ht="30" x14ac:dyDescent="0.2">
      <c r="A31" s="334"/>
      <c r="B31" s="334"/>
      <c r="C31" s="334"/>
      <c r="D31" s="194">
        <f t="shared" si="0"/>
        <v>2</v>
      </c>
      <c r="E31" s="205" t="s">
        <v>207</v>
      </c>
      <c r="F31" s="196"/>
      <c r="G31" s="202">
        <v>5</v>
      </c>
      <c r="H31" s="198">
        <v>0.04</v>
      </c>
      <c r="I31" s="336"/>
      <c r="J31" s="68"/>
    </row>
    <row r="32" spans="1:10" x14ac:dyDescent="0.2">
      <c r="A32" s="334"/>
      <c r="B32" s="334" t="s">
        <v>208</v>
      </c>
      <c r="C32" s="334"/>
      <c r="D32" s="194">
        <f t="shared" si="0"/>
        <v>2</v>
      </c>
      <c r="E32" s="54" t="s">
        <v>72</v>
      </c>
      <c r="F32" s="196"/>
      <c r="G32" s="202">
        <v>5</v>
      </c>
      <c r="H32" s="198">
        <v>0.04</v>
      </c>
      <c r="I32" s="336"/>
      <c r="J32" s="68"/>
    </row>
    <row r="33" spans="1:10" x14ac:dyDescent="0.2">
      <c r="A33" s="334"/>
      <c r="B33" s="334"/>
      <c r="C33" s="334"/>
      <c r="D33" s="194">
        <f t="shared" si="0"/>
        <v>2</v>
      </c>
      <c r="E33" s="54" t="s">
        <v>71</v>
      </c>
      <c r="F33" s="196"/>
      <c r="G33" s="202">
        <v>5</v>
      </c>
      <c r="H33" s="198">
        <v>0.04</v>
      </c>
      <c r="I33" s="336"/>
      <c r="J33" s="68"/>
    </row>
    <row r="34" spans="1:10" ht="30" x14ac:dyDescent="0.2">
      <c r="A34" s="334" t="s">
        <v>209</v>
      </c>
      <c r="B34" s="334" t="s">
        <v>210</v>
      </c>
      <c r="C34" s="197" t="s">
        <v>186</v>
      </c>
      <c r="D34" s="194">
        <f t="shared" si="0"/>
        <v>2</v>
      </c>
      <c r="E34" s="205" t="s">
        <v>211</v>
      </c>
      <c r="F34" s="196"/>
      <c r="G34" s="202">
        <v>5</v>
      </c>
      <c r="H34" s="198">
        <v>0.04</v>
      </c>
      <c r="I34" s="336"/>
      <c r="J34" s="203"/>
    </row>
    <row r="35" spans="1:10" x14ac:dyDescent="0.2">
      <c r="A35" s="334"/>
      <c r="B35" s="334"/>
      <c r="C35" s="197" t="s">
        <v>177</v>
      </c>
      <c r="D35" s="194">
        <f t="shared" si="0"/>
        <v>1</v>
      </c>
      <c r="E35" s="205" t="s">
        <v>212</v>
      </c>
      <c r="F35" s="196"/>
      <c r="G35" s="202">
        <v>5</v>
      </c>
      <c r="H35" s="198">
        <v>0.02</v>
      </c>
      <c r="I35" s="336"/>
      <c r="J35" s="68"/>
    </row>
    <row r="36" spans="1:10" x14ac:dyDescent="0.2">
      <c r="A36" s="334"/>
      <c r="B36" s="334"/>
      <c r="C36" s="197" t="s">
        <v>177</v>
      </c>
      <c r="D36" s="194">
        <f t="shared" si="0"/>
        <v>1</v>
      </c>
      <c r="E36" s="205" t="s">
        <v>213</v>
      </c>
      <c r="F36" s="196" t="s">
        <v>136</v>
      </c>
      <c r="G36" s="202"/>
      <c r="H36" s="198">
        <v>0.02</v>
      </c>
      <c r="I36" s="336"/>
      <c r="J36" s="68"/>
    </row>
    <row r="37" spans="1:10" x14ac:dyDescent="0.2">
      <c r="A37" s="334"/>
      <c r="B37" s="334"/>
      <c r="C37" s="197" t="s">
        <v>186</v>
      </c>
      <c r="D37" s="194">
        <f t="shared" si="0"/>
        <v>2</v>
      </c>
      <c r="E37" s="205" t="s">
        <v>214</v>
      </c>
      <c r="F37" s="196"/>
      <c r="G37" s="202">
        <v>5</v>
      </c>
      <c r="H37" s="198">
        <v>0.04</v>
      </c>
      <c r="I37" s="337"/>
      <c r="J37" s="68"/>
    </row>
    <row r="38" spans="1:10" x14ac:dyDescent="0.2">
      <c r="A38" s="334" t="s">
        <v>219</v>
      </c>
      <c r="B38" s="197" t="s">
        <v>215</v>
      </c>
      <c r="C38" s="197" t="s">
        <v>177</v>
      </c>
      <c r="D38" s="194">
        <f t="shared" si="0"/>
        <v>1</v>
      </c>
      <c r="E38" s="54" t="s">
        <v>70</v>
      </c>
      <c r="F38" s="196" t="s">
        <v>136</v>
      </c>
      <c r="G38" s="202"/>
      <c r="H38" s="198">
        <v>0.02</v>
      </c>
      <c r="I38" s="335" t="str">
        <f>IFERROR(AVERAGE($G$38:$G$41)*SUM($H$38:$H$41),"")</f>
        <v/>
      </c>
      <c r="J38" s="68"/>
    </row>
    <row r="39" spans="1:10" ht="31.5" customHeight="1" x14ac:dyDescent="0.2">
      <c r="A39" s="334"/>
      <c r="B39" s="197" t="s">
        <v>216</v>
      </c>
      <c r="C39" s="197" t="s">
        <v>186</v>
      </c>
      <c r="D39" s="194">
        <f t="shared" si="0"/>
        <v>2</v>
      </c>
      <c r="E39" s="54" t="s">
        <v>69</v>
      </c>
      <c r="F39" s="196" t="s">
        <v>136</v>
      </c>
      <c r="G39" s="202"/>
      <c r="H39" s="198">
        <v>0.04</v>
      </c>
      <c r="I39" s="336"/>
      <c r="J39" s="68"/>
    </row>
    <row r="40" spans="1:10" x14ac:dyDescent="0.2">
      <c r="A40" s="334"/>
      <c r="B40" s="197" t="s">
        <v>217</v>
      </c>
      <c r="C40" s="197" t="s">
        <v>177</v>
      </c>
      <c r="D40" s="194">
        <f t="shared" si="0"/>
        <v>1</v>
      </c>
      <c r="E40" s="54"/>
      <c r="F40" s="196" t="s">
        <v>136</v>
      </c>
      <c r="G40" s="202"/>
      <c r="H40" s="198">
        <v>0.02</v>
      </c>
      <c r="I40" s="336"/>
      <c r="J40" s="68"/>
    </row>
    <row r="41" spans="1:10" x14ac:dyDescent="0.2">
      <c r="A41" s="334"/>
      <c r="B41" s="197" t="s">
        <v>218</v>
      </c>
      <c r="C41" s="197" t="s">
        <v>177</v>
      </c>
      <c r="D41" s="194">
        <f t="shared" si="0"/>
        <v>1</v>
      </c>
      <c r="E41" s="54"/>
      <c r="F41" s="196"/>
      <c r="G41" s="202"/>
      <c r="H41" s="198">
        <v>0.02</v>
      </c>
      <c r="I41" s="337"/>
      <c r="J41" s="68"/>
    </row>
    <row r="42" spans="1:10" ht="18.75" x14ac:dyDescent="0.2">
      <c r="A42" s="340" t="s">
        <v>166</v>
      </c>
      <c r="B42" s="340"/>
      <c r="C42" s="340"/>
      <c r="D42" s="340"/>
      <c r="E42" s="340"/>
      <c r="F42" s="157"/>
      <c r="G42" s="195"/>
      <c r="H42" s="158">
        <f>SUM(H8:H41)</f>
        <v>1.0000000000000004</v>
      </c>
      <c r="I42" s="200">
        <f>SUM(I8:I41)</f>
        <v>4.3000000000000007</v>
      </c>
      <c r="J42" s="159" t="str">
        <f>IF(I42&lt;=0,"",IF(I42&lt;=3.8,"Concepto Negativo del Proceso",IF(I42&lt;=4.4,"Concepto Positivo de Viabilidad con Recomendaciones","Concepto Positivo de Viabilidad")))</f>
        <v>Concepto Positivo de Viabilidad con Recomendaciones</v>
      </c>
    </row>
  </sheetData>
  <sheetProtection selectLockedCells="1"/>
  <mergeCells count="31">
    <mergeCell ref="I38:I41"/>
    <mergeCell ref="A42:E42"/>
    <mergeCell ref="B29:B31"/>
    <mergeCell ref="B32:B33"/>
    <mergeCell ref="A34:A37"/>
    <mergeCell ref="B34:B37"/>
    <mergeCell ref="A38:A41"/>
    <mergeCell ref="A24:A25"/>
    <mergeCell ref="I24:I25"/>
    <mergeCell ref="A26:A33"/>
    <mergeCell ref="B26:B28"/>
    <mergeCell ref="C26:C33"/>
    <mergeCell ref="I26:I37"/>
    <mergeCell ref="A14:A19"/>
    <mergeCell ref="I14:I19"/>
    <mergeCell ref="A20:A22"/>
    <mergeCell ref="B20:B21"/>
    <mergeCell ref="I20:I22"/>
    <mergeCell ref="A8:A13"/>
    <mergeCell ref="B8:B13"/>
    <mergeCell ref="I8:I13"/>
    <mergeCell ref="A6:A7"/>
    <mergeCell ref="B6:B7"/>
    <mergeCell ref="C6:C7"/>
    <mergeCell ref="D6:D7"/>
    <mergeCell ref="E6:E7"/>
    <mergeCell ref="B3:J3"/>
    <mergeCell ref="B4:J4"/>
    <mergeCell ref="A1:J1"/>
    <mergeCell ref="F6:I6"/>
    <mergeCell ref="J6:J7"/>
  </mergeCells>
  <conditionalFormatting sqref="J42">
    <cfRule type="colorScale" priority="2">
      <colorScale>
        <cfvo type="min"/>
        <cfvo type="percentile" val="50"/>
        <cfvo type="max"/>
        <color rgb="FFF8696B"/>
        <color rgb="FFFFEB84"/>
        <color rgb="FF63BE7B"/>
      </colorScale>
    </cfRule>
  </conditionalFormatting>
  <conditionalFormatting sqref="G8:G41">
    <cfRule type="colorScale" priority="139">
      <colorScale>
        <cfvo type="min"/>
        <cfvo type="percentile" val="50"/>
        <cfvo type="max"/>
        <color rgb="FFF8696B"/>
        <color rgb="FFFFEB84"/>
        <color rgb="FF63BE7B"/>
      </colorScale>
    </cfRule>
  </conditionalFormatting>
  <conditionalFormatting sqref="G12">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F8:F41" xr:uid="{8F63D0F8-2C52-4C4B-AF21-0E4588214974}">
      <formula1>APLICA</formula1>
    </dataValidation>
    <dataValidation type="list" allowBlank="1" showInputMessage="1" showErrorMessage="1" sqref="B23" xr:uid="{08C5CCA3-9D16-416A-BD9D-7C2F9571A3BB}">
      <formula1>Tipologia</formula1>
    </dataValidation>
    <dataValidation type="list" allowBlank="1" showInputMessage="1" showErrorMessage="1" sqref="G8:G41" xr:uid="{564865DB-F573-4CA0-958C-50D3766DEE37}">
      <formula1>CALIFICACION</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DJ1079"/>
  <sheetViews>
    <sheetView showGridLines="0" tabSelected="1" zoomScale="70" zoomScaleNormal="70" zoomScaleSheetLayoutView="85" workbookViewId="0">
      <pane xSplit="5" ySplit="14" topLeftCell="F15" activePane="bottomRight" state="frozen"/>
      <selection activeCell="B1" sqref="B1"/>
      <selection pane="topRight" activeCell="H1" sqref="H1"/>
      <selection pane="bottomLeft" activeCell="B8" sqref="B8"/>
      <selection pane="bottomRight" activeCell="B1" sqref="B1"/>
    </sheetView>
  </sheetViews>
  <sheetFormatPr baseColWidth="10" defaultColWidth="11.42578125" defaultRowHeight="15" outlineLevelRow="2" outlineLevelCol="1" x14ac:dyDescent="0.2"/>
  <cols>
    <col min="1" max="1" width="6.7109375" style="19" hidden="1" customWidth="1"/>
    <col min="2" max="2" width="5" style="19" bestFit="1" customWidth="1"/>
    <col min="3" max="3" width="6.42578125" style="19" bestFit="1" customWidth="1"/>
    <col min="4" max="4" width="46.28515625" style="10" customWidth="1"/>
    <col min="5" max="5" width="14.85546875" style="19" customWidth="1"/>
    <col min="6" max="6" width="12" style="19" customWidth="1" outlineLevel="1"/>
    <col min="7" max="7" width="19.7109375" style="19" bestFit="1" customWidth="1" outlineLevel="1"/>
    <col min="8" max="8" width="16.85546875" style="126" customWidth="1" outlineLevel="1"/>
    <col min="9" max="9" width="17.85546875" style="126" customWidth="1" outlineLevel="1"/>
    <col min="10" max="11" width="16.28515625" style="126" hidden="1" customWidth="1" outlineLevel="1"/>
    <col min="12" max="15" width="16.140625" style="126" hidden="1" customWidth="1" outlineLevel="1"/>
    <col min="16" max="16" width="17.5703125" style="126" hidden="1" customWidth="1" outlineLevel="1"/>
    <col min="17" max="17" width="19" style="126" hidden="1" customWidth="1" outlineLevel="1"/>
    <col min="18" max="18" width="18.85546875" style="126" hidden="1" customWidth="1" outlineLevel="1"/>
    <col min="19" max="19" width="18.140625" style="126" hidden="1" customWidth="1" outlineLevel="1"/>
    <col min="20" max="20" width="19" style="126" hidden="1" customWidth="1" outlineLevel="1"/>
    <col min="21" max="21" width="18.140625" style="126" hidden="1" customWidth="1" outlineLevel="1"/>
    <col min="22" max="22" width="18" style="126" hidden="1" customWidth="1" outlineLevel="1"/>
    <col min="23" max="23" width="17.7109375" style="126" hidden="1" customWidth="1" outlineLevel="1"/>
    <col min="24" max="24" width="18.85546875" style="126" hidden="1" customWidth="1" outlineLevel="1"/>
    <col min="25" max="25" width="21.85546875" style="19" hidden="1" customWidth="1" outlineLevel="1"/>
    <col min="26" max="26" width="14.7109375" style="19" bestFit="1" customWidth="1" outlineLevel="1"/>
    <col min="27" max="27" width="19.7109375" style="19" bestFit="1" customWidth="1" outlineLevel="1"/>
    <col min="28" max="28" width="18.5703125" style="19" customWidth="1" outlineLevel="1"/>
    <col min="29" max="29" width="16.85546875" style="19" customWidth="1" outlineLevel="1"/>
    <col min="30" max="30" width="16.7109375" style="19" hidden="1" customWidth="1" outlineLevel="1"/>
    <col min="31" max="31" width="19.5703125" style="19" hidden="1" customWidth="1" outlineLevel="1"/>
    <col min="32" max="35" width="15.140625" style="19" hidden="1" customWidth="1" outlineLevel="1"/>
    <col min="36" max="36" width="15.7109375" style="19" hidden="1" customWidth="1" outlineLevel="1"/>
    <col min="37" max="37" width="15" style="19" hidden="1" customWidth="1" outlineLevel="1"/>
    <col min="38" max="38" width="14.7109375" style="19" hidden="1" customWidth="1" outlineLevel="1"/>
    <col min="39" max="39" width="15.28515625" style="19" hidden="1" customWidth="1" outlineLevel="1"/>
    <col min="40" max="40" width="15" style="19" hidden="1" customWidth="1" outlineLevel="1"/>
    <col min="41" max="41" width="15.5703125" style="19" hidden="1" customWidth="1" outlineLevel="1"/>
    <col min="42" max="42" width="14.5703125" style="19" hidden="1" customWidth="1" outlineLevel="1"/>
    <col min="43" max="43" width="15.28515625" style="19" hidden="1" customWidth="1" outlineLevel="1"/>
    <col min="44" max="44" width="15.140625" style="19" hidden="1" customWidth="1" outlineLevel="1"/>
    <col min="45" max="45" width="21.85546875" style="19" hidden="1" customWidth="1" outlineLevel="1"/>
    <col min="46" max="46" width="19.28515625" style="19" customWidth="1" outlineLevel="1"/>
    <col min="47" max="47" width="24.28515625" style="19" bestFit="1" customWidth="1" outlineLevel="1"/>
    <col min="48" max="48" width="17.7109375" style="19" bestFit="1" customWidth="1" outlineLevel="1"/>
    <col min="49" max="49" width="19.140625" style="19" bestFit="1" customWidth="1" outlineLevel="1"/>
    <col min="50" max="52" width="16.42578125" style="19" customWidth="1" outlineLevel="1"/>
    <col min="53" max="54" width="16.42578125" style="19" hidden="1" customWidth="1" outlineLevel="1"/>
    <col min="55" max="58" width="15.5703125" style="19" hidden="1" customWidth="1" outlineLevel="1"/>
    <col min="59" max="67" width="16.5703125" style="19" hidden="1" customWidth="1" outlineLevel="1"/>
    <col min="68" max="68" width="16.140625" style="19" customWidth="1" outlineLevel="1"/>
    <col min="69" max="70" width="18" style="19" customWidth="1" outlineLevel="1"/>
    <col min="71" max="73" width="18" style="19" hidden="1" customWidth="1" outlineLevel="1"/>
    <col min="74" max="76" width="15.140625" style="19" hidden="1" customWidth="1" outlineLevel="1"/>
    <col min="77" max="85" width="16.5703125" style="19" hidden="1" customWidth="1" outlineLevel="1"/>
    <col min="86" max="86" width="25.42578125" style="19" bestFit="1" customWidth="1" outlineLevel="1"/>
    <col min="87" max="87" width="24.85546875" style="19" bestFit="1" customWidth="1" outlineLevel="1"/>
    <col min="88" max="88" width="14.5703125" style="19" customWidth="1" outlineLevel="1"/>
    <col min="89" max="89" width="25.85546875" style="19" customWidth="1" outlineLevel="1"/>
    <col min="90" max="90" width="31.5703125" style="19" hidden="1" customWidth="1" outlineLevel="1"/>
    <col min="91" max="91" width="19.7109375" style="19" hidden="1" customWidth="1" outlineLevel="1"/>
    <col min="92" max="92" width="25.5703125" style="19" customWidth="1" outlineLevel="1"/>
    <col min="93" max="93" width="21.5703125" style="19" customWidth="1" outlineLevel="1"/>
    <col min="94" max="94" width="22.5703125" style="19" customWidth="1" outlineLevel="1"/>
    <col min="95" max="95" width="24.42578125" style="19" bestFit="1" customWidth="1"/>
    <col min="96" max="96" width="24.42578125" style="19" customWidth="1"/>
    <col min="97" max="97" width="26.7109375" style="19" customWidth="1"/>
    <col min="98" max="98" width="18.28515625" style="19" bestFit="1" customWidth="1"/>
    <col min="99" max="99" width="11.140625" style="19" bestFit="1" customWidth="1"/>
    <col min="100" max="100" width="20.7109375" style="19" bestFit="1" customWidth="1"/>
    <col min="101" max="101" width="17.7109375" style="19" customWidth="1"/>
    <col min="102" max="102" width="10.7109375" style="19" bestFit="1" customWidth="1"/>
    <col min="103" max="103" width="11.140625" style="19" bestFit="1" customWidth="1"/>
    <col min="104" max="104" width="16.42578125" style="19" bestFit="1" customWidth="1"/>
    <col min="105" max="105" width="13.42578125" style="19" bestFit="1" customWidth="1"/>
    <col min="106" max="106" width="10.7109375" style="19" bestFit="1" customWidth="1"/>
    <col min="107" max="107" width="11.140625" style="19" bestFit="1" customWidth="1"/>
    <col min="108" max="108" width="17.140625" style="19" bestFit="1" customWidth="1"/>
    <col min="109" max="109" width="13.42578125" style="19" bestFit="1" customWidth="1"/>
    <col min="110" max="110" width="10.7109375" style="19" bestFit="1" customWidth="1"/>
    <col min="111" max="111" width="11.140625" style="19" bestFit="1" customWidth="1"/>
    <col min="112" max="112" width="17.140625" style="19" bestFit="1" customWidth="1"/>
    <col min="113" max="113" width="13.42578125" style="19" bestFit="1" customWidth="1"/>
    <col min="114" max="114" width="17.7109375" style="19" bestFit="1" customWidth="1"/>
    <col min="115" max="16384" width="11.42578125" style="19"/>
  </cols>
  <sheetData>
    <row r="1" spans="3:114" s="1" customFormat="1" outlineLevel="1" thickBot="1" x14ac:dyDescent="0.25">
      <c r="F1" s="7"/>
      <c r="H1" s="2"/>
      <c r="I1" s="2"/>
      <c r="J1" s="2"/>
      <c r="K1" s="2"/>
      <c r="L1" s="2"/>
      <c r="M1" s="2"/>
      <c r="N1" s="2"/>
      <c r="O1" s="2"/>
      <c r="P1" s="2"/>
      <c r="Q1" s="2"/>
      <c r="R1" s="2"/>
      <c r="S1" s="2"/>
      <c r="T1" s="2"/>
      <c r="U1" s="2"/>
      <c r="V1" s="2"/>
      <c r="W1" s="2"/>
      <c r="X1" s="2"/>
    </row>
    <row r="2" spans="3:114" s="1" customFormat="1" outlineLevel="1" x14ac:dyDescent="0.2">
      <c r="C2" s="44"/>
      <c r="D2" s="45"/>
      <c r="E2" s="45"/>
      <c r="F2" s="46"/>
      <c r="J2" s="3"/>
      <c r="K2" s="3"/>
      <c r="L2" s="3"/>
      <c r="M2" s="3"/>
      <c r="N2" s="3"/>
      <c r="Z2" s="3"/>
      <c r="AA2" s="3"/>
      <c r="AB2" s="3"/>
      <c r="AC2" s="3"/>
      <c r="AD2" s="3"/>
      <c r="AE2" s="3"/>
      <c r="AF2" s="3"/>
      <c r="AG2" s="3"/>
      <c r="AH2" s="3"/>
      <c r="AI2" s="3"/>
      <c r="AJ2" s="3"/>
      <c r="AK2" s="3"/>
      <c r="AL2" s="3"/>
      <c r="AM2" s="3"/>
      <c r="AN2" s="3"/>
      <c r="AO2" s="3"/>
      <c r="AP2" s="3"/>
      <c r="AQ2" s="3"/>
      <c r="AR2" s="3"/>
      <c r="AS2" s="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row>
    <row r="3" spans="3:114" s="1" customFormat="1" outlineLevel="1" x14ac:dyDescent="0.2">
      <c r="C3" s="3"/>
      <c r="D3" s="3"/>
      <c r="E3" s="3"/>
      <c r="F3" s="3"/>
      <c r="J3" s="3"/>
      <c r="K3" s="3"/>
      <c r="L3" s="3"/>
      <c r="M3" s="3"/>
      <c r="N3" s="3"/>
      <c r="AA3" s="3"/>
      <c r="AB3" s="3"/>
      <c r="AC3" s="3"/>
      <c r="AD3" s="3"/>
      <c r="AE3" s="3"/>
      <c r="AF3" s="3"/>
      <c r="AG3" s="3"/>
      <c r="AH3" s="3"/>
      <c r="AI3" s="3"/>
      <c r="AJ3" s="3"/>
      <c r="AK3" s="3"/>
      <c r="AL3" s="3"/>
      <c r="AM3" s="3"/>
      <c r="AN3" s="3"/>
      <c r="AO3" s="3"/>
      <c r="AP3" s="3"/>
      <c r="AQ3" s="3"/>
      <c r="AR3" s="3"/>
      <c r="AS3" s="3"/>
      <c r="AT3" s="43"/>
      <c r="AU3" s="43"/>
      <c r="AV3" s="43"/>
      <c r="AW3" s="43"/>
      <c r="AX3" s="43"/>
      <c r="AY3" s="43"/>
      <c r="AZ3" s="43"/>
      <c r="BA3" s="43"/>
      <c r="BB3" s="43"/>
      <c r="BC3" s="43"/>
      <c r="BD3" s="43"/>
      <c r="BE3" s="43"/>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c r="CF3" s="43"/>
      <c r="CG3" s="43"/>
      <c r="CH3" s="43"/>
      <c r="CI3" s="43"/>
      <c r="CJ3" s="43"/>
      <c r="CK3" s="43"/>
      <c r="CL3" s="43"/>
      <c r="CM3" s="43"/>
    </row>
    <row r="4" spans="3:114" s="1" customFormat="1" outlineLevel="1" x14ac:dyDescent="0.2">
      <c r="C4" s="8"/>
      <c r="D4" s="211" t="s">
        <v>222</v>
      </c>
      <c r="E4" s="8"/>
      <c r="F4" s="8"/>
      <c r="J4" s="6"/>
      <c r="K4" s="6"/>
      <c r="L4" s="6"/>
      <c r="M4" s="6"/>
      <c r="N4" s="6"/>
      <c r="O4" s="8"/>
      <c r="P4" s="8"/>
      <c r="Q4" s="8"/>
      <c r="R4" s="8"/>
      <c r="S4" s="8"/>
      <c r="T4" s="8"/>
      <c r="U4" s="8"/>
      <c r="V4" s="8"/>
      <c r="W4" s="8"/>
      <c r="X4" s="8"/>
      <c r="Y4" s="8"/>
      <c r="Z4" s="8"/>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row>
    <row r="5" spans="3:114" s="1" customFormat="1" outlineLevel="1" x14ac:dyDescent="0.2">
      <c r="C5" s="8"/>
      <c r="D5" s="8"/>
      <c r="E5" s="8"/>
      <c r="F5" s="8"/>
      <c r="J5" s="6"/>
      <c r="K5" s="6"/>
      <c r="L5" s="6"/>
      <c r="M5" s="6"/>
      <c r="N5" s="6"/>
      <c r="Z5" s="43"/>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row>
    <row r="6" spans="3:114" s="1" customFormat="1" ht="15" customHeight="1" outlineLevel="1" x14ac:dyDescent="0.2">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row>
    <row r="7" spans="3:114" s="1" customFormat="1" ht="31.5" customHeight="1" outlineLevel="1" x14ac:dyDescent="0.2">
      <c r="C7" s="346" t="s">
        <v>22</v>
      </c>
      <c r="D7" s="346"/>
      <c r="E7" s="137"/>
      <c r="G7" s="346" t="s">
        <v>149</v>
      </c>
      <c r="H7" s="346"/>
      <c r="I7" s="137"/>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row>
    <row r="8" spans="3:114" s="1" customFormat="1" x14ac:dyDescent="0.2">
      <c r="D8" s="8"/>
      <c r="E8" s="8"/>
      <c r="F8" s="8"/>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row>
    <row r="9" spans="3:114" s="1" customFormat="1" ht="31.5" x14ac:dyDescent="0.2">
      <c r="C9" s="346" t="s">
        <v>50</v>
      </c>
      <c r="D9" s="346"/>
      <c r="E9" s="137"/>
      <c r="J9" s="6"/>
      <c r="K9" s="6"/>
      <c r="L9" s="6"/>
      <c r="M9" s="6"/>
      <c r="N9" s="6"/>
      <c r="O9" s="356" t="s">
        <v>233</v>
      </c>
      <c r="P9" s="356"/>
      <c r="Q9" s="356"/>
      <c r="R9" s="356"/>
      <c r="S9" s="356"/>
      <c r="T9" s="356"/>
      <c r="U9" s="356"/>
      <c r="V9" s="356"/>
      <c r="W9" s="356"/>
      <c r="X9" s="356"/>
      <c r="Y9" s="35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8"/>
      <c r="CL9" s="50" t="s">
        <v>64</v>
      </c>
      <c r="CM9" s="6"/>
      <c r="CN9" s="6"/>
      <c r="CO9" s="6"/>
      <c r="CP9" s="6"/>
      <c r="CQ9" s="6"/>
      <c r="CR9" s="6"/>
      <c r="CS9" s="6"/>
    </row>
    <row r="10" spans="3:114" s="1" customFormat="1" x14ac:dyDescent="0.2">
      <c r="N10" s="8"/>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L10" s="74">
        <v>0</v>
      </c>
      <c r="CM10" s="6"/>
      <c r="CN10" s="6"/>
      <c r="CO10" s="6"/>
      <c r="CP10" s="6"/>
      <c r="CQ10" s="6"/>
      <c r="CR10" s="6"/>
      <c r="CS10" s="6"/>
    </row>
    <row r="11" spans="3:114" s="1" customFormat="1" x14ac:dyDescent="0.2">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34"/>
      <c r="CM11" s="12"/>
      <c r="CN11" s="6"/>
      <c r="CO11" s="6"/>
      <c r="CP11" s="6"/>
      <c r="CQ11" s="6"/>
      <c r="CR11" s="6"/>
      <c r="CS11" s="6"/>
    </row>
    <row r="12" spans="3:114" s="48" customFormat="1" ht="45" x14ac:dyDescent="0.2">
      <c r="C12" s="351" t="s">
        <v>95</v>
      </c>
      <c r="D12" s="351"/>
      <c r="E12" s="351"/>
      <c r="F12" s="351"/>
      <c r="G12" s="351" t="s">
        <v>96</v>
      </c>
      <c r="H12" s="351"/>
      <c r="I12" s="351"/>
      <c r="J12" s="351"/>
      <c r="K12" s="351"/>
      <c r="L12" s="351"/>
      <c r="M12" s="351"/>
      <c r="N12" s="351"/>
      <c r="O12" s="351"/>
      <c r="P12" s="351"/>
      <c r="Q12" s="351"/>
      <c r="R12" s="351"/>
      <c r="S12" s="351"/>
      <c r="T12" s="351"/>
      <c r="U12" s="351"/>
      <c r="V12" s="351"/>
      <c r="W12" s="351"/>
      <c r="X12" s="351"/>
      <c r="Y12" s="351"/>
      <c r="Z12" s="47" t="s">
        <v>127</v>
      </c>
      <c r="AA12" s="351" t="s">
        <v>62</v>
      </c>
      <c r="AB12" s="351"/>
      <c r="AC12" s="351"/>
      <c r="AD12" s="351"/>
      <c r="AE12" s="351"/>
      <c r="AF12" s="351"/>
      <c r="AG12" s="351"/>
      <c r="AH12" s="351"/>
      <c r="AI12" s="351"/>
      <c r="AJ12" s="351"/>
      <c r="AK12" s="351"/>
      <c r="AL12" s="351"/>
      <c r="AM12" s="351"/>
      <c r="AN12" s="351"/>
      <c r="AO12" s="351"/>
      <c r="AP12" s="351"/>
      <c r="AQ12" s="351"/>
      <c r="AR12" s="351"/>
      <c r="AS12" s="351"/>
      <c r="AT12" s="351" t="s">
        <v>97</v>
      </c>
      <c r="AU12" s="351"/>
      <c r="AV12" s="351"/>
      <c r="AW12" s="351"/>
      <c r="AX12" s="351" t="s">
        <v>98</v>
      </c>
      <c r="AY12" s="351"/>
      <c r="AZ12" s="351"/>
      <c r="BA12" s="351"/>
      <c r="BB12" s="351"/>
      <c r="BC12" s="351"/>
      <c r="BD12" s="351"/>
      <c r="BE12" s="351"/>
      <c r="BF12" s="351"/>
      <c r="BG12" s="351"/>
      <c r="BH12" s="351"/>
      <c r="BI12" s="351"/>
      <c r="BJ12" s="351"/>
      <c r="BK12" s="351"/>
      <c r="BL12" s="351"/>
      <c r="BM12" s="351"/>
      <c r="BN12" s="351"/>
      <c r="BO12" s="351"/>
      <c r="BP12" s="351" t="s">
        <v>99</v>
      </c>
      <c r="BQ12" s="351"/>
      <c r="BR12" s="351"/>
      <c r="BS12" s="351"/>
      <c r="BT12" s="351"/>
      <c r="BU12" s="351"/>
      <c r="BV12" s="351"/>
      <c r="BW12" s="351"/>
      <c r="BX12" s="351"/>
      <c r="BY12" s="351"/>
      <c r="BZ12" s="351"/>
      <c r="CA12" s="351"/>
      <c r="CB12" s="351"/>
      <c r="CC12" s="351"/>
      <c r="CD12" s="351"/>
      <c r="CE12" s="351"/>
      <c r="CF12" s="351"/>
      <c r="CG12" s="351"/>
      <c r="CH12" s="357" t="s">
        <v>100</v>
      </c>
      <c r="CI12" s="358"/>
      <c r="CJ12" s="358"/>
      <c r="CK12" s="358"/>
      <c r="CL12" s="358"/>
      <c r="CM12" s="358"/>
      <c r="CN12" s="49" t="s">
        <v>101</v>
      </c>
      <c r="CO12" s="49" t="s">
        <v>102</v>
      </c>
      <c r="CP12" s="49" t="s">
        <v>63</v>
      </c>
      <c r="CQ12" s="351" t="s">
        <v>65</v>
      </c>
      <c r="CR12" s="351"/>
      <c r="CS12" s="351"/>
      <c r="CU12" s="351" t="s">
        <v>152</v>
      </c>
      <c r="CV12" s="351"/>
      <c r="CW12" s="351"/>
      <c r="CX12" s="354" t="s">
        <v>153</v>
      </c>
      <c r="CY12" s="355"/>
      <c r="CZ12" s="355"/>
      <c r="DA12" s="355"/>
      <c r="DB12" s="355"/>
      <c r="DC12" s="355"/>
      <c r="DD12" s="355"/>
      <c r="DE12" s="355"/>
      <c r="DF12" s="355"/>
      <c r="DG12" s="355"/>
      <c r="DH12" s="355"/>
      <c r="DI12" s="355"/>
      <c r="DJ12" s="146"/>
    </row>
    <row r="13" spans="3:114" ht="22.5" customHeight="1" x14ac:dyDescent="0.2">
      <c r="C13" s="348" t="s">
        <v>129</v>
      </c>
      <c r="D13" s="349"/>
      <c r="E13" s="349"/>
      <c r="F13" s="350"/>
      <c r="G13" s="348" t="s">
        <v>130</v>
      </c>
      <c r="H13" s="349"/>
      <c r="I13" s="349"/>
      <c r="J13" s="349"/>
      <c r="K13" s="349"/>
      <c r="L13" s="349"/>
      <c r="M13" s="349"/>
      <c r="N13" s="349"/>
      <c r="O13" s="349"/>
      <c r="P13" s="349"/>
      <c r="Q13" s="349"/>
      <c r="R13" s="349"/>
      <c r="S13" s="349"/>
      <c r="T13" s="349"/>
      <c r="U13" s="349"/>
      <c r="V13" s="349"/>
      <c r="W13" s="349"/>
      <c r="X13" s="350"/>
      <c r="Y13" s="21"/>
      <c r="Z13" s="348" t="s">
        <v>131</v>
      </c>
      <c r="AA13" s="349"/>
      <c r="AB13" s="349"/>
      <c r="AC13" s="349"/>
      <c r="AD13" s="349"/>
      <c r="AE13" s="349"/>
      <c r="AF13" s="349"/>
      <c r="AG13" s="349"/>
      <c r="AH13" s="349"/>
      <c r="AI13" s="349"/>
      <c r="AJ13" s="349"/>
      <c r="AK13" s="349"/>
      <c r="AL13" s="349"/>
      <c r="AM13" s="349"/>
      <c r="AN13" s="349"/>
      <c r="AO13" s="349"/>
      <c r="AP13" s="349"/>
      <c r="AQ13" s="349"/>
      <c r="AR13" s="350"/>
      <c r="AS13" s="22"/>
      <c r="AT13" s="352" t="s">
        <v>132</v>
      </c>
      <c r="AU13" s="352"/>
      <c r="AV13" s="352"/>
      <c r="AW13" s="352"/>
      <c r="AX13" s="348" t="s">
        <v>133</v>
      </c>
      <c r="AY13" s="349"/>
      <c r="AZ13" s="349"/>
      <c r="BA13" s="349"/>
      <c r="BB13" s="349"/>
      <c r="BC13" s="349"/>
      <c r="BD13" s="349"/>
      <c r="BE13" s="349"/>
      <c r="BF13" s="349"/>
      <c r="BG13" s="349"/>
      <c r="BH13" s="349"/>
      <c r="BI13" s="349"/>
      <c r="BJ13" s="349"/>
      <c r="BK13" s="349"/>
      <c r="BL13" s="349"/>
      <c r="BM13" s="349"/>
      <c r="BN13" s="349"/>
      <c r="BO13" s="350"/>
      <c r="BP13" s="348" t="s">
        <v>134</v>
      </c>
      <c r="BQ13" s="349"/>
      <c r="BR13" s="349"/>
      <c r="BS13" s="349"/>
      <c r="BT13" s="349"/>
      <c r="BU13" s="349"/>
      <c r="BV13" s="349"/>
      <c r="BW13" s="349"/>
      <c r="BX13" s="349"/>
      <c r="BY13" s="349"/>
      <c r="BZ13" s="349"/>
      <c r="CA13" s="349"/>
      <c r="CB13" s="349"/>
      <c r="CC13" s="349"/>
      <c r="CD13" s="349"/>
      <c r="CE13" s="349"/>
      <c r="CF13" s="349"/>
      <c r="CG13" s="350"/>
      <c r="CH13" s="348" t="s">
        <v>135</v>
      </c>
      <c r="CI13" s="349"/>
      <c r="CJ13" s="349"/>
      <c r="CK13" s="349"/>
      <c r="CL13" s="349"/>
      <c r="CM13" s="350"/>
      <c r="CN13" s="352" t="s">
        <v>230</v>
      </c>
      <c r="CO13" s="352" t="s">
        <v>103</v>
      </c>
      <c r="CP13" s="352" t="s">
        <v>19</v>
      </c>
      <c r="CQ13" s="352" t="s">
        <v>231</v>
      </c>
      <c r="CR13" s="352" t="s">
        <v>104</v>
      </c>
      <c r="CS13" s="352" t="s">
        <v>11</v>
      </c>
      <c r="CU13" s="347">
        <v>2026</v>
      </c>
      <c r="CV13" s="347"/>
      <c r="CW13" s="347"/>
      <c r="CX13" s="341">
        <v>2027</v>
      </c>
      <c r="CY13" s="342"/>
      <c r="CZ13" s="342"/>
      <c r="DA13" s="343"/>
      <c r="DB13" s="341">
        <v>2028</v>
      </c>
      <c r="DC13" s="342"/>
      <c r="DD13" s="342"/>
      <c r="DE13" s="343"/>
      <c r="DF13" s="341">
        <v>2029</v>
      </c>
      <c r="DG13" s="342"/>
      <c r="DH13" s="342"/>
      <c r="DI13" s="343"/>
      <c r="DJ13" s="344" t="s">
        <v>147</v>
      </c>
    </row>
    <row r="14" spans="3:114" s="18" customFormat="1" ht="107.25" customHeight="1" x14ac:dyDescent="0.2">
      <c r="C14" s="23" t="s">
        <v>116</v>
      </c>
      <c r="D14" s="23" t="s">
        <v>67</v>
      </c>
      <c r="E14" s="4" t="s">
        <v>60</v>
      </c>
      <c r="F14" s="4" t="s">
        <v>115</v>
      </c>
      <c r="G14" s="4" t="s">
        <v>250</v>
      </c>
      <c r="H14" s="4" t="s">
        <v>248</v>
      </c>
      <c r="I14" s="4" t="s">
        <v>249</v>
      </c>
      <c r="J14" s="4" t="s">
        <v>221</v>
      </c>
      <c r="K14" s="4" t="s">
        <v>160</v>
      </c>
      <c r="L14" s="4" t="s">
        <v>117</v>
      </c>
      <c r="M14" s="4" t="s">
        <v>118</v>
      </c>
      <c r="N14" s="4" t="s">
        <v>119</v>
      </c>
      <c r="O14" s="4" t="s">
        <v>120</v>
      </c>
      <c r="P14" s="4" t="s">
        <v>121</v>
      </c>
      <c r="Q14" s="4" t="s">
        <v>122</v>
      </c>
      <c r="R14" s="4" t="s">
        <v>137</v>
      </c>
      <c r="S14" s="4" t="s">
        <v>138</v>
      </c>
      <c r="T14" s="4" t="s">
        <v>139</v>
      </c>
      <c r="U14" s="4" t="s">
        <v>140</v>
      </c>
      <c r="V14" s="4" t="s">
        <v>141</v>
      </c>
      <c r="W14" s="4" t="s">
        <v>142</v>
      </c>
      <c r="X14" s="4" t="s">
        <v>143</v>
      </c>
      <c r="Y14" s="4" t="s">
        <v>4</v>
      </c>
      <c r="Z14" s="4" t="s">
        <v>128</v>
      </c>
      <c r="AA14" s="4" t="str">
        <f t="shared" ref="AA14:AJ14" si="0">+G14</f>
        <v>Proveedor 1. IDOM CONSULTING, ENGINEERING,
ARCHITECTURE S.A.U. (2026)</v>
      </c>
      <c r="AB14" s="4" t="str">
        <f t="shared" si="0"/>
        <v>Proveedor 2. GESSIG SAS (2026)</v>
      </c>
      <c r="AC14" s="4" t="str">
        <f t="shared" si="0"/>
        <v>Proveedor 3. O.C.R.E. SAS (2026)</v>
      </c>
      <c r="AD14" s="4" t="str">
        <f t="shared" si="0"/>
        <v>Proveedor 4.</v>
      </c>
      <c r="AE14" s="4" t="str">
        <f t="shared" si="0"/>
        <v>Proveedor 5.</v>
      </c>
      <c r="AF14" s="4" t="str">
        <f t="shared" si="0"/>
        <v>Proveedor 6.</v>
      </c>
      <c r="AG14" s="4" t="str">
        <f t="shared" si="0"/>
        <v>Proveedor 7.</v>
      </c>
      <c r="AH14" s="4" t="str">
        <f t="shared" si="0"/>
        <v>Proveedor 8.</v>
      </c>
      <c r="AI14" s="4" t="str">
        <f t="shared" si="0"/>
        <v>Proveedor 9.</v>
      </c>
      <c r="AJ14" s="4" t="str">
        <f t="shared" si="0"/>
        <v>Proveedor 10.</v>
      </c>
      <c r="AK14" s="4" t="str">
        <f t="shared" ref="AK14:AR14" si="1">+Q14</f>
        <v>Proveedor 11.</v>
      </c>
      <c r="AL14" s="4" t="str">
        <f t="shared" si="1"/>
        <v>Proveedor 12.</v>
      </c>
      <c r="AM14" s="4" t="str">
        <f t="shared" si="1"/>
        <v>Proveedor 13.</v>
      </c>
      <c r="AN14" s="4" t="str">
        <f t="shared" si="1"/>
        <v>Proveedor 14.</v>
      </c>
      <c r="AO14" s="4" t="str">
        <f t="shared" si="1"/>
        <v>Proveedor 15.</v>
      </c>
      <c r="AP14" s="4" t="str">
        <f t="shared" si="1"/>
        <v>Proveedor 16.</v>
      </c>
      <c r="AQ14" s="4" t="str">
        <f t="shared" si="1"/>
        <v>Proveedor 17.</v>
      </c>
      <c r="AR14" s="4" t="str">
        <f t="shared" si="1"/>
        <v>Proveedor 18.</v>
      </c>
      <c r="AS14" s="4" t="s">
        <v>4</v>
      </c>
      <c r="AT14" s="4" t="s">
        <v>105</v>
      </c>
      <c r="AU14" s="4" t="s">
        <v>5</v>
      </c>
      <c r="AV14" s="4" t="s">
        <v>6</v>
      </c>
      <c r="AW14" s="4" t="s">
        <v>7</v>
      </c>
      <c r="AX14" s="4" t="str">
        <f t="shared" ref="AX14:BG14" si="2">+G14</f>
        <v>Proveedor 1. IDOM CONSULTING, ENGINEERING,
ARCHITECTURE S.A.U. (2026)</v>
      </c>
      <c r="AY14" s="4" t="str">
        <f t="shared" si="2"/>
        <v>Proveedor 2. GESSIG SAS (2026)</v>
      </c>
      <c r="AZ14" s="4" t="str">
        <f t="shared" si="2"/>
        <v>Proveedor 3. O.C.R.E. SAS (2026)</v>
      </c>
      <c r="BA14" s="4" t="str">
        <f t="shared" si="2"/>
        <v>Proveedor 4.</v>
      </c>
      <c r="BB14" s="4" t="str">
        <f t="shared" si="2"/>
        <v>Proveedor 5.</v>
      </c>
      <c r="BC14" s="4" t="str">
        <f t="shared" si="2"/>
        <v>Proveedor 6.</v>
      </c>
      <c r="BD14" s="4" t="str">
        <f t="shared" si="2"/>
        <v>Proveedor 7.</v>
      </c>
      <c r="BE14" s="4" t="str">
        <f t="shared" si="2"/>
        <v>Proveedor 8.</v>
      </c>
      <c r="BF14" s="4" t="str">
        <f t="shared" si="2"/>
        <v>Proveedor 9.</v>
      </c>
      <c r="BG14" s="4" t="str">
        <f t="shared" si="2"/>
        <v>Proveedor 10.</v>
      </c>
      <c r="BH14" s="4" t="str">
        <f t="shared" ref="BH14:BO14" si="3">+Q14</f>
        <v>Proveedor 11.</v>
      </c>
      <c r="BI14" s="4" t="str">
        <f t="shared" si="3"/>
        <v>Proveedor 12.</v>
      </c>
      <c r="BJ14" s="4" t="str">
        <f t="shared" si="3"/>
        <v>Proveedor 13.</v>
      </c>
      <c r="BK14" s="4" t="str">
        <f t="shared" si="3"/>
        <v>Proveedor 14.</v>
      </c>
      <c r="BL14" s="4" t="str">
        <f t="shared" si="3"/>
        <v>Proveedor 15.</v>
      </c>
      <c r="BM14" s="4" t="str">
        <f t="shared" si="3"/>
        <v>Proveedor 16.</v>
      </c>
      <c r="BN14" s="4" t="str">
        <f t="shared" si="3"/>
        <v>Proveedor 17.</v>
      </c>
      <c r="BO14" s="4" t="str">
        <f t="shared" si="3"/>
        <v>Proveedor 18.</v>
      </c>
      <c r="BP14" s="4" t="str">
        <f t="shared" ref="BP14:BY14" si="4">+AX14</f>
        <v>Proveedor 1. IDOM CONSULTING, ENGINEERING,
ARCHITECTURE S.A.U. (2026)</v>
      </c>
      <c r="BQ14" s="4" t="str">
        <f t="shared" si="4"/>
        <v>Proveedor 2. GESSIG SAS (2026)</v>
      </c>
      <c r="BR14" s="4" t="str">
        <f t="shared" si="4"/>
        <v>Proveedor 3. O.C.R.E. SAS (2026)</v>
      </c>
      <c r="BS14" s="4" t="str">
        <f t="shared" si="4"/>
        <v>Proveedor 4.</v>
      </c>
      <c r="BT14" s="4" t="str">
        <f t="shared" si="4"/>
        <v>Proveedor 5.</v>
      </c>
      <c r="BU14" s="4" t="str">
        <f t="shared" si="4"/>
        <v>Proveedor 6.</v>
      </c>
      <c r="BV14" s="4" t="str">
        <f t="shared" si="4"/>
        <v>Proveedor 7.</v>
      </c>
      <c r="BW14" s="4" t="str">
        <f t="shared" si="4"/>
        <v>Proveedor 8.</v>
      </c>
      <c r="BX14" s="4" t="str">
        <f t="shared" si="4"/>
        <v>Proveedor 9.</v>
      </c>
      <c r="BY14" s="4" t="str">
        <f t="shared" si="4"/>
        <v>Proveedor 10.</v>
      </c>
      <c r="BZ14" s="4" t="str">
        <f t="shared" ref="BZ14:CG14" si="5">+BH14</f>
        <v>Proveedor 11.</v>
      </c>
      <c r="CA14" s="4" t="str">
        <f t="shared" si="5"/>
        <v>Proveedor 12.</v>
      </c>
      <c r="CB14" s="4" t="str">
        <f t="shared" si="5"/>
        <v>Proveedor 13.</v>
      </c>
      <c r="CC14" s="4" t="str">
        <f t="shared" si="5"/>
        <v>Proveedor 14.</v>
      </c>
      <c r="CD14" s="4" t="str">
        <f t="shared" si="5"/>
        <v>Proveedor 15.</v>
      </c>
      <c r="CE14" s="4" t="str">
        <f t="shared" si="5"/>
        <v>Proveedor 16.</v>
      </c>
      <c r="CF14" s="4" t="str">
        <f t="shared" si="5"/>
        <v>Proveedor 17.</v>
      </c>
      <c r="CG14" s="4" t="str">
        <f t="shared" si="5"/>
        <v>Proveedor 18.</v>
      </c>
      <c r="CH14" s="4" t="s">
        <v>123</v>
      </c>
      <c r="CI14" s="4" t="s">
        <v>106</v>
      </c>
      <c r="CJ14" s="5" t="s">
        <v>8</v>
      </c>
      <c r="CK14" s="5" t="s">
        <v>107</v>
      </c>
      <c r="CL14" s="5" t="s">
        <v>21</v>
      </c>
      <c r="CM14" s="5" t="s">
        <v>108</v>
      </c>
      <c r="CN14" s="353"/>
      <c r="CO14" s="353"/>
      <c r="CP14" s="353"/>
      <c r="CQ14" s="353"/>
      <c r="CR14" s="353"/>
      <c r="CS14" s="353"/>
      <c r="CU14" s="127" t="s">
        <v>60</v>
      </c>
      <c r="CV14" s="127" t="s">
        <v>144</v>
      </c>
      <c r="CW14" s="127" t="s">
        <v>145</v>
      </c>
      <c r="CX14" s="127" t="s">
        <v>146</v>
      </c>
      <c r="CY14" s="127" t="s">
        <v>60</v>
      </c>
      <c r="CZ14" s="127" t="s">
        <v>144</v>
      </c>
      <c r="DA14" s="127" t="s">
        <v>145</v>
      </c>
      <c r="DB14" s="127" t="s">
        <v>146</v>
      </c>
      <c r="DC14" s="127" t="s">
        <v>60</v>
      </c>
      <c r="DD14" s="127" t="s">
        <v>144</v>
      </c>
      <c r="DE14" s="127" t="s">
        <v>145</v>
      </c>
      <c r="DF14" s="127" t="s">
        <v>146</v>
      </c>
      <c r="DG14" s="127" t="s">
        <v>60</v>
      </c>
      <c r="DH14" s="127" t="s">
        <v>144</v>
      </c>
      <c r="DI14" s="127" t="s">
        <v>145</v>
      </c>
      <c r="DJ14" s="345"/>
    </row>
    <row r="15" spans="3:114" ht="31.5" x14ac:dyDescent="0.2">
      <c r="C15" s="14">
        <v>1</v>
      </c>
      <c r="D15" s="306" t="s">
        <v>246</v>
      </c>
      <c r="E15" s="69">
        <v>1</v>
      </c>
      <c r="F15" s="69"/>
      <c r="G15" s="294"/>
      <c r="H15" s="294"/>
      <c r="I15" s="294"/>
      <c r="J15" s="86"/>
      <c r="K15" s="85"/>
      <c r="L15" s="86"/>
      <c r="M15" s="70"/>
      <c r="N15" s="70"/>
      <c r="O15" s="70"/>
      <c r="P15" s="70"/>
      <c r="Q15" s="70"/>
      <c r="R15" s="70"/>
      <c r="S15" s="70"/>
      <c r="T15" s="70"/>
      <c r="U15" s="70"/>
      <c r="V15" s="70"/>
      <c r="W15" s="70"/>
      <c r="X15" s="70"/>
      <c r="Y15" s="71"/>
      <c r="Z15" s="87" t="s">
        <v>16</v>
      </c>
      <c r="AA15" s="15" t="str">
        <f>IF(G15="","",IF(Z15="SI",G15*(1+'INPUTS Y LISTAS'!$B$15),'Modelo Estadistico'!G15))</f>
        <v/>
      </c>
      <c r="AB15" s="15" t="str">
        <f>IF(H15="","",IF(Z15="SI",H15*(1+'INPUTS Y LISTAS'!$B$15),'Modelo Estadistico'!H15))</f>
        <v/>
      </c>
      <c r="AC15" s="15" t="str">
        <f>IF(I15="","",IF(Z15="SI",I15*(1+'INPUTS Y LISTAS'!$B$15),'Modelo Estadistico'!I15))</f>
        <v/>
      </c>
      <c r="AD15" s="15" t="str">
        <f>IF(J15="","",IF(Z15="SI",J15*(1+'INPUTS Y LISTAS'!$B$15),'Modelo Estadistico'!J15))</f>
        <v/>
      </c>
      <c r="AE15" s="15" t="str">
        <f>IF(K15="","",IF(Z15="SI",K15*(1+'INPUTS Y LISTAS'!$B$15),'Modelo Estadistico'!K15))</f>
        <v/>
      </c>
      <c r="AF15" s="15" t="str">
        <f>IF(L15="","",IF(Z15="SI",L15*(1+'INPUTS Y LISTAS'!$B$15),'Modelo Estadistico'!L15))</f>
        <v/>
      </c>
      <c r="AG15" s="15" t="str">
        <f>IF(M15="","",IF(Z15="SI",M15*(1+'INPUTS Y LISTAS'!$B$15),'Modelo Estadistico'!M15))</f>
        <v/>
      </c>
      <c r="AH15" s="15" t="str">
        <f>IF(N15="","",IF(Z15="SI",N15*(1+'INPUTS Y LISTAS'!$B$15),'Modelo Estadistico'!N15))</f>
        <v/>
      </c>
      <c r="AI15" s="15" t="str">
        <f>IF(O15="","",IF(Z15="SI",O15*(1+'INPUTS Y LISTAS'!$B$15),'Modelo Estadistico'!O15))</f>
        <v/>
      </c>
      <c r="AJ15" s="15" t="str">
        <f>IF(P15="","",IF(Z15="SI",P15*(1+'INPUTS Y LISTAS'!$B$15),'Modelo Estadistico'!P15))</f>
        <v/>
      </c>
      <c r="AK15" s="15" t="str">
        <f>IF(Q15="","",IF(Z15="SI",Q15*(1+'INPUTS Y LISTAS'!$B$15),'Modelo Estadistico'!Q15))</f>
        <v/>
      </c>
      <c r="AL15" s="15" t="str">
        <f>IF(R15="","",IF(Z15="SI",R15*(1+'INPUTS Y LISTAS'!$B$15),'Modelo Estadistico'!R15))</f>
        <v/>
      </c>
      <c r="AM15" s="15" t="str">
        <f>IF(S15="","",IF(Z15="SI",S15*(1+'INPUTS Y LISTAS'!$B$15),'Modelo Estadistico'!S15))</f>
        <v/>
      </c>
      <c r="AN15" s="15" t="str">
        <f>IF(T15="","",IF(Z15="SI",T15*(1+'INPUTS Y LISTAS'!$B$15),'Modelo Estadistico'!T15))</f>
        <v/>
      </c>
      <c r="AO15" s="15" t="str">
        <f>IF(U15="","",IF(Z15="SI",U15*(1+'INPUTS Y LISTAS'!$B$15),'Modelo Estadistico'!U15))</f>
        <v/>
      </c>
      <c r="AP15" s="15" t="str">
        <f>IF(V15="","",IF(Z15="SI",V15*(1+'INPUTS Y LISTAS'!$B$15),'Modelo Estadistico'!V15))</f>
        <v/>
      </c>
      <c r="AQ15" s="15" t="str">
        <f>IF(W15="","",IF(Z15="SI",W15*(1+'INPUTS Y LISTAS'!$B$15),'Modelo Estadistico'!W15))</f>
        <v/>
      </c>
      <c r="AR15" s="15" t="str">
        <f>IF(X15="","",IF(Z15="SI",X15*(1+'INPUTS Y LISTAS'!$B$15),'Modelo Estadistico'!X15))</f>
        <v/>
      </c>
      <c r="AS15" s="71"/>
      <c r="AT15" s="29" t="str">
        <f t="shared" ref="AT15" si="6">IFERROR(AVERAGE(AA15:AR15),"")</f>
        <v/>
      </c>
      <c r="AU15" s="15" t="str">
        <f t="shared" ref="AU15" si="7">IFERROR(STDEV(AA15:AR15),"")</f>
        <v/>
      </c>
      <c r="AV15" s="15" t="str">
        <f t="shared" ref="AV15" si="8">IFERROR(AT15-AU15,"")</f>
        <v/>
      </c>
      <c r="AW15" s="30" t="str">
        <f t="shared" ref="AW15" si="9">IFERROR(+AT15+AU15,"")</f>
        <v/>
      </c>
      <c r="AX15" s="28" t="str">
        <f t="shared" ref="AX15" si="10">IF(AA15="","",IF(COUNT($AA15:$AR15)=1,"Incluir Cotización",IF(OR(AA15&lt;$AV15,AA15&gt;$AW15),"Excluir Cotización","Incluir Cotización")))</f>
        <v/>
      </c>
      <c r="AY15" s="16" t="str">
        <f t="shared" ref="AY15" si="11">IF(AB15="","",IF(COUNT($AA15:$AR15)=1,"Incluir Cotización",IF(OR(AB15&lt;$AV15,AB15&gt;$AW15),"Excluir Cotización","Incluir Cotización")))</f>
        <v/>
      </c>
      <c r="AZ15" s="16" t="str">
        <f t="shared" ref="AZ15" si="12">IF(AC15="","",IF(COUNT($AA15:$AR15)=1,"Incluir Cotización",IF(OR(AC15&lt;$AV15,AC15&gt;$AW15),"Excluir Cotización","Incluir Cotización")))</f>
        <v/>
      </c>
      <c r="BA15" s="16" t="str">
        <f t="shared" ref="BA15" si="13">IF(AD15="","",IF(COUNT($AA15:$AR15)=1,"Incluir Cotización",IF(OR(AD15&lt;$AV15,AD15&gt;$AW15),"Excluir Cotización","Incluir Cotización")))</f>
        <v/>
      </c>
      <c r="BB15" s="16" t="str">
        <f t="shared" ref="BB15" si="14">IF(AE15="","",IF(COUNT($AA15:$AR15)=1,"Incluir Cotización",IF(OR(AE15&lt;$AV15,AE15&gt;$AW15),"Excluir Cotización","Incluir Cotización")))</f>
        <v/>
      </c>
      <c r="BC15" s="16" t="str">
        <f t="shared" ref="BC15" si="15">IF(AF15="","",IF(COUNT($AA15:$AR15)=1,"Incluir Cotización",IF(OR(AF15&lt;$AV15,AF15&gt;$AW15),"Excluir Cotización","Incluir Cotización")))</f>
        <v/>
      </c>
      <c r="BD15" s="16" t="str">
        <f t="shared" ref="BD15" si="16">IF(AG15="","",IF(COUNT($AA15:$AR15)=1,"Incluir Cotización",IF(OR(AG15&lt;$AV15,AG15&gt;$AW15),"Excluir Cotización","Incluir Cotización")))</f>
        <v/>
      </c>
      <c r="BE15" s="16" t="str">
        <f t="shared" ref="BE15" si="17">IF(AH15="","",IF(COUNT($AA15:$AR15)=1,"Incluir Cotización",IF(OR(AH15&lt;$AV15,AH15&gt;$AW15),"Excluir Cotización","Incluir Cotización")))</f>
        <v/>
      </c>
      <c r="BF15" s="16" t="str">
        <f t="shared" ref="BF15" si="18">IF(AI15="","",IF(COUNT($AA15:$AR15)=1,"Incluir Cotización",IF(OR(AI15&lt;$AV15,AI15&gt;$AW15),"Excluir Cotización","Incluir Cotización")))</f>
        <v/>
      </c>
      <c r="BG15" s="16" t="str">
        <f t="shared" ref="BG15" si="19">IF(AJ15="","",IF(COUNT($AA15:$AR15)=1,"Incluir Cotización",IF(OR(AJ15&lt;$AV15,AJ15&gt;$AW15),"Excluir Cotización","Incluir Cotización")))</f>
        <v/>
      </c>
      <c r="BH15" s="16" t="str">
        <f t="shared" ref="BH15" si="20">IF(AK15="","",IF(COUNT($AA15:$AR15)=1,"Incluir Cotización",IF(OR(AK15&lt;$AV15,AK15&gt;$AW15),"Excluir Cotización","Incluir Cotización")))</f>
        <v/>
      </c>
      <c r="BI15" s="16" t="str">
        <f t="shared" ref="BI15" si="21">IF(AL15="","",IF(COUNT($AA15:$AR15)=1,"Incluir Cotización",IF(OR(AL15&lt;$AV15,AL15&gt;$AW15),"Excluir Cotización","Incluir Cotización")))</f>
        <v/>
      </c>
      <c r="BJ15" s="16" t="str">
        <f t="shared" ref="BJ15" si="22">IF(AM15="","",IF(COUNT($AA15:$AR15)=1,"Incluir Cotización",IF(OR(AM15&lt;$AV15,AM15&gt;$AW15),"Excluir Cotización","Incluir Cotización")))</f>
        <v/>
      </c>
      <c r="BK15" s="16" t="str">
        <f t="shared" ref="BK15" si="23">IF(AN15="","",IF(COUNT($AA15:$AR15)=1,"Incluir Cotización",IF(OR(AN15&lt;$AV15,AN15&gt;$AW15),"Excluir Cotización","Incluir Cotización")))</f>
        <v/>
      </c>
      <c r="BL15" s="16" t="str">
        <f t="shared" ref="BL15" si="24">IF(AO15="","",IF(COUNT($AA15:$AR15)=1,"Incluir Cotización",IF(OR(AO15&lt;$AV15,AO15&gt;$AW15),"Excluir Cotización","Incluir Cotización")))</f>
        <v/>
      </c>
      <c r="BM15" s="16"/>
      <c r="BN15" s="16" t="str">
        <f t="shared" ref="BN15" si="25">IF(AQ15="","",IF(COUNT($AA15:$AR15)=1,"Incluir Cotización",IF(OR(AQ15&lt;$AV15,AQ15&gt;$AW15),"Excluir Cotización","Incluir Cotización")))</f>
        <v/>
      </c>
      <c r="BO15" s="16" t="str">
        <f t="shared" ref="BO15" si="26">IF(AR15="","",IF(COUNT($AA15:$AR15)=1,"Incluir Cotización",IF(OR(AR15&lt;$AV15,AR15&gt;$AW15),"Excluir Cotización","Incluir Cotización")))</f>
        <v/>
      </c>
      <c r="BP15" s="28" t="str">
        <f t="shared" ref="BP15" si="27">IF(AX15="Incluir Cotización",$AA15,"")</f>
        <v/>
      </c>
      <c r="BQ15" s="16" t="str">
        <f t="shared" ref="BQ15" si="28">IF(AY15="Incluir Cotización",$AB15,"")</f>
        <v/>
      </c>
      <c r="BR15" s="16" t="str">
        <f t="shared" ref="BR15" si="29">IF(AZ15="Incluir Cotización",$AC15,"")</f>
        <v/>
      </c>
      <c r="BS15" s="16" t="str">
        <f t="shared" ref="BS15" si="30">IF(BA15="Incluir Cotización",$AD15,"")</f>
        <v/>
      </c>
      <c r="BT15" s="16" t="str">
        <f t="shared" ref="BT15" si="31">IF(BB15="Incluir Cotización",$AE15,"")</f>
        <v/>
      </c>
      <c r="BU15" s="16" t="str">
        <f t="shared" ref="BU15" si="32">IF(BC15="Incluir Cotización",$AF15,"")</f>
        <v/>
      </c>
      <c r="BV15" s="16" t="str">
        <f t="shared" ref="BV15" si="33">IF(BD15="Incluir Cotización",$AG15,"")</f>
        <v/>
      </c>
      <c r="BW15" s="16" t="str">
        <f t="shared" ref="BW15" si="34">IF(BE15="Incluir Cotización",$AH15,"")</f>
        <v/>
      </c>
      <c r="BX15" s="16" t="str">
        <f t="shared" ref="BX15" si="35">IF(BF15="Incluir Cotización",$AI15,"")</f>
        <v/>
      </c>
      <c r="BY15" s="16" t="str">
        <f t="shared" ref="BY15" si="36">IF(BG15="Incluir Cotización",$AJ15,"")</f>
        <v/>
      </c>
      <c r="BZ15" s="16" t="str">
        <f t="shared" ref="BZ15" si="37">IF(BH15="Incluir Cotización",$AJ15,"")</f>
        <v/>
      </c>
      <c r="CA15" s="16" t="str">
        <f t="shared" ref="CA15" si="38">IF(BI15="Incluir Cotización",$AJ15,"")</f>
        <v/>
      </c>
      <c r="CB15" s="16" t="str">
        <f t="shared" ref="CB15" si="39">IF(BJ15="Incluir Cotización",$AJ15,"")</f>
        <v/>
      </c>
      <c r="CC15" s="16" t="str">
        <f t="shared" ref="CC15" si="40">IF(BK15="Incluir Cotización",$AJ15,"")</f>
        <v/>
      </c>
      <c r="CD15" s="16" t="str">
        <f t="shared" ref="CD15" si="41">IF(BL15="Incluir Cotización",$AJ15,"")</f>
        <v/>
      </c>
      <c r="CE15" s="16" t="str">
        <f t="shared" ref="CE15" si="42">IF(BM15="Incluir Cotización",$AJ15,"")</f>
        <v/>
      </c>
      <c r="CF15" s="16" t="str">
        <f t="shared" ref="CF15" si="43">IF(BN15="Incluir Cotización",$AJ15,"")</f>
        <v/>
      </c>
      <c r="CG15" s="16" t="str">
        <f t="shared" ref="CG15" si="44">IF(BO15="Incluir Cotización",$AJ15,"")</f>
        <v/>
      </c>
      <c r="CH15" s="66" t="str">
        <f t="shared" ref="CH15" si="45">IFERROR(AVERAGE(AA15:AR15),"")</f>
        <v/>
      </c>
      <c r="CI15" s="42" t="str">
        <f t="shared" ref="CI15" si="46">IFERROR(AVERAGE(BP15:CG15),"")</f>
        <v/>
      </c>
      <c r="CJ15" s="42" t="str">
        <f t="shared" ref="CJ15" si="47">IFERROR(MEDIAN(BP15:CG15),"")</f>
        <v/>
      </c>
      <c r="CK15" s="42" t="str">
        <f t="shared" ref="CK15" si="48">IFERROR(GEOMEAN(BP15:CG15),"")</f>
        <v/>
      </c>
      <c r="CL15" s="42" t="str">
        <f t="shared" ref="CL15" si="49">IFERROR(TRIMMEAN(BP15:CG15,$CL$10),"")</f>
        <v/>
      </c>
      <c r="CM15" s="42" t="str">
        <f t="shared" ref="CM15" si="50">IFERROR(HARMEAN(BP15:CG15),"")</f>
        <v/>
      </c>
      <c r="CN15" s="65">
        <f t="shared" ref="CN15" si="51">IFERROR(MIN(CI15:CK15),0)</f>
        <v>0</v>
      </c>
      <c r="CO15" s="73"/>
      <c r="CP15" s="41">
        <f t="shared" ref="CP15" si="52">+CO15-CN15</f>
        <v>0</v>
      </c>
      <c r="CQ15" s="39">
        <f t="shared" ref="CQ15" si="53">+CN15*$E15</f>
        <v>0</v>
      </c>
      <c r="CR15" s="40">
        <f t="shared" ref="CR15" si="54">+CO15*$E15</f>
        <v>0</v>
      </c>
      <c r="CS15" s="134">
        <f t="shared" ref="CS15" si="55">+CR15-CQ15</f>
        <v>0</v>
      </c>
      <c r="CT15" s="17"/>
      <c r="CU15" s="129"/>
      <c r="CV15" s="130">
        <f t="shared" ref="CV15" si="56">+CN15</f>
        <v>0</v>
      </c>
      <c r="CW15" s="134">
        <f t="shared" ref="CW15" si="57">+CV15*CU15</f>
        <v>0</v>
      </c>
      <c r="CX15" s="131">
        <f>+IF($I$7="SI",'INPUTS Y LISTAS'!$B$31,0)</f>
        <v>0</v>
      </c>
      <c r="CY15" s="132"/>
      <c r="CZ15" s="130">
        <f t="shared" ref="CZ15" si="58">+CV15*(1+CX15)</f>
        <v>0</v>
      </c>
      <c r="DA15" s="134">
        <f t="shared" ref="DA15" si="59">+CZ15*CY15</f>
        <v>0</v>
      </c>
      <c r="DB15" s="131">
        <f>+IF($I$7="SI",'INPUTS Y LISTAS'!$B$32,0)</f>
        <v>0</v>
      </c>
      <c r="DC15" s="132"/>
      <c r="DD15" s="130">
        <f t="shared" ref="DD15" si="60">+CZ15*(1+DB15)</f>
        <v>0</v>
      </c>
      <c r="DE15" s="134">
        <f t="shared" ref="DE15" si="61">+DD15*DC15</f>
        <v>0</v>
      </c>
      <c r="DF15" s="131">
        <f>+IF($I$7="SI",'INPUTS Y LISTAS'!$B$33,0)</f>
        <v>0</v>
      </c>
      <c r="DG15" s="132"/>
      <c r="DH15" s="130">
        <f t="shared" ref="DH15" si="62">+DD15*(1+DF15)</f>
        <v>0</v>
      </c>
      <c r="DI15" s="134">
        <f t="shared" ref="DI15" si="63">+DH15*DG15</f>
        <v>0</v>
      </c>
      <c r="DJ15" s="136">
        <f t="shared" ref="DJ15" si="64">+CW15+DA15+DE15+DI15</f>
        <v>0</v>
      </c>
    </row>
    <row r="16" spans="3:114" s="18" customFormat="1" ht="156.75" x14ac:dyDescent="0.2">
      <c r="C16" s="14">
        <v>2</v>
      </c>
      <c r="D16" s="303" t="s">
        <v>236</v>
      </c>
      <c r="E16" s="69">
        <v>1</v>
      </c>
      <c r="F16" s="69" t="s">
        <v>247</v>
      </c>
      <c r="G16" s="286">
        <v>52000000</v>
      </c>
      <c r="H16" s="287">
        <v>30631500</v>
      </c>
      <c r="I16" s="288">
        <v>82981763.819999993</v>
      </c>
      <c r="J16" s="83"/>
      <c r="K16" s="85"/>
      <c r="L16" s="86"/>
      <c r="M16" s="70"/>
      <c r="N16" s="70"/>
      <c r="O16" s="70"/>
      <c r="P16" s="70"/>
      <c r="Q16" s="70"/>
      <c r="R16" s="70"/>
      <c r="S16" s="70"/>
      <c r="T16" s="70"/>
      <c r="U16" s="70"/>
      <c r="V16" s="70"/>
      <c r="W16" s="70"/>
      <c r="X16" s="70"/>
      <c r="Y16" s="69"/>
      <c r="Z16" s="87" t="s">
        <v>16</v>
      </c>
      <c r="AA16" s="15">
        <f>IF(G16="","",IF(Z16="SI",G16*(1+'INPUTS Y LISTAS'!$B$15),'Modelo Estadistico'!G16))</f>
        <v>61880000</v>
      </c>
      <c r="AB16" s="15">
        <f>IF(H16="","",IF(Z16="SI",H16*(1+'INPUTS Y LISTAS'!$B$15),'Modelo Estadistico'!H16))</f>
        <v>36451485</v>
      </c>
      <c r="AC16" s="15">
        <f>IF(I16="","",IF(Z16="SI",I16*(1+'INPUTS Y LISTAS'!$B$15),'Modelo Estadistico'!I16))</f>
        <v>98748298.945799991</v>
      </c>
      <c r="AD16" s="15" t="str">
        <f>IF(J16="","",IF(Z16="SI",J16*(1+'INPUTS Y LISTAS'!$B$15),'Modelo Estadistico'!J16))</f>
        <v/>
      </c>
      <c r="AE16" s="15" t="str">
        <f>IF(K16="","",IF(Z16="SI",K16*(1+'INPUTS Y LISTAS'!$B$15),'Modelo Estadistico'!K16))</f>
        <v/>
      </c>
      <c r="AF16" s="15" t="str">
        <f>IF(L16="","",IF(Z16="SI",L16*(1+'INPUTS Y LISTAS'!$B$15),'Modelo Estadistico'!L16))</f>
        <v/>
      </c>
      <c r="AG16" s="15" t="str">
        <f>IF(M16="","",IF(Z16="SI",M16*(1+'INPUTS Y LISTAS'!$B$15),'Modelo Estadistico'!M16))</f>
        <v/>
      </c>
      <c r="AH16" s="15" t="str">
        <f>IF(N16="","",IF(Z16="SI",N16*(1+'INPUTS Y LISTAS'!$B$15),'Modelo Estadistico'!N16))</f>
        <v/>
      </c>
      <c r="AI16" s="15" t="str">
        <f>IF(O16="","",IF(Z16="SI",O16*(1+'INPUTS Y LISTAS'!$B$15),'Modelo Estadistico'!O16))</f>
        <v/>
      </c>
      <c r="AJ16" s="15" t="str">
        <f>IF(P16="","",IF(Z16="SI",P16*(1+'INPUTS Y LISTAS'!$B$15),'Modelo Estadistico'!P16))</f>
        <v/>
      </c>
      <c r="AK16" s="15" t="str">
        <f>IF(Q16="","",IF(Z16="SI",Q16*(1+'INPUTS Y LISTAS'!$B$15),'Modelo Estadistico'!Q16))</f>
        <v/>
      </c>
      <c r="AL16" s="15" t="str">
        <f>IF(R16="","",IF(Z16="SI",R16*(1+'INPUTS Y LISTAS'!$B$15),'Modelo Estadistico'!R16))</f>
        <v/>
      </c>
      <c r="AM16" s="15" t="str">
        <f>IF(S16="","",IF(Z16="SI",S16*(1+'INPUTS Y LISTAS'!$B$15),'Modelo Estadistico'!S16))</f>
        <v/>
      </c>
      <c r="AN16" s="15" t="str">
        <f>IF(T16="","",IF(Z16="SI",T16*(1+'INPUTS Y LISTAS'!$B$15),'Modelo Estadistico'!T16))</f>
        <v/>
      </c>
      <c r="AO16" s="15" t="str">
        <f>IF(U16="","",IF(Z16="SI",U16*(1+'INPUTS Y LISTAS'!$B$15),'Modelo Estadistico'!U16))</f>
        <v/>
      </c>
      <c r="AP16" s="15" t="str">
        <f>IF(V16="","",IF(Z16="SI",V16*(1+'INPUTS Y LISTAS'!$B$15),'Modelo Estadistico'!V16))</f>
        <v/>
      </c>
      <c r="AQ16" s="15" t="str">
        <f>IF(W16="","",IF(Z16="SI",W16*(1+'INPUTS Y LISTAS'!$B$15),'Modelo Estadistico'!W16))</f>
        <v/>
      </c>
      <c r="AR16" s="15" t="str">
        <f>IF(X16="","",IF(Z16="SI",X16*(1+'INPUTS Y LISTAS'!$B$15),'Modelo Estadistico'!X16))</f>
        <v/>
      </c>
      <c r="AS16" s="71"/>
      <c r="AT16" s="29">
        <f>IFERROR(AVERAGE(AA16:AR16),"")</f>
        <v>65693261.315266669</v>
      </c>
      <c r="AU16" s="15">
        <f>IFERROR(STDEV(AA16:AR16),"")</f>
        <v>31322978.439849649</v>
      </c>
      <c r="AV16" s="15">
        <f t="shared" ref="AV16:AV26" si="65">IFERROR(AT16-AU16,"")</f>
        <v>34370282.875417024</v>
      </c>
      <c r="AW16" s="30">
        <f t="shared" ref="AW16:AW26" si="66">IFERROR(+AT16+AU16,"")</f>
        <v>97016239.755116314</v>
      </c>
      <c r="AX16" s="67" t="str">
        <f>IF(AA16="","",IF(COUNT($AA16:$AR16)=1,"Incluir Cotización",IF(OR(AA16&lt;$AV16,AA16&gt;$AW16),"Excluir Cotización","Incluir Cotización")))</f>
        <v>Incluir Cotización</v>
      </c>
      <c r="AY16" s="16" t="str">
        <f t="shared" ref="AY16:AY79" si="67">IF(AB16="","",IF(COUNT($AA16:$AR16)=1,"Incluir Cotización",IF(OR(AB16&lt;$AV16,AB16&gt;$AW16),"Excluir Cotización","Incluir Cotización")))</f>
        <v>Incluir Cotización</v>
      </c>
      <c r="AZ16" s="16" t="str">
        <f t="shared" ref="AZ16:AZ79" si="68">IF(AC16="","",IF(COUNT($AA16:$AR16)=1,"Incluir Cotización",IF(OR(AC16&lt;$AV16,AC16&gt;$AW16),"Excluir Cotización","Incluir Cotización")))</f>
        <v>Excluir Cotización</v>
      </c>
      <c r="BA16" s="16" t="str">
        <f t="shared" ref="BA16:BA79" si="69">IF(AD16="","",IF(COUNT($AA16:$AR16)=1,"Incluir Cotización",IF(OR(AD16&lt;$AV16,AD16&gt;$AW16),"Excluir Cotización","Incluir Cotización")))</f>
        <v/>
      </c>
      <c r="BB16" s="16" t="str">
        <f t="shared" ref="BB16:BB79" si="70">IF(AE16="","",IF(COUNT($AA16:$AR16)=1,"Incluir Cotización",IF(OR(AE16&lt;$AV16,AE16&gt;$AW16),"Excluir Cotización","Incluir Cotización")))</f>
        <v/>
      </c>
      <c r="BC16" s="16" t="str">
        <f t="shared" ref="BC16:BC79" si="71">IF(AF16="","",IF(COUNT($AA16:$AR16)=1,"Incluir Cotización",IF(OR(AF16&lt;$AV16,AF16&gt;$AW16),"Excluir Cotización","Incluir Cotización")))</f>
        <v/>
      </c>
      <c r="BD16" s="16" t="str">
        <f t="shared" ref="BD16:BD79" si="72">IF(AG16="","",IF(COUNT($AA16:$AR16)=1,"Incluir Cotización",IF(OR(AG16&lt;$AV16,AG16&gt;$AW16),"Excluir Cotización","Incluir Cotización")))</f>
        <v/>
      </c>
      <c r="BE16" s="16" t="str">
        <f t="shared" ref="BE16:BE79" si="73">IF(AH16="","",IF(COUNT($AA16:$AR16)=1,"Incluir Cotización",IF(OR(AH16&lt;$AV16,AH16&gt;$AW16),"Excluir Cotización","Incluir Cotización")))</f>
        <v/>
      </c>
      <c r="BF16" s="16" t="str">
        <f t="shared" ref="BF16:BF79" si="74">IF(AI16="","",IF(COUNT($AA16:$AR16)=1,"Incluir Cotización",IF(OR(AI16&lt;$AV16,AI16&gt;$AW16),"Excluir Cotización","Incluir Cotización")))</f>
        <v/>
      </c>
      <c r="BG16" s="16" t="str">
        <f t="shared" ref="BG16:BG79" si="75">IF(AJ16="","",IF(COUNT($AA16:$AR16)=1,"Incluir Cotización",IF(OR(AJ16&lt;$AV16,AJ16&gt;$AW16),"Excluir Cotización","Incluir Cotización")))</f>
        <v/>
      </c>
      <c r="BH16" s="16" t="str">
        <f t="shared" ref="BH16:BH79" si="76">IF(AK16="","",IF(COUNT($AA16:$AR16)=1,"Incluir Cotización",IF(OR(AK16&lt;$AV16,AK16&gt;$AW16),"Excluir Cotización","Incluir Cotización")))</f>
        <v/>
      </c>
      <c r="BI16" s="16" t="str">
        <f t="shared" ref="BI16:BI79" si="77">IF(AL16="","",IF(COUNT($AA16:$AR16)=1,"Incluir Cotización",IF(OR(AL16&lt;$AV16,AL16&gt;$AW16),"Excluir Cotización","Incluir Cotización")))</f>
        <v/>
      </c>
      <c r="BJ16" s="16" t="str">
        <f t="shared" ref="BJ16:BJ79" si="78">IF(AM16="","",IF(COUNT($AA16:$AR16)=1,"Incluir Cotización",IF(OR(AM16&lt;$AV16,AM16&gt;$AW16),"Excluir Cotización","Incluir Cotización")))</f>
        <v/>
      </c>
      <c r="BK16" s="16" t="str">
        <f t="shared" ref="BK16:BK79" si="79">IF(AN16="","",IF(COUNT($AA16:$AR16)=1,"Incluir Cotización",IF(OR(AN16&lt;$AV16,AN16&gt;$AW16),"Excluir Cotización","Incluir Cotización")))</f>
        <v/>
      </c>
      <c r="BL16" s="16" t="str">
        <f t="shared" ref="BL16:BL79" si="80">IF(AO16="","",IF(COUNT($AA16:$AR16)=1,"Incluir Cotización",IF(OR(AO16&lt;$AV16,AO16&gt;$AW16),"Excluir Cotización","Incluir Cotización")))</f>
        <v/>
      </c>
      <c r="BM16" s="16"/>
      <c r="BN16" s="16" t="str">
        <f t="shared" ref="BN16:BN79" si="81">IF(AQ16="","",IF(COUNT($AA16:$AR16)=1,"Incluir Cotización",IF(OR(AQ16&lt;$AV16,AQ16&gt;$AW16),"Excluir Cotización","Incluir Cotización")))</f>
        <v/>
      </c>
      <c r="BO16" s="16" t="str">
        <f t="shared" ref="BO16:BO79" si="82">IF(AR16="","",IF(COUNT($AA16:$AR16)=1,"Incluir Cotización",IF(OR(AR16&lt;$AV16,AR16&gt;$AW16),"Excluir Cotización","Incluir Cotización")))</f>
        <v/>
      </c>
      <c r="BP16" s="28">
        <f t="shared" ref="BP16:BP79" si="83">IF(AX16="Incluir Cotización",$AA16,"")</f>
        <v>61880000</v>
      </c>
      <c r="BQ16" s="16">
        <f t="shared" ref="BQ16:BQ79" si="84">IF(AY16="Incluir Cotización",$AB16,"")</f>
        <v>36451485</v>
      </c>
      <c r="BR16" s="16" t="str">
        <f t="shared" ref="BR16:BR79" si="85">IF(AZ16="Incluir Cotización",$AC16,"")</f>
        <v/>
      </c>
      <c r="BS16" s="16" t="str">
        <f t="shared" ref="BS16:BS79" si="86">IF(BA16="Incluir Cotización",$AD16,"")</f>
        <v/>
      </c>
      <c r="BT16" s="16" t="str">
        <f t="shared" ref="BT16:BT79" si="87">IF(BB16="Incluir Cotización",$AE16,"")</f>
        <v/>
      </c>
      <c r="BU16" s="16" t="str">
        <f t="shared" ref="BU16:BU79" si="88">IF(BC16="Incluir Cotización",$AF16,"")</f>
        <v/>
      </c>
      <c r="BV16" s="16" t="str">
        <f t="shared" ref="BV16:BV79" si="89">IF(BD16="Incluir Cotización",$AG16,"")</f>
        <v/>
      </c>
      <c r="BW16" s="16" t="str">
        <f t="shared" ref="BW16:BW79" si="90">IF(BE16="Incluir Cotización",$AH16,"")</f>
        <v/>
      </c>
      <c r="BX16" s="16" t="str">
        <f t="shared" ref="BX16:BX79" si="91">IF(BF16="Incluir Cotización",$AI16,"")</f>
        <v/>
      </c>
      <c r="BY16" s="16" t="str">
        <f t="shared" ref="BY16:BY79" si="92">IF(BG16="Incluir Cotización",$AJ16,"")</f>
        <v/>
      </c>
      <c r="BZ16" s="16" t="str">
        <f t="shared" ref="BZ16:CG31" si="93">IF(BH16="Incluir Cotización",$AJ16,"")</f>
        <v/>
      </c>
      <c r="CA16" s="16" t="str">
        <f t="shared" si="93"/>
        <v/>
      </c>
      <c r="CB16" s="16" t="str">
        <f t="shared" si="93"/>
        <v/>
      </c>
      <c r="CC16" s="16" t="str">
        <f t="shared" si="93"/>
        <v/>
      </c>
      <c r="CD16" s="16" t="str">
        <f t="shared" si="93"/>
        <v/>
      </c>
      <c r="CE16" s="16" t="str">
        <f t="shared" si="93"/>
        <v/>
      </c>
      <c r="CF16" s="16" t="str">
        <f t="shared" si="93"/>
        <v/>
      </c>
      <c r="CG16" s="16" t="str">
        <f t="shared" si="93"/>
        <v/>
      </c>
      <c r="CH16" s="66">
        <f t="shared" ref="CH16:CH79" si="94">IFERROR(AVERAGE(AA16:AR16),"")</f>
        <v>65693261.315266669</v>
      </c>
      <c r="CI16" s="42">
        <f>IFERROR(AVERAGE(BP16:CG16),"")</f>
        <v>49165742.5</v>
      </c>
      <c r="CJ16" s="42">
        <f>IFERROR(MEDIAN(BP16:CG16),"")</f>
        <v>49165742.5</v>
      </c>
      <c r="CK16" s="42">
        <f>IFERROR(GEOMEAN(BP16:CG16),"")</f>
        <v>47493345.763380371</v>
      </c>
      <c r="CL16" s="42">
        <f>IFERROR(TRIMMEAN(BP16:CG16,$CL$10),"")</f>
        <v>49165742.5</v>
      </c>
      <c r="CM16" s="42">
        <f>IFERROR(HARMEAN(BP16:CG16),"")</f>
        <v>45877836.418315053</v>
      </c>
      <c r="CN16" s="65">
        <f>IFERROR(MIN(CI16:CK16),0)</f>
        <v>47493345.763380371</v>
      </c>
      <c r="CO16" s="73"/>
      <c r="CP16" s="41">
        <f>+CO16-CN16</f>
        <v>-47493345.763380371</v>
      </c>
      <c r="CQ16" s="39">
        <f>+CN16*$E16</f>
        <v>47493345.763380371</v>
      </c>
      <c r="CR16" s="40">
        <f>+CO16*$E16</f>
        <v>0</v>
      </c>
      <c r="CS16" s="134">
        <f>+CR16-CQ16</f>
        <v>-47493345.763380371</v>
      </c>
      <c r="CT16" s="17"/>
      <c r="CU16" s="129">
        <v>1</v>
      </c>
      <c r="CV16" s="130">
        <f t="shared" ref="CV16:CV18" si="95">+CN16</f>
        <v>47493345.763380371</v>
      </c>
      <c r="CW16" s="134">
        <f>+CV16*CU16</f>
        <v>47493345.763380371</v>
      </c>
      <c r="CX16" s="131">
        <f>+IF($I$7="SI",'INPUTS Y LISTAS'!$B$31,0)</f>
        <v>0</v>
      </c>
      <c r="CY16" s="132"/>
      <c r="CZ16" s="130">
        <f>+CV16*(1+CX16)</f>
        <v>47493345.763380371</v>
      </c>
      <c r="DA16" s="134">
        <f>+CZ16*CY16</f>
        <v>0</v>
      </c>
      <c r="DB16" s="131">
        <f>+IF($I$7="SI",'INPUTS Y LISTAS'!$B$32,0)</f>
        <v>0</v>
      </c>
      <c r="DC16" s="132"/>
      <c r="DD16" s="130">
        <f>+CZ16*(1+DB16)</f>
        <v>47493345.763380371</v>
      </c>
      <c r="DE16" s="134">
        <f>+DD16*DC16</f>
        <v>0</v>
      </c>
      <c r="DF16" s="131">
        <f>+IF($I$7="SI",'INPUTS Y LISTAS'!$B$33,0)</f>
        <v>0</v>
      </c>
      <c r="DG16" s="132"/>
      <c r="DH16" s="130">
        <f>+DD16*(1+DF16)</f>
        <v>47493345.763380371</v>
      </c>
      <c r="DI16" s="134">
        <f>+DH16*DG16</f>
        <v>0</v>
      </c>
      <c r="DJ16" s="136">
        <f>+CW16+DA16+DE16+DI16</f>
        <v>47493345.763380371</v>
      </c>
    </row>
    <row r="17" spans="2:114" s="18" customFormat="1" ht="99.75" x14ac:dyDescent="0.2">
      <c r="C17" s="14">
        <v>3</v>
      </c>
      <c r="D17" s="303" t="s">
        <v>237</v>
      </c>
      <c r="E17" s="69">
        <v>1</v>
      </c>
      <c r="F17" s="69" t="s">
        <v>247</v>
      </c>
      <c r="G17" s="286">
        <v>58000000</v>
      </c>
      <c r="H17" s="289">
        <v>116399700</v>
      </c>
      <c r="I17" s="288">
        <v>124472645.73</v>
      </c>
      <c r="J17" s="191"/>
      <c r="K17" s="85"/>
      <c r="L17" s="86"/>
      <c r="M17" s="70"/>
      <c r="N17" s="70"/>
      <c r="O17" s="70"/>
      <c r="P17" s="70"/>
      <c r="Q17" s="70"/>
      <c r="R17" s="70"/>
      <c r="S17" s="70"/>
      <c r="T17" s="70"/>
      <c r="U17" s="70"/>
      <c r="V17" s="70"/>
      <c r="W17" s="70"/>
      <c r="X17" s="70"/>
      <c r="Y17" s="71"/>
      <c r="Z17" s="87" t="s">
        <v>16</v>
      </c>
      <c r="AA17" s="15">
        <f>IF(G17="","",IF(Z17="SI",G17*(1+'INPUTS Y LISTAS'!$B$15),'Modelo Estadistico'!G17))</f>
        <v>69020000</v>
      </c>
      <c r="AB17" s="15">
        <f>IF(H17="","",IF(Z17="SI",H17*(1+'INPUTS Y LISTAS'!$B$15),'Modelo Estadistico'!H17))</f>
        <v>138515643</v>
      </c>
      <c r="AC17" s="15">
        <f>IF(I17="","",IF(Z17="SI",I17*(1+'INPUTS Y LISTAS'!$B$15),'Modelo Estadistico'!I17))</f>
        <v>148122448.41870001</v>
      </c>
      <c r="AD17" s="15" t="str">
        <f>IF(J17="","",IF(Z17="SI",J17*(1+'INPUTS Y LISTAS'!$B$15),'Modelo Estadistico'!J17))</f>
        <v/>
      </c>
      <c r="AE17" s="15" t="str">
        <f>IF(K17="","",IF(Z17="SI",K17*(1+'INPUTS Y LISTAS'!$B$15),'Modelo Estadistico'!K17))</f>
        <v/>
      </c>
      <c r="AF17" s="15" t="str">
        <f>IF(L17="","",IF(Z17="SI",L17*(1+'INPUTS Y LISTAS'!$B$15),'Modelo Estadistico'!L17))</f>
        <v/>
      </c>
      <c r="AG17" s="15" t="str">
        <f>IF(M17="","",IF(Z17="SI",M17*(1+'INPUTS Y LISTAS'!$B$15),'Modelo Estadistico'!M17))</f>
        <v/>
      </c>
      <c r="AH17" s="15" t="str">
        <f>IF(N17="","",IF(Z17="SI",N17*(1+'INPUTS Y LISTAS'!$B$15),'Modelo Estadistico'!N17))</f>
        <v/>
      </c>
      <c r="AI17" s="15" t="str">
        <f>IF(O17="","",IF(Z17="SI",O17*(1+'INPUTS Y LISTAS'!$B$15),'Modelo Estadistico'!O17))</f>
        <v/>
      </c>
      <c r="AJ17" s="15" t="str">
        <f>IF(P17="","",IF(Z17="SI",P17*(1+'INPUTS Y LISTAS'!$B$15),'Modelo Estadistico'!P17))</f>
        <v/>
      </c>
      <c r="AK17" s="15" t="str">
        <f>IF(Q17="","",IF(Z17="SI",Q17*(1+'INPUTS Y LISTAS'!$B$15),'Modelo Estadistico'!Q17))</f>
        <v/>
      </c>
      <c r="AL17" s="15" t="str">
        <f>IF(R17="","",IF(Z17="SI",R17*(1+'INPUTS Y LISTAS'!$B$15),'Modelo Estadistico'!R17))</f>
        <v/>
      </c>
      <c r="AM17" s="15" t="str">
        <f>IF(S17="","",IF(Z17="SI",S17*(1+'INPUTS Y LISTAS'!$B$15),'Modelo Estadistico'!S17))</f>
        <v/>
      </c>
      <c r="AN17" s="15" t="str">
        <f>IF(T17="","",IF(Z17="SI",T17*(1+'INPUTS Y LISTAS'!$B$15),'Modelo Estadistico'!T17))</f>
        <v/>
      </c>
      <c r="AO17" s="15" t="str">
        <f>IF(U17="","",IF(Z17="SI",U17*(1+'INPUTS Y LISTAS'!$B$15),'Modelo Estadistico'!U17))</f>
        <v/>
      </c>
      <c r="AP17" s="15" t="str">
        <f>IF(V17="","",IF(Z17="SI",V17*(1+'INPUTS Y LISTAS'!$B$15),'Modelo Estadistico'!V17))</f>
        <v/>
      </c>
      <c r="AQ17" s="15" t="str">
        <f>IF(W17="","",IF(Z17="SI",W17*(1+'INPUTS Y LISTAS'!$B$15),'Modelo Estadistico'!W17))</f>
        <v/>
      </c>
      <c r="AR17" s="15" t="str">
        <f>IF(X17="","",IF(Z17="SI",X17*(1+'INPUTS Y LISTAS'!$B$15),'Modelo Estadistico'!X17))</f>
        <v/>
      </c>
      <c r="AS17" s="71"/>
      <c r="AT17" s="29">
        <f t="shared" ref="AT17:AT27" si="96">IFERROR(AVERAGE(AA17:AR17),"")</f>
        <v>118552697.13956666</v>
      </c>
      <c r="AU17" s="15">
        <f t="shared" ref="AU17:AU27" si="97">IFERROR(STDEV(AA17:AR17),"")</f>
        <v>43164670.067408368</v>
      </c>
      <c r="AV17" s="15">
        <f t="shared" si="65"/>
        <v>75388027.072158292</v>
      </c>
      <c r="AW17" s="30">
        <f t="shared" si="66"/>
        <v>161717367.20697504</v>
      </c>
      <c r="AX17" s="28" t="str">
        <f t="shared" ref="AX17:AX80" si="98">IF(AA17="","",IF(COUNT($AA17:$AR17)=1,"Incluir Cotización",IF(OR(AA17&lt;$AV17,AA17&gt;$AW17),"Excluir Cotización","Incluir Cotización")))</f>
        <v>Excluir Cotización</v>
      </c>
      <c r="AY17" s="16" t="str">
        <f t="shared" si="67"/>
        <v>Incluir Cotización</v>
      </c>
      <c r="AZ17" s="16" t="str">
        <f t="shared" si="68"/>
        <v>Incluir Cotización</v>
      </c>
      <c r="BA17" s="16" t="str">
        <f t="shared" si="69"/>
        <v/>
      </c>
      <c r="BB17" s="16" t="str">
        <f t="shared" si="70"/>
        <v/>
      </c>
      <c r="BC17" s="16" t="str">
        <f t="shared" si="71"/>
        <v/>
      </c>
      <c r="BD17" s="16" t="str">
        <f t="shared" si="72"/>
        <v/>
      </c>
      <c r="BE17" s="16" t="str">
        <f t="shared" si="73"/>
        <v/>
      </c>
      <c r="BF17" s="16" t="str">
        <f t="shared" si="74"/>
        <v/>
      </c>
      <c r="BG17" s="16" t="str">
        <f t="shared" si="75"/>
        <v/>
      </c>
      <c r="BH17" s="16" t="str">
        <f t="shared" si="76"/>
        <v/>
      </c>
      <c r="BI17" s="16" t="str">
        <f t="shared" si="77"/>
        <v/>
      </c>
      <c r="BJ17" s="16" t="str">
        <f t="shared" si="78"/>
        <v/>
      </c>
      <c r="BK17" s="16" t="str">
        <f t="shared" si="79"/>
        <v/>
      </c>
      <c r="BL17" s="16" t="str">
        <f t="shared" si="80"/>
        <v/>
      </c>
      <c r="BM17" s="16"/>
      <c r="BN17" s="16" t="str">
        <f t="shared" si="81"/>
        <v/>
      </c>
      <c r="BO17" s="16" t="str">
        <f t="shared" si="82"/>
        <v/>
      </c>
      <c r="BP17" s="28" t="str">
        <f t="shared" si="83"/>
        <v/>
      </c>
      <c r="BQ17" s="16">
        <f t="shared" si="84"/>
        <v>138515643</v>
      </c>
      <c r="BR17" s="16">
        <f t="shared" si="85"/>
        <v>148122448.41870001</v>
      </c>
      <c r="BS17" s="16" t="str">
        <f t="shared" si="86"/>
        <v/>
      </c>
      <c r="BT17" s="16" t="str">
        <f t="shared" si="87"/>
        <v/>
      </c>
      <c r="BU17" s="16" t="str">
        <f t="shared" si="88"/>
        <v/>
      </c>
      <c r="BV17" s="16" t="str">
        <f t="shared" si="89"/>
        <v/>
      </c>
      <c r="BW17" s="16" t="str">
        <f t="shared" si="90"/>
        <v/>
      </c>
      <c r="BX17" s="16" t="str">
        <f t="shared" si="91"/>
        <v/>
      </c>
      <c r="BY17" s="16" t="str">
        <f t="shared" si="92"/>
        <v/>
      </c>
      <c r="BZ17" s="16" t="str">
        <f t="shared" si="93"/>
        <v/>
      </c>
      <c r="CA17" s="16" t="str">
        <f t="shared" si="93"/>
        <v/>
      </c>
      <c r="CB17" s="16" t="str">
        <f t="shared" si="93"/>
        <v/>
      </c>
      <c r="CC17" s="16" t="str">
        <f t="shared" si="93"/>
        <v/>
      </c>
      <c r="CD17" s="16" t="str">
        <f t="shared" si="93"/>
        <v/>
      </c>
      <c r="CE17" s="16" t="str">
        <f t="shared" si="93"/>
        <v/>
      </c>
      <c r="CF17" s="16" t="str">
        <f t="shared" si="93"/>
        <v/>
      </c>
      <c r="CG17" s="16" t="str">
        <f t="shared" si="93"/>
        <v/>
      </c>
      <c r="CH17" s="66">
        <f t="shared" si="94"/>
        <v>118552697.13956666</v>
      </c>
      <c r="CI17" s="42">
        <f>IFERROR(AVERAGE(BP17:CG17),"")</f>
        <v>143319045.70934999</v>
      </c>
      <c r="CJ17" s="42">
        <f>IFERROR(MEDIAN(BP17:CG17),"")</f>
        <v>143319045.70934999</v>
      </c>
      <c r="CK17" s="42">
        <f>IFERROR(GEOMEAN(BP17:CG17),"")</f>
        <v>143238528.9838267</v>
      </c>
      <c r="CL17" s="42">
        <f>IFERROR(TRIMMEAN(BP17:CG17,$CL$10),"")</f>
        <v>143319045.70934999</v>
      </c>
      <c r="CM17" s="42">
        <f>IFERROR(HARMEAN(BP17:CG17),"")</f>
        <v>143158057.49264795</v>
      </c>
      <c r="CN17" s="65">
        <f t="shared" ref="CN17:CN80" si="99">IFERROR(MIN(CI17:CK17),0)</f>
        <v>143238528.9838267</v>
      </c>
      <c r="CO17" s="73"/>
      <c r="CP17" s="41">
        <f t="shared" ref="CP17:CP27" si="100">+CO17-CN17</f>
        <v>-143238528.9838267</v>
      </c>
      <c r="CQ17" s="39">
        <f t="shared" ref="CQ17:CQ27" si="101">+CN17*$E17</f>
        <v>143238528.9838267</v>
      </c>
      <c r="CR17" s="40">
        <f t="shared" ref="CR17:CR27" si="102">+CO17*$E17</f>
        <v>0</v>
      </c>
      <c r="CS17" s="134">
        <f t="shared" ref="CS17:CS27" si="103">+CR17-CQ17</f>
        <v>-143238528.9838267</v>
      </c>
      <c r="CT17" s="17"/>
      <c r="CU17" s="129">
        <v>1</v>
      </c>
      <c r="CV17" s="130">
        <f t="shared" si="95"/>
        <v>143238528.9838267</v>
      </c>
      <c r="CW17" s="134">
        <f t="shared" ref="CW17:CW80" si="104">+CV17*CU17</f>
        <v>143238528.9838267</v>
      </c>
      <c r="CX17" s="131">
        <f>+IF($I$7="SI",'INPUTS Y LISTAS'!$B$31,0)</f>
        <v>0</v>
      </c>
      <c r="CY17" s="132"/>
      <c r="CZ17" s="130">
        <f t="shared" ref="CZ17:CZ80" si="105">+CV17*(1+CX17)</f>
        <v>143238528.9838267</v>
      </c>
      <c r="DA17" s="134">
        <f t="shared" ref="DA17:DA80" si="106">+CZ17*CY17</f>
        <v>0</v>
      </c>
      <c r="DB17" s="131">
        <f>+IF($I$7="SI",'INPUTS Y LISTAS'!$B$32,0)</f>
        <v>0</v>
      </c>
      <c r="DC17" s="132"/>
      <c r="DD17" s="130">
        <f t="shared" ref="DD17:DD80" si="107">+CZ17*(1+DB17)</f>
        <v>143238528.9838267</v>
      </c>
      <c r="DE17" s="134">
        <f t="shared" ref="DE17:DE80" si="108">+DD17*DC17</f>
        <v>0</v>
      </c>
      <c r="DF17" s="131">
        <f>+IF($I$7="SI",'INPUTS Y LISTAS'!$B$33,0)</f>
        <v>0</v>
      </c>
      <c r="DG17" s="132"/>
      <c r="DH17" s="130">
        <f t="shared" ref="DH17:DH80" si="109">+DD17*(1+DF17)</f>
        <v>143238528.9838267</v>
      </c>
      <c r="DI17" s="134">
        <f t="shared" ref="DI17:DI80" si="110">+DH17*DG17</f>
        <v>0</v>
      </c>
      <c r="DJ17" s="136">
        <f t="shared" ref="DJ17:DJ80" si="111">+CW17+DA17+DE17+DI17</f>
        <v>143238528.9838267</v>
      </c>
    </row>
    <row r="18" spans="2:114" ht="114" x14ac:dyDescent="0.2">
      <c r="C18" s="14">
        <v>4</v>
      </c>
      <c r="D18" s="304" t="s">
        <v>238</v>
      </c>
      <c r="E18" s="69">
        <v>1</v>
      </c>
      <c r="F18" s="69" t="s">
        <v>247</v>
      </c>
      <c r="G18" s="286">
        <v>52000000</v>
      </c>
      <c r="H18" s="289">
        <v>76578750</v>
      </c>
      <c r="I18" s="288">
        <v>41490881.909999996</v>
      </c>
      <c r="J18" s="191"/>
      <c r="K18" s="85"/>
      <c r="L18" s="86"/>
      <c r="M18" s="70"/>
      <c r="N18" s="70"/>
      <c r="O18" s="70"/>
      <c r="P18" s="70"/>
      <c r="Q18" s="70"/>
      <c r="R18" s="70"/>
      <c r="S18" s="70"/>
      <c r="T18" s="70"/>
      <c r="U18" s="70"/>
      <c r="V18" s="70"/>
      <c r="W18" s="70"/>
      <c r="X18" s="70"/>
      <c r="Y18" s="71"/>
      <c r="Z18" s="87" t="s">
        <v>16</v>
      </c>
      <c r="AA18" s="15">
        <f>IF(G18="","",IF(Z18="SI",G18*(1+'INPUTS Y LISTAS'!$B$15),'Modelo Estadistico'!G18))</f>
        <v>61880000</v>
      </c>
      <c r="AB18" s="15">
        <f>IF(H18="","",IF(Z18="SI",H18*(1+'INPUTS Y LISTAS'!$B$15),'Modelo Estadistico'!H18))</f>
        <v>91128712.5</v>
      </c>
      <c r="AC18" s="15">
        <f>IF(I18="","",IF(Z18="SI",I18*(1+'INPUTS Y LISTAS'!$B$15),'Modelo Estadistico'!I18))</f>
        <v>49374149.472899996</v>
      </c>
      <c r="AD18" s="15" t="str">
        <f>IF(J18="","",IF(Z18="SI",J18*(1+'INPUTS Y LISTAS'!$B$15),'Modelo Estadistico'!J18))</f>
        <v/>
      </c>
      <c r="AE18" s="15" t="str">
        <f>IF(K18="","",IF(Z18="SI",K18*(1+'INPUTS Y LISTAS'!$B$15),'Modelo Estadistico'!K18))</f>
        <v/>
      </c>
      <c r="AF18" s="15" t="str">
        <f>IF(L18="","",IF(Z18="SI",L18*(1+'INPUTS Y LISTAS'!$B$15),'Modelo Estadistico'!L18))</f>
        <v/>
      </c>
      <c r="AG18" s="15" t="str">
        <f>IF(M18="","",IF(Z18="SI",M18*(1+'INPUTS Y LISTAS'!$B$15),'Modelo Estadistico'!M18))</f>
        <v/>
      </c>
      <c r="AH18" s="15" t="str">
        <f>IF(N18="","",IF(Z18="SI",N18*(1+'INPUTS Y LISTAS'!$B$15),'Modelo Estadistico'!N18))</f>
        <v/>
      </c>
      <c r="AI18" s="15" t="str">
        <f>IF(O18="","",IF(Z18="SI",O18*(1+'INPUTS Y LISTAS'!$B$15),'Modelo Estadistico'!O18))</f>
        <v/>
      </c>
      <c r="AJ18" s="15" t="str">
        <f>IF(P18="","",IF(Z18="SI",P18*(1+'INPUTS Y LISTAS'!$B$15),'Modelo Estadistico'!P18))</f>
        <v/>
      </c>
      <c r="AK18" s="15" t="str">
        <f>IF(Q18="","",IF(Z18="SI",Q18*(1+'INPUTS Y LISTAS'!$B$15),'Modelo Estadistico'!Q18))</f>
        <v/>
      </c>
      <c r="AL18" s="15" t="str">
        <f>IF(R18="","",IF(Z18="SI",R18*(1+'INPUTS Y LISTAS'!$B$15),'Modelo Estadistico'!R18))</f>
        <v/>
      </c>
      <c r="AM18" s="15" t="str">
        <f>IF(S18="","",IF(Z18="SI",S18*(1+'INPUTS Y LISTAS'!$B$15),'Modelo Estadistico'!S18))</f>
        <v/>
      </c>
      <c r="AN18" s="15" t="str">
        <f>IF(T18="","",IF(Z18="SI",T18*(1+'INPUTS Y LISTAS'!$B$15),'Modelo Estadistico'!T18))</f>
        <v/>
      </c>
      <c r="AO18" s="15" t="str">
        <f>IF(U18="","",IF(Z18="SI",U18*(1+'INPUTS Y LISTAS'!$B$15),'Modelo Estadistico'!U18))</f>
        <v/>
      </c>
      <c r="AP18" s="15" t="str">
        <f>IF(V18="","",IF(Z18="SI",V18*(1+'INPUTS Y LISTAS'!$B$15),'Modelo Estadistico'!V18))</f>
        <v/>
      </c>
      <c r="AQ18" s="15" t="str">
        <f>IF(W18="","",IF(Z18="SI",W18*(1+'INPUTS Y LISTAS'!$B$15),'Modelo Estadistico'!W18))</f>
        <v/>
      </c>
      <c r="AR18" s="15" t="str">
        <f>IF(X18="","",IF(Z18="SI",X18*(1+'INPUTS Y LISTAS'!$B$15),'Modelo Estadistico'!X18))</f>
        <v/>
      </c>
      <c r="AS18" s="71"/>
      <c r="AT18" s="29">
        <f t="shared" si="96"/>
        <v>67460953.990966663</v>
      </c>
      <c r="AU18" s="15">
        <f t="shared" si="97"/>
        <v>21429446.306029025</v>
      </c>
      <c r="AV18" s="15">
        <f t="shared" si="65"/>
        <v>46031507.684937641</v>
      </c>
      <c r="AW18" s="30">
        <f t="shared" si="66"/>
        <v>88890400.296995685</v>
      </c>
      <c r="AX18" s="28" t="str">
        <f t="shared" si="98"/>
        <v>Incluir Cotización</v>
      </c>
      <c r="AY18" s="16" t="str">
        <f t="shared" si="67"/>
        <v>Excluir Cotización</v>
      </c>
      <c r="AZ18" s="16" t="str">
        <f t="shared" si="68"/>
        <v>Incluir Cotización</v>
      </c>
      <c r="BA18" s="16" t="str">
        <f t="shared" si="69"/>
        <v/>
      </c>
      <c r="BB18" s="16" t="str">
        <f t="shared" si="70"/>
        <v/>
      </c>
      <c r="BC18" s="16" t="str">
        <f t="shared" si="71"/>
        <v/>
      </c>
      <c r="BD18" s="16" t="str">
        <f t="shared" si="72"/>
        <v/>
      </c>
      <c r="BE18" s="16" t="str">
        <f t="shared" si="73"/>
        <v/>
      </c>
      <c r="BF18" s="16" t="str">
        <f t="shared" si="74"/>
        <v/>
      </c>
      <c r="BG18" s="16" t="str">
        <f t="shared" si="75"/>
        <v/>
      </c>
      <c r="BH18" s="16" t="str">
        <f t="shared" si="76"/>
        <v/>
      </c>
      <c r="BI18" s="16" t="str">
        <f t="shared" si="77"/>
        <v/>
      </c>
      <c r="BJ18" s="16" t="str">
        <f t="shared" si="78"/>
        <v/>
      </c>
      <c r="BK18" s="16" t="str">
        <f t="shared" si="79"/>
        <v/>
      </c>
      <c r="BL18" s="16" t="str">
        <f t="shared" si="80"/>
        <v/>
      </c>
      <c r="BM18" s="16"/>
      <c r="BN18" s="16" t="str">
        <f t="shared" si="81"/>
        <v/>
      </c>
      <c r="BO18" s="16" t="str">
        <f t="shared" si="82"/>
        <v/>
      </c>
      <c r="BP18" s="28">
        <f t="shared" si="83"/>
        <v>61880000</v>
      </c>
      <c r="BQ18" s="16" t="str">
        <f t="shared" si="84"/>
        <v/>
      </c>
      <c r="BR18" s="16">
        <f t="shared" si="85"/>
        <v>49374149.472899996</v>
      </c>
      <c r="BS18" s="16" t="str">
        <f t="shared" si="86"/>
        <v/>
      </c>
      <c r="BT18" s="16" t="str">
        <f t="shared" si="87"/>
        <v/>
      </c>
      <c r="BU18" s="16" t="str">
        <f t="shared" si="88"/>
        <v/>
      </c>
      <c r="BV18" s="16" t="str">
        <f t="shared" si="89"/>
        <v/>
      </c>
      <c r="BW18" s="16" t="str">
        <f t="shared" si="90"/>
        <v/>
      </c>
      <c r="BX18" s="16" t="str">
        <f t="shared" si="91"/>
        <v/>
      </c>
      <c r="BY18" s="16" t="str">
        <f t="shared" si="92"/>
        <v/>
      </c>
      <c r="BZ18" s="16" t="str">
        <f t="shared" si="93"/>
        <v/>
      </c>
      <c r="CA18" s="16" t="str">
        <f t="shared" si="93"/>
        <v/>
      </c>
      <c r="CB18" s="16" t="str">
        <f t="shared" si="93"/>
        <v/>
      </c>
      <c r="CC18" s="16" t="str">
        <f t="shared" si="93"/>
        <v/>
      </c>
      <c r="CD18" s="16" t="str">
        <f t="shared" si="93"/>
        <v/>
      </c>
      <c r="CE18" s="16" t="str">
        <f t="shared" si="93"/>
        <v/>
      </c>
      <c r="CF18" s="16" t="str">
        <f t="shared" si="93"/>
        <v/>
      </c>
      <c r="CG18" s="16" t="str">
        <f t="shared" si="93"/>
        <v/>
      </c>
      <c r="CH18" s="66">
        <f t="shared" si="94"/>
        <v>67460953.990966663</v>
      </c>
      <c r="CI18" s="42">
        <f t="shared" ref="CI18:CI81" si="112">IFERROR(AVERAGE(BP18:CG18),"")</f>
        <v>55627074.736450002</v>
      </c>
      <c r="CJ18" s="42">
        <f t="shared" ref="CJ18:CJ81" si="113">IFERROR(MEDIAN(BP18:CG18),"")</f>
        <v>55627074.736450002</v>
      </c>
      <c r="CK18" s="42">
        <f t="shared" ref="CK18:CK81" si="114">IFERROR(GEOMEAN(BP18:CG18),"")</f>
        <v>55274518.264595047</v>
      </c>
      <c r="CL18" s="42">
        <f t="shared" ref="CL18:CL81" si="115">IFERROR(TRIMMEAN(BP18:CG18,$CL$10),"")</f>
        <v>55627074.736450002</v>
      </c>
      <c r="CM18" s="42">
        <f t="shared" ref="CM18:CM81" si="116">IFERROR(HARMEAN(BP18:CG18),"")</f>
        <v>54924196.245413288</v>
      </c>
      <c r="CN18" s="65">
        <f t="shared" si="99"/>
        <v>55274518.264595047</v>
      </c>
      <c r="CO18" s="73"/>
      <c r="CP18" s="41">
        <f t="shared" si="100"/>
        <v>-55274518.264595047</v>
      </c>
      <c r="CQ18" s="39">
        <f t="shared" si="101"/>
        <v>55274518.264595047</v>
      </c>
      <c r="CR18" s="40">
        <f t="shared" si="102"/>
        <v>0</v>
      </c>
      <c r="CS18" s="134">
        <f t="shared" si="103"/>
        <v>-55274518.264595047</v>
      </c>
      <c r="CT18" s="17"/>
      <c r="CU18" s="129">
        <v>1</v>
      </c>
      <c r="CV18" s="130">
        <f t="shared" si="95"/>
        <v>55274518.264595047</v>
      </c>
      <c r="CW18" s="134">
        <f t="shared" si="104"/>
        <v>55274518.264595047</v>
      </c>
      <c r="CX18" s="131">
        <f>+IF($I$7="SI",'INPUTS Y LISTAS'!$B$31,0)</f>
        <v>0</v>
      </c>
      <c r="CY18" s="132"/>
      <c r="CZ18" s="130">
        <f t="shared" si="105"/>
        <v>55274518.264595047</v>
      </c>
      <c r="DA18" s="134">
        <f t="shared" si="106"/>
        <v>0</v>
      </c>
      <c r="DB18" s="131">
        <f>+IF($I$7="SI",'INPUTS Y LISTAS'!$B$32,0)</f>
        <v>0</v>
      </c>
      <c r="DC18" s="132"/>
      <c r="DD18" s="130">
        <f t="shared" si="107"/>
        <v>55274518.264595047</v>
      </c>
      <c r="DE18" s="134">
        <f t="shared" si="108"/>
        <v>0</v>
      </c>
      <c r="DF18" s="131">
        <f>+IF($I$7="SI",'INPUTS Y LISTAS'!$B$33,0)</f>
        <v>0</v>
      </c>
      <c r="DG18" s="132"/>
      <c r="DH18" s="130">
        <f t="shared" si="109"/>
        <v>55274518.264595047</v>
      </c>
      <c r="DI18" s="134">
        <f t="shared" si="110"/>
        <v>0</v>
      </c>
      <c r="DJ18" s="136">
        <f t="shared" si="111"/>
        <v>55274518.264595047</v>
      </c>
    </row>
    <row r="19" spans="2:114" ht="99.75" x14ac:dyDescent="0.2">
      <c r="C19" s="14">
        <v>5</v>
      </c>
      <c r="D19" s="303" t="s">
        <v>239</v>
      </c>
      <c r="E19" s="69">
        <v>1</v>
      </c>
      <c r="F19" s="69" t="s">
        <v>247</v>
      </c>
      <c r="G19" s="286">
        <v>35000000</v>
      </c>
      <c r="H19" s="289">
        <v>45947250</v>
      </c>
      <c r="I19" s="288">
        <v>41490881.909999996</v>
      </c>
      <c r="J19" s="86"/>
      <c r="K19" s="85"/>
      <c r="L19" s="86"/>
      <c r="M19" s="70"/>
      <c r="N19" s="70"/>
      <c r="O19" s="70"/>
      <c r="P19" s="70"/>
      <c r="Q19" s="70"/>
      <c r="R19" s="70"/>
      <c r="S19" s="70"/>
      <c r="T19" s="70"/>
      <c r="U19" s="70"/>
      <c r="V19" s="70"/>
      <c r="W19" s="70"/>
      <c r="X19" s="70"/>
      <c r="Y19" s="71"/>
      <c r="Z19" s="87" t="s">
        <v>16</v>
      </c>
      <c r="AA19" s="15">
        <f>IF(G19="","",IF(Z19="SI",G19*(1+'INPUTS Y LISTAS'!$B$15),'Modelo Estadistico'!G19))</f>
        <v>41650000</v>
      </c>
      <c r="AB19" s="15">
        <f>IF(H19="","",IF(Z19="SI",H19*(1+'INPUTS Y LISTAS'!$B$15),'Modelo Estadistico'!H19))</f>
        <v>54677227.5</v>
      </c>
      <c r="AC19" s="15">
        <f>IF(I19="","",IF(Z19="SI",I19*(1+'INPUTS Y LISTAS'!$B$15),'Modelo Estadistico'!I19))</f>
        <v>49374149.472899996</v>
      </c>
      <c r="AD19" s="15" t="str">
        <f>IF(J19="","",IF(Z19="SI",J19*(1+'INPUTS Y LISTAS'!$B$15),'Modelo Estadistico'!J19))</f>
        <v/>
      </c>
      <c r="AE19" s="15" t="str">
        <f>IF(K19="","",IF(Z19="SI",K19*(1+'INPUTS Y LISTAS'!$B$15),'Modelo Estadistico'!K19))</f>
        <v/>
      </c>
      <c r="AF19" s="15" t="str">
        <f>IF(L19="","",IF(Z19="SI",L19*(1+'INPUTS Y LISTAS'!$B$15),'Modelo Estadistico'!L19))</f>
        <v/>
      </c>
      <c r="AG19" s="15" t="str">
        <f>IF(M19="","",IF(Z19="SI",M19*(1+'INPUTS Y LISTAS'!$B$15),'Modelo Estadistico'!M19))</f>
        <v/>
      </c>
      <c r="AH19" s="15" t="str">
        <f>IF(N19="","",IF(Z19="SI",N19*(1+'INPUTS Y LISTAS'!$B$15),'Modelo Estadistico'!N19))</f>
        <v/>
      </c>
      <c r="AI19" s="15" t="str">
        <f>IF(O19="","",IF(Z19="SI",O19*(1+'INPUTS Y LISTAS'!$B$15),'Modelo Estadistico'!O19))</f>
        <v/>
      </c>
      <c r="AJ19" s="15" t="str">
        <f>IF(P19="","",IF(Z19="SI",P19*(1+'INPUTS Y LISTAS'!$B$15),'Modelo Estadistico'!P19))</f>
        <v/>
      </c>
      <c r="AK19" s="15" t="str">
        <f>IF(Q19="","",IF(Z19="SI",Q19*(1+'INPUTS Y LISTAS'!$B$15),'Modelo Estadistico'!Q19))</f>
        <v/>
      </c>
      <c r="AL19" s="15" t="str">
        <f>IF(R19="","",IF(Z19="SI",R19*(1+'INPUTS Y LISTAS'!$B$15),'Modelo Estadistico'!R19))</f>
        <v/>
      </c>
      <c r="AM19" s="15" t="str">
        <f>IF(S19="","",IF(Z19="SI",S19*(1+'INPUTS Y LISTAS'!$B$15),'Modelo Estadistico'!S19))</f>
        <v/>
      </c>
      <c r="AN19" s="15" t="str">
        <f>IF(T19="","",IF(Z19="SI",T19*(1+'INPUTS Y LISTAS'!$B$15),'Modelo Estadistico'!T19))</f>
        <v/>
      </c>
      <c r="AO19" s="15" t="str">
        <f>IF(U19="","",IF(Z19="SI",U19*(1+'INPUTS Y LISTAS'!$B$15),'Modelo Estadistico'!U19))</f>
        <v/>
      </c>
      <c r="AP19" s="15" t="str">
        <f>IF(V19="","",IF(Z19="SI",V19*(1+'INPUTS Y LISTAS'!$B$15),'Modelo Estadistico'!V19))</f>
        <v/>
      </c>
      <c r="AQ19" s="15" t="str">
        <f>IF(W19="","",IF(Z19="SI",W19*(1+'INPUTS Y LISTAS'!$B$15),'Modelo Estadistico'!W19))</f>
        <v/>
      </c>
      <c r="AR19" s="15" t="str">
        <f>IF(X19="","",IF(Z19="SI",X19*(1+'INPUTS Y LISTAS'!$B$15),'Modelo Estadistico'!X19))</f>
        <v/>
      </c>
      <c r="AS19" s="71"/>
      <c r="AT19" s="29">
        <f t="shared" si="96"/>
        <v>48567125.657633334</v>
      </c>
      <c r="AU19" s="15">
        <f t="shared" si="97"/>
        <v>6551002.1876804465</v>
      </c>
      <c r="AV19" s="15">
        <f t="shared" si="65"/>
        <v>42016123.469952889</v>
      </c>
      <c r="AW19" s="30">
        <f t="shared" si="66"/>
        <v>55118127.84531378</v>
      </c>
      <c r="AX19" s="28" t="str">
        <f t="shared" si="98"/>
        <v>Excluir Cotización</v>
      </c>
      <c r="AY19" s="16" t="str">
        <f t="shared" si="67"/>
        <v>Incluir Cotización</v>
      </c>
      <c r="AZ19" s="16" t="str">
        <f t="shared" si="68"/>
        <v>Incluir Cotización</v>
      </c>
      <c r="BA19" s="16" t="str">
        <f t="shared" si="69"/>
        <v/>
      </c>
      <c r="BB19" s="16" t="str">
        <f t="shared" si="70"/>
        <v/>
      </c>
      <c r="BC19" s="16" t="str">
        <f t="shared" si="71"/>
        <v/>
      </c>
      <c r="BD19" s="16" t="str">
        <f t="shared" si="72"/>
        <v/>
      </c>
      <c r="BE19" s="16" t="str">
        <f t="shared" si="73"/>
        <v/>
      </c>
      <c r="BF19" s="16" t="str">
        <f t="shared" si="74"/>
        <v/>
      </c>
      <c r="BG19" s="16" t="str">
        <f t="shared" si="75"/>
        <v/>
      </c>
      <c r="BH19" s="16" t="str">
        <f t="shared" si="76"/>
        <v/>
      </c>
      <c r="BI19" s="16" t="str">
        <f t="shared" si="77"/>
        <v/>
      </c>
      <c r="BJ19" s="16" t="str">
        <f t="shared" si="78"/>
        <v/>
      </c>
      <c r="BK19" s="16" t="str">
        <f t="shared" si="79"/>
        <v/>
      </c>
      <c r="BL19" s="16" t="str">
        <f t="shared" si="80"/>
        <v/>
      </c>
      <c r="BM19" s="16"/>
      <c r="BN19" s="16" t="str">
        <f t="shared" si="81"/>
        <v/>
      </c>
      <c r="BO19" s="16" t="str">
        <f t="shared" si="82"/>
        <v/>
      </c>
      <c r="BP19" s="28" t="str">
        <f t="shared" si="83"/>
        <v/>
      </c>
      <c r="BQ19" s="16">
        <f t="shared" si="84"/>
        <v>54677227.5</v>
      </c>
      <c r="BR19" s="16">
        <f t="shared" si="85"/>
        <v>49374149.472899996</v>
      </c>
      <c r="BS19" s="16" t="str">
        <f t="shared" si="86"/>
        <v/>
      </c>
      <c r="BT19" s="16" t="str">
        <f t="shared" si="87"/>
        <v/>
      </c>
      <c r="BU19" s="16" t="str">
        <f t="shared" si="88"/>
        <v/>
      </c>
      <c r="BV19" s="16" t="str">
        <f t="shared" si="89"/>
        <v/>
      </c>
      <c r="BW19" s="16" t="str">
        <f t="shared" si="90"/>
        <v/>
      </c>
      <c r="BX19" s="16" t="str">
        <f t="shared" si="91"/>
        <v/>
      </c>
      <c r="BY19" s="16" t="str">
        <f t="shared" si="92"/>
        <v/>
      </c>
      <c r="BZ19" s="16" t="str">
        <f t="shared" si="93"/>
        <v/>
      </c>
      <c r="CA19" s="16" t="str">
        <f t="shared" si="93"/>
        <v/>
      </c>
      <c r="CB19" s="16" t="str">
        <f t="shared" si="93"/>
        <v/>
      </c>
      <c r="CC19" s="16" t="str">
        <f t="shared" si="93"/>
        <v/>
      </c>
      <c r="CD19" s="16" t="str">
        <f t="shared" si="93"/>
        <v/>
      </c>
      <c r="CE19" s="16" t="str">
        <f t="shared" si="93"/>
        <v/>
      </c>
      <c r="CF19" s="16" t="str">
        <f t="shared" si="93"/>
        <v/>
      </c>
      <c r="CG19" s="16" t="str">
        <f t="shared" si="93"/>
        <v/>
      </c>
      <c r="CH19" s="66">
        <f t="shared" si="94"/>
        <v>48567125.657633334</v>
      </c>
      <c r="CI19" s="42">
        <f t="shared" si="112"/>
        <v>52025688.486450002</v>
      </c>
      <c r="CJ19" s="42">
        <f t="shared" si="113"/>
        <v>52025688.486450002</v>
      </c>
      <c r="CK19" s="42">
        <f t="shared" si="114"/>
        <v>51958075.439230405</v>
      </c>
      <c r="CL19" s="42">
        <f t="shared" si="115"/>
        <v>52025688.486450002</v>
      </c>
      <c r="CM19" s="42">
        <f t="shared" si="116"/>
        <v>51890550.262528002</v>
      </c>
      <c r="CN19" s="65">
        <f t="shared" si="99"/>
        <v>51958075.439230405</v>
      </c>
      <c r="CO19" s="73"/>
      <c r="CP19" s="41">
        <f t="shared" si="100"/>
        <v>-51958075.439230405</v>
      </c>
      <c r="CQ19" s="39">
        <f t="shared" si="101"/>
        <v>51958075.439230405</v>
      </c>
      <c r="CR19" s="40">
        <f t="shared" si="102"/>
        <v>0</v>
      </c>
      <c r="CS19" s="134">
        <f t="shared" si="103"/>
        <v>-51958075.439230405</v>
      </c>
      <c r="CT19" s="17"/>
      <c r="CU19" s="129">
        <v>1</v>
      </c>
      <c r="CV19" s="130">
        <f t="shared" ref="CV19:CV80" si="117">+CN19</f>
        <v>51958075.439230405</v>
      </c>
      <c r="CW19" s="134">
        <f t="shared" si="104"/>
        <v>51958075.439230405</v>
      </c>
      <c r="CX19" s="131">
        <f>+IF($I$7="SI",'INPUTS Y LISTAS'!$B$31,0)</f>
        <v>0</v>
      </c>
      <c r="CY19" s="132"/>
      <c r="CZ19" s="130">
        <f t="shared" si="105"/>
        <v>51958075.439230405</v>
      </c>
      <c r="DA19" s="134">
        <f t="shared" si="106"/>
        <v>0</v>
      </c>
      <c r="DB19" s="131">
        <f>+IF($I$7="SI",'INPUTS Y LISTAS'!$B$32,0)</f>
        <v>0</v>
      </c>
      <c r="DC19" s="132"/>
      <c r="DD19" s="130">
        <f t="shared" si="107"/>
        <v>51958075.439230405</v>
      </c>
      <c r="DE19" s="134">
        <f t="shared" si="108"/>
        <v>0</v>
      </c>
      <c r="DF19" s="131">
        <f>+IF($I$7="SI",'INPUTS Y LISTAS'!$B$33,0)</f>
        <v>0</v>
      </c>
      <c r="DG19" s="132"/>
      <c r="DH19" s="130">
        <f t="shared" si="109"/>
        <v>51958075.439230405</v>
      </c>
      <c r="DI19" s="134">
        <f t="shared" si="110"/>
        <v>0</v>
      </c>
      <c r="DJ19" s="136">
        <f t="shared" si="111"/>
        <v>51958075.439230405</v>
      </c>
    </row>
    <row r="20" spans="2:114" ht="313.5" x14ac:dyDescent="0.2">
      <c r="C20" s="14">
        <v>6</v>
      </c>
      <c r="D20" s="304" t="s">
        <v>240</v>
      </c>
      <c r="E20" s="69">
        <v>1</v>
      </c>
      <c r="F20" s="69" t="s">
        <v>247</v>
      </c>
      <c r="G20" s="286">
        <v>18000000</v>
      </c>
      <c r="H20" s="289">
        <v>15315750</v>
      </c>
      <c r="I20" s="288">
        <v>62236322.869999997</v>
      </c>
      <c r="J20" s="86"/>
      <c r="K20" s="85"/>
      <c r="L20" s="86"/>
      <c r="M20" s="70"/>
      <c r="N20" s="70"/>
      <c r="O20" s="70"/>
      <c r="P20" s="70"/>
      <c r="Q20" s="70"/>
      <c r="R20" s="70"/>
      <c r="S20" s="70"/>
      <c r="T20" s="70"/>
      <c r="U20" s="70"/>
      <c r="V20" s="70"/>
      <c r="W20" s="70"/>
      <c r="X20" s="70"/>
      <c r="Y20" s="71"/>
      <c r="Z20" s="87" t="s">
        <v>16</v>
      </c>
      <c r="AA20" s="15">
        <f>IF(G20="","",IF(Z20="SI",G20*(1+'INPUTS Y LISTAS'!$B$15),'Modelo Estadistico'!G20))</f>
        <v>21420000</v>
      </c>
      <c r="AB20" s="15">
        <f>IF(H20="","",IF(Z20="SI",H20*(1+'INPUTS Y LISTAS'!$B$15),'Modelo Estadistico'!H20))</f>
        <v>18225742.5</v>
      </c>
      <c r="AC20" s="15">
        <f>IF(I20="","",IF(Z20="SI",I20*(1+'INPUTS Y LISTAS'!$B$15),'Modelo Estadistico'!I20))</f>
        <v>74061224.215299994</v>
      </c>
      <c r="AD20" s="15" t="str">
        <f>IF(J20="","",IF(Z20="SI",J20*(1+'INPUTS Y LISTAS'!$B$15),'Modelo Estadistico'!J20))</f>
        <v/>
      </c>
      <c r="AE20" s="15" t="str">
        <f>IF(K20="","",IF(Z20="SI",K20*(1+'INPUTS Y LISTAS'!$B$15),'Modelo Estadistico'!K20))</f>
        <v/>
      </c>
      <c r="AF20" s="15" t="str">
        <f>IF(L20="","",IF(Z20="SI",L20*(1+'INPUTS Y LISTAS'!$B$15),'Modelo Estadistico'!L20))</f>
        <v/>
      </c>
      <c r="AG20" s="15" t="str">
        <f>IF(M20="","",IF(Z20="SI",M20*(1+'INPUTS Y LISTAS'!$B$15),'Modelo Estadistico'!M20))</f>
        <v/>
      </c>
      <c r="AH20" s="15" t="str">
        <f>IF(N20="","",IF(Z20="SI",N20*(1+'INPUTS Y LISTAS'!$B$15),'Modelo Estadistico'!N20))</f>
        <v/>
      </c>
      <c r="AI20" s="15" t="str">
        <f>IF(O20="","",IF(Z20="SI",O20*(1+'INPUTS Y LISTAS'!$B$15),'Modelo Estadistico'!O20))</f>
        <v/>
      </c>
      <c r="AJ20" s="15" t="str">
        <f>IF(P20="","",IF(Z20="SI",P20*(1+'INPUTS Y LISTAS'!$B$15),'Modelo Estadistico'!P20))</f>
        <v/>
      </c>
      <c r="AK20" s="15" t="str">
        <f>IF(Q20="","",IF(Z20="SI",Q20*(1+'INPUTS Y LISTAS'!$B$15),'Modelo Estadistico'!Q20))</f>
        <v/>
      </c>
      <c r="AL20" s="15" t="str">
        <f>IF(R20="","",IF(Z20="SI",R20*(1+'INPUTS Y LISTAS'!$B$15),'Modelo Estadistico'!R20))</f>
        <v/>
      </c>
      <c r="AM20" s="15" t="str">
        <f>IF(S20="","",IF(Z20="SI",S20*(1+'INPUTS Y LISTAS'!$B$15),'Modelo Estadistico'!S20))</f>
        <v/>
      </c>
      <c r="AN20" s="15" t="str">
        <f>IF(T20="","",IF(Z20="SI",T20*(1+'INPUTS Y LISTAS'!$B$15),'Modelo Estadistico'!T20))</f>
        <v/>
      </c>
      <c r="AO20" s="15" t="str">
        <f>IF(U20="","",IF(Z20="SI",U20*(1+'INPUTS Y LISTAS'!$B$15),'Modelo Estadistico'!U20))</f>
        <v/>
      </c>
      <c r="AP20" s="15" t="str">
        <f>IF(V20="","",IF(Z20="SI",V20*(1+'INPUTS Y LISTAS'!$B$15),'Modelo Estadistico'!V20))</f>
        <v/>
      </c>
      <c r="AQ20" s="15" t="str">
        <f>IF(W20="","",IF(Z20="SI",W20*(1+'INPUTS Y LISTAS'!$B$15),'Modelo Estadistico'!W20))</f>
        <v/>
      </c>
      <c r="AR20" s="15" t="str">
        <f>IF(X20="","",IF(Z20="SI",X20*(1+'INPUTS Y LISTAS'!$B$15),'Modelo Estadistico'!X20))</f>
        <v/>
      </c>
      <c r="AS20" s="71"/>
      <c r="AT20" s="29">
        <f t="shared" si="96"/>
        <v>37902322.238433331</v>
      </c>
      <c r="AU20" s="15">
        <f t="shared" si="97"/>
        <v>31355230.255470384</v>
      </c>
      <c r="AV20" s="15">
        <f t="shared" si="65"/>
        <v>6547091.9829629473</v>
      </c>
      <c r="AW20" s="30">
        <f t="shared" si="66"/>
        <v>69257552.493903711</v>
      </c>
      <c r="AX20" s="28" t="str">
        <f t="shared" si="98"/>
        <v>Incluir Cotización</v>
      </c>
      <c r="AY20" s="16" t="str">
        <f t="shared" si="67"/>
        <v>Incluir Cotización</v>
      </c>
      <c r="AZ20" s="16" t="str">
        <f t="shared" si="68"/>
        <v>Excluir Cotización</v>
      </c>
      <c r="BA20" s="16" t="str">
        <f t="shared" si="69"/>
        <v/>
      </c>
      <c r="BB20" s="16" t="str">
        <f t="shared" si="70"/>
        <v/>
      </c>
      <c r="BC20" s="16" t="str">
        <f t="shared" si="71"/>
        <v/>
      </c>
      <c r="BD20" s="16" t="str">
        <f t="shared" si="72"/>
        <v/>
      </c>
      <c r="BE20" s="16" t="str">
        <f t="shared" si="73"/>
        <v/>
      </c>
      <c r="BF20" s="16" t="str">
        <f t="shared" si="74"/>
        <v/>
      </c>
      <c r="BG20" s="16" t="str">
        <f t="shared" si="75"/>
        <v/>
      </c>
      <c r="BH20" s="16" t="str">
        <f t="shared" si="76"/>
        <v/>
      </c>
      <c r="BI20" s="16" t="str">
        <f t="shared" si="77"/>
        <v/>
      </c>
      <c r="BJ20" s="16" t="str">
        <f t="shared" si="78"/>
        <v/>
      </c>
      <c r="BK20" s="16" t="str">
        <f t="shared" si="79"/>
        <v/>
      </c>
      <c r="BL20" s="16" t="str">
        <f t="shared" si="80"/>
        <v/>
      </c>
      <c r="BM20" s="16"/>
      <c r="BN20" s="16" t="str">
        <f t="shared" si="81"/>
        <v/>
      </c>
      <c r="BO20" s="16" t="str">
        <f t="shared" si="82"/>
        <v/>
      </c>
      <c r="BP20" s="28">
        <f t="shared" si="83"/>
        <v>21420000</v>
      </c>
      <c r="BQ20" s="16">
        <f t="shared" si="84"/>
        <v>18225742.5</v>
      </c>
      <c r="BR20" s="16" t="str">
        <f t="shared" si="85"/>
        <v/>
      </c>
      <c r="BS20" s="16" t="str">
        <f t="shared" si="86"/>
        <v/>
      </c>
      <c r="BT20" s="16" t="str">
        <f t="shared" si="87"/>
        <v/>
      </c>
      <c r="BU20" s="16" t="str">
        <f t="shared" si="88"/>
        <v/>
      </c>
      <c r="BV20" s="16" t="str">
        <f t="shared" si="89"/>
        <v/>
      </c>
      <c r="BW20" s="16" t="str">
        <f t="shared" si="90"/>
        <v/>
      </c>
      <c r="BX20" s="16" t="str">
        <f t="shared" si="91"/>
        <v/>
      </c>
      <c r="BY20" s="16" t="str">
        <f t="shared" si="92"/>
        <v/>
      </c>
      <c r="BZ20" s="16" t="str">
        <f t="shared" si="93"/>
        <v/>
      </c>
      <c r="CA20" s="16" t="str">
        <f t="shared" si="93"/>
        <v/>
      </c>
      <c r="CB20" s="16" t="str">
        <f t="shared" si="93"/>
        <v/>
      </c>
      <c r="CC20" s="16" t="str">
        <f t="shared" si="93"/>
        <v/>
      </c>
      <c r="CD20" s="16" t="str">
        <f t="shared" si="93"/>
        <v/>
      </c>
      <c r="CE20" s="16" t="str">
        <f t="shared" si="93"/>
        <v/>
      </c>
      <c r="CF20" s="16" t="str">
        <f t="shared" si="93"/>
        <v/>
      </c>
      <c r="CG20" s="16" t="str">
        <f t="shared" si="93"/>
        <v/>
      </c>
      <c r="CH20" s="66">
        <f t="shared" si="94"/>
        <v>37902322.238433331</v>
      </c>
      <c r="CI20" s="42">
        <f t="shared" si="112"/>
        <v>19822871.25</v>
      </c>
      <c r="CJ20" s="42">
        <f t="shared" si="113"/>
        <v>19822871.25</v>
      </c>
      <c r="CK20" s="42">
        <f t="shared" si="114"/>
        <v>19758426.160754807</v>
      </c>
      <c r="CL20" s="42">
        <f t="shared" si="115"/>
        <v>19822871.25</v>
      </c>
      <c r="CM20" s="42">
        <f t="shared" si="116"/>
        <v>19694190.585533872</v>
      </c>
      <c r="CN20" s="65">
        <f t="shared" si="99"/>
        <v>19758426.160754807</v>
      </c>
      <c r="CO20" s="73"/>
      <c r="CP20" s="41">
        <f t="shared" si="100"/>
        <v>-19758426.160754807</v>
      </c>
      <c r="CQ20" s="39">
        <f t="shared" si="101"/>
        <v>19758426.160754807</v>
      </c>
      <c r="CR20" s="40">
        <f t="shared" si="102"/>
        <v>0</v>
      </c>
      <c r="CS20" s="134">
        <f t="shared" si="103"/>
        <v>-19758426.160754807</v>
      </c>
      <c r="CT20" s="17"/>
      <c r="CU20" s="129">
        <v>1</v>
      </c>
      <c r="CV20" s="130">
        <f t="shared" si="117"/>
        <v>19758426.160754807</v>
      </c>
      <c r="CW20" s="134">
        <f t="shared" si="104"/>
        <v>19758426.160754807</v>
      </c>
      <c r="CX20" s="131">
        <f>+IF($I$7="SI",'INPUTS Y LISTAS'!$B$31,0)</f>
        <v>0</v>
      </c>
      <c r="CY20" s="132"/>
      <c r="CZ20" s="130">
        <f t="shared" si="105"/>
        <v>19758426.160754807</v>
      </c>
      <c r="DA20" s="134">
        <f t="shared" si="106"/>
        <v>0</v>
      </c>
      <c r="DB20" s="131">
        <f>+IF($I$7="SI",'INPUTS Y LISTAS'!$B$32,0)</f>
        <v>0</v>
      </c>
      <c r="DC20" s="132"/>
      <c r="DD20" s="130">
        <f t="shared" si="107"/>
        <v>19758426.160754807</v>
      </c>
      <c r="DE20" s="134">
        <f t="shared" si="108"/>
        <v>0</v>
      </c>
      <c r="DF20" s="131">
        <f>+IF($I$7="SI",'INPUTS Y LISTAS'!$B$33,0)</f>
        <v>0</v>
      </c>
      <c r="DG20" s="132"/>
      <c r="DH20" s="130">
        <f t="shared" si="109"/>
        <v>19758426.160754807</v>
      </c>
      <c r="DI20" s="134">
        <f t="shared" si="110"/>
        <v>0</v>
      </c>
      <c r="DJ20" s="136">
        <f t="shared" si="111"/>
        <v>19758426.160754807</v>
      </c>
    </row>
    <row r="21" spans="2:114" ht="129" thickBot="1" x14ac:dyDescent="0.25">
      <c r="C21" s="14">
        <v>7</v>
      </c>
      <c r="D21" s="304" t="s">
        <v>241</v>
      </c>
      <c r="E21" s="69">
        <v>1</v>
      </c>
      <c r="F21" s="69" t="s">
        <v>247</v>
      </c>
      <c r="G21" s="286">
        <v>52000000</v>
      </c>
      <c r="H21" s="289">
        <v>21442050</v>
      </c>
      <c r="I21" s="290">
        <v>41490881.909999996</v>
      </c>
      <c r="J21" s="86"/>
      <c r="K21" s="85"/>
      <c r="L21" s="86"/>
      <c r="M21" s="70"/>
      <c r="N21" s="70"/>
      <c r="O21" s="70"/>
      <c r="P21" s="70"/>
      <c r="Q21" s="70"/>
      <c r="R21" s="70"/>
      <c r="S21" s="70"/>
      <c r="T21" s="70"/>
      <c r="U21" s="70"/>
      <c r="V21" s="70"/>
      <c r="W21" s="70"/>
      <c r="X21" s="70"/>
      <c r="Y21" s="71"/>
      <c r="Z21" s="87" t="s">
        <v>16</v>
      </c>
      <c r="AA21" s="15">
        <f>IF(G21="","",IF(Z21="SI",G21*(1+'INPUTS Y LISTAS'!$B$15),'Modelo Estadistico'!G21))</f>
        <v>61880000</v>
      </c>
      <c r="AB21" s="15">
        <f>IF(H21="","",IF(Z21="SI",H21*(1+'INPUTS Y LISTAS'!$B$15),'Modelo Estadistico'!H21))</f>
        <v>25516039.5</v>
      </c>
      <c r="AC21" s="15">
        <f>IF(I21="","",IF(Z21="SI",I21*(1+'INPUTS Y LISTAS'!$B$15),'Modelo Estadistico'!I21))</f>
        <v>49374149.472899996</v>
      </c>
      <c r="AD21" s="15" t="str">
        <f>IF(J21="","",IF(Z21="SI",J21*(1+'INPUTS Y LISTAS'!$B$15),'Modelo Estadistico'!J21))</f>
        <v/>
      </c>
      <c r="AE21" s="15" t="str">
        <f>IF(K21="","",IF(Z21="SI",K21*(1+'INPUTS Y LISTAS'!$B$15),'Modelo Estadistico'!K21))</f>
        <v/>
      </c>
      <c r="AF21" s="15" t="str">
        <f>IF(L21="","",IF(Z21="SI",L21*(1+'INPUTS Y LISTAS'!$B$15),'Modelo Estadistico'!L21))</f>
        <v/>
      </c>
      <c r="AG21" s="15" t="str">
        <f>IF(M21="","",IF(Z21="SI",M21*(1+'INPUTS Y LISTAS'!$B$15),'Modelo Estadistico'!M21))</f>
        <v/>
      </c>
      <c r="AH21" s="15" t="str">
        <f>IF(N21="","",IF(Z21="SI",N21*(1+'INPUTS Y LISTAS'!$B$15),'Modelo Estadistico'!N21))</f>
        <v/>
      </c>
      <c r="AI21" s="15" t="str">
        <f>IF(O21="","",IF(Z21="SI",O21*(1+'INPUTS Y LISTAS'!$B$15),'Modelo Estadistico'!O21))</f>
        <v/>
      </c>
      <c r="AJ21" s="15" t="str">
        <f>IF(P21="","",IF(Z21="SI",P21*(1+'INPUTS Y LISTAS'!$B$15),'Modelo Estadistico'!P21))</f>
        <v/>
      </c>
      <c r="AK21" s="15" t="str">
        <f>IF(Q21="","",IF(Z21="SI",Q21*(1+'INPUTS Y LISTAS'!$B$15),'Modelo Estadistico'!Q21))</f>
        <v/>
      </c>
      <c r="AL21" s="15" t="str">
        <f>IF(R21="","",IF(Z21="SI",R21*(1+'INPUTS Y LISTAS'!$B$15),'Modelo Estadistico'!R21))</f>
        <v/>
      </c>
      <c r="AM21" s="15" t="str">
        <f>IF(S21="","",IF(Z21="SI",S21*(1+'INPUTS Y LISTAS'!$B$15),'Modelo Estadistico'!S21))</f>
        <v/>
      </c>
      <c r="AN21" s="15" t="str">
        <f>IF(T21="","",IF(Z21="SI",T21*(1+'INPUTS Y LISTAS'!$B$15),'Modelo Estadistico'!T21))</f>
        <v/>
      </c>
      <c r="AO21" s="15" t="str">
        <f>IF(U21="","",IF(Z21="SI",U21*(1+'INPUTS Y LISTAS'!$B$15),'Modelo Estadistico'!U21))</f>
        <v/>
      </c>
      <c r="AP21" s="15" t="str">
        <f>IF(V21="","",IF(Z21="SI",V21*(1+'INPUTS Y LISTAS'!$B$15),'Modelo Estadistico'!V21))</f>
        <v/>
      </c>
      <c r="AQ21" s="15" t="str">
        <f>IF(W21="","",IF(Z21="SI",W21*(1+'INPUTS Y LISTAS'!$B$15),'Modelo Estadistico'!W21))</f>
        <v/>
      </c>
      <c r="AR21" s="15" t="str">
        <f>IF(X21="","",IF(Z21="SI",X21*(1+'INPUTS Y LISTAS'!$B$15),'Modelo Estadistico'!X21))</f>
        <v/>
      </c>
      <c r="AS21" s="71"/>
      <c r="AT21" s="29">
        <f t="shared" si="96"/>
        <v>45590062.99096667</v>
      </c>
      <c r="AU21" s="15">
        <f t="shared" si="97"/>
        <v>18474953.009099998</v>
      </c>
      <c r="AV21" s="15">
        <f t="shared" si="65"/>
        <v>27115109.981866673</v>
      </c>
      <c r="AW21" s="30">
        <f t="shared" si="66"/>
        <v>64065016.000066668</v>
      </c>
      <c r="AX21" s="28" t="str">
        <f t="shared" si="98"/>
        <v>Incluir Cotización</v>
      </c>
      <c r="AY21" s="16" t="str">
        <f t="shared" si="67"/>
        <v>Excluir Cotización</v>
      </c>
      <c r="AZ21" s="16" t="str">
        <f t="shared" si="68"/>
        <v>Incluir Cotización</v>
      </c>
      <c r="BA21" s="16" t="str">
        <f t="shared" si="69"/>
        <v/>
      </c>
      <c r="BB21" s="16" t="str">
        <f t="shared" si="70"/>
        <v/>
      </c>
      <c r="BC21" s="16" t="str">
        <f t="shared" si="71"/>
        <v/>
      </c>
      <c r="BD21" s="16" t="str">
        <f t="shared" si="72"/>
        <v/>
      </c>
      <c r="BE21" s="16" t="str">
        <f t="shared" si="73"/>
        <v/>
      </c>
      <c r="BF21" s="16" t="str">
        <f t="shared" si="74"/>
        <v/>
      </c>
      <c r="BG21" s="16" t="str">
        <f t="shared" si="75"/>
        <v/>
      </c>
      <c r="BH21" s="16" t="str">
        <f t="shared" si="76"/>
        <v/>
      </c>
      <c r="BI21" s="16" t="str">
        <f t="shared" si="77"/>
        <v/>
      </c>
      <c r="BJ21" s="16" t="str">
        <f t="shared" si="78"/>
        <v/>
      </c>
      <c r="BK21" s="16" t="str">
        <f t="shared" si="79"/>
        <v/>
      </c>
      <c r="BL21" s="16" t="str">
        <f t="shared" si="80"/>
        <v/>
      </c>
      <c r="BM21" s="16"/>
      <c r="BN21" s="16" t="str">
        <f t="shared" si="81"/>
        <v/>
      </c>
      <c r="BO21" s="16" t="str">
        <f t="shared" si="82"/>
        <v/>
      </c>
      <c r="BP21" s="28">
        <f t="shared" si="83"/>
        <v>61880000</v>
      </c>
      <c r="BQ21" s="16" t="str">
        <f t="shared" si="84"/>
        <v/>
      </c>
      <c r="BR21" s="16">
        <f t="shared" si="85"/>
        <v>49374149.472899996</v>
      </c>
      <c r="BS21" s="16" t="str">
        <f t="shared" si="86"/>
        <v/>
      </c>
      <c r="BT21" s="16" t="str">
        <f t="shared" si="87"/>
        <v/>
      </c>
      <c r="BU21" s="16" t="str">
        <f t="shared" si="88"/>
        <v/>
      </c>
      <c r="BV21" s="16" t="str">
        <f t="shared" si="89"/>
        <v/>
      </c>
      <c r="BW21" s="16" t="str">
        <f t="shared" si="90"/>
        <v/>
      </c>
      <c r="BX21" s="16" t="str">
        <f t="shared" si="91"/>
        <v/>
      </c>
      <c r="BY21" s="16" t="str">
        <f t="shared" si="92"/>
        <v/>
      </c>
      <c r="BZ21" s="16" t="str">
        <f t="shared" si="93"/>
        <v/>
      </c>
      <c r="CA21" s="16" t="str">
        <f t="shared" si="93"/>
        <v/>
      </c>
      <c r="CB21" s="16" t="str">
        <f t="shared" si="93"/>
        <v/>
      </c>
      <c r="CC21" s="16" t="str">
        <f t="shared" si="93"/>
        <v/>
      </c>
      <c r="CD21" s="16" t="str">
        <f t="shared" si="93"/>
        <v/>
      </c>
      <c r="CE21" s="16" t="str">
        <f t="shared" si="93"/>
        <v/>
      </c>
      <c r="CF21" s="16" t="str">
        <f t="shared" si="93"/>
        <v/>
      </c>
      <c r="CG21" s="16" t="str">
        <f t="shared" si="93"/>
        <v/>
      </c>
      <c r="CH21" s="66">
        <f t="shared" si="94"/>
        <v>45590062.99096667</v>
      </c>
      <c r="CI21" s="42">
        <f t="shared" si="112"/>
        <v>55627074.736450002</v>
      </c>
      <c r="CJ21" s="42">
        <f t="shared" si="113"/>
        <v>55627074.736450002</v>
      </c>
      <c r="CK21" s="42">
        <f t="shared" si="114"/>
        <v>55274518.264595047</v>
      </c>
      <c r="CL21" s="42">
        <f t="shared" si="115"/>
        <v>55627074.736450002</v>
      </c>
      <c r="CM21" s="42">
        <f t="shared" si="116"/>
        <v>54924196.245413288</v>
      </c>
      <c r="CN21" s="65">
        <f t="shared" si="99"/>
        <v>55274518.264595047</v>
      </c>
      <c r="CO21" s="73"/>
      <c r="CP21" s="41">
        <f t="shared" si="100"/>
        <v>-55274518.264595047</v>
      </c>
      <c r="CQ21" s="39">
        <f t="shared" si="101"/>
        <v>55274518.264595047</v>
      </c>
      <c r="CR21" s="40">
        <f t="shared" si="102"/>
        <v>0</v>
      </c>
      <c r="CS21" s="134">
        <f t="shared" si="103"/>
        <v>-55274518.264595047</v>
      </c>
      <c r="CT21" s="17"/>
      <c r="CU21" s="129">
        <v>1</v>
      </c>
      <c r="CV21" s="130">
        <f t="shared" si="117"/>
        <v>55274518.264595047</v>
      </c>
      <c r="CW21" s="134">
        <f t="shared" si="104"/>
        <v>55274518.264595047</v>
      </c>
      <c r="CX21" s="131">
        <f>+IF($I$7="SI",'INPUTS Y LISTAS'!$B$31,0)</f>
        <v>0</v>
      </c>
      <c r="CY21" s="132"/>
      <c r="CZ21" s="130">
        <f t="shared" si="105"/>
        <v>55274518.264595047</v>
      </c>
      <c r="DA21" s="134">
        <f t="shared" si="106"/>
        <v>0</v>
      </c>
      <c r="DB21" s="131">
        <f>+IF($I$7="SI",'INPUTS Y LISTAS'!$B$32,0)</f>
        <v>0</v>
      </c>
      <c r="DC21" s="132"/>
      <c r="DD21" s="130">
        <f t="shared" si="107"/>
        <v>55274518.264595047</v>
      </c>
      <c r="DE21" s="134">
        <f t="shared" si="108"/>
        <v>0</v>
      </c>
      <c r="DF21" s="131">
        <f>+IF($I$7="SI",'INPUTS Y LISTAS'!$B$33,0)</f>
        <v>0</v>
      </c>
      <c r="DG21" s="132"/>
      <c r="DH21" s="130">
        <f t="shared" si="109"/>
        <v>55274518.264595047</v>
      </c>
      <c r="DI21" s="134">
        <f t="shared" si="110"/>
        <v>0</v>
      </c>
      <c r="DJ21" s="136">
        <f t="shared" si="111"/>
        <v>55274518.264595047</v>
      </c>
    </row>
    <row r="22" spans="2:114" ht="16.5" thickBot="1" x14ac:dyDescent="0.25">
      <c r="C22" s="14">
        <f t="shared" ref="C22:C33" si="118">+C21+1</f>
        <v>8</v>
      </c>
      <c r="D22" s="305"/>
      <c r="E22" s="69">
        <v>1</v>
      </c>
      <c r="F22" s="69"/>
      <c r="G22" s="291"/>
      <c r="H22" s="292"/>
      <c r="I22" s="293"/>
      <c r="J22" s="86"/>
      <c r="K22" s="85"/>
      <c r="L22" s="86"/>
      <c r="M22" s="70"/>
      <c r="N22" s="70"/>
      <c r="O22" s="70"/>
      <c r="P22" s="70"/>
      <c r="Q22" s="70"/>
      <c r="R22" s="70"/>
      <c r="S22" s="70"/>
      <c r="T22" s="70"/>
      <c r="U22" s="70"/>
      <c r="V22" s="70"/>
      <c r="W22" s="70"/>
      <c r="X22" s="70"/>
      <c r="Y22" s="71"/>
      <c r="Z22" s="87" t="s">
        <v>16</v>
      </c>
      <c r="AA22" s="15" t="str">
        <f>IF(G22="","",IF(Z22="SI",G22*(1+'INPUTS Y LISTAS'!$B$15),'Modelo Estadistico'!G22))</f>
        <v/>
      </c>
      <c r="AB22" s="15" t="str">
        <f>IF(H22="","",IF(Z22="SI",H22*(1+'INPUTS Y LISTAS'!$B$15),'Modelo Estadistico'!H22))</f>
        <v/>
      </c>
      <c r="AC22" s="15" t="str">
        <f>IF(I22="","",IF(Z22="SI",I22*(1+'INPUTS Y LISTAS'!$B$15),'Modelo Estadistico'!I22))</f>
        <v/>
      </c>
      <c r="AD22" s="15" t="str">
        <f>IF(J22="","",IF(Z22="SI",J22*(1+'INPUTS Y LISTAS'!$B$15),'Modelo Estadistico'!J22))</f>
        <v/>
      </c>
      <c r="AE22" s="15" t="str">
        <f>IF(K22="","",IF(Z22="SI",K22*(1+'INPUTS Y LISTAS'!$B$15),'Modelo Estadistico'!K22))</f>
        <v/>
      </c>
      <c r="AF22" s="15" t="str">
        <f>IF(L22="","",IF(Z22="SI",L22*(1+'INPUTS Y LISTAS'!$B$15),'Modelo Estadistico'!L22))</f>
        <v/>
      </c>
      <c r="AG22" s="15" t="str">
        <f>IF(M22="","",IF(Z22="SI",M22*(1+'INPUTS Y LISTAS'!$B$15),'Modelo Estadistico'!M22))</f>
        <v/>
      </c>
      <c r="AH22" s="15" t="str">
        <f>IF(N22="","",IF(Z22="SI",N22*(1+'INPUTS Y LISTAS'!$B$15),'Modelo Estadistico'!N22))</f>
        <v/>
      </c>
      <c r="AI22" s="15" t="str">
        <f>IF(O22="","",IF(Z22="SI",O22*(1+'INPUTS Y LISTAS'!$B$15),'Modelo Estadistico'!O22))</f>
        <v/>
      </c>
      <c r="AJ22" s="15" t="str">
        <f>IF(P22="","",IF(Z22="SI",P22*(1+'INPUTS Y LISTAS'!$B$15),'Modelo Estadistico'!P22))</f>
        <v/>
      </c>
      <c r="AK22" s="15" t="str">
        <f>IF(Q22="","",IF(Z22="SI",Q22*(1+'INPUTS Y LISTAS'!$B$15),'Modelo Estadistico'!Q22))</f>
        <v/>
      </c>
      <c r="AL22" s="15" t="str">
        <f>IF(R22="","",IF(Z22="SI",R22*(1+'INPUTS Y LISTAS'!$B$15),'Modelo Estadistico'!R22))</f>
        <v/>
      </c>
      <c r="AM22" s="15" t="str">
        <f>IF(S22="","",IF(Z22="SI",S22*(1+'INPUTS Y LISTAS'!$B$15),'Modelo Estadistico'!S22))</f>
        <v/>
      </c>
      <c r="AN22" s="15" t="str">
        <f>IF(T22="","",IF(Z22="SI",T22*(1+'INPUTS Y LISTAS'!$B$15),'Modelo Estadistico'!T22))</f>
        <v/>
      </c>
      <c r="AO22" s="15" t="str">
        <f>IF(U22="","",IF(Z22="SI",U22*(1+'INPUTS Y LISTAS'!$B$15),'Modelo Estadistico'!U22))</f>
        <v/>
      </c>
      <c r="AP22" s="15" t="str">
        <f>IF(V22="","",IF(Z22="SI",V22*(1+'INPUTS Y LISTAS'!$B$15),'Modelo Estadistico'!V22))</f>
        <v/>
      </c>
      <c r="AQ22" s="15" t="str">
        <f>IF(W22="","",IF(Z22="SI",W22*(1+'INPUTS Y LISTAS'!$B$15),'Modelo Estadistico'!W22))</f>
        <v/>
      </c>
      <c r="AR22" s="15" t="str">
        <f>IF(X22="","",IF(Z22="SI",X22*(1+'INPUTS Y LISTAS'!$B$15),'Modelo Estadistico'!X22))</f>
        <v/>
      </c>
      <c r="AS22" s="71"/>
      <c r="AT22" s="29" t="str">
        <f t="shared" si="96"/>
        <v/>
      </c>
      <c r="AU22" s="15" t="str">
        <f t="shared" si="97"/>
        <v/>
      </c>
      <c r="AV22" s="15" t="str">
        <f t="shared" si="65"/>
        <v/>
      </c>
      <c r="AW22" s="30" t="str">
        <f t="shared" si="66"/>
        <v/>
      </c>
      <c r="AX22" s="28" t="str">
        <f t="shared" si="98"/>
        <v/>
      </c>
      <c r="AY22" s="16" t="str">
        <f t="shared" si="67"/>
        <v/>
      </c>
      <c r="AZ22" s="16" t="str">
        <f t="shared" si="68"/>
        <v/>
      </c>
      <c r="BA22" s="16" t="str">
        <f t="shared" si="69"/>
        <v/>
      </c>
      <c r="BB22" s="16" t="str">
        <f t="shared" si="70"/>
        <v/>
      </c>
      <c r="BC22" s="16" t="str">
        <f t="shared" si="71"/>
        <v/>
      </c>
      <c r="BD22" s="16" t="str">
        <f t="shared" si="72"/>
        <v/>
      </c>
      <c r="BE22" s="16" t="str">
        <f t="shared" si="73"/>
        <v/>
      </c>
      <c r="BF22" s="16" t="str">
        <f t="shared" si="74"/>
        <v/>
      </c>
      <c r="BG22" s="16" t="str">
        <f t="shared" si="75"/>
        <v/>
      </c>
      <c r="BH22" s="16" t="str">
        <f t="shared" si="76"/>
        <v/>
      </c>
      <c r="BI22" s="16" t="str">
        <f t="shared" si="77"/>
        <v/>
      </c>
      <c r="BJ22" s="16" t="str">
        <f t="shared" si="78"/>
        <v/>
      </c>
      <c r="BK22" s="16" t="str">
        <f t="shared" si="79"/>
        <v/>
      </c>
      <c r="BL22" s="16" t="str">
        <f t="shared" si="80"/>
        <v/>
      </c>
      <c r="BM22" s="16"/>
      <c r="BN22" s="16" t="str">
        <f t="shared" si="81"/>
        <v/>
      </c>
      <c r="BO22" s="16" t="str">
        <f t="shared" si="82"/>
        <v/>
      </c>
      <c r="BP22" s="28" t="str">
        <f t="shared" si="83"/>
        <v/>
      </c>
      <c r="BQ22" s="16" t="str">
        <f t="shared" si="84"/>
        <v/>
      </c>
      <c r="BR22" s="16" t="str">
        <f t="shared" si="85"/>
        <v/>
      </c>
      <c r="BS22" s="16" t="str">
        <f t="shared" si="86"/>
        <v/>
      </c>
      <c r="BT22" s="16" t="str">
        <f t="shared" si="87"/>
        <v/>
      </c>
      <c r="BU22" s="16" t="str">
        <f t="shared" si="88"/>
        <v/>
      </c>
      <c r="BV22" s="16" t="str">
        <f t="shared" si="89"/>
        <v/>
      </c>
      <c r="BW22" s="16" t="str">
        <f t="shared" si="90"/>
        <v/>
      </c>
      <c r="BX22" s="16" t="str">
        <f t="shared" si="91"/>
        <v/>
      </c>
      <c r="BY22" s="16" t="str">
        <f t="shared" si="92"/>
        <v/>
      </c>
      <c r="BZ22" s="16" t="str">
        <f t="shared" si="93"/>
        <v/>
      </c>
      <c r="CA22" s="16" t="str">
        <f t="shared" si="93"/>
        <v/>
      </c>
      <c r="CB22" s="16" t="str">
        <f t="shared" si="93"/>
        <v/>
      </c>
      <c r="CC22" s="16" t="str">
        <f t="shared" si="93"/>
        <v/>
      </c>
      <c r="CD22" s="16" t="str">
        <f t="shared" si="93"/>
        <v/>
      </c>
      <c r="CE22" s="16" t="str">
        <f t="shared" si="93"/>
        <v/>
      </c>
      <c r="CF22" s="16" t="str">
        <f t="shared" si="93"/>
        <v/>
      </c>
      <c r="CG22" s="16" t="str">
        <f t="shared" si="93"/>
        <v/>
      </c>
      <c r="CH22" s="66" t="str">
        <f t="shared" si="94"/>
        <v/>
      </c>
      <c r="CI22" s="42" t="str">
        <f t="shared" si="112"/>
        <v/>
      </c>
      <c r="CJ22" s="42" t="str">
        <f t="shared" si="113"/>
        <v/>
      </c>
      <c r="CK22" s="42" t="str">
        <f t="shared" si="114"/>
        <v/>
      </c>
      <c r="CL22" s="42" t="str">
        <f t="shared" si="115"/>
        <v/>
      </c>
      <c r="CM22" s="42" t="str">
        <f t="shared" si="116"/>
        <v/>
      </c>
      <c r="CN22" s="65">
        <f t="shared" si="99"/>
        <v>0</v>
      </c>
      <c r="CO22" s="73"/>
      <c r="CP22" s="41">
        <f t="shared" si="100"/>
        <v>0</v>
      </c>
      <c r="CQ22" s="39">
        <f t="shared" si="101"/>
        <v>0</v>
      </c>
      <c r="CR22" s="40">
        <f t="shared" si="102"/>
        <v>0</v>
      </c>
      <c r="CS22" s="134">
        <f t="shared" si="103"/>
        <v>0</v>
      </c>
      <c r="CT22" s="17"/>
      <c r="CU22" s="129"/>
      <c r="CV22" s="130">
        <f t="shared" si="117"/>
        <v>0</v>
      </c>
      <c r="CW22" s="134">
        <f t="shared" si="104"/>
        <v>0</v>
      </c>
      <c r="CX22" s="131">
        <f>+IF($I$7="SI",'INPUTS Y LISTAS'!$B$31,0)</f>
        <v>0</v>
      </c>
      <c r="CY22" s="132"/>
      <c r="CZ22" s="130">
        <f t="shared" si="105"/>
        <v>0</v>
      </c>
      <c r="DA22" s="134">
        <f t="shared" si="106"/>
        <v>0</v>
      </c>
      <c r="DB22" s="131">
        <f>+IF($I$7="SI",'INPUTS Y LISTAS'!$B$32,0)</f>
        <v>0</v>
      </c>
      <c r="DC22" s="132"/>
      <c r="DD22" s="130">
        <f t="shared" si="107"/>
        <v>0</v>
      </c>
      <c r="DE22" s="134">
        <f t="shared" si="108"/>
        <v>0</v>
      </c>
      <c r="DF22" s="131">
        <f>+IF($I$7="SI",'INPUTS Y LISTAS'!$B$33,0)</f>
        <v>0</v>
      </c>
      <c r="DG22" s="132"/>
      <c r="DH22" s="130">
        <f t="shared" si="109"/>
        <v>0</v>
      </c>
      <c r="DI22" s="134">
        <f t="shared" si="110"/>
        <v>0</v>
      </c>
      <c r="DJ22" s="136">
        <f t="shared" si="111"/>
        <v>0</v>
      </c>
    </row>
    <row r="23" spans="2:114" ht="47.25" x14ac:dyDescent="0.2">
      <c r="C23" s="14">
        <f t="shared" si="118"/>
        <v>9</v>
      </c>
      <c r="D23" s="306" t="s">
        <v>242</v>
      </c>
      <c r="E23" s="69">
        <v>1</v>
      </c>
      <c r="F23" s="69"/>
      <c r="G23" s="294"/>
      <c r="H23" s="294"/>
      <c r="I23" s="294"/>
      <c r="J23" s="86"/>
      <c r="K23" s="85"/>
      <c r="L23" s="86"/>
      <c r="M23" s="70"/>
      <c r="N23" s="70"/>
      <c r="O23" s="70"/>
      <c r="P23" s="70"/>
      <c r="Q23" s="70"/>
      <c r="R23" s="70"/>
      <c r="S23" s="70"/>
      <c r="T23" s="70"/>
      <c r="U23" s="70"/>
      <c r="V23" s="70"/>
      <c r="W23" s="70"/>
      <c r="X23" s="70"/>
      <c r="Y23" s="71"/>
      <c r="Z23" s="87" t="s">
        <v>16</v>
      </c>
      <c r="AA23" s="15" t="str">
        <f>IF(G23="","",IF(Z23="SI",G23*(1+'INPUTS Y LISTAS'!$B$15),'Modelo Estadistico'!G23))</f>
        <v/>
      </c>
      <c r="AB23" s="15" t="str">
        <f>IF(H23="","",IF(Z23="SI",H23*(1+'INPUTS Y LISTAS'!$B$15),'Modelo Estadistico'!H23))</f>
        <v/>
      </c>
      <c r="AC23" s="15" t="str">
        <f>IF(I23="","",IF(Z23="SI",I23*(1+'INPUTS Y LISTAS'!$B$15),'Modelo Estadistico'!I23))</f>
        <v/>
      </c>
      <c r="AD23" s="15" t="str">
        <f>IF(J23="","",IF(Z23="SI",J23*(1+'INPUTS Y LISTAS'!$B$15),'Modelo Estadistico'!J23))</f>
        <v/>
      </c>
      <c r="AE23" s="15" t="str">
        <f>IF(K23="","",IF(Z23="SI",K23*(1+'INPUTS Y LISTAS'!$B$15),'Modelo Estadistico'!K23))</f>
        <v/>
      </c>
      <c r="AF23" s="15" t="str">
        <f>IF(L23="","",IF(Z23="SI",L23*(1+'INPUTS Y LISTAS'!$B$15),'Modelo Estadistico'!L23))</f>
        <v/>
      </c>
      <c r="AG23" s="15" t="str">
        <f>IF(M23="","",IF(Z23="SI",M23*(1+'INPUTS Y LISTAS'!$B$15),'Modelo Estadistico'!M23))</f>
        <v/>
      </c>
      <c r="AH23" s="15" t="str">
        <f>IF(N23="","",IF(Z23="SI",N23*(1+'INPUTS Y LISTAS'!$B$15),'Modelo Estadistico'!N23))</f>
        <v/>
      </c>
      <c r="AI23" s="15" t="str">
        <f>IF(O23="","",IF(Z23="SI",O23*(1+'INPUTS Y LISTAS'!$B$15),'Modelo Estadistico'!O23))</f>
        <v/>
      </c>
      <c r="AJ23" s="15" t="str">
        <f>IF(P23="","",IF(Z23="SI",P23*(1+'INPUTS Y LISTAS'!$B$15),'Modelo Estadistico'!P23))</f>
        <v/>
      </c>
      <c r="AK23" s="15" t="str">
        <f>IF(Q23="","",IF(Z23="SI",Q23*(1+'INPUTS Y LISTAS'!$B$15),'Modelo Estadistico'!Q23))</f>
        <v/>
      </c>
      <c r="AL23" s="15" t="str">
        <f>IF(R23="","",IF(Z23="SI",R23*(1+'INPUTS Y LISTAS'!$B$15),'Modelo Estadistico'!R23))</f>
        <v/>
      </c>
      <c r="AM23" s="15" t="str">
        <f>IF(S23="","",IF(Z23="SI",S23*(1+'INPUTS Y LISTAS'!$B$15),'Modelo Estadistico'!S23))</f>
        <v/>
      </c>
      <c r="AN23" s="15" t="str">
        <f>IF(T23="","",IF(Z23="SI",T23*(1+'INPUTS Y LISTAS'!$B$15),'Modelo Estadistico'!T23))</f>
        <v/>
      </c>
      <c r="AO23" s="15" t="str">
        <f>IF(U23="","",IF(Z23="SI",U23*(1+'INPUTS Y LISTAS'!$B$15),'Modelo Estadistico'!U23))</f>
        <v/>
      </c>
      <c r="AP23" s="15" t="str">
        <f>IF(V23="","",IF(Z23="SI",V23*(1+'INPUTS Y LISTAS'!$B$15),'Modelo Estadistico'!V23))</f>
        <v/>
      </c>
      <c r="AQ23" s="15" t="str">
        <f>IF(W23="","",IF(Z23="SI",W23*(1+'INPUTS Y LISTAS'!$B$15),'Modelo Estadistico'!W23))</f>
        <v/>
      </c>
      <c r="AR23" s="15" t="str">
        <f>IF(X23="","",IF(Z23="SI",X23*(1+'INPUTS Y LISTAS'!$B$15),'Modelo Estadistico'!X23))</f>
        <v/>
      </c>
      <c r="AS23" s="71"/>
      <c r="AT23" s="29" t="str">
        <f t="shared" si="96"/>
        <v/>
      </c>
      <c r="AU23" s="15" t="str">
        <f t="shared" si="97"/>
        <v/>
      </c>
      <c r="AV23" s="15" t="str">
        <f t="shared" si="65"/>
        <v/>
      </c>
      <c r="AW23" s="30" t="str">
        <f t="shared" si="66"/>
        <v/>
      </c>
      <c r="AX23" s="28" t="str">
        <f t="shared" si="98"/>
        <v/>
      </c>
      <c r="AY23" s="16" t="str">
        <f t="shared" si="67"/>
        <v/>
      </c>
      <c r="AZ23" s="16" t="str">
        <f t="shared" si="68"/>
        <v/>
      </c>
      <c r="BA23" s="16" t="str">
        <f t="shared" si="69"/>
        <v/>
      </c>
      <c r="BB23" s="16" t="str">
        <f t="shared" si="70"/>
        <v/>
      </c>
      <c r="BC23" s="16" t="str">
        <f t="shared" si="71"/>
        <v/>
      </c>
      <c r="BD23" s="16" t="str">
        <f t="shared" si="72"/>
        <v/>
      </c>
      <c r="BE23" s="16" t="str">
        <f t="shared" si="73"/>
        <v/>
      </c>
      <c r="BF23" s="16" t="str">
        <f t="shared" si="74"/>
        <v/>
      </c>
      <c r="BG23" s="16" t="str">
        <f t="shared" si="75"/>
        <v/>
      </c>
      <c r="BH23" s="16" t="str">
        <f t="shared" si="76"/>
        <v/>
      </c>
      <c r="BI23" s="16" t="str">
        <f t="shared" si="77"/>
        <v/>
      </c>
      <c r="BJ23" s="16" t="str">
        <f t="shared" si="78"/>
        <v/>
      </c>
      <c r="BK23" s="16" t="str">
        <f t="shared" si="79"/>
        <v/>
      </c>
      <c r="BL23" s="16" t="str">
        <f t="shared" si="80"/>
        <v/>
      </c>
      <c r="BM23" s="16"/>
      <c r="BN23" s="16" t="str">
        <f t="shared" si="81"/>
        <v/>
      </c>
      <c r="BO23" s="16" t="str">
        <f t="shared" si="82"/>
        <v/>
      </c>
      <c r="BP23" s="28" t="str">
        <f t="shared" si="83"/>
        <v/>
      </c>
      <c r="BQ23" s="16" t="str">
        <f t="shared" si="84"/>
        <v/>
      </c>
      <c r="BR23" s="16" t="str">
        <f t="shared" si="85"/>
        <v/>
      </c>
      <c r="BS23" s="16" t="str">
        <f t="shared" si="86"/>
        <v/>
      </c>
      <c r="BT23" s="16" t="str">
        <f t="shared" si="87"/>
        <v/>
      </c>
      <c r="BU23" s="16" t="str">
        <f t="shared" si="88"/>
        <v/>
      </c>
      <c r="BV23" s="16" t="str">
        <f t="shared" si="89"/>
        <v/>
      </c>
      <c r="BW23" s="16" t="str">
        <f t="shared" si="90"/>
        <v/>
      </c>
      <c r="BX23" s="16" t="str">
        <f t="shared" si="91"/>
        <v/>
      </c>
      <c r="BY23" s="16" t="str">
        <f t="shared" si="92"/>
        <v/>
      </c>
      <c r="BZ23" s="16" t="str">
        <f t="shared" si="93"/>
        <v/>
      </c>
      <c r="CA23" s="16" t="str">
        <f t="shared" si="93"/>
        <v/>
      </c>
      <c r="CB23" s="16" t="str">
        <f t="shared" si="93"/>
        <v/>
      </c>
      <c r="CC23" s="16" t="str">
        <f t="shared" si="93"/>
        <v/>
      </c>
      <c r="CD23" s="16" t="str">
        <f t="shared" si="93"/>
        <v/>
      </c>
      <c r="CE23" s="16" t="str">
        <f t="shared" si="93"/>
        <v/>
      </c>
      <c r="CF23" s="16" t="str">
        <f t="shared" si="93"/>
        <v/>
      </c>
      <c r="CG23" s="16" t="str">
        <f t="shared" si="93"/>
        <v/>
      </c>
      <c r="CH23" s="66" t="str">
        <f t="shared" si="94"/>
        <v/>
      </c>
      <c r="CI23" s="42" t="str">
        <f t="shared" si="112"/>
        <v/>
      </c>
      <c r="CJ23" s="42" t="str">
        <f t="shared" si="113"/>
        <v/>
      </c>
      <c r="CK23" s="42" t="str">
        <f t="shared" si="114"/>
        <v/>
      </c>
      <c r="CL23" s="42" t="str">
        <f t="shared" si="115"/>
        <v/>
      </c>
      <c r="CM23" s="42" t="str">
        <f t="shared" si="116"/>
        <v/>
      </c>
      <c r="CN23" s="65">
        <f t="shared" si="99"/>
        <v>0</v>
      </c>
      <c r="CO23" s="73"/>
      <c r="CP23" s="41">
        <f t="shared" si="100"/>
        <v>0</v>
      </c>
      <c r="CQ23" s="39">
        <f t="shared" si="101"/>
        <v>0</v>
      </c>
      <c r="CR23" s="40">
        <f t="shared" si="102"/>
        <v>0</v>
      </c>
      <c r="CS23" s="134">
        <f t="shared" si="103"/>
        <v>0</v>
      </c>
      <c r="CT23" s="17"/>
      <c r="CU23" s="129"/>
      <c r="CV23" s="130">
        <f t="shared" si="117"/>
        <v>0</v>
      </c>
      <c r="CW23" s="134">
        <f t="shared" si="104"/>
        <v>0</v>
      </c>
      <c r="CX23" s="131">
        <f>+IF($I$7="SI",'INPUTS Y LISTAS'!$B$31,0)</f>
        <v>0</v>
      </c>
      <c r="CY23" s="132"/>
      <c r="CZ23" s="130">
        <f t="shared" si="105"/>
        <v>0</v>
      </c>
      <c r="DA23" s="134">
        <f t="shared" si="106"/>
        <v>0</v>
      </c>
      <c r="DB23" s="131">
        <f>+IF($I$7="SI",'INPUTS Y LISTAS'!$B$32,0)</f>
        <v>0</v>
      </c>
      <c r="DC23" s="132"/>
      <c r="DD23" s="130">
        <f t="shared" si="107"/>
        <v>0</v>
      </c>
      <c r="DE23" s="134">
        <f t="shared" si="108"/>
        <v>0</v>
      </c>
      <c r="DF23" s="131">
        <f>+IF($I$7="SI",'INPUTS Y LISTAS'!$B$33,0)</f>
        <v>0</v>
      </c>
      <c r="DG23" s="132"/>
      <c r="DH23" s="130">
        <f t="shared" si="109"/>
        <v>0</v>
      </c>
      <c r="DI23" s="134">
        <f t="shared" si="110"/>
        <v>0</v>
      </c>
      <c r="DJ23" s="136">
        <f t="shared" si="111"/>
        <v>0</v>
      </c>
    </row>
    <row r="24" spans="2:114" ht="156.75" x14ac:dyDescent="0.2">
      <c r="C24" s="14">
        <f t="shared" si="118"/>
        <v>10</v>
      </c>
      <c r="D24" s="303" t="s">
        <v>236</v>
      </c>
      <c r="E24" s="69">
        <v>1</v>
      </c>
      <c r="F24" s="69" t="s">
        <v>247</v>
      </c>
      <c r="G24" s="286">
        <v>52000000</v>
      </c>
      <c r="H24" s="289">
        <v>30101500</v>
      </c>
      <c r="I24" s="295">
        <v>41490881.909999996</v>
      </c>
      <c r="J24" s="86"/>
      <c r="K24" s="85"/>
      <c r="L24" s="86"/>
      <c r="M24" s="70"/>
      <c r="N24" s="70"/>
      <c r="O24" s="70"/>
      <c r="P24" s="70"/>
      <c r="Q24" s="70"/>
      <c r="R24" s="70"/>
      <c r="S24" s="70"/>
      <c r="T24" s="70"/>
      <c r="U24" s="70"/>
      <c r="V24" s="70"/>
      <c r="W24" s="70"/>
      <c r="X24" s="70"/>
      <c r="Y24" s="71"/>
      <c r="Z24" s="87" t="s">
        <v>16</v>
      </c>
      <c r="AA24" s="15">
        <f>IF(G24="","",IF(Z24="SI",G24*(1+'INPUTS Y LISTAS'!$B$15),'Modelo Estadistico'!G24))</f>
        <v>61880000</v>
      </c>
      <c r="AB24" s="15">
        <f>IF(H24="","",IF(Z24="SI",H24*(1+'INPUTS Y LISTAS'!$B$15),'Modelo Estadistico'!H24))</f>
        <v>35820785</v>
      </c>
      <c r="AC24" s="15">
        <f>IF(I24="","",IF(Z24="SI",I24*(1+'INPUTS Y LISTAS'!$B$15),'Modelo Estadistico'!I24))</f>
        <v>49374149.472899996</v>
      </c>
      <c r="AD24" s="15" t="str">
        <f>IF(J24="","",IF(Z24="SI",J24*(1+'INPUTS Y LISTAS'!$B$15),'Modelo Estadistico'!J24))</f>
        <v/>
      </c>
      <c r="AE24" s="15" t="str">
        <f>IF(K24="","",IF(Z24="SI",K24*(1+'INPUTS Y LISTAS'!$B$15),'Modelo Estadistico'!K24))</f>
        <v/>
      </c>
      <c r="AF24" s="15" t="str">
        <f>IF(L24="","",IF(Z24="SI",L24*(1+'INPUTS Y LISTAS'!$B$15),'Modelo Estadistico'!L24))</f>
        <v/>
      </c>
      <c r="AG24" s="15" t="str">
        <f>IF(M24="","",IF(Z24="SI",M24*(1+'INPUTS Y LISTAS'!$B$15),'Modelo Estadistico'!M24))</f>
        <v/>
      </c>
      <c r="AH24" s="15" t="str">
        <f>IF(N24="","",IF(Z24="SI",N24*(1+'INPUTS Y LISTAS'!$B$15),'Modelo Estadistico'!N24))</f>
        <v/>
      </c>
      <c r="AI24" s="15" t="str">
        <f>IF(O24="","",IF(Z24="SI",O24*(1+'INPUTS Y LISTAS'!$B$15),'Modelo Estadistico'!O24))</f>
        <v/>
      </c>
      <c r="AJ24" s="15" t="str">
        <f>IF(P24="","",IF(Z24="SI",P24*(1+'INPUTS Y LISTAS'!$B$15),'Modelo Estadistico'!P24))</f>
        <v/>
      </c>
      <c r="AK24" s="15" t="str">
        <f>IF(Q24="","",IF(Z24="SI",Q24*(1+'INPUTS Y LISTAS'!$B$15),'Modelo Estadistico'!Q24))</f>
        <v/>
      </c>
      <c r="AL24" s="15" t="str">
        <f>IF(R24="","",IF(Z24="SI",R24*(1+'INPUTS Y LISTAS'!$B$15),'Modelo Estadistico'!R24))</f>
        <v/>
      </c>
      <c r="AM24" s="15" t="str">
        <f>IF(S24="","",IF(Z24="SI",S24*(1+'INPUTS Y LISTAS'!$B$15),'Modelo Estadistico'!S24))</f>
        <v/>
      </c>
      <c r="AN24" s="15" t="str">
        <f>IF(T24="","",IF(Z24="SI",T24*(1+'INPUTS Y LISTAS'!$B$15),'Modelo Estadistico'!T24))</f>
        <v/>
      </c>
      <c r="AO24" s="15" t="str">
        <f>IF(U24="","",IF(Z24="SI",U24*(1+'INPUTS Y LISTAS'!$B$15),'Modelo Estadistico'!U24))</f>
        <v/>
      </c>
      <c r="AP24" s="15" t="str">
        <f>IF(V24="","",IF(Z24="SI",V24*(1+'INPUTS Y LISTAS'!$B$15),'Modelo Estadistico'!V24))</f>
        <v/>
      </c>
      <c r="AQ24" s="15" t="str">
        <f>IF(W24="","",IF(Z24="SI",W24*(1+'INPUTS Y LISTAS'!$B$15),'Modelo Estadistico'!W24))</f>
        <v/>
      </c>
      <c r="AR24" s="15" t="str">
        <f>IF(X24="","",IF(Z24="SI",X24*(1+'INPUTS Y LISTAS'!$B$15),'Modelo Estadistico'!X24))</f>
        <v/>
      </c>
      <c r="AS24" s="71"/>
      <c r="AT24" s="29">
        <f t="shared" si="96"/>
        <v>49024978.157633334</v>
      </c>
      <c r="AU24" s="15">
        <f t="shared" si="97"/>
        <v>13033115.976603983</v>
      </c>
      <c r="AV24" s="15">
        <f t="shared" si="65"/>
        <v>35991862.18102935</v>
      </c>
      <c r="AW24" s="30">
        <f t="shared" si="66"/>
        <v>62058094.134237319</v>
      </c>
      <c r="AX24" s="28" t="str">
        <f t="shared" si="98"/>
        <v>Incluir Cotización</v>
      </c>
      <c r="AY24" s="16" t="str">
        <f t="shared" si="67"/>
        <v>Excluir Cotización</v>
      </c>
      <c r="AZ24" s="16" t="str">
        <f t="shared" si="68"/>
        <v>Incluir Cotización</v>
      </c>
      <c r="BA24" s="16" t="str">
        <f t="shared" si="69"/>
        <v/>
      </c>
      <c r="BB24" s="16" t="str">
        <f t="shared" si="70"/>
        <v/>
      </c>
      <c r="BC24" s="16" t="str">
        <f t="shared" si="71"/>
        <v/>
      </c>
      <c r="BD24" s="16" t="str">
        <f t="shared" si="72"/>
        <v/>
      </c>
      <c r="BE24" s="16" t="str">
        <f t="shared" si="73"/>
        <v/>
      </c>
      <c r="BF24" s="16" t="str">
        <f t="shared" si="74"/>
        <v/>
      </c>
      <c r="BG24" s="16" t="str">
        <f t="shared" si="75"/>
        <v/>
      </c>
      <c r="BH24" s="16" t="str">
        <f t="shared" si="76"/>
        <v/>
      </c>
      <c r="BI24" s="16" t="str">
        <f t="shared" si="77"/>
        <v/>
      </c>
      <c r="BJ24" s="16" t="str">
        <f t="shared" si="78"/>
        <v/>
      </c>
      <c r="BK24" s="16" t="str">
        <f t="shared" si="79"/>
        <v/>
      </c>
      <c r="BL24" s="16" t="str">
        <f t="shared" si="80"/>
        <v/>
      </c>
      <c r="BM24" s="16"/>
      <c r="BN24" s="16" t="str">
        <f t="shared" si="81"/>
        <v/>
      </c>
      <c r="BO24" s="16" t="str">
        <f t="shared" si="82"/>
        <v/>
      </c>
      <c r="BP24" s="28">
        <f t="shared" si="83"/>
        <v>61880000</v>
      </c>
      <c r="BQ24" s="16" t="str">
        <f t="shared" si="84"/>
        <v/>
      </c>
      <c r="BR24" s="16">
        <f t="shared" si="85"/>
        <v>49374149.472899996</v>
      </c>
      <c r="BS24" s="16" t="str">
        <f t="shared" si="86"/>
        <v/>
      </c>
      <c r="BT24" s="16" t="str">
        <f t="shared" si="87"/>
        <v/>
      </c>
      <c r="BU24" s="16" t="str">
        <f t="shared" si="88"/>
        <v/>
      </c>
      <c r="BV24" s="16" t="str">
        <f t="shared" si="89"/>
        <v/>
      </c>
      <c r="BW24" s="16" t="str">
        <f t="shared" si="90"/>
        <v/>
      </c>
      <c r="BX24" s="16" t="str">
        <f t="shared" si="91"/>
        <v/>
      </c>
      <c r="BY24" s="16" t="str">
        <f t="shared" si="92"/>
        <v/>
      </c>
      <c r="BZ24" s="16" t="str">
        <f t="shared" si="93"/>
        <v/>
      </c>
      <c r="CA24" s="16" t="str">
        <f t="shared" si="93"/>
        <v/>
      </c>
      <c r="CB24" s="16" t="str">
        <f t="shared" si="93"/>
        <v/>
      </c>
      <c r="CC24" s="16" t="str">
        <f t="shared" si="93"/>
        <v/>
      </c>
      <c r="CD24" s="16" t="str">
        <f t="shared" si="93"/>
        <v/>
      </c>
      <c r="CE24" s="16" t="str">
        <f t="shared" si="93"/>
        <v/>
      </c>
      <c r="CF24" s="16" t="str">
        <f t="shared" si="93"/>
        <v/>
      </c>
      <c r="CG24" s="16" t="str">
        <f t="shared" si="93"/>
        <v/>
      </c>
      <c r="CH24" s="66">
        <f t="shared" si="94"/>
        <v>49024978.157633334</v>
      </c>
      <c r="CI24" s="42">
        <f t="shared" si="112"/>
        <v>55627074.736450002</v>
      </c>
      <c r="CJ24" s="42">
        <f t="shared" si="113"/>
        <v>55627074.736450002</v>
      </c>
      <c r="CK24" s="42">
        <f t="shared" si="114"/>
        <v>55274518.264595047</v>
      </c>
      <c r="CL24" s="42">
        <f t="shared" si="115"/>
        <v>55627074.736450002</v>
      </c>
      <c r="CM24" s="42">
        <f t="shared" si="116"/>
        <v>54924196.245413288</v>
      </c>
      <c r="CN24" s="65">
        <f t="shared" si="99"/>
        <v>55274518.264595047</v>
      </c>
      <c r="CO24" s="73"/>
      <c r="CP24" s="41">
        <f t="shared" si="100"/>
        <v>-55274518.264595047</v>
      </c>
      <c r="CQ24" s="39">
        <f t="shared" si="101"/>
        <v>55274518.264595047</v>
      </c>
      <c r="CR24" s="40">
        <f t="shared" si="102"/>
        <v>0</v>
      </c>
      <c r="CS24" s="134">
        <f t="shared" si="103"/>
        <v>-55274518.264595047</v>
      </c>
      <c r="CT24" s="17"/>
      <c r="CU24" s="129">
        <v>1</v>
      </c>
      <c r="CV24" s="130">
        <f t="shared" si="117"/>
        <v>55274518.264595047</v>
      </c>
      <c r="CW24" s="134">
        <f t="shared" si="104"/>
        <v>55274518.264595047</v>
      </c>
      <c r="CX24" s="131">
        <f>+IF($I$7="SI",'INPUTS Y LISTAS'!$B$31,0)</f>
        <v>0</v>
      </c>
      <c r="CY24" s="132"/>
      <c r="CZ24" s="130">
        <f t="shared" si="105"/>
        <v>55274518.264595047</v>
      </c>
      <c r="DA24" s="134">
        <f t="shared" si="106"/>
        <v>0</v>
      </c>
      <c r="DB24" s="131">
        <f>+IF($I$7="SI",'INPUTS Y LISTAS'!$B$32,0)</f>
        <v>0</v>
      </c>
      <c r="DC24" s="132"/>
      <c r="DD24" s="130">
        <f t="shared" si="107"/>
        <v>55274518.264595047</v>
      </c>
      <c r="DE24" s="134">
        <f t="shared" si="108"/>
        <v>0</v>
      </c>
      <c r="DF24" s="131">
        <f>+IF($I$7="SI",'INPUTS Y LISTAS'!$B$33,0)</f>
        <v>0</v>
      </c>
      <c r="DG24" s="132"/>
      <c r="DH24" s="130">
        <f t="shared" si="109"/>
        <v>55274518.264595047</v>
      </c>
      <c r="DI24" s="134">
        <f t="shared" si="110"/>
        <v>0</v>
      </c>
      <c r="DJ24" s="136">
        <f t="shared" si="111"/>
        <v>55274518.264595047</v>
      </c>
    </row>
    <row r="25" spans="2:114" ht="99.75" x14ac:dyDescent="0.2">
      <c r="B25" s="20"/>
      <c r="C25" s="14">
        <f t="shared" si="118"/>
        <v>11</v>
      </c>
      <c r="D25" s="303" t="s">
        <v>237</v>
      </c>
      <c r="E25" s="69">
        <v>1</v>
      </c>
      <c r="F25" s="69" t="s">
        <v>247</v>
      </c>
      <c r="G25" s="286">
        <v>58000000</v>
      </c>
      <c r="H25" s="289">
        <v>114385700</v>
      </c>
      <c r="I25" s="295">
        <v>62236322.869999997</v>
      </c>
      <c r="J25" s="86"/>
      <c r="K25" s="85"/>
      <c r="L25" s="86"/>
      <c r="M25" s="70"/>
      <c r="N25" s="70"/>
      <c r="O25" s="70"/>
      <c r="P25" s="70"/>
      <c r="Q25" s="70"/>
      <c r="R25" s="70"/>
      <c r="S25" s="70"/>
      <c r="T25" s="70"/>
      <c r="U25" s="70"/>
      <c r="V25" s="70"/>
      <c r="W25" s="70"/>
      <c r="X25" s="70"/>
      <c r="Y25" s="71"/>
      <c r="Z25" s="87" t="s">
        <v>16</v>
      </c>
      <c r="AA25" s="15">
        <f>IF(G25="","",IF(Z25="SI",G25*(1+'INPUTS Y LISTAS'!$B$15),'Modelo Estadistico'!G25))</f>
        <v>69020000</v>
      </c>
      <c r="AB25" s="15">
        <f>IF(H25="","",IF(Z25="SI",H25*(1+'INPUTS Y LISTAS'!$B$15),'Modelo Estadistico'!H25))</f>
        <v>136118983</v>
      </c>
      <c r="AC25" s="15">
        <f>IF(I25="","",IF(Z25="SI",I25*(1+'INPUTS Y LISTAS'!$B$15),'Modelo Estadistico'!I25))</f>
        <v>74061224.215299994</v>
      </c>
      <c r="AD25" s="15" t="str">
        <f>IF(J25="","",IF(Z25="SI",J25*(1+'INPUTS Y LISTAS'!$B$15),'Modelo Estadistico'!J25))</f>
        <v/>
      </c>
      <c r="AE25" s="15" t="str">
        <f>IF(K25="","",IF(Z25="SI",K25*(1+'INPUTS Y LISTAS'!$B$15),'Modelo Estadistico'!K25))</f>
        <v/>
      </c>
      <c r="AF25" s="15" t="str">
        <f>IF(L25="","",IF(Z25="SI",L25*(1+'INPUTS Y LISTAS'!$B$15),'Modelo Estadistico'!L25))</f>
        <v/>
      </c>
      <c r="AG25" s="15" t="str">
        <f>IF(M25="","",IF(Z25="SI",M25*(1+'INPUTS Y LISTAS'!$B$15),'Modelo Estadistico'!M25))</f>
        <v/>
      </c>
      <c r="AH25" s="15" t="str">
        <f>IF(N25="","",IF(Z25="SI",N25*(1+'INPUTS Y LISTAS'!$B$15),'Modelo Estadistico'!N25))</f>
        <v/>
      </c>
      <c r="AI25" s="15" t="str">
        <f>IF(O25="","",IF(Z25="SI",O25*(1+'INPUTS Y LISTAS'!$B$15),'Modelo Estadistico'!O25))</f>
        <v/>
      </c>
      <c r="AJ25" s="15" t="str">
        <f>IF(P25="","",IF(Z25="SI",P25*(1+'INPUTS Y LISTAS'!$B$15),'Modelo Estadistico'!P25))</f>
        <v/>
      </c>
      <c r="AK25" s="15" t="str">
        <f>IF(Q25="","",IF(Z25="SI",Q25*(1+'INPUTS Y LISTAS'!$B$15),'Modelo Estadistico'!Q25))</f>
        <v/>
      </c>
      <c r="AL25" s="15" t="str">
        <f>IF(R25="","",IF(Z25="SI",R25*(1+'INPUTS Y LISTAS'!$B$15),'Modelo Estadistico'!R25))</f>
        <v/>
      </c>
      <c r="AM25" s="15" t="str">
        <f>IF(S25="","",IF(Z25="SI",S25*(1+'INPUTS Y LISTAS'!$B$15),'Modelo Estadistico'!S25))</f>
        <v/>
      </c>
      <c r="AN25" s="15" t="str">
        <f>IF(T25="","",IF(Z25="SI",T25*(1+'INPUTS Y LISTAS'!$B$15),'Modelo Estadistico'!T25))</f>
        <v/>
      </c>
      <c r="AO25" s="15" t="str">
        <f>IF(U25="","",IF(Z25="SI",U25*(1+'INPUTS Y LISTAS'!$B$15),'Modelo Estadistico'!U25))</f>
        <v/>
      </c>
      <c r="AP25" s="15" t="str">
        <f>IF(V25="","",IF(Z25="SI",V25*(1+'INPUTS Y LISTAS'!$B$15),'Modelo Estadistico'!V25))</f>
        <v/>
      </c>
      <c r="AQ25" s="15" t="str">
        <f>IF(W25="","",IF(Z25="SI",W25*(1+'INPUTS Y LISTAS'!$B$15),'Modelo Estadistico'!W25))</f>
        <v/>
      </c>
      <c r="AR25" s="15" t="str">
        <f>IF(X25="","",IF(Z25="SI",X25*(1+'INPUTS Y LISTAS'!$B$15),'Modelo Estadistico'!X25))</f>
        <v/>
      </c>
      <c r="AS25" s="71"/>
      <c r="AT25" s="29">
        <f t="shared" si="96"/>
        <v>93066735.738433316</v>
      </c>
      <c r="AU25" s="15">
        <f t="shared" si="97"/>
        <v>37369445.82276462</v>
      </c>
      <c r="AV25" s="15">
        <f t="shared" si="65"/>
        <v>55697289.915668696</v>
      </c>
      <c r="AW25" s="30">
        <f t="shared" si="66"/>
        <v>130436181.56119794</v>
      </c>
      <c r="AX25" s="28" t="str">
        <f t="shared" si="98"/>
        <v>Incluir Cotización</v>
      </c>
      <c r="AY25" s="16" t="str">
        <f t="shared" si="67"/>
        <v>Excluir Cotización</v>
      </c>
      <c r="AZ25" s="16" t="str">
        <f t="shared" si="68"/>
        <v>Incluir Cotización</v>
      </c>
      <c r="BA25" s="16" t="str">
        <f t="shared" si="69"/>
        <v/>
      </c>
      <c r="BB25" s="16" t="str">
        <f t="shared" si="70"/>
        <v/>
      </c>
      <c r="BC25" s="16" t="str">
        <f t="shared" si="71"/>
        <v/>
      </c>
      <c r="BD25" s="16" t="str">
        <f t="shared" si="72"/>
        <v/>
      </c>
      <c r="BE25" s="16" t="str">
        <f t="shared" si="73"/>
        <v/>
      </c>
      <c r="BF25" s="16" t="str">
        <f t="shared" si="74"/>
        <v/>
      </c>
      <c r="BG25" s="16" t="str">
        <f t="shared" si="75"/>
        <v/>
      </c>
      <c r="BH25" s="16" t="str">
        <f t="shared" si="76"/>
        <v/>
      </c>
      <c r="BI25" s="16" t="str">
        <f t="shared" si="77"/>
        <v/>
      </c>
      <c r="BJ25" s="16" t="str">
        <f t="shared" si="78"/>
        <v/>
      </c>
      <c r="BK25" s="16" t="str">
        <f t="shared" si="79"/>
        <v/>
      </c>
      <c r="BL25" s="16" t="str">
        <f t="shared" si="80"/>
        <v/>
      </c>
      <c r="BM25" s="16"/>
      <c r="BN25" s="16" t="str">
        <f t="shared" si="81"/>
        <v/>
      </c>
      <c r="BO25" s="16" t="str">
        <f t="shared" si="82"/>
        <v/>
      </c>
      <c r="BP25" s="28">
        <f t="shared" si="83"/>
        <v>69020000</v>
      </c>
      <c r="BQ25" s="16" t="str">
        <f t="shared" si="84"/>
        <v/>
      </c>
      <c r="BR25" s="16">
        <f t="shared" si="85"/>
        <v>74061224.215299994</v>
      </c>
      <c r="BS25" s="16" t="str">
        <f t="shared" si="86"/>
        <v/>
      </c>
      <c r="BT25" s="16" t="str">
        <f t="shared" si="87"/>
        <v/>
      </c>
      <c r="BU25" s="16" t="str">
        <f t="shared" si="88"/>
        <v/>
      </c>
      <c r="BV25" s="16" t="str">
        <f t="shared" si="89"/>
        <v/>
      </c>
      <c r="BW25" s="16" t="str">
        <f t="shared" si="90"/>
        <v/>
      </c>
      <c r="BX25" s="16" t="str">
        <f t="shared" si="91"/>
        <v/>
      </c>
      <c r="BY25" s="16" t="str">
        <f t="shared" si="92"/>
        <v/>
      </c>
      <c r="BZ25" s="16" t="str">
        <f t="shared" si="93"/>
        <v/>
      </c>
      <c r="CA25" s="16" t="str">
        <f t="shared" si="93"/>
        <v/>
      </c>
      <c r="CB25" s="16" t="str">
        <f t="shared" si="93"/>
        <v/>
      </c>
      <c r="CC25" s="16" t="str">
        <f t="shared" si="93"/>
        <v/>
      </c>
      <c r="CD25" s="16" t="str">
        <f t="shared" si="93"/>
        <v/>
      </c>
      <c r="CE25" s="16" t="str">
        <f t="shared" si="93"/>
        <v/>
      </c>
      <c r="CF25" s="16" t="str">
        <f t="shared" si="93"/>
        <v/>
      </c>
      <c r="CG25" s="16" t="str">
        <f t="shared" si="93"/>
        <v/>
      </c>
      <c r="CH25" s="66">
        <f t="shared" si="94"/>
        <v>93066735.738433316</v>
      </c>
      <c r="CI25" s="42">
        <f t="shared" si="112"/>
        <v>71540612.107649997</v>
      </c>
      <c r="CJ25" s="42">
        <f t="shared" si="113"/>
        <v>71540612.107649997</v>
      </c>
      <c r="CK25" s="42">
        <f t="shared" si="114"/>
        <v>71496193.572385415</v>
      </c>
      <c r="CL25" s="42">
        <f t="shared" si="115"/>
        <v>71540612.107649997</v>
      </c>
      <c r="CM25" s="42">
        <f t="shared" si="116"/>
        <v>71451802.615949377</v>
      </c>
      <c r="CN25" s="65">
        <f t="shared" si="99"/>
        <v>71496193.572385415</v>
      </c>
      <c r="CO25" s="73"/>
      <c r="CP25" s="41">
        <f t="shared" si="100"/>
        <v>-71496193.572385415</v>
      </c>
      <c r="CQ25" s="39">
        <f t="shared" si="101"/>
        <v>71496193.572385415</v>
      </c>
      <c r="CR25" s="40">
        <f t="shared" si="102"/>
        <v>0</v>
      </c>
      <c r="CS25" s="134">
        <f t="shared" si="103"/>
        <v>-71496193.572385415</v>
      </c>
      <c r="CT25" s="17"/>
      <c r="CU25" s="129">
        <v>1</v>
      </c>
      <c r="CV25" s="130">
        <f t="shared" si="117"/>
        <v>71496193.572385415</v>
      </c>
      <c r="CW25" s="134">
        <f t="shared" si="104"/>
        <v>71496193.572385415</v>
      </c>
      <c r="CX25" s="131">
        <f>+IF($I$7="SI",'INPUTS Y LISTAS'!$B$31,0)</f>
        <v>0</v>
      </c>
      <c r="CY25" s="132"/>
      <c r="CZ25" s="130">
        <f t="shared" si="105"/>
        <v>71496193.572385415</v>
      </c>
      <c r="DA25" s="134">
        <f t="shared" si="106"/>
        <v>0</v>
      </c>
      <c r="DB25" s="131">
        <f>+IF($I$7="SI",'INPUTS Y LISTAS'!$B$32,0)</f>
        <v>0</v>
      </c>
      <c r="DC25" s="132"/>
      <c r="DD25" s="130">
        <f t="shared" si="107"/>
        <v>71496193.572385415</v>
      </c>
      <c r="DE25" s="134">
        <f t="shared" si="108"/>
        <v>0</v>
      </c>
      <c r="DF25" s="131">
        <f>+IF($I$7="SI",'INPUTS Y LISTAS'!$B$33,0)</f>
        <v>0</v>
      </c>
      <c r="DG25" s="132"/>
      <c r="DH25" s="130">
        <f t="shared" si="109"/>
        <v>71496193.572385415</v>
      </c>
      <c r="DI25" s="134">
        <f t="shared" si="110"/>
        <v>0</v>
      </c>
      <c r="DJ25" s="136">
        <f t="shared" si="111"/>
        <v>71496193.572385415</v>
      </c>
    </row>
    <row r="26" spans="2:114" ht="114" x14ac:dyDescent="0.2">
      <c r="C26" s="14">
        <f t="shared" si="118"/>
        <v>12</v>
      </c>
      <c r="D26" s="304" t="s">
        <v>238</v>
      </c>
      <c r="E26" s="69">
        <v>1</v>
      </c>
      <c r="F26" s="69" t="s">
        <v>247</v>
      </c>
      <c r="G26" s="286">
        <v>52000000</v>
      </c>
      <c r="H26" s="289">
        <v>75253750</v>
      </c>
      <c r="I26" s="295">
        <v>20745440.960000001</v>
      </c>
      <c r="J26" s="86"/>
      <c r="K26" s="85"/>
      <c r="L26" s="86"/>
      <c r="M26" s="70"/>
      <c r="N26" s="70"/>
      <c r="O26" s="70"/>
      <c r="P26" s="70"/>
      <c r="Q26" s="70"/>
      <c r="R26" s="70"/>
      <c r="S26" s="70"/>
      <c r="T26" s="70"/>
      <c r="U26" s="70"/>
      <c r="V26" s="70"/>
      <c r="W26" s="70"/>
      <c r="X26" s="70"/>
      <c r="Y26" s="71"/>
      <c r="Z26" s="87" t="s">
        <v>16</v>
      </c>
      <c r="AA26" s="15">
        <f>IF(G26="","",IF(Z26="SI",G26*(1+'INPUTS Y LISTAS'!$B$15),'Modelo Estadistico'!G26))</f>
        <v>61880000</v>
      </c>
      <c r="AB26" s="15">
        <f>IF(H26="","",IF(Z26="SI",H26*(1+'INPUTS Y LISTAS'!$B$15),'Modelo Estadistico'!H26))</f>
        <v>89551962.5</v>
      </c>
      <c r="AC26" s="15">
        <f>IF(I26="","",IF(Z26="SI",I26*(1+'INPUTS Y LISTAS'!$B$15),'Modelo Estadistico'!I26))</f>
        <v>24687074.742400002</v>
      </c>
      <c r="AD26" s="15" t="str">
        <f>IF(J26="","",IF(Z26="SI",J26*(1+'INPUTS Y LISTAS'!$B$15),'Modelo Estadistico'!J26))</f>
        <v/>
      </c>
      <c r="AE26" s="15" t="str">
        <f>IF(K26="","",IF(Z26="SI",K26*(1+'INPUTS Y LISTAS'!$B$15),'Modelo Estadistico'!K26))</f>
        <v/>
      </c>
      <c r="AF26" s="15" t="str">
        <f>IF(L26="","",IF(Z26="SI",L26*(1+'INPUTS Y LISTAS'!$B$15),'Modelo Estadistico'!L26))</f>
        <v/>
      </c>
      <c r="AG26" s="15" t="str">
        <f>IF(M26="","",IF(Z26="SI",M26*(1+'INPUTS Y LISTAS'!$B$15),'Modelo Estadistico'!M26))</f>
        <v/>
      </c>
      <c r="AH26" s="15" t="str">
        <f>IF(N26="","",IF(Z26="SI",N26*(1+'INPUTS Y LISTAS'!$B$15),'Modelo Estadistico'!N26))</f>
        <v/>
      </c>
      <c r="AI26" s="15" t="str">
        <f>IF(O26="","",IF(Z26="SI",O26*(1+'INPUTS Y LISTAS'!$B$15),'Modelo Estadistico'!O26))</f>
        <v/>
      </c>
      <c r="AJ26" s="15" t="str">
        <f>IF(P26="","",IF(Z26="SI",P26*(1+'INPUTS Y LISTAS'!$B$15),'Modelo Estadistico'!P26))</f>
        <v/>
      </c>
      <c r="AK26" s="15" t="str">
        <f>IF(Q26="","",IF(Z26="SI",Q26*(1+'INPUTS Y LISTAS'!$B$15),'Modelo Estadistico'!Q26))</f>
        <v/>
      </c>
      <c r="AL26" s="15" t="str">
        <f>IF(R26="","",IF(Z26="SI",R26*(1+'INPUTS Y LISTAS'!$B$15),'Modelo Estadistico'!R26))</f>
        <v/>
      </c>
      <c r="AM26" s="15" t="str">
        <f>IF(S26="","",IF(Z26="SI",S26*(1+'INPUTS Y LISTAS'!$B$15),'Modelo Estadistico'!S26))</f>
        <v/>
      </c>
      <c r="AN26" s="15" t="str">
        <f>IF(T26="","",IF(Z26="SI",T26*(1+'INPUTS Y LISTAS'!$B$15),'Modelo Estadistico'!T26))</f>
        <v/>
      </c>
      <c r="AO26" s="15" t="str">
        <f>IF(U26="","",IF(Z26="SI",U26*(1+'INPUTS Y LISTAS'!$B$15),'Modelo Estadistico'!U26))</f>
        <v/>
      </c>
      <c r="AP26" s="15" t="str">
        <f>IF(V26="","",IF(Z26="SI",V26*(1+'INPUTS Y LISTAS'!$B$15),'Modelo Estadistico'!V26))</f>
        <v/>
      </c>
      <c r="AQ26" s="15" t="str">
        <f>IF(W26="","",IF(Z26="SI",W26*(1+'INPUTS Y LISTAS'!$B$15),'Modelo Estadistico'!W26))</f>
        <v/>
      </c>
      <c r="AR26" s="15" t="str">
        <f>IF(X26="","",IF(Z26="SI",X26*(1+'INPUTS Y LISTAS'!$B$15),'Modelo Estadistico'!X26))</f>
        <v/>
      </c>
      <c r="AS26" s="71"/>
      <c r="AT26" s="29">
        <f t="shared" si="96"/>
        <v>58706345.747466661</v>
      </c>
      <c r="AU26" s="15">
        <f t="shared" si="97"/>
        <v>32548693.935970441</v>
      </c>
      <c r="AV26" s="15">
        <f t="shared" si="65"/>
        <v>26157651.811496221</v>
      </c>
      <c r="AW26" s="30">
        <f t="shared" si="66"/>
        <v>91255039.683437109</v>
      </c>
      <c r="AX26" s="28" t="str">
        <f t="shared" si="98"/>
        <v>Incluir Cotización</v>
      </c>
      <c r="AY26" s="16" t="str">
        <f t="shared" si="67"/>
        <v>Incluir Cotización</v>
      </c>
      <c r="AZ26" s="16" t="str">
        <f t="shared" si="68"/>
        <v>Excluir Cotización</v>
      </c>
      <c r="BA26" s="16" t="str">
        <f t="shared" si="69"/>
        <v/>
      </c>
      <c r="BB26" s="16" t="str">
        <f t="shared" si="70"/>
        <v/>
      </c>
      <c r="BC26" s="16" t="str">
        <f t="shared" si="71"/>
        <v/>
      </c>
      <c r="BD26" s="16" t="str">
        <f t="shared" si="72"/>
        <v/>
      </c>
      <c r="BE26" s="16" t="str">
        <f t="shared" si="73"/>
        <v/>
      </c>
      <c r="BF26" s="16" t="str">
        <f t="shared" si="74"/>
        <v/>
      </c>
      <c r="BG26" s="16" t="str">
        <f t="shared" si="75"/>
        <v/>
      </c>
      <c r="BH26" s="16" t="str">
        <f t="shared" si="76"/>
        <v/>
      </c>
      <c r="BI26" s="16" t="str">
        <f t="shared" si="77"/>
        <v/>
      </c>
      <c r="BJ26" s="16" t="str">
        <f t="shared" si="78"/>
        <v/>
      </c>
      <c r="BK26" s="16" t="str">
        <f t="shared" si="79"/>
        <v/>
      </c>
      <c r="BL26" s="16" t="str">
        <f t="shared" si="80"/>
        <v/>
      </c>
      <c r="BM26" s="16"/>
      <c r="BN26" s="16" t="str">
        <f t="shared" si="81"/>
        <v/>
      </c>
      <c r="BO26" s="16" t="str">
        <f t="shared" si="82"/>
        <v/>
      </c>
      <c r="BP26" s="28">
        <f t="shared" si="83"/>
        <v>61880000</v>
      </c>
      <c r="BQ26" s="16">
        <f t="shared" si="84"/>
        <v>89551962.5</v>
      </c>
      <c r="BR26" s="16" t="str">
        <f t="shared" si="85"/>
        <v/>
      </c>
      <c r="BS26" s="16" t="str">
        <f t="shared" si="86"/>
        <v/>
      </c>
      <c r="BT26" s="16" t="str">
        <f t="shared" si="87"/>
        <v/>
      </c>
      <c r="BU26" s="16" t="str">
        <f t="shared" si="88"/>
        <v/>
      </c>
      <c r="BV26" s="16" t="str">
        <f t="shared" si="89"/>
        <v/>
      </c>
      <c r="BW26" s="16" t="str">
        <f t="shared" si="90"/>
        <v/>
      </c>
      <c r="BX26" s="16" t="str">
        <f t="shared" si="91"/>
        <v/>
      </c>
      <c r="BY26" s="16" t="str">
        <f t="shared" si="92"/>
        <v/>
      </c>
      <c r="BZ26" s="16" t="str">
        <f t="shared" si="93"/>
        <v/>
      </c>
      <c r="CA26" s="16" t="str">
        <f t="shared" si="93"/>
        <v/>
      </c>
      <c r="CB26" s="16" t="str">
        <f t="shared" si="93"/>
        <v/>
      </c>
      <c r="CC26" s="16" t="str">
        <f t="shared" si="93"/>
        <v/>
      </c>
      <c r="CD26" s="16" t="str">
        <f t="shared" si="93"/>
        <v/>
      </c>
      <c r="CE26" s="16" t="str">
        <f t="shared" si="93"/>
        <v/>
      </c>
      <c r="CF26" s="16" t="str">
        <f t="shared" si="93"/>
        <v/>
      </c>
      <c r="CG26" s="16" t="str">
        <f t="shared" si="93"/>
        <v/>
      </c>
      <c r="CH26" s="66">
        <f t="shared" si="94"/>
        <v>58706345.747466661</v>
      </c>
      <c r="CI26" s="42">
        <f t="shared" si="112"/>
        <v>75715981.25</v>
      </c>
      <c r="CJ26" s="42">
        <f t="shared" si="113"/>
        <v>75715981.25</v>
      </c>
      <c r="CK26" s="42">
        <f t="shared" si="114"/>
        <v>74441087.038677767</v>
      </c>
      <c r="CL26" s="42">
        <f t="shared" si="115"/>
        <v>75715981.25</v>
      </c>
      <c r="CM26" s="42">
        <f t="shared" si="116"/>
        <v>73187659.302771047</v>
      </c>
      <c r="CN26" s="65">
        <f t="shared" si="99"/>
        <v>74441087.038677767</v>
      </c>
      <c r="CO26" s="73"/>
      <c r="CP26" s="41">
        <f t="shared" si="100"/>
        <v>-74441087.038677767</v>
      </c>
      <c r="CQ26" s="39">
        <f t="shared" si="101"/>
        <v>74441087.038677767</v>
      </c>
      <c r="CR26" s="40">
        <f t="shared" si="102"/>
        <v>0</v>
      </c>
      <c r="CS26" s="134">
        <f t="shared" si="103"/>
        <v>-74441087.038677767</v>
      </c>
      <c r="CT26" s="17"/>
      <c r="CU26" s="129">
        <v>1</v>
      </c>
      <c r="CV26" s="130">
        <f t="shared" si="117"/>
        <v>74441087.038677767</v>
      </c>
      <c r="CW26" s="134">
        <f t="shared" si="104"/>
        <v>74441087.038677767</v>
      </c>
      <c r="CX26" s="131">
        <f>+IF($I$7="SI",'INPUTS Y LISTAS'!$B$31,0)</f>
        <v>0</v>
      </c>
      <c r="CY26" s="132"/>
      <c r="CZ26" s="130">
        <f t="shared" si="105"/>
        <v>74441087.038677767</v>
      </c>
      <c r="DA26" s="134">
        <f t="shared" si="106"/>
        <v>0</v>
      </c>
      <c r="DB26" s="131">
        <f>+IF($I$7="SI",'INPUTS Y LISTAS'!$B$32,0)</f>
        <v>0</v>
      </c>
      <c r="DC26" s="132"/>
      <c r="DD26" s="130">
        <f t="shared" si="107"/>
        <v>74441087.038677767</v>
      </c>
      <c r="DE26" s="134">
        <f t="shared" si="108"/>
        <v>0</v>
      </c>
      <c r="DF26" s="131">
        <f>+IF($I$7="SI",'INPUTS Y LISTAS'!$B$33,0)</f>
        <v>0</v>
      </c>
      <c r="DG26" s="132"/>
      <c r="DH26" s="130">
        <f t="shared" si="109"/>
        <v>74441087.038677767</v>
      </c>
      <c r="DI26" s="134">
        <f t="shared" si="110"/>
        <v>0</v>
      </c>
      <c r="DJ26" s="136">
        <f t="shared" si="111"/>
        <v>74441087.038677767</v>
      </c>
    </row>
    <row r="27" spans="2:114" ht="99.75" x14ac:dyDescent="0.2">
      <c r="C27" s="14">
        <f t="shared" si="118"/>
        <v>13</v>
      </c>
      <c r="D27" s="303" t="s">
        <v>239</v>
      </c>
      <c r="E27" s="69">
        <v>1</v>
      </c>
      <c r="F27" s="69" t="s">
        <v>247</v>
      </c>
      <c r="G27" s="286">
        <v>35000000</v>
      </c>
      <c r="H27" s="289">
        <v>45152250</v>
      </c>
      <c r="I27" s="295">
        <v>20745440.960000001</v>
      </c>
      <c r="J27" s="86"/>
      <c r="K27" s="85"/>
      <c r="L27" s="86"/>
      <c r="M27" s="70"/>
      <c r="N27" s="70"/>
      <c r="O27" s="70"/>
      <c r="P27" s="70"/>
      <c r="Q27" s="70"/>
      <c r="R27" s="70"/>
      <c r="S27" s="70"/>
      <c r="T27" s="70"/>
      <c r="U27" s="70"/>
      <c r="V27" s="70"/>
      <c r="W27" s="70"/>
      <c r="X27" s="70"/>
      <c r="Y27" s="71"/>
      <c r="Z27" s="87" t="s">
        <v>16</v>
      </c>
      <c r="AA27" s="15">
        <f>IF(G27="","",IF(Z27="SI",G27*(1+'INPUTS Y LISTAS'!$B$15),'Modelo Estadistico'!G27))</f>
        <v>41650000</v>
      </c>
      <c r="AB27" s="15">
        <f>IF(H27="","",IF(Z27="SI",H27*(1+'INPUTS Y LISTAS'!$B$15),'Modelo Estadistico'!H27))</f>
        <v>53731177.5</v>
      </c>
      <c r="AC27" s="15">
        <f>IF(I27="","",IF(Z27="SI",I27*(1+'INPUTS Y LISTAS'!$B$15),'Modelo Estadistico'!I27))</f>
        <v>24687074.742400002</v>
      </c>
      <c r="AD27" s="15" t="str">
        <f>IF(J27="","",IF(Z27="SI",J27*(1+'INPUTS Y LISTAS'!$B$15),'Modelo Estadistico'!J27))</f>
        <v/>
      </c>
      <c r="AE27" s="15" t="str">
        <f>IF(K27="","",IF(Z27="SI",K27*(1+'INPUTS Y LISTAS'!$B$15),'Modelo Estadistico'!K27))</f>
        <v/>
      </c>
      <c r="AF27" s="15" t="str">
        <f>IF(L27="","",IF(Z27="SI",L27*(1+'INPUTS Y LISTAS'!$B$15),'Modelo Estadistico'!L27))</f>
        <v/>
      </c>
      <c r="AG27" s="15" t="str">
        <f>IF(M27="","",IF(Z27="SI",M27*(1+'INPUTS Y LISTAS'!$B$15),'Modelo Estadistico'!M27))</f>
        <v/>
      </c>
      <c r="AH27" s="15" t="str">
        <f>IF(N27="","",IF(Z27="SI",N27*(1+'INPUTS Y LISTAS'!$B$15),'Modelo Estadistico'!N27))</f>
        <v/>
      </c>
      <c r="AI27" s="15" t="str">
        <f>IF(O27="","",IF(Z27="SI",O27*(1+'INPUTS Y LISTAS'!$B$15),'Modelo Estadistico'!O27))</f>
        <v/>
      </c>
      <c r="AJ27" s="15" t="str">
        <f>IF(P27="","",IF(Z27="SI",P27*(1+'INPUTS Y LISTAS'!$B$15),'Modelo Estadistico'!P27))</f>
        <v/>
      </c>
      <c r="AK27" s="15" t="str">
        <f>IF(Q27="","",IF(Z27="SI",Q27*(1+'INPUTS Y LISTAS'!$B$15),'Modelo Estadistico'!Q27))</f>
        <v/>
      </c>
      <c r="AL27" s="15" t="str">
        <f>IF(R27="","",IF(Z27="SI",R27*(1+'INPUTS Y LISTAS'!$B$15),'Modelo Estadistico'!R27))</f>
        <v/>
      </c>
      <c r="AM27" s="15" t="str">
        <f>IF(S27="","",IF(Z27="SI",S27*(1+'INPUTS Y LISTAS'!$B$15),'Modelo Estadistico'!S27))</f>
        <v/>
      </c>
      <c r="AN27" s="15" t="str">
        <f>IF(T27="","",IF(Z27="SI",T27*(1+'INPUTS Y LISTAS'!$B$15),'Modelo Estadistico'!T27))</f>
        <v/>
      </c>
      <c r="AO27" s="15" t="str">
        <f>IF(U27="","",IF(Z27="SI",U27*(1+'INPUTS Y LISTAS'!$B$15),'Modelo Estadistico'!U27))</f>
        <v/>
      </c>
      <c r="AP27" s="15" t="str">
        <f>IF(V27="","",IF(Z27="SI",V27*(1+'INPUTS Y LISTAS'!$B$15),'Modelo Estadistico'!V27))</f>
        <v/>
      </c>
      <c r="AQ27" s="15" t="str">
        <f>IF(W27="","",IF(Z27="SI",W27*(1+'INPUTS Y LISTAS'!$B$15),'Modelo Estadistico'!W27))</f>
        <v/>
      </c>
      <c r="AR27" s="15" t="str">
        <f>IF(X27="","",IF(Z27="SI",X27*(1+'INPUTS Y LISTAS'!$B$15),'Modelo Estadistico'!X27))</f>
        <v/>
      </c>
      <c r="AS27" s="71"/>
      <c r="AT27" s="29">
        <f t="shared" si="96"/>
        <v>40022750.747466668</v>
      </c>
      <c r="AU27" s="15">
        <f t="shared" si="97"/>
        <v>14590268.37813169</v>
      </c>
      <c r="AV27" s="15">
        <f t="shared" ref="AV27:AV33" si="119">IFERROR(AT27-AU27,"")</f>
        <v>25432482.369334981</v>
      </c>
      <c r="AW27" s="30">
        <f t="shared" ref="AW27:AW33" si="120">IFERROR(+AT27+AU27,"")</f>
        <v>54613019.125598356</v>
      </c>
      <c r="AX27" s="28" t="str">
        <f t="shared" si="98"/>
        <v>Incluir Cotización</v>
      </c>
      <c r="AY27" s="16" t="str">
        <f t="shared" si="67"/>
        <v>Incluir Cotización</v>
      </c>
      <c r="AZ27" s="16" t="str">
        <f t="shared" si="68"/>
        <v>Excluir Cotización</v>
      </c>
      <c r="BA27" s="16" t="str">
        <f t="shared" si="69"/>
        <v/>
      </c>
      <c r="BB27" s="16" t="str">
        <f t="shared" si="70"/>
        <v/>
      </c>
      <c r="BC27" s="16" t="str">
        <f t="shared" si="71"/>
        <v/>
      </c>
      <c r="BD27" s="16" t="str">
        <f t="shared" si="72"/>
        <v/>
      </c>
      <c r="BE27" s="16" t="str">
        <f t="shared" si="73"/>
        <v/>
      </c>
      <c r="BF27" s="16" t="str">
        <f t="shared" si="74"/>
        <v/>
      </c>
      <c r="BG27" s="16" t="str">
        <f t="shared" si="75"/>
        <v/>
      </c>
      <c r="BH27" s="16" t="str">
        <f t="shared" si="76"/>
        <v/>
      </c>
      <c r="BI27" s="16" t="str">
        <f t="shared" si="77"/>
        <v/>
      </c>
      <c r="BJ27" s="16" t="str">
        <f t="shared" si="78"/>
        <v/>
      </c>
      <c r="BK27" s="16" t="str">
        <f t="shared" si="79"/>
        <v/>
      </c>
      <c r="BL27" s="16" t="str">
        <f t="shared" si="80"/>
        <v/>
      </c>
      <c r="BM27" s="16"/>
      <c r="BN27" s="16" t="str">
        <f t="shared" si="81"/>
        <v/>
      </c>
      <c r="BO27" s="16" t="str">
        <f t="shared" si="82"/>
        <v/>
      </c>
      <c r="BP27" s="28">
        <f t="shared" si="83"/>
        <v>41650000</v>
      </c>
      <c r="BQ27" s="16">
        <f t="shared" si="84"/>
        <v>53731177.5</v>
      </c>
      <c r="BR27" s="16" t="str">
        <f t="shared" si="85"/>
        <v/>
      </c>
      <c r="BS27" s="16" t="str">
        <f t="shared" si="86"/>
        <v/>
      </c>
      <c r="BT27" s="16" t="str">
        <f t="shared" si="87"/>
        <v/>
      </c>
      <c r="BU27" s="16" t="str">
        <f t="shared" si="88"/>
        <v/>
      </c>
      <c r="BV27" s="16" t="str">
        <f t="shared" si="89"/>
        <v/>
      </c>
      <c r="BW27" s="16" t="str">
        <f t="shared" si="90"/>
        <v/>
      </c>
      <c r="BX27" s="16" t="str">
        <f t="shared" si="91"/>
        <v/>
      </c>
      <c r="BY27" s="16" t="str">
        <f t="shared" si="92"/>
        <v/>
      </c>
      <c r="BZ27" s="16" t="str">
        <f t="shared" si="93"/>
        <v/>
      </c>
      <c r="CA27" s="16" t="str">
        <f t="shared" si="93"/>
        <v/>
      </c>
      <c r="CB27" s="16" t="str">
        <f t="shared" si="93"/>
        <v/>
      </c>
      <c r="CC27" s="16" t="str">
        <f t="shared" si="93"/>
        <v/>
      </c>
      <c r="CD27" s="16" t="str">
        <f t="shared" si="93"/>
        <v/>
      </c>
      <c r="CE27" s="16" t="str">
        <f t="shared" si="93"/>
        <v/>
      </c>
      <c r="CF27" s="16" t="str">
        <f t="shared" si="93"/>
        <v/>
      </c>
      <c r="CG27" s="16" t="str">
        <f t="shared" si="93"/>
        <v/>
      </c>
      <c r="CH27" s="66">
        <f t="shared" si="94"/>
        <v>40022750.747466668</v>
      </c>
      <c r="CI27" s="42">
        <f t="shared" si="112"/>
        <v>47690588.75</v>
      </c>
      <c r="CJ27" s="42">
        <f t="shared" si="113"/>
        <v>47690588.75</v>
      </c>
      <c r="CK27" s="42">
        <f t="shared" si="114"/>
        <v>47306485.20948264</v>
      </c>
      <c r="CL27" s="42">
        <f t="shared" si="115"/>
        <v>47690588.75</v>
      </c>
      <c r="CM27" s="42">
        <f t="shared" si="116"/>
        <v>46925475.267381765</v>
      </c>
      <c r="CN27" s="65">
        <f t="shared" si="99"/>
        <v>47306485.20948264</v>
      </c>
      <c r="CO27" s="73"/>
      <c r="CP27" s="41">
        <f t="shared" si="100"/>
        <v>-47306485.20948264</v>
      </c>
      <c r="CQ27" s="39">
        <f t="shared" si="101"/>
        <v>47306485.20948264</v>
      </c>
      <c r="CR27" s="40">
        <f t="shared" si="102"/>
        <v>0</v>
      </c>
      <c r="CS27" s="134">
        <f t="shared" si="103"/>
        <v>-47306485.20948264</v>
      </c>
      <c r="CT27" s="17"/>
      <c r="CU27" s="129">
        <v>1</v>
      </c>
      <c r="CV27" s="130">
        <f t="shared" si="117"/>
        <v>47306485.20948264</v>
      </c>
      <c r="CW27" s="134">
        <f t="shared" si="104"/>
        <v>47306485.20948264</v>
      </c>
      <c r="CX27" s="131">
        <f>+IF($I$7="SI",'INPUTS Y LISTAS'!$B$31,0)</f>
        <v>0</v>
      </c>
      <c r="CY27" s="132"/>
      <c r="CZ27" s="130">
        <f t="shared" si="105"/>
        <v>47306485.20948264</v>
      </c>
      <c r="DA27" s="134">
        <f t="shared" si="106"/>
        <v>0</v>
      </c>
      <c r="DB27" s="131">
        <f>+IF($I$7="SI",'INPUTS Y LISTAS'!$B$32,0)</f>
        <v>0</v>
      </c>
      <c r="DC27" s="132"/>
      <c r="DD27" s="130">
        <f t="shared" si="107"/>
        <v>47306485.20948264</v>
      </c>
      <c r="DE27" s="134">
        <f t="shared" si="108"/>
        <v>0</v>
      </c>
      <c r="DF27" s="131">
        <f>+IF($I$7="SI",'INPUTS Y LISTAS'!$B$33,0)</f>
        <v>0</v>
      </c>
      <c r="DG27" s="132"/>
      <c r="DH27" s="130">
        <f t="shared" si="109"/>
        <v>47306485.20948264</v>
      </c>
      <c r="DI27" s="134">
        <f t="shared" si="110"/>
        <v>0</v>
      </c>
      <c r="DJ27" s="136">
        <f t="shared" si="111"/>
        <v>47306485.20948264</v>
      </c>
    </row>
    <row r="28" spans="2:114" ht="313.5" outlineLevel="2" x14ac:dyDescent="0.2">
      <c r="C28" s="14">
        <f t="shared" si="118"/>
        <v>14</v>
      </c>
      <c r="D28" s="304" t="s">
        <v>240</v>
      </c>
      <c r="E28" s="69">
        <v>1</v>
      </c>
      <c r="F28" s="69" t="s">
        <v>247</v>
      </c>
      <c r="G28" s="286">
        <v>18000000</v>
      </c>
      <c r="H28" s="289">
        <v>15050750</v>
      </c>
      <c r="I28" s="295">
        <v>31118161.43</v>
      </c>
      <c r="J28" s="86"/>
      <c r="K28" s="85"/>
      <c r="L28" s="86"/>
      <c r="M28" s="70"/>
      <c r="N28" s="70"/>
      <c r="O28" s="70"/>
      <c r="P28" s="70"/>
      <c r="Q28" s="70"/>
      <c r="R28" s="70"/>
      <c r="S28" s="70"/>
      <c r="T28" s="70"/>
      <c r="U28" s="70"/>
      <c r="V28" s="70"/>
      <c r="W28" s="70"/>
      <c r="X28" s="70"/>
      <c r="Y28" s="71"/>
      <c r="Z28" s="87" t="s">
        <v>16</v>
      </c>
      <c r="AA28" s="15">
        <f>IF(G28="","",IF(Z28="SI",G28*(1+'INPUTS Y LISTAS'!$B$15),'Modelo Estadistico'!G28))</f>
        <v>21420000</v>
      </c>
      <c r="AB28" s="15">
        <f>IF(H28="","",IF(Z28="SI",H28*(1+'INPUTS Y LISTAS'!$B$15),'Modelo Estadistico'!H28))</f>
        <v>17910392.5</v>
      </c>
      <c r="AC28" s="15">
        <f>IF(I28="","",IF(Z28="SI",I28*(1+'INPUTS Y LISTAS'!$B$15),'Modelo Estadistico'!I28))</f>
        <v>37030612.1017</v>
      </c>
      <c r="AD28" s="15" t="str">
        <f>IF(J28="","",IF(Z28="SI",J28*(1+'INPUTS Y LISTAS'!$B$15),'Modelo Estadistico'!J28))</f>
        <v/>
      </c>
      <c r="AE28" s="15" t="str">
        <f>IF(K28="","",IF(Z28="SI",K28*(1+'INPUTS Y LISTAS'!$B$15),'Modelo Estadistico'!K28))</f>
        <v/>
      </c>
      <c r="AF28" s="15" t="str">
        <f>IF(L28="","",IF(Z28="SI",L28*(1+'INPUTS Y LISTAS'!$B$15),'Modelo Estadistico'!L28))</f>
        <v/>
      </c>
      <c r="AG28" s="15" t="str">
        <f>IF(M28="","",IF(Z28="SI",M28*(1+'INPUTS Y LISTAS'!$B$15),'Modelo Estadistico'!M28))</f>
        <v/>
      </c>
      <c r="AH28" s="15" t="str">
        <f>IF(N28="","",IF(Z28="SI",N28*(1+'INPUTS Y LISTAS'!$B$15),'Modelo Estadistico'!N28))</f>
        <v/>
      </c>
      <c r="AI28" s="15" t="str">
        <f>IF(O28="","",IF(Z28="SI",O28*(1+'INPUTS Y LISTAS'!$B$15),'Modelo Estadistico'!O28))</f>
        <v/>
      </c>
      <c r="AJ28" s="15" t="str">
        <f>IF(P28="","",IF(Z28="SI",P28*(1+'INPUTS Y LISTAS'!$B$15),'Modelo Estadistico'!P28))</f>
        <v/>
      </c>
      <c r="AK28" s="15" t="str">
        <f>IF(Q28="","",IF(Z28="SI",Q28*(1+'INPUTS Y LISTAS'!$B$15),'Modelo Estadistico'!Q28))</f>
        <v/>
      </c>
      <c r="AL28" s="15" t="str">
        <f>IF(R28="","",IF(Z28="SI",R28*(1+'INPUTS Y LISTAS'!$B$15),'Modelo Estadistico'!R28))</f>
        <v/>
      </c>
      <c r="AM28" s="15" t="str">
        <f>IF(S28="","",IF(Z28="SI",S28*(1+'INPUTS Y LISTAS'!$B$15),'Modelo Estadistico'!S28))</f>
        <v/>
      </c>
      <c r="AN28" s="15" t="str">
        <f>IF(T28="","",IF(Z28="SI",T28*(1+'INPUTS Y LISTAS'!$B$15),'Modelo Estadistico'!T28))</f>
        <v/>
      </c>
      <c r="AO28" s="15" t="str">
        <f>IF(U28="","",IF(Z28="SI",U28*(1+'INPUTS Y LISTAS'!$B$15),'Modelo Estadistico'!U28))</f>
        <v/>
      </c>
      <c r="AP28" s="15" t="str">
        <f>IF(V28="","",IF(Z28="SI",V28*(1+'INPUTS Y LISTAS'!$B$15),'Modelo Estadistico'!V28))</f>
        <v/>
      </c>
      <c r="AQ28" s="15" t="str">
        <f>IF(W28="","",IF(Z28="SI",W28*(1+'INPUTS Y LISTAS'!$B$15),'Modelo Estadistico'!W28))</f>
        <v/>
      </c>
      <c r="AR28" s="15" t="str">
        <f>IF(X28="","",IF(Z28="SI",X28*(1+'INPUTS Y LISTAS'!$B$15),'Modelo Estadistico'!X28))</f>
        <v/>
      </c>
      <c r="AS28" s="71"/>
      <c r="AT28" s="29">
        <f t="shared" ref="AT28:AT34" si="121">IFERROR(AVERAGE(AA28:AR28),"")</f>
        <v>25453668.200566668</v>
      </c>
      <c r="AU28" s="15">
        <f t="shared" ref="AU28:AU34" si="122">IFERROR(STDEV(AA28:AR28),"")</f>
        <v>10178337.721283618</v>
      </c>
      <c r="AV28" s="15">
        <f t="shared" si="119"/>
        <v>15275330.47928305</v>
      </c>
      <c r="AW28" s="30">
        <f t="shared" si="120"/>
        <v>35632005.921850286</v>
      </c>
      <c r="AX28" s="28" t="str">
        <f t="shared" si="98"/>
        <v>Incluir Cotización</v>
      </c>
      <c r="AY28" s="16" t="str">
        <f t="shared" si="67"/>
        <v>Incluir Cotización</v>
      </c>
      <c r="AZ28" s="16" t="str">
        <f t="shared" si="68"/>
        <v>Excluir Cotización</v>
      </c>
      <c r="BA28" s="16" t="str">
        <f t="shared" si="69"/>
        <v/>
      </c>
      <c r="BB28" s="16" t="str">
        <f t="shared" si="70"/>
        <v/>
      </c>
      <c r="BC28" s="16" t="str">
        <f t="shared" si="71"/>
        <v/>
      </c>
      <c r="BD28" s="16" t="str">
        <f t="shared" si="72"/>
        <v/>
      </c>
      <c r="BE28" s="16" t="str">
        <f t="shared" si="73"/>
        <v/>
      </c>
      <c r="BF28" s="16" t="str">
        <f t="shared" si="74"/>
        <v/>
      </c>
      <c r="BG28" s="16" t="str">
        <f t="shared" si="75"/>
        <v/>
      </c>
      <c r="BH28" s="16" t="str">
        <f t="shared" si="76"/>
        <v/>
      </c>
      <c r="BI28" s="16" t="str">
        <f t="shared" si="77"/>
        <v/>
      </c>
      <c r="BJ28" s="16" t="str">
        <f t="shared" si="78"/>
        <v/>
      </c>
      <c r="BK28" s="16" t="str">
        <f t="shared" si="79"/>
        <v/>
      </c>
      <c r="BL28" s="16" t="str">
        <f t="shared" si="80"/>
        <v/>
      </c>
      <c r="BM28" s="16"/>
      <c r="BN28" s="16" t="str">
        <f t="shared" si="81"/>
        <v/>
      </c>
      <c r="BO28" s="16" t="str">
        <f t="shared" si="82"/>
        <v/>
      </c>
      <c r="BP28" s="28">
        <f t="shared" si="83"/>
        <v>21420000</v>
      </c>
      <c r="BQ28" s="16">
        <f t="shared" si="84"/>
        <v>17910392.5</v>
      </c>
      <c r="BR28" s="16" t="str">
        <f t="shared" si="85"/>
        <v/>
      </c>
      <c r="BS28" s="16" t="str">
        <f t="shared" si="86"/>
        <v/>
      </c>
      <c r="BT28" s="16" t="str">
        <f t="shared" si="87"/>
        <v/>
      </c>
      <c r="BU28" s="16" t="str">
        <f t="shared" si="88"/>
        <v/>
      </c>
      <c r="BV28" s="16" t="str">
        <f t="shared" si="89"/>
        <v/>
      </c>
      <c r="BW28" s="16" t="str">
        <f t="shared" si="90"/>
        <v/>
      </c>
      <c r="BX28" s="16" t="str">
        <f t="shared" si="91"/>
        <v/>
      </c>
      <c r="BY28" s="16" t="str">
        <f t="shared" si="92"/>
        <v/>
      </c>
      <c r="BZ28" s="16" t="str">
        <f t="shared" si="93"/>
        <v/>
      </c>
      <c r="CA28" s="16" t="str">
        <f t="shared" si="93"/>
        <v/>
      </c>
      <c r="CB28" s="16" t="str">
        <f t="shared" si="93"/>
        <v/>
      </c>
      <c r="CC28" s="16" t="str">
        <f t="shared" si="93"/>
        <v/>
      </c>
      <c r="CD28" s="16" t="str">
        <f t="shared" si="93"/>
        <v/>
      </c>
      <c r="CE28" s="16" t="str">
        <f t="shared" si="93"/>
        <v/>
      </c>
      <c r="CF28" s="16" t="str">
        <f t="shared" si="93"/>
        <v/>
      </c>
      <c r="CG28" s="16" t="str">
        <f t="shared" si="93"/>
        <v/>
      </c>
      <c r="CH28" s="66">
        <f t="shared" si="94"/>
        <v>25453668.200566668</v>
      </c>
      <c r="CI28" s="42">
        <f t="shared" si="112"/>
        <v>19665196.25</v>
      </c>
      <c r="CJ28" s="42">
        <f t="shared" si="113"/>
        <v>19665196.25</v>
      </c>
      <c r="CK28" s="42">
        <f t="shared" si="114"/>
        <v>19586745.70596147</v>
      </c>
      <c r="CL28" s="42">
        <f t="shared" si="115"/>
        <v>19665196.25</v>
      </c>
      <c r="CM28" s="42">
        <f t="shared" si="116"/>
        <v>19508608.125382934</v>
      </c>
      <c r="CN28" s="65">
        <f t="shared" si="99"/>
        <v>19586745.70596147</v>
      </c>
      <c r="CO28" s="73"/>
      <c r="CP28" s="41">
        <f t="shared" ref="CP28:CP34" si="123">+CO28-CN28</f>
        <v>-19586745.70596147</v>
      </c>
      <c r="CQ28" s="39">
        <f t="shared" ref="CQ28:CR34" si="124">+CN28*$E28</f>
        <v>19586745.70596147</v>
      </c>
      <c r="CR28" s="40">
        <f t="shared" si="124"/>
        <v>0</v>
      </c>
      <c r="CS28" s="134">
        <f t="shared" ref="CS28:CS34" si="125">+CR28-CQ28</f>
        <v>-19586745.70596147</v>
      </c>
      <c r="CT28" s="17"/>
      <c r="CU28" s="129">
        <v>1</v>
      </c>
      <c r="CV28" s="130">
        <f t="shared" si="117"/>
        <v>19586745.70596147</v>
      </c>
      <c r="CW28" s="134">
        <f t="shared" si="104"/>
        <v>19586745.70596147</v>
      </c>
      <c r="CX28" s="131">
        <f>+IF($I$7="SI",'INPUTS Y LISTAS'!$B$31,0)</f>
        <v>0</v>
      </c>
      <c r="CY28" s="132"/>
      <c r="CZ28" s="130">
        <f t="shared" si="105"/>
        <v>19586745.70596147</v>
      </c>
      <c r="DA28" s="134">
        <f t="shared" si="106"/>
        <v>0</v>
      </c>
      <c r="DB28" s="131">
        <f>+IF($I$7="SI",'INPUTS Y LISTAS'!$B$32,0)</f>
        <v>0</v>
      </c>
      <c r="DC28" s="132"/>
      <c r="DD28" s="130">
        <f t="shared" si="107"/>
        <v>19586745.70596147</v>
      </c>
      <c r="DE28" s="134">
        <f t="shared" si="108"/>
        <v>0</v>
      </c>
      <c r="DF28" s="131">
        <f>+IF($I$7="SI",'INPUTS Y LISTAS'!$B$33,0)</f>
        <v>0</v>
      </c>
      <c r="DG28" s="132"/>
      <c r="DH28" s="130">
        <f t="shared" si="109"/>
        <v>19586745.70596147</v>
      </c>
      <c r="DI28" s="134">
        <f t="shared" si="110"/>
        <v>0</v>
      </c>
      <c r="DJ28" s="136">
        <f t="shared" si="111"/>
        <v>19586745.70596147</v>
      </c>
    </row>
    <row r="29" spans="2:114" ht="128.25" outlineLevel="2" x14ac:dyDescent="0.2">
      <c r="C29" s="14">
        <f t="shared" si="118"/>
        <v>15</v>
      </c>
      <c r="D29" s="304" t="s">
        <v>241</v>
      </c>
      <c r="E29" s="69">
        <v>1</v>
      </c>
      <c r="F29" s="69" t="s">
        <v>247</v>
      </c>
      <c r="G29" s="286">
        <v>52000000</v>
      </c>
      <c r="H29" s="289">
        <v>21071050</v>
      </c>
      <c r="I29" s="295">
        <v>20745440.960000001</v>
      </c>
      <c r="J29" s="86"/>
      <c r="K29" s="85"/>
      <c r="L29" s="86"/>
      <c r="M29" s="70"/>
      <c r="N29" s="70"/>
      <c r="O29" s="70"/>
      <c r="P29" s="70"/>
      <c r="Q29" s="70"/>
      <c r="R29" s="70"/>
      <c r="S29" s="70"/>
      <c r="T29" s="70"/>
      <c r="U29" s="70"/>
      <c r="V29" s="70"/>
      <c r="W29" s="70"/>
      <c r="X29" s="70"/>
      <c r="Y29" s="71"/>
      <c r="Z29" s="87" t="s">
        <v>16</v>
      </c>
      <c r="AA29" s="15">
        <f>IF(G29="","",IF(Z29="SI",G29*(1+'INPUTS Y LISTAS'!$B$15),'Modelo Estadistico'!G29))</f>
        <v>61880000</v>
      </c>
      <c r="AB29" s="15">
        <f>IF(H29="","",IF(Z29="SI",H29*(1+'INPUTS Y LISTAS'!$B$15),'Modelo Estadistico'!H29))</f>
        <v>25074549.5</v>
      </c>
      <c r="AC29" s="15">
        <f>IF(I29="","",IF(Z29="SI",I29*(1+'INPUTS Y LISTAS'!$B$15),'Modelo Estadistico'!I29))</f>
        <v>24687074.742400002</v>
      </c>
      <c r="AD29" s="15" t="str">
        <f>IF(J29="","",IF(Z29="SI",J29*(1+'INPUTS Y LISTAS'!$B$15),'Modelo Estadistico'!J29))</f>
        <v/>
      </c>
      <c r="AE29" s="15" t="str">
        <f>IF(K29="","",IF(Z29="SI",K29*(1+'INPUTS Y LISTAS'!$B$15),'Modelo Estadistico'!K29))</f>
        <v/>
      </c>
      <c r="AF29" s="15" t="str">
        <f>IF(L29="","",IF(Z29="SI",L29*(1+'INPUTS Y LISTAS'!$B$15),'Modelo Estadistico'!L29))</f>
        <v/>
      </c>
      <c r="AG29" s="15" t="str">
        <f>IF(M29="","",IF(Z29="SI",M29*(1+'INPUTS Y LISTAS'!$B$15),'Modelo Estadistico'!M29))</f>
        <v/>
      </c>
      <c r="AH29" s="15" t="str">
        <f>IF(N29="","",IF(Z29="SI",N29*(1+'INPUTS Y LISTAS'!$B$15),'Modelo Estadistico'!N29))</f>
        <v/>
      </c>
      <c r="AI29" s="15" t="str">
        <f>IF(O29="","",IF(Z29="SI",O29*(1+'INPUTS Y LISTAS'!$B$15),'Modelo Estadistico'!O29))</f>
        <v/>
      </c>
      <c r="AJ29" s="15" t="str">
        <f>IF(P29="","",IF(Z29="SI",P29*(1+'INPUTS Y LISTAS'!$B$15),'Modelo Estadistico'!P29))</f>
        <v/>
      </c>
      <c r="AK29" s="15" t="str">
        <f>IF(Q29="","",IF(Z29="SI",Q29*(1+'INPUTS Y LISTAS'!$B$15),'Modelo Estadistico'!Q29))</f>
        <v/>
      </c>
      <c r="AL29" s="15" t="str">
        <f>IF(R29="","",IF(Z29="SI",R29*(1+'INPUTS Y LISTAS'!$B$15),'Modelo Estadistico'!R29))</f>
        <v/>
      </c>
      <c r="AM29" s="15" t="str">
        <f>IF(S29="","",IF(Z29="SI",S29*(1+'INPUTS Y LISTAS'!$B$15),'Modelo Estadistico'!S29))</f>
        <v/>
      </c>
      <c r="AN29" s="15" t="str">
        <f>IF(T29="","",IF(Z29="SI",T29*(1+'INPUTS Y LISTAS'!$B$15),'Modelo Estadistico'!T29))</f>
        <v/>
      </c>
      <c r="AO29" s="15" t="str">
        <f>IF(U29="","",IF(Z29="SI",U29*(1+'INPUTS Y LISTAS'!$B$15),'Modelo Estadistico'!U29))</f>
        <v/>
      </c>
      <c r="AP29" s="15" t="str">
        <f>IF(V29="","",IF(Z29="SI",V29*(1+'INPUTS Y LISTAS'!$B$15),'Modelo Estadistico'!V29))</f>
        <v/>
      </c>
      <c r="AQ29" s="15" t="str">
        <f>IF(W29="","",IF(Z29="SI",W29*(1+'INPUTS Y LISTAS'!$B$15),'Modelo Estadistico'!W29))</f>
        <v/>
      </c>
      <c r="AR29" s="15" t="str">
        <f>IF(X29="","",IF(Z29="SI",X29*(1+'INPUTS Y LISTAS'!$B$15),'Modelo Estadistico'!X29))</f>
        <v/>
      </c>
      <c r="AS29" s="71"/>
      <c r="AT29" s="29">
        <f t="shared" si="121"/>
        <v>37213874.747466668</v>
      </c>
      <c r="AU29" s="15">
        <f t="shared" si="122"/>
        <v>21362369.611122053</v>
      </c>
      <c r="AV29" s="15">
        <f t="shared" si="119"/>
        <v>15851505.136344615</v>
      </c>
      <c r="AW29" s="30">
        <f t="shared" si="120"/>
        <v>58576244.358588725</v>
      </c>
      <c r="AX29" s="28" t="str">
        <f t="shared" si="98"/>
        <v>Excluir Cotización</v>
      </c>
      <c r="AY29" s="16" t="str">
        <f t="shared" si="67"/>
        <v>Incluir Cotización</v>
      </c>
      <c r="AZ29" s="16" t="str">
        <f t="shared" si="68"/>
        <v>Incluir Cotización</v>
      </c>
      <c r="BA29" s="16" t="str">
        <f t="shared" si="69"/>
        <v/>
      </c>
      <c r="BB29" s="16" t="str">
        <f t="shared" si="70"/>
        <v/>
      </c>
      <c r="BC29" s="16" t="str">
        <f t="shared" si="71"/>
        <v/>
      </c>
      <c r="BD29" s="16" t="str">
        <f t="shared" si="72"/>
        <v/>
      </c>
      <c r="BE29" s="16" t="str">
        <f t="shared" si="73"/>
        <v/>
      </c>
      <c r="BF29" s="16" t="str">
        <f t="shared" si="74"/>
        <v/>
      </c>
      <c r="BG29" s="16" t="str">
        <f t="shared" si="75"/>
        <v/>
      </c>
      <c r="BH29" s="16" t="str">
        <f t="shared" si="76"/>
        <v/>
      </c>
      <c r="BI29" s="16" t="str">
        <f t="shared" si="77"/>
        <v/>
      </c>
      <c r="BJ29" s="16" t="str">
        <f t="shared" si="78"/>
        <v/>
      </c>
      <c r="BK29" s="16" t="str">
        <f t="shared" si="79"/>
        <v/>
      </c>
      <c r="BL29" s="16" t="str">
        <f t="shared" si="80"/>
        <v/>
      </c>
      <c r="BM29" s="16"/>
      <c r="BN29" s="16" t="str">
        <f t="shared" si="81"/>
        <v/>
      </c>
      <c r="BO29" s="16" t="str">
        <f t="shared" si="82"/>
        <v/>
      </c>
      <c r="BP29" s="28" t="str">
        <f t="shared" si="83"/>
        <v/>
      </c>
      <c r="BQ29" s="16">
        <f t="shared" si="84"/>
        <v>25074549.5</v>
      </c>
      <c r="BR29" s="16">
        <f t="shared" si="85"/>
        <v>24687074.742400002</v>
      </c>
      <c r="BS29" s="16" t="str">
        <f t="shared" si="86"/>
        <v/>
      </c>
      <c r="BT29" s="16" t="str">
        <f t="shared" si="87"/>
        <v/>
      </c>
      <c r="BU29" s="16" t="str">
        <f t="shared" si="88"/>
        <v/>
      </c>
      <c r="BV29" s="16" t="str">
        <f t="shared" si="89"/>
        <v/>
      </c>
      <c r="BW29" s="16" t="str">
        <f t="shared" si="90"/>
        <v/>
      </c>
      <c r="BX29" s="16" t="str">
        <f t="shared" si="91"/>
        <v/>
      </c>
      <c r="BY29" s="16" t="str">
        <f t="shared" si="92"/>
        <v/>
      </c>
      <c r="BZ29" s="16" t="str">
        <f t="shared" si="93"/>
        <v/>
      </c>
      <c r="CA29" s="16" t="str">
        <f t="shared" si="93"/>
        <v/>
      </c>
      <c r="CB29" s="16" t="str">
        <f t="shared" si="93"/>
        <v/>
      </c>
      <c r="CC29" s="16" t="str">
        <f t="shared" si="93"/>
        <v/>
      </c>
      <c r="CD29" s="16" t="str">
        <f t="shared" si="93"/>
        <v/>
      </c>
      <c r="CE29" s="16" t="str">
        <f t="shared" si="93"/>
        <v/>
      </c>
      <c r="CF29" s="16" t="str">
        <f t="shared" si="93"/>
        <v/>
      </c>
      <c r="CG29" s="16" t="str">
        <f t="shared" si="93"/>
        <v/>
      </c>
      <c r="CH29" s="66">
        <f t="shared" si="94"/>
        <v>37213874.747466668</v>
      </c>
      <c r="CI29" s="42">
        <f t="shared" si="112"/>
        <v>24880812.121200003</v>
      </c>
      <c r="CJ29" s="42">
        <f t="shared" si="113"/>
        <v>24880812.121200003</v>
      </c>
      <c r="CK29" s="42">
        <f t="shared" si="114"/>
        <v>24880057.830288671</v>
      </c>
      <c r="CL29" s="42">
        <f t="shared" si="115"/>
        <v>24880812.121200003</v>
      </c>
      <c r="CM29" s="42">
        <f t="shared" si="116"/>
        <v>24879303.562244553</v>
      </c>
      <c r="CN29" s="65">
        <f t="shared" si="99"/>
        <v>24880057.830288671</v>
      </c>
      <c r="CO29" s="73"/>
      <c r="CP29" s="41">
        <f t="shared" si="123"/>
        <v>-24880057.830288671</v>
      </c>
      <c r="CQ29" s="39">
        <f t="shared" si="124"/>
        <v>24880057.830288671</v>
      </c>
      <c r="CR29" s="40">
        <f t="shared" si="124"/>
        <v>0</v>
      </c>
      <c r="CS29" s="134">
        <f t="shared" si="125"/>
        <v>-24880057.830288671</v>
      </c>
      <c r="CT29" s="17"/>
      <c r="CU29" s="129">
        <v>1</v>
      </c>
      <c r="CV29" s="130">
        <f t="shared" si="117"/>
        <v>24880057.830288671</v>
      </c>
      <c r="CW29" s="134">
        <f t="shared" si="104"/>
        <v>24880057.830288671</v>
      </c>
      <c r="CX29" s="131">
        <f>+IF($I$7="SI",'INPUTS Y LISTAS'!$B$31,0)</f>
        <v>0</v>
      </c>
      <c r="CY29" s="132"/>
      <c r="CZ29" s="130">
        <f t="shared" si="105"/>
        <v>24880057.830288671</v>
      </c>
      <c r="DA29" s="134">
        <f t="shared" si="106"/>
        <v>0</v>
      </c>
      <c r="DB29" s="131">
        <f>+IF($I$7="SI",'INPUTS Y LISTAS'!$B$32,0)</f>
        <v>0</v>
      </c>
      <c r="DC29" s="132"/>
      <c r="DD29" s="130">
        <f t="shared" si="107"/>
        <v>24880057.830288671</v>
      </c>
      <c r="DE29" s="134">
        <f t="shared" si="108"/>
        <v>0</v>
      </c>
      <c r="DF29" s="131">
        <f>+IF($I$7="SI",'INPUTS Y LISTAS'!$B$33,0)</f>
        <v>0</v>
      </c>
      <c r="DG29" s="132"/>
      <c r="DH29" s="130">
        <f t="shared" si="109"/>
        <v>24880057.830288671</v>
      </c>
      <c r="DI29" s="134">
        <f t="shared" si="110"/>
        <v>0</v>
      </c>
      <c r="DJ29" s="136">
        <f t="shared" si="111"/>
        <v>24880057.830288671</v>
      </c>
    </row>
    <row r="30" spans="2:114" ht="15.75" outlineLevel="2" x14ac:dyDescent="0.2">
      <c r="C30" s="14">
        <f t="shared" si="118"/>
        <v>16</v>
      </c>
      <c r="D30" s="307"/>
      <c r="E30" s="69">
        <v>1</v>
      </c>
      <c r="F30" s="69"/>
      <c r="G30" s="296"/>
      <c r="H30" s="296"/>
      <c r="I30" s="296"/>
      <c r="J30" s="86"/>
      <c r="K30" s="85"/>
      <c r="L30" s="86"/>
      <c r="M30" s="70"/>
      <c r="N30" s="70"/>
      <c r="O30" s="70"/>
      <c r="P30" s="70"/>
      <c r="Q30" s="70"/>
      <c r="R30" s="70"/>
      <c r="S30" s="70"/>
      <c r="T30" s="70"/>
      <c r="U30" s="70"/>
      <c r="V30" s="70"/>
      <c r="W30" s="70"/>
      <c r="X30" s="70"/>
      <c r="Y30" s="71"/>
      <c r="Z30" s="87" t="s">
        <v>16</v>
      </c>
      <c r="AA30" s="15" t="str">
        <f>IF(G30="","",IF(Z30="SI",G30*(1+'INPUTS Y LISTAS'!$B$15),'Modelo Estadistico'!G30))</f>
        <v/>
      </c>
      <c r="AB30" s="15" t="str">
        <f>IF(H30="","",IF(Z30="SI",H30*(1+'INPUTS Y LISTAS'!$B$15),'Modelo Estadistico'!H30))</f>
        <v/>
      </c>
      <c r="AC30" s="15" t="str">
        <f>IF(I30="","",IF(Z30="SI",I30*(1+'INPUTS Y LISTAS'!$B$15),'Modelo Estadistico'!I30))</f>
        <v/>
      </c>
      <c r="AD30" s="15" t="str">
        <f>IF(J30="","",IF(Z30="SI",J30*(1+'INPUTS Y LISTAS'!$B$15),'Modelo Estadistico'!J30))</f>
        <v/>
      </c>
      <c r="AE30" s="15" t="str">
        <f>IF(K30="","",IF(Z30="SI",K30*(1+'INPUTS Y LISTAS'!$B$15),'Modelo Estadistico'!K30))</f>
        <v/>
      </c>
      <c r="AF30" s="15" t="str">
        <f>IF(L30="","",IF(Z30="SI",L30*(1+'INPUTS Y LISTAS'!$B$15),'Modelo Estadistico'!L30))</f>
        <v/>
      </c>
      <c r="AG30" s="15" t="str">
        <f>IF(M30="","",IF(Z30="SI",M30*(1+'INPUTS Y LISTAS'!$B$15),'Modelo Estadistico'!M30))</f>
        <v/>
      </c>
      <c r="AH30" s="15" t="str">
        <f>IF(N30="","",IF(Z30="SI",N30*(1+'INPUTS Y LISTAS'!$B$15),'Modelo Estadistico'!N30))</f>
        <v/>
      </c>
      <c r="AI30" s="15" t="str">
        <f>IF(O30="","",IF(Z30="SI",O30*(1+'INPUTS Y LISTAS'!$B$15),'Modelo Estadistico'!O30))</f>
        <v/>
      </c>
      <c r="AJ30" s="15" t="str">
        <f>IF(P30="","",IF(Z30="SI",P30*(1+'INPUTS Y LISTAS'!$B$15),'Modelo Estadistico'!P30))</f>
        <v/>
      </c>
      <c r="AK30" s="15" t="str">
        <f>IF(Q30="","",IF(Z30="SI",Q30*(1+'INPUTS Y LISTAS'!$B$15),'Modelo Estadistico'!Q30))</f>
        <v/>
      </c>
      <c r="AL30" s="15" t="str">
        <f>IF(R30="","",IF(Z30="SI",R30*(1+'INPUTS Y LISTAS'!$B$15),'Modelo Estadistico'!R30))</f>
        <v/>
      </c>
      <c r="AM30" s="15" t="str">
        <f>IF(S30="","",IF(Z30="SI",S30*(1+'INPUTS Y LISTAS'!$B$15),'Modelo Estadistico'!S30))</f>
        <v/>
      </c>
      <c r="AN30" s="15" t="str">
        <f>IF(T30="","",IF(Z30="SI",T30*(1+'INPUTS Y LISTAS'!$B$15),'Modelo Estadistico'!T30))</f>
        <v/>
      </c>
      <c r="AO30" s="15" t="str">
        <f>IF(U30="","",IF(Z30="SI",U30*(1+'INPUTS Y LISTAS'!$B$15),'Modelo Estadistico'!U30))</f>
        <v/>
      </c>
      <c r="AP30" s="15" t="str">
        <f>IF(V30="","",IF(Z30="SI",V30*(1+'INPUTS Y LISTAS'!$B$15),'Modelo Estadistico'!V30))</f>
        <v/>
      </c>
      <c r="AQ30" s="15" t="str">
        <f>IF(W30="","",IF(Z30="SI",W30*(1+'INPUTS Y LISTAS'!$B$15),'Modelo Estadistico'!W30))</f>
        <v/>
      </c>
      <c r="AR30" s="15" t="str">
        <f>IF(X30="","",IF(Z30="SI",X30*(1+'INPUTS Y LISTAS'!$B$15),'Modelo Estadistico'!X30))</f>
        <v/>
      </c>
      <c r="AS30" s="71"/>
      <c r="AT30" s="29" t="str">
        <f t="shared" si="121"/>
        <v/>
      </c>
      <c r="AU30" s="15" t="str">
        <f t="shared" si="122"/>
        <v/>
      </c>
      <c r="AV30" s="15" t="str">
        <f t="shared" si="119"/>
        <v/>
      </c>
      <c r="AW30" s="30" t="str">
        <f t="shared" si="120"/>
        <v/>
      </c>
      <c r="AX30" s="28" t="str">
        <f t="shared" si="98"/>
        <v/>
      </c>
      <c r="AY30" s="16" t="str">
        <f t="shared" si="67"/>
        <v/>
      </c>
      <c r="AZ30" s="16" t="str">
        <f t="shared" si="68"/>
        <v/>
      </c>
      <c r="BA30" s="16" t="str">
        <f t="shared" si="69"/>
        <v/>
      </c>
      <c r="BB30" s="16" t="str">
        <f t="shared" si="70"/>
        <v/>
      </c>
      <c r="BC30" s="16" t="str">
        <f t="shared" si="71"/>
        <v/>
      </c>
      <c r="BD30" s="16" t="str">
        <f t="shared" si="72"/>
        <v/>
      </c>
      <c r="BE30" s="16" t="str">
        <f t="shared" si="73"/>
        <v/>
      </c>
      <c r="BF30" s="16" t="str">
        <f t="shared" si="74"/>
        <v/>
      </c>
      <c r="BG30" s="16" t="str">
        <f t="shared" si="75"/>
        <v/>
      </c>
      <c r="BH30" s="16" t="str">
        <f t="shared" si="76"/>
        <v/>
      </c>
      <c r="BI30" s="16" t="str">
        <f t="shared" si="77"/>
        <v/>
      </c>
      <c r="BJ30" s="16" t="str">
        <f t="shared" si="78"/>
        <v/>
      </c>
      <c r="BK30" s="16" t="str">
        <f t="shared" si="79"/>
        <v/>
      </c>
      <c r="BL30" s="16" t="str">
        <f t="shared" si="80"/>
        <v/>
      </c>
      <c r="BM30" s="16"/>
      <c r="BN30" s="16" t="str">
        <f t="shared" si="81"/>
        <v/>
      </c>
      <c r="BO30" s="16" t="str">
        <f t="shared" si="82"/>
        <v/>
      </c>
      <c r="BP30" s="28" t="str">
        <f t="shared" si="83"/>
        <v/>
      </c>
      <c r="BQ30" s="16" t="str">
        <f t="shared" si="84"/>
        <v/>
      </c>
      <c r="BR30" s="16" t="str">
        <f t="shared" si="85"/>
        <v/>
      </c>
      <c r="BS30" s="16" t="str">
        <f t="shared" si="86"/>
        <v/>
      </c>
      <c r="BT30" s="16" t="str">
        <f t="shared" si="87"/>
        <v/>
      </c>
      <c r="BU30" s="16" t="str">
        <f t="shared" si="88"/>
        <v/>
      </c>
      <c r="BV30" s="16" t="str">
        <f t="shared" si="89"/>
        <v/>
      </c>
      <c r="BW30" s="16" t="str">
        <f t="shared" si="90"/>
        <v/>
      </c>
      <c r="BX30" s="16" t="str">
        <f t="shared" si="91"/>
        <v/>
      </c>
      <c r="BY30" s="16" t="str">
        <f t="shared" si="92"/>
        <v/>
      </c>
      <c r="BZ30" s="16" t="str">
        <f t="shared" si="93"/>
        <v/>
      </c>
      <c r="CA30" s="16" t="str">
        <f t="shared" si="93"/>
        <v/>
      </c>
      <c r="CB30" s="16" t="str">
        <f t="shared" si="93"/>
        <v/>
      </c>
      <c r="CC30" s="16" t="str">
        <f t="shared" si="93"/>
        <v/>
      </c>
      <c r="CD30" s="16" t="str">
        <f t="shared" si="93"/>
        <v/>
      </c>
      <c r="CE30" s="16" t="str">
        <f t="shared" si="93"/>
        <v/>
      </c>
      <c r="CF30" s="16" t="str">
        <f t="shared" si="93"/>
        <v/>
      </c>
      <c r="CG30" s="16" t="str">
        <f t="shared" si="93"/>
        <v/>
      </c>
      <c r="CH30" s="66" t="str">
        <f t="shared" si="94"/>
        <v/>
      </c>
      <c r="CI30" s="42" t="str">
        <f t="shared" si="112"/>
        <v/>
      </c>
      <c r="CJ30" s="42" t="str">
        <f t="shared" si="113"/>
        <v/>
      </c>
      <c r="CK30" s="42" t="str">
        <f t="shared" si="114"/>
        <v/>
      </c>
      <c r="CL30" s="42" t="str">
        <f t="shared" si="115"/>
        <v/>
      </c>
      <c r="CM30" s="42" t="str">
        <f t="shared" si="116"/>
        <v/>
      </c>
      <c r="CN30" s="65">
        <f t="shared" si="99"/>
        <v>0</v>
      </c>
      <c r="CO30" s="73"/>
      <c r="CP30" s="41">
        <f t="shared" si="123"/>
        <v>0</v>
      </c>
      <c r="CQ30" s="39">
        <f t="shared" si="124"/>
        <v>0</v>
      </c>
      <c r="CR30" s="40">
        <f t="shared" si="124"/>
        <v>0</v>
      </c>
      <c r="CS30" s="134">
        <f t="shared" si="125"/>
        <v>0</v>
      </c>
      <c r="CT30" s="17"/>
      <c r="CU30" s="129"/>
      <c r="CV30" s="130">
        <f t="shared" si="117"/>
        <v>0</v>
      </c>
      <c r="CW30" s="134">
        <f t="shared" si="104"/>
        <v>0</v>
      </c>
      <c r="CX30" s="131">
        <f>+IF($I$7="SI",'INPUTS Y LISTAS'!$B$31,0)</f>
        <v>0</v>
      </c>
      <c r="CY30" s="132"/>
      <c r="CZ30" s="130">
        <f t="shared" si="105"/>
        <v>0</v>
      </c>
      <c r="DA30" s="134">
        <f t="shared" si="106"/>
        <v>0</v>
      </c>
      <c r="DB30" s="131">
        <f>+IF($I$7="SI",'INPUTS Y LISTAS'!$B$32,0)</f>
        <v>0</v>
      </c>
      <c r="DC30" s="132"/>
      <c r="DD30" s="130">
        <f t="shared" si="107"/>
        <v>0</v>
      </c>
      <c r="DE30" s="134">
        <f t="shared" si="108"/>
        <v>0</v>
      </c>
      <c r="DF30" s="131">
        <f>+IF($I$7="SI",'INPUTS Y LISTAS'!$B$33,0)</f>
        <v>0</v>
      </c>
      <c r="DG30" s="132"/>
      <c r="DH30" s="130">
        <f t="shared" si="109"/>
        <v>0</v>
      </c>
      <c r="DI30" s="134">
        <f t="shared" si="110"/>
        <v>0</v>
      </c>
      <c r="DJ30" s="136">
        <f t="shared" si="111"/>
        <v>0</v>
      </c>
    </row>
    <row r="31" spans="2:114" ht="31.5" outlineLevel="2" x14ac:dyDescent="0.2">
      <c r="C31" s="14">
        <f t="shared" si="118"/>
        <v>17</v>
      </c>
      <c r="D31" s="306" t="s">
        <v>243</v>
      </c>
      <c r="E31" s="69">
        <v>1</v>
      </c>
      <c r="F31" s="69"/>
      <c r="G31" s="294"/>
      <c r="H31" s="294"/>
      <c r="I31" s="294"/>
      <c r="J31" s="86"/>
      <c r="K31" s="85"/>
      <c r="L31" s="86"/>
      <c r="M31" s="70"/>
      <c r="N31" s="70"/>
      <c r="O31" s="70"/>
      <c r="P31" s="70"/>
      <c r="Q31" s="70"/>
      <c r="R31" s="70"/>
      <c r="S31" s="70"/>
      <c r="T31" s="70"/>
      <c r="U31" s="70"/>
      <c r="V31" s="70"/>
      <c r="W31" s="70"/>
      <c r="X31" s="70"/>
      <c r="Y31" s="71"/>
      <c r="Z31" s="87" t="s">
        <v>16</v>
      </c>
      <c r="AA31" s="15" t="str">
        <f>IF(G31="","",IF(Z31="SI",G31*(1+'INPUTS Y LISTAS'!$B$15),'Modelo Estadistico'!G31))</f>
        <v/>
      </c>
      <c r="AB31" s="15" t="str">
        <f>IF(H31="","",IF(Z31="SI",H31*(1+'INPUTS Y LISTAS'!$B$15),'Modelo Estadistico'!H31))</f>
        <v/>
      </c>
      <c r="AC31" s="15" t="str">
        <f>IF(I31="","",IF(Z31="SI",I31*(1+'INPUTS Y LISTAS'!$B$15),'Modelo Estadistico'!I31))</f>
        <v/>
      </c>
      <c r="AD31" s="15" t="str">
        <f>IF(J31="","",IF(Z31="SI",J31*(1+'INPUTS Y LISTAS'!$B$15),'Modelo Estadistico'!J31))</f>
        <v/>
      </c>
      <c r="AE31" s="15" t="str">
        <f>IF(K31="","",IF(Z31="SI",K31*(1+'INPUTS Y LISTAS'!$B$15),'Modelo Estadistico'!K31))</f>
        <v/>
      </c>
      <c r="AF31" s="15" t="str">
        <f>IF(L31="","",IF(Z31="SI",L31*(1+'INPUTS Y LISTAS'!$B$15),'Modelo Estadistico'!L31))</f>
        <v/>
      </c>
      <c r="AG31" s="15" t="str">
        <f>IF(M31="","",IF(Z31="SI",M31*(1+'INPUTS Y LISTAS'!$B$15),'Modelo Estadistico'!M31))</f>
        <v/>
      </c>
      <c r="AH31" s="15" t="str">
        <f>IF(N31="","",IF(Z31="SI",N31*(1+'INPUTS Y LISTAS'!$B$15),'Modelo Estadistico'!N31))</f>
        <v/>
      </c>
      <c r="AI31" s="15" t="str">
        <f>IF(O31="","",IF(Z31="SI",O31*(1+'INPUTS Y LISTAS'!$B$15),'Modelo Estadistico'!O31))</f>
        <v/>
      </c>
      <c r="AJ31" s="15" t="str">
        <f>IF(P31="","",IF(Z31="SI",P31*(1+'INPUTS Y LISTAS'!$B$15),'Modelo Estadistico'!P31))</f>
        <v/>
      </c>
      <c r="AK31" s="15" t="str">
        <f>IF(Q31="","",IF(Z31="SI",Q31*(1+'INPUTS Y LISTAS'!$B$15),'Modelo Estadistico'!Q31))</f>
        <v/>
      </c>
      <c r="AL31" s="15" t="str">
        <f>IF(R31="","",IF(Z31="SI",R31*(1+'INPUTS Y LISTAS'!$B$15),'Modelo Estadistico'!R31))</f>
        <v/>
      </c>
      <c r="AM31" s="15" t="str">
        <f>IF(S31="","",IF(Z31="SI",S31*(1+'INPUTS Y LISTAS'!$B$15),'Modelo Estadistico'!S31))</f>
        <v/>
      </c>
      <c r="AN31" s="15" t="str">
        <f>IF(T31="","",IF(Z31="SI",T31*(1+'INPUTS Y LISTAS'!$B$15),'Modelo Estadistico'!T31))</f>
        <v/>
      </c>
      <c r="AO31" s="15" t="str">
        <f>IF(U31="","",IF(Z31="SI",U31*(1+'INPUTS Y LISTAS'!$B$15),'Modelo Estadistico'!U31))</f>
        <v/>
      </c>
      <c r="AP31" s="15" t="str">
        <f>IF(V31="","",IF(Z31="SI",V31*(1+'INPUTS Y LISTAS'!$B$15),'Modelo Estadistico'!V31))</f>
        <v/>
      </c>
      <c r="AQ31" s="15" t="str">
        <f>IF(W31="","",IF(Z31="SI",W31*(1+'INPUTS Y LISTAS'!$B$15),'Modelo Estadistico'!W31))</f>
        <v/>
      </c>
      <c r="AR31" s="15" t="str">
        <f>IF(X31="","",IF(Z31="SI",X31*(1+'INPUTS Y LISTAS'!$B$15),'Modelo Estadistico'!X31))</f>
        <v/>
      </c>
      <c r="AS31" s="71"/>
      <c r="AT31" s="29" t="str">
        <f t="shared" si="121"/>
        <v/>
      </c>
      <c r="AU31" s="15" t="str">
        <f t="shared" si="122"/>
        <v/>
      </c>
      <c r="AV31" s="15" t="str">
        <f t="shared" si="119"/>
        <v/>
      </c>
      <c r="AW31" s="30" t="str">
        <f t="shared" si="120"/>
        <v/>
      </c>
      <c r="AX31" s="28" t="str">
        <f t="shared" si="98"/>
        <v/>
      </c>
      <c r="AY31" s="16" t="str">
        <f t="shared" si="67"/>
        <v/>
      </c>
      <c r="AZ31" s="16" t="str">
        <f t="shared" si="68"/>
        <v/>
      </c>
      <c r="BA31" s="16" t="str">
        <f t="shared" si="69"/>
        <v/>
      </c>
      <c r="BB31" s="16" t="str">
        <f t="shared" si="70"/>
        <v/>
      </c>
      <c r="BC31" s="16" t="str">
        <f t="shared" si="71"/>
        <v/>
      </c>
      <c r="BD31" s="16" t="str">
        <f t="shared" si="72"/>
        <v/>
      </c>
      <c r="BE31" s="16" t="str">
        <f t="shared" si="73"/>
        <v/>
      </c>
      <c r="BF31" s="16" t="str">
        <f t="shared" si="74"/>
        <v/>
      </c>
      <c r="BG31" s="16" t="str">
        <f t="shared" si="75"/>
        <v/>
      </c>
      <c r="BH31" s="16" t="str">
        <f t="shared" si="76"/>
        <v/>
      </c>
      <c r="BI31" s="16" t="str">
        <f t="shared" si="77"/>
        <v/>
      </c>
      <c r="BJ31" s="16" t="str">
        <f t="shared" si="78"/>
        <v/>
      </c>
      <c r="BK31" s="16" t="str">
        <f t="shared" si="79"/>
        <v/>
      </c>
      <c r="BL31" s="16" t="str">
        <f t="shared" si="80"/>
        <v/>
      </c>
      <c r="BM31" s="16"/>
      <c r="BN31" s="16" t="str">
        <f t="shared" si="81"/>
        <v/>
      </c>
      <c r="BO31" s="16" t="str">
        <f t="shared" si="82"/>
        <v/>
      </c>
      <c r="BP31" s="28" t="str">
        <f t="shared" si="83"/>
        <v/>
      </c>
      <c r="BQ31" s="16" t="str">
        <f t="shared" si="84"/>
        <v/>
      </c>
      <c r="BR31" s="16" t="str">
        <f t="shared" si="85"/>
        <v/>
      </c>
      <c r="BS31" s="16" t="str">
        <f t="shared" si="86"/>
        <v/>
      </c>
      <c r="BT31" s="16" t="str">
        <f t="shared" si="87"/>
        <v/>
      </c>
      <c r="BU31" s="16" t="str">
        <f t="shared" si="88"/>
        <v/>
      </c>
      <c r="BV31" s="16" t="str">
        <f t="shared" si="89"/>
        <v/>
      </c>
      <c r="BW31" s="16" t="str">
        <f t="shared" si="90"/>
        <v/>
      </c>
      <c r="BX31" s="16" t="str">
        <f t="shared" si="91"/>
        <v/>
      </c>
      <c r="BY31" s="16" t="str">
        <f t="shared" si="92"/>
        <v/>
      </c>
      <c r="BZ31" s="16" t="str">
        <f t="shared" si="93"/>
        <v/>
      </c>
      <c r="CA31" s="16" t="str">
        <f t="shared" si="93"/>
        <v/>
      </c>
      <c r="CB31" s="16" t="str">
        <f t="shared" si="93"/>
        <v/>
      </c>
      <c r="CC31" s="16" t="str">
        <f t="shared" si="93"/>
        <v/>
      </c>
      <c r="CD31" s="16" t="str">
        <f t="shared" si="93"/>
        <v/>
      </c>
      <c r="CE31" s="16" t="str">
        <f t="shared" si="93"/>
        <v/>
      </c>
      <c r="CF31" s="16" t="str">
        <f t="shared" si="93"/>
        <v/>
      </c>
      <c r="CG31" s="16" t="str">
        <f t="shared" si="93"/>
        <v/>
      </c>
      <c r="CH31" s="66" t="str">
        <f t="shared" si="94"/>
        <v/>
      </c>
      <c r="CI31" s="42" t="str">
        <f t="shared" si="112"/>
        <v/>
      </c>
      <c r="CJ31" s="42" t="str">
        <f t="shared" si="113"/>
        <v/>
      </c>
      <c r="CK31" s="42" t="str">
        <f t="shared" si="114"/>
        <v/>
      </c>
      <c r="CL31" s="42" t="str">
        <f t="shared" si="115"/>
        <v/>
      </c>
      <c r="CM31" s="42" t="str">
        <f t="shared" si="116"/>
        <v/>
      </c>
      <c r="CN31" s="65">
        <f t="shared" si="99"/>
        <v>0</v>
      </c>
      <c r="CO31" s="73"/>
      <c r="CP31" s="41">
        <f t="shared" si="123"/>
        <v>0</v>
      </c>
      <c r="CQ31" s="39">
        <f t="shared" si="124"/>
        <v>0</v>
      </c>
      <c r="CR31" s="40">
        <f t="shared" si="124"/>
        <v>0</v>
      </c>
      <c r="CS31" s="134">
        <f t="shared" si="125"/>
        <v>0</v>
      </c>
      <c r="CT31" s="17"/>
      <c r="CU31" s="129"/>
      <c r="CV31" s="130">
        <f t="shared" si="117"/>
        <v>0</v>
      </c>
      <c r="CW31" s="134">
        <f t="shared" si="104"/>
        <v>0</v>
      </c>
      <c r="CX31" s="131">
        <f>+IF($I$7="SI",'INPUTS Y LISTAS'!$B$31,0)</f>
        <v>0</v>
      </c>
      <c r="CY31" s="132"/>
      <c r="CZ31" s="130">
        <f t="shared" si="105"/>
        <v>0</v>
      </c>
      <c r="DA31" s="134">
        <f t="shared" si="106"/>
        <v>0</v>
      </c>
      <c r="DB31" s="131">
        <f>+IF($I$7="SI",'INPUTS Y LISTAS'!$B$32,0)</f>
        <v>0</v>
      </c>
      <c r="DC31" s="132"/>
      <c r="DD31" s="130">
        <f t="shared" si="107"/>
        <v>0</v>
      </c>
      <c r="DE31" s="134">
        <f t="shared" si="108"/>
        <v>0</v>
      </c>
      <c r="DF31" s="131">
        <f>+IF($I$7="SI",'INPUTS Y LISTAS'!$B$33,0)</f>
        <v>0</v>
      </c>
      <c r="DG31" s="132"/>
      <c r="DH31" s="130">
        <f t="shared" si="109"/>
        <v>0</v>
      </c>
      <c r="DI31" s="134">
        <f t="shared" si="110"/>
        <v>0</v>
      </c>
      <c r="DJ31" s="136">
        <f t="shared" si="111"/>
        <v>0</v>
      </c>
    </row>
    <row r="32" spans="2:114" ht="156.75" outlineLevel="2" x14ac:dyDescent="0.2">
      <c r="C32" s="14">
        <f t="shared" si="118"/>
        <v>18</v>
      </c>
      <c r="D32" s="303" t="s">
        <v>236</v>
      </c>
      <c r="E32" s="69">
        <v>1</v>
      </c>
      <c r="F32" s="69" t="s">
        <v>247</v>
      </c>
      <c r="G32" s="286">
        <v>52000000</v>
      </c>
      <c r="H32" s="287">
        <v>30581500</v>
      </c>
      <c r="I32" s="295">
        <v>27660587.940000001</v>
      </c>
      <c r="J32" s="86"/>
      <c r="K32" s="85"/>
      <c r="L32" s="86"/>
      <c r="M32" s="70"/>
      <c r="N32" s="70"/>
      <c r="O32" s="70"/>
      <c r="P32" s="70"/>
      <c r="Q32" s="70"/>
      <c r="R32" s="70"/>
      <c r="S32" s="70"/>
      <c r="T32" s="70"/>
      <c r="U32" s="70"/>
      <c r="V32" s="70"/>
      <c r="W32" s="70"/>
      <c r="X32" s="70"/>
      <c r="Y32" s="71"/>
      <c r="Z32" s="87" t="s">
        <v>16</v>
      </c>
      <c r="AA32" s="15">
        <f>IF(G32="","",IF(Z32="SI",G32*(1+'INPUTS Y LISTAS'!$B$15),'Modelo Estadistico'!G32))</f>
        <v>61880000</v>
      </c>
      <c r="AB32" s="15">
        <f>IF(H32="","",IF(Z32="SI",H32*(1+'INPUTS Y LISTAS'!$B$15),'Modelo Estadistico'!H32))</f>
        <v>36391985</v>
      </c>
      <c r="AC32" s="15">
        <f>IF(I32="","",IF(Z32="SI",I32*(1+'INPUTS Y LISTAS'!$B$15),'Modelo Estadistico'!I32))</f>
        <v>32916099.648600001</v>
      </c>
      <c r="AD32" s="15" t="str">
        <f>IF(J32="","",IF(Z32="SI",J32*(1+'INPUTS Y LISTAS'!$B$15),'Modelo Estadistico'!J32))</f>
        <v/>
      </c>
      <c r="AE32" s="15" t="str">
        <f>IF(K32="","",IF(Z32="SI",K32*(1+'INPUTS Y LISTAS'!$B$15),'Modelo Estadistico'!K32))</f>
        <v/>
      </c>
      <c r="AF32" s="15" t="str">
        <f>IF(L32="","",IF(Z32="SI",L32*(1+'INPUTS Y LISTAS'!$B$15),'Modelo Estadistico'!L32))</f>
        <v/>
      </c>
      <c r="AG32" s="15" t="str">
        <f>IF(M32="","",IF(Z32="SI",M32*(1+'INPUTS Y LISTAS'!$B$15),'Modelo Estadistico'!M32))</f>
        <v/>
      </c>
      <c r="AH32" s="15" t="str">
        <f>IF(N32="","",IF(Z32="SI",N32*(1+'INPUTS Y LISTAS'!$B$15),'Modelo Estadistico'!N32))</f>
        <v/>
      </c>
      <c r="AI32" s="15" t="str">
        <f>IF(O32="","",IF(Z32="SI",O32*(1+'INPUTS Y LISTAS'!$B$15),'Modelo Estadistico'!O32))</f>
        <v/>
      </c>
      <c r="AJ32" s="15" t="str">
        <f>IF(P32="","",IF(Z32="SI",P32*(1+'INPUTS Y LISTAS'!$B$15),'Modelo Estadistico'!P32))</f>
        <v/>
      </c>
      <c r="AK32" s="15" t="str">
        <f>IF(Q32="","",IF(Z32="SI",Q32*(1+'INPUTS Y LISTAS'!$B$15),'Modelo Estadistico'!Q32))</f>
        <v/>
      </c>
      <c r="AL32" s="15" t="str">
        <f>IF(R32="","",IF(Z32="SI",R32*(1+'INPUTS Y LISTAS'!$B$15),'Modelo Estadistico'!R32))</f>
        <v/>
      </c>
      <c r="AM32" s="15" t="str">
        <f>IF(S32="","",IF(Z32="SI",S32*(1+'INPUTS Y LISTAS'!$B$15),'Modelo Estadistico'!S32))</f>
        <v/>
      </c>
      <c r="AN32" s="15" t="str">
        <f>IF(T32="","",IF(Z32="SI",T32*(1+'INPUTS Y LISTAS'!$B$15),'Modelo Estadistico'!T32))</f>
        <v/>
      </c>
      <c r="AO32" s="15" t="str">
        <f>IF(U32="","",IF(Z32="SI",U32*(1+'INPUTS Y LISTAS'!$B$15),'Modelo Estadistico'!U32))</f>
        <v/>
      </c>
      <c r="AP32" s="15" t="str">
        <f>IF(V32="","",IF(Z32="SI",V32*(1+'INPUTS Y LISTAS'!$B$15),'Modelo Estadistico'!V32))</f>
        <v/>
      </c>
      <c r="AQ32" s="15" t="str">
        <f>IF(W32="","",IF(Z32="SI",W32*(1+'INPUTS Y LISTAS'!$B$15),'Modelo Estadistico'!W32))</f>
        <v/>
      </c>
      <c r="AR32" s="15" t="str">
        <f>IF(X32="","",IF(Z32="SI",X32*(1+'INPUTS Y LISTAS'!$B$15),'Modelo Estadistico'!X32))</f>
        <v/>
      </c>
      <c r="AS32" s="71"/>
      <c r="AT32" s="29">
        <f t="shared" si="121"/>
        <v>43729361.54953333</v>
      </c>
      <c r="AU32" s="15">
        <f t="shared" si="122"/>
        <v>15814698.917895608</v>
      </c>
      <c r="AV32" s="15">
        <f t="shared" si="119"/>
        <v>27914662.631637722</v>
      </c>
      <c r="AW32" s="30">
        <f t="shared" si="120"/>
        <v>59544060.467428938</v>
      </c>
      <c r="AX32" s="28" t="str">
        <f t="shared" si="98"/>
        <v>Excluir Cotización</v>
      </c>
      <c r="AY32" s="16" t="str">
        <f t="shared" si="67"/>
        <v>Incluir Cotización</v>
      </c>
      <c r="AZ32" s="16" t="str">
        <f t="shared" si="68"/>
        <v>Incluir Cotización</v>
      </c>
      <c r="BA32" s="16" t="str">
        <f t="shared" si="69"/>
        <v/>
      </c>
      <c r="BB32" s="16" t="str">
        <f t="shared" si="70"/>
        <v/>
      </c>
      <c r="BC32" s="16" t="str">
        <f t="shared" si="71"/>
        <v/>
      </c>
      <c r="BD32" s="16" t="str">
        <f t="shared" si="72"/>
        <v/>
      </c>
      <c r="BE32" s="16" t="str">
        <f t="shared" si="73"/>
        <v/>
      </c>
      <c r="BF32" s="16" t="str">
        <f t="shared" si="74"/>
        <v/>
      </c>
      <c r="BG32" s="16" t="str">
        <f t="shared" si="75"/>
        <v/>
      </c>
      <c r="BH32" s="16" t="str">
        <f t="shared" si="76"/>
        <v/>
      </c>
      <c r="BI32" s="16" t="str">
        <f t="shared" si="77"/>
        <v/>
      </c>
      <c r="BJ32" s="16" t="str">
        <f t="shared" si="78"/>
        <v/>
      </c>
      <c r="BK32" s="16" t="str">
        <f t="shared" si="79"/>
        <v/>
      </c>
      <c r="BL32" s="16" t="str">
        <f t="shared" si="80"/>
        <v/>
      </c>
      <c r="BM32" s="16"/>
      <c r="BN32" s="16" t="str">
        <f t="shared" si="81"/>
        <v/>
      </c>
      <c r="BO32" s="16" t="str">
        <f t="shared" si="82"/>
        <v/>
      </c>
      <c r="BP32" s="28" t="str">
        <f t="shared" si="83"/>
        <v/>
      </c>
      <c r="BQ32" s="16">
        <f t="shared" si="84"/>
        <v>36391985</v>
      </c>
      <c r="BR32" s="16">
        <f t="shared" si="85"/>
        <v>32916099.648600001</v>
      </c>
      <c r="BS32" s="16" t="str">
        <f t="shared" si="86"/>
        <v/>
      </c>
      <c r="BT32" s="16" t="str">
        <f t="shared" si="87"/>
        <v/>
      </c>
      <c r="BU32" s="16" t="str">
        <f t="shared" si="88"/>
        <v/>
      </c>
      <c r="BV32" s="16" t="str">
        <f t="shared" si="89"/>
        <v/>
      </c>
      <c r="BW32" s="16" t="str">
        <f t="shared" si="90"/>
        <v/>
      </c>
      <c r="BX32" s="16" t="str">
        <f t="shared" si="91"/>
        <v/>
      </c>
      <c r="BY32" s="16" t="str">
        <f t="shared" si="92"/>
        <v/>
      </c>
      <c r="BZ32" s="16" t="str">
        <f t="shared" ref="BZ32:CG47" si="126">IF(BH32="Incluir Cotización",$AJ32,"")</f>
        <v/>
      </c>
      <c r="CA32" s="16" t="str">
        <f t="shared" si="126"/>
        <v/>
      </c>
      <c r="CB32" s="16" t="str">
        <f t="shared" si="126"/>
        <v/>
      </c>
      <c r="CC32" s="16" t="str">
        <f t="shared" si="126"/>
        <v/>
      </c>
      <c r="CD32" s="16" t="str">
        <f t="shared" si="126"/>
        <v/>
      </c>
      <c r="CE32" s="16" t="str">
        <f t="shared" si="126"/>
        <v/>
      </c>
      <c r="CF32" s="16" t="str">
        <f t="shared" si="126"/>
        <v/>
      </c>
      <c r="CG32" s="16" t="str">
        <f t="shared" si="126"/>
        <v/>
      </c>
      <c r="CH32" s="66">
        <f t="shared" si="94"/>
        <v>43729361.54953333</v>
      </c>
      <c r="CI32" s="42">
        <f t="shared" si="112"/>
        <v>34654042.324299999</v>
      </c>
      <c r="CJ32" s="42">
        <f t="shared" si="113"/>
        <v>34654042.324299999</v>
      </c>
      <c r="CK32" s="42">
        <f t="shared" si="114"/>
        <v>34610434.910159051</v>
      </c>
      <c r="CL32" s="42">
        <f t="shared" si="115"/>
        <v>34654042.324299999</v>
      </c>
      <c r="CM32" s="42">
        <f t="shared" si="116"/>
        <v>34566882.370036855</v>
      </c>
      <c r="CN32" s="65">
        <f t="shared" si="99"/>
        <v>34610434.910159051</v>
      </c>
      <c r="CO32" s="73"/>
      <c r="CP32" s="41">
        <f t="shared" si="123"/>
        <v>-34610434.910159051</v>
      </c>
      <c r="CQ32" s="39">
        <f t="shared" si="124"/>
        <v>34610434.910159051</v>
      </c>
      <c r="CR32" s="40">
        <f t="shared" si="124"/>
        <v>0</v>
      </c>
      <c r="CS32" s="134">
        <f t="shared" si="125"/>
        <v>-34610434.910159051</v>
      </c>
      <c r="CT32" s="17"/>
      <c r="CU32" s="129">
        <v>1</v>
      </c>
      <c r="CV32" s="130">
        <f t="shared" si="117"/>
        <v>34610434.910159051</v>
      </c>
      <c r="CW32" s="134">
        <f t="shared" si="104"/>
        <v>34610434.910159051</v>
      </c>
      <c r="CX32" s="131">
        <f>+IF($I$7="SI",'INPUTS Y LISTAS'!$B$31,0)</f>
        <v>0</v>
      </c>
      <c r="CY32" s="132"/>
      <c r="CZ32" s="130">
        <f t="shared" si="105"/>
        <v>34610434.910159051</v>
      </c>
      <c r="DA32" s="134">
        <f t="shared" si="106"/>
        <v>0</v>
      </c>
      <c r="DB32" s="131">
        <f>+IF($I$7="SI",'INPUTS Y LISTAS'!$B$32,0)</f>
        <v>0</v>
      </c>
      <c r="DC32" s="132"/>
      <c r="DD32" s="130">
        <f t="shared" si="107"/>
        <v>34610434.910159051</v>
      </c>
      <c r="DE32" s="134">
        <f t="shared" si="108"/>
        <v>0</v>
      </c>
      <c r="DF32" s="131">
        <f>+IF($I$7="SI",'INPUTS Y LISTAS'!$B$33,0)</f>
        <v>0</v>
      </c>
      <c r="DG32" s="132"/>
      <c r="DH32" s="130">
        <f t="shared" si="109"/>
        <v>34610434.910159051</v>
      </c>
      <c r="DI32" s="134">
        <f t="shared" si="110"/>
        <v>0</v>
      </c>
      <c r="DJ32" s="136">
        <f t="shared" si="111"/>
        <v>34610434.910159051</v>
      </c>
    </row>
    <row r="33" spans="3:114" ht="99.75" outlineLevel="2" x14ac:dyDescent="0.2">
      <c r="C33" s="14">
        <f t="shared" si="118"/>
        <v>19</v>
      </c>
      <c r="D33" s="303" t="s">
        <v>237</v>
      </c>
      <c r="E33" s="69">
        <v>1</v>
      </c>
      <c r="F33" s="69" t="s">
        <v>247</v>
      </c>
      <c r="G33" s="286">
        <v>58000000</v>
      </c>
      <c r="H33" s="289">
        <v>116209700</v>
      </c>
      <c r="I33" s="295">
        <v>41490881.909999996</v>
      </c>
      <c r="J33" s="86"/>
      <c r="K33" s="85"/>
      <c r="L33" s="86"/>
      <c r="M33" s="70"/>
      <c r="N33" s="70"/>
      <c r="O33" s="70"/>
      <c r="P33" s="70"/>
      <c r="Q33" s="70"/>
      <c r="R33" s="70"/>
      <c r="S33" s="70"/>
      <c r="T33" s="70"/>
      <c r="U33" s="70"/>
      <c r="V33" s="70"/>
      <c r="W33" s="70"/>
      <c r="X33" s="70"/>
      <c r="Y33" s="71"/>
      <c r="Z33" s="87" t="s">
        <v>16</v>
      </c>
      <c r="AA33" s="15">
        <f>IF(G33="","",IF(Z33="SI",G33*(1+'INPUTS Y LISTAS'!$B$15),'Modelo Estadistico'!G33))</f>
        <v>69020000</v>
      </c>
      <c r="AB33" s="15">
        <f>IF(H33="","",IF(Z33="SI",H33*(1+'INPUTS Y LISTAS'!$B$15),'Modelo Estadistico'!H33))</f>
        <v>138289543</v>
      </c>
      <c r="AC33" s="15">
        <f>IF(I33="","",IF(Z33="SI",I33*(1+'INPUTS Y LISTAS'!$B$15),'Modelo Estadistico'!I33))</f>
        <v>49374149.472899996</v>
      </c>
      <c r="AD33" s="15" t="str">
        <f>IF(J33="","",IF(Z33="SI",J33*(1+'INPUTS Y LISTAS'!$B$15),'Modelo Estadistico'!J33))</f>
        <v/>
      </c>
      <c r="AE33" s="15" t="str">
        <f>IF(K33="","",IF(Z33="SI",K33*(1+'INPUTS Y LISTAS'!$B$15),'Modelo Estadistico'!K33))</f>
        <v/>
      </c>
      <c r="AF33" s="15" t="str">
        <f>IF(L33="","",IF(Z33="SI",L33*(1+'INPUTS Y LISTAS'!$B$15),'Modelo Estadistico'!L33))</f>
        <v/>
      </c>
      <c r="AG33" s="15" t="str">
        <f>IF(M33="","",IF(Z33="SI",M33*(1+'INPUTS Y LISTAS'!$B$15),'Modelo Estadistico'!M33))</f>
        <v/>
      </c>
      <c r="AH33" s="15" t="str">
        <f>IF(N33="","",IF(Z33="SI",N33*(1+'INPUTS Y LISTAS'!$B$15),'Modelo Estadistico'!N33))</f>
        <v/>
      </c>
      <c r="AI33" s="15" t="str">
        <f>IF(O33="","",IF(Z33="SI",O33*(1+'INPUTS Y LISTAS'!$B$15),'Modelo Estadistico'!O33))</f>
        <v/>
      </c>
      <c r="AJ33" s="15" t="str">
        <f>IF(P33="","",IF(Z33="SI",P33*(1+'INPUTS Y LISTAS'!$B$15),'Modelo Estadistico'!P33))</f>
        <v/>
      </c>
      <c r="AK33" s="15" t="str">
        <f>IF(Q33="","",IF(Z33="SI",Q33*(1+'INPUTS Y LISTAS'!$B$15),'Modelo Estadistico'!Q33))</f>
        <v/>
      </c>
      <c r="AL33" s="15" t="str">
        <f>IF(R33="","",IF(Z33="SI",R33*(1+'INPUTS Y LISTAS'!$B$15),'Modelo Estadistico'!R33))</f>
        <v/>
      </c>
      <c r="AM33" s="15" t="str">
        <f>IF(S33="","",IF(Z33="SI",S33*(1+'INPUTS Y LISTAS'!$B$15),'Modelo Estadistico'!S33))</f>
        <v/>
      </c>
      <c r="AN33" s="15" t="str">
        <f>IF(T33="","",IF(Z33="SI",T33*(1+'INPUTS Y LISTAS'!$B$15),'Modelo Estadistico'!T33))</f>
        <v/>
      </c>
      <c r="AO33" s="15" t="str">
        <f>IF(U33="","",IF(Z33="SI",U33*(1+'INPUTS Y LISTAS'!$B$15),'Modelo Estadistico'!U33))</f>
        <v/>
      </c>
      <c r="AP33" s="15" t="str">
        <f>IF(V33="","",IF(Z33="SI",V33*(1+'INPUTS Y LISTAS'!$B$15),'Modelo Estadistico'!V33))</f>
        <v/>
      </c>
      <c r="AQ33" s="15" t="str">
        <f>IF(W33="","",IF(Z33="SI",W33*(1+'INPUTS Y LISTAS'!$B$15),'Modelo Estadistico'!W33))</f>
        <v/>
      </c>
      <c r="AR33" s="15" t="str">
        <f>IF(X33="","",IF(Z33="SI",X33*(1+'INPUTS Y LISTAS'!$B$15),'Modelo Estadistico'!X33))</f>
        <v/>
      </c>
      <c r="AS33" s="71"/>
      <c r="AT33" s="29">
        <f t="shared" si="121"/>
        <v>85561230.824300006</v>
      </c>
      <c r="AU33" s="15">
        <f t="shared" si="122"/>
        <v>46708629.174991228</v>
      </c>
      <c r="AV33" s="15">
        <f t="shared" si="119"/>
        <v>38852601.649308778</v>
      </c>
      <c r="AW33" s="30">
        <f t="shared" si="120"/>
        <v>132269859.99929124</v>
      </c>
      <c r="AX33" s="28" t="str">
        <f t="shared" si="98"/>
        <v>Incluir Cotización</v>
      </c>
      <c r="AY33" s="16" t="str">
        <f t="shared" si="67"/>
        <v>Excluir Cotización</v>
      </c>
      <c r="AZ33" s="16" t="str">
        <f t="shared" si="68"/>
        <v>Incluir Cotización</v>
      </c>
      <c r="BA33" s="16" t="str">
        <f t="shared" si="69"/>
        <v/>
      </c>
      <c r="BB33" s="16" t="str">
        <f t="shared" si="70"/>
        <v/>
      </c>
      <c r="BC33" s="16" t="str">
        <f t="shared" si="71"/>
        <v/>
      </c>
      <c r="BD33" s="16" t="str">
        <f t="shared" si="72"/>
        <v/>
      </c>
      <c r="BE33" s="16" t="str">
        <f t="shared" si="73"/>
        <v/>
      </c>
      <c r="BF33" s="16" t="str">
        <f t="shared" si="74"/>
        <v/>
      </c>
      <c r="BG33" s="16" t="str">
        <f t="shared" si="75"/>
        <v/>
      </c>
      <c r="BH33" s="16" t="str">
        <f t="shared" si="76"/>
        <v/>
      </c>
      <c r="BI33" s="16" t="str">
        <f t="shared" si="77"/>
        <v/>
      </c>
      <c r="BJ33" s="16" t="str">
        <f t="shared" si="78"/>
        <v/>
      </c>
      <c r="BK33" s="16" t="str">
        <f t="shared" si="79"/>
        <v/>
      </c>
      <c r="BL33" s="16" t="str">
        <f t="shared" si="80"/>
        <v/>
      </c>
      <c r="BM33" s="16"/>
      <c r="BN33" s="16" t="str">
        <f t="shared" si="81"/>
        <v/>
      </c>
      <c r="BO33" s="16" t="str">
        <f t="shared" si="82"/>
        <v/>
      </c>
      <c r="BP33" s="28">
        <f t="shared" si="83"/>
        <v>69020000</v>
      </c>
      <c r="BQ33" s="16" t="str">
        <f t="shared" si="84"/>
        <v/>
      </c>
      <c r="BR33" s="16">
        <f t="shared" si="85"/>
        <v>49374149.472899996</v>
      </c>
      <c r="BS33" s="16" t="str">
        <f t="shared" si="86"/>
        <v/>
      </c>
      <c r="BT33" s="16" t="str">
        <f t="shared" si="87"/>
        <v/>
      </c>
      <c r="BU33" s="16" t="str">
        <f t="shared" si="88"/>
        <v/>
      </c>
      <c r="BV33" s="16" t="str">
        <f t="shared" si="89"/>
        <v/>
      </c>
      <c r="BW33" s="16" t="str">
        <f t="shared" si="90"/>
        <v/>
      </c>
      <c r="BX33" s="16" t="str">
        <f t="shared" si="91"/>
        <v/>
      </c>
      <c r="BY33" s="16" t="str">
        <f t="shared" si="92"/>
        <v/>
      </c>
      <c r="BZ33" s="16" t="str">
        <f t="shared" si="126"/>
        <v/>
      </c>
      <c r="CA33" s="16" t="str">
        <f t="shared" si="126"/>
        <v/>
      </c>
      <c r="CB33" s="16" t="str">
        <f t="shared" si="126"/>
        <v/>
      </c>
      <c r="CC33" s="16" t="str">
        <f t="shared" si="126"/>
        <v/>
      </c>
      <c r="CD33" s="16" t="str">
        <f t="shared" si="126"/>
        <v/>
      </c>
      <c r="CE33" s="16" t="str">
        <f t="shared" si="126"/>
        <v/>
      </c>
      <c r="CF33" s="16" t="str">
        <f t="shared" si="126"/>
        <v/>
      </c>
      <c r="CG33" s="16" t="str">
        <f t="shared" si="126"/>
        <v/>
      </c>
      <c r="CH33" s="66">
        <f t="shared" si="94"/>
        <v>85561230.824300006</v>
      </c>
      <c r="CI33" s="42">
        <f t="shared" si="112"/>
        <v>59197074.736450002</v>
      </c>
      <c r="CJ33" s="42">
        <f t="shared" si="113"/>
        <v>59197074.736450002</v>
      </c>
      <c r="CK33" s="42">
        <f t="shared" si="114"/>
        <v>58376397.598854601</v>
      </c>
      <c r="CL33" s="42">
        <f t="shared" si="115"/>
        <v>59197074.736450002</v>
      </c>
      <c r="CM33" s="42">
        <f t="shared" si="116"/>
        <v>57567097.897849962</v>
      </c>
      <c r="CN33" s="65">
        <f t="shared" si="99"/>
        <v>58376397.598854601</v>
      </c>
      <c r="CO33" s="73"/>
      <c r="CP33" s="41">
        <f t="shared" si="123"/>
        <v>-58376397.598854601</v>
      </c>
      <c r="CQ33" s="39">
        <f t="shared" si="124"/>
        <v>58376397.598854601</v>
      </c>
      <c r="CR33" s="40">
        <f t="shared" si="124"/>
        <v>0</v>
      </c>
      <c r="CS33" s="134">
        <f t="shared" si="125"/>
        <v>-58376397.598854601</v>
      </c>
      <c r="CT33" s="17"/>
      <c r="CU33" s="129">
        <v>1</v>
      </c>
      <c r="CV33" s="130">
        <f t="shared" si="117"/>
        <v>58376397.598854601</v>
      </c>
      <c r="CW33" s="134">
        <f t="shared" si="104"/>
        <v>58376397.598854601</v>
      </c>
      <c r="CX33" s="131">
        <f>+IF($I$7="SI",'INPUTS Y LISTAS'!$B$31,0)</f>
        <v>0</v>
      </c>
      <c r="CY33" s="132"/>
      <c r="CZ33" s="130">
        <f t="shared" si="105"/>
        <v>58376397.598854601</v>
      </c>
      <c r="DA33" s="134">
        <f t="shared" si="106"/>
        <v>0</v>
      </c>
      <c r="DB33" s="131">
        <f>+IF($I$7="SI",'INPUTS Y LISTAS'!$B$32,0)</f>
        <v>0</v>
      </c>
      <c r="DC33" s="132"/>
      <c r="DD33" s="130">
        <f t="shared" si="107"/>
        <v>58376397.598854601</v>
      </c>
      <c r="DE33" s="134">
        <f t="shared" si="108"/>
        <v>0</v>
      </c>
      <c r="DF33" s="131">
        <f>+IF($I$7="SI",'INPUTS Y LISTAS'!$B$33,0)</f>
        <v>0</v>
      </c>
      <c r="DG33" s="132"/>
      <c r="DH33" s="130">
        <f t="shared" si="109"/>
        <v>58376397.598854601</v>
      </c>
      <c r="DI33" s="134">
        <f t="shared" si="110"/>
        <v>0</v>
      </c>
      <c r="DJ33" s="136">
        <f t="shared" si="111"/>
        <v>58376397.598854601</v>
      </c>
    </row>
    <row r="34" spans="3:114" ht="114" outlineLevel="2" x14ac:dyDescent="0.2">
      <c r="C34" s="14">
        <f t="shared" ref="C34:C97" si="127">+C33+1</f>
        <v>20</v>
      </c>
      <c r="D34" s="304" t="s">
        <v>238</v>
      </c>
      <c r="E34" s="69">
        <v>1</v>
      </c>
      <c r="F34" s="69" t="s">
        <v>247</v>
      </c>
      <c r="G34" s="286">
        <v>52000000</v>
      </c>
      <c r="H34" s="289">
        <v>76453750</v>
      </c>
      <c r="I34" s="295">
        <v>13830293.970000001</v>
      </c>
      <c r="J34" s="86"/>
      <c r="K34" s="85"/>
      <c r="L34" s="86"/>
      <c r="M34" s="70"/>
      <c r="N34" s="70"/>
      <c r="O34" s="70"/>
      <c r="P34" s="70"/>
      <c r="Q34" s="70"/>
      <c r="R34" s="70"/>
      <c r="S34" s="70"/>
      <c r="T34" s="70"/>
      <c r="U34" s="70"/>
      <c r="V34" s="70"/>
      <c r="W34" s="70"/>
      <c r="X34" s="70"/>
      <c r="Y34" s="71"/>
      <c r="Z34" s="87" t="s">
        <v>16</v>
      </c>
      <c r="AA34" s="15">
        <f>IF(G34="","",IF(Z34="SI",G34*(1+'INPUTS Y LISTAS'!$B$15),'Modelo Estadistico'!G34))</f>
        <v>61880000</v>
      </c>
      <c r="AB34" s="15">
        <f>IF(H34="","",IF(Z34="SI",H34*(1+'INPUTS Y LISTAS'!$B$15),'Modelo Estadistico'!H34))</f>
        <v>90979962.5</v>
      </c>
      <c r="AC34" s="15">
        <f>IF(I34="","",IF(Z34="SI",I34*(1+'INPUTS Y LISTAS'!$B$15),'Modelo Estadistico'!I34))</f>
        <v>16458049.8243</v>
      </c>
      <c r="AD34" s="15" t="str">
        <f>IF(J34="","",IF(Z34="SI",J34*(1+'INPUTS Y LISTAS'!$B$15),'Modelo Estadistico'!J34))</f>
        <v/>
      </c>
      <c r="AE34" s="15" t="str">
        <f>IF(K34="","",IF(Z34="SI",K34*(1+'INPUTS Y LISTAS'!$B$15),'Modelo Estadistico'!K34))</f>
        <v/>
      </c>
      <c r="AF34" s="15" t="str">
        <f>IF(L34="","",IF(Z34="SI",L34*(1+'INPUTS Y LISTAS'!$B$15),'Modelo Estadistico'!L34))</f>
        <v/>
      </c>
      <c r="AG34" s="15" t="str">
        <f>IF(M34="","",IF(Z34="SI",M34*(1+'INPUTS Y LISTAS'!$B$15),'Modelo Estadistico'!M34))</f>
        <v/>
      </c>
      <c r="AH34" s="15" t="str">
        <f>IF(N34="","",IF(Z34="SI",N34*(1+'INPUTS Y LISTAS'!$B$15),'Modelo Estadistico'!N34))</f>
        <v/>
      </c>
      <c r="AI34" s="15" t="str">
        <f>IF(O34="","",IF(Z34="SI",O34*(1+'INPUTS Y LISTAS'!$B$15),'Modelo Estadistico'!O34))</f>
        <v/>
      </c>
      <c r="AJ34" s="15" t="str">
        <f>IF(P34="","",IF(Z34="SI",P34*(1+'INPUTS Y LISTAS'!$B$15),'Modelo Estadistico'!P34))</f>
        <v/>
      </c>
      <c r="AK34" s="15" t="str">
        <f>IF(Q34="","",IF(Z34="SI",Q34*(1+'INPUTS Y LISTAS'!$B$15),'Modelo Estadistico'!Q34))</f>
        <v/>
      </c>
      <c r="AL34" s="15" t="str">
        <f>IF(R34="","",IF(Z34="SI",R34*(1+'INPUTS Y LISTAS'!$B$15),'Modelo Estadistico'!R34))</f>
        <v/>
      </c>
      <c r="AM34" s="15" t="str">
        <f>IF(S34="","",IF(Z34="SI",S34*(1+'INPUTS Y LISTAS'!$B$15),'Modelo Estadistico'!S34))</f>
        <v/>
      </c>
      <c r="AN34" s="15" t="str">
        <f>IF(T34="","",IF(Z34="SI",T34*(1+'INPUTS Y LISTAS'!$B$15),'Modelo Estadistico'!T34))</f>
        <v/>
      </c>
      <c r="AO34" s="15" t="str">
        <f>IF(U34="","",IF(Z34="SI",U34*(1+'INPUTS Y LISTAS'!$B$15),'Modelo Estadistico'!U34))</f>
        <v/>
      </c>
      <c r="AP34" s="15" t="str">
        <f>IF(V34="","",IF(Z34="SI",V34*(1+'INPUTS Y LISTAS'!$B$15),'Modelo Estadistico'!V34))</f>
        <v/>
      </c>
      <c r="AQ34" s="15" t="str">
        <f>IF(W34="","",IF(Z34="SI",W34*(1+'INPUTS Y LISTAS'!$B$15),'Modelo Estadistico'!W34))</f>
        <v/>
      </c>
      <c r="AR34" s="15" t="str">
        <f>IF(X34="","",IF(Z34="SI",X34*(1+'INPUTS Y LISTAS'!$B$15),'Modelo Estadistico'!X34))</f>
        <v/>
      </c>
      <c r="AS34" s="71"/>
      <c r="AT34" s="29">
        <f t="shared" si="121"/>
        <v>56439337.441433333</v>
      </c>
      <c r="AU34" s="15">
        <f t="shared" si="122"/>
        <v>37557681.957467861</v>
      </c>
      <c r="AV34" s="15">
        <f>IFERROR(AT34-AU34,"")</f>
        <v>18881655.483965471</v>
      </c>
      <c r="AW34" s="30">
        <f>IFERROR(+AT34+AU34,"")</f>
        <v>93997019.398901194</v>
      </c>
      <c r="AX34" s="28" t="str">
        <f t="shared" si="98"/>
        <v>Incluir Cotización</v>
      </c>
      <c r="AY34" s="16" t="str">
        <f t="shared" si="67"/>
        <v>Incluir Cotización</v>
      </c>
      <c r="AZ34" s="16" t="str">
        <f t="shared" si="68"/>
        <v>Excluir Cotización</v>
      </c>
      <c r="BA34" s="16" t="str">
        <f t="shared" si="69"/>
        <v/>
      </c>
      <c r="BB34" s="16" t="str">
        <f t="shared" si="70"/>
        <v/>
      </c>
      <c r="BC34" s="16" t="str">
        <f t="shared" si="71"/>
        <v/>
      </c>
      <c r="BD34" s="16" t="str">
        <f t="shared" si="72"/>
        <v/>
      </c>
      <c r="BE34" s="16" t="str">
        <f t="shared" si="73"/>
        <v/>
      </c>
      <c r="BF34" s="16" t="str">
        <f t="shared" si="74"/>
        <v/>
      </c>
      <c r="BG34" s="16" t="str">
        <f t="shared" si="75"/>
        <v/>
      </c>
      <c r="BH34" s="16" t="str">
        <f t="shared" si="76"/>
        <v/>
      </c>
      <c r="BI34" s="16" t="str">
        <f t="shared" si="77"/>
        <v/>
      </c>
      <c r="BJ34" s="16" t="str">
        <f t="shared" si="78"/>
        <v/>
      </c>
      <c r="BK34" s="16" t="str">
        <f t="shared" si="79"/>
        <v/>
      </c>
      <c r="BL34" s="16" t="str">
        <f t="shared" si="80"/>
        <v/>
      </c>
      <c r="BM34" s="16"/>
      <c r="BN34" s="16" t="str">
        <f t="shared" si="81"/>
        <v/>
      </c>
      <c r="BO34" s="16" t="str">
        <f t="shared" si="82"/>
        <v/>
      </c>
      <c r="BP34" s="28">
        <f t="shared" si="83"/>
        <v>61880000</v>
      </c>
      <c r="BQ34" s="16">
        <f t="shared" si="84"/>
        <v>90979962.5</v>
      </c>
      <c r="BR34" s="16" t="str">
        <f t="shared" si="85"/>
        <v/>
      </c>
      <c r="BS34" s="16" t="str">
        <f t="shared" si="86"/>
        <v/>
      </c>
      <c r="BT34" s="16" t="str">
        <f t="shared" si="87"/>
        <v/>
      </c>
      <c r="BU34" s="16" t="str">
        <f t="shared" si="88"/>
        <v/>
      </c>
      <c r="BV34" s="16" t="str">
        <f t="shared" si="89"/>
        <v/>
      </c>
      <c r="BW34" s="16" t="str">
        <f t="shared" si="90"/>
        <v/>
      </c>
      <c r="BX34" s="16" t="str">
        <f t="shared" si="91"/>
        <v/>
      </c>
      <c r="BY34" s="16" t="str">
        <f t="shared" si="92"/>
        <v/>
      </c>
      <c r="BZ34" s="16" t="str">
        <f t="shared" si="126"/>
        <v/>
      </c>
      <c r="CA34" s="16" t="str">
        <f t="shared" si="126"/>
        <v/>
      </c>
      <c r="CB34" s="16" t="str">
        <f t="shared" si="126"/>
        <v/>
      </c>
      <c r="CC34" s="16" t="str">
        <f t="shared" si="126"/>
        <v/>
      </c>
      <c r="CD34" s="16" t="str">
        <f t="shared" si="126"/>
        <v/>
      </c>
      <c r="CE34" s="16" t="str">
        <f t="shared" si="126"/>
        <v/>
      </c>
      <c r="CF34" s="16" t="str">
        <f t="shared" si="126"/>
        <v/>
      </c>
      <c r="CG34" s="16" t="str">
        <f t="shared" si="126"/>
        <v/>
      </c>
      <c r="CH34" s="66">
        <f t="shared" si="94"/>
        <v>56439337.441433333</v>
      </c>
      <c r="CI34" s="42">
        <f t="shared" si="112"/>
        <v>76429981.25</v>
      </c>
      <c r="CJ34" s="42">
        <f t="shared" si="113"/>
        <v>76429981.25</v>
      </c>
      <c r="CK34" s="42">
        <f t="shared" si="114"/>
        <v>75032260.258504808</v>
      </c>
      <c r="CL34" s="42">
        <f t="shared" si="115"/>
        <v>76429981.25</v>
      </c>
      <c r="CM34" s="42">
        <f t="shared" si="116"/>
        <v>73660100.230627745</v>
      </c>
      <c r="CN34" s="65">
        <f t="shared" si="99"/>
        <v>75032260.258504808</v>
      </c>
      <c r="CO34" s="73"/>
      <c r="CP34" s="41">
        <f t="shared" si="123"/>
        <v>-75032260.258504808</v>
      </c>
      <c r="CQ34" s="39">
        <f t="shared" si="124"/>
        <v>75032260.258504808</v>
      </c>
      <c r="CR34" s="40">
        <f t="shared" si="124"/>
        <v>0</v>
      </c>
      <c r="CS34" s="134">
        <f t="shared" si="125"/>
        <v>-75032260.258504808</v>
      </c>
      <c r="CT34" s="17"/>
      <c r="CU34" s="129">
        <v>1</v>
      </c>
      <c r="CV34" s="130">
        <f t="shared" si="117"/>
        <v>75032260.258504808</v>
      </c>
      <c r="CW34" s="134">
        <f t="shared" si="104"/>
        <v>75032260.258504808</v>
      </c>
      <c r="CX34" s="131">
        <f>+IF($I$7="SI",'INPUTS Y LISTAS'!$B$31,0)</f>
        <v>0</v>
      </c>
      <c r="CY34" s="132"/>
      <c r="CZ34" s="130">
        <f t="shared" si="105"/>
        <v>75032260.258504808</v>
      </c>
      <c r="DA34" s="134">
        <f t="shared" si="106"/>
        <v>0</v>
      </c>
      <c r="DB34" s="131">
        <f>+IF($I$7="SI",'INPUTS Y LISTAS'!$B$32,0)</f>
        <v>0</v>
      </c>
      <c r="DC34" s="132"/>
      <c r="DD34" s="130">
        <f t="shared" si="107"/>
        <v>75032260.258504808</v>
      </c>
      <c r="DE34" s="134">
        <f t="shared" si="108"/>
        <v>0</v>
      </c>
      <c r="DF34" s="131">
        <f>+IF($I$7="SI",'INPUTS Y LISTAS'!$B$33,0)</f>
        <v>0</v>
      </c>
      <c r="DG34" s="132"/>
      <c r="DH34" s="130">
        <f t="shared" si="109"/>
        <v>75032260.258504808</v>
      </c>
      <c r="DI34" s="134">
        <f t="shared" si="110"/>
        <v>0</v>
      </c>
      <c r="DJ34" s="136">
        <f t="shared" si="111"/>
        <v>75032260.258504808</v>
      </c>
    </row>
    <row r="35" spans="3:114" ht="99.75" outlineLevel="2" x14ac:dyDescent="0.2">
      <c r="C35" s="14">
        <f t="shared" si="127"/>
        <v>21</v>
      </c>
      <c r="D35" s="303" t="s">
        <v>239</v>
      </c>
      <c r="E35" s="69">
        <v>1</v>
      </c>
      <c r="F35" s="69" t="s">
        <v>247</v>
      </c>
      <c r="G35" s="286">
        <v>35000000</v>
      </c>
      <c r="H35" s="289">
        <v>45872250</v>
      </c>
      <c r="I35" s="295">
        <v>13830293.970000001</v>
      </c>
      <c r="J35" s="86"/>
      <c r="K35" s="85"/>
      <c r="L35" s="86"/>
      <c r="M35" s="70"/>
      <c r="N35" s="70"/>
      <c r="O35" s="70"/>
      <c r="P35" s="70"/>
      <c r="Q35" s="70"/>
      <c r="R35" s="70"/>
      <c r="S35" s="70"/>
      <c r="T35" s="70"/>
      <c r="U35" s="70"/>
      <c r="V35" s="70"/>
      <c r="W35" s="70"/>
      <c r="X35" s="70"/>
      <c r="Y35" s="71"/>
      <c r="Z35" s="87" t="s">
        <v>16</v>
      </c>
      <c r="AA35" s="15">
        <f>IF(G35="","",IF(Z35="SI",G35*(1+'INPUTS Y LISTAS'!$B$15),'Modelo Estadistico'!G35))</f>
        <v>41650000</v>
      </c>
      <c r="AB35" s="15">
        <f>IF(H35="","",IF(Z35="SI",H35*(1+'INPUTS Y LISTAS'!$B$15),'Modelo Estadistico'!H35))</f>
        <v>54587977.5</v>
      </c>
      <c r="AC35" s="15">
        <f>IF(I35="","",IF(Z35="SI",I35*(1+'INPUTS Y LISTAS'!$B$15),'Modelo Estadistico'!I35))</f>
        <v>16458049.8243</v>
      </c>
      <c r="AD35" s="15" t="str">
        <f>IF(J35="","",IF(Z35="SI",J35*(1+'INPUTS Y LISTAS'!$B$15),'Modelo Estadistico'!J35))</f>
        <v/>
      </c>
      <c r="AE35" s="15" t="str">
        <f>IF(K35="","",IF(Z35="SI",K35*(1+'INPUTS Y LISTAS'!$B$15),'Modelo Estadistico'!K35))</f>
        <v/>
      </c>
      <c r="AF35" s="15" t="str">
        <f>IF(L35="","",IF(Z35="SI",L35*(1+'INPUTS Y LISTAS'!$B$15),'Modelo Estadistico'!L35))</f>
        <v/>
      </c>
      <c r="AG35" s="15" t="str">
        <f>IF(M35="","",IF(Z35="SI",M35*(1+'INPUTS Y LISTAS'!$B$15),'Modelo Estadistico'!M35))</f>
        <v/>
      </c>
      <c r="AH35" s="15" t="str">
        <f>IF(N35="","",IF(Z35="SI",N35*(1+'INPUTS Y LISTAS'!$B$15),'Modelo Estadistico'!N35))</f>
        <v/>
      </c>
      <c r="AI35" s="15" t="str">
        <f>IF(O35="","",IF(Z35="SI",O35*(1+'INPUTS Y LISTAS'!$B$15),'Modelo Estadistico'!O35))</f>
        <v/>
      </c>
      <c r="AJ35" s="15" t="str">
        <f>IF(P35="","",IF(Z35="SI",P35*(1+'INPUTS Y LISTAS'!$B$15),'Modelo Estadistico'!P35))</f>
        <v/>
      </c>
      <c r="AK35" s="15" t="str">
        <f>IF(Q35="","",IF(Z35="SI",Q35*(1+'INPUTS Y LISTAS'!$B$15),'Modelo Estadistico'!Q35))</f>
        <v/>
      </c>
      <c r="AL35" s="15" t="str">
        <f>IF(R35="","",IF(Z35="SI",R35*(1+'INPUTS Y LISTAS'!$B$15),'Modelo Estadistico'!R35))</f>
        <v/>
      </c>
      <c r="AM35" s="15" t="str">
        <f>IF(S35="","",IF(Z35="SI",S35*(1+'INPUTS Y LISTAS'!$B$15),'Modelo Estadistico'!S35))</f>
        <v/>
      </c>
      <c r="AN35" s="15" t="str">
        <f>IF(T35="","",IF(Z35="SI",T35*(1+'INPUTS Y LISTAS'!$B$15),'Modelo Estadistico'!T35))</f>
        <v/>
      </c>
      <c r="AO35" s="15" t="str">
        <f>IF(U35="","",IF(Z35="SI",U35*(1+'INPUTS Y LISTAS'!$B$15),'Modelo Estadistico'!U35))</f>
        <v/>
      </c>
      <c r="AP35" s="15" t="str">
        <f>IF(V35="","",IF(Z35="SI",V35*(1+'INPUTS Y LISTAS'!$B$15),'Modelo Estadistico'!V35))</f>
        <v/>
      </c>
      <c r="AQ35" s="15" t="str">
        <f>IF(W35="","",IF(Z35="SI",W35*(1+'INPUTS Y LISTAS'!$B$15),'Modelo Estadistico'!W35))</f>
        <v/>
      </c>
      <c r="AR35" s="15" t="str">
        <f>IF(X35="","",IF(Z35="SI",X35*(1+'INPUTS Y LISTAS'!$B$15),'Modelo Estadistico'!X35))</f>
        <v/>
      </c>
      <c r="AS35" s="71"/>
      <c r="AT35" s="29">
        <f t="shared" ref="AT35:AT98" si="128">IFERROR(AVERAGE(AA35:AR35),"")</f>
        <v>37565342.441433333</v>
      </c>
      <c r="AU35" s="15">
        <f t="shared" ref="AU35:AU98" si="129">IFERROR(STDEV(AA35:AR35),"")</f>
        <v>19390362.726534914</v>
      </c>
      <c r="AV35" s="15">
        <f t="shared" ref="AV35:AV98" si="130">IFERROR(AT35-AU35,"")</f>
        <v>18174979.714898419</v>
      </c>
      <c r="AW35" s="30">
        <f t="shared" ref="AW35:AW98" si="131">IFERROR(+AT35+AU35,"")</f>
        <v>56955705.167968243</v>
      </c>
      <c r="AX35" s="28" t="str">
        <f t="shared" si="98"/>
        <v>Incluir Cotización</v>
      </c>
      <c r="AY35" s="16" t="str">
        <f t="shared" si="67"/>
        <v>Incluir Cotización</v>
      </c>
      <c r="AZ35" s="16" t="str">
        <f t="shared" si="68"/>
        <v>Excluir Cotización</v>
      </c>
      <c r="BA35" s="16" t="str">
        <f t="shared" si="69"/>
        <v/>
      </c>
      <c r="BB35" s="16" t="str">
        <f t="shared" si="70"/>
        <v/>
      </c>
      <c r="BC35" s="16" t="str">
        <f t="shared" si="71"/>
        <v/>
      </c>
      <c r="BD35" s="16" t="str">
        <f t="shared" si="72"/>
        <v/>
      </c>
      <c r="BE35" s="16" t="str">
        <f t="shared" si="73"/>
        <v/>
      </c>
      <c r="BF35" s="16" t="str">
        <f t="shared" si="74"/>
        <v/>
      </c>
      <c r="BG35" s="16" t="str">
        <f t="shared" si="75"/>
        <v/>
      </c>
      <c r="BH35" s="16" t="str">
        <f t="shared" si="76"/>
        <v/>
      </c>
      <c r="BI35" s="16" t="str">
        <f t="shared" si="77"/>
        <v/>
      </c>
      <c r="BJ35" s="16" t="str">
        <f t="shared" si="78"/>
        <v/>
      </c>
      <c r="BK35" s="16" t="str">
        <f t="shared" si="79"/>
        <v/>
      </c>
      <c r="BL35" s="16" t="str">
        <f t="shared" si="80"/>
        <v/>
      </c>
      <c r="BM35" s="16"/>
      <c r="BN35" s="16" t="str">
        <f t="shared" si="81"/>
        <v/>
      </c>
      <c r="BO35" s="16" t="str">
        <f t="shared" si="82"/>
        <v/>
      </c>
      <c r="BP35" s="28">
        <f t="shared" si="83"/>
        <v>41650000</v>
      </c>
      <c r="BQ35" s="16">
        <f t="shared" si="84"/>
        <v>54587977.5</v>
      </c>
      <c r="BR35" s="16" t="str">
        <f t="shared" si="85"/>
        <v/>
      </c>
      <c r="BS35" s="16" t="str">
        <f t="shared" si="86"/>
        <v/>
      </c>
      <c r="BT35" s="16" t="str">
        <f t="shared" si="87"/>
        <v/>
      </c>
      <c r="BU35" s="16" t="str">
        <f t="shared" si="88"/>
        <v/>
      </c>
      <c r="BV35" s="16" t="str">
        <f t="shared" si="89"/>
        <v/>
      </c>
      <c r="BW35" s="16" t="str">
        <f t="shared" si="90"/>
        <v/>
      </c>
      <c r="BX35" s="16" t="str">
        <f t="shared" si="91"/>
        <v/>
      </c>
      <c r="BY35" s="16" t="str">
        <f t="shared" si="92"/>
        <v/>
      </c>
      <c r="BZ35" s="16" t="str">
        <f t="shared" si="126"/>
        <v/>
      </c>
      <c r="CA35" s="16" t="str">
        <f t="shared" si="126"/>
        <v/>
      </c>
      <c r="CB35" s="16" t="str">
        <f t="shared" si="126"/>
        <v/>
      </c>
      <c r="CC35" s="16" t="str">
        <f t="shared" si="126"/>
        <v/>
      </c>
      <c r="CD35" s="16" t="str">
        <f t="shared" si="126"/>
        <v/>
      </c>
      <c r="CE35" s="16" t="str">
        <f t="shared" si="126"/>
        <v/>
      </c>
      <c r="CF35" s="16" t="str">
        <f t="shared" si="126"/>
        <v/>
      </c>
      <c r="CG35" s="16" t="str">
        <f t="shared" si="126"/>
        <v/>
      </c>
      <c r="CH35" s="66">
        <f t="shared" si="94"/>
        <v>37565342.441433333</v>
      </c>
      <c r="CI35" s="42">
        <f t="shared" si="112"/>
        <v>48118988.75</v>
      </c>
      <c r="CJ35" s="42">
        <f t="shared" si="113"/>
        <v>48118988.75</v>
      </c>
      <c r="CK35" s="42">
        <f t="shared" si="114"/>
        <v>47682169.234159216</v>
      </c>
      <c r="CL35" s="42">
        <f t="shared" si="115"/>
        <v>48118988.75</v>
      </c>
      <c r="CM35" s="42">
        <f t="shared" si="116"/>
        <v>47249315.123543613</v>
      </c>
      <c r="CN35" s="65">
        <f t="shared" si="99"/>
        <v>47682169.234159216</v>
      </c>
      <c r="CO35" s="73"/>
      <c r="CP35" s="41">
        <f t="shared" ref="CP35:CP98" si="132">+CO35-CN35</f>
        <v>-47682169.234159216</v>
      </c>
      <c r="CQ35" s="39">
        <f t="shared" ref="CQ35:CQ98" si="133">+CN35*$E35</f>
        <v>47682169.234159216</v>
      </c>
      <c r="CR35" s="40">
        <f t="shared" ref="CR35:CR98" si="134">+CO35*$E35</f>
        <v>0</v>
      </c>
      <c r="CS35" s="134">
        <f t="shared" ref="CS35:CS98" si="135">+CR35-CQ35</f>
        <v>-47682169.234159216</v>
      </c>
      <c r="CT35" s="17"/>
      <c r="CU35" s="129">
        <v>1</v>
      </c>
      <c r="CV35" s="130">
        <f t="shared" si="117"/>
        <v>47682169.234159216</v>
      </c>
      <c r="CW35" s="134">
        <f t="shared" si="104"/>
        <v>47682169.234159216</v>
      </c>
      <c r="CX35" s="131">
        <f>+IF($I$7="SI",'INPUTS Y LISTAS'!$B$31,0)</f>
        <v>0</v>
      </c>
      <c r="CY35" s="132"/>
      <c r="CZ35" s="130">
        <f t="shared" si="105"/>
        <v>47682169.234159216</v>
      </c>
      <c r="DA35" s="134">
        <f t="shared" si="106"/>
        <v>0</v>
      </c>
      <c r="DB35" s="131">
        <f>+IF($I$7="SI",'INPUTS Y LISTAS'!$B$32,0)</f>
        <v>0</v>
      </c>
      <c r="DC35" s="132"/>
      <c r="DD35" s="130">
        <f t="shared" si="107"/>
        <v>47682169.234159216</v>
      </c>
      <c r="DE35" s="134">
        <f t="shared" si="108"/>
        <v>0</v>
      </c>
      <c r="DF35" s="131">
        <f>+IF($I$7="SI",'INPUTS Y LISTAS'!$B$33,0)</f>
        <v>0</v>
      </c>
      <c r="DG35" s="132"/>
      <c r="DH35" s="130">
        <f t="shared" si="109"/>
        <v>47682169.234159216</v>
      </c>
      <c r="DI35" s="134">
        <f t="shared" si="110"/>
        <v>0</v>
      </c>
      <c r="DJ35" s="136">
        <f t="shared" si="111"/>
        <v>47682169.234159216</v>
      </c>
    </row>
    <row r="36" spans="3:114" ht="313.5" outlineLevel="2" x14ac:dyDescent="0.2">
      <c r="C36" s="14">
        <f t="shared" si="127"/>
        <v>22</v>
      </c>
      <c r="D36" s="304" t="s">
        <v>240</v>
      </c>
      <c r="E36" s="69">
        <v>1</v>
      </c>
      <c r="F36" s="69" t="s">
        <v>247</v>
      </c>
      <c r="G36" s="286">
        <v>18000000</v>
      </c>
      <c r="H36" s="289">
        <v>15290750</v>
      </c>
      <c r="I36" s="295">
        <v>20745440.960000001</v>
      </c>
      <c r="J36" s="86"/>
      <c r="K36" s="85"/>
      <c r="L36" s="86"/>
      <c r="M36" s="70"/>
      <c r="N36" s="70"/>
      <c r="O36" s="70"/>
      <c r="P36" s="70"/>
      <c r="Q36" s="70"/>
      <c r="R36" s="70"/>
      <c r="S36" s="70"/>
      <c r="T36" s="70"/>
      <c r="U36" s="70"/>
      <c r="V36" s="70"/>
      <c r="W36" s="70"/>
      <c r="X36" s="70"/>
      <c r="Y36" s="71"/>
      <c r="Z36" s="87" t="s">
        <v>16</v>
      </c>
      <c r="AA36" s="15">
        <f>IF(G36="","",IF(Z36="SI",G36*(1+'INPUTS Y LISTAS'!$B$15),'Modelo Estadistico'!G36))</f>
        <v>21420000</v>
      </c>
      <c r="AB36" s="15">
        <f>IF(H36="","",IF(Z36="SI",H36*(1+'INPUTS Y LISTAS'!$B$15),'Modelo Estadistico'!H36))</f>
        <v>18195992.5</v>
      </c>
      <c r="AC36" s="15">
        <f>IF(I36="","",IF(Z36="SI",I36*(1+'INPUTS Y LISTAS'!$B$15),'Modelo Estadistico'!I36))</f>
        <v>24687074.742400002</v>
      </c>
      <c r="AD36" s="15" t="str">
        <f>IF(J36="","",IF(Z36="SI",J36*(1+'INPUTS Y LISTAS'!$B$15),'Modelo Estadistico'!J36))</f>
        <v/>
      </c>
      <c r="AE36" s="15" t="str">
        <f>IF(K36="","",IF(Z36="SI",K36*(1+'INPUTS Y LISTAS'!$B$15),'Modelo Estadistico'!K36))</f>
        <v/>
      </c>
      <c r="AF36" s="15" t="str">
        <f>IF(L36="","",IF(Z36="SI",L36*(1+'INPUTS Y LISTAS'!$B$15),'Modelo Estadistico'!L36))</f>
        <v/>
      </c>
      <c r="AG36" s="15" t="str">
        <f>IF(M36="","",IF(Z36="SI",M36*(1+'INPUTS Y LISTAS'!$B$15),'Modelo Estadistico'!M36))</f>
        <v/>
      </c>
      <c r="AH36" s="15" t="str">
        <f>IF(N36="","",IF(Z36="SI",N36*(1+'INPUTS Y LISTAS'!$B$15),'Modelo Estadistico'!N36))</f>
        <v/>
      </c>
      <c r="AI36" s="15" t="str">
        <f>IF(O36="","",IF(Z36="SI",O36*(1+'INPUTS Y LISTAS'!$B$15),'Modelo Estadistico'!O36))</f>
        <v/>
      </c>
      <c r="AJ36" s="15" t="str">
        <f>IF(P36="","",IF(Z36="SI",P36*(1+'INPUTS Y LISTAS'!$B$15),'Modelo Estadistico'!P36))</f>
        <v/>
      </c>
      <c r="AK36" s="15" t="str">
        <f>IF(Q36="","",IF(Z36="SI",Q36*(1+'INPUTS Y LISTAS'!$B$15),'Modelo Estadistico'!Q36))</f>
        <v/>
      </c>
      <c r="AL36" s="15" t="str">
        <f>IF(R36="","",IF(Z36="SI",R36*(1+'INPUTS Y LISTAS'!$B$15),'Modelo Estadistico'!R36))</f>
        <v/>
      </c>
      <c r="AM36" s="15" t="str">
        <f>IF(S36="","",IF(Z36="SI",S36*(1+'INPUTS Y LISTAS'!$B$15),'Modelo Estadistico'!S36))</f>
        <v/>
      </c>
      <c r="AN36" s="15" t="str">
        <f>IF(T36="","",IF(Z36="SI",T36*(1+'INPUTS Y LISTAS'!$B$15),'Modelo Estadistico'!T36))</f>
        <v/>
      </c>
      <c r="AO36" s="15" t="str">
        <f>IF(U36="","",IF(Z36="SI",U36*(1+'INPUTS Y LISTAS'!$B$15),'Modelo Estadistico'!U36))</f>
        <v/>
      </c>
      <c r="AP36" s="15" t="str">
        <f>IF(V36="","",IF(Z36="SI",V36*(1+'INPUTS Y LISTAS'!$B$15),'Modelo Estadistico'!V36))</f>
        <v/>
      </c>
      <c r="AQ36" s="15" t="str">
        <f>IF(W36="","",IF(Z36="SI",W36*(1+'INPUTS Y LISTAS'!$B$15),'Modelo Estadistico'!W36))</f>
        <v/>
      </c>
      <c r="AR36" s="15" t="str">
        <f>IF(X36="","",IF(Z36="SI",X36*(1+'INPUTS Y LISTAS'!$B$15),'Modelo Estadistico'!X36))</f>
        <v/>
      </c>
      <c r="AS36" s="71"/>
      <c r="AT36" s="29">
        <f t="shared" si="128"/>
        <v>21434355.747466668</v>
      </c>
      <c r="AU36" s="15">
        <f t="shared" si="129"/>
        <v>3245564.9331070432</v>
      </c>
      <c r="AV36" s="15">
        <f t="shared" si="130"/>
        <v>18188790.814359624</v>
      </c>
      <c r="AW36" s="30">
        <f t="shared" si="131"/>
        <v>24679920.680573713</v>
      </c>
      <c r="AX36" s="28" t="str">
        <f t="shared" si="98"/>
        <v>Incluir Cotización</v>
      </c>
      <c r="AY36" s="16" t="str">
        <f t="shared" si="67"/>
        <v>Incluir Cotización</v>
      </c>
      <c r="AZ36" s="16" t="str">
        <f t="shared" si="68"/>
        <v>Excluir Cotización</v>
      </c>
      <c r="BA36" s="16" t="str">
        <f t="shared" si="69"/>
        <v/>
      </c>
      <c r="BB36" s="16" t="str">
        <f t="shared" si="70"/>
        <v/>
      </c>
      <c r="BC36" s="16" t="str">
        <f t="shared" si="71"/>
        <v/>
      </c>
      <c r="BD36" s="16" t="str">
        <f t="shared" si="72"/>
        <v/>
      </c>
      <c r="BE36" s="16" t="str">
        <f t="shared" si="73"/>
        <v/>
      </c>
      <c r="BF36" s="16" t="str">
        <f t="shared" si="74"/>
        <v/>
      </c>
      <c r="BG36" s="16" t="str">
        <f t="shared" si="75"/>
        <v/>
      </c>
      <c r="BH36" s="16" t="str">
        <f t="shared" si="76"/>
        <v/>
      </c>
      <c r="BI36" s="16" t="str">
        <f t="shared" si="77"/>
        <v/>
      </c>
      <c r="BJ36" s="16" t="str">
        <f t="shared" si="78"/>
        <v/>
      </c>
      <c r="BK36" s="16" t="str">
        <f t="shared" si="79"/>
        <v/>
      </c>
      <c r="BL36" s="16" t="str">
        <f t="shared" si="80"/>
        <v/>
      </c>
      <c r="BM36" s="16"/>
      <c r="BN36" s="16" t="str">
        <f t="shared" si="81"/>
        <v/>
      </c>
      <c r="BO36" s="16" t="str">
        <f t="shared" si="82"/>
        <v/>
      </c>
      <c r="BP36" s="28">
        <f t="shared" si="83"/>
        <v>21420000</v>
      </c>
      <c r="BQ36" s="16">
        <f t="shared" si="84"/>
        <v>18195992.5</v>
      </c>
      <c r="BR36" s="16" t="str">
        <f t="shared" si="85"/>
        <v/>
      </c>
      <c r="BS36" s="16" t="str">
        <f t="shared" si="86"/>
        <v/>
      </c>
      <c r="BT36" s="16" t="str">
        <f t="shared" si="87"/>
        <v/>
      </c>
      <c r="BU36" s="16" t="str">
        <f t="shared" si="88"/>
        <v/>
      </c>
      <c r="BV36" s="16" t="str">
        <f t="shared" si="89"/>
        <v/>
      </c>
      <c r="BW36" s="16" t="str">
        <f t="shared" si="90"/>
        <v/>
      </c>
      <c r="BX36" s="16" t="str">
        <f t="shared" si="91"/>
        <v/>
      </c>
      <c r="BY36" s="16" t="str">
        <f t="shared" si="92"/>
        <v/>
      </c>
      <c r="BZ36" s="16" t="str">
        <f t="shared" si="126"/>
        <v/>
      </c>
      <c r="CA36" s="16" t="str">
        <f t="shared" si="126"/>
        <v/>
      </c>
      <c r="CB36" s="16" t="str">
        <f t="shared" si="126"/>
        <v/>
      </c>
      <c r="CC36" s="16" t="str">
        <f t="shared" si="126"/>
        <v/>
      </c>
      <c r="CD36" s="16" t="str">
        <f t="shared" si="126"/>
        <v/>
      </c>
      <c r="CE36" s="16" t="str">
        <f t="shared" si="126"/>
        <v/>
      </c>
      <c r="CF36" s="16" t="str">
        <f t="shared" si="126"/>
        <v/>
      </c>
      <c r="CG36" s="16" t="str">
        <f t="shared" si="126"/>
        <v/>
      </c>
      <c r="CH36" s="66">
        <f t="shared" si="94"/>
        <v>21434355.747466668</v>
      </c>
      <c r="CI36" s="42">
        <f t="shared" si="112"/>
        <v>19807996.25</v>
      </c>
      <c r="CJ36" s="42">
        <f t="shared" si="113"/>
        <v>19807996.25</v>
      </c>
      <c r="CK36" s="42">
        <f t="shared" si="114"/>
        <v>19742293.669936124</v>
      </c>
      <c r="CL36" s="42">
        <f t="shared" si="115"/>
        <v>19807996.25</v>
      </c>
      <c r="CM36" s="42">
        <f t="shared" si="116"/>
        <v>19676809.023527559</v>
      </c>
      <c r="CN36" s="65">
        <f t="shared" si="99"/>
        <v>19742293.669936124</v>
      </c>
      <c r="CO36" s="73"/>
      <c r="CP36" s="41">
        <f t="shared" si="132"/>
        <v>-19742293.669936124</v>
      </c>
      <c r="CQ36" s="39">
        <f t="shared" si="133"/>
        <v>19742293.669936124</v>
      </c>
      <c r="CR36" s="40">
        <f t="shared" si="134"/>
        <v>0</v>
      </c>
      <c r="CS36" s="134">
        <f t="shared" si="135"/>
        <v>-19742293.669936124</v>
      </c>
      <c r="CT36" s="17"/>
      <c r="CU36" s="129">
        <v>1</v>
      </c>
      <c r="CV36" s="130">
        <f t="shared" si="117"/>
        <v>19742293.669936124</v>
      </c>
      <c r="CW36" s="134">
        <f t="shared" si="104"/>
        <v>19742293.669936124</v>
      </c>
      <c r="CX36" s="131">
        <f>+IF($I$7="SI",'INPUTS Y LISTAS'!$B$31,0)</f>
        <v>0</v>
      </c>
      <c r="CY36" s="132"/>
      <c r="CZ36" s="130">
        <f t="shared" si="105"/>
        <v>19742293.669936124</v>
      </c>
      <c r="DA36" s="134">
        <f t="shared" si="106"/>
        <v>0</v>
      </c>
      <c r="DB36" s="131">
        <f>+IF($I$7="SI",'INPUTS Y LISTAS'!$B$32,0)</f>
        <v>0</v>
      </c>
      <c r="DC36" s="132"/>
      <c r="DD36" s="130">
        <f t="shared" si="107"/>
        <v>19742293.669936124</v>
      </c>
      <c r="DE36" s="134">
        <f t="shared" si="108"/>
        <v>0</v>
      </c>
      <c r="DF36" s="131">
        <f>+IF($I$7="SI",'INPUTS Y LISTAS'!$B$33,0)</f>
        <v>0</v>
      </c>
      <c r="DG36" s="132"/>
      <c r="DH36" s="130">
        <f t="shared" si="109"/>
        <v>19742293.669936124</v>
      </c>
      <c r="DI36" s="134">
        <f t="shared" si="110"/>
        <v>0</v>
      </c>
      <c r="DJ36" s="136">
        <f t="shared" si="111"/>
        <v>19742293.669936124</v>
      </c>
    </row>
    <row r="37" spans="3:114" ht="128.25" outlineLevel="2" x14ac:dyDescent="0.2">
      <c r="C37" s="14">
        <f t="shared" si="127"/>
        <v>23</v>
      </c>
      <c r="D37" s="304" t="s">
        <v>241</v>
      </c>
      <c r="E37" s="69">
        <v>1</v>
      </c>
      <c r="F37" s="69" t="s">
        <v>247</v>
      </c>
      <c r="G37" s="286">
        <v>52000000</v>
      </c>
      <c r="H37" s="289">
        <v>20049300</v>
      </c>
      <c r="I37" s="295">
        <v>13830293.970000001</v>
      </c>
      <c r="J37" s="86"/>
      <c r="K37" s="85"/>
      <c r="L37" s="86"/>
      <c r="M37" s="70"/>
      <c r="N37" s="70"/>
      <c r="O37" s="70"/>
      <c r="P37" s="70"/>
      <c r="Q37" s="70"/>
      <c r="R37" s="70"/>
      <c r="S37" s="70"/>
      <c r="T37" s="70"/>
      <c r="U37" s="70"/>
      <c r="V37" s="70"/>
      <c r="W37" s="70"/>
      <c r="X37" s="70"/>
      <c r="Y37" s="71"/>
      <c r="Z37" s="87" t="s">
        <v>16</v>
      </c>
      <c r="AA37" s="15">
        <f>IF(G37="","",IF(Z37="SI",G37*(1+'INPUTS Y LISTAS'!$B$15),'Modelo Estadistico'!G37))</f>
        <v>61880000</v>
      </c>
      <c r="AB37" s="15">
        <f>IF(H37="","",IF(Z37="SI",H37*(1+'INPUTS Y LISTAS'!$B$15),'Modelo Estadistico'!H37))</f>
        <v>23858667</v>
      </c>
      <c r="AC37" s="15">
        <f>IF(I37="","",IF(Z37="SI",I37*(1+'INPUTS Y LISTAS'!$B$15),'Modelo Estadistico'!I37))</f>
        <v>16458049.8243</v>
      </c>
      <c r="AD37" s="15" t="str">
        <f>IF(J37="","",IF(Z37="SI",J37*(1+'INPUTS Y LISTAS'!$B$15),'Modelo Estadistico'!J37))</f>
        <v/>
      </c>
      <c r="AE37" s="15" t="str">
        <f>IF(K37="","",IF(Z37="SI",K37*(1+'INPUTS Y LISTAS'!$B$15),'Modelo Estadistico'!K37))</f>
        <v/>
      </c>
      <c r="AF37" s="15" t="str">
        <f>IF(L37="","",IF(Z37="SI",L37*(1+'INPUTS Y LISTAS'!$B$15),'Modelo Estadistico'!L37))</f>
        <v/>
      </c>
      <c r="AG37" s="15" t="str">
        <f>IF(M37="","",IF(Z37="SI",M37*(1+'INPUTS Y LISTAS'!$B$15),'Modelo Estadistico'!M37))</f>
        <v/>
      </c>
      <c r="AH37" s="15" t="str">
        <f>IF(N37="","",IF(Z37="SI",N37*(1+'INPUTS Y LISTAS'!$B$15),'Modelo Estadistico'!N37))</f>
        <v/>
      </c>
      <c r="AI37" s="15" t="str">
        <f>IF(O37="","",IF(Z37="SI",O37*(1+'INPUTS Y LISTAS'!$B$15),'Modelo Estadistico'!O37))</f>
        <v/>
      </c>
      <c r="AJ37" s="15" t="str">
        <f>IF(P37="","",IF(Z37="SI",P37*(1+'INPUTS Y LISTAS'!$B$15),'Modelo Estadistico'!P37))</f>
        <v/>
      </c>
      <c r="AK37" s="15" t="str">
        <f>IF(Q37="","",IF(Z37="SI",Q37*(1+'INPUTS Y LISTAS'!$B$15),'Modelo Estadistico'!Q37))</f>
        <v/>
      </c>
      <c r="AL37" s="15" t="str">
        <f>IF(R37="","",IF(Z37="SI",R37*(1+'INPUTS Y LISTAS'!$B$15),'Modelo Estadistico'!R37))</f>
        <v/>
      </c>
      <c r="AM37" s="15" t="str">
        <f>IF(S37="","",IF(Z37="SI",S37*(1+'INPUTS Y LISTAS'!$B$15),'Modelo Estadistico'!S37))</f>
        <v/>
      </c>
      <c r="AN37" s="15" t="str">
        <f>IF(T37="","",IF(Z37="SI",T37*(1+'INPUTS Y LISTAS'!$B$15),'Modelo Estadistico'!T37))</f>
        <v/>
      </c>
      <c r="AO37" s="15" t="str">
        <f>IF(U37="","",IF(Z37="SI",U37*(1+'INPUTS Y LISTAS'!$B$15),'Modelo Estadistico'!U37))</f>
        <v/>
      </c>
      <c r="AP37" s="15" t="str">
        <f>IF(V37="","",IF(Z37="SI",V37*(1+'INPUTS Y LISTAS'!$B$15),'Modelo Estadistico'!V37))</f>
        <v/>
      </c>
      <c r="AQ37" s="15" t="str">
        <f>IF(W37="","",IF(Z37="SI",W37*(1+'INPUTS Y LISTAS'!$B$15),'Modelo Estadistico'!W37))</f>
        <v/>
      </c>
      <c r="AR37" s="15" t="str">
        <f>IF(X37="","",IF(Z37="SI",X37*(1+'INPUTS Y LISTAS'!$B$15),'Modelo Estadistico'!X37))</f>
        <v/>
      </c>
      <c r="AS37" s="71"/>
      <c r="AT37" s="29">
        <f t="shared" si="128"/>
        <v>34065572.274766669</v>
      </c>
      <c r="AU37" s="15">
        <f t="shared" si="129"/>
        <v>24370557.562497165</v>
      </c>
      <c r="AV37" s="15">
        <f t="shared" si="130"/>
        <v>9695014.7122695036</v>
      </c>
      <c r="AW37" s="30">
        <f t="shared" si="131"/>
        <v>58436129.837263837</v>
      </c>
      <c r="AX37" s="28" t="str">
        <f t="shared" si="98"/>
        <v>Excluir Cotización</v>
      </c>
      <c r="AY37" s="16" t="str">
        <f t="shared" si="67"/>
        <v>Incluir Cotización</v>
      </c>
      <c r="AZ37" s="16" t="str">
        <f t="shared" si="68"/>
        <v>Incluir Cotización</v>
      </c>
      <c r="BA37" s="16" t="str">
        <f t="shared" si="69"/>
        <v/>
      </c>
      <c r="BB37" s="16" t="str">
        <f t="shared" si="70"/>
        <v/>
      </c>
      <c r="BC37" s="16" t="str">
        <f t="shared" si="71"/>
        <v/>
      </c>
      <c r="BD37" s="16" t="str">
        <f t="shared" si="72"/>
        <v/>
      </c>
      <c r="BE37" s="16" t="str">
        <f t="shared" si="73"/>
        <v/>
      </c>
      <c r="BF37" s="16" t="str">
        <f t="shared" si="74"/>
        <v/>
      </c>
      <c r="BG37" s="16" t="str">
        <f t="shared" si="75"/>
        <v/>
      </c>
      <c r="BH37" s="16" t="str">
        <f t="shared" si="76"/>
        <v/>
      </c>
      <c r="BI37" s="16" t="str">
        <f t="shared" si="77"/>
        <v/>
      </c>
      <c r="BJ37" s="16" t="str">
        <f t="shared" si="78"/>
        <v/>
      </c>
      <c r="BK37" s="16" t="str">
        <f t="shared" si="79"/>
        <v/>
      </c>
      <c r="BL37" s="16" t="str">
        <f t="shared" si="80"/>
        <v/>
      </c>
      <c r="BM37" s="16"/>
      <c r="BN37" s="16" t="str">
        <f t="shared" si="81"/>
        <v/>
      </c>
      <c r="BO37" s="16" t="str">
        <f t="shared" si="82"/>
        <v/>
      </c>
      <c r="BP37" s="28" t="str">
        <f t="shared" si="83"/>
        <v/>
      </c>
      <c r="BQ37" s="16">
        <f t="shared" si="84"/>
        <v>23858667</v>
      </c>
      <c r="BR37" s="16">
        <f t="shared" si="85"/>
        <v>16458049.8243</v>
      </c>
      <c r="BS37" s="16" t="str">
        <f t="shared" si="86"/>
        <v/>
      </c>
      <c r="BT37" s="16" t="str">
        <f t="shared" si="87"/>
        <v/>
      </c>
      <c r="BU37" s="16" t="str">
        <f t="shared" si="88"/>
        <v/>
      </c>
      <c r="BV37" s="16" t="str">
        <f t="shared" si="89"/>
        <v/>
      </c>
      <c r="BW37" s="16" t="str">
        <f t="shared" si="90"/>
        <v/>
      </c>
      <c r="BX37" s="16" t="str">
        <f t="shared" si="91"/>
        <v/>
      </c>
      <c r="BY37" s="16" t="str">
        <f t="shared" si="92"/>
        <v/>
      </c>
      <c r="BZ37" s="16" t="str">
        <f t="shared" si="126"/>
        <v/>
      </c>
      <c r="CA37" s="16" t="str">
        <f t="shared" si="126"/>
        <v/>
      </c>
      <c r="CB37" s="16" t="str">
        <f t="shared" si="126"/>
        <v/>
      </c>
      <c r="CC37" s="16" t="str">
        <f t="shared" si="126"/>
        <v/>
      </c>
      <c r="CD37" s="16" t="str">
        <f t="shared" si="126"/>
        <v/>
      </c>
      <c r="CE37" s="16" t="str">
        <f t="shared" si="126"/>
        <v/>
      </c>
      <c r="CF37" s="16" t="str">
        <f t="shared" si="126"/>
        <v/>
      </c>
      <c r="CG37" s="16" t="str">
        <f t="shared" si="126"/>
        <v/>
      </c>
      <c r="CH37" s="66">
        <f t="shared" si="94"/>
        <v>34065572.274766669</v>
      </c>
      <c r="CI37" s="42">
        <f t="shared" si="112"/>
        <v>20158358.412149999</v>
      </c>
      <c r="CJ37" s="42">
        <f t="shared" si="113"/>
        <v>20158358.412149999</v>
      </c>
      <c r="CK37" s="42">
        <f t="shared" si="114"/>
        <v>19815830.293666277</v>
      </c>
      <c r="CL37" s="42">
        <f t="shared" si="115"/>
        <v>20158358.412149999</v>
      </c>
      <c r="CM37" s="42">
        <f t="shared" si="116"/>
        <v>19479122.366963714</v>
      </c>
      <c r="CN37" s="65">
        <f t="shared" si="99"/>
        <v>19815830.293666277</v>
      </c>
      <c r="CO37" s="73"/>
      <c r="CP37" s="41">
        <f t="shared" si="132"/>
        <v>-19815830.293666277</v>
      </c>
      <c r="CQ37" s="39">
        <f t="shared" si="133"/>
        <v>19815830.293666277</v>
      </c>
      <c r="CR37" s="40">
        <f t="shared" si="134"/>
        <v>0</v>
      </c>
      <c r="CS37" s="134">
        <f t="shared" si="135"/>
        <v>-19815830.293666277</v>
      </c>
      <c r="CT37" s="17"/>
      <c r="CU37" s="129">
        <v>1</v>
      </c>
      <c r="CV37" s="130">
        <f t="shared" si="117"/>
        <v>19815830.293666277</v>
      </c>
      <c r="CW37" s="134">
        <f t="shared" si="104"/>
        <v>19815830.293666277</v>
      </c>
      <c r="CX37" s="131">
        <f>+IF($I$7="SI",'INPUTS Y LISTAS'!$B$31,0)</f>
        <v>0</v>
      </c>
      <c r="CY37" s="132"/>
      <c r="CZ37" s="130">
        <f t="shared" si="105"/>
        <v>19815830.293666277</v>
      </c>
      <c r="DA37" s="134">
        <f t="shared" si="106"/>
        <v>0</v>
      </c>
      <c r="DB37" s="131">
        <f>+IF($I$7="SI",'INPUTS Y LISTAS'!$B$32,0)</f>
        <v>0</v>
      </c>
      <c r="DC37" s="132"/>
      <c r="DD37" s="130">
        <f t="shared" si="107"/>
        <v>19815830.293666277</v>
      </c>
      <c r="DE37" s="134">
        <f t="shared" si="108"/>
        <v>0</v>
      </c>
      <c r="DF37" s="131">
        <f>+IF($I$7="SI",'INPUTS Y LISTAS'!$B$33,0)</f>
        <v>0</v>
      </c>
      <c r="DG37" s="132"/>
      <c r="DH37" s="130">
        <f t="shared" si="109"/>
        <v>19815830.293666277</v>
      </c>
      <c r="DI37" s="134">
        <f t="shared" si="110"/>
        <v>0</v>
      </c>
      <c r="DJ37" s="136">
        <f t="shared" si="111"/>
        <v>19815830.293666277</v>
      </c>
    </row>
    <row r="38" spans="3:114" ht="15.75" outlineLevel="2" x14ac:dyDescent="0.2">
      <c r="C38" s="14">
        <f t="shared" si="127"/>
        <v>24</v>
      </c>
      <c r="D38" s="308"/>
      <c r="E38" s="69">
        <v>1</v>
      </c>
      <c r="F38" s="69"/>
      <c r="G38" s="298"/>
      <c r="H38" s="298"/>
      <c r="I38" s="299"/>
      <c r="J38" s="86"/>
      <c r="K38" s="85"/>
      <c r="L38" s="86"/>
      <c r="M38" s="70"/>
      <c r="N38" s="70"/>
      <c r="O38" s="70"/>
      <c r="P38" s="70"/>
      <c r="Q38" s="70"/>
      <c r="R38" s="70"/>
      <c r="S38" s="70"/>
      <c r="T38" s="70"/>
      <c r="U38" s="70"/>
      <c r="V38" s="70"/>
      <c r="W38" s="70"/>
      <c r="X38" s="70"/>
      <c r="Y38" s="71"/>
      <c r="Z38" s="87" t="s">
        <v>16</v>
      </c>
      <c r="AA38" s="15" t="str">
        <f>IF(G38="","",IF(Z38="SI",G38*(1+'INPUTS Y LISTAS'!$B$15),'Modelo Estadistico'!G38))</f>
        <v/>
      </c>
      <c r="AB38" s="15" t="str">
        <f>IF(H38="","",IF(Z38="SI",H38*(1+'INPUTS Y LISTAS'!$B$15),'Modelo Estadistico'!H38))</f>
        <v/>
      </c>
      <c r="AC38" s="15" t="str">
        <f>IF(I38="","",IF(Z38="SI",I38*(1+'INPUTS Y LISTAS'!$B$15),'Modelo Estadistico'!I38))</f>
        <v/>
      </c>
      <c r="AD38" s="15" t="str">
        <f>IF(J38="","",IF(Z38="SI",J38*(1+'INPUTS Y LISTAS'!$B$15),'Modelo Estadistico'!J38))</f>
        <v/>
      </c>
      <c r="AE38" s="15" t="str">
        <f>IF(K38="","",IF(Z38="SI",K38*(1+'INPUTS Y LISTAS'!$B$15),'Modelo Estadistico'!K38))</f>
        <v/>
      </c>
      <c r="AF38" s="15" t="str">
        <f>IF(L38="","",IF(Z38="SI",L38*(1+'INPUTS Y LISTAS'!$B$15),'Modelo Estadistico'!L38))</f>
        <v/>
      </c>
      <c r="AG38" s="15" t="str">
        <f>IF(M38="","",IF(Z38="SI",M38*(1+'INPUTS Y LISTAS'!$B$15),'Modelo Estadistico'!M38))</f>
        <v/>
      </c>
      <c r="AH38" s="15" t="str">
        <f>IF(N38="","",IF(Z38="SI",N38*(1+'INPUTS Y LISTAS'!$B$15),'Modelo Estadistico'!N38))</f>
        <v/>
      </c>
      <c r="AI38" s="15" t="str">
        <f>IF(O38="","",IF(Z38="SI",O38*(1+'INPUTS Y LISTAS'!$B$15),'Modelo Estadistico'!O38))</f>
        <v/>
      </c>
      <c r="AJ38" s="15" t="str">
        <f>IF(P38="","",IF(Z38="SI",P38*(1+'INPUTS Y LISTAS'!$B$15),'Modelo Estadistico'!P38))</f>
        <v/>
      </c>
      <c r="AK38" s="15" t="str">
        <f>IF(Q38="","",IF(Z38="SI",Q38*(1+'INPUTS Y LISTAS'!$B$15),'Modelo Estadistico'!Q38))</f>
        <v/>
      </c>
      <c r="AL38" s="15" t="str">
        <f>IF(R38="","",IF(Z38="SI",R38*(1+'INPUTS Y LISTAS'!$B$15),'Modelo Estadistico'!R38))</f>
        <v/>
      </c>
      <c r="AM38" s="15" t="str">
        <f>IF(S38="","",IF(Z38="SI",S38*(1+'INPUTS Y LISTAS'!$B$15),'Modelo Estadistico'!S38))</f>
        <v/>
      </c>
      <c r="AN38" s="15" t="str">
        <f>IF(T38="","",IF(Z38="SI",T38*(1+'INPUTS Y LISTAS'!$B$15),'Modelo Estadistico'!T38))</f>
        <v/>
      </c>
      <c r="AO38" s="15" t="str">
        <f>IF(U38="","",IF(Z38="SI",U38*(1+'INPUTS Y LISTAS'!$B$15),'Modelo Estadistico'!U38))</f>
        <v/>
      </c>
      <c r="AP38" s="15" t="str">
        <f>IF(V38="","",IF(Z38="SI",V38*(1+'INPUTS Y LISTAS'!$B$15),'Modelo Estadistico'!V38))</f>
        <v/>
      </c>
      <c r="AQ38" s="15" t="str">
        <f>IF(W38="","",IF(Z38="SI",W38*(1+'INPUTS Y LISTAS'!$B$15),'Modelo Estadistico'!W38))</f>
        <v/>
      </c>
      <c r="AR38" s="15" t="str">
        <f>IF(X38="","",IF(Z38="SI",X38*(1+'INPUTS Y LISTAS'!$B$15),'Modelo Estadistico'!X38))</f>
        <v/>
      </c>
      <c r="AS38" s="71"/>
      <c r="AT38" s="29" t="str">
        <f t="shared" si="128"/>
        <v/>
      </c>
      <c r="AU38" s="15" t="str">
        <f t="shared" si="129"/>
        <v/>
      </c>
      <c r="AV38" s="15" t="str">
        <f t="shared" si="130"/>
        <v/>
      </c>
      <c r="AW38" s="30" t="str">
        <f t="shared" si="131"/>
        <v/>
      </c>
      <c r="AX38" s="28" t="str">
        <f t="shared" si="98"/>
        <v/>
      </c>
      <c r="AY38" s="16" t="str">
        <f t="shared" si="67"/>
        <v/>
      </c>
      <c r="AZ38" s="16" t="str">
        <f t="shared" si="68"/>
        <v/>
      </c>
      <c r="BA38" s="16" t="str">
        <f t="shared" si="69"/>
        <v/>
      </c>
      <c r="BB38" s="16" t="str">
        <f t="shared" si="70"/>
        <v/>
      </c>
      <c r="BC38" s="16" t="str">
        <f t="shared" si="71"/>
        <v/>
      </c>
      <c r="BD38" s="16" t="str">
        <f t="shared" si="72"/>
        <v/>
      </c>
      <c r="BE38" s="16" t="str">
        <f t="shared" si="73"/>
        <v/>
      </c>
      <c r="BF38" s="16" t="str">
        <f t="shared" si="74"/>
        <v/>
      </c>
      <c r="BG38" s="16" t="str">
        <f t="shared" si="75"/>
        <v/>
      </c>
      <c r="BH38" s="16" t="str">
        <f t="shared" si="76"/>
        <v/>
      </c>
      <c r="BI38" s="16" t="str">
        <f t="shared" si="77"/>
        <v/>
      </c>
      <c r="BJ38" s="16" t="str">
        <f t="shared" si="78"/>
        <v/>
      </c>
      <c r="BK38" s="16" t="str">
        <f t="shared" si="79"/>
        <v/>
      </c>
      <c r="BL38" s="16" t="str">
        <f t="shared" si="80"/>
        <v/>
      </c>
      <c r="BM38" s="16"/>
      <c r="BN38" s="16" t="str">
        <f t="shared" si="81"/>
        <v/>
      </c>
      <c r="BO38" s="16" t="str">
        <f t="shared" si="82"/>
        <v/>
      </c>
      <c r="BP38" s="28" t="str">
        <f t="shared" si="83"/>
        <v/>
      </c>
      <c r="BQ38" s="16" t="str">
        <f t="shared" si="84"/>
        <v/>
      </c>
      <c r="BR38" s="16" t="str">
        <f t="shared" si="85"/>
        <v/>
      </c>
      <c r="BS38" s="16" t="str">
        <f t="shared" si="86"/>
        <v/>
      </c>
      <c r="BT38" s="16" t="str">
        <f t="shared" si="87"/>
        <v/>
      </c>
      <c r="BU38" s="16" t="str">
        <f t="shared" si="88"/>
        <v/>
      </c>
      <c r="BV38" s="16" t="str">
        <f t="shared" si="89"/>
        <v/>
      </c>
      <c r="BW38" s="16" t="str">
        <f t="shared" si="90"/>
        <v/>
      </c>
      <c r="BX38" s="16" t="str">
        <f t="shared" si="91"/>
        <v/>
      </c>
      <c r="BY38" s="16" t="str">
        <f t="shared" si="92"/>
        <v/>
      </c>
      <c r="BZ38" s="16" t="str">
        <f t="shared" si="126"/>
        <v/>
      </c>
      <c r="CA38" s="16" t="str">
        <f t="shared" si="126"/>
        <v/>
      </c>
      <c r="CB38" s="16" t="str">
        <f t="shared" si="126"/>
        <v/>
      </c>
      <c r="CC38" s="16" t="str">
        <f t="shared" si="126"/>
        <v/>
      </c>
      <c r="CD38" s="16" t="str">
        <f t="shared" si="126"/>
        <v/>
      </c>
      <c r="CE38" s="16" t="str">
        <f t="shared" si="126"/>
        <v/>
      </c>
      <c r="CF38" s="16" t="str">
        <f t="shared" si="126"/>
        <v/>
      </c>
      <c r="CG38" s="16" t="str">
        <f t="shared" si="126"/>
        <v/>
      </c>
      <c r="CH38" s="66" t="str">
        <f t="shared" si="94"/>
        <v/>
      </c>
      <c r="CI38" s="42" t="str">
        <f t="shared" si="112"/>
        <v/>
      </c>
      <c r="CJ38" s="42" t="str">
        <f t="shared" si="113"/>
        <v/>
      </c>
      <c r="CK38" s="42" t="str">
        <f t="shared" si="114"/>
        <v/>
      </c>
      <c r="CL38" s="42" t="str">
        <f t="shared" si="115"/>
        <v/>
      </c>
      <c r="CM38" s="42" t="str">
        <f t="shared" si="116"/>
        <v/>
      </c>
      <c r="CN38" s="65">
        <f t="shared" si="99"/>
        <v>0</v>
      </c>
      <c r="CO38" s="73"/>
      <c r="CP38" s="41">
        <f t="shared" si="132"/>
        <v>0</v>
      </c>
      <c r="CQ38" s="39">
        <f t="shared" si="133"/>
        <v>0</v>
      </c>
      <c r="CR38" s="40">
        <f t="shared" si="134"/>
        <v>0</v>
      </c>
      <c r="CS38" s="134">
        <f t="shared" si="135"/>
        <v>0</v>
      </c>
      <c r="CT38" s="17"/>
      <c r="CU38" s="129"/>
      <c r="CV38" s="130">
        <f t="shared" si="117"/>
        <v>0</v>
      </c>
      <c r="CW38" s="134">
        <f t="shared" si="104"/>
        <v>0</v>
      </c>
      <c r="CX38" s="131">
        <f>+IF($I$7="SI",'INPUTS Y LISTAS'!$B$31,0)</f>
        <v>0</v>
      </c>
      <c r="CY38" s="132"/>
      <c r="CZ38" s="130">
        <f t="shared" si="105"/>
        <v>0</v>
      </c>
      <c r="DA38" s="134">
        <f t="shared" si="106"/>
        <v>0</v>
      </c>
      <c r="DB38" s="131">
        <f>+IF($I$7="SI",'INPUTS Y LISTAS'!$B$32,0)</f>
        <v>0</v>
      </c>
      <c r="DC38" s="132"/>
      <c r="DD38" s="130">
        <f t="shared" si="107"/>
        <v>0</v>
      </c>
      <c r="DE38" s="134">
        <f t="shared" si="108"/>
        <v>0</v>
      </c>
      <c r="DF38" s="131">
        <f>+IF($I$7="SI",'INPUTS Y LISTAS'!$B$33,0)</f>
        <v>0</v>
      </c>
      <c r="DG38" s="132"/>
      <c r="DH38" s="130">
        <f t="shared" si="109"/>
        <v>0</v>
      </c>
      <c r="DI38" s="134">
        <f t="shared" si="110"/>
        <v>0</v>
      </c>
      <c r="DJ38" s="136">
        <f t="shared" si="111"/>
        <v>0</v>
      </c>
    </row>
    <row r="39" spans="3:114" ht="15.75" outlineLevel="2" x14ac:dyDescent="0.2">
      <c r="C39" s="14">
        <f t="shared" si="127"/>
        <v>25</v>
      </c>
      <c r="D39" s="88"/>
      <c r="E39" s="69">
        <v>1</v>
      </c>
      <c r="F39" s="69"/>
      <c r="G39" s="300"/>
      <c r="H39" s="300"/>
      <c r="I39" s="301"/>
      <c r="J39" s="86"/>
      <c r="K39" s="85"/>
      <c r="L39" s="86"/>
      <c r="M39" s="70"/>
      <c r="N39" s="70"/>
      <c r="O39" s="70"/>
      <c r="P39" s="70"/>
      <c r="Q39" s="70"/>
      <c r="R39" s="70"/>
      <c r="S39" s="70"/>
      <c r="T39" s="70"/>
      <c r="U39" s="70"/>
      <c r="V39" s="70"/>
      <c r="W39" s="70"/>
      <c r="X39" s="70"/>
      <c r="Y39" s="71"/>
      <c r="Z39" s="87" t="s">
        <v>16</v>
      </c>
      <c r="AA39" s="15" t="str">
        <f>IF(G39="","",IF(Z39="SI",G39*(1+'INPUTS Y LISTAS'!$B$15),'Modelo Estadistico'!G39))</f>
        <v/>
      </c>
      <c r="AB39" s="15" t="str">
        <f>IF(H39="","",IF(Z39="SI",H39*(1+'INPUTS Y LISTAS'!$B$15),'Modelo Estadistico'!H39))</f>
        <v/>
      </c>
      <c r="AC39" s="15" t="str">
        <f>IF(I39="","",IF(Z39="SI",I39*(1+'INPUTS Y LISTAS'!$B$15),'Modelo Estadistico'!I39))</f>
        <v/>
      </c>
      <c r="AD39" s="15" t="str">
        <f>IF(J39="","",IF(Z39="SI",J39*(1+'INPUTS Y LISTAS'!$B$15),'Modelo Estadistico'!J39))</f>
        <v/>
      </c>
      <c r="AE39" s="15" t="str">
        <f>IF(K39="","",IF(Z39="SI",K39*(1+'INPUTS Y LISTAS'!$B$15),'Modelo Estadistico'!K39))</f>
        <v/>
      </c>
      <c r="AF39" s="15" t="str">
        <f>IF(L39="","",IF(Z39="SI",L39*(1+'INPUTS Y LISTAS'!$B$15),'Modelo Estadistico'!L39))</f>
        <v/>
      </c>
      <c r="AG39" s="15" t="str">
        <f>IF(M39="","",IF(Z39="SI",M39*(1+'INPUTS Y LISTAS'!$B$15),'Modelo Estadistico'!M39))</f>
        <v/>
      </c>
      <c r="AH39" s="15" t="str">
        <f>IF(N39="","",IF(Z39="SI",N39*(1+'INPUTS Y LISTAS'!$B$15),'Modelo Estadistico'!N39))</f>
        <v/>
      </c>
      <c r="AI39" s="15" t="str">
        <f>IF(O39="","",IF(Z39="SI",O39*(1+'INPUTS Y LISTAS'!$B$15),'Modelo Estadistico'!O39))</f>
        <v/>
      </c>
      <c r="AJ39" s="15" t="str">
        <f>IF(P39="","",IF(Z39="SI",P39*(1+'INPUTS Y LISTAS'!$B$15),'Modelo Estadistico'!P39))</f>
        <v/>
      </c>
      <c r="AK39" s="15" t="str">
        <f>IF(Q39="","",IF(Z39="SI",Q39*(1+'INPUTS Y LISTAS'!$B$15),'Modelo Estadistico'!Q39))</f>
        <v/>
      </c>
      <c r="AL39" s="15" t="str">
        <f>IF(R39="","",IF(Z39="SI",R39*(1+'INPUTS Y LISTAS'!$B$15),'Modelo Estadistico'!R39))</f>
        <v/>
      </c>
      <c r="AM39" s="15" t="str">
        <f>IF(S39="","",IF(Z39="SI",S39*(1+'INPUTS Y LISTAS'!$B$15),'Modelo Estadistico'!S39))</f>
        <v/>
      </c>
      <c r="AN39" s="15" t="str">
        <f>IF(T39="","",IF(Z39="SI",T39*(1+'INPUTS Y LISTAS'!$B$15),'Modelo Estadistico'!T39))</f>
        <v/>
      </c>
      <c r="AO39" s="15" t="str">
        <f>IF(U39="","",IF(Z39="SI",U39*(1+'INPUTS Y LISTAS'!$B$15),'Modelo Estadistico'!U39))</f>
        <v/>
      </c>
      <c r="AP39" s="15" t="str">
        <f>IF(V39="","",IF(Z39="SI",V39*(1+'INPUTS Y LISTAS'!$B$15),'Modelo Estadistico'!V39))</f>
        <v/>
      </c>
      <c r="AQ39" s="15" t="str">
        <f>IF(W39="","",IF(Z39="SI",W39*(1+'INPUTS Y LISTAS'!$B$15),'Modelo Estadistico'!W39))</f>
        <v/>
      </c>
      <c r="AR39" s="15" t="str">
        <f>IF(X39="","",IF(Z39="SI",X39*(1+'INPUTS Y LISTAS'!$B$15),'Modelo Estadistico'!X39))</f>
        <v/>
      </c>
      <c r="AS39" s="71"/>
      <c r="AT39" s="29" t="str">
        <f t="shared" si="128"/>
        <v/>
      </c>
      <c r="AU39" s="15" t="str">
        <f t="shared" si="129"/>
        <v/>
      </c>
      <c r="AV39" s="15" t="str">
        <f t="shared" si="130"/>
        <v/>
      </c>
      <c r="AW39" s="30" t="str">
        <f t="shared" si="131"/>
        <v/>
      </c>
      <c r="AX39" s="28" t="str">
        <f t="shared" si="98"/>
        <v/>
      </c>
      <c r="AY39" s="16" t="str">
        <f t="shared" si="67"/>
        <v/>
      </c>
      <c r="AZ39" s="16" t="str">
        <f t="shared" si="68"/>
        <v/>
      </c>
      <c r="BA39" s="16" t="str">
        <f t="shared" si="69"/>
        <v/>
      </c>
      <c r="BB39" s="16" t="str">
        <f t="shared" si="70"/>
        <v/>
      </c>
      <c r="BC39" s="16" t="str">
        <f t="shared" si="71"/>
        <v/>
      </c>
      <c r="BD39" s="16" t="str">
        <f t="shared" si="72"/>
        <v/>
      </c>
      <c r="BE39" s="16" t="str">
        <f t="shared" si="73"/>
        <v/>
      </c>
      <c r="BF39" s="16" t="str">
        <f t="shared" si="74"/>
        <v/>
      </c>
      <c r="BG39" s="16" t="str">
        <f t="shared" si="75"/>
        <v/>
      </c>
      <c r="BH39" s="16" t="str">
        <f t="shared" si="76"/>
        <v/>
      </c>
      <c r="BI39" s="16" t="str">
        <f t="shared" si="77"/>
        <v/>
      </c>
      <c r="BJ39" s="16" t="str">
        <f t="shared" si="78"/>
        <v/>
      </c>
      <c r="BK39" s="16" t="str">
        <f t="shared" si="79"/>
        <v/>
      </c>
      <c r="BL39" s="16" t="str">
        <f t="shared" si="80"/>
        <v/>
      </c>
      <c r="BM39" s="16"/>
      <c r="BN39" s="16" t="str">
        <f t="shared" si="81"/>
        <v/>
      </c>
      <c r="BO39" s="16" t="str">
        <f t="shared" si="82"/>
        <v/>
      </c>
      <c r="BP39" s="28" t="str">
        <f t="shared" si="83"/>
        <v/>
      </c>
      <c r="BQ39" s="16" t="str">
        <f t="shared" si="84"/>
        <v/>
      </c>
      <c r="BR39" s="16" t="str">
        <f t="shared" si="85"/>
        <v/>
      </c>
      <c r="BS39" s="16" t="str">
        <f t="shared" si="86"/>
        <v/>
      </c>
      <c r="BT39" s="16" t="str">
        <f t="shared" si="87"/>
        <v/>
      </c>
      <c r="BU39" s="16" t="str">
        <f t="shared" si="88"/>
        <v/>
      </c>
      <c r="BV39" s="16" t="str">
        <f t="shared" si="89"/>
        <v/>
      </c>
      <c r="BW39" s="16" t="str">
        <f t="shared" si="90"/>
        <v/>
      </c>
      <c r="BX39" s="16" t="str">
        <f t="shared" si="91"/>
        <v/>
      </c>
      <c r="BY39" s="16" t="str">
        <f t="shared" si="92"/>
        <v/>
      </c>
      <c r="BZ39" s="16" t="str">
        <f t="shared" si="126"/>
        <v/>
      </c>
      <c r="CA39" s="16" t="str">
        <f t="shared" si="126"/>
        <v/>
      </c>
      <c r="CB39" s="16" t="str">
        <f t="shared" si="126"/>
        <v/>
      </c>
      <c r="CC39" s="16" t="str">
        <f t="shared" si="126"/>
        <v/>
      </c>
      <c r="CD39" s="16" t="str">
        <f t="shared" si="126"/>
        <v/>
      </c>
      <c r="CE39" s="16" t="str">
        <f t="shared" si="126"/>
        <v/>
      </c>
      <c r="CF39" s="16" t="str">
        <f t="shared" si="126"/>
        <v/>
      </c>
      <c r="CG39" s="16" t="str">
        <f t="shared" si="126"/>
        <v/>
      </c>
      <c r="CH39" s="66" t="str">
        <f t="shared" si="94"/>
        <v/>
      </c>
      <c r="CI39" s="42" t="str">
        <f t="shared" si="112"/>
        <v/>
      </c>
      <c r="CJ39" s="42" t="str">
        <f t="shared" si="113"/>
        <v/>
      </c>
      <c r="CK39" s="42" t="str">
        <f t="shared" si="114"/>
        <v/>
      </c>
      <c r="CL39" s="42" t="str">
        <f t="shared" si="115"/>
        <v/>
      </c>
      <c r="CM39" s="42" t="str">
        <f t="shared" si="116"/>
        <v/>
      </c>
      <c r="CN39" s="65">
        <f t="shared" si="99"/>
        <v>0</v>
      </c>
      <c r="CO39" s="73"/>
      <c r="CP39" s="41">
        <f t="shared" si="132"/>
        <v>0</v>
      </c>
      <c r="CQ39" s="39">
        <f t="shared" si="133"/>
        <v>0</v>
      </c>
      <c r="CR39" s="40">
        <f t="shared" si="134"/>
        <v>0</v>
      </c>
      <c r="CS39" s="134">
        <f t="shared" si="135"/>
        <v>0</v>
      </c>
      <c r="CT39" s="17"/>
      <c r="CU39" s="129"/>
      <c r="CV39" s="130">
        <f t="shared" si="117"/>
        <v>0</v>
      </c>
      <c r="CW39" s="134">
        <f t="shared" si="104"/>
        <v>0</v>
      </c>
      <c r="CX39" s="131">
        <f>+IF($I$7="SI",'INPUTS Y LISTAS'!$B$31,0)</f>
        <v>0</v>
      </c>
      <c r="CY39" s="132"/>
      <c r="CZ39" s="130">
        <f t="shared" si="105"/>
        <v>0</v>
      </c>
      <c r="DA39" s="134">
        <f t="shared" si="106"/>
        <v>0</v>
      </c>
      <c r="DB39" s="131">
        <f>+IF($I$7="SI",'INPUTS Y LISTAS'!$B$32,0)</f>
        <v>0</v>
      </c>
      <c r="DC39" s="132"/>
      <c r="DD39" s="130">
        <f t="shared" si="107"/>
        <v>0</v>
      </c>
      <c r="DE39" s="134">
        <f t="shared" si="108"/>
        <v>0</v>
      </c>
      <c r="DF39" s="131">
        <f>+IF($I$7="SI",'INPUTS Y LISTAS'!$B$33,0)</f>
        <v>0</v>
      </c>
      <c r="DG39" s="132"/>
      <c r="DH39" s="130">
        <f t="shared" si="109"/>
        <v>0</v>
      </c>
      <c r="DI39" s="134">
        <f t="shared" si="110"/>
        <v>0</v>
      </c>
      <c r="DJ39" s="136">
        <f t="shared" si="111"/>
        <v>0</v>
      </c>
    </row>
    <row r="40" spans="3:114" ht="15.75" outlineLevel="2" x14ac:dyDescent="0.2">
      <c r="C40" s="14">
        <f t="shared" si="127"/>
        <v>26</v>
      </c>
      <c r="D40" s="88"/>
      <c r="E40" s="69">
        <v>1</v>
      </c>
      <c r="F40" s="69"/>
      <c r="G40" s="300"/>
      <c r="H40" s="300"/>
      <c r="I40" s="301"/>
      <c r="J40" s="86"/>
      <c r="K40" s="85"/>
      <c r="L40" s="86"/>
      <c r="M40" s="70"/>
      <c r="N40" s="70"/>
      <c r="O40" s="70"/>
      <c r="P40" s="70"/>
      <c r="Q40" s="70"/>
      <c r="R40" s="70"/>
      <c r="S40" s="70"/>
      <c r="T40" s="70"/>
      <c r="U40" s="70"/>
      <c r="V40" s="70"/>
      <c r="W40" s="70"/>
      <c r="X40" s="70"/>
      <c r="Y40" s="71"/>
      <c r="Z40" s="87" t="s">
        <v>16</v>
      </c>
      <c r="AA40" s="15" t="str">
        <f>IF(G40="","",IF(Z40="SI",G40*(1+'INPUTS Y LISTAS'!$B$15),'Modelo Estadistico'!G40))</f>
        <v/>
      </c>
      <c r="AB40" s="15" t="str">
        <f>IF(H40="","",IF(Z40="SI",H40*(1+'INPUTS Y LISTAS'!$B$15),'Modelo Estadistico'!H40))</f>
        <v/>
      </c>
      <c r="AC40" s="15" t="str">
        <f>IF(I40="","",IF(Z40="SI",I40*(1+'INPUTS Y LISTAS'!$B$15),'Modelo Estadistico'!I40))</f>
        <v/>
      </c>
      <c r="AD40" s="15" t="str">
        <f>IF(J40="","",IF(Z40="SI",J40*(1+'INPUTS Y LISTAS'!$B$15),'Modelo Estadistico'!J40))</f>
        <v/>
      </c>
      <c r="AE40" s="15" t="str">
        <f>IF(K40="","",IF(Z40="SI",K40*(1+'INPUTS Y LISTAS'!$B$15),'Modelo Estadistico'!K40))</f>
        <v/>
      </c>
      <c r="AF40" s="15" t="str">
        <f>IF(L40="","",IF(Z40="SI",L40*(1+'INPUTS Y LISTAS'!$B$15),'Modelo Estadistico'!L40))</f>
        <v/>
      </c>
      <c r="AG40" s="15" t="str">
        <f>IF(M40="","",IF(Z40="SI",M40*(1+'INPUTS Y LISTAS'!$B$15),'Modelo Estadistico'!M40))</f>
        <v/>
      </c>
      <c r="AH40" s="15" t="str">
        <f>IF(N40="","",IF(Z40="SI",N40*(1+'INPUTS Y LISTAS'!$B$15),'Modelo Estadistico'!N40))</f>
        <v/>
      </c>
      <c r="AI40" s="15" t="str">
        <f>IF(O40="","",IF(Z40="SI",O40*(1+'INPUTS Y LISTAS'!$B$15),'Modelo Estadistico'!O40))</f>
        <v/>
      </c>
      <c r="AJ40" s="15" t="str">
        <f>IF(P40="","",IF(Z40="SI",P40*(1+'INPUTS Y LISTAS'!$B$15),'Modelo Estadistico'!P40))</f>
        <v/>
      </c>
      <c r="AK40" s="15" t="str">
        <f>IF(Q40="","",IF(Z40="SI",Q40*(1+'INPUTS Y LISTAS'!$B$15),'Modelo Estadistico'!Q40))</f>
        <v/>
      </c>
      <c r="AL40" s="15" t="str">
        <f>IF(R40="","",IF(Z40="SI",R40*(1+'INPUTS Y LISTAS'!$B$15),'Modelo Estadistico'!R40))</f>
        <v/>
      </c>
      <c r="AM40" s="15" t="str">
        <f>IF(S40="","",IF(Z40="SI",S40*(1+'INPUTS Y LISTAS'!$B$15),'Modelo Estadistico'!S40))</f>
        <v/>
      </c>
      <c r="AN40" s="15" t="str">
        <f>IF(T40="","",IF(Z40="SI",T40*(1+'INPUTS Y LISTAS'!$B$15),'Modelo Estadistico'!T40))</f>
        <v/>
      </c>
      <c r="AO40" s="15" t="str">
        <f>IF(U40="","",IF(Z40="SI",U40*(1+'INPUTS Y LISTAS'!$B$15),'Modelo Estadistico'!U40))</f>
        <v/>
      </c>
      <c r="AP40" s="15" t="str">
        <f>IF(V40="","",IF(Z40="SI",V40*(1+'INPUTS Y LISTAS'!$B$15),'Modelo Estadistico'!V40))</f>
        <v/>
      </c>
      <c r="AQ40" s="15" t="str">
        <f>IF(W40="","",IF(Z40="SI",W40*(1+'INPUTS Y LISTAS'!$B$15),'Modelo Estadistico'!W40))</f>
        <v/>
      </c>
      <c r="AR40" s="15" t="str">
        <f>IF(X40="","",IF(Z40="SI",X40*(1+'INPUTS Y LISTAS'!$B$15),'Modelo Estadistico'!X40))</f>
        <v/>
      </c>
      <c r="AS40" s="71"/>
      <c r="AT40" s="29" t="str">
        <f t="shared" si="128"/>
        <v/>
      </c>
      <c r="AU40" s="15" t="str">
        <f t="shared" si="129"/>
        <v/>
      </c>
      <c r="AV40" s="15" t="str">
        <f t="shared" si="130"/>
        <v/>
      </c>
      <c r="AW40" s="30" t="str">
        <f t="shared" si="131"/>
        <v/>
      </c>
      <c r="AX40" s="28" t="str">
        <f t="shared" si="98"/>
        <v/>
      </c>
      <c r="AY40" s="16" t="str">
        <f t="shared" si="67"/>
        <v/>
      </c>
      <c r="AZ40" s="16" t="str">
        <f t="shared" si="68"/>
        <v/>
      </c>
      <c r="BA40" s="16" t="str">
        <f t="shared" si="69"/>
        <v/>
      </c>
      <c r="BB40" s="16" t="str">
        <f t="shared" si="70"/>
        <v/>
      </c>
      <c r="BC40" s="16" t="str">
        <f t="shared" si="71"/>
        <v/>
      </c>
      <c r="BD40" s="16" t="str">
        <f t="shared" si="72"/>
        <v/>
      </c>
      <c r="BE40" s="16" t="str">
        <f t="shared" si="73"/>
        <v/>
      </c>
      <c r="BF40" s="16" t="str">
        <f t="shared" si="74"/>
        <v/>
      </c>
      <c r="BG40" s="16" t="str">
        <f t="shared" si="75"/>
        <v/>
      </c>
      <c r="BH40" s="16" t="str">
        <f t="shared" si="76"/>
        <v/>
      </c>
      <c r="BI40" s="16" t="str">
        <f t="shared" si="77"/>
        <v/>
      </c>
      <c r="BJ40" s="16" t="str">
        <f t="shared" si="78"/>
        <v/>
      </c>
      <c r="BK40" s="16" t="str">
        <f t="shared" si="79"/>
        <v/>
      </c>
      <c r="BL40" s="16" t="str">
        <f t="shared" si="80"/>
        <v/>
      </c>
      <c r="BM40" s="16"/>
      <c r="BN40" s="16" t="str">
        <f t="shared" si="81"/>
        <v/>
      </c>
      <c r="BO40" s="16" t="str">
        <f t="shared" si="82"/>
        <v/>
      </c>
      <c r="BP40" s="28" t="str">
        <f t="shared" si="83"/>
        <v/>
      </c>
      <c r="BQ40" s="16" t="str">
        <f t="shared" si="84"/>
        <v/>
      </c>
      <c r="BR40" s="16" t="str">
        <f t="shared" si="85"/>
        <v/>
      </c>
      <c r="BS40" s="16" t="str">
        <f t="shared" si="86"/>
        <v/>
      </c>
      <c r="BT40" s="16" t="str">
        <f t="shared" si="87"/>
        <v/>
      </c>
      <c r="BU40" s="16" t="str">
        <f t="shared" si="88"/>
        <v/>
      </c>
      <c r="BV40" s="16" t="str">
        <f t="shared" si="89"/>
        <v/>
      </c>
      <c r="BW40" s="16" t="str">
        <f t="shared" si="90"/>
        <v/>
      </c>
      <c r="BX40" s="16" t="str">
        <f t="shared" si="91"/>
        <v/>
      </c>
      <c r="BY40" s="16" t="str">
        <f t="shared" si="92"/>
        <v/>
      </c>
      <c r="BZ40" s="16" t="str">
        <f t="shared" si="126"/>
        <v/>
      </c>
      <c r="CA40" s="16" t="str">
        <f t="shared" si="126"/>
        <v/>
      </c>
      <c r="CB40" s="16" t="str">
        <f t="shared" si="126"/>
        <v/>
      </c>
      <c r="CC40" s="16" t="str">
        <f t="shared" si="126"/>
        <v/>
      </c>
      <c r="CD40" s="16" t="str">
        <f t="shared" si="126"/>
        <v/>
      </c>
      <c r="CE40" s="16" t="str">
        <f t="shared" si="126"/>
        <v/>
      </c>
      <c r="CF40" s="16" t="str">
        <f t="shared" si="126"/>
        <v/>
      </c>
      <c r="CG40" s="16" t="str">
        <f t="shared" si="126"/>
        <v/>
      </c>
      <c r="CH40" s="66" t="str">
        <f t="shared" si="94"/>
        <v/>
      </c>
      <c r="CI40" s="42" t="str">
        <f t="shared" si="112"/>
        <v/>
      </c>
      <c r="CJ40" s="42" t="str">
        <f t="shared" si="113"/>
        <v/>
      </c>
      <c r="CK40" s="42" t="str">
        <f t="shared" si="114"/>
        <v/>
      </c>
      <c r="CL40" s="42" t="str">
        <f t="shared" si="115"/>
        <v/>
      </c>
      <c r="CM40" s="42" t="str">
        <f t="shared" si="116"/>
        <v/>
      </c>
      <c r="CN40" s="65">
        <f t="shared" si="99"/>
        <v>0</v>
      </c>
      <c r="CO40" s="73"/>
      <c r="CP40" s="41">
        <f t="shared" si="132"/>
        <v>0</v>
      </c>
      <c r="CQ40" s="39">
        <f t="shared" si="133"/>
        <v>0</v>
      </c>
      <c r="CR40" s="40">
        <f t="shared" si="134"/>
        <v>0</v>
      </c>
      <c r="CS40" s="134">
        <f t="shared" si="135"/>
        <v>0</v>
      </c>
      <c r="CT40" s="17"/>
      <c r="CU40" s="129"/>
      <c r="CV40" s="130">
        <f t="shared" si="117"/>
        <v>0</v>
      </c>
      <c r="CW40" s="134">
        <f t="shared" si="104"/>
        <v>0</v>
      </c>
      <c r="CX40" s="131">
        <f>+IF($I$7="SI",'INPUTS Y LISTAS'!$B$31,0)</f>
        <v>0</v>
      </c>
      <c r="CY40" s="132"/>
      <c r="CZ40" s="130">
        <f t="shared" si="105"/>
        <v>0</v>
      </c>
      <c r="DA40" s="134">
        <f t="shared" si="106"/>
        <v>0</v>
      </c>
      <c r="DB40" s="131">
        <f>+IF($I$7="SI",'INPUTS Y LISTAS'!$B$32,0)</f>
        <v>0</v>
      </c>
      <c r="DC40" s="132"/>
      <c r="DD40" s="130">
        <f t="shared" si="107"/>
        <v>0</v>
      </c>
      <c r="DE40" s="134">
        <f t="shared" si="108"/>
        <v>0</v>
      </c>
      <c r="DF40" s="131">
        <f>+IF($I$7="SI",'INPUTS Y LISTAS'!$B$33,0)</f>
        <v>0</v>
      </c>
      <c r="DG40" s="132"/>
      <c r="DH40" s="130">
        <f t="shared" si="109"/>
        <v>0</v>
      </c>
      <c r="DI40" s="134">
        <f t="shared" si="110"/>
        <v>0</v>
      </c>
      <c r="DJ40" s="136">
        <f t="shared" si="111"/>
        <v>0</v>
      </c>
    </row>
    <row r="41" spans="3:114" ht="31.5" outlineLevel="2" x14ac:dyDescent="0.2">
      <c r="C41" s="14">
        <f t="shared" si="127"/>
        <v>27</v>
      </c>
      <c r="D41" s="306" t="s">
        <v>244</v>
      </c>
      <c r="E41" s="69">
        <v>1</v>
      </c>
      <c r="F41" s="69"/>
      <c r="G41" s="294"/>
      <c r="H41" s="294"/>
      <c r="I41" s="294"/>
      <c r="J41" s="86"/>
      <c r="K41" s="85"/>
      <c r="L41" s="86"/>
      <c r="M41" s="70"/>
      <c r="N41" s="70"/>
      <c r="O41" s="70"/>
      <c r="P41" s="70"/>
      <c r="Q41" s="70"/>
      <c r="R41" s="70"/>
      <c r="S41" s="70"/>
      <c r="T41" s="70"/>
      <c r="U41" s="70"/>
      <c r="V41" s="70"/>
      <c r="W41" s="70"/>
      <c r="X41" s="70"/>
      <c r="Y41" s="71"/>
      <c r="Z41" s="87" t="s">
        <v>16</v>
      </c>
      <c r="AA41" s="15" t="str">
        <f>IF(G41="","",IF(Z41="SI",G41*(1+'INPUTS Y LISTAS'!$B$15),'Modelo Estadistico'!G41))</f>
        <v/>
      </c>
      <c r="AB41" s="15" t="str">
        <f>IF(H41="","",IF(Z41="SI",H41*(1+'INPUTS Y LISTAS'!$B$15),'Modelo Estadistico'!H41))</f>
        <v/>
      </c>
      <c r="AC41" s="15" t="str">
        <f>IF(I41="","",IF(Z41="SI",I41*(1+'INPUTS Y LISTAS'!$B$15),'Modelo Estadistico'!I41))</f>
        <v/>
      </c>
      <c r="AD41" s="15" t="str">
        <f>IF(J41="","",IF(Z41="SI",J41*(1+'INPUTS Y LISTAS'!$B$15),'Modelo Estadistico'!J41))</f>
        <v/>
      </c>
      <c r="AE41" s="15" t="str">
        <f>IF(K41="","",IF(Z41="SI",K41*(1+'INPUTS Y LISTAS'!$B$15),'Modelo Estadistico'!K41))</f>
        <v/>
      </c>
      <c r="AF41" s="15" t="str">
        <f>IF(L41="","",IF(Z41="SI",L41*(1+'INPUTS Y LISTAS'!$B$15),'Modelo Estadistico'!L41))</f>
        <v/>
      </c>
      <c r="AG41" s="15" t="str">
        <f>IF(M41="","",IF(Z41="SI",M41*(1+'INPUTS Y LISTAS'!$B$15),'Modelo Estadistico'!M41))</f>
        <v/>
      </c>
      <c r="AH41" s="15" t="str">
        <f>IF(N41="","",IF(Z41="SI",N41*(1+'INPUTS Y LISTAS'!$B$15),'Modelo Estadistico'!N41))</f>
        <v/>
      </c>
      <c r="AI41" s="15" t="str">
        <f>IF(O41="","",IF(Z41="SI",O41*(1+'INPUTS Y LISTAS'!$B$15),'Modelo Estadistico'!O41))</f>
        <v/>
      </c>
      <c r="AJ41" s="15" t="str">
        <f>IF(P41="","",IF(Z41="SI",P41*(1+'INPUTS Y LISTAS'!$B$15),'Modelo Estadistico'!P41))</f>
        <v/>
      </c>
      <c r="AK41" s="15" t="str">
        <f>IF(Q41="","",IF(Z41="SI",Q41*(1+'INPUTS Y LISTAS'!$B$15),'Modelo Estadistico'!Q41))</f>
        <v/>
      </c>
      <c r="AL41" s="15" t="str">
        <f>IF(R41="","",IF(Z41="SI",R41*(1+'INPUTS Y LISTAS'!$B$15),'Modelo Estadistico'!R41))</f>
        <v/>
      </c>
      <c r="AM41" s="15" t="str">
        <f>IF(S41="","",IF(Z41="SI",S41*(1+'INPUTS Y LISTAS'!$B$15),'Modelo Estadistico'!S41))</f>
        <v/>
      </c>
      <c r="AN41" s="15" t="str">
        <f>IF(T41="","",IF(Z41="SI",T41*(1+'INPUTS Y LISTAS'!$B$15),'Modelo Estadistico'!T41))</f>
        <v/>
      </c>
      <c r="AO41" s="15" t="str">
        <f>IF(U41="","",IF(Z41="SI",U41*(1+'INPUTS Y LISTAS'!$B$15),'Modelo Estadistico'!U41))</f>
        <v/>
      </c>
      <c r="AP41" s="15" t="str">
        <f>IF(V41="","",IF(Z41="SI",V41*(1+'INPUTS Y LISTAS'!$B$15),'Modelo Estadistico'!V41))</f>
        <v/>
      </c>
      <c r="AQ41" s="15" t="str">
        <f>IF(W41="","",IF(Z41="SI",W41*(1+'INPUTS Y LISTAS'!$B$15),'Modelo Estadistico'!W41))</f>
        <v/>
      </c>
      <c r="AR41" s="15" t="str">
        <f>IF(X41="","",IF(Z41="SI",X41*(1+'INPUTS Y LISTAS'!$B$15),'Modelo Estadistico'!X41))</f>
        <v/>
      </c>
      <c r="AS41" s="71"/>
      <c r="AT41" s="29" t="str">
        <f t="shared" si="128"/>
        <v/>
      </c>
      <c r="AU41" s="15" t="str">
        <f t="shared" si="129"/>
        <v/>
      </c>
      <c r="AV41" s="15" t="str">
        <f t="shared" si="130"/>
        <v/>
      </c>
      <c r="AW41" s="30" t="str">
        <f t="shared" si="131"/>
        <v/>
      </c>
      <c r="AX41" s="28" t="str">
        <f t="shared" si="98"/>
        <v/>
      </c>
      <c r="AY41" s="16" t="str">
        <f t="shared" si="67"/>
        <v/>
      </c>
      <c r="AZ41" s="16" t="str">
        <f t="shared" si="68"/>
        <v/>
      </c>
      <c r="BA41" s="16" t="str">
        <f t="shared" si="69"/>
        <v/>
      </c>
      <c r="BB41" s="16" t="str">
        <f t="shared" si="70"/>
        <v/>
      </c>
      <c r="BC41" s="16" t="str">
        <f t="shared" si="71"/>
        <v/>
      </c>
      <c r="BD41" s="16" t="str">
        <f t="shared" si="72"/>
        <v/>
      </c>
      <c r="BE41" s="16" t="str">
        <f t="shared" si="73"/>
        <v/>
      </c>
      <c r="BF41" s="16" t="str">
        <f t="shared" si="74"/>
        <v/>
      </c>
      <c r="BG41" s="16" t="str">
        <f t="shared" si="75"/>
        <v/>
      </c>
      <c r="BH41" s="16" t="str">
        <f t="shared" si="76"/>
        <v/>
      </c>
      <c r="BI41" s="16" t="str">
        <f t="shared" si="77"/>
        <v/>
      </c>
      <c r="BJ41" s="16" t="str">
        <f t="shared" si="78"/>
        <v/>
      </c>
      <c r="BK41" s="16" t="str">
        <f t="shared" si="79"/>
        <v/>
      </c>
      <c r="BL41" s="16" t="str">
        <f t="shared" si="80"/>
        <v/>
      </c>
      <c r="BM41" s="16"/>
      <c r="BN41" s="16" t="str">
        <f t="shared" si="81"/>
        <v/>
      </c>
      <c r="BO41" s="16" t="str">
        <f t="shared" si="82"/>
        <v/>
      </c>
      <c r="BP41" s="28" t="str">
        <f t="shared" si="83"/>
        <v/>
      </c>
      <c r="BQ41" s="16" t="str">
        <f t="shared" si="84"/>
        <v/>
      </c>
      <c r="BR41" s="16" t="str">
        <f t="shared" si="85"/>
        <v/>
      </c>
      <c r="BS41" s="16" t="str">
        <f t="shared" si="86"/>
        <v/>
      </c>
      <c r="BT41" s="16" t="str">
        <f t="shared" si="87"/>
        <v/>
      </c>
      <c r="BU41" s="16" t="str">
        <f t="shared" si="88"/>
        <v/>
      </c>
      <c r="BV41" s="16" t="str">
        <f t="shared" si="89"/>
        <v/>
      </c>
      <c r="BW41" s="16" t="str">
        <f t="shared" si="90"/>
        <v/>
      </c>
      <c r="BX41" s="16" t="str">
        <f t="shared" si="91"/>
        <v/>
      </c>
      <c r="BY41" s="16" t="str">
        <f t="shared" si="92"/>
        <v/>
      </c>
      <c r="BZ41" s="16" t="str">
        <f t="shared" si="126"/>
        <v/>
      </c>
      <c r="CA41" s="16" t="str">
        <f t="shared" si="126"/>
        <v/>
      </c>
      <c r="CB41" s="16" t="str">
        <f t="shared" si="126"/>
        <v/>
      </c>
      <c r="CC41" s="16" t="str">
        <f t="shared" si="126"/>
        <v/>
      </c>
      <c r="CD41" s="16" t="str">
        <f t="shared" si="126"/>
        <v/>
      </c>
      <c r="CE41" s="16" t="str">
        <f t="shared" si="126"/>
        <v/>
      </c>
      <c r="CF41" s="16" t="str">
        <f t="shared" si="126"/>
        <v/>
      </c>
      <c r="CG41" s="16" t="str">
        <f t="shared" si="126"/>
        <v/>
      </c>
      <c r="CH41" s="66" t="str">
        <f t="shared" si="94"/>
        <v/>
      </c>
      <c r="CI41" s="42" t="str">
        <f t="shared" si="112"/>
        <v/>
      </c>
      <c r="CJ41" s="42" t="str">
        <f t="shared" si="113"/>
        <v/>
      </c>
      <c r="CK41" s="42" t="str">
        <f t="shared" si="114"/>
        <v/>
      </c>
      <c r="CL41" s="42" t="str">
        <f t="shared" si="115"/>
        <v/>
      </c>
      <c r="CM41" s="42" t="str">
        <f t="shared" si="116"/>
        <v/>
      </c>
      <c r="CN41" s="65">
        <f t="shared" si="99"/>
        <v>0</v>
      </c>
      <c r="CO41" s="73"/>
      <c r="CP41" s="41">
        <f t="shared" si="132"/>
        <v>0</v>
      </c>
      <c r="CQ41" s="39">
        <f t="shared" si="133"/>
        <v>0</v>
      </c>
      <c r="CR41" s="40">
        <f t="shared" si="134"/>
        <v>0</v>
      </c>
      <c r="CS41" s="134">
        <f t="shared" si="135"/>
        <v>0</v>
      </c>
      <c r="CT41" s="17"/>
      <c r="CU41" s="129"/>
      <c r="CV41" s="130">
        <f t="shared" si="117"/>
        <v>0</v>
      </c>
      <c r="CW41" s="134">
        <f t="shared" si="104"/>
        <v>0</v>
      </c>
      <c r="CX41" s="131">
        <f>+IF($I$7="SI",'INPUTS Y LISTAS'!$B$31,0)</f>
        <v>0</v>
      </c>
      <c r="CY41" s="132"/>
      <c r="CZ41" s="130">
        <f t="shared" si="105"/>
        <v>0</v>
      </c>
      <c r="DA41" s="134">
        <f t="shared" si="106"/>
        <v>0</v>
      </c>
      <c r="DB41" s="131">
        <f>+IF($I$7="SI",'INPUTS Y LISTAS'!$B$32,0)</f>
        <v>0</v>
      </c>
      <c r="DC41" s="132"/>
      <c r="DD41" s="130">
        <f t="shared" si="107"/>
        <v>0</v>
      </c>
      <c r="DE41" s="134">
        <f t="shared" si="108"/>
        <v>0</v>
      </c>
      <c r="DF41" s="131">
        <f>+IF($I$7="SI",'INPUTS Y LISTAS'!$B$33,0)</f>
        <v>0</v>
      </c>
      <c r="DG41" s="132"/>
      <c r="DH41" s="130">
        <f t="shared" si="109"/>
        <v>0</v>
      </c>
      <c r="DI41" s="134">
        <f t="shared" si="110"/>
        <v>0</v>
      </c>
      <c r="DJ41" s="136">
        <f t="shared" si="111"/>
        <v>0</v>
      </c>
    </row>
    <row r="42" spans="3:114" ht="156.75" outlineLevel="2" x14ac:dyDescent="0.2">
      <c r="C42" s="14">
        <f t="shared" si="127"/>
        <v>28</v>
      </c>
      <c r="D42" s="303" t="s">
        <v>236</v>
      </c>
      <c r="E42" s="69">
        <v>1</v>
      </c>
      <c r="F42" s="69" t="s">
        <v>247</v>
      </c>
      <c r="G42" s="286">
        <v>52000000</v>
      </c>
      <c r="H42" s="287">
        <v>30691500</v>
      </c>
      <c r="I42" s="295">
        <v>41490881.909999996</v>
      </c>
      <c r="J42" s="86"/>
      <c r="K42" s="85"/>
      <c r="L42" s="86"/>
      <c r="M42" s="70"/>
      <c r="N42" s="70"/>
      <c r="O42" s="70"/>
      <c r="P42" s="70"/>
      <c r="Q42" s="70"/>
      <c r="R42" s="70"/>
      <c r="S42" s="70"/>
      <c r="T42" s="70"/>
      <c r="U42" s="70"/>
      <c r="V42" s="70"/>
      <c r="W42" s="70"/>
      <c r="X42" s="70"/>
      <c r="Y42" s="71"/>
      <c r="Z42" s="87" t="s">
        <v>16</v>
      </c>
      <c r="AA42" s="15">
        <f>IF(G42="","",IF(Z42="SI",G42*(1+'INPUTS Y LISTAS'!$B$15),'Modelo Estadistico'!G42))</f>
        <v>61880000</v>
      </c>
      <c r="AB42" s="15">
        <f>IF(H42="","",IF(Z42="SI",H42*(1+'INPUTS Y LISTAS'!$B$15),'Modelo Estadistico'!H42))</f>
        <v>36522885</v>
      </c>
      <c r="AC42" s="15">
        <f>IF(I42="","",IF(Z42="SI",I42*(1+'INPUTS Y LISTAS'!$B$15),'Modelo Estadistico'!I42))</f>
        <v>49374149.472899996</v>
      </c>
      <c r="AD42" s="15" t="str">
        <f>IF(J42="","",IF(Z42="SI",J42*(1+'INPUTS Y LISTAS'!$B$15),'Modelo Estadistico'!J42))</f>
        <v/>
      </c>
      <c r="AE42" s="15" t="str">
        <f>IF(K42="","",IF(Z42="SI",K42*(1+'INPUTS Y LISTAS'!$B$15),'Modelo Estadistico'!K42))</f>
        <v/>
      </c>
      <c r="AF42" s="15" t="str">
        <f>IF(L42="","",IF(Z42="SI",L42*(1+'INPUTS Y LISTAS'!$B$15),'Modelo Estadistico'!L42))</f>
        <v/>
      </c>
      <c r="AG42" s="15" t="str">
        <f>IF(M42="","",IF(Z42="SI",M42*(1+'INPUTS Y LISTAS'!$B$15),'Modelo Estadistico'!M42))</f>
        <v/>
      </c>
      <c r="AH42" s="15" t="str">
        <f>IF(N42="","",IF(Z42="SI",N42*(1+'INPUTS Y LISTAS'!$B$15),'Modelo Estadistico'!N42))</f>
        <v/>
      </c>
      <c r="AI42" s="15" t="str">
        <f>IF(O42="","",IF(Z42="SI",O42*(1+'INPUTS Y LISTAS'!$B$15),'Modelo Estadistico'!O42))</f>
        <v/>
      </c>
      <c r="AJ42" s="15" t="str">
        <f>IF(P42="","",IF(Z42="SI",P42*(1+'INPUTS Y LISTAS'!$B$15),'Modelo Estadistico'!P42))</f>
        <v/>
      </c>
      <c r="AK42" s="15" t="str">
        <f>IF(Q42="","",IF(Z42="SI",Q42*(1+'INPUTS Y LISTAS'!$B$15),'Modelo Estadistico'!Q42))</f>
        <v/>
      </c>
      <c r="AL42" s="15" t="str">
        <f>IF(R42="","",IF(Z42="SI",R42*(1+'INPUTS Y LISTAS'!$B$15),'Modelo Estadistico'!R42))</f>
        <v/>
      </c>
      <c r="AM42" s="15" t="str">
        <f>IF(S42="","",IF(Z42="SI",S42*(1+'INPUTS Y LISTAS'!$B$15),'Modelo Estadistico'!S42))</f>
        <v/>
      </c>
      <c r="AN42" s="15" t="str">
        <f>IF(T42="","",IF(Z42="SI",T42*(1+'INPUTS Y LISTAS'!$B$15),'Modelo Estadistico'!T42))</f>
        <v/>
      </c>
      <c r="AO42" s="15" t="str">
        <f>IF(U42="","",IF(Z42="SI",U42*(1+'INPUTS Y LISTAS'!$B$15),'Modelo Estadistico'!U42))</f>
        <v/>
      </c>
      <c r="AP42" s="15" t="str">
        <f>IF(V42="","",IF(Z42="SI",V42*(1+'INPUTS Y LISTAS'!$B$15),'Modelo Estadistico'!V42))</f>
        <v/>
      </c>
      <c r="AQ42" s="15" t="str">
        <f>IF(W42="","",IF(Z42="SI",W42*(1+'INPUTS Y LISTAS'!$B$15),'Modelo Estadistico'!W42))</f>
        <v/>
      </c>
      <c r="AR42" s="15" t="str">
        <f>IF(X42="","",IF(Z42="SI",X42*(1+'INPUTS Y LISTAS'!$B$15),'Modelo Estadistico'!X42))</f>
        <v/>
      </c>
      <c r="AS42" s="71"/>
      <c r="AT42" s="29">
        <f t="shared" si="128"/>
        <v>49259011.49096667</v>
      </c>
      <c r="AU42" s="15">
        <f t="shared" si="129"/>
        <v>12678949.595568573</v>
      </c>
      <c r="AV42" s="15">
        <f t="shared" si="130"/>
        <v>36580061.895398095</v>
      </c>
      <c r="AW42" s="30">
        <f t="shared" si="131"/>
        <v>61937961.086535245</v>
      </c>
      <c r="AX42" s="28" t="str">
        <f t="shared" si="98"/>
        <v>Incluir Cotización</v>
      </c>
      <c r="AY42" s="16" t="str">
        <f t="shared" si="67"/>
        <v>Excluir Cotización</v>
      </c>
      <c r="AZ42" s="16" t="str">
        <f t="shared" si="68"/>
        <v>Incluir Cotización</v>
      </c>
      <c r="BA42" s="16" t="str">
        <f t="shared" si="69"/>
        <v/>
      </c>
      <c r="BB42" s="16" t="str">
        <f t="shared" si="70"/>
        <v/>
      </c>
      <c r="BC42" s="16" t="str">
        <f t="shared" si="71"/>
        <v/>
      </c>
      <c r="BD42" s="16" t="str">
        <f t="shared" si="72"/>
        <v/>
      </c>
      <c r="BE42" s="16" t="str">
        <f t="shared" si="73"/>
        <v/>
      </c>
      <c r="BF42" s="16" t="str">
        <f t="shared" si="74"/>
        <v/>
      </c>
      <c r="BG42" s="16" t="str">
        <f t="shared" si="75"/>
        <v/>
      </c>
      <c r="BH42" s="16" t="str">
        <f t="shared" si="76"/>
        <v/>
      </c>
      <c r="BI42" s="16" t="str">
        <f t="shared" si="77"/>
        <v/>
      </c>
      <c r="BJ42" s="16" t="str">
        <f t="shared" si="78"/>
        <v/>
      </c>
      <c r="BK42" s="16" t="str">
        <f t="shared" si="79"/>
        <v/>
      </c>
      <c r="BL42" s="16" t="str">
        <f t="shared" si="80"/>
        <v/>
      </c>
      <c r="BM42" s="16"/>
      <c r="BN42" s="16" t="str">
        <f t="shared" si="81"/>
        <v/>
      </c>
      <c r="BO42" s="16" t="str">
        <f t="shared" si="82"/>
        <v/>
      </c>
      <c r="BP42" s="28">
        <f t="shared" si="83"/>
        <v>61880000</v>
      </c>
      <c r="BQ42" s="16" t="str">
        <f t="shared" si="84"/>
        <v/>
      </c>
      <c r="BR42" s="16">
        <f t="shared" si="85"/>
        <v>49374149.472899996</v>
      </c>
      <c r="BS42" s="16" t="str">
        <f t="shared" si="86"/>
        <v/>
      </c>
      <c r="BT42" s="16" t="str">
        <f t="shared" si="87"/>
        <v/>
      </c>
      <c r="BU42" s="16" t="str">
        <f t="shared" si="88"/>
        <v/>
      </c>
      <c r="BV42" s="16" t="str">
        <f t="shared" si="89"/>
        <v/>
      </c>
      <c r="BW42" s="16" t="str">
        <f t="shared" si="90"/>
        <v/>
      </c>
      <c r="BX42" s="16" t="str">
        <f t="shared" si="91"/>
        <v/>
      </c>
      <c r="BY42" s="16" t="str">
        <f t="shared" si="92"/>
        <v/>
      </c>
      <c r="BZ42" s="16" t="str">
        <f t="shared" si="126"/>
        <v/>
      </c>
      <c r="CA42" s="16" t="str">
        <f t="shared" si="126"/>
        <v/>
      </c>
      <c r="CB42" s="16" t="str">
        <f t="shared" si="126"/>
        <v/>
      </c>
      <c r="CC42" s="16" t="str">
        <f t="shared" si="126"/>
        <v/>
      </c>
      <c r="CD42" s="16" t="str">
        <f t="shared" si="126"/>
        <v/>
      </c>
      <c r="CE42" s="16" t="str">
        <f t="shared" si="126"/>
        <v/>
      </c>
      <c r="CF42" s="16" t="str">
        <f t="shared" si="126"/>
        <v/>
      </c>
      <c r="CG42" s="16" t="str">
        <f t="shared" si="126"/>
        <v/>
      </c>
      <c r="CH42" s="66">
        <f t="shared" si="94"/>
        <v>49259011.49096667</v>
      </c>
      <c r="CI42" s="42">
        <f t="shared" si="112"/>
        <v>55627074.736450002</v>
      </c>
      <c r="CJ42" s="42">
        <f t="shared" si="113"/>
        <v>55627074.736450002</v>
      </c>
      <c r="CK42" s="42">
        <f t="shared" si="114"/>
        <v>55274518.264595047</v>
      </c>
      <c r="CL42" s="42">
        <f t="shared" si="115"/>
        <v>55627074.736450002</v>
      </c>
      <c r="CM42" s="42">
        <f t="shared" si="116"/>
        <v>54924196.245413288</v>
      </c>
      <c r="CN42" s="65">
        <f t="shared" si="99"/>
        <v>55274518.264595047</v>
      </c>
      <c r="CO42" s="73"/>
      <c r="CP42" s="41">
        <f t="shared" si="132"/>
        <v>-55274518.264595047</v>
      </c>
      <c r="CQ42" s="39">
        <f t="shared" si="133"/>
        <v>55274518.264595047</v>
      </c>
      <c r="CR42" s="40">
        <f t="shared" si="134"/>
        <v>0</v>
      </c>
      <c r="CS42" s="134">
        <f t="shared" si="135"/>
        <v>-55274518.264595047</v>
      </c>
      <c r="CT42" s="17"/>
      <c r="CU42" s="129">
        <v>1</v>
      </c>
      <c r="CV42" s="130">
        <f t="shared" si="117"/>
        <v>55274518.264595047</v>
      </c>
      <c r="CW42" s="134">
        <f t="shared" si="104"/>
        <v>55274518.264595047</v>
      </c>
      <c r="CX42" s="131">
        <f>+IF($I$7="SI",'INPUTS Y LISTAS'!$B$31,0)</f>
        <v>0</v>
      </c>
      <c r="CY42" s="132"/>
      <c r="CZ42" s="130">
        <f t="shared" si="105"/>
        <v>55274518.264595047</v>
      </c>
      <c r="DA42" s="134">
        <f t="shared" si="106"/>
        <v>0</v>
      </c>
      <c r="DB42" s="131">
        <f>+IF($I$7="SI",'INPUTS Y LISTAS'!$B$32,0)</f>
        <v>0</v>
      </c>
      <c r="DC42" s="132"/>
      <c r="DD42" s="130">
        <f t="shared" si="107"/>
        <v>55274518.264595047</v>
      </c>
      <c r="DE42" s="134">
        <f t="shared" si="108"/>
        <v>0</v>
      </c>
      <c r="DF42" s="131">
        <f>+IF($I$7="SI",'INPUTS Y LISTAS'!$B$33,0)</f>
        <v>0</v>
      </c>
      <c r="DG42" s="132"/>
      <c r="DH42" s="130">
        <f t="shared" si="109"/>
        <v>55274518.264595047</v>
      </c>
      <c r="DI42" s="134">
        <f t="shared" si="110"/>
        <v>0</v>
      </c>
      <c r="DJ42" s="136">
        <f t="shared" si="111"/>
        <v>55274518.264595047</v>
      </c>
    </row>
    <row r="43" spans="3:114" ht="99.75" outlineLevel="2" x14ac:dyDescent="0.2">
      <c r="C43" s="14">
        <f t="shared" si="127"/>
        <v>29</v>
      </c>
      <c r="D43" s="303" t="s">
        <v>237</v>
      </c>
      <c r="E43" s="69">
        <v>1</v>
      </c>
      <c r="F43" s="69" t="s">
        <v>247</v>
      </c>
      <c r="G43" s="286">
        <v>58000000</v>
      </c>
      <c r="H43" s="289">
        <v>116627700</v>
      </c>
      <c r="I43" s="295">
        <v>62236322.869999997</v>
      </c>
      <c r="J43" s="86"/>
      <c r="K43" s="85"/>
      <c r="L43" s="86"/>
      <c r="M43" s="70"/>
      <c r="N43" s="70"/>
      <c r="O43" s="70"/>
      <c r="P43" s="70"/>
      <c r="Q43" s="70"/>
      <c r="R43" s="70"/>
      <c r="S43" s="70"/>
      <c r="T43" s="70"/>
      <c r="U43" s="70"/>
      <c r="V43" s="70"/>
      <c r="W43" s="70"/>
      <c r="X43" s="70"/>
      <c r="Y43" s="71"/>
      <c r="Z43" s="87" t="s">
        <v>16</v>
      </c>
      <c r="AA43" s="15">
        <f>IF(G43="","",IF(Z43="SI",G43*(1+'INPUTS Y LISTAS'!$B$15),'Modelo Estadistico'!G43))</f>
        <v>69020000</v>
      </c>
      <c r="AB43" s="15">
        <f>IF(H43="","",IF(Z43="SI",H43*(1+'INPUTS Y LISTAS'!$B$15),'Modelo Estadistico'!H43))</f>
        <v>138786963</v>
      </c>
      <c r="AC43" s="15">
        <f>IF(I43="","",IF(Z43="SI",I43*(1+'INPUTS Y LISTAS'!$B$15),'Modelo Estadistico'!I43))</f>
        <v>74061224.215299994</v>
      </c>
      <c r="AD43" s="15" t="str">
        <f>IF(J43="","",IF(Z43="SI",J43*(1+'INPUTS Y LISTAS'!$B$15),'Modelo Estadistico'!J43))</f>
        <v/>
      </c>
      <c r="AE43" s="15" t="str">
        <f>IF(K43="","",IF(Z43="SI",K43*(1+'INPUTS Y LISTAS'!$B$15),'Modelo Estadistico'!K43))</f>
        <v/>
      </c>
      <c r="AF43" s="15" t="str">
        <f>IF(L43="","",IF(Z43="SI",L43*(1+'INPUTS Y LISTAS'!$B$15),'Modelo Estadistico'!L43))</f>
        <v/>
      </c>
      <c r="AG43" s="15" t="str">
        <f>IF(M43="","",IF(Z43="SI",M43*(1+'INPUTS Y LISTAS'!$B$15),'Modelo Estadistico'!M43))</f>
        <v/>
      </c>
      <c r="AH43" s="15" t="str">
        <f>IF(N43="","",IF(Z43="SI",N43*(1+'INPUTS Y LISTAS'!$B$15),'Modelo Estadistico'!N43))</f>
        <v/>
      </c>
      <c r="AI43" s="15" t="str">
        <f>IF(O43="","",IF(Z43="SI",O43*(1+'INPUTS Y LISTAS'!$B$15),'Modelo Estadistico'!O43))</f>
        <v/>
      </c>
      <c r="AJ43" s="15" t="str">
        <f>IF(P43="","",IF(Z43="SI",P43*(1+'INPUTS Y LISTAS'!$B$15),'Modelo Estadistico'!P43))</f>
        <v/>
      </c>
      <c r="AK43" s="15" t="str">
        <f>IF(Q43="","",IF(Z43="SI",Q43*(1+'INPUTS Y LISTAS'!$B$15),'Modelo Estadistico'!Q43))</f>
        <v/>
      </c>
      <c r="AL43" s="15" t="str">
        <f>IF(R43="","",IF(Z43="SI",R43*(1+'INPUTS Y LISTAS'!$B$15),'Modelo Estadistico'!R43))</f>
        <v/>
      </c>
      <c r="AM43" s="15" t="str">
        <f>IF(S43="","",IF(Z43="SI",S43*(1+'INPUTS Y LISTAS'!$B$15),'Modelo Estadistico'!S43))</f>
        <v/>
      </c>
      <c r="AN43" s="15" t="str">
        <f>IF(T43="","",IF(Z43="SI",T43*(1+'INPUTS Y LISTAS'!$B$15),'Modelo Estadistico'!T43))</f>
        <v/>
      </c>
      <c r="AO43" s="15" t="str">
        <f>IF(U43="","",IF(Z43="SI",U43*(1+'INPUTS Y LISTAS'!$B$15),'Modelo Estadistico'!U43))</f>
        <v/>
      </c>
      <c r="AP43" s="15" t="str">
        <f>IF(V43="","",IF(Z43="SI",V43*(1+'INPUTS Y LISTAS'!$B$15),'Modelo Estadistico'!V43))</f>
        <v/>
      </c>
      <c r="AQ43" s="15" t="str">
        <f>IF(W43="","",IF(Z43="SI",W43*(1+'INPUTS Y LISTAS'!$B$15),'Modelo Estadistico'!W43))</f>
        <v/>
      </c>
      <c r="AR43" s="15" t="str">
        <f>IF(X43="","",IF(Z43="SI",X43*(1+'INPUTS Y LISTAS'!$B$15),'Modelo Estadistico'!X43))</f>
        <v/>
      </c>
      <c r="AS43" s="71"/>
      <c r="AT43" s="29">
        <f t="shared" si="128"/>
        <v>93956062.405099988</v>
      </c>
      <c r="AU43" s="15">
        <f t="shared" si="129"/>
        <v>38906435.476789519</v>
      </c>
      <c r="AV43" s="15">
        <f t="shared" si="130"/>
        <v>55049626.928310469</v>
      </c>
      <c r="AW43" s="30">
        <f t="shared" si="131"/>
        <v>132862497.88188951</v>
      </c>
      <c r="AX43" s="28" t="str">
        <f t="shared" si="98"/>
        <v>Incluir Cotización</v>
      </c>
      <c r="AY43" s="16" t="str">
        <f t="shared" si="67"/>
        <v>Excluir Cotización</v>
      </c>
      <c r="AZ43" s="16" t="str">
        <f t="shared" si="68"/>
        <v>Incluir Cotización</v>
      </c>
      <c r="BA43" s="16" t="str">
        <f t="shared" si="69"/>
        <v/>
      </c>
      <c r="BB43" s="16" t="str">
        <f t="shared" si="70"/>
        <v/>
      </c>
      <c r="BC43" s="16" t="str">
        <f t="shared" si="71"/>
        <v/>
      </c>
      <c r="BD43" s="16" t="str">
        <f t="shared" si="72"/>
        <v/>
      </c>
      <c r="BE43" s="16" t="str">
        <f t="shared" si="73"/>
        <v/>
      </c>
      <c r="BF43" s="16" t="str">
        <f t="shared" si="74"/>
        <v/>
      </c>
      <c r="BG43" s="16" t="str">
        <f t="shared" si="75"/>
        <v/>
      </c>
      <c r="BH43" s="16" t="str">
        <f t="shared" si="76"/>
        <v/>
      </c>
      <c r="BI43" s="16" t="str">
        <f t="shared" si="77"/>
        <v/>
      </c>
      <c r="BJ43" s="16" t="str">
        <f t="shared" si="78"/>
        <v/>
      </c>
      <c r="BK43" s="16" t="str">
        <f t="shared" si="79"/>
        <v/>
      </c>
      <c r="BL43" s="16" t="str">
        <f t="shared" si="80"/>
        <v/>
      </c>
      <c r="BM43" s="16"/>
      <c r="BN43" s="16" t="str">
        <f t="shared" si="81"/>
        <v/>
      </c>
      <c r="BO43" s="16" t="str">
        <f t="shared" si="82"/>
        <v/>
      </c>
      <c r="BP43" s="28">
        <f t="shared" si="83"/>
        <v>69020000</v>
      </c>
      <c r="BQ43" s="16" t="str">
        <f t="shared" si="84"/>
        <v/>
      </c>
      <c r="BR43" s="16">
        <f t="shared" si="85"/>
        <v>74061224.215299994</v>
      </c>
      <c r="BS43" s="16" t="str">
        <f t="shared" si="86"/>
        <v/>
      </c>
      <c r="BT43" s="16" t="str">
        <f t="shared" si="87"/>
        <v/>
      </c>
      <c r="BU43" s="16" t="str">
        <f t="shared" si="88"/>
        <v/>
      </c>
      <c r="BV43" s="16" t="str">
        <f t="shared" si="89"/>
        <v/>
      </c>
      <c r="BW43" s="16" t="str">
        <f t="shared" si="90"/>
        <v/>
      </c>
      <c r="BX43" s="16" t="str">
        <f t="shared" si="91"/>
        <v/>
      </c>
      <c r="BY43" s="16" t="str">
        <f t="shared" si="92"/>
        <v/>
      </c>
      <c r="BZ43" s="16" t="str">
        <f t="shared" si="126"/>
        <v/>
      </c>
      <c r="CA43" s="16" t="str">
        <f t="shared" si="126"/>
        <v/>
      </c>
      <c r="CB43" s="16" t="str">
        <f t="shared" si="126"/>
        <v/>
      </c>
      <c r="CC43" s="16" t="str">
        <f t="shared" si="126"/>
        <v/>
      </c>
      <c r="CD43" s="16" t="str">
        <f t="shared" si="126"/>
        <v/>
      </c>
      <c r="CE43" s="16" t="str">
        <f t="shared" si="126"/>
        <v/>
      </c>
      <c r="CF43" s="16" t="str">
        <f t="shared" si="126"/>
        <v/>
      </c>
      <c r="CG43" s="16" t="str">
        <f t="shared" si="126"/>
        <v/>
      </c>
      <c r="CH43" s="66">
        <f t="shared" si="94"/>
        <v>93956062.405099988</v>
      </c>
      <c r="CI43" s="42">
        <f t="shared" si="112"/>
        <v>71540612.107649997</v>
      </c>
      <c r="CJ43" s="42">
        <f t="shared" si="113"/>
        <v>71540612.107649997</v>
      </c>
      <c r="CK43" s="42">
        <f t="shared" si="114"/>
        <v>71496193.572385415</v>
      </c>
      <c r="CL43" s="42">
        <f t="shared" si="115"/>
        <v>71540612.107649997</v>
      </c>
      <c r="CM43" s="42">
        <f t="shared" si="116"/>
        <v>71451802.615949377</v>
      </c>
      <c r="CN43" s="65">
        <f t="shared" si="99"/>
        <v>71496193.572385415</v>
      </c>
      <c r="CO43" s="73"/>
      <c r="CP43" s="41">
        <f t="shared" si="132"/>
        <v>-71496193.572385415</v>
      </c>
      <c r="CQ43" s="39">
        <f t="shared" si="133"/>
        <v>71496193.572385415</v>
      </c>
      <c r="CR43" s="40">
        <f t="shared" si="134"/>
        <v>0</v>
      </c>
      <c r="CS43" s="134">
        <f t="shared" si="135"/>
        <v>-71496193.572385415</v>
      </c>
      <c r="CT43" s="17"/>
      <c r="CU43" s="129">
        <v>1</v>
      </c>
      <c r="CV43" s="130">
        <f t="shared" si="117"/>
        <v>71496193.572385415</v>
      </c>
      <c r="CW43" s="134">
        <f t="shared" si="104"/>
        <v>71496193.572385415</v>
      </c>
      <c r="CX43" s="131">
        <f>+IF($I$7="SI",'INPUTS Y LISTAS'!$B$31,0)</f>
        <v>0</v>
      </c>
      <c r="CY43" s="132"/>
      <c r="CZ43" s="130">
        <f t="shared" si="105"/>
        <v>71496193.572385415</v>
      </c>
      <c r="DA43" s="134">
        <f t="shared" si="106"/>
        <v>0</v>
      </c>
      <c r="DB43" s="131">
        <f>+IF($I$7="SI",'INPUTS Y LISTAS'!$B$32,0)</f>
        <v>0</v>
      </c>
      <c r="DC43" s="132"/>
      <c r="DD43" s="130">
        <f t="shared" si="107"/>
        <v>71496193.572385415</v>
      </c>
      <c r="DE43" s="134">
        <f t="shared" si="108"/>
        <v>0</v>
      </c>
      <c r="DF43" s="131">
        <f>+IF($I$7="SI",'INPUTS Y LISTAS'!$B$33,0)</f>
        <v>0</v>
      </c>
      <c r="DG43" s="132"/>
      <c r="DH43" s="130">
        <f t="shared" si="109"/>
        <v>71496193.572385415</v>
      </c>
      <c r="DI43" s="134">
        <f t="shared" si="110"/>
        <v>0</v>
      </c>
      <c r="DJ43" s="136">
        <f t="shared" si="111"/>
        <v>71496193.572385415</v>
      </c>
    </row>
    <row r="44" spans="3:114" ht="114" outlineLevel="2" x14ac:dyDescent="0.2">
      <c r="C44" s="14">
        <f t="shared" si="127"/>
        <v>30</v>
      </c>
      <c r="D44" s="304" t="s">
        <v>238</v>
      </c>
      <c r="E44" s="69">
        <v>1</v>
      </c>
      <c r="F44" s="69" t="s">
        <v>247</v>
      </c>
      <c r="G44" s="286">
        <v>52000000</v>
      </c>
      <c r="H44" s="289">
        <v>76728750</v>
      </c>
      <c r="I44" s="295">
        <v>20745440.960000001</v>
      </c>
      <c r="J44" s="86"/>
      <c r="K44" s="85"/>
      <c r="L44" s="86"/>
      <c r="M44" s="70"/>
      <c r="N44" s="70"/>
      <c r="O44" s="70"/>
      <c r="P44" s="70"/>
      <c r="Q44" s="70"/>
      <c r="R44" s="70"/>
      <c r="S44" s="70"/>
      <c r="T44" s="70"/>
      <c r="U44" s="70"/>
      <c r="V44" s="70"/>
      <c r="W44" s="70"/>
      <c r="X44" s="70"/>
      <c r="Y44" s="71"/>
      <c r="Z44" s="87" t="s">
        <v>16</v>
      </c>
      <c r="AA44" s="15">
        <f>IF(G44="","",IF(Z44="SI",G44*(1+'INPUTS Y LISTAS'!$B$15),'Modelo Estadistico'!G44))</f>
        <v>61880000</v>
      </c>
      <c r="AB44" s="15">
        <f>IF(H44="","",IF(Z44="SI",H44*(1+'INPUTS Y LISTAS'!$B$15),'Modelo Estadistico'!H44))</f>
        <v>91307212.5</v>
      </c>
      <c r="AC44" s="15">
        <f>IF(I44="","",IF(Z44="SI",I44*(1+'INPUTS Y LISTAS'!$B$15),'Modelo Estadistico'!I44))</f>
        <v>24687074.742400002</v>
      </c>
      <c r="AD44" s="15" t="str">
        <f>IF(J44="","",IF(Z44="SI",J44*(1+'INPUTS Y LISTAS'!$B$15),'Modelo Estadistico'!J44))</f>
        <v/>
      </c>
      <c r="AE44" s="15" t="str">
        <f>IF(K44="","",IF(Z44="SI",K44*(1+'INPUTS Y LISTAS'!$B$15),'Modelo Estadistico'!K44))</f>
        <v/>
      </c>
      <c r="AF44" s="15" t="str">
        <f>IF(L44="","",IF(Z44="SI",L44*(1+'INPUTS Y LISTAS'!$B$15),'Modelo Estadistico'!L44))</f>
        <v/>
      </c>
      <c r="AG44" s="15" t="str">
        <f>IF(M44="","",IF(Z44="SI",M44*(1+'INPUTS Y LISTAS'!$B$15),'Modelo Estadistico'!M44))</f>
        <v/>
      </c>
      <c r="AH44" s="15" t="str">
        <f>IF(N44="","",IF(Z44="SI",N44*(1+'INPUTS Y LISTAS'!$B$15),'Modelo Estadistico'!N44))</f>
        <v/>
      </c>
      <c r="AI44" s="15" t="str">
        <f>IF(O44="","",IF(Z44="SI",O44*(1+'INPUTS Y LISTAS'!$B$15),'Modelo Estadistico'!O44))</f>
        <v/>
      </c>
      <c r="AJ44" s="15" t="str">
        <f>IF(P44="","",IF(Z44="SI",P44*(1+'INPUTS Y LISTAS'!$B$15),'Modelo Estadistico'!P44))</f>
        <v/>
      </c>
      <c r="AK44" s="15" t="str">
        <f>IF(Q44="","",IF(Z44="SI",Q44*(1+'INPUTS Y LISTAS'!$B$15),'Modelo Estadistico'!Q44))</f>
        <v/>
      </c>
      <c r="AL44" s="15" t="str">
        <f>IF(R44="","",IF(Z44="SI",R44*(1+'INPUTS Y LISTAS'!$B$15),'Modelo Estadistico'!R44))</f>
        <v/>
      </c>
      <c r="AM44" s="15" t="str">
        <f>IF(S44="","",IF(Z44="SI",S44*(1+'INPUTS Y LISTAS'!$B$15),'Modelo Estadistico'!S44))</f>
        <v/>
      </c>
      <c r="AN44" s="15" t="str">
        <f>IF(T44="","",IF(Z44="SI",T44*(1+'INPUTS Y LISTAS'!$B$15),'Modelo Estadistico'!T44))</f>
        <v/>
      </c>
      <c r="AO44" s="15" t="str">
        <f>IF(U44="","",IF(Z44="SI",U44*(1+'INPUTS Y LISTAS'!$B$15),'Modelo Estadistico'!U44))</f>
        <v/>
      </c>
      <c r="AP44" s="15" t="str">
        <f>IF(V44="","",IF(Z44="SI",V44*(1+'INPUTS Y LISTAS'!$B$15),'Modelo Estadistico'!V44))</f>
        <v/>
      </c>
      <c r="AQ44" s="15" t="str">
        <f>IF(W44="","",IF(Z44="SI",W44*(1+'INPUTS Y LISTAS'!$B$15),'Modelo Estadistico'!W44))</f>
        <v/>
      </c>
      <c r="AR44" s="15" t="str">
        <f>IF(X44="","",IF(Z44="SI",X44*(1+'INPUTS Y LISTAS'!$B$15),'Modelo Estadistico'!X44))</f>
        <v/>
      </c>
      <c r="AS44" s="71"/>
      <c r="AT44" s="29">
        <f t="shared" si="128"/>
        <v>59291429.080799997</v>
      </c>
      <c r="AU44" s="15">
        <f t="shared" si="129"/>
        <v>33385419.171596408</v>
      </c>
      <c r="AV44" s="15">
        <f t="shared" si="130"/>
        <v>25906009.909203589</v>
      </c>
      <c r="AW44" s="30">
        <f t="shared" si="131"/>
        <v>92676848.252396405</v>
      </c>
      <c r="AX44" s="28" t="str">
        <f t="shared" si="98"/>
        <v>Incluir Cotización</v>
      </c>
      <c r="AY44" s="16" t="str">
        <f t="shared" si="67"/>
        <v>Incluir Cotización</v>
      </c>
      <c r="AZ44" s="16" t="str">
        <f t="shared" si="68"/>
        <v>Excluir Cotización</v>
      </c>
      <c r="BA44" s="16" t="str">
        <f t="shared" si="69"/>
        <v/>
      </c>
      <c r="BB44" s="16" t="str">
        <f t="shared" si="70"/>
        <v/>
      </c>
      <c r="BC44" s="16" t="str">
        <f t="shared" si="71"/>
        <v/>
      </c>
      <c r="BD44" s="16" t="str">
        <f t="shared" si="72"/>
        <v/>
      </c>
      <c r="BE44" s="16" t="str">
        <f t="shared" si="73"/>
        <v/>
      </c>
      <c r="BF44" s="16" t="str">
        <f t="shared" si="74"/>
        <v/>
      </c>
      <c r="BG44" s="16" t="str">
        <f t="shared" si="75"/>
        <v/>
      </c>
      <c r="BH44" s="16" t="str">
        <f t="shared" si="76"/>
        <v/>
      </c>
      <c r="BI44" s="16" t="str">
        <f t="shared" si="77"/>
        <v/>
      </c>
      <c r="BJ44" s="16" t="str">
        <f t="shared" si="78"/>
        <v/>
      </c>
      <c r="BK44" s="16" t="str">
        <f t="shared" si="79"/>
        <v/>
      </c>
      <c r="BL44" s="16" t="str">
        <f t="shared" si="80"/>
        <v/>
      </c>
      <c r="BM44" s="16"/>
      <c r="BN44" s="16" t="str">
        <f t="shared" si="81"/>
        <v/>
      </c>
      <c r="BO44" s="16" t="str">
        <f t="shared" si="82"/>
        <v/>
      </c>
      <c r="BP44" s="28">
        <f t="shared" si="83"/>
        <v>61880000</v>
      </c>
      <c r="BQ44" s="16">
        <f t="shared" si="84"/>
        <v>91307212.5</v>
      </c>
      <c r="BR44" s="16" t="str">
        <f t="shared" si="85"/>
        <v/>
      </c>
      <c r="BS44" s="16" t="str">
        <f t="shared" si="86"/>
        <v/>
      </c>
      <c r="BT44" s="16" t="str">
        <f t="shared" si="87"/>
        <v/>
      </c>
      <c r="BU44" s="16" t="str">
        <f t="shared" si="88"/>
        <v/>
      </c>
      <c r="BV44" s="16" t="str">
        <f t="shared" si="89"/>
        <v/>
      </c>
      <c r="BW44" s="16" t="str">
        <f t="shared" si="90"/>
        <v/>
      </c>
      <c r="BX44" s="16" t="str">
        <f t="shared" si="91"/>
        <v/>
      </c>
      <c r="BY44" s="16" t="str">
        <f t="shared" si="92"/>
        <v/>
      </c>
      <c r="BZ44" s="16" t="str">
        <f t="shared" si="126"/>
        <v/>
      </c>
      <c r="CA44" s="16" t="str">
        <f t="shared" si="126"/>
        <v/>
      </c>
      <c r="CB44" s="16" t="str">
        <f t="shared" si="126"/>
        <v/>
      </c>
      <c r="CC44" s="16" t="str">
        <f t="shared" si="126"/>
        <v/>
      </c>
      <c r="CD44" s="16" t="str">
        <f t="shared" si="126"/>
        <v/>
      </c>
      <c r="CE44" s="16" t="str">
        <f t="shared" si="126"/>
        <v/>
      </c>
      <c r="CF44" s="16" t="str">
        <f t="shared" si="126"/>
        <v/>
      </c>
      <c r="CG44" s="16" t="str">
        <f t="shared" si="126"/>
        <v/>
      </c>
      <c r="CH44" s="66">
        <f t="shared" si="94"/>
        <v>59291429.080799997</v>
      </c>
      <c r="CI44" s="42">
        <f t="shared" si="112"/>
        <v>76593606.25</v>
      </c>
      <c r="CJ44" s="42">
        <f t="shared" si="113"/>
        <v>76593606.25</v>
      </c>
      <c r="CK44" s="42">
        <f t="shared" si="114"/>
        <v>75167082.619322136</v>
      </c>
      <c r="CL44" s="42">
        <f t="shared" si="115"/>
        <v>76593606.25</v>
      </c>
      <c r="CM44" s="42">
        <f t="shared" si="116"/>
        <v>73767127.389957562</v>
      </c>
      <c r="CN44" s="65">
        <f t="shared" si="99"/>
        <v>75167082.619322136</v>
      </c>
      <c r="CO44" s="73"/>
      <c r="CP44" s="41">
        <f t="shared" si="132"/>
        <v>-75167082.619322136</v>
      </c>
      <c r="CQ44" s="39">
        <f t="shared" si="133"/>
        <v>75167082.619322136</v>
      </c>
      <c r="CR44" s="40">
        <f t="shared" si="134"/>
        <v>0</v>
      </c>
      <c r="CS44" s="134">
        <f t="shared" si="135"/>
        <v>-75167082.619322136</v>
      </c>
      <c r="CT44" s="17"/>
      <c r="CU44" s="129">
        <v>1</v>
      </c>
      <c r="CV44" s="130">
        <f t="shared" si="117"/>
        <v>75167082.619322136</v>
      </c>
      <c r="CW44" s="134">
        <f t="shared" si="104"/>
        <v>75167082.619322136</v>
      </c>
      <c r="CX44" s="131">
        <f>+IF($I$7="SI",'INPUTS Y LISTAS'!$B$31,0)</f>
        <v>0</v>
      </c>
      <c r="CY44" s="132"/>
      <c r="CZ44" s="130">
        <f t="shared" si="105"/>
        <v>75167082.619322136</v>
      </c>
      <c r="DA44" s="134">
        <f t="shared" si="106"/>
        <v>0</v>
      </c>
      <c r="DB44" s="131">
        <f>+IF($I$7="SI",'INPUTS Y LISTAS'!$B$32,0)</f>
        <v>0</v>
      </c>
      <c r="DC44" s="132"/>
      <c r="DD44" s="130">
        <f t="shared" si="107"/>
        <v>75167082.619322136</v>
      </c>
      <c r="DE44" s="134">
        <f t="shared" si="108"/>
        <v>0</v>
      </c>
      <c r="DF44" s="131">
        <f>+IF($I$7="SI",'INPUTS Y LISTAS'!$B$33,0)</f>
        <v>0</v>
      </c>
      <c r="DG44" s="132"/>
      <c r="DH44" s="130">
        <f t="shared" si="109"/>
        <v>75167082.619322136</v>
      </c>
      <c r="DI44" s="134">
        <f t="shared" si="110"/>
        <v>0</v>
      </c>
      <c r="DJ44" s="136">
        <f t="shared" si="111"/>
        <v>75167082.619322136</v>
      </c>
    </row>
    <row r="45" spans="3:114" ht="99.75" outlineLevel="2" x14ac:dyDescent="0.2">
      <c r="C45" s="14">
        <f t="shared" si="127"/>
        <v>31</v>
      </c>
      <c r="D45" s="303" t="s">
        <v>239</v>
      </c>
      <c r="E45" s="69">
        <v>1</v>
      </c>
      <c r="F45" s="69" t="s">
        <v>247</v>
      </c>
      <c r="G45" s="286">
        <v>35000000</v>
      </c>
      <c r="H45" s="289">
        <v>46037250</v>
      </c>
      <c r="I45" s="295">
        <v>20745440.960000001</v>
      </c>
      <c r="J45" s="86"/>
      <c r="K45" s="85"/>
      <c r="L45" s="86"/>
      <c r="M45" s="70"/>
      <c r="N45" s="70"/>
      <c r="O45" s="70"/>
      <c r="P45" s="70"/>
      <c r="Q45" s="70"/>
      <c r="R45" s="70"/>
      <c r="S45" s="70"/>
      <c r="T45" s="70"/>
      <c r="U45" s="70"/>
      <c r="V45" s="70"/>
      <c r="W45" s="70"/>
      <c r="X45" s="70"/>
      <c r="Y45" s="71"/>
      <c r="Z45" s="87" t="s">
        <v>16</v>
      </c>
      <c r="AA45" s="15">
        <f>IF(G45="","",IF(Z45="SI",G45*(1+'INPUTS Y LISTAS'!$B$15),'Modelo Estadistico'!G45))</f>
        <v>41650000</v>
      </c>
      <c r="AB45" s="15">
        <f>IF(H45="","",IF(Z45="SI",H45*(1+'INPUTS Y LISTAS'!$B$15),'Modelo Estadistico'!H45))</f>
        <v>54784327.5</v>
      </c>
      <c r="AC45" s="15">
        <f>IF(I45="","",IF(Z45="SI",I45*(1+'INPUTS Y LISTAS'!$B$15),'Modelo Estadistico'!I45))</f>
        <v>24687074.742400002</v>
      </c>
      <c r="AD45" s="15" t="str">
        <f>IF(J45="","",IF(Z45="SI",J45*(1+'INPUTS Y LISTAS'!$B$15),'Modelo Estadistico'!J45))</f>
        <v/>
      </c>
      <c r="AE45" s="15" t="str">
        <f>IF(K45="","",IF(Z45="SI",K45*(1+'INPUTS Y LISTAS'!$B$15),'Modelo Estadistico'!K45))</f>
        <v/>
      </c>
      <c r="AF45" s="15" t="str">
        <f>IF(L45="","",IF(Z45="SI",L45*(1+'INPUTS Y LISTAS'!$B$15),'Modelo Estadistico'!L45))</f>
        <v/>
      </c>
      <c r="AG45" s="15" t="str">
        <f>IF(M45="","",IF(Z45="SI",M45*(1+'INPUTS Y LISTAS'!$B$15),'Modelo Estadistico'!M45))</f>
        <v/>
      </c>
      <c r="AH45" s="15" t="str">
        <f>IF(N45="","",IF(Z45="SI",N45*(1+'INPUTS Y LISTAS'!$B$15),'Modelo Estadistico'!N45))</f>
        <v/>
      </c>
      <c r="AI45" s="15" t="str">
        <f>IF(O45="","",IF(Z45="SI",O45*(1+'INPUTS Y LISTAS'!$B$15),'Modelo Estadistico'!O45))</f>
        <v/>
      </c>
      <c r="AJ45" s="15" t="str">
        <f>IF(P45="","",IF(Z45="SI",P45*(1+'INPUTS Y LISTAS'!$B$15),'Modelo Estadistico'!P45))</f>
        <v/>
      </c>
      <c r="AK45" s="15" t="str">
        <f>IF(Q45="","",IF(Z45="SI",Q45*(1+'INPUTS Y LISTAS'!$B$15),'Modelo Estadistico'!Q45))</f>
        <v/>
      </c>
      <c r="AL45" s="15" t="str">
        <f>IF(R45="","",IF(Z45="SI",R45*(1+'INPUTS Y LISTAS'!$B$15),'Modelo Estadistico'!R45))</f>
        <v/>
      </c>
      <c r="AM45" s="15" t="str">
        <f>IF(S45="","",IF(Z45="SI",S45*(1+'INPUTS Y LISTAS'!$B$15),'Modelo Estadistico'!S45))</f>
        <v/>
      </c>
      <c r="AN45" s="15" t="str">
        <f>IF(T45="","",IF(Z45="SI",T45*(1+'INPUTS Y LISTAS'!$B$15),'Modelo Estadistico'!T45))</f>
        <v/>
      </c>
      <c r="AO45" s="15" t="str">
        <f>IF(U45="","",IF(Z45="SI",U45*(1+'INPUTS Y LISTAS'!$B$15),'Modelo Estadistico'!U45))</f>
        <v/>
      </c>
      <c r="AP45" s="15" t="str">
        <f>IF(V45="","",IF(Z45="SI",V45*(1+'INPUTS Y LISTAS'!$B$15),'Modelo Estadistico'!V45))</f>
        <v/>
      </c>
      <c r="AQ45" s="15" t="str">
        <f>IF(W45="","",IF(Z45="SI",W45*(1+'INPUTS Y LISTAS'!$B$15),'Modelo Estadistico'!W45))</f>
        <v/>
      </c>
      <c r="AR45" s="15" t="str">
        <f>IF(X45="","",IF(Z45="SI",X45*(1+'INPUTS Y LISTAS'!$B$15),'Modelo Estadistico'!X45))</f>
        <v/>
      </c>
      <c r="AS45" s="71"/>
      <c r="AT45" s="29">
        <f t="shared" si="128"/>
        <v>40373800.747466668</v>
      </c>
      <c r="AU45" s="15">
        <f t="shared" si="129"/>
        <v>15089157.341874314</v>
      </c>
      <c r="AV45" s="15">
        <f t="shared" si="130"/>
        <v>25284643.405592352</v>
      </c>
      <c r="AW45" s="30">
        <f t="shared" si="131"/>
        <v>55462958.089340985</v>
      </c>
      <c r="AX45" s="28" t="str">
        <f t="shared" si="98"/>
        <v>Incluir Cotización</v>
      </c>
      <c r="AY45" s="16" t="str">
        <f t="shared" si="67"/>
        <v>Incluir Cotización</v>
      </c>
      <c r="AZ45" s="16" t="str">
        <f t="shared" si="68"/>
        <v>Excluir Cotización</v>
      </c>
      <c r="BA45" s="16" t="str">
        <f t="shared" si="69"/>
        <v/>
      </c>
      <c r="BB45" s="16" t="str">
        <f t="shared" si="70"/>
        <v/>
      </c>
      <c r="BC45" s="16" t="str">
        <f t="shared" si="71"/>
        <v/>
      </c>
      <c r="BD45" s="16" t="str">
        <f t="shared" si="72"/>
        <v/>
      </c>
      <c r="BE45" s="16" t="str">
        <f t="shared" si="73"/>
        <v/>
      </c>
      <c r="BF45" s="16" t="str">
        <f t="shared" si="74"/>
        <v/>
      </c>
      <c r="BG45" s="16" t="str">
        <f t="shared" si="75"/>
        <v/>
      </c>
      <c r="BH45" s="16" t="str">
        <f t="shared" si="76"/>
        <v/>
      </c>
      <c r="BI45" s="16" t="str">
        <f t="shared" si="77"/>
        <v/>
      </c>
      <c r="BJ45" s="16" t="str">
        <f t="shared" si="78"/>
        <v/>
      </c>
      <c r="BK45" s="16" t="str">
        <f t="shared" si="79"/>
        <v/>
      </c>
      <c r="BL45" s="16" t="str">
        <f t="shared" si="80"/>
        <v/>
      </c>
      <c r="BM45" s="16"/>
      <c r="BN45" s="16" t="str">
        <f t="shared" si="81"/>
        <v/>
      </c>
      <c r="BO45" s="16" t="str">
        <f t="shared" si="82"/>
        <v/>
      </c>
      <c r="BP45" s="28">
        <f t="shared" si="83"/>
        <v>41650000</v>
      </c>
      <c r="BQ45" s="16">
        <f t="shared" si="84"/>
        <v>54784327.5</v>
      </c>
      <c r="BR45" s="16" t="str">
        <f t="shared" si="85"/>
        <v/>
      </c>
      <c r="BS45" s="16" t="str">
        <f t="shared" si="86"/>
        <v/>
      </c>
      <c r="BT45" s="16" t="str">
        <f t="shared" si="87"/>
        <v/>
      </c>
      <c r="BU45" s="16" t="str">
        <f t="shared" si="88"/>
        <v/>
      </c>
      <c r="BV45" s="16" t="str">
        <f t="shared" si="89"/>
        <v/>
      </c>
      <c r="BW45" s="16" t="str">
        <f t="shared" si="90"/>
        <v/>
      </c>
      <c r="BX45" s="16" t="str">
        <f t="shared" si="91"/>
        <v/>
      </c>
      <c r="BY45" s="16" t="str">
        <f t="shared" si="92"/>
        <v/>
      </c>
      <c r="BZ45" s="16" t="str">
        <f t="shared" si="126"/>
        <v/>
      </c>
      <c r="CA45" s="16" t="str">
        <f t="shared" si="126"/>
        <v/>
      </c>
      <c r="CB45" s="16" t="str">
        <f t="shared" si="126"/>
        <v/>
      </c>
      <c r="CC45" s="16" t="str">
        <f t="shared" si="126"/>
        <v/>
      </c>
      <c r="CD45" s="16" t="str">
        <f t="shared" si="126"/>
        <v/>
      </c>
      <c r="CE45" s="16" t="str">
        <f t="shared" si="126"/>
        <v/>
      </c>
      <c r="CF45" s="16" t="str">
        <f t="shared" si="126"/>
        <v/>
      </c>
      <c r="CG45" s="16" t="str">
        <f t="shared" si="126"/>
        <v/>
      </c>
      <c r="CH45" s="66">
        <f t="shared" si="94"/>
        <v>40373800.747466668</v>
      </c>
      <c r="CI45" s="42">
        <f t="shared" si="112"/>
        <v>48217163.75</v>
      </c>
      <c r="CJ45" s="42">
        <f t="shared" si="113"/>
        <v>48217163.75</v>
      </c>
      <c r="CK45" s="42">
        <f t="shared" si="114"/>
        <v>47767847.34918458</v>
      </c>
      <c r="CL45" s="42">
        <f t="shared" si="115"/>
        <v>48217163.75</v>
      </c>
      <c r="CM45" s="42">
        <f t="shared" si="116"/>
        <v>47322717.947610512</v>
      </c>
      <c r="CN45" s="65">
        <f t="shared" si="99"/>
        <v>47767847.34918458</v>
      </c>
      <c r="CO45" s="73"/>
      <c r="CP45" s="41">
        <f t="shared" si="132"/>
        <v>-47767847.34918458</v>
      </c>
      <c r="CQ45" s="39">
        <f t="shared" si="133"/>
        <v>47767847.34918458</v>
      </c>
      <c r="CR45" s="40">
        <f t="shared" si="134"/>
        <v>0</v>
      </c>
      <c r="CS45" s="134">
        <f t="shared" si="135"/>
        <v>-47767847.34918458</v>
      </c>
      <c r="CT45" s="17"/>
      <c r="CU45" s="129">
        <v>1</v>
      </c>
      <c r="CV45" s="130">
        <f t="shared" si="117"/>
        <v>47767847.34918458</v>
      </c>
      <c r="CW45" s="134">
        <f t="shared" si="104"/>
        <v>47767847.34918458</v>
      </c>
      <c r="CX45" s="131">
        <f>+IF($I$7="SI",'INPUTS Y LISTAS'!$B$31,0)</f>
        <v>0</v>
      </c>
      <c r="CY45" s="132"/>
      <c r="CZ45" s="130">
        <f t="shared" si="105"/>
        <v>47767847.34918458</v>
      </c>
      <c r="DA45" s="134">
        <f t="shared" si="106"/>
        <v>0</v>
      </c>
      <c r="DB45" s="131">
        <f>+IF($I$7="SI",'INPUTS Y LISTAS'!$B$32,0)</f>
        <v>0</v>
      </c>
      <c r="DC45" s="132"/>
      <c r="DD45" s="130">
        <f t="shared" si="107"/>
        <v>47767847.34918458</v>
      </c>
      <c r="DE45" s="134">
        <f t="shared" si="108"/>
        <v>0</v>
      </c>
      <c r="DF45" s="131">
        <f>+IF($I$7="SI",'INPUTS Y LISTAS'!$B$33,0)</f>
        <v>0</v>
      </c>
      <c r="DG45" s="132"/>
      <c r="DH45" s="130">
        <f t="shared" si="109"/>
        <v>47767847.34918458</v>
      </c>
      <c r="DI45" s="134">
        <f t="shared" si="110"/>
        <v>0</v>
      </c>
      <c r="DJ45" s="136">
        <f t="shared" si="111"/>
        <v>47767847.34918458</v>
      </c>
    </row>
    <row r="46" spans="3:114" ht="313.5" outlineLevel="2" x14ac:dyDescent="0.2">
      <c r="C46" s="14">
        <f t="shared" si="127"/>
        <v>32</v>
      </c>
      <c r="D46" s="304" t="s">
        <v>240</v>
      </c>
      <c r="E46" s="69">
        <v>1</v>
      </c>
      <c r="F46" s="69" t="s">
        <v>247</v>
      </c>
      <c r="G46" s="286">
        <v>18000000</v>
      </c>
      <c r="H46" s="289">
        <v>15345750</v>
      </c>
      <c r="I46" s="295">
        <v>31118161.43</v>
      </c>
      <c r="J46" s="86"/>
      <c r="K46" s="85"/>
      <c r="L46" s="86"/>
      <c r="M46" s="70"/>
      <c r="N46" s="70"/>
      <c r="O46" s="70"/>
      <c r="P46" s="70"/>
      <c r="Q46" s="70"/>
      <c r="R46" s="70"/>
      <c r="S46" s="70"/>
      <c r="T46" s="70"/>
      <c r="U46" s="70"/>
      <c r="V46" s="70"/>
      <c r="W46" s="70"/>
      <c r="X46" s="70"/>
      <c r="Y46" s="71"/>
      <c r="Z46" s="87" t="s">
        <v>16</v>
      </c>
      <c r="AA46" s="15">
        <f>IF(G46="","",IF(Z46="SI",G46*(1+'INPUTS Y LISTAS'!$B$15),'Modelo Estadistico'!G46))</f>
        <v>21420000</v>
      </c>
      <c r="AB46" s="15">
        <f>IF(H46="","",IF(Z46="SI",H46*(1+'INPUTS Y LISTAS'!$B$15),'Modelo Estadistico'!H46))</f>
        <v>18261442.5</v>
      </c>
      <c r="AC46" s="15">
        <f>IF(I46="","",IF(Z46="SI",I46*(1+'INPUTS Y LISTAS'!$B$15),'Modelo Estadistico'!I46))</f>
        <v>37030612.1017</v>
      </c>
      <c r="AD46" s="15" t="str">
        <f>IF(J46="","",IF(Z46="SI",J46*(1+'INPUTS Y LISTAS'!$B$15),'Modelo Estadistico'!J46))</f>
        <v/>
      </c>
      <c r="AE46" s="15" t="str">
        <f>IF(K46="","",IF(Z46="SI",K46*(1+'INPUTS Y LISTAS'!$B$15),'Modelo Estadistico'!K46))</f>
        <v/>
      </c>
      <c r="AF46" s="15" t="str">
        <f>IF(L46="","",IF(Z46="SI",L46*(1+'INPUTS Y LISTAS'!$B$15),'Modelo Estadistico'!L46))</f>
        <v/>
      </c>
      <c r="AG46" s="15" t="str">
        <f>IF(M46="","",IF(Z46="SI",M46*(1+'INPUTS Y LISTAS'!$B$15),'Modelo Estadistico'!M46))</f>
        <v/>
      </c>
      <c r="AH46" s="15" t="str">
        <f>IF(N46="","",IF(Z46="SI",N46*(1+'INPUTS Y LISTAS'!$B$15),'Modelo Estadistico'!N46))</f>
        <v/>
      </c>
      <c r="AI46" s="15" t="str">
        <f>IF(O46="","",IF(Z46="SI",O46*(1+'INPUTS Y LISTAS'!$B$15),'Modelo Estadistico'!O46))</f>
        <v/>
      </c>
      <c r="AJ46" s="15" t="str">
        <f>IF(P46="","",IF(Z46="SI",P46*(1+'INPUTS Y LISTAS'!$B$15),'Modelo Estadistico'!P46))</f>
        <v/>
      </c>
      <c r="AK46" s="15" t="str">
        <f>IF(Q46="","",IF(Z46="SI",Q46*(1+'INPUTS Y LISTAS'!$B$15),'Modelo Estadistico'!Q46))</f>
        <v/>
      </c>
      <c r="AL46" s="15" t="str">
        <f>IF(R46="","",IF(Z46="SI",R46*(1+'INPUTS Y LISTAS'!$B$15),'Modelo Estadistico'!R46))</f>
        <v/>
      </c>
      <c r="AM46" s="15" t="str">
        <f>IF(S46="","",IF(Z46="SI",S46*(1+'INPUTS Y LISTAS'!$B$15),'Modelo Estadistico'!S46))</f>
        <v/>
      </c>
      <c r="AN46" s="15" t="str">
        <f>IF(T46="","",IF(Z46="SI",T46*(1+'INPUTS Y LISTAS'!$B$15),'Modelo Estadistico'!T46))</f>
        <v/>
      </c>
      <c r="AO46" s="15" t="str">
        <f>IF(U46="","",IF(Z46="SI",U46*(1+'INPUTS Y LISTAS'!$B$15),'Modelo Estadistico'!U46))</f>
        <v/>
      </c>
      <c r="AP46" s="15" t="str">
        <f>IF(V46="","",IF(Z46="SI",V46*(1+'INPUTS Y LISTAS'!$B$15),'Modelo Estadistico'!V46))</f>
        <v/>
      </c>
      <c r="AQ46" s="15" t="str">
        <f>IF(W46="","",IF(Z46="SI",W46*(1+'INPUTS Y LISTAS'!$B$15),'Modelo Estadistico'!W46))</f>
        <v/>
      </c>
      <c r="AR46" s="15" t="str">
        <f>IF(X46="","",IF(Z46="SI",X46*(1+'INPUTS Y LISTAS'!$B$15),'Modelo Estadistico'!X46))</f>
        <v/>
      </c>
      <c r="AS46" s="71"/>
      <c r="AT46" s="29">
        <f t="shared" si="128"/>
        <v>25570684.867233336</v>
      </c>
      <c r="AU46" s="15">
        <f t="shared" si="129"/>
        <v>10049456.230794504</v>
      </c>
      <c r="AV46" s="15">
        <f t="shared" si="130"/>
        <v>15521228.636438832</v>
      </c>
      <c r="AW46" s="30">
        <f t="shared" si="131"/>
        <v>35620141.09802784</v>
      </c>
      <c r="AX46" s="28" t="str">
        <f t="shared" si="98"/>
        <v>Incluir Cotización</v>
      </c>
      <c r="AY46" s="16" t="str">
        <f t="shared" si="67"/>
        <v>Incluir Cotización</v>
      </c>
      <c r="AZ46" s="16" t="str">
        <f t="shared" si="68"/>
        <v>Excluir Cotización</v>
      </c>
      <c r="BA46" s="16" t="str">
        <f t="shared" si="69"/>
        <v/>
      </c>
      <c r="BB46" s="16" t="str">
        <f t="shared" si="70"/>
        <v/>
      </c>
      <c r="BC46" s="16" t="str">
        <f t="shared" si="71"/>
        <v/>
      </c>
      <c r="BD46" s="16" t="str">
        <f t="shared" si="72"/>
        <v/>
      </c>
      <c r="BE46" s="16" t="str">
        <f t="shared" si="73"/>
        <v/>
      </c>
      <c r="BF46" s="16" t="str">
        <f t="shared" si="74"/>
        <v/>
      </c>
      <c r="BG46" s="16" t="str">
        <f t="shared" si="75"/>
        <v/>
      </c>
      <c r="BH46" s="16" t="str">
        <f t="shared" si="76"/>
        <v/>
      </c>
      <c r="BI46" s="16" t="str">
        <f t="shared" si="77"/>
        <v/>
      </c>
      <c r="BJ46" s="16" t="str">
        <f t="shared" si="78"/>
        <v/>
      </c>
      <c r="BK46" s="16" t="str">
        <f t="shared" si="79"/>
        <v/>
      </c>
      <c r="BL46" s="16" t="str">
        <f t="shared" si="80"/>
        <v/>
      </c>
      <c r="BM46" s="16"/>
      <c r="BN46" s="16" t="str">
        <f t="shared" si="81"/>
        <v/>
      </c>
      <c r="BO46" s="16" t="str">
        <f t="shared" si="82"/>
        <v/>
      </c>
      <c r="BP46" s="28">
        <f t="shared" si="83"/>
        <v>21420000</v>
      </c>
      <c r="BQ46" s="16">
        <f t="shared" si="84"/>
        <v>18261442.5</v>
      </c>
      <c r="BR46" s="16" t="str">
        <f t="shared" si="85"/>
        <v/>
      </c>
      <c r="BS46" s="16" t="str">
        <f t="shared" si="86"/>
        <v/>
      </c>
      <c r="BT46" s="16" t="str">
        <f t="shared" si="87"/>
        <v/>
      </c>
      <c r="BU46" s="16" t="str">
        <f t="shared" si="88"/>
        <v/>
      </c>
      <c r="BV46" s="16" t="str">
        <f t="shared" si="89"/>
        <v/>
      </c>
      <c r="BW46" s="16" t="str">
        <f t="shared" si="90"/>
        <v/>
      </c>
      <c r="BX46" s="16" t="str">
        <f t="shared" si="91"/>
        <v/>
      </c>
      <c r="BY46" s="16" t="str">
        <f t="shared" si="92"/>
        <v/>
      </c>
      <c r="BZ46" s="16" t="str">
        <f t="shared" si="126"/>
        <v/>
      </c>
      <c r="CA46" s="16" t="str">
        <f t="shared" si="126"/>
        <v/>
      </c>
      <c r="CB46" s="16" t="str">
        <f t="shared" si="126"/>
        <v/>
      </c>
      <c r="CC46" s="16" t="str">
        <f t="shared" si="126"/>
        <v/>
      </c>
      <c r="CD46" s="16" t="str">
        <f t="shared" si="126"/>
        <v/>
      </c>
      <c r="CE46" s="16" t="str">
        <f t="shared" si="126"/>
        <v/>
      </c>
      <c r="CF46" s="16" t="str">
        <f t="shared" si="126"/>
        <v/>
      </c>
      <c r="CG46" s="16" t="str">
        <f t="shared" si="126"/>
        <v/>
      </c>
      <c r="CH46" s="66">
        <f t="shared" si="94"/>
        <v>25570684.867233336</v>
      </c>
      <c r="CI46" s="42">
        <f t="shared" si="112"/>
        <v>19840721.25</v>
      </c>
      <c r="CJ46" s="42">
        <f t="shared" si="113"/>
        <v>19840721.25</v>
      </c>
      <c r="CK46" s="42">
        <f t="shared" si="114"/>
        <v>19777767.77975715</v>
      </c>
      <c r="CL46" s="42">
        <f t="shared" si="115"/>
        <v>19840721.25</v>
      </c>
      <c r="CM46" s="42">
        <f t="shared" si="116"/>
        <v>19715014.057263669</v>
      </c>
      <c r="CN46" s="65">
        <f t="shared" si="99"/>
        <v>19777767.77975715</v>
      </c>
      <c r="CO46" s="73"/>
      <c r="CP46" s="41">
        <f t="shared" si="132"/>
        <v>-19777767.77975715</v>
      </c>
      <c r="CQ46" s="39">
        <f t="shared" si="133"/>
        <v>19777767.77975715</v>
      </c>
      <c r="CR46" s="40">
        <f t="shared" si="134"/>
        <v>0</v>
      </c>
      <c r="CS46" s="134">
        <f t="shared" si="135"/>
        <v>-19777767.77975715</v>
      </c>
      <c r="CT46" s="17"/>
      <c r="CU46" s="129">
        <v>1</v>
      </c>
      <c r="CV46" s="130">
        <f t="shared" si="117"/>
        <v>19777767.77975715</v>
      </c>
      <c r="CW46" s="134">
        <f t="shared" si="104"/>
        <v>19777767.77975715</v>
      </c>
      <c r="CX46" s="131">
        <f>+IF($I$7="SI",'INPUTS Y LISTAS'!$B$31,0)</f>
        <v>0</v>
      </c>
      <c r="CY46" s="132"/>
      <c r="CZ46" s="130">
        <f t="shared" si="105"/>
        <v>19777767.77975715</v>
      </c>
      <c r="DA46" s="134">
        <f t="shared" si="106"/>
        <v>0</v>
      </c>
      <c r="DB46" s="131">
        <f>+IF($I$7="SI",'INPUTS Y LISTAS'!$B$32,0)</f>
        <v>0</v>
      </c>
      <c r="DC46" s="132"/>
      <c r="DD46" s="130">
        <f t="shared" si="107"/>
        <v>19777767.77975715</v>
      </c>
      <c r="DE46" s="134">
        <f t="shared" si="108"/>
        <v>0</v>
      </c>
      <c r="DF46" s="131">
        <f>+IF($I$7="SI",'INPUTS Y LISTAS'!$B$33,0)</f>
        <v>0</v>
      </c>
      <c r="DG46" s="132"/>
      <c r="DH46" s="130">
        <f t="shared" si="109"/>
        <v>19777767.77975715</v>
      </c>
      <c r="DI46" s="134">
        <f t="shared" si="110"/>
        <v>0</v>
      </c>
      <c r="DJ46" s="136">
        <f t="shared" si="111"/>
        <v>19777767.77975715</v>
      </c>
    </row>
    <row r="47" spans="3:114" ht="128.25" outlineLevel="2" x14ac:dyDescent="0.2">
      <c r="C47" s="14">
        <f t="shared" si="127"/>
        <v>33</v>
      </c>
      <c r="D47" s="304" t="s">
        <v>241</v>
      </c>
      <c r="E47" s="69">
        <v>1</v>
      </c>
      <c r="F47" s="69" t="s">
        <v>247</v>
      </c>
      <c r="G47" s="286">
        <v>52000000</v>
      </c>
      <c r="H47" s="289">
        <v>22126300</v>
      </c>
      <c r="I47" s="295">
        <v>20745440.960000001</v>
      </c>
      <c r="J47" s="86"/>
      <c r="K47" s="85"/>
      <c r="L47" s="86"/>
      <c r="M47" s="70"/>
      <c r="N47" s="70"/>
      <c r="O47" s="70"/>
      <c r="P47" s="70"/>
      <c r="Q47" s="70"/>
      <c r="R47" s="70"/>
      <c r="S47" s="70"/>
      <c r="T47" s="70"/>
      <c r="U47" s="70"/>
      <c r="V47" s="70"/>
      <c r="W47" s="70"/>
      <c r="X47" s="70"/>
      <c r="Y47" s="71"/>
      <c r="Z47" s="87" t="s">
        <v>16</v>
      </c>
      <c r="AA47" s="15">
        <f>IF(G47="","",IF(Z47="SI",G47*(1+'INPUTS Y LISTAS'!$B$15),'Modelo Estadistico'!G47))</f>
        <v>61880000</v>
      </c>
      <c r="AB47" s="15">
        <f>IF(H47="","",IF(Z47="SI",H47*(1+'INPUTS Y LISTAS'!$B$15),'Modelo Estadistico'!H47))</f>
        <v>26330297</v>
      </c>
      <c r="AC47" s="15">
        <f>IF(I47="","",IF(Z47="SI",I47*(1+'INPUTS Y LISTAS'!$B$15),'Modelo Estadistico'!I47))</f>
        <v>24687074.742400002</v>
      </c>
      <c r="AD47" s="15" t="str">
        <f>IF(J47="","",IF(Z47="SI",J47*(1+'INPUTS Y LISTAS'!$B$15),'Modelo Estadistico'!J47))</f>
        <v/>
      </c>
      <c r="AE47" s="15" t="str">
        <f>IF(K47="","",IF(Z47="SI",K47*(1+'INPUTS Y LISTAS'!$B$15),'Modelo Estadistico'!K47))</f>
        <v/>
      </c>
      <c r="AF47" s="15" t="str">
        <f>IF(L47="","",IF(Z47="SI",L47*(1+'INPUTS Y LISTAS'!$B$15),'Modelo Estadistico'!L47))</f>
        <v/>
      </c>
      <c r="AG47" s="15" t="str">
        <f>IF(M47="","",IF(Z47="SI",M47*(1+'INPUTS Y LISTAS'!$B$15),'Modelo Estadistico'!M47))</f>
        <v/>
      </c>
      <c r="AH47" s="15" t="str">
        <f>IF(N47="","",IF(Z47="SI",N47*(1+'INPUTS Y LISTAS'!$B$15),'Modelo Estadistico'!N47))</f>
        <v/>
      </c>
      <c r="AI47" s="15" t="str">
        <f>IF(O47="","",IF(Z47="SI",O47*(1+'INPUTS Y LISTAS'!$B$15),'Modelo Estadistico'!O47))</f>
        <v/>
      </c>
      <c r="AJ47" s="15" t="str">
        <f>IF(P47="","",IF(Z47="SI",P47*(1+'INPUTS Y LISTAS'!$B$15),'Modelo Estadistico'!P47))</f>
        <v/>
      </c>
      <c r="AK47" s="15" t="str">
        <f>IF(Q47="","",IF(Z47="SI",Q47*(1+'INPUTS Y LISTAS'!$B$15),'Modelo Estadistico'!Q47))</f>
        <v/>
      </c>
      <c r="AL47" s="15" t="str">
        <f>IF(R47="","",IF(Z47="SI",R47*(1+'INPUTS Y LISTAS'!$B$15),'Modelo Estadistico'!R47))</f>
        <v/>
      </c>
      <c r="AM47" s="15" t="str">
        <f>IF(S47="","",IF(Z47="SI",S47*(1+'INPUTS Y LISTAS'!$B$15),'Modelo Estadistico'!S47))</f>
        <v/>
      </c>
      <c r="AN47" s="15" t="str">
        <f>IF(T47="","",IF(Z47="SI",T47*(1+'INPUTS Y LISTAS'!$B$15),'Modelo Estadistico'!T47))</f>
        <v/>
      </c>
      <c r="AO47" s="15" t="str">
        <f>IF(U47="","",IF(Z47="SI",U47*(1+'INPUTS Y LISTAS'!$B$15),'Modelo Estadistico'!U47))</f>
        <v/>
      </c>
      <c r="AP47" s="15" t="str">
        <f>IF(V47="","",IF(Z47="SI",V47*(1+'INPUTS Y LISTAS'!$B$15),'Modelo Estadistico'!V47))</f>
        <v/>
      </c>
      <c r="AQ47" s="15" t="str">
        <f>IF(W47="","",IF(Z47="SI",W47*(1+'INPUTS Y LISTAS'!$B$15),'Modelo Estadistico'!W47))</f>
        <v/>
      </c>
      <c r="AR47" s="15" t="str">
        <f>IF(X47="","",IF(Z47="SI",X47*(1+'INPUTS Y LISTAS'!$B$15),'Modelo Estadistico'!X47))</f>
        <v/>
      </c>
      <c r="AS47" s="71"/>
      <c r="AT47" s="29">
        <f t="shared" si="128"/>
        <v>37632457.247466668</v>
      </c>
      <c r="AU47" s="15">
        <f t="shared" si="129"/>
        <v>21015055.127191946</v>
      </c>
      <c r="AV47" s="15">
        <f t="shared" si="130"/>
        <v>16617402.120274723</v>
      </c>
      <c r="AW47" s="30">
        <f t="shared" si="131"/>
        <v>58647512.374658614</v>
      </c>
      <c r="AX47" s="28" t="str">
        <f t="shared" si="98"/>
        <v>Excluir Cotización</v>
      </c>
      <c r="AY47" s="16" t="str">
        <f t="shared" si="67"/>
        <v>Incluir Cotización</v>
      </c>
      <c r="AZ47" s="16" t="str">
        <f t="shared" si="68"/>
        <v>Incluir Cotización</v>
      </c>
      <c r="BA47" s="16" t="str">
        <f t="shared" si="69"/>
        <v/>
      </c>
      <c r="BB47" s="16" t="str">
        <f t="shared" si="70"/>
        <v/>
      </c>
      <c r="BC47" s="16" t="str">
        <f t="shared" si="71"/>
        <v/>
      </c>
      <c r="BD47" s="16" t="str">
        <f t="shared" si="72"/>
        <v/>
      </c>
      <c r="BE47" s="16" t="str">
        <f t="shared" si="73"/>
        <v/>
      </c>
      <c r="BF47" s="16" t="str">
        <f t="shared" si="74"/>
        <v/>
      </c>
      <c r="BG47" s="16" t="str">
        <f t="shared" si="75"/>
        <v/>
      </c>
      <c r="BH47" s="16" t="str">
        <f t="shared" si="76"/>
        <v/>
      </c>
      <c r="BI47" s="16" t="str">
        <f t="shared" si="77"/>
        <v/>
      </c>
      <c r="BJ47" s="16" t="str">
        <f t="shared" si="78"/>
        <v/>
      </c>
      <c r="BK47" s="16" t="str">
        <f t="shared" si="79"/>
        <v/>
      </c>
      <c r="BL47" s="16" t="str">
        <f t="shared" si="80"/>
        <v/>
      </c>
      <c r="BM47" s="16"/>
      <c r="BN47" s="16" t="str">
        <f t="shared" si="81"/>
        <v/>
      </c>
      <c r="BO47" s="16" t="str">
        <f t="shared" si="82"/>
        <v/>
      </c>
      <c r="BP47" s="28" t="str">
        <f t="shared" si="83"/>
        <v/>
      </c>
      <c r="BQ47" s="16">
        <f t="shared" si="84"/>
        <v>26330297</v>
      </c>
      <c r="BR47" s="16">
        <f t="shared" si="85"/>
        <v>24687074.742400002</v>
      </c>
      <c r="BS47" s="16" t="str">
        <f t="shared" si="86"/>
        <v/>
      </c>
      <c r="BT47" s="16" t="str">
        <f t="shared" si="87"/>
        <v/>
      </c>
      <c r="BU47" s="16" t="str">
        <f t="shared" si="88"/>
        <v/>
      </c>
      <c r="BV47" s="16" t="str">
        <f t="shared" si="89"/>
        <v/>
      </c>
      <c r="BW47" s="16" t="str">
        <f t="shared" si="90"/>
        <v/>
      </c>
      <c r="BX47" s="16" t="str">
        <f t="shared" si="91"/>
        <v/>
      </c>
      <c r="BY47" s="16" t="str">
        <f t="shared" si="92"/>
        <v/>
      </c>
      <c r="BZ47" s="16" t="str">
        <f t="shared" si="126"/>
        <v/>
      </c>
      <c r="CA47" s="16" t="str">
        <f t="shared" si="126"/>
        <v/>
      </c>
      <c r="CB47" s="16" t="str">
        <f t="shared" si="126"/>
        <v/>
      </c>
      <c r="CC47" s="16" t="str">
        <f t="shared" si="126"/>
        <v/>
      </c>
      <c r="CD47" s="16" t="str">
        <f t="shared" si="126"/>
        <v/>
      </c>
      <c r="CE47" s="16" t="str">
        <f t="shared" si="126"/>
        <v/>
      </c>
      <c r="CF47" s="16" t="str">
        <f t="shared" si="126"/>
        <v/>
      </c>
      <c r="CG47" s="16" t="str">
        <f t="shared" si="126"/>
        <v/>
      </c>
      <c r="CH47" s="66">
        <f t="shared" si="94"/>
        <v>37632457.247466668</v>
      </c>
      <c r="CI47" s="42">
        <f t="shared" si="112"/>
        <v>25508685.871200003</v>
      </c>
      <c r="CJ47" s="42">
        <f t="shared" si="113"/>
        <v>25508685.871200003</v>
      </c>
      <c r="CK47" s="42">
        <f t="shared" si="114"/>
        <v>25495450.771237414</v>
      </c>
      <c r="CL47" s="42">
        <f t="shared" si="115"/>
        <v>25508685.871200003</v>
      </c>
      <c r="CM47" s="42">
        <f t="shared" si="116"/>
        <v>25482222.538264055</v>
      </c>
      <c r="CN47" s="65">
        <f t="shared" si="99"/>
        <v>25495450.771237414</v>
      </c>
      <c r="CO47" s="73"/>
      <c r="CP47" s="41">
        <f t="shared" si="132"/>
        <v>-25495450.771237414</v>
      </c>
      <c r="CQ47" s="39">
        <f t="shared" si="133"/>
        <v>25495450.771237414</v>
      </c>
      <c r="CR47" s="40">
        <f t="shared" si="134"/>
        <v>0</v>
      </c>
      <c r="CS47" s="134">
        <f t="shared" si="135"/>
        <v>-25495450.771237414</v>
      </c>
      <c r="CT47" s="17"/>
      <c r="CU47" s="129">
        <v>1</v>
      </c>
      <c r="CV47" s="130">
        <f t="shared" si="117"/>
        <v>25495450.771237414</v>
      </c>
      <c r="CW47" s="134">
        <f t="shared" si="104"/>
        <v>25495450.771237414</v>
      </c>
      <c r="CX47" s="131">
        <f>+IF($I$7="SI",'INPUTS Y LISTAS'!$B$31,0)</f>
        <v>0</v>
      </c>
      <c r="CY47" s="132"/>
      <c r="CZ47" s="130">
        <f t="shared" si="105"/>
        <v>25495450.771237414</v>
      </c>
      <c r="DA47" s="134">
        <f t="shared" si="106"/>
        <v>0</v>
      </c>
      <c r="DB47" s="131">
        <f>+IF($I$7="SI",'INPUTS Y LISTAS'!$B$32,0)</f>
        <v>0</v>
      </c>
      <c r="DC47" s="132"/>
      <c r="DD47" s="130">
        <f t="shared" si="107"/>
        <v>25495450.771237414</v>
      </c>
      <c r="DE47" s="134">
        <f t="shared" si="108"/>
        <v>0</v>
      </c>
      <c r="DF47" s="131">
        <f>+IF($I$7="SI",'INPUTS Y LISTAS'!$B$33,0)</f>
        <v>0</v>
      </c>
      <c r="DG47" s="132"/>
      <c r="DH47" s="130">
        <f t="shared" si="109"/>
        <v>25495450.771237414</v>
      </c>
      <c r="DI47" s="134">
        <f t="shared" si="110"/>
        <v>0</v>
      </c>
      <c r="DJ47" s="136">
        <f t="shared" si="111"/>
        <v>25495450.771237414</v>
      </c>
    </row>
    <row r="48" spans="3:114" ht="15.75" outlineLevel="2" x14ac:dyDescent="0.2">
      <c r="C48" s="14">
        <f t="shared" si="127"/>
        <v>34</v>
      </c>
      <c r="D48" s="308"/>
      <c r="E48" s="69">
        <v>1</v>
      </c>
      <c r="F48" s="69"/>
      <c r="G48" s="297"/>
      <c r="H48" s="297"/>
      <c r="I48" s="302"/>
      <c r="J48" s="86"/>
      <c r="K48" s="85"/>
      <c r="L48" s="86"/>
      <c r="M48" s="70"/>
      <c r="N48" s="70"/>
      <c r="O48" s="70"/>
      <c r="P48" s="70"/>
      <c r="Q48" s="70"/>
      <c r="R48" s="70"/>
      <c r="S48" s="70"/>
      <c r="T48" s="70"/>
      <c r="U48" s="70"/>
      <c r="V48" s="70"/>
      <c r="W48" s="70"/>
      <c r="X48" s="70"/>
      <c r="Y48" s="71"/>
      <c r="Z48" s="87" t="s">
        <v>16</v>
      </c>
      <c r="AA48" s="15" t="str">
        <f>IF(G48="","",IF(Z48="SI",G48*(1+'INPUTS Y LISTAS'!$B$15),'Modelo Estadistico'!G48))</f>
        <v/>
      </c>
      <c r="AB48" s="15" t="str">
        <f>IF(H48="","",IF(Z48="SI",H48*(1+'INPUTS Y LISTAS'!$B$15),'Modelo Estadistico'!H48))</f>
        <v/>
      </c>
      <c r="AC48" s="15" t="str">
        <f>IF(I48="","",IF(Z48="SI",I48*(1+'INPUTS Y LISTAS'!$B$15),'Modelo Estadistico'!I48))</f>
        <v/>
      </c>
      <c r="AD48" s="15" t="str">
        <f>IF(J48="","",IF(Z48="SI",J48*(1+'INPUTS Y LISTAS'!$B$15),'Modelo Estadistico'!J48))</f>
        <v/>
      </c>
      <c r="AE48" s="15" t="str">
        <f>IF(K48="","",IF(Z48="SI",K48*(1+'INPUTS Y LISTAS'!$B$15),'Modelo Estadistico'!K48))</f>
        <v/>
      </c>
      <c r="AF48" s="15" t="str">
        <f>IF(L48="","",IF(Z48="SI",L48*(1+'INPUTS Y LISTAS'!$B$15),'Modelo Estadistico'!L48))</f>
        <v/>
      </c>
      <c r="AG48" s="15" t="str">
        <f>IF(M48="","",IF(Z48="SI",M48*(1+'INPUTS Y LISTAS'!$B$15),'Modelo Estadistico'!M48))</f>
        <v/>
      </c>
      <c r="AH48" s="15" t="str">
        <f>IF(N48="","",IF(Z48="SI",N48*(1+'INPUTS Y LISTAS'!$B$15),'Modelo Estadistico'!N48))</f>
        <v/>
      </c>
      <c r="AI48" s="15" t="str">
        <f>IF(O48="","",IF(Z48="SI",O48*(1+'INPUTS Y LISTAS'!$B$15),'Modelo Estadistico'!O48))</f>
        <v/>
      </c>
      <c r="AJ48" s="15" t="str">
        <f>IF(P48="","",IF(Z48="SI",P48*(1+'INPUTS Y LISTAS'!$B$15),'Modelo Estadistico'!P48))</f>
        <v/>
      </c>
      <c r="AK48" s="15" t="str">
        <f>IF(Q48="","",IF(Z48="SI",Q48*(1+'INPUTS Y LISTAS'!$B$15),'Modelo Estadistico'!Q48))</f>
        <v/>
      </c>
      <c r="AL48" s="15" t="str">
        <f>IF(R48="","",IF(Z48="SI",R48*(1+'INPUTS Y LISTAS'!$B$15),'Modelo Estadistico'!R48))</f>
        <v/>
      </c>
      <c r="AM48" s="15" t="str">
        <f>IF(S48="","",IF(Z48="SI",S48*(1+'INPUTS Y LISTAS'!$B$15),'Modelo Estadistico'!S48))</f>
        <v/>
      </c>
      <c r="AN48" s="15" t="str">
        <f>IF(T48="","",IF(Z48="SI",T48*(1+'INPUTS Y LISTAS'!$B$15),'Modelo Estadistico'!T48))</f>
        <v/>
      </c>
      <c r="AO48" s="15" t="str">
        <f>IF(U48="","",IF(Z48="SI",U48*(1+'INPUTS Y LISTAS'!$B$15),'Modelo Estadistico'!U48))</f>
        <v/>
      </c>
      <c r="AP48" s="15" t="str">
        <f>IF(V48="","",IF(Z48="SI",V48*(1+'INPUTS Y LISTAS'!$B$15),'Modelo Estadistico'!V48))</f>
        <v/>
      </c>
      <c r="AQ48" s="15" t="str">
        <f>IF(W48="","",IF(Z48="SI",W48*(1+'INPUTS Y LISTAS'!$B$15),'Modelo Estadistico'!W48))</f>
        <v/>
      </c>
      <c r="AR48" s="15" t="str">
        <f>IF(X48="","",IF(Z48="SI",X48*(1+'INPUTS Y LISTAS'!$B$15),'Modelo Estadistico'!X48))</f>
        <v/>
      </c>
      <c r="AS48" s="71"/>
      <c r="AT48" s="29" t="str">
        <f t="shared" si="128"/>
        <v/>
      </c>
      <c r="AU48" s="15" t="str">
        <f t="shared" si="129"/>
        <v/>
      </c>
      <c r="AV48" s="15" t="str">
        <f t="shared" si="130"/>
        <v/>
      </c>
      <c r="AW48" s="30" t="str">
        <f t="shared" si="131"/>
        <v/>
      </c>
      <c r="AX48" s="28" t="str">
        <f t="shared" si="98"/>
        <v/>
      </c>
      <c r="AY48" s="16" t="str">
        <f t="shared" si="67"/>
        <v/>
      </c>
      <c r="AZ48" s="16" t="str">
        <f t="shared" si="68"/>
        <v/>
      </c>
      <c r="BA48" s="16" t="str">
        <f t="shared" si="69"/>
        <v/>
      </c>
      <c r="BB48" s="16" t="str">
        <f t="shared" si="70"/>
        <v/>
      </c>
      <c r="BC48" s="16" t="str">
        <f t="shared" si="71"/>
        <v/>
      </c>
      <c r="BD48" s="16" t="str">
        <f t="shared" si="72"/>
        <v/>
      </c>
      <c r="BE48" s="16" t="str">
        <f t="shared" si="73"/>
        <v/>
      </c>
      <c r="BF48" s="16" t="str">
        <f t="shared" si="74"/>
        <v/>
      </c>
      <c r="BG48" s="16" t="str">
        <f t="shared" si="75"/>
        <v/>
      </c>
      <c r="BH48" s="16" t="str">
        <f t="shared" si="76"/>
        <v/>
      </c>
      <c r="BI48" s="16" t="str">
        <f t="shared" si="77"/>
        <v/>
      </c>
      <c r="BJ48" s="16" t="str">
        <f t="shared" si="78"/>
        <v/>
      </c>
      <c r="BK48" s="16" t="str">
        <f t="shared" si="79"/>
        <v/>
      </c>
      <c r="BL48" s="16" t="str">
        <f t="shared" si="80"/>
        <v/>
      </c>
      <c r="BM48" s="16"/>
      <c r="BN48" s="16" t="str">
        <f t="shared" si="81"/>
        <v/>
      </c>
      <c r="BO48" s="16" t="str">
        <f t="shared" si="82"/>
        <v/>
      </c>
      <c r="BP48" s="28" t="str">
        <f t="shared" si="83"/>
        <v/>
      </c>
      <c r="BQ48" s="16" t="str">
        <f t="shared" si="84"/>
        <v/>
      </c>
      <c r="BR48" s="16" t="str">
        <f t="shared" si="85"/>
        <v/>
      </c>
      <c r="BS48" s="16" t="str">
        <f t="shared" si="86"/>
        <v/>
      </c>
      <c r="BT48" s="16" t="str">
        <f t="shared" si="87"/>
        <v/>
      </c>
      <c r="BU48" s="16" t="str">
        <f t="shared" si="88"/>
        <v/>
      </c>
      <c r="BV48" s="16" t="str">
        <f t="shared" si="89"/>
        <v/>
      </c>
      <c r="BW48" s="16" t="str">
        <f t="shared" si="90"/>
        <v/>
      </c>
      <c r="BX48" s="16" t="str">
        <f t="shared" si="91"/>
        <v/>
      </c>
      <c r="BY48" s="16" t="str">
        <f t="shared" si="92"/>
        <v/>
      </c>
      <c r="BZ48" s="16" t="str">
        <f t="shared" ref="BZ48:CG63" si="136">IF(BH48="Incluir Cotización",$AJ48,"")</f>
        <v/>
      </c>
      <c r="CA48" s="16" t="str">
        <f t="shared" si="136"/>
        <v/>
      </c>
      <c r="CB48" s="16" t="str">
        <f t="shared" si="136"/>
        <v/>
      </c>
      <c r="CC48" s="16" t="str">
        <f t="shared" si="136"/>
        <v/>
      </c>
      <c r="CD48" s="16" t="str">
        <f t="shared" si="136"/>
        <v/>
      </c>
      <c r="CE48" s="16" t="str">
        <f t="shared" si="136"/>
        <v/>
      </c>
      <c r="CF48" s="16" t="str">
        <f t="shared" si="136"/>
        <v/>
      </c>
      <c r="CG48" s="16" t="str">
        <f t="shared" si="136"/>
        <v/>
      </c>
      <c r="CH48" s="66" t="str">
        <f t="shared" si="94"/>
        <v/>
      </c>
      <c r="CI48" s="42" t="str">
        <f t="shared" si="112"/>
        <v/>
      </c>
      <c r="CJ48" s="42" t="str">
        <f t="shared" si="113"/>
        <v/>
      </c>
      <c r="CK48" s="42" t="str">
        <f t="shared" si="114"/>
        <v/>
      </c>
      <c r="CL48" s="42" t="str">
        <f t="shared" si="115"/>
        <v/>
      </c>
      <c r="CM48" s="42" t="str">
        <f t="shared" si="116"/>
        <v/>
      </c>
      <c r="CN48" s="65">
        <f t="shared" si="99"/>
        <v>0</v>
      </c>
      <c r="CO48" s="73"/>
      <c r="CP48" s="41">
        <f t="shared" si="132"/>
        <v>0</v>
      </c>
      <c r="CQ48" s="39">
        <f t="shared" si="133"/>
        <v>0</v>
      </c>
      <c r="CR48" s="40">
        <f t="shared" si="134"/>
        <v>0</v>
      </c>
      <c r="CS48" s="134">
        <f t="shared" si="135"/>
        <v>0</v>
      </c>
      <c r="CT48" s="17"/>
      <c r="CU48" s="129"/>
      <c r="CV48" s="130">
        <f t="shared" si="117"/>
        <v>0</v>
      </c>
      <c r="CW48" s="134">
        <f t="shared" si="104"/>
        <v>0</v>
      </c>
      <c r="CX48" s="131">
        <f>+IF($I$7="SI",'INPUTS Y LISTAS'!$B$31,0)</f>
        <v>0</v>
      </c>
      <c r="CY48" s="132"/>
      <c r="CZ48" s="130">
        <f t="shared" si="105"/>
        <v>0</v>
      </c>
      <c r="DA48" s="134">
        <f t="shared" si="106"/>
        <v>0</v>
      </c>
      <c r="DB48" s="131">
        <f>+IF($I$7="SI",'INPUTS Y LISTAS'!$B$32,0)</f>
        <v>0</v>
      </c>
      <c r="DC48" s="132"/>
      <c r="DD48" s="130">
        <f t="shared" si="107"/>
        <v>0</v>
      </c>
      <c r="DE48" s="134">
        <f t="shared" si="108"/>
        <v>0</v>
      </c>
      <c r="DF48" s="131">
        <f>+IF($I$7="SI",'INPUTS Y LISTAS'!$B$33,0)</f>
        <v>0</v>
      </c>
      <c r="DG48" s="132"/>
      <c r="DH48" s="130">
        <f t="shared" si="109"/>
        <v>0</v>
      </c>
      <c r="DI48" s="134">
        <f t="shared" si="110"/>
        <v>0</v>
      </c>
      <c r="DJ48" s="136">
        <f t="shared" si="111"/>
        <v>0</v>
      </c>
    </row>
    <row r="49" spans="3:114" ht="31.5" outlineLevel="2" x14ac:dyDescent="0.2">
      <c r="C49" s="14">
        <f t="shared" si="127"/>
        <v>35</v>
      </c>
      <c r="D49" s="306" t="s">
        <v>245</v>
      </c>
      <c r="E49" s="69">
        <v>1</v>
      </c>
      <c r="F49" s="69"/>
      <c r="G49" s="294"/>
      <c r="H49" s="294"/>
      <c r="I49" s="294"/>
      <c r="J49" s="86"/>
      <c r="K49" s="85"/>
      <c r="L49" s="86"/>
      <c r="M49" s="70"/>
      <c r="N49" s="70"/>
      <c r="O49" s="70"/>
      <c r="P49" s="70"/>
      <c r="Q49" s="70"/>
      <c r="R49" s="70"/>
      <c r="S49" s="70"/>
      <c r="T49" s="70"/>
      <c r="U49" s="70"/>
      <c r="V49" s="70"/>
      <c r="W49" s="70"/>
      <c r="X49" s="70"/>
      <c r="Y49" s="71"/>
      <c r="Z49" s="87" t="s">
        <v>16</v>
      </c>
      <c r="AA49" s="15" t="str">
        <f>IF(G49="","",IF(Z49="SI",G49*(1+'INPUTS Y LISTAS'!$B$15),'Modelo Estadistico'!G49))</f>
        <v/>
      </c>
      <c r="AB49" s="15" t="str">
        <f>IF(H49="","",IF(Z49="SI",H49*(1+'INPUTS Y LISTAS'!$B$15),'Modelo Estadistico'!H49))</f>
        <v/>
      </c>
      <c r="AC49" s="15" t="str">
        <f>IF(I49="","",IF(Z49="SI",I49*(1+'INPUTS Y LISTAS'!$B$15),'Modelo Estadistico'!I49))</f>
        <v/>
      </c>
      <c r="AD49" s="15" t="str">
        <f>IF(J49="","",IF(Z49="SI",J49*(1+'INPUTS Y LISTAS'!$B$15),'Modelo Estadistico'!J49))</f>
        <v/>
      </c>
      <c r="AE49" s="15" t="str">
        <f>IF(K49="","",IF(Z49="SI",K49*(1+'INPUTS Y LISTAS'!$B$15),'Modelo Estadistico'!K49))</f>
        <v/>
      </c>
      <c r="AF49" s="15" t="str">
        <f>IF(L49="","",IF(Z49="SI",L49*(1+'INPUTS Y LISTAS'!$B$15),'Modelo Estadistico'!L49))</f>
        <v/>
      </c>
      <c r="AG49" s="15" t="str">
        <f>IF(M49="","",IF(Z49="SI",M49*(1+'INPUTS Y LISTAS'!$B$15),'Modelo Estadistico'!M49))</f>
        <v/>
      </c>
      <c r="AH49" s="15" t="str">
        <f>IF(N49="","",IF(Z49="SI",N49*(1+'INPUTS Y LISTAS'!$B$15),'Modelo Estadistico'!N49))</f>
        <v/>
      </c>
      <c r="AI49" s="15" t="str">
        <f>IF(O49="","",IF(Z49="SI",O49*(1+'INPUTS Y LISTAS'!$B$15),'Modelo Estadistico'!O49))</f>
        <v/>
      </c>
      <c r="AJ49" s="15" t="str">
        <f>IF(P49="","",IF(Z49="SI",P49*(1+'INPUTS Y LISTAS'!$B$15),'Modelo Estadistico'!P49))</f>
        <v/>
      </c>
      <c r="AK49" s="15" t="str">
        <f>IF(Q49="","",IF(Z49="SI",Q49*(1+'INPUTS Y LISTAS'!$B$15),'Modelo Estadistico'!Q49))</f>
        <v/>
      </c>
      <c r="AL49" s="15" t="str">
        <f>IF(R49="","",IF(Z49="SI",R49*(1+'INPUTS Y LISTAS'!$B$15),'Modelo Estadistico'!R49))</f>
        <v/>
      </c>
      <c r="AM49" s="15" t="str">
        <f>IF(S49="","",IF(Z49="SI",S49*(1+'INPUTS Y LISTAS'!$B$15),'Modelo Estadistico'!S49))</f>
        <v/>
      </c>
      <c r="AN49" s="15" t="str">
        <f>IF(T49="","",IF(Z49="SI",T49*(1+'INPUTS Y LISTAS'!$B$15),'Modelo Estadistico'!T49))</f>
        <v/>
      </c>
      <c r="AO49" s="15" t="str">
        <f>IF(U49="","",IF(Z49="SI",U49*(1+'INPUTS Y LISTAS'!$B$15),'Modelo Estadistico'!U49))</f>
        <v/>
      </c>
      <c r="AP49" s="15" t="str">
        <f>IF(V49="","",IF(Z49="SI",V49*(1+'INPUTS Y LISTAS'!$B$15),'Modelo Estadistico'!V49))</f>
        <v/>
      </c>
      <c r="AQ49" s="15" t="str">
        <f>IF(W49="","",IF(Z49="SI",W49*(1+'INPUTS Y LISTAS'!$B$15),'Modelo Estadistico'!W49))</f>
        <v/>
      </c>
      <c r="AR49" s="15" t="str">
        <f>IF(X49="","",IF(Z49="SI",X49*(1+'INPUTS Y LISTAS'!$B$15),'Modelo Estadistico'!X49))</f>
        <v/>
      </c>
      <c r="AS49" s="71"/>
      <c r="AT49" s="29" t="str">
        <f t="shared" si="128"/>
        <v/>
      </c>
      <c r="AU49" s="15" t="str">
        <f t="shared" si="129"/>
        <v/>
      </c>
      <c r="AV49" s="15" t="str">
        <f t="shared" si="130"/>
        <v/>
      </c>
      <c r="AW49" s="30" t="str">
        <f t="shared" si="131"/>
        <v/>
      </c>
      <c r="AX49" s="28" t="str">
        <f t="shared" si="98"/>
        <v/>
      </c>
      <c r="AY49" s="16" t="str">
        <f t="shared" si="67"/>
        <v/>
      </c>
      <c r="AZ49" s="16" t="str">
        <f t="shared" si="68"/>
        <v/>
      </c>
      <c r="BA49" s="16" t="str">
        <f t="shared" si="69"/>
        <v/>
      </c>
      <c r="BB49" s="16" t="str">
        <f t="shared" si="70"/>
        <v/>
      </c>
      <c r="BC49" s="16" t="str">
        <f t="shared" si="71"/>
        <v/>
      </c>
      <c r="BD49" s="16" t="str">
        <f t="shared" si="72"/>
        <v/>
      </c>
      <c r="BE49" s="16" t="str">
        <f t="shared" si="73"/>
        <v/>
      </c>
      <c r="BF49" s="16" t="str">
        <f t="shared" si="74"/>
        <v/>
      </c>
      <c r="BG49" s="16" t="str">
        <f t="shared" si="75"/>
        <v/>
      </c>
      <c r="BH49" s="16" t="str">
        <f t="shared" si="76"/>
        <v/>
      </c>
      <c r="BI49" s="16" t="str">
        <f t="shared" si="77"/>
        <v/>
      </c>
      <c r="BJ49" s="16" t="str">
        <f t="shared" si="78"/>
        <v/>
      </c>
      <c r="BK49" s="16" t="str">
        <f t="shared" si="79"/>
        <v/>
      </c>
      <c r="BL49" s="16" t="str">
        <f t="shared" si="80"/>
        <v/>
      </c>
      <c r="BM49" s="16"/>
      <c r="BN49" s="16" t="str">
        <f t="shared" si="81"/>
        <v/>
      </c>
      <c r="BO49" s="16" t="str">
        <f t="shared" si="82"/>
        <v/>
      </c>
      <c r="BP49" s="28" t="str">
        <f t="shared" si="83"/>
        <v/>
      </c>
      <c r="BQ49" s="16" t="str">
        <f t="shared" si="84"/>
        <v/>
      </c>
      <c r="BR49" s="16" t="str">
        <f t="shared" si="85"/>
        <v/>
      </c>
      <c r="BS49" s="16" t="str">
        <f t="shared" si="86"/>
        <v/>
      </c>
      <c r="BT49" s="16" t="str">
        <f t="shared" si="87"/>
        <v/>
      </c>
      <c r="BU49" s="16" t="str">
        <f t="shared" si="88"/>
        <v/>
      </c>
      <c r="BV49" s="16" t="str">
        <f t="shared" si="89"/>
        <v/>
      </c>
      <c r="BW49" s="16" t="str">
        <f t="shared" si="90"/>
        <v/>
      </c>
      <c r="BX49" s="16" t="str">
        <f t="shared" si="91"/>
        <v/>
      </c>
      <c r="BY49" s="16" t="str">
        <f t="shared" si="92"/>
        <v/>
      </c>
      <c r="BZ49" s="16" t="str">
        <f t="shared" si="136"/>
        <v/>
      </c>
      <c r="CA49" s="16" t="str">
        <f t="shared" si="136"/>
        <v/>
      </c>
      <c r="CB49" s="16" t="str">
        <f t="shared" si="136"/>
        <v/>
      </c>
      <c r="CC49" s="16" t="str">
        <f t="shared" si="136"/>
        <v/>
      </c>
      <c r="CD49" s="16" t="str">
        <f t="shared" si="136"/>
        <v/>
      </c>
      <c r="CE49" s="16" t="str">
        <f t="shared" si="136"/>
        <v/>
      </c>
      <c r="CF49" s="16" t="str">
        <f t="shared" si="136"/>
        <v/>
      </c>
      <c r="CG49" s="16" t="str">
        <f t="shared" si="136"/>
        <v/>
      </c>
      <c r="CH49" s="66" t="str">
        <f t="shared" si="94"/>
        <v/>
      </c>
      <c r="CI49" s="42" t="str">
        <f t="shared" si="112"/>
        <v/>
      </c>
      <c r="CJ49" s="42" t="str">
        <f t="shared" si="113"/>
        <v/>
      </c>
      <c r="CK49" s="42" t="str">
        <f t="shared" si="114"/>
        <v/>
      </c>
      <c r="CL49" s="42" t="str">
        <f t="shared" si="115"/>
        <v/>
      </c>
      <c r="CM49" s="42" t="str">
        <f t="shared" si="116"/>
        <v/>
      </c>
      <c r="CN49" s="65">
        <f t="shared" si="99"/>
        <v>0</v>
      </c>
      <c r="CO49" s="73"/>
      <c r="CP49" s="41">
        <f t="shared" si="132"/>
        <v>0</v>
      </c>
      <c r="CQ49" s="39">
        <f t="shared" si="133"/>
        <v>0</v>
      </c>
      <c r="CR49" s="40">
        <f t="shared" si="134"/>
        <v>0</v>
      </c>
      <c r="CS49" s="134">
        <f t="shared" si="135"/>
        <v>0</v>
      </c>
      <c r="CT49" s="17"/>
      <c r="CU49" s="129"/>
      <c r="CV49" s="130">
        <f t="shared" si="117"/>
        <v>0</v>
      </c>
      <c r="CW49" s="134">
        <f t="shared" si="104"/>
        <v>0</v>
      </c>
      <c r="CX49" s="131">
        <f>+IF($I$7="SI",'INPUTS Y LISTAS'!$B$31,0)</f>
        <v>0</v>
      </c>
      <c r="CY49" s="132"/>
      <c r="CZ49" s="130">
        <f t="shared" si="105"/>
        <v>0</v>
      </c>
      <c r="DA49" s="134">
        <f t="shared" si="106"/>
        <v>0</v>
      </c>
      <c r="DB49" s="131">
        <f>+IF($I$7="SI",'INPUTS Y LISTAS'!$B$32,0)</f>
        <v>0</v>
      </c>
      <c r="DC49" s="132"/>
      <c r="DD49" s="130">
        <f t="shared" si="107"/>
        <v>0</v>
      </c>
      <c r="DE49" s="134">
        <f t="shared" si="108"/>
        <v>0</v>
      </c>
      <c r="DF49" s="131">
        <f>+IF($I$7="SI",'INPUTS Y LISTAS'!$B$33,0)</f>
        <v>0</v>
      </c>
      <c r="DG49" s="132"/>
      <c r="DH49" s="130">
        <f t="shared" si="109"/>
        <v>0</v>
      </c>
      <c r="DI49" s="134">
        <f t="shared" si="110"/>
        <v>0</v>
      </c>
      <c r="DJ49" s="136">
        <f t="shared" si="111"/>
        <v>0</v>
      </c>
    </row>
    <row r="50" spans="3:114" ht="156.75" outlineLevel="2" x14ac:dyDescent="0.2">
      <c r="C50" s="14">
        <f t="shared" si="127"/>
        <v>36</v>
      </c>
      <c r="D50" s="303" t="s">
        <v>236</v>
      </c>
      <c r="E50" s="69">
        <v>1</v>
      </c>
      <c r="F50" s="69" t="s">
        <v>247</v>
      </c>
      <c r="G50" s="286">
        <v>52000000</v>
      </c>
      <c r="H50" s="287">
        <v>30691500</v>
      </c>
      <c r="I50" s="295">
        <v>82981763.819999993</v>
      </c>
      <c r="J50" s="86"/>
      <c r="K50" s="85"/>
      <c r="L50" s="86"/>
      <c r="M50" s="70"/>
      <c r="N50" s="70"/>
      <c r="O50" s="70"/>
      <c r="P50" s="70"/>
      <c r="Q50" s="70"/>
      <c r="R50" s="70"/>
      <c r="S50" s="70"/>
      <c r="T50" s="70"/>
      <c r="U50" s="70"/>
      <c r="V50" s="70"/>
      <c r="W50" s="70"/>
      <c r="X50" s="70"/>
      <c r="Y50" s="71"/>
      <c r="Z50" s="87" t="s">
        <v>16</v>
      </c>
      <c r="AA50" s="15">
        <f>IF(G50="","",IF(Z50="SI",G50*(1+'INPUTS Y LISTAS'!$B$15),'Modelo Estadistico'!G50))</f>
        <v>61880000</v>
      </c>
      <c r="AB50" s="15">
        <f>IF(H50="","",IF(Z50="SI",H50*(1+'INPUTS Y LISTAS'!$B$15),'Modelo Estadistico'!H50))</f>
        <v>36522885</v>
      </c>
      <c r="AC50" s="15">
        <f>IF(I50="","",IF(Z50="SI",I50*(1+'INPUTS Y LISTAS'!$B$15),'Modelo Estadistico'!I50))</f>
        <v>98748298.945799991</v>
      </c>
      <c r="AD50" s="15" t="str">
        <f>IF(J50="","",IF(Z50="SI",J50*(1+'INPUTS Y LISTAS'!$B$15),'Modelo Estadistico'!J50))</f>
        <v/>
      </c>
      <c r="AE50" s="15" t="str">
        <f>IF(K50="","",IF(Z50="SI",K50*(1+'INPUTS Y LISTAS'!$B$15),'Modelo Estadistico'!K50))</f>
        <v/>
      </c>
      <c r="AF50" s="15" t="str">
        <f>IF(L50="","",IF(Z50="SI",L50*(1+'INPUTS Y LISTAS'!$B$15),'Modelo Estadistico'!L50))</f>
        <v/>
      </c>
      <c r="AG50" s="15" t="str">
        <f>IF(M50="","",IF(Z50="SI",M50*(1+'INPUTS Y LISTAS'!$B$15),'Modelo Estadistico'!M50))</f>
        <v/>
      </c>
      <c r="AH50" s="15" t="str">
        <f>IF(N50="","",IF(Z50="SI",N50*(1+'INPUTS Y LISTAS'!$B$15),'Modelo Estadistico'!N50))</f>
        <v/>
      </c>
      <c r="AI50" s="15" t="str">
        <f>IF(O50="","",IF(Z50="SI",O50*(1+'INPUTS Y LISTAS'!$B$15),'Modelo Estadistico'!O50))</f>
        <v/>
      </c>
      <c r="AJ50" s="15" t="str">
        <f>IF(P50="","",IF(Z50="SI",P50*(1+'INPUTS Y LISTAS'!$B$15),'Modelo Estadistico'!P50))</f>
        <v/>
      </c>
      <c r="AK50" s="15" t="str">
        <f>IF(Q50="","",IF(Z50="SI",Q50*(1+'INPUTS Y LISTAS'!$B$15),'Modelo Estadistico'!Q50))</f>
        <v/>
      </c>
      <c r="AL50" s="15" t="str">
        <f>IF(R50="","",IF(Z50="SI",R50*(1+'INPUTS Y LISTAS'!$B$15),'Modelo Estadistico'!R50))</f>
        <v/>
      </c>
      <c r="AM50" s="15" t="str">
        <f>IF(S50="","",IF(Z50="SI",S50*(1+'INPUTS Y LISTAS'!$B$15),'Modelo Estadistico'!S50))</f>
        <v/>
      </c>
      <c r="AN50" s="15" t="str">
        <f>IF(T50="","",IF(Z50="SI",T50*(1+'INPUTS Y LISTAS'!$B$15),'Modelo Estadistico'!T50))</f>
        <v/>
      </c>
      <c r="AO50" s="15" t="str">
        <f>IF(U50="","",IF(Z50="SI",U50*(1+'INPUTS Y LISTAS'!$B$15),'Modelo Estadistico'!U50))</f>
        <v/>
      </c>
      <c r="AP50" s="15" t="str">
        <f>IF(V50="","",IF(Z50="SI",V50*(1+'INPUTS Y LISTAS'!$B$15),'Modelo Estadistico'!V50))</f>
        <v/>
      </c>
      <c r="AQ50" s="15" t="str">
        <f>IF(W50="","",IF(Z50="SI",W50*(1+'INPUTS Y LISTAS'!$B$15),'Modelo Estadistico'!W50))</f>
        <v/>
      </c>
      <c r="AR50" s="15" t="str">
        <f>IF(X50="","",IF(Z50="SI",X50*(1+'INPUTS Y LISTAS'!$B$15),'Modelo Estadistico'!X50))</f>
        <v/>
      </c>
      <c r="AS50" s="71"/>
      <c r="AT50" s="29">
        <f t="shared" si="128"/>
        <v>65717061.315266669</v>
      </c>
      <c r="AU50" s="15">
        <f t="shared" si="129"/>
        <v>31289659.870864287</v>
      </c>
      <c r="AV50" s="15">
        <f t="shared" si="130"/>
        <v>34427401.444402382</v>
      </c>
      <c r="AW50" s="30">
        <f t="shared" si="131"/>
        <v>97006721.186130956</v>
      </c>
      <c r="AX50" s="28" t="str">
        <f t="shared" si="98"/>
        <v>Incluir Cotización</v>
      </c>
      <c r="AY50" s="16" t="str">
        <f t="shared" si="67"/>
        <v>Incluir Cotización</v>
      </c>
      <c r="AZ50" s="16" t="str">
        <f t="shared" si="68"/>
        <v>Excluir Cotización</v>
      </c>
      <c r="BA50" s="16" t="str">
        <f t="shared" si="69"/>
        <v/>
      </c>
      <c r="BB50" s="16" t="str">
        <f t="shared" si="70"/>
        <v/>
      </c>
      <c r="BC50" s="16" t="str">
        <f t="shared" si="71"/>
        <v/>
      </c>
      <c r="BD50" s="16" t="str">
        <f t="shared" si="72"/>
        <v/>
      </c>
      <c r="BE50" s="16" t="str">
        <f t="shared" si="73"/>
        <v/>
      </c>
      <c r="BF50" s="16" t="str">
        <f t="shared" si="74"/>
        <v/>
      </c>
      <c r="BG50" s="16" t="str">
        <f t="shared" si="75"/>
        <v/>
      </c>
      <c r="BH50" s="16" t="str">
        <f t="shared" si="76"/>
        <v/>
      </c>
      <c r="BI50" s="16" t="str">
        <f t="shared" si="77"/>
        <v/>
      </c>
      <c r="BJ50" s="16" t="str">
        <f t="shared" si="78"/>
        <v/>
      </c>
      <c r="BK50" s="16" t="str">
        <f t="shared" si="79"/>
        <v/>
      </c>
      <c r="BL50" s="16" t="str">
        <f t="shared" si="80"/>
        <v/>
      </c>
      <c r="BM50" s="16"/>
      <c r="BN50" s="16" t="str">
        <f t="shared" si="81"/>
        <v/>
      </c>
      <c r="BO50" s="16" t="str">
        <f t="shared" si="82"/>
        <v/>
      </c>
      <c r="BP50" s="28">
        <f t="shared" si="83"/>
        <v>61880000</v>
      </c>
      <c r="BQ50" s="16">
        <f t="shared" si="84"/>
        <v>36522885</v>
      </c>
      <c r="BR50" s="16" t="str">
        <f t="shared" si="85"/>
        <v/>
      </c>
      <c r="BS50" s="16" t="str">
        <f t="shared" si="86"/>
        <v/>
      </c>
      <c r="BT50" s="16" t="str">
        <f t="shared" si="87"/>
        <v/>
      </c>
      <c r="BU50" s="16" t="str">
        <f t="shared" si="88"/>
        <v/>
      </c>
      <c r="BV50" s="16" t="str">
        <f t="shared" si="89"/>
        <v/>
      </c>
      <c r="BW50" s="16" t="str">
        <f t="shared" si="90"/>
        <v/>
      </c>
      <c r="BX50" s="16" t="str">
        <f t="shared" si="91"/>
        <v/>
      </c>
      <c r="BY50" s="16" t="str">
        <f t="shared" si="92"/>
        <v/>
      </c>
      <c r="BZ50" s="16" t="str">
        <f t="shared" si="136"/>
        <v/>
      </c>
      <c r="CA50" s="16" t="str">
        <f t="shared" si="136"/>
        <v/>
      </c>
      <c r="CB50" s="16" t="str">
        <f t="shared" si="136"/>
        <v/>
      </c>
      <c r="CC50" s="16" t="str">
        <f t="shared" si="136"/>
        <v/>
      </c>
      <c r="CD50" s="16" t="str">
        <f t="shared" si="136"/>
        <v/>
      </c>
      <c r="CE50" s="16" t="str">
        <f t="shared" si="136"/>
        <v/>
      </c>
      <c r="CF50" s="16" t="str">
        <f t="shared" si="136"/>
        <v/>
      </c>
      <c r="CG50" s="16" t="str">
        <f t="shared" si="136"/>
        <v/>
      </c>
      <c r="CH50" s="66">
        <f t="shared" si="94"/>
        <v>65717061.315266669</v>
      </c>
      <c r="CI50" s="42">
        <f t="shared" si="112"/>
        <v>49201442.5</v>
      </c>
      <c r="CJ50" s="42">
        <f t="shared" si="113"/>
        <v>49201442.5</v>
      </c>
      <c r="CK50" s="42">
        <f t="shared" si="114"/>
        <v>47539837.229422651</v>
      </c>
      <c r="CL50" s="42">
        <f t="shared" si="115"/>
        <v>49201442.5</v>
      </c>
      <c r="CM50" s="42">
        <f t="shared" si="116"/>
        <v>45934346.819201492</v>
      </c>
      <c r="CN50" s="65">
        <f t="shared" si="99"/>
        <v>47539837.229422651</v>
      </c>
      <c r="CO50" s="73"/>
      <c r="CP50" s="41">
        <f t="shared" si="132"/>
        <v>-47539837.229422651</v>
      </c>
      <c r="CQ50" s="39">
        <f t="shared" si="133"/>
        <v>47539837.229422651</v>
      </c>
      <c r="CR50" s="40">
        <f t="shared" si="134"/>
        <v>0</v>
      </c>
      <c r="CS50" s="134">
        <f t="shared" si="135"/>
        <v>-47539837.229422651</v>
      </c>
      <c r="CT50" s="17"/>
      <c r="CU50" s="129">
        <v>1</v>
      </c>
      <c r="CV50" s="130">
        <f t="shared" si="117"/>
        <v>47539837.229422651</v>
      </c>
      <c r="CW50" s="134">
        <f t="shared" si="104"/>
        <v>47539837.229422651</v>
      </c>
      <c r="CX50" s="131">
        <f>+IF($I$7="SI",'INPUTS Y LISTAS'!$B$31,0)</f>
        <v>0</v>
      </c>
      <c r="CY50" s="132"/>
      <c r="CZ50" s="130">
        <f t="shared" si="105"/>
        <v>47539837.229422651</v>
      </c>
      <c r="DA50" s="134">
        <f t="shared" si="106"/>
        <v>0</v>
      </c>
      <c r="DB50" s="131">
        <f>+IF($I$7="SI",'INPUTS Y LISTAS'!$B$32,0)</f>
        <v>0</v>
      </c>
      <c r="DC50" s="132"/>
      <c r="DD50" s="130">
        <f t="shared" si="107"/>
        <v>47539837.229422651</v>
      </c>
      <c r="DE50" s="134">
        <f t="shared" si="108"/>
        <v>0</v>
      </c>
      <c r="DF50" s="131">
        <f>+IF($I$7="SI",'INPUTS Y LISTAS'!$B$33,0)</f>
        <v>0</v>
      </c>
      <c r="DG50" s="132"/>
      <c r="DH50" s="130">
        <f t="shared" si="109"/>
        <v>47539837.229422651</v>
      </c>
      <c r="DI50" s="134">
        <f t="shared" si="110"/>
        <v>0</v>
      </c>
      <c r="DJ50" s="136">
        <f t="shared" si="111"/>
        <v>47539837.229422651</v>
      </c>
    </row>
    <row r="51" spans="3:114" ht="99.75" outlineLevel="2" x14ac:dyDescent="0.2">
      <c r="C51" s="14">
        <f t="shared" si="127"/>
        <v>37</v>
      </c>
      <c r="D51" s="303" t="s">
        <v>237</v>
      </c>
      <c r="E51" s="69">
        <v>1</v>
      </c>
      <c r="F51" s="69" t="s">
        <v>247</v>
      </c>
      <c r="G51" s="286">
        <v>58000000</v>
      </c>
      <c r="H51" s="289">
        <v>116627700</v>
      </c>
      <c r="I51" s="295">
        <v>124472645.73</v>
      </c>
      <c r="J51" s="86"/>
      <c r="K51" s="85"/>
      <c r="L51" s="86"/>
      <c r="M51" s="70"/>
      <c r="N51" s="70"/>
      <c r="O51" s="70"/>
      <c r="P51" s="70"/>
      <c r="Q51" s="70"/>
      <c r="R51" s="70"/>
      <c r="S51" s="70"/>
      <c r="T51" s="70"/>
      <c r="U51" s="70"/>
      <c r="V51" s="70"/>
      <c r="W51" s="70"/>
      <c r="X51" s="70"/>
      <c r="Y51" s="71"/>
      <c r="Z51" s="87" t="s">
        <v>16</v>
      </c>
      <c r="AA51" s="15">
        <f>IF(G51="","",IF(Z51="SI",G51*(1+'INPUTS Y LISTAS'!$B$15),'Modelo Estadistico'!G51))</f>
        <v>69020000</v>
      </c>
      <c r="AB51" s="15">
        <f>IF(H51="","",IF(Z51="SI",H51*(1+'INPUTS Y LISTAS'!$B$15),'Modelo Estadistico'!H51))</f>
        <v>138786963</v>
      </c>
      <c r="AC51" s="15">
        <f>IF(I51="","",IF(Z51="SI",I51*(1+'INPUTS Y LISTAS'!$B$15),'Modelo Estadistico'!I51))</f>
        <v>148122448.41870001</v>
      </c>
      <c r="AD51" s="15" t="str">
        <f>IF(J51="","",IF(Z51="SI",J51*(1+'INPUTS Y LISTAS'!$B$15),'Modelo Estadistico'!J51))</f>
        <v/>
      </c>
      <c r="AE51" s="15" t="str">
        <f>IF(K51="","",IF(Z51="SI",K51*(1+'INPUTS Y LISTAS'!$B$15),'Modelo Estadistico'!K51))</f>
        <v/>
      </c>
      <c r="AF51" s="15" t="str">
        <f>IF(L51="","",IF(Z51="SI",L51*(1+'INPUTS Y LISTAS'!$B$15),'Modelo Estadistico'!L51))</f>
        <v/>
      </c>
      <c r="AG51" s="15" t="str">
        <f>IF(M51="","",IF(Z51="SI",M51*(1+'INPUTS Y LISTAS'!$B$15),'Modelo Estadistico'!M51))</f>
        <v/>
      </c>
      <c r="AH51" s="15" t="str">
        <f>IF(N51="","",IF(Z51="SI",N51*(1+'INPUTS Y LISTAS'!$B$15),'Modelo Estadistico'!N51))</f>
        <v/>
      </c>
      <c r="AI51" s="15" t="str">
        <f>IF(O51="","",IF(Z51="SI",O51*(1+'INPUTS Y LISTAS'!$B$15),'Modelo Estadistico'!O51))</f>
        <v/>
      </c>
      <c r="AJ51" s="15" t="str">
        <f>IF(P51="","",IF(Z51="SI",P51*(1+'INPUTS Y LISTAS'!$B$15),'Modelo Estadistico'!P51))</f>
        <v/>
      </c>
      <c r="AK51" s="15" t="str">
        <f>IF(Q51="","",IF(Z51="SI",Q51*(1+'INPUTS Y LISTAS'!$B$15),'Modelo Estadistico'!Q51))</f>
        <v/>
      </c>
      <c r="AL51" s="15" t="str">
        <f>IF(R51="","",IF(Z51="SI",R51*(1+'INPUTS Y LISTAS'!$B$15),'Modelo Estadistico'!R51))</f>
        <v/>
      </c>
      <c r="AM51" s="15" t="str">
        <f>IF(S51="","",IF(Z51="SI",S51*(1+'INPUTS Y LISTAS'!$B$15),'Modelo Estadistico'!S51))</f>
        <v/>
      </c>
      <c r="AN51" s="15" t="str">
        <f>IF(T51="","",IF(Z51="SI",T51*(1+'INPUTS Y LISTAS'!$B$15),'Modelo Estadistico'!T51))</f>
        <v/>
      </c>
      <c r="AO51" s="15" t="str">
        <f>IF(U51="","",IF(Z51="SI",U51*(1+'INPUTS Y LISTAS'!$B$15),'Modelo Estadistico'!U51))</f>
        <v/>
      </c>
      <c r="AP51" s="15" t="str">
        <f>IF(V51="","",IF(Z51="SI",V51*(1+'INPUTS Y LISTAS'!$B$15),'Modelo Estadistico'!V51))</f>
        <v/>
      </c>
      <c r="AQ51" s="15" t="str">
        <f>IF(W51="","",IF(Z51="SI",W51*(1+'INPUTS Y LISTAS'!$B$15),'Modelo Estadistico'!W51))</f>
        <v/>
      </c>
      <c r="AR51" s="15" t="str">
        <f>IF(X51="","",IF(Z51="SI",X51*(1+'INPUTS Y LISTAS'!$B$15),'Modelo Estadistico'!X51))</f>
        <v/>
      </c>
      <c r="AS51" s="71"/>
      <c r="AT51" s="29">
        <f t="shared" si="128"/>
        <v>118643137.13956666</v>
      </c>
      <c r="AU51" s="15">
        <f t="shared" si="129"/>
        <v>43227648.868286513</v>
      </c>
      <c r="AV51" s="15">
        <f t="shared" si="130"/>
        <v>75415488.27128014</v>
      </c>
      <c r="AW51" s="30">
        <f t="shared" si="131"/>
        <v>161870786.00785318</v>
      </c>
      <c r="AX51" s="28" t="str">
        <f t="shared" si="98"/>
        <v>Excluir Cotización</v>
      </c>
      <c r="AY51" s="16" t="str">
        <f t="shared" si="67"/>
        <v>Incluir Cotización</v>
      </c>
      <c r="AZ51" s="16" t="str">
        <f t="shared" si="68"/>
        <v>Incluir Cotización</v>
      </c>
      <c r="BA51" s="16" t="str">
        <f t="shared" si="69"/>
        <v/>
      </c>
      <c r="BB51" s="16" t="str">
        <f t="shared" si="70"/>
        <v/>
      </c>
      <c r="BC51" s="16" t="str">
        <f t="shared" si="71"/>
        <v/>
      </c>
      <c r="BD51" s="16" t="str">
        <f t="shared" si="72"/>
        <v/>
      </c>
      <c r="BE51" s="16" t="str">
        <f t="shared" si="73"/>
        <v/>
      </c>
      <c r="BF51" s="16" t="str">
        <f t="shared" si="74"/>
        <v/>
      </c>
      <c r="BG51" s="16" t="str">
        <f t="shared" si="75"/>
        <v/>
      </c>
      <c r="BH51" s="16" t="str">
        <f t="shared" si="76"/>
        <v/>
      </c>
      <c r="BI51" s="16" t="str">
        <f t="shared" si="77"/>
        <v/>
      </c>
      <c r="BJ51" s="16" t="str">
        <f t="shared" si="78"/>
        <v/>
      </c>
      <c r="BK51" s="16" t="str">
        <f t="shared" si="79"/>
        <v/>
      </c>
      <c r="BL51" s="16" t="str">
        <f t="shared" si="80"/>
        <v/>
      </c>
      <c r="BM51" s="16"/>
      <c r="BN51" s="16" t="str">
        <f t="shared" si="81"/>
        <v/>
      </c>
      <c r="BO51" s="16" t="str">
        <f t="shared" si="82"/>
        <v/>
      </c>
      <c r="BP51" s="28" t="str">
        <f t="shared" si="83"/>
        <v/>
      </c>
      <c r="BQ51" s="16">
        <f t="shared" si="84"/>
        <v>138786963</v>
      </c>
      <c r="BR51" s="16">
        <f t="shared" si="85"/>
        <v>148122448.41870001</v>
      </c>
      <c r="BS51" s="16" t="str">
        <f t="shared" si="86"/>
        <v/>
      </c>
      <c r="BT51" s="16" t="str">
        <f t="shared" si="87"/>
        <v/>
      </c>
      <c r="BU51" s="16" t="str">
        <f t="shared" si="88"/>
        <v/>
      </c>
      <c r="BV51" s="16" t="str">
        <f t="shared" si="89"/>
        <v/>
      </c>
      <c r="BW51" s="16" t="str">
        <f t="shared" si="90"/>
        <v/>
      </c>
      <c r="BX51" s="16" t="str">
        <f t="shared" si="91"/>
        <v/>
      </c>
      <c r="BY51" s="16" t="str">
        <f t="shared" si="92"/>
        <v/>
      </c>
      <c r="BZ51" s="16" t="str">
        <f t="shared" si="136"/>
        <v/>
      </c>
      <c r="CA51" s="16" t="str">
        <f t="shared" si="136"/>
        <v/>
      </c>
      <c r="CB51" s="16" t="str">
        <f t="shared" si="136"/>
        <v/>
      </c>
      <c r="CC51" s="16" t="str">
        <f t="shared" si="136"/>
        <v/>
      </c>
      <c r="CD51" s="16" t="str">
        <f t="shared" si="136"/>
        <v/>
      </c>
      <c r="CE51" s="16" t="str">
        <f t="shared" si="136"/>
        <v/>
      </c>
      <c r="CF51" s="16" t="str">
        <f t="shared" si="136"/>
        <v/>
      </c>
      <c r="CG51" s="16" t="str">
        <f t="shared" si="136"/>
        <v/>
      </c>
      <c r="CH51" s="66">
        <f t="shared" si="94"/>
        <v>118643137.13956666</v>
      </c>
      <c r="CI51" s="42">
        <f t="shared" si="112"/>
        <v>143454705.70934999</v>
      </c>
      <c r="CJ51" s="42">
        <f t="shared" si="113"/>
        <v>143454705.70934999</v>
      </c>
      <c r="CK51" s="42">
        <f t="shared" si="114"/>
        <v>143378745.87314373</v>
      </c>
      <c r="CL51" s="42">
        <f t="shared" si="115"/>
        <v>143454705.70934999</v>
      </c>
      <c r="CM51" s="42">
        <f t="shared" si="116"/>
        <v>143302826.25797227</v>
      </c>
      <c r="CN51" s="65">
        <f t="shared" si="99"/>
        <v>143378745.87314373</v>
      </c>
      <c r="CO51" s="73"/>
      <c r="CP51" s="41">
        <f t="shared" si="132"/>
        <v>-143378745.87314373</v>
      </c>
      <c r="CQ51" s="39">
        <f t="shared" si="133"/>
        <v>143378745.87314373</v>
      </c>
      <c r="CR51" s="40">
        <f t="shared" si="134"/>
        <v>0</v>
      </c>
      <c r="CS51" s="134">
        <f t="shared" si="135"/>
        <v>-143378745.87314373</v>
      </c>
      <c r="CT51" s="17"/>
      <c r="CU51" s="129">
        <v>1</v>
      </c>
      <c r="CV51" s="130">
        <f t="shared" si="117"/>
        <v>143378745.87314373</v>
      </c>
      <c r="CW51" s="134">
        <f t="shared" si="104"/>
        <v>143378745.87314373</v>
      </c>
      <c r="CX51" s="131">
        <f>+IF($I$7="SI",'INPUTS Y LISTAS'!$B$31,0)</f>
        <v>0</v>
      </c>
      <c r="CY51" s="132"/>
      <c r="CZ51" s="130">
        <f t="shared" si="105"/>
        <v>143378745.87314373</v>
      </c>
      <c r="DA51" s="134">
        <f t="shared" si="106"/>
        <v>0</v>
      </c>
      <c r="DB51" s="131">
        <f>+IF($I$7="SI",'INPUTS Y LISTAS'!$B$32,0)</f>
        <v>0</v>
      </c>
      <c r="DC51" s="132"/>
      <c r="DD51" s="130">
        <f t="shared" si="107"/>
        <v>143378745.87314373</v>
      </c>
      <c r="DE51" s="134">
        <f t="shared" si="108"/>
        <v>0</v>
      </c>
      <c r="DF51" s="131">
        <f>+IF($I$7="SI",'INPUTS Y LISTAS'!$B$33,0)</f>
        <v>0</v>
      </c>
      <c r="DG51" s="132"/>
      <c r="DH51" s="130">
        <f t="shared" si="109"/>
        <v>143378745.87314373</v>
      </c>
      <c r="DI51" s="134">
        <f t="shared" si="110"/>
        <v>0</v>
      </c>
      <c r="DJ51" s="136">
        <f t="shared" si="111"/>
        <v>143378745.87314373</v>
      </c>
    </row>
    <row r="52" spans="3:114" ht="114" outlineLevel="2" x14ac:dyDescent="0.2">
      <c r="C52" s="14">
        <f t="shared" si="127"/>
        <v>38</v>
      </c>
      <c r="D52" s="304" t="s">
        <v>238</v>
      </c>
      <c r="E52" s="69">
        <v>1</v>
      </c>
      <c r="F52" s="69" t="s">
        <v>247</v>
      </c>
      <c r="G52" s="286">
        <v>52000000</v>
      </c>
      <c r="H52" s="289">
        <v>76728750</v>
      </c>
      <c r="I52" s="295">
        <v>41490881.909999996</v>
      </c>
      <c r="J52" s="86"/>
      <c r="K52" s="85"/>
      <c r="L52" s="86"/>
      <c r="M52" s="70"/>
      <c r="N52" s="70"/>
      <c r="O52" s="70"/>
      <c r="P52" s="70"/>
      <c r="Q52" s="70"/>
      <c r="R52" s="70"/>
      <c r="S52" s="70"/>
      <c r="T52" s="70"/>
      <c r="U52" s="70"/>
      <c r="V52" s="70"/>
      <c r="W52" s="70"/>
      <c r="X52" s="70"/>
      <c r="Y52" s="71"/>
      <c r="Z52" s="87" t="s">
        <v>16</v>
      </c>
      <c r="AA52" s="15">
        <f>IF(G52="","",IF(Z52="SI",G52*(1+'INPUTS Y LISTAS'!$B$15),'Modelo Estadistico'!G52))</f>
        <v>61880000</v>
      </c>
      <c r="AB52" s="15">
        <f>IF(H52="","",IF(Z52="SI",H52*(1+'INPUTS Y LISTAS'!$B$15),'Modelo Estadistico'!H52))</f>
        <v>91307212.5</v>
      </c>
      <c r="AC52" s="15">
        <f>IF(I52="","",IF(Z52="SI",I52*(1+'INPUTS Y LISTAS'!$B$15),'Modelo Estadistico'!I52))</f>
        <v>49374149.472899996</v>
      </c>
      <c r="AD52" s="15" t="str">
        <f>IF(J52="","",IF(Z52="SI",J52*(1+'INPUTS Y LISTAS'!$B$15),'Modelo Estadistico'!J52))</f>
        <v/>
      </c>
      <c r="AE52" s="15" t="str">
        <f>IF(K52="","",IF(Z52="SI",K52*(1+'INPUTS Y LISTAS'!$B$15),'Modelo Estadistico'!K52))</f>
        <v/>
      </c>
      <c r="AF52" s="15" t="str">
        <f>IF(L52="","",IF(Z52="SI",L52*(1+'INPUTS Y LISTAS'!$B$15),'Modelo Estadistico'!L52))</f>
        <v/>
      </c>
      <c r="AG52" s="15" t="str">
        <f>IF(M52="","",IF(Z52="SI",M52*(1+'INPUTS Y LISTAS'!$B$15),'Modelo Estadistico'!M52))</f>
        <v/>
      </c>
      <c r="AH52" s="15" t="str">
        <f>IF(N52="","",IF(Z52="SI",N52*(1+'INPUTS Y LISTAS'!$B$15),'Modelo Estadistico'!N52))</f>
        <v/>
      </c>
      <c r="AI52" s="15" t="str">
        <f>IF(O52="","",IF(Z52="SI",O52*(1+'INPUTS Y LISTAS'!$B$15),'Modelo Estadistico'!O52))</f>
        <v/>
      </c>
      <c r="AJ52" s="15" t="str">
        <f>IF(P52="","",IF(Z52="SI",P52*(1+'INPUTS Y LISTAS'!$B$15),'Modelo Estadistico'!P52))</f>
        <v/>
      </c>
      <c r="AK52" s="15" t="str">
        <f>IF(Q52="","",IF(Z52="SI",Q52*(1+'INPUTS Y LISTAS'!$B$15),'Modelo Estadistico'!Q52))</f>
        <v/>
      </c>
      <c r="AL52" s="15" t="str">
        <f>IF(R52="","",IF(Z52="SI",R52*(1+'INPUTS Y LISTAS'!$B$15),'Modelo Estadistico'!R52))</f>
        <v/>
      </c>
      <c r="AM52" s="15" t="str">
        <f>IF(S52="","",IF(Z52="SI",S52*(1+'INPUTS Y LISTAS'!$B$15),'Modelo Estadistico'!S52))</f>
        <v/>
      </c>
      <c r="AN52" s="15" t="str">
        <f>IF(T52="","",IF(Z52="SI",T52*(1+'INPUTS Y LISTAS'!$B$15),'Modelo Estadistico'!T52))</f>
        <v/>
      </c>
      <c r="AO52" s="15" t="str">
        <f>IF(U52="","",IF(Z52="SI",U52*(1+'INPUTS Y LISTAS'!$B$15),'Modelo Estadistico'!U52))</f>
        <v/>
      </c>
      <c r="AP52" s="15" t="str">
        <f>IF(V52="","",IF(Z52="SI",V52*(1+'INPUTS Y LISTAS'!$B$15),'Modelo Estadistico'!V52))</f>
        <v/>
      </c>
      <c r="AQ52" s="15" t="str">
        <f>IF(W52="","",IF(Z52="SI",W52*(1+'INPUTS Y LISTAS'!$B$15),'Modelo Estadistico'!W52))</f>
        <v/>
      </c>
      <c r="AR52" s="15" t="str">
        <f>IF(X52="","",IF(Z52="SI",X52*(1+'INPUTS Y LISTAS'!$B$15),'Modelo Estadistico'!X52))</f>
        <v/>
      </c>
      <c r="AS52" s="71"/>
      <c r="AT52" s="29">
        <f t="shared" si="128"/>
        <v>67520453.990966663</v>
      </c>
      <c r="AU52" s="15">
        <f t="shared" si="129"/>
        <v>21528039.497985993</v>
      </c>
      <c r="AV52" s="15">
        <f t="shared" si="130"/>
        <v>45992414.492980674</v>
      </c>
      <c r="AW52" s="30">
        <f t="shared" si="131"/>
        <v>89048493.488952652</v>
      </c>
      <c r="AX52" s="28" t="str">
        <f t="shared" si="98"/>
        <v>Incluir Cotización</v>
      </c>
      <c r="AY52" s="16" t="str">
        <f t="shared" si="67"/>
        <v>Excluir Cotización</v>
      </c>
      <c r="AZ52" s="16" t="str">
        <f t="shared" si="68"/>
        <v>Incluir Cotización</v>
      </c>
      <c r="BA52" s="16" t="str">
        <f t="shared" si="69"/>
        <v/>
      </c>
      <c r="BB52" s="16" t="str">
        <f t="shared" si="70"/>
        <v/>
      </c>
      <c r="BC52" s="16" t="str">
        <f t="shared" si="71"/>
        <v/>
      </c>
      <c r="BD52" s="16" t="str">
        <f t="shared" si="72"/>
        <v/>
      </c>
      <c r="BE52" s="16" t="str">
        <f t="shared" si="73"/>
        <v/>
      </c>
      <c r="BF52" s="16" t="str">
        <f t="shared" si="74"/>
        <v/>
      </c>
      <c r="BG52" s="16" t="str">
        <f t="shared" si="75"/>
        <v/>
      </c>
      <c r="BH52" s="16" t="str">
        <f t="shared" si="76"/>
        <v/>
      </c>
      <c r="BI52" s="16" t="str">
        <f t="shared" si="77"/>
        <v/>
      </c>
      <c r="BJ52" s="16" t="str">
        <f t="shared" si="78"/>
        <v/>
      </c>
      <c r="BK52" s="16" t="str">
        <f t="shared" si="79"/>
        <v/>
      </c>
      <c r="BL52" s="16" t="str">
        <f t="shared" si="80"/>
        <v/>
      </c>
      <c r="BM52" s="16"/>
      <c r="BN52" s="16" t="str">
        <f t="shared" si="81"/>
        <v/>
      </c>
      <c r="BO52" s="16" t="str">
        <f t="shared" si="82"/>
        <v/>
      </c>
      <c r="BP52" s="28">
        <f t="shared" si="83"/>
        <v>61880000</v>
      </c>
      <c r="BQ52" s="16" t="str">
        <f t="shared" si="84"/>
        <v/>
      </c>
      <c r="BR52" s="16">
        <f t="shared" si="85"/>
        <v>49374149.472899996</v>
      </c>
      <c r="BS52" s="16" t="str">
        <f t="shared" si="86"/>
        <v/>
      </c>
      <c r="BT52" s="16" t="str">
        <f t="shared" si="87"/>
        <v/>
      </c>
      <c r="BU52" s="16" t="str">
        <f t="shared" si="88"/>
        <v/>
      </c>
      <c r="BV52" s="16" t="str">
        <f t="shared" si="89"/>
        <v/>
      </c>
      <c r="BW52" s="16" t="str">
        <f t="shared" si="90"/>
        <v/>
      </c>
      <c r="BX52" s="16" t="str">
        <f t="shared" si="91"/>
        <v/>
      </c>
      <c r="BY52" s="16" t="str">
        <f t="shared" si="92"/>
        <v/>
      </c>
      <c r="BZ52" s="16" t="str">
        <f t="shared" si="136"/>
        <v/>
      </c>
      <c r="CA52" s="16" t="str">
        <f t="shared" si="136"/>
        <v/>
      </c>
      <c r="CB52" s="16" t="str">
        <f t="shared" si="136"/>
        <v/>
      </c>
      <c r="CC52" s="16" t="str">
        <f t="shared" si="136"/>
        <v/>
      </c>
      <c r="CD52" s="16" t="str">
        <f t="shared" si="136"/>
        <v/>
      </c>
      <c r="CE52" s="16" t="str">
        <f t="shared" si="136"/>
        <v/>
      </c>
      <c r="CF52" s="16" t="str">
        <f t="shared" si="136"/>
        <v/>
      </c>
      <c r="CG52" s="16" t="str">
        <f t="shared" si="136"/>
        <v/>
      </c>
      <c r="CH52" s="66">
        <f t="shared" si="94"/>
        <v>67520453.990966663</v>
      </c>
      <c r="CI52" s="42">
        <f t="shared" si="112"/>
        <v>55627074.736450002</v>
      </c>
      <c r="CJ52" s="42">
        <f t="shared" si="113"/>
        <v>55627074.736450002</v>
      </c>
      <c r="CK52" s="42">
        <f t="shared" si="114"/>
        <v>55274518.264595047</v>
      </c>
      <c r="CL52" s="42">
        <f t="shared" si="115"/>
        <v>55627074.736450002</v>
      </c>
      <c r="CM52" s="42">
        <f t="shared" si="116"/>
        <v>54924196.245413288</v>
      </c>
      <c r="CN52" s="65">
        <f t="shared" si="99"/>
        <v>55274518.264595047</v>
      </c>
      <c r="CO52" s="73"/>
      <c r="CP52" s="41">
        <f t="shared" si="132"/>
        <v>-55274518.264595047</v>
      </c>
      <c r="CQ52" s="39">
        <f t="shared" si="133"/>
        <v>55274518.264595047</v>
      </c>
      <c r="CR52" s="40">
        <f t="shared" si="134"/>
        <v>0</v>
      </c>
      <c r="CS52" s="134">
        <f t="shared" si="135"/>
        <v>-55274518.264595047</v>
      </c>
      <c r="CT52" s="17"/>
      <c r="CU52" s="129">
        <v>1</v>
      </c>
      <c r="CV52" s="130">
        <f t="shared" si="117"/>
        <v>55274518.264595047</v>
      </c>
      <c r="CW52" s="134">
        <f t="shared" si="104"/>
        <v>55274518.264595047</v>
      </c>
      <c r="CX52" s="131">
        <f>+IF($I$7="SI",'INPUTS Y LISTAS'!$B$31,0)</f>
        <v>0</v>
      </c>
      <c r="CY52" s="132"/>
      <c r="CZ52" s="130">
        <f t="shared" si="105"/>
        <v>55274518.264595047</v>
      </c>
      <c r="DA52" s="134">
        <f t="shared" si="106"/>
        <v>0</v>
      </c>
      <c r="DB52" s="131">
        <f>+IF($I$7="SI",'INPUTS Y LISTAS'!$B$32,0)</f>
        <v>0</v>
      </c>
      <c r="DC52" s="132"/>
      <c r="DD52" s="130">
        <f t="shared" si="107"/>
        <v>55274518.264595047</v>
      </c>
      <c r="DE52" s="134">
        <f t="shared" si="108"/>
        <v>0</v>
      </c>
      <c r="DF52" s="131">
        <f>+IF($I$7="SI",'INPUTS Y LISTAS'!$B$33,0)</f>
        <v>0</v>
      </c>
      <c r="DG52" s="132"/>
      <c r="DH52" s="130">
        <f t="shared" si="109"/>
        <v>55274518.264595047</v>
      </c>
      <c r="DI52" s="134">
        <f t="shared" si="110"/>
        <v>0</v>
      </c>
      <c r="DJ52" s="136">
        <f t="shared" si="111"/>
        <v>55274518.264595047</v>
      </c>
    </row>
    <row r="53" spans="3:114" ht="99.75" outlineLevel="2" x14ac:dyDescent="0.2">
      <c r="C53" s="14">
        <f t="shared" si="127"/>
        <v>39</v>
      </c>
      <c r="D53" s="303" t="s">
        <v>239</v>
      </c>
      <c r="E53" s="69">
        <v>1</v>
      </c>
      <c r="F53" s="69" t="s">
        <v>247</v>
      </c>
      <c r="G53" s="286">
        <v>35000000</v>
      </c>
      <c r="H53" s="289">
        <v>46037250</v>
      </c>
      <c r="I53" s="295">
        <v>41490881.909999996</v>
      </c>
      <c r="J53" s="86"/>
      <c r="K53" s="85"/>
      <c r="L53" s="86"/>
      <c r="M53" s="70"/>
      <c r="N53" s="70"/>
      <c r="O53" s="70"/>
      <c r="P53" s="70"/>
      <c r="Q53" s="70"/>
      <c r="R53" s="70"/>
      <c r="S53" s="70"/>
      <c r="T53" s="70"/>
      <c r="U53" s="70"/>
      <c r="V53" s="70"/>
      <c r="W53" s="70"/>
      <c r="X53" s="70"/>
      <c r="Y53" s="71"/>
      <c r="Z53" s="87" t="s">
        <v>16</v>
      </c>
      <c r="AA53" s="15">
        <f>IF(G53="","",IF(Z53="SI",G53*(1+'INPUTS Y LISTAS'!$B$15),'Modelo Estadistico'!G53))</f>
        <v>41650000</v>
      </c>
      <c r="AB53" s="15">
        <f>IF(H53="","",IF(Z53="SI",H53*(1+'INPUTS Y LISTAS'!$B$15),'Modelo Estadistico'!H53))</f>
        <v>54784327.5</v>
      </c>
      <c r="AC53" s="15">
        <f>IF(I53="","",IF(Z53="SI",I53*(1+'INPUTS Y LISTAS'!$B$15),'Modelo Estadistico'!I53))</f>
        <v>49374149.472899996</v>
      </c>
      <c r="AD53" s="15" t="str">
        <f>IF(J53="","",IF(Z53="SI",J53*(1+'INPUTS Y LISTAS'!$B$15),'Modelo Estadistico'!J53))</f>
        <v/>
      </c>
      <c r="AE53" s="15" t="str">
        <f>IF(K53="","",IF(Z53="SI",K53*(1+'INPUTS Y LISTAS'!$B$15),'Modelo Estadistico'!K53))</f>
        <v/>
      </c>
      <c r="AF53" s="15" t="str">
        <f>IF(L53="","",IF(Z53="SI",L53*(1+'INPUTS Y LISTAS'!$B$15),'Modelo Estadistico'!L53))</f>
        <v/>
      </c>
      <c r="AG53" s="15" t="str">
        <f>IF(M53="","",IF(Z53="SI",M53*(1+'INPUTS Y LISTAS'!$B$15),'Modelo Estadistico'!M53))</f>
        <v/>
      </c>
      <c r="AH53" s="15" t="str">
        <f>IF(N53="","",IF(Z53="SI",N53*(1+'INPUTS Y LISTAS'!$B$15),'Modelo Estadistico'!N53))</f>
        <v/>
      </c>
      <c r="AI53" s="15" t="str">
        <f>IF(O53="","",IF(Z53="SI",O53*(1+'INPUTS Y LISTAS'!$B$15),'Modelo Estadistico'!O53))</f>
        <v/>
      </c>
      <c r="AJ53" s="15" t="str">
        <f>IF(P53="","",IF(Z53="SI",P53*(1+'INPUTS Y LISTAS'!$B$15),'Modelo Estadistico'!P53))</f>
        <v/>
      </c>
      <c r="AK53" s="15" t="str">
        <f>IF(Q53="","",IF(Z53="SI",Q53*(1+'INPUTS Y LISTAS'!$B$15),'Modelo Estadistico'!Q53))</f>
        <v/>
      </c>
      <c r="AL53" s="15" t="str">
        <f>IF(R53="","",IF(Z53="SI",R53*(1+'INPUTS Y LISTAS'!$B$15),'Modelo Estadistico'!R53))</f>
        <v/>
      </c>
      <c r="AM53" s="15" t="str">
        <f>IF(S53="","",IF(Z53="SI",S53*(1+'INPUTS Y LISTAS'!$B$15),'Modelo Estadistico'!S53))</f>
        <v/>
      </c>
      <c r="AN53" s="15" t="str">
        <f>IF(T53="","",IF(Z53="SI",T53*(1+'INPUTS Y LISTAS'!$B$15),'Modelo Estadistico'!T53))</f>
        <v/>
      </c>
      <c r="AO53" s="15" t="str">
        <f>IF(U53="","",IF(Z53="SI",U53*(1+'INPUTS Y LISTAS'!$B$15),'Modelo Estadistico'!U53))</f>
        <v/>
      </c>
      <c r="AP53" s="15" t="str">
        <f>IF(V53="","",IF(Z53="SI",V53*(1+'INPUTS Y LISTAS'!$B$15),'Modelo Estadistico'!V53))</f>
        <v/>
      </c>
      <c r="AQ53" s="15" t="str">
        <f>IF(W53="","",IF(Z53="SI",W53*(1+'INPUTS Y LISTAS'!$B$15),'Modelo Estadistico'!W53))</f>
        <v/>
      </c>
      <c r="AR53" s="15" t="str">
        <f>IF(X53="","",IF(Z53="SI",X53*(1+'INPUTS Y LISTAS'!$B$15),'Modelo Estadistico'!X53))</f>
        <v/>
      </c>
      <c r="AS53" s="71"/>
      <c r="AT53" s="29">
        <f t="shared" si="128"/>
        <v>48602825.657633334</v>
      </c>
      <c r="AU53" s="15">
        <f t="shared" si="129"/>
        <v>6601048.7833609823</v>
      </c>
      <c r="AV53" s="15">
        <f t="shared" si="130"/>
        <v>42001776.874272354</v>
      </c>
      <c r="AW53" s="30">
        <f t="shared" si="131"/>
        <v>55203874.440994315</v>
      </c>
      <c r="AX53" s="28" t="str">
        <f t="shared" si="98"/>
        <v>Excluir Cotización</v>
      </c>
      <c r="AY53" s="16" t="str">
        <f t="shared" si="67"/>
        <v>Incluir Cotización</v>
      </c>
      <c r="AZ53" s="16" t="str">
        <f t="shared" si="68"/>
        <v>Incluir Cotización</v>
      </c>
      <c r="BA53" s="16" t="str">
        <f t="shared" si="69"/>
        <v/>
      </c>
      <c r="BB53" s="16" t="str">
        <f t="shared" si="70"/>
        <v/>
      </c>
      <c r="BC53" s="16" t="str">
        <f t="shared" si="71"/>
        <v/>
      </c>
      <c r="BD53" s="16" t="str">
        <f t="shared" si="72"/>
        <v/>
      </c>
      <c r="BE53" s="16" t="str">
        <f t="shared" si="73"/>
        <v/>
      </c>
      <c r="BF53" s="16" t="str">
        <f t="shared" si="74"/>
        <v/>
      </c>
      <c r="BG53" s="16" t="str">
        <f t="shared" si="75"/>
        <v/>
      </c>
      <c r="BH53" s="16" t="str">
        <f t="shared" si="76"/>
        <v/>
      </c>
      <c r="BI53" s="16" t="str">
        <f t="shared" si="77"/>
        <v/>
      </c>
      <c r="BJ53" s="16" t="str">
        <f t="shared" si="78"/>
        <v/>
      </c>
      <c r="BK53" s="16" t="str">
        <f t="shared" si="79"/>
        <v/>
      </c>
      <c r="BL53" s="16" t="str">
        <f t="shared" si="80"/>
        <v/>
      </c>
      <c r="BM53" s="16"/>
      <c r="BN53" s="16" t="str">
        <f t="shared" si="81"/>
        <v/>
      </c>
      <c r="BO53" s="16" t="str">
        <f t="shared" si="82"/>
        <v/>
      </c>
      <c r="BP53" s="28" t="str">
        <f t="shared" si="83"/>
        <v/>
      </c>
      <c r="BQ53" s="16">
        <f t="shared" si="84"/>
        <v>54784327.5</v>
      </c>
      <c r="BR53" s="16">
        <f t="shared" si="85"/>
        <v>49374149.472899996</v>
      </c>
      <c r="BS53" s="16" t="str">
        <f t="shared" si="86"/>
        <v/>
      </c>
      <c r="BT53" s="16" t="str">
        <f t="shared" si="87"/>
        <v/>
      </c>
      <c r="BU53" s="16" t="str">
        <f t="shared" si="88"/>
        <v/>
      </c>
      <c r="BV53" s="16" t="str">
        <f t="shared" si="89"/>
        <v/>
      </c>
      <c r="BW53" s="16" t="str">
        <f t="shared" si="90"/>
        <v/>
      </c>
      <c r="BX53" s="16" t="str">
        <f t="shared" si="91"/>
        <v/>
      </c>
      <c r="BY53" s="16" t="str">
        <f t="shared" si="92"/>
        <v/>
      </c>
      <c r="BZ53" s="16" t="str">
        <f t="shared" si="136"/>
        <v/>
      </c>
      <c r="CA53" s="16" t="str">
        <f t="shared" si="136"/>
        <v/>
      </c>
      <c r="CB53" s="16" t="str">
        <f t="shared" si="136"/>
        <v/>
      </c>
      <c r="CC53" s="16" t="str">
        <f t="shared" si="136"/>
        <v/>
      </c>
      <c r="CD53" s="16" t="str">
        <f t="shared" si="136"/>
        <v/>
      </c>
      <c r="CE53" s="16" t="str">
        <f t="shared" si="136"/>
        <v/>
      </c>
      <c r="CF53" s="16" t="str">
        <f t="shared" si="136"/>
        <v/>
      </c>
      <c r="CG53" s="16" t="str">
        <f t="shared" si="136"/>
        <v/>
      </c>
      <c r="CH53" s="66">
        <f t="shared" si="94"/>
        <v>48602825.657633334</v>
      </c>
      <c r="CI53" s="42">
        <f t="shared" si="112"/>
        <v>52079238.486450002</v>
      </c>
      <c r="CJ53" s="42">
        <f t="shared" si="113"/>
        <v>52079238.486450002</v>
      </c>
      <c r="CK53" s="42">
        <f t="shared" si="114"/>
        <v>52008937.450762302</v>
      </c>
      <c r="CL53" s="42">
        <f t="shared" si="115"/>
        <v>52079238.486450002</v>
      </c>
      <c r="CM53" s="42">
        <f t="shared" si="116"/>
        <v>51938731.313459501</v>
      </c>
      <c r="CN53" s="65">
        <f t="shared" si="99"/>
        <v>52008937.450762302</v>
      </c>
      <c r="CO53" s="73"/>
      <c r="CP53" s="41">
        <f t="shared" si="132"/>
        <v>-52008937.450762302</v>
      </c>
      <c r="CQ53" s="39">
        <f t="shared" si="133"/>
        <v>52008937.450762302</v>
      </c>
      <c r="CR53" s="40">
        <f t="shared" si="134"/>
        <v>0</v>
      </c>
      <c r="CS53" s="134">
        <f t="shared" si="135"/>
        <v>-52008937.450762302</v>
      </c>
      <c r="CT53" s="17"/>
      <c r="CU53" s="129">
        <v>1</v>
      </c>
      <c r="CV53" s="130">
        <f t="shared" si="117"/>
        <v>52008937.450762302</v>
      </c>
      <c r="CW53" s="134">
        <f t="shared" si="104"/>
        <v>52008937.450762302</v>
      </c>
      <c r="CX53" s="131">
        <f>+IF($I$7="SI",'INPUTS Y LISTAS'!$B$31,0)</f>
        <v>0</v>
      </c>
      <c r="CY53" s="132"/>
      <c r="CZ53" s="130">
        <f t="shared" si="105"/>
        <v>52008937.450762302</v>
      </c>
      <c r="DA53" s="134">
        <f t="shared" si="106"/>
        <v>0</v>
      </c>
      <c r="DB53" s="131">
        <f>+IF($I$7="SI",'INPUTS Y LISTAS'!$B$32,0)</f>
        <v>0</v>
      </c>
      <c r="DC53" s="132"/>
      <c r="DD53" s="130">
        <f t="shared" si="107"/>
        <v>52008937.450762302</v>
      </c>
      <c r="DE53" s="134">
        <f t="shared" si="108"/>
        <v>0</v>
      </c>
      <c r="DF53" s="131">
        <f>+IF($I$7="SI",'INPUTS Y LISTAS'!$B$33,0)</f>
        <v>0</v>
      </c>
      <c r="DG53" s="132"/>
      <c r="DH53" s="130">
        <f t="shared" si="109"/>
        <v>52008937.450762302</v>
      </c>
      <c r="DI53" s="134">
        <f t="shared" si="110"/>
        <v>0</v>
      </c>
      <c r="DJ53" s="136">
        <f t="shared" si="111"/>
        <v>52008937.450762302</v>
      </c>
    </row>
    <row r="54" spans="3:114" ht="313.5" outlineLevel="2" x14ac:dyDescent="0.2">
      <c r="C54" s="14">
        <f t="shared" si="127"/>
        <v>40</v>
      </c>
      <c r="D54" s="304" t="s">
        <v>240</v>
      </c>
      <c r="E54" s="69">
        <v>1</v>
      </c>
      <c r="F54" s="69" t="s">
        <v>247</v>
      </c>
      <c r="G54" s="286">
        <v>18000000</v>
      </c>
      <c r="H54" s="289">
        <v>15345750</v>
      </c>
      <c r="I54" s="295">
        <v>62236322.869999997</v>
      </c>
      <c r="J54" s="86"/>
      <c r="K54" s="85"/>
      <c r="L54" s="86"/>
      <c r="M54" s="70"/>
      <c r="N54" s="70"/>
      <c r="O54" s="70"/>
      <c r="P54" s="70"/>
      <c r="Q54" s="70"/>
      <c r="R54" s="70"/>
      <c r="S54" s="70"/>
      <c r="T54" s="70"/>
      <c r="U54" s="70"/>
      <c r="V54" s="70"/>
      <c r="W54" s="70"/>
      <c r="X54" s="70"/>
      <c r="Y54" s="71"/>
      <c r="Z54" s="87" t="s">
        <v>16</v>
      </c>
      <c r="AA54" s="15">
        <f>IF(G54="","",IF(Z54="SI",G54*(1+'INPUTS Y LISTAS'!$B$15),'Modelo Estadistico'!G54))</f>
        <v>21420000</v>
      </c>
      <c r="AB54" s="15">
        <f>IF(H54="","",IF(Z54="SI",H54*(1+'INPUTS Y LISTAS'!$B$15),'Modelo Estadistico'!H54))</f>
        <v>18261442.5</v>
      </c>
      <c r="AC54" s="15">
        <f>IF(I54="","",IF(Z54="SI",I54*(1+'INPUTS Y LISTAS'!$B$15),'Modelo Estadistico'!I54))</f>
        <v>74061224.215299994</v>
      </c>
      <c r="AD54" s="15" t="str">
        <f>IF(J54="","",IF(Z54="SI",J54*(1+'INPUTS Y LISTAS'!$B$15),'Modelo Estadistico'!J54))</f>
        <v/>
      </c>
      <c r="AE54" s="15" t="str">
        <f>IF(K54="","",IF(Z54="SI",K54*(1+'INPUTS Y LISTAS'!$B$15),'Modelo Estadistico'!K54))</f>
        <v/>
      </c>
      <c r="AF54" s="15" t="str">
        <f>IF(L54="","",IF(Z54="SI",L54*(1+'INPUTS Y LISTAS'!$B$15),'Modelo Estadistico'!L54))</f>
        <v/>
      </c>
      <c r="AG54" s="15" t="str">
        <f>IF(M54="","",IF(Z54="SI",M54*(1+'INPUTS Y LISTAS'!$B$15),'Modelo Estadistico'!M54))</f>
        <v/>
      </c>
      <c r="AH54" s="15" t="str">
        <f>IF(N54="","",IF(Z54="SI",N54*(1+'INPUTS Y LISTAS'!$B$15),'Modelo Estadistico'!N54))</f>
        <v/>
      </c>
      <c r="AI54" s="15" t="str">
        <f>IF(O54="","",IF(Z54="SI",O54*(1+'INPUTS Y LISTAS'!$B$15),'Modelo Estadistico'!O54))</f>
        <v/>
      </c>
      <c r="AJ54" s="15" t="str">
        <f>IF(P54="","",IF(Z54="SI",P54*(1+'INPUTS Y LISTAS'!$B$15),'Modelo Estadistico'!P54))</f>
        <v/>
      </c>
      <c r="AK54" s="15" t="str">
        <f>IF(Q54="","",IF(Z54="SI",Q54*(1+'INPUTS Y LISTAS'!$B$15),'Modelo Estadistico'!Q54))</f>
        <v/>
      </c>
      <c r="AL54" s="15" t="str">
        <f>IF(R54="","",IF(Z54="SI",R54*(1+'INPUTS Y LISTAS'!$B$15),'Modelo Estadistico'!R54))</f>
        <v/>
      </c>
      <c r="AM54" s="15" t="str">
        <f>IF(S54="","",IF(Z54="SI",S54*(1+'INPUTS Y LISTAS'!$B$15),'Modelo Estadistico'!S54))</f>
        <v/>
      </c>
      <c r="AN54" s="15" t="str">
        <f>IF(T54="","",IF(Z54="SI",T54*(1+'INPUTS Y LISTAS'!$B$15),'Modelo Estadistico'!T54))</f>
        <v/>
      </c>
      <c r="AO54" s="15" t="str">
        <f>IF(U54="","",IF(Z54="SI",U54*(1+'INPUTS Y LISTAS'!$B$15),'Modelo Estadistico'!U54))</f>
        <v/>
      </c>
      <c r="AP54" s="15" t="str">
        <f>IF(V54="","",IF(Z54="SI",V54*(1+'INPUTS Y LISTAS'!$B$15),'Modelo Estadistico'!V54))</f>
        <v/>
      </c>
      <c r="AQ54" s="15" t="str">
        <f>IF(W54="","",IF(Z54="SI",W54*(1+'INPUTS Y LISTAS'!$B$15),'Modelo Estadistico'!W54))</f>
        <v/>
      </c>
      <c r="AR54" s="15" t="str">
        <f>IF(X54="","",IF(Z54="SI",X54*(1+'INPUTS Y LISTAS'!$B$15),'Modelo Estadistico'!X54))</f>
        <v/>
      </c>
      <c r="AS54" s="71"/>
      <c r="AT54" s="29">
        <f t="shared" si="128"/>
        <v>37914222.238433331</v>
      </c>
      <c r="AU54" s="15">
        <f t="shared" si="129"/>
        <v>31344033.488160118</v>
      </c>
      <c r="AV54" s="15">
        <f t="shared" si="130"/>
        <v>6570188.7502732128</v>
      </c>
      <c r="AW54" s="30">
        <f t="shared" si="131"/>
        <v>69258255.72659345</v>
      </c>
      <c r="AX54" s="28" t="str">
        <f t="shared" si="98"/>
        <v>Incluir Cotización</v>
      </c>
      <c r="AY54" s="16" t="str">
        <f t="shared" si="67"/>
        <v>Incluir Cotización</v>
      </c>
      <c r="AZ54" s="16" t="str">
        <f t="shared" si="68"/>
        <v>Excluir Cotización</v>
      </c>
      <c r="BA54" s="16" t="str">
        <f t="shared" si="69"/>
        <v/>
      </c>
      <c r="BB54" s="16" t="str">
        <f t="shared" si="70"/>
        <v/>
      </c>
      <c r="BC54" s="16" t="str">
        <f t="shared" si="71"/>
        <v/>
      </c>
      <c r="BD54" s="16" t="str">
        <f t="shared" si="72"/>
        <v/>
      </c>
      <c r="BE54" s="16" t="str">
        <f t="shared" si="73"/>
        <v/>
      </c>
      <c r="BF54" s="16" t="str">
        <f t="shared" si="74"/>
        <v/>
      </c>
      <c r="BG54" s="16" t="str">
        <f t="shared" si="75"/>
        <v/>
      </c>
      <c r="BH54" s="16" t="str">
        <f t="shared" si="76"/>
        <v/>
      </c>
      <c r="BI54" s="16" t="str">
        <f t="shared" si="77"/>
        <v/>
      </c>
      <c r="BJ54" s="16" t="str">
        <f t="shared" si="78"/>
        <v/>
      </c>
      <c r="BK54" s="16" t="str">
        <f t="shared" si="79"/>
        <v/>
      </c>
      <c r="BL54" s="16" t="str">
        <f t="shared" si="80"/>
        <v/>
      </c>
      <c r="BM54" s="16"/>
      <c r="BN54" s="16" t="str">
        <f t="shared" si="81"/>
        <v/>
      </c>
      <c r="BO54" s="16" t="str">
        <f t="shared" si="82"/>
        <v/>
      </c>
      <c r="BP54" s="28">
        <f t="shared" si="83"/>
        <v>21420000</v>
      </c>
      <c r="BQ54" s="16">
        <f t="shared" si="84"/>
        <v>18261442.5</v>
      </c>
      <c r="BR54" s="16" t="str">
        <f t="shared" si="85"/>
        <v/>
      </c>
      <c r="BS54" s="16" t="str">
        <f t="shared" si="86"/>
        <v/>
      </c>
      <c r="BT54" s="16" t="str">
        <f t="shared" si="87"/>
        <v/>
      </c>
      <c r="BU54" s="16" t="str">
        <f t="shared" si="88"/>
        <v/>
      </c>
      <c r="BV54" s="16" t="str">
        <f t="shared" si="89"/>
        <v/>
      </c>
      <c r="BW54" s="16" t="str">
        <f t="shared" si="90"/>
        <v/>
      </c>
      <c r="BX54" s="16" t="str">
        <f t="shared" si="91"/>
        <v/>
      </c>
      <c r="BY54" s="16" t="str">
        <f t="shared" si="92"/>
        <v/>
      </c>
      <c r="BZ54" s="16" t="str">
        <f t="shared" si="136"/>
        <v/>
      </c>
      <c r="CA54" s="16" t="str">
        <f t="shared" si="136"/>
        <v/>
      </c>
      <c r="CB54" s="16" t="str">
        <f t="shared" si="136"/>
        <v/>
      </c>
      <c r="CC54" s="16" t="str">
        <f t="shared" si="136"/>
        <v/>
      </c>
      <c r="CD54" s="16" t="str">
        <f t="shared" si="136"/>
        <v/>
      </c>
      <c r="CE54" s="16" t="str">
        <f t="shared" si="136"/>
        <v/>
      </c>
      <c r="CF54" s="16" t="str">
        <f t="shared" si="136"/>
        <v/>
      </c>
      <c r="CG54" s="16" t="str">
        <f t="shared" si="136"/>
        <v/>
      </c>
      <c r="CH54" s="66">
        <f t="shared" si="94"/>
        <v>37914222.238433331</v>
      </c>
      <c r="CI54" s="42">
        <f t="shared" si="112"/>
        <v>19840721.25</v>
      </c>
      <c r="CJ54" s="42">
        <f t="shared" si="113"/>
        <v>19840721.25</v>
      </c>
      <c r="CK54" s="42">
        <f t="shared" si="114"/>
        <v>19777767.77975715</v>
      </c>
      <c r="CL54" s="42">
        <f t="shared" si="115"/>
        <v>19840721.25</v>
      </c>
      <c r="CM54" s="42">
        <f t="shared" si="116"/>
        <v>19715014.057263669</v>
      </c>
      <c r="CN54" s="65">
        <f t="shared" si="99"/>
        <v>19777767.77975715</v>
      </c>
      <c r="CO54" s="73"/>
      <c r="CP54" s="41">
        <f t="shared" si="132"/>
        <v>-19777767.77975715</v>
      </c>
      <c r="CQ54" s="39">
        <f t="shared" si="133"/>
        <v>19777767.77975715</v>
      </c>
      <c r="CR54" s="40">
        <f t="shared" si="134"/>
        <v>0</v>
      </c>
      <c r="CS54" s="134">
        <f t="shared" si="135"/>
        <v>-19777767.77975715</v>
      </c>
      <c r="CT54" s="17"/>
      <c r="CU54" s="129">
        <v>1</v>
      </c>
      <c r="CV54" s="130">
        <f t="shared" si="117"/>
        <v>19777767.77975715</v>
      </c>
      <c r="CW54" s="134">
        <f t="shared" si="104"/>
        <v>19777767.77975715</v>
      </c>
      <c r="CX54" s="131">
        <f>+IF($I$7="SI",'INPUTS Y LISTAS'!$B$31,0)</f>
        <v>0</v>
      </c>
      <c r="CY54" s="132"/>
      <c r="CZ54" s="130">
        <f t="shared" si="105"/>
        <v>19777767.77975715</v>
      </c>
      <c r="DA54" s="134">
        <f t="shared" si="106"/>
        <v>0</v>
      </c>
      <c r="DB54" s="131">
        <f>+IF($I$7="SI",'INPUTS Y LISTAS'!$B$32,0)</f>
        <v>0</v>
      </c>
      <c r="DC54" s="132"/>
      <c r="DD54" s="130">
        <f t="shared" si="107"/>
        <v>19777767.77975715</v>
      </c>
      <c r="DE54" s="134">
        <f t="shared" si="108"/>
        <v>0</v>
      </c>
      <c r="DF54" s="131">
        <f>+IF($I$7="SI",'INPUTS Y LISTAS'!$B$33,0)</f>
        <v>0</v>
      </c>
      <c r="DG54" s="132"/>
      <c r="DH54" s="130">
        <f t="shared" si="109"/>
        <v>19777767.77975715</v>
      </c>
      <c r="DI54" s="134">
        <f t="shared" si="110"/>
        <v>0</v>
      </c>
      <c r="DJ54" s="136">
        <f t="shared" si="111"/>
        <v>19777767.77975715</v>
      </c>
    </row>
    <row r="55" spans="3:114" ht="128.25" outlineLevel="2" x14ac:dyDescent="0.2">
      <c r="C55" s="14">
        <f t="shared" si="127"/>
        <v>41</v>
      </c>
      <c r="D55" s="304" t="s">
        <v>241</v>
      </c>
      <c r="E55" s="69">
        <v>1</v>
      </c>
      <c r="F55" s="69" t="s">
        <v>247</v>
      </c>
      <c r="G55" s="286">
        <v>52000000</v>
      </c>
      <c r="H55" s="289">
        <v>21484050</v>
      </c>
      <c r="I55" s="295">
        <v>41490881.909999996</v>
      </c>
      <c r="J55" s="86"/>
      <c r="K55" s="85"/>
      <c r="L55" s="86"/>
      <c r="M55" s="70"/>
      <c r="N55" s="70"/>
      <c r="O55" s="70"/>
      <c r="P55" s="70"/>
      <c r="Q55" s="70"/>
      <c r="R55" s="70"/>
      <c r="S55" s="70"/>
      <c r="T55" s="70"/>
      <c r="U55" s="70"/>
      <c r="V55" s="70"/>
      <c r="W55" s="70"/>
      <c r="X55" s="70"/>
      <c r="Y55" s="71"/>
      <c r="Z55" s="87" t="s">
        <v>16</v>
      </c>
      <c r="AA55" s="15">
        <f>IF(G55="","",IF(Z55="SI",G55*(1+'INPUTS Y LISTAS'!$B$15),'Modelo Estadistico'!G55))</f>
        <v>61880000</v>
      </c>
      <c r="AB55" s="15">
        <f>IF(H55="","",IF(Z55="SI",H55*(1+'INPUTS Y LISTAS'!$B$15),'Modelo Estadistico'!H55))</f>
        <v>25566019.5</v>
      </c>
      <c r="AC55" s="15">
        <f>IF(I55="","",IF(Z55="SI",I55*(1+'INPUTS Y LISTAS'!$B$15),'Modelo Estadistico'!I55))</f>
        <v>49374149.472899996</v>
      </c>
      <c r="AD55" s="15" t="str">
        <f>IF(J55="","",IF(Z55="SI",J55*(1+'INPUTS Y LISTAS'!$B$15),'Modelo Estadistico'!J55))</f>
        <v/>
      </c>
      <c r="AE55" s="15" t="str">
        <f>IF(K55="","",IF(Z55="SI",K55*(1+'INPUTS Y LISTAS'!$B$15),'Modelo Estadistico'!K55))</f>
        <v/>
      </c>
      <c r="AF55" s="15" t="str">
        <f>IF(L55="","",IF(Z55="SI",L55*(1+'INPUTS Y LISTAS'!$B$15),'Modelo Estadistico'!L55))</f>
        <v/>
      </c>
      <c r="AG55" s="15" t="str">
        <f>IF(M55="","",IF(Z55="SI",M55*(1+'INPUTS Y LISTAS'!$B$15),'Modelo Estadistico'!M55))</f>
        <v/>
      </c>
      <c r="AH55" s="15" t="str">
        <f>IF(N55="","",IF(Z55="SI",N55*(1+'INPUTS Y LISTAS'!$B$15),'Modelo Estadistico'!N55))</f>
        <v/>
      </c>
      <c r="AI55" s="15" t="str">
        <f>IF(O55="","",IF(Z55="SI",O55*(1+'INPUTS Y LISTAS'!$B$15),'Modelo Estadistico'!O55))</f>
        <v/>
      </c>
      <c r="AJ55" s="15" t="str">
        <f>IF(P55="","",IF(Z55="SI",P55*(1+'INPUTS Y LISTAS'!$B$15),'Modelo Estadistico'!P55))</f>
        <v/>
      </c>
      <c r="AK55" s="15" t="str">
        <f>IF(Q55="","",IF(Z55="SI",Q55*(1+'INPUTS Y LISTAS'!$B$15),'Modelo Estadistico'!Q55))</f>
        <v/>
      </c>
      <c r="AL55" s="15" t="str">
        <f>IF(R55="","",IF(Z55="SI",R55*(1+'INPUTS Y LISTAS'!$B$15),'Modelo Estadistico'!R55))</f>
        <v/>
      </c>
      <c r="AM55" s="15" t="str">
        <f>IF(S55="","",IF(Z55="SI",S55*(1+'INPUTS Y LISTAS'!$B$15),'Modelo Estadistico'!S55))</f>
        <v/>
      </c>
      <c r="AN55" s="15" t="str">
        <f>IF(T55="","",IF(Z55="SI",T55*(1+'INPUTS Y LISTAS'!$B$15),'Modelo Estadistico'!T55))</f>
        <v/>
      </c>
      <c r="AO55" s="15" t="str">
        <f>IF(U55="","",IF(Z55="SI",U55*(1+'INPUTS Y LISTAS'!$B$15),'Modelo Estadistico'!U55))</f>
        <v/>
      </c>
      <c r="AP55" s="15" t="str">
        <f>IF(V55="","",IF(Z55="SI",V55*(1+'INPUTS Y LISTAS'!$B$15),'Modelo Estadistico'!V55))</f>
        <v/>
      </c>
      <c r="AQ55" s="15" t="str">
        <f>IF(W55="","",IF(Z55="SI",W55*(1+'INPUTS Y LISTAS'!$B$15),'Modelo Estadistico'!W55))</f>
        <v/>
      </c>
      <c r="AR55" s="15" t="str">
        <f>IF(X55="","",IF(Z55="SI",X55*(1+'INPUTS Y LISTAS'!$B$15),'Modelo Estadistico'!X55))</f>
        <v/>
      </c>
      <c r="AS55" s="71"/>
      <c r="AT55" s="29">
        <f t="shared" si="128"/>
        <v>45606722.99096667</v>
      </c>
      <c r="AU55" s="15">
        <f t="shared" si="129"/>
        <v>18447802.624192778</v>
      </c>
      <c r="AV55" s="15">
        <f t="shared" si="130"/>
        <v>27158920.366773892</v>
      </c>
      <c r="AW55" s="30">
        <f t="shared" si="131"/>
        <v>64054525.615159452</v>
      </c>
      <c r="AX55" s="28" t="str">
        <f t="shared" si="98"/>
        <v>Incluir Cotización</v>
      </c>
      <c r="AY55" s="16" t="str">
        <f t="shared" si="67"/>
        <v>Excluir Cotización</v>
      </c>
      <c r="AZ55" s="16" t="str">
        <f t="shared" si="68"/>
        <v>Incluir Cotización</v>
      </c>
      <c r="BA55" s="16" t="str">
        <f t="shared" si="69"/>
        <v/>
      </c>
      <c r="BB55" s="16" t="str">
        <f t="shared" si="70"/>
        <v/>
      </c>
      <c r="BC55" s="16" t="str">
        <f t="shared" si="71"/>
        <v/>
      </c>
      <c r="BD55" s="16" t="str">
        <f t="shared" si="72"/>
        <v/>
      </c>
      <c r="BE55" s="16" t="str">
        <f t="shared" si="73"/>
        <v/>
      </c>
      <c r="BF55" s="16" t="str">
        <f t="shared" si="74"/>
        <v/>
      </c>
      <c r="BG55" s="16" t="str">
        <f t="shared" si="75"/>
        <v/>
      </c>
      <c r="BH55" s="16" t="str">
        <f t="shared" si="76"/>
        <v/>
      </c>
      <c r="BI55" s="16" t="str">
        <f t="shared" si="77"/>
        <v/>
      </c>
      <c r="BJ55" s="16" t="str">
        <f t="shared" si="78"/>
        <v/>
      </c>
      <c r="BK55" s="16" t="str">
        <f t="shared" si="79"/>
        <v/>
      </c>
      <c r="BL55" s="16" t="str">
        <f t="shared" si="80"/>
        <v/>
      </c>
      <c r="BM55" s="16"/>
      <c r="BN55" s="16" t="str">
        <f t="shared" si="81"/>
        <v/>
      </c>
      <c r="BO55" s="16" t="str">
        <f t="shared" si="82"/>
        <v/>
      </c>
      <c r="BP55" s="28">
        <f t="shared" si="83"/>
        <v>61880000</v>
      </c>
      <c r="BQ55" s="16" t="str">
        <f t="shared" si="84"/>
        <v/>
      </c>
      <c r="BR55" s="16">
        <f t="shared" si="85"/>
        <v>49374149.472899996</v>
      </c>
      <c r="BS55" s="16" t="str">
        <f t="shared" si="86"/>
        <v/>
      </c>
      <c r="BT55" s="16" t="str">
        <f t="shared" si="87"/>
        <v/>
      </c>
      <c r="BU55" s="16" t="str">
        <f t="shared" si="88"/>
        <v/>
      </c>
      <c r="BV55" s="16" t="str">
        <f t="shared" si="89"/>
        <v/>
      </c>
      <c r="BW55" s="16" t="str">
        <f t="shared" si="90"/>
        <v/>
      </c>
      <c r="BX55" s="16" t="str">
        <f t="shared" si="91"/>
        <v/>
      </c>
      <c r="BY55" s="16" t="str">
        <f t="shared" si="92"/>
        <v/>
      </c>
      <c r="BZ55" s="16" t="str">
        <f t="shared" si="136"/>
        <v/>
      </c>
      <c r="CA55" s="16" t="str">
        <f t="shared" si="136"/>
        <v/>
      </c>
      <c r="CB55" s="16" t="str">
        <f t="shared" si="136"/>
        <v/>
      </c>
      <c r="CC55" s="16" t="str">
        <f t="shared" si="136"/>
        <v/>
      </c>
      <c r="CD55" s="16" t="str">
        <f t="shared" si="136"/>
        <v/>
      </c>
      <c r="CE55" s="16" t="str">
        <f t="shared" si="136"/>
        <v/>
      </c>
      <c r="CF55" s="16" t="str">
        <f t="shared" si="136"/>
        <v/>
      </c>
      <c r="CG55" s="16" t="str">
        <f t="shared" si="136"/>
        <v/>
      </c>
      <c r="CH55" s="66">
        <f t="shared" si="94"/>
        <v>45606722.99096667</v>
      </c>
      <c r="CI55" s="42">
        <f t="shared" si="112"/>
        <v>55627074.736450002</v>
      </c>
      <c r="CJ55" s="42">
        <f t="shared" si="113"/>
        <v>55627074.736450002</v>
      </c>
      <c r="CK55" s="42">
        <f t="shared" si="114"/>
        <v>55274518.264595047</v>
      </c>
      <c r="CL55" s="42">
        <f t="shared" si="115"/>
        <v>55627074.736450002</v>
      </c>
      <c r="CM55" s="42">
        <f t="shared" si="116"/>
        <v>54924196.245413288</v>
      </c>
      <c r="CN55" s="65">
        <f t="shared" si="99"/>
        <v>55274518.264595047</v>
      </c>
      <c r="CO55" s="73"/>
      <c r="CP55" s="41">
        <f t="shared" si="132"/>
        <v>-55274518.264595047</v>
      </c>
      <c r="CQ55" s="39">
        <f t="shared" si="133"/>
        <v>55274518.264595047</v>
      </c>
      <c r="CR55" s="40">
        <f t="shared" si="134"/>
        <v>0</v>
      </c>
      <c r="CS55" s="134">
        <f t="shared" si="135"/>
        <v>-55274518.264595047</v>
      </c>
      <c r="CT55" s="17"/>
      <c r="CU55" s="129">
        <v>1</v>
      </c>
      <c r="CV55" s="130">
        <f t="shared" si="117"/>
        <v>55274518.264595047</v>
      </c>
      <c r="CW55" s="134">
        <f>+CV55*CU55</f>
        <v>55274518.264595047</v>
      </c>
      <c r="CX55" s="131">
        <f>+IF($I$7="SI",'INPUTS Y LISTAS'!$B$31,0)</f>
        <v>0</v>
      </c>
      <c r="CY55" s="132"/>
      <c r="CZ55" s="130">
        <f t="shared" si="105"/>
        <v>55274518.264595047</v>
      </c>
      <c r="DA55" s="134">
        <f t="shared" si="106"/>
        <v>0</v>
      </c>
      <c r="DB55" s="131">
        <f>+IF($I$7="SI",'INPUTS Y LISTAS'!$B$32,0)</f>
        <v>0</v>
      </c>
      <c r="DC55" s="132"/>
      <c r="DD55" s="130">
        <f t="shared" si="107"/>
        <v>55274518.264595047</v>
      </c>
      <c r="DE55" s="134">
        <f t="shared" si="108"/>
        <v>0</v>
      </c>
      <c r="DF55" s="131">
        <f>+IF($I$7="SI",'INPUTS Y LISTAS'!$B$33,0)</f>
        <v>0</v>
      </c>
      <c r="DG55" s="132"/>
      <c r="DH55" s="130">
        <f t="shared" si="109"/>
        <v>55274518.264595047</v>
      </c>
      <c r="DI55" s="134">
        <f t="shared" si="110"/>
        <v>0</v>
      </c>
      <c r="DJ55" s="136">
        <f t="shared" si="111"/>
        <v>55274518.264595047</v>
      </c>
    </row>
    <row r="56" spans="3:114" ht="15.75" hidden="1" outlineLevel="2" x14ac:dyDescent="0.2">
      <c r="C56" s="14">
        <f t="shared" si="127"/>
        <v>42</v>
      </c>
      <c r="D56" s="308"/>
      <c r="E56" s="69">
        <v>1</v>
      </c>
      <c r="F56" s="69"/>
      <c r="G56" s="83"/>
      <c r="H56" s="84"/>
      <c r="I56" s="86"/>
      <c r="J56" s="86"/>
      <c r="K56" s="85"/>
      <c r="L56" s="86"/>
      <c r="M56" s="70"/>
      <c r="N56" s="70"/>
      <c r="O56" s="70"/>
      <c r="P56" s="70"/>
      <c r="Q56" s="70"/>
      <c r="R56" s="70"/>
      <c r="S56" s="70"/>
      <c r="T56" s="70"/>
      <c r="U56" s="70"/>
      <c r="V56" s="70"/>
      <c r="W56" s="70"/>
      <c r="X56" s="70"/>
      <c r="Y56" s="71"/>
      <c r="Z56" s="87" t="s">
        <v>16</v>
      </c>
      <c r="AA56" s="15" t="str">
        <f>IF(G56="","",IF(Z56="SI",G56*(1+'INPUTS Y LISTAS'!$B$15),'Modelo Estadistico'!G56))</f>
        <v/>
      </c>
      <c r="AB56" s="15" t="str">
        <f>IF(H56="","",IF(Z56="SI",H56*(1+'INPUTS Y LISTAS'!$B$15),'Modelo Estadistico'!H56))</f>
        <v/>
      </c>
      <c r="AC56" s="15" t="str">
        <f>IF(I56="","",IF(Z56="SI",I56*(1+'INPUTS Y LISTAS'!$B$15),'Modelo Estadistico'!I56))</f>
        <v/>
      </c>
      <c r="AD56" s="15" t="str">
        <f>IF(J56="","",IF(Z56="SI",J56*(1+'INPUTS Y LISTAS'!$B$15),'Modelo Estadistico'!J56))</f>
        <v/>
      </c>
      <c r="AE56" s="15" t="str">
        <f>IF(K56="","",IF(Z56="SI",K56*(1+'INPUTS Y LISTAS'!$B$15),'Modelo Estadistico'!K56))</f>
        <v/>
      </c>
      <c r="AF56" s="15" t="str">
        <f>IF(L56="","",IF(Z56="SI",L56*(1+'INPUTS Y LISTAS'!$B$15),'Modelo Estadistico'!L56))</f>
        <v/>
      </c>
      <c r="AG56" s="15" t="str">
        <f>IF(M56="","",IF(Z56="SI",M56*(1+'INPUTS Y LISTAS'!$B$15),'Modelo Estadistico'!M56))</f>
        <v/>
      </c>
      <c r="AH56" s="15" t="str">
        <f>IF(N56="","",IF(Z56="SI",N56*(1+'INPUTS Y LISTAS'!$B$15),'Modelo Estadistico'!N56))</f>
        <v/>
      </c>
      <c r="AI56" s="15" t="str">
        <f>IF(O56="","",IF(Z56="SI",O56*(1+'INPUTS Y LISTAS'!$B$15),'Modelo Estadistico'!O56))</f>
        <v/>
      </c>
      <c r="AJ56" s="15" t="str">
        <f>IF(P56="","",IF(Z56="SI",P56*(1+'INPUTS Y LISTAS'!$B$15),'Modelo Estadistico'!P56))</f>
        <v/>
      </c>
      <c r="AK56" s="15" t="str">
        <f>IF(Q56="","",IF(Z56="SI",Q56*(1+'INPUTS Y LISTAS'!$B$15),'Modelo Estadistico'!Q56))</f>
        <v/>
      </c>
      <c r="AL56" s="15" t="str">
        <f>IF(R56="","",IF(Z56="SI",R56*(1+'INPUTS Y LISTAS'!$B$15),'Modelo Estadistico'!R56))</f>
        <v/>
      </c>
      <c r="AM56" s="15" t="str">
        <f>IF(S56="","",IF(Z56="SI",S56*(1+'INPUTS Y LISTAS'!$B$15),'Modelo Estadistico'!S56))</f>
        <v/>
      </c>
      <c r="AN56" s="15" t="str">
        <f>IF(T56="","",IF(Z56="SI",T56*(1+'INPUTS Y LISTAS'!$B$15),'Modelo Estadistico'!T56))</f>
        <v/>
      </c>
      <c r="AO56" s="15" t="str">
        <f>IF(U56="","",IF(Z56="SI",U56*(1+'INPUTS Y LISTAS'!$B$15),'Modelo Estadistico'!U56))</f>
        <v/>
      </c>
      <c r="AP56" s="15" t="str">
        <f>IF(V56="","",IF(Z56="SI",V56*(1+'INPUTS Y LISTAS'!$B$15),'Modelo Estadistico'!V56))</f>
        <v/>
      </c>
      <c r="AQ56" s="15" t="str">
        <f>IF(W56="","",IF(Z56="SI",W56*(1+'INPUTS Y LISTAS'!$B$15),'Modelo Estadistico'!W56))</f>
        <v/>
      </c>
      <c r="AR56" s="15" t="str">
        <f>IF(X56="","",IF(Z56="SI",X56*(1+'INPUTS Y LISTAS'!$B$15),'Modelo Estadistico'!X56))</f>
        <v/>
      </c>
      <c r="AS56" s="71"/>
      <c r="AT56" s="29" t="str">
        <f t="shared" si="128"/>
        <v/>
      </c>
      <c r="AU56" s="15" t="str">
        <f t="shared" si="129"/>
        <v/>
      </c>
      <c r="AV56" s="15" t="str">
        <f t="shared" si="130"/>
        <v/>
      </c>
      <c r="AW56" s="30" t="str">
        <f t="shared" si="131"/>
        <v/>
      </c>
      <c r="AX56" s="28" t="str">
        <f t="shared" si="98"/>
        <v/>
      </c>
      <c r="AY56" s="16" t="str">
        <f t="shared" si="67"/>
        <v/>
      </c>
      <c r="AZ56" s="16" t="str">
        <f t="shared" si="68"/>
        <v/>
      </c>
      <c r="BA56" s="16" t="str">
        <f t="shared" si="69"/>
        <v/>
      </c>
      <c r="BB56" s="16" t="str">
        <f t="shared" si="70"/>
        <v/>
      </c>
      <c r="BC56" s="16" t="str">
        <f t="shared" si="71"/>
        <v/>
      </c>
      <c r="BD56" s="16" t="str">
        <f t="shared" si="72"/>
        <v/>
      </c>
      <c r="BE56" s="16" t="str">
        <f t="shared" si="73"/>
        <v/>
      </c>
      <c r="BF56" s="16" t="str">
        <f t="shared" si="74"/>
        <v/>
      </c>
      <c r="BG56" s="16" t="str">
        <f t="shared" si="75"/>
        <v/>
      </c>
      <c r="BH56" s="16" t="str">
        <f t="shared" si="76"/>
        <v/>
      </c>
      <c r="BI56" s="16" t="str">
        <f t="shared" si="77"/>
        <v/>
      </c>
      <c r="BJ56" s="16" t="str">
        <f t="shared" si="78"/>
        <v/>
      </c>
      <c r="BK56" s="16" t="str">
        <f t="shared" si="79"/>
        <v/>
      </c>
      <c r="BL56" s="16" t="str">
        <f t="shared" si="80"/>
        <v/>
      </c>
      <c r="BM56" s="16"/>
      <c r="BN56" s="16" t="str">
        <f t="shared" si="81"/>
        <v/>
      </c>
      <c r="BO56" s="16" t="str">
        <f t="shared" si="82"/>
        <v/>
      </c>
      <c r="BP56" s="28" t="str">
        <f t="shared" si="83"/>
        <v/>
      </c>
      <c r="BQ56" s="16" t="str">
        <f t="shared" si="84"/>
        <v/>
      </c>
      <c r="BR56" s="16" t="str">
        <f t="shared" si="85"/>
        <v/>
      </c>
      <c r="BS56" s="16" t="str">
        <f t="shared" si="86"/>
        <v/>
      </c>
      <c r="BT56" s="16" t="str">
        <f t="shared" si="87"/>
        <v/>
      </c>
      <c r="BU56" s="16" t="str">
        <f t="shared" si="88"/>
        <v/>
      </c>
      <c r="BV56" s="16" t="str">
        <f t="shared" si="89"/>
        <v/>
      </c>
      <c r="BW56" s="16" t="str">
        <f t="shared" si="90"/>
        <v/>
      </c>
      <c r="BX56" s="16" t="str">
        <f t="shared" si="91"/>
        <v/>
      </c>
      <c r="BY56" s="16" t="str">
        <f t="shared" si="92"/>
        <v/>
      </c>
      <c r="BZ56" s="16" t="str">
        <f t="shared" si="136"/>
        <v/>
      </c>
      <c r="CA56" s="16" t="str">
        <f t="shared" si="136"/>
        <v/>
      </c>
      <c r="CB56" s="16" t="str">
        <f t="shared" si="136"/>
        <v/>
      </c>
      <c r="CC56" s="16" t="str">
        <f t="shared" si="136"/>
        <v/>
      </c>
      <c r="CD56" s="16" t="str">
        <f t="shared" si="136"/>
        <v/>
      </c>
      <c r="CE56" s="16" t="str">
        <f t="shared" si="136"/>
        <v/>
      </c>
      <c r="CF56" s="16" t="str">
        <f t="shared" si="136"/>
        <v/>
      </c>
      <c r="CG56" s="16" t="str">
        <f t="shared" si="136"/>
        <v/>
      </c>
      <c r="CH56" s="66" t="str">
        <f t="shared" si="94"/>
        <v/>
      </c>
      <c r="CI56" s="42" t="str">
        <f t="shared" si="112"/>
        <v/>
      </c>
      <c r="CJ56" s="42" t="str">
        <f t="shared" si="113"/>
        <v/>
      </c>
      <c r="CK56" s="42" t="str">
        <f t="shared" si="114"/>
        <v/>
      </c>
      <c r="CL56" s="42" t="str">
        <f t="shared" si="115"/>
        <v/>
      </c>
      <c r="CM56" s="42" t="str">
        <f t="shared" si="116"/>
        <v/>
      </c>
      <c r="CN56" s="65">
        <f t="shared" si="99"/>
        <v>0</v>
      </c>
      <c r="CO56" s="73"/>
      <c r="CP56" s="41">
        <f t="shared" si="132"/>
        <v>0</v>
      </c>
      <c r="CQ56" s="39">
        <f t="shared" si="133"/>
        <v>0</v>
      </c>
      <c r="CR56" s="40">
        <f t="shared" si="134"/>
        <v>0</v>
      </c>
      <c r="CS56" s="134">
        <f t="shared" si="135"/>
        <v>0</v>
      </c>
      <c r="CT56" s="17"/>
      <c r="CU56" s="129"/>
      <c r="CV56" s="130">
        <f t="shared" si="117"/>
        <v>0</v>
      </c>
      <c r="CW56" s="134">
        <f t="shared" si="104"/>
        <v>0</v>
      </c>
      <c r="CX56" s="131">
        <f>+IF($I$7="SI",'INPUTS Y LISTAS'!$B$31,0)</f>
        <v>0</v>
      </c>
      <c r="CY56" s="132"/>
      <c r="CZ56" s="130">
        <f t="shared" si="105"/>
        <v>0</v>
      </c>
      <c r="DA56" s="134">
        <f t="shared" si="106"/>
        <v>0</v>
      </c>
      <c r="DB56" s="131">
        <f>+IF($I$7="SI",'INPUTS Y LISTAS'!$B$32,0)</f>
        <v>0</v>
      </c>
      <c r="DC56" s="132"/>
      <c r="DD56" s="130">
        <f t="shared" si="107"/>
        <v>0</v>
      </c>
      <c r="DE56" s="134">
        <f t="shared" si="108"/>
        <v>0</v>
      </c>
      <c r="DF56" s="131">
        <f>+IF($I$7="SI",'INPUTS Y LISTAS'!$B$33,0)</f>
        <v>0</v>
      </c>
      <c r="DG56" s="132"/>
      <c r="DH56" s="130">
        <f t="shared" si="109"/>
        <v>0</v>
      </c>
      <c r="DI56" s="134">
        <f t="shared" si="110"/>
        <v>0</v>
      </c>
      <c r="DJ56" s="136">
        <f t="shared" si="111"/>
        <v>0</v>
      </c>
    </row>
    <row r="57" spans="3:114" ht="15.75" hidden="1" outlineLevel="2" x14ac:dyDescent="0.2">
      <c r="C57" s="14">
        <f t="shared" si="127"/>
        <v>43</v>
      </c>
      <c r="D57" s="88"/>
      <c r="E57" s="69">
        <v>1</v>
      </c>
      <c r="F57" s="69"/>
      <c r="G57" s="83"/>
      <c r="H57" s="84"/>
      <c r="I57" s="86"/>
      <c r="J57" s="86"/>
      <c r="K57" s="85"/>
      <c r="L57" s="86"/>
      <c r="M57" s="70"/>
      <c r="N57" s="70"/>
      <c r="O57" s="70"/>
      <c r="P57" s="70"/>
      <c r="Q57" s="70"/>
      <c r="R57" s="70"/>
      <c r="S57" s="70"/>
      <c r="T57" s="70"/>
      <c r="U57" s="70"/>
      <c r="V57" s="70"/>
      <c r="W57" s="70"/>
      <c r="X57" s="70"/>
      <c r="Y57" s="71"/>
      <c r="Z57" s="87" t="s">
        <v>16</v>
      </c>
      <c r="AA57" s="15" t="str">
        <f>IF(G57="","",IF(Z57="SI",G57*(1+'INPUTS Y LISTAS'!$B$15),'Modelo Estadistico'!G57))</f>
        <v/>
      </c>
      <c r="AB57" s="15" t="str">
        <f>IF(H57="","",IF(Z57="SI",H57*(1+'INPUTS Y LISTAS'!$B$15),'Modelo Estadistico'!H57))</f>
        <v/>
      </c>
      <c r="AC57" s="15" t="str">
        <f>IF(I57="","",IF(Z57="SI",I57*(1+'INPUTS Y LISTAS'!$B$15),'Modelo Estadistico'!I57))</f>
        <v/>
      </c>
      <c r="AD57" s="15" t="str">
        <f>IF(J57="","",IF(Z57="SI",J57*(1+'INPUTS Y LISTAS'!$B$15),'Modelo Estadistico'!J57))</f>
        <v/>
      </c>
      <c r="AE57" s="15" t="str">
        <f>IF(K57="","",IF(Z57="SI",K57*(1+'INPUTS Y LISTAS'!$B$15),'Modelo Estadistico'!K57))</f>
        <v/>
      </c>
      <c r="AF57" s="15" t="str">
        <f>IF(L57="","",IF(Z57="SI",L57*(1+'INPUTS Y LISTAS'!$B$15),'Modelo Estadistico'!L57))</f>
        <v/>
      </c>
      <c r="AG57" s="15" t="str">
        <f>IF(M57="","",IF(Z57="SI",M57*(1+'INPUTS Y LISTAS'!$B$15),'Modelo Estadistico'!M57))</f>
        <v/>
      </c>
      <c r="AH57" s="15" t="str">
        <f>IF(N57="","",IF(Z57="SI",N57*(1+'INPUTS Y LISTAS'!$B$15),'Modelo Estadistico'!N57))</f>
        <v/>
      </c>
      <c r="AI57" s="15" t="str">
        <f>IF(O57="","",IF(Z57="SI",O57*(1+'INPUTS Y LISTAS'!$B$15),'Modelo Estadistico'!O57))</f>
        <v/>
      </c>
      <c r="AJ57" s="15" t="str">
        <f>IF(P57="","",IF(Z57="SI",P57*(1+'INPUTS Y LISTAS'!$B$15),'Modelo Estadistico'!P57))</f>
        <v/>
      </c>
      <c r="AK57" s="15" t="str">
        <f>IF(Q57="","",IF(Z57="SI",Q57*(1+'INPUTS Y LISTAS'!$B$15),'Modelo Estadistico'!Q57))</f>
        <v/>
      </c>
      <c r="AL57" s="15" t="str">
        <f>IF(R57="","",IF(Z57="SI",R57*(1+'INPUTS Y LISTAS'!$B$15),'Modelo Estadistico'!R57))</f>
        <v/>
      </c>
      <c r="AM57" s="15" t="str">
        <f>IF(S57="","",IF(Z57="SI",S57*(1+'INPUTS Y LISTAS'!$B$15),'Modelo Estadistico'!S57))</f>
        <v/>
      </c>
      <c r="AN57" s="15" t="str">
        <f>IF(T57="","",IF(Z57="SI",T57*(1+'INPUTS Y LISTAS'!$B$15),'Modelo Estadistico'!T57))</f>
        <v/>
      </c>
      <c r="AO57" s="15" t="str">
        <f>IF(U57="","",IF(Z57="SI",U57*(1+'INPUTS Y LISTAS'!$B$15),'Modelo Estadistico'!U57))</f>
        <v/>
      </c>
      <c r="AP57" s="15" t="str">
        <f>IF(V57="","",IF(Z57="SI",V57*(1+'INPUTS Y LISTAS'!$B$15),'Modelo Estadistico'!V57))</f>
        <v/>
      </c>
      <c r="AQ57" s="15" t="str">
        <f>IF(W57="","",IF(Z57="SI",W57*(1+'INPUTS Y LISTAS'!$B$15),'Modelo Estadistico'!W57))</f>
        <v/>
      </c>
      <c r="AR57" s="15" t="str">
        <f>IF(X57="","",IF(Z57="SI",X57*(1+'INPUTS Y LISTAS'!$B$15),'Modelo Estadistico'!X57))</f>
        <v/>
      </c>
      <c r="AS57" s="71"/>
      <c r="AT57" s="29" t="str">
        <f t="shared" si="128"/>
        <v/>
      </c>
      <c r="AU57" s="15" t="str">
        <f t="shared" si="129"/>
        <v/>
      </c>
      <c r="AV57" s="15" t="str">
        <f t="shared" si="130"/>
        <v/>
      </c>
      <c r="AW57" s="30" t="str">
        <f t="shared" si="131"/>
        <v/>
      </c>
      <c r="AX57" s="28" t="str">
        <f t="shared" si="98"/>
        <v/>
      </c>
      <c r="AY57" s="16" t="str">
        <f t="shared" si="67"/>
        <v/>
      </c>
      <c r="AZ57" s="16" t="str">
        <f t="shared" si="68"/>
        <v/>
      </c>
      <c r="BA57" s="16" t="str">
        <f t="shared" si="69"/>
        <v/>
      </c>
      <c r="BB57" s="16" t="str">
        <f t="shared" si="70"/>
        <v/>
      </c>
      <c r="BC57" s="16" t="str">
        <f t="shared" si="71"/>
        <v/>
      </c>
      <c r="BD57" s="16" t="str">
        <f t="shared" si="72"/>
        <v/>
      </c>
      <c r="BE57" s="16" t="str">
        <f t="shared" si="73"/>
        <v/>
      </c>
      <c r="BF57" s="16" t="str">
        <f t="shared" si="74"/>
        <v/>
      </c>
      <c r="BG57" s="16" t="str">
        <f t="shared" si="75"/>
        <v/>
      </c>
      <c r="BH57" s="16" t="str">
        <f t="shared" si="76"/>
        <v/>
      </c>
      <c r="BI57" s="16" t="str">
        <f t="shared" si="77"/>
        <v/>
      </c>
      <c r="BJ57" s="16" t="str">
        <f t="shared" si="78"/>
        <v/>
      </c>
      <c r="BK57" s="16" t="str">
        <f t="shared" si="79"/>
        <v/>
      </c>
      <c r="BL57" s="16" t="str">
        <f t="shared" si="80"/>
        <v/>
      </c>
      <c r="BM57" s="16"/>
      <c r="BN57" s="16" t="str">
        <f t="shared" si="81"/>
        <v/>
      </c>
      <c r="BO57" s="16" t="str">
        <f t="shared" si="82"/>
        <v/>
      </c>
      <c r="BP57" s="28" t="str">
        <f t="shared" si="83"/>
        <v/>
      </c>
      <c r="BQ57" s="16" t="str">
        <f t="shared" si="84"/>
        <v/>
      </c>
      <c r="BR57" s="16" t="str">
        <f t="shared" si="85"/>
        <v/>
      </c>
      <c r="BS57" s="16" t="str">
        <f t="shared" si="86"/>
        <v/>
      </c>
      <c r="BT57" s="16" t="str">
        <f t="shared" si="87"/>
        <v/>
      </c>
      <c r="BU57" s="16" t="str">
        <f t="shared" si="88"/>
        <v/>
      </c>
      <c r="BV57" s="16" t="str">
        <f t="shared" si="89"/>
        <v/>
      </c>
      <c r="BW57" s="16" t="str">
        <f t="shared" si="90"/>
        <v/>
      </c>
      <c r="BX57" s="16" t="str">
        <f t="shared" si="91"/>
        <v/>
      </c>
      <c r="BY57" s="16" t="str">
        <f t="shared" si="92"/>
        <v/>
      </c>
      <c r="BZ57" s="16" t="str">
        <f t="shared" si="136"/>
        <v/>
      </c>
      <c r="CA57" s="16" t="str">
        <f t="shared" si="136"/>
        <v/>
      </c>
      <c r="CB57" s="16" t="str">
        <f t="shared" si="136"/>
        <v/>
      </c>
      <c r="CC57" s="16" t="str">
        <f t="shared" si="136"/>
        <v/>
      </c>
      <c r="CD57" s="16" t="str">
        <f t="shared" si="136"/>
        <v/>
      </c>
      <c r="CE57" s="16" t="str">
        <f t="shared" si="136"/>
        <v/>
      </c>
      <c r="CF57" s="16" t="str">
        <f t="shared" si="136"/>
        <v/>
      </c>
      <c r="CG57" s="16" t="str">
        <f t="shared" si="136"/>
        <v/>
      </c>
      <c r="CH57" s="66" t="str">
        <f t="shared" si="94"/>
        <v/>
      </c>
      <c r="CI57" s="42" t="str">
        <f t="shared" si="112"/>
        <v/>
      </c>
      <c r="CJ57" s="42" t="str">
        <f t="shared" si="113"/>
        <v/>
      </c>
      <c r="CK57" s="42" t="str">
        <f t="shared" si="114"/>
        <v/>
      </c>
      <c r="CL57" s="42" t="str">
        <f t="shared" si="115"/>
        <v/>
      </c>
      <c r="CM57" s="42" t="str">
        <f t="shared" si="116"/>
        <v/>
      </c>
      <c r="CN57" s="65">
        <f t="shared" si="99"/>
        <v>0</v>
      </c>
      <c r="CO57" s="73"/>
      <c r="CP57" s="41">
        <f t="shared" si="132"/>
        <v>0</v>
      </c>
      <c r="CQ57" s="39">
        <f t="shared" si="133"/>
        <v>0</v>
      </c>
      <c r="CR57" s="40">
        <f t="shared" si="134"/>
        <v>0</v>
      </c>
      <c r="CS57" s="134">
        <f t="shared" si="135"/>
        <v>0</v>
      </c>
      <c r="CT57" s="17"/>
      <c r="CU57" s="129"/>
      <c r="CV57" s="130">
        <f t="shared" si="117"/>
        <v>0</v>
      </c>
      <c r="CW57" s="134">
        <f t="shared" si="104"/>
        <v>0</v>
      </c>
      <c r="CX57" s="131">
        <f>+IF($I$7="SI",'INPUTS Y LISTAS'!$B$31,0)</f>
        <v>0</v>
      </c>
      <c r="CY57" s="132"/>
      <c r="CZ57" s="130">
        <f t="shared" si="105"/>
        <v>0</v>
      </c>
      <c r="DA57" s="134">
        <f t="shared" si="106"/>
        <v>0</v>
      </c>
      <c r="DB57" s="131">
        <f>+IF($I$7="SI",'INPUTS Y LISTAS'!$B$32,0)</f>
        <v>0</v>
      </c>
      <c r="DC57" s="132"/>
      <c r="DD57" s="130">
        <f t="shared" si="107"/>
        <v>0</v>
      </c>
      <c r="DE57" s="134">
        <f t="shared" si="108"/>
        <v>0</v>
      </c>
      <c r="DF57" s="131">
        <f>+IF($I$7="SI",'INPUTS Y LISTAS'!$B$33,0)</f>
        <v>0</v>
      </c>
      <c r="DG57" s="132"/>
      <c r="DH57" s="130">
        <f t="shared" si="109"/>
        <v>0</v>
      </c>
      <c r="DI57" s="134">
        <f t="shared" si="110"/>
        <v>0</v>
      </c>
      <c r="DJ57" s="136">
        <f t="shared" si="111"/>
        <v>0</v>
      </c>
    </row>
    <row r="58" spans="3:114" ht="15.75" hidden="1" outlineLevel="2" x14ac:dyDescent="0.2">
      <c r="C58" s="14">
        <f t="shared" si="127"/>
        <v>44</v>
      </c>
      <c r="D58" s="88"/>
      <c r="E58" s="69">
        <v>1</v>
      </c>
      <c r="F58" s="69"/>
      <c r="G58" s="83"/>
      <c r="H58" s="84"/>
      <c r="I58" s="86"/>
      <c r="J58" s="86"/>
      <c r="K58" s="85"/>
      <c r="L58" s="86"/>
      <c r="M58" s="70"/>
      <c r="N58" s="70"/>
      <c r="O58" s="70"/>
      <c r="P58" s="70"/>
      <c r="Q58" s="70"/>
      <c r="R58" s="70"/>
      <c r="S58" s="70"/>
      <c r="T58" s="70"/>
      <c r="U58" s="70"/>
      <c r="V58" s="70"/>
      <c r="W58" s="70"/>
      <c r="X58" s="70"/>
      <c r="Y58" s="71"/>
      <c r="Z58" s="87" t="s">
        <v>16</v>
      </c>
      <c r="AA58" s="15" t="str">
        <f>IF(G58="","",IF(Z58="SI",G58*(1+'INPUTS Y LISTAS'!$B$15),'Modelo Estadistico'!G58))</f>
        <v/>
      </c>
      <c r="AB58" s="15" t="str">
        <f>IF(H58="","",IF(Z58="SI",H58*(1+'INPUTS Y LISTAS'!$B$15),'Modelo Estadistico'!H58))</f>
        <v/>
      </c>
      <c r="AC58" s="15" t="str">
        <f>IF(I58="","",IF(Z58="SI",I58*(1+'INPUTS Y LISTAS'!$B$15),'Modelo Estadistico'!I58))</f>
        <v/>
      </c>
      <c r="AD58" s="15" t="str">
        <f>IF(J58="","",IF(Z58="SI",J58*(1+'INPUTS Y LISTAS'!$B$15),'Modelo Estadistico'!J58))</f>
        <v/>
      </c>
      <c r="AE58" s="15" t="str">
        <f>IF(K58="","",IF(Z58="SI",K58*(1+'INPUTS Y LISTAS'!$B$15),'Modelo Estadistico'!K58))</f>
        <v/>
      </c>
      <c r="AF58" s="15" t="str">
        <f>IF(L58="","",IF(Z58="SI",L58*(1+'INPUTS Y LISTAS'!$B$15),'Modelo Estadistico'!L58))</f>
        <v/>
      </c>
      <c r="AG58" s="15" t="str">
        <f>IF(M58="","",IF(Z58="SI",M58*(1+'INPUTS Y LISTAS'!$B$15),'Modelo Estadistico'!M58))</f>
        <v/>
      </c>
      <c r="AH58" s="15" t="str">
        <f>IF(N58="","",IF(Z58="SI",N58*(1+'INPUTS Y LISTAS'!$B$15),'Modelo Estadistico'!N58))</f>
        <v/>
      </c>
      <c r="AI58" s="15" t="str">
        <f>IF(O58="","",IF(Z58="SI",O58*(1+'INPUTS Y LISTAS'!$B$15),'Modelo Estadistico'!O58))</f>
        <v/>
      </c>
      <c r="AJ58" s="15" t="str">
        <f>IF(P58="","",IF(Z58="SI",P58*(1+'INPUTS Y LISTAS'!$B$15),'Modelo Estadistico'!P58))</f>
        <v/>
      </c>
      <c r="AK58" s="15" t="str">
        <f>IF(Q58="","",IF(Z58="SI",Q58*(1+'INPUTS Y LISTAS'!$B$15),'Modelo Estadistico'!Q58))</f>
        <v/>
      </c>
      <c r="AL58" s="15" t="str">
        <f>IF(R58="","",IF(Z58="SI",R58*(1+'INPUTS Y LISTAS'!$B$15),'Modelo Estadistico'!R58))</f>
        <v/>
      </c>
      <c r="AM58" s="15" t="str">
        <f>IF(S58="","",IF(Z58="SI",S58*(1+'INPUTS Y LISTAS'!$B$15),'Modelo Estadistico'!S58))</f>
        <v/>
      </c>
      <c r="AN58" s="15" t="str">
        <f>IF(T58="","",IF(Z58="SI",T58*(1+'INPUTS Y LISTAS'!$B$15),'Modelo Estadistico'!T58))</f>
        <v/>
      </c>
      <c r="AO58" s="15" t="str">
        <f>IF(U58="","",IF(Z58="SI",U58*(1+'INPUTS Y LISTAS'!$B$15),'Modelo Estadistico'!U58))</f>
        <v/>
      </c>
      <c r="AP58" s="15" t="str">
        <f>IF(V58="","",IF(Z58="SI",V58*(1+'INPUTS Y LISTAS'!$B$15),'Modelo Estadistico'!V58))</f>
        <v/>
      </c>
      <c r="AQ58" s="15" t="str">
        <f>IF(W58="","",IF(Z58="SI",W58*(1+'INPUTS Y LISTAS'!$B$15),'Modelo Estadistico'!W58))</f>
        <v/>
      </c>
      <c r="AR58" s="15" t="str">
        <f>IF(X58="","",IF(Z58="SI",X58*(1+'INPUTS Y LISTAS'!$B$15),'Modelo Estadistico'!X58))</f>
        <v/>
      </c>
      <c r="AS58" s="71"/>
      <c r="AT58" s="29" t="str">
        <f t="shared" si="128"/>
        <v/>
      </c>
      <c r="AU58" s="15" t="str">
        <f t="shared" si="129"/>
        <v/>
      </c>
      <c r="AV58" s="15" t="str">
        <f t="shared" si="130"/>
        <v/>
      </c>
      <c r="AW58" s="30" t="str">
        <f t="shared" si="131"/>
        <v/>
      </c>
      <c r="AX58" s="28" t="str">
        <f t="shared" si="98"/>
        <v/>
      </c>
      <c r="AY58" s="16" t="str">
        <f t="shared" si="67"/>
        <v/>
      </c>
      <c r="AZ58" s="16" t="str">
        <f t="shared" si="68"/>
        <v/>
      </c>
      <c r="BA58" s="16" t="str">
        <f t="shared" si="69"/>
        <v/>
      </c>
      <c r="BB58" s="16" t="str">
        <f t="shared" si="70"/>
        <v/>
      </c>
      <c r="BC58" s="16" t="str">
        <f t="shared" si="71"/>
        <v/>
      </c>
      <c r="BD58" s="16" t="str">
        <f t="shared" si="72"/>
        <v/>
      </c>
      <c r="BE58" s="16" t="str">
        <f t="shared" si="73"/>
        <v/>
      </c>
      <c r="BF58" s="16" t="str">
        <f t="shared" si="74"/>
        <v/>
      </c>
      <c r="BG58" s="16" t="str">
        <f t="shared" si="75"/>
        <v/>
      </c>
      <c r="BH58" s="16" t="str">
        <f t="shared" si="76"/>
        <v/>
      </c>
      <c r="BI58" s="16" t="str">
        <f t="shared" si="77"/>
        <v/>
      </c>
      <c r="BJ58" s="16" t="str">
        <f t="shared" si="78"/>
        <v/>
      </c>
      <c r="BK58" s="16" t="str">
        <f t="shared" si="79"/>
        <v/>
      </c>
      <c r="BL58" s="16" t="str">
        <f t="shared" si="80"/>
        <v/>
      </c>
      <c r="BM58" s="16"/>
      <c r="BN58" s="16" t="str">
        <f t="shared" si="81"/>
        <v/>
      </c>
      <c r="BO58" s="16" t="str">
        <f t="shared" si="82"/>
        <v/>
      </c>
      <c r="BP58" s="28" t="str">
        <f t="shared" si="83"/>
        <v/>
      </c>
      <c r="BQ58" s="16" t="str">
        <f t="shared" si="84"/>
        <v/>
      </c>
      <c r="BR58" s="16" t="str">
        <f t="shared" si="85"/>
        <v/>
      </c>
      <c r="BS58" s="16" t="str">
        <f t="shared" si="86"/>
        <v/>
      </c>
      <c r="BT58" s="16" t="str">
        <f t="shared" si="87"/>
        <v/>
      </c>
      <c r="BU58" s="16" t="str">
        <f t="shared" si="88"/>
        <v/>
      </c>
      <c r="BV58" s="16" t="str">
        <f t="shared" si="89"/>
        <v/>
      </c>
      <c r="BW58" s="16" t="str">
        <f t="shared" si="90"/>
        <v/>
      </c>
      <c r="BX58" s="16" t="str">
        <f t="shared" si="91"/>
        <v/>
      </c>
      <c r="BY58" s="16" t="str">
        <f t="shared" si="92"/>
        <v/>
      </c>
      <c r="BZ58" s="16" t="str">
        <f t="shared" si="136"/>
        <v/>
      </c>
      <c r="CA58" s="16" t="str">
        <f t="shared" si="136"/>
        <v/>
      </c>
      <c r="CB58" s="16" t="str">
        <f t="shared" si="136"/>
        <v/>
      </c>
      <c r="CC58" s="16" t="str">
        <f t="shared" si="136"/>
        <v/>
      </c>
      <c r="CD58" s="16" t="str">
        <f t="shared" si="136"/>
        <v/>
      </c>
      <c r="CE58" s="16" t="str">
        <f t="shared" si="136"/>
        <v/>
      </c>
      <c r="CF58" s="16" t="str">
        <f t="shared" si="136"/>
        <v/>
      </c>
      <c r="CG58" s="16" t="str">
        <f t="shared" si="136"/>
        <v/>
      </c>
      <c r="CH58" s="66" t="str">
        <f t="shared" si="94"/>
        <v/>
      </c>
      <c r="CI58" s="42" t="str">
        <f t="shared" si="112"/>
        <v/>
      </c>
      <c r="CJ58" s="42" t="str">
        <f t="shared" si="113"/>
        <v/>
      </c>
      <c r="CK58" s="42" t="str">
        <f t="shared" si="114"/>
        <v/>
      </c>
      <c r="CL58" s="42" t="str">
        <f t="shared" si="115"/>
        <v/>
      </c>
      <c r="CM58" s="42" t="str">
        <f t="shared" si="116"/>
        <v/>
      </c>
      <c r="CN58" s="65">
        <f t="shared" si="99"/>
        <v>0</v>
      </c>
      <c r="CO58" s="73"/>
      <c r="CP58" s="41">
        <f t="shared" si="132"/>
        <v>0</v>
      </c>
      <c r="CQ58" s="39">
        <f t="shared" si="133"/>
        <v>0</v>
      </c>
      <c r="CR58" s="40">
        <f t="shared" si="134"/>
        <v>0</v>
      </c>
      <c r="CS58" s="134">
        <f t="shared" si="135"/>
        <v>0</v>
      </c>
      <c r="CT58" s="17"/>
      <c r="CU58" s="129"/>
      <c r="CV58" s="130">
        <f t="shared" si="117"/>
        <v>0</v>
      </c>
      <c r="CW58" s="134">
        <f t="shared" si="104"/>
        <v>0</v>
      </c>
      <c r="CX58" s="131">
        <f>+IF($I$7="SI",'INPUTS Y LISTAS'!$B$31,0)</f>
        <v>0</v>
      </c>
      <c r="CY58" s="132"/>
      <c r="CZ58" s="130">
        <f t="shared" si="105"/>
        <v>0</v>
      </c>
      <c r="DA58" s="134">
        <f t="shared" si="106"/>
        <v>0</v>
      </c>
      <c r="DB58" s="131">
        <f>+IF($I$7="SI",'INPUTS Y LISTAS'!$B$32,0)</f>
        <v>0</v>
      </c>
      <c r="DC58" s="132"/>
      <c r="DD58" s="130">
        <f t="shared" si="107"/>
        <v>0</v>
      </c>
      <c r="DE58" s="134">
        <f t="shared" si="108"/>
        <v>0</v>
      </c>
      <c r="DF58" s="131">
        <f>+IF($I$7="SI",'INPUTS Y LISTAS'!$B$33,0)</f>
        <v>0</v>
      </c>
      <c r="DG58" s="132"/>
      <c r="DH58" s="130">
        <f t="shared" si="109"/>
        <v>0</v>
      </c>
      <c r="DI58" s="134">
        <f t="shared" si="110"/>
        <v>0</v>
      </c>
      <c r="DJ58" s="136">
        <f t="shared" si="111"/>
        <v>0</v>
      </c>
    </row>
    <row r="59" spans="3:114" ht="15.75" hidden="1" outlineLevel="2" x14ac:dyDescent="0.2">
      <c r="C59" s="14">
        <f t="shared" si="127"/>
        <v>45</v>
      </c>
      <c r="D59" s="88"/>
      <c r="E59" s="69">
        <v>1</v>
      </c>
      <c r="F59" s="69"/>
      <c r="G59" s="83"/>
      <c r="H59" s="84"/>
      <c r="I59" s="86"/>
      <c r="J59" s="86"/>
      <c r="K59" s="85"/>
      <c r="L59" s="86"/>
      <c r="M59" s="70"/>
      <c r="N59" s="70"/>
      <c r="O59" s="70"/>
      <c r="P59" s="70"/>
      <c r="Q59" s="70"/>
      <c r="R59" s="70"/>
      <c r="S59" s="70"/>
      <c r="T59" s="70"/>
      <c r="U59" s="70"/>
      <c r="V59" s="70"/>
      <c r="W59" s="70"/>
      <c r="X59" s="70"/>
      <c r="Y59" s="71"/>
      <c r="Z59" s="87" t="s">
        <v>16</v>
      </c>
      <c r="AA59" s="15" t="str">
        <f>IF(G59="","",IF(Z59="SI",G59*(1+'INPUTS Y LISTAS'!$B$15),'Modelo Estadistico'!G59))</f>
        <v/>
      </c>
      <c r="AB59" s="15" t="str">
        <f>IF(H59="","",IF(Z59="SI",H59*(1+'INPUTS Y LISTAS'!$B$15),'Modelo Estadistico'!H59))</f>
        <v/>
      </c>
      <c r="AC59" s="15" t="str">
        <f>IF(I59="","",IF(Z59="SI",I59*(1+'INPUTS Y LISTAS'!$B$15),'Modelo Estadistico'!I59))</f>
        <v/>
      </c>
      <c r="AD59" s="15" t="str">
        <f>IF(J59="","",IF(Z59="SI",J59*(1+'INPUTS Y LISTAS'!$B$15),'Modelo Estadistico'!J59))</f>
        <v/>
      </c>
      <c r="AE59" s="15" t="str">
        <f>IF(K59="","",IF(Z59="SI",K59*(1+'INPUTS Y LISTAS'!$B$15),'Modelo Estadistico'!K59))</f>
        <v/>
      </c>
      <c r="AF59" s="15" t="str">
        <f>IF(L59="","",IF(Z59="SI",L59*(1+'INPUTS Y LISTAS'!$B$15),'Modelo Estadistico'!L59))</f>
        <v/>
      </c>
      <c r="AG59" s="15" t="str">
        <f>IF(M59="","",IF(Z59="SI",M59*(1+'INPUTS Y LISTAS'!$B$15),'Modelo Estadistico'!M59))</f>
        <v/>
      </c>
      <c r="AH59" s="15" t="str">
        <f>IF(N59="","",IF(Z59="SI",N59*(1+'INPUTS Y LISTAS'!$B$15),'Modelo Estadistico'!N59))</f>
        <v/>
      </c>
      <c r="AI59" s="15" t="str">
        <f>IF(O59="","",IF(Z59="SI",O59*(1+'INPUTS Y LISTAS'!$B$15),'Modelo Estadistico'!O59))</f>
        <v/>
      </c>
      <c r="AJ59" s="15" t="str">
        <f>IF(P59="","",IF(Z59="SI",P59*(1+'INPUTS Y LISTAS'!$B$15),'Modelo Estadistico'!P59))</f>
        <v/>
      </c>
      <c r="AK59" s="15" t="str">
        <f>IF(Q59="","",IF(Z59="SI",Q59*(1+'INPUTS Y LISTAS'!$B$15),'Modelo Estadistico'!Q59))</f>
        <v/>
      </c>
      <c r="AL59" s="15" t="str">
        <f>IF(R59="","",IF(Z59="SI",R59*(1+'INPUTS Y LISTAS'!$B$15),'Modelo Estadistico'!R59))</f>
        <v/>
      </c>
      <c r="AM59" s="15" t="str">
        <f>IF(S59="","",IF(Z59="SI",S59*(1+'INPUTS Y LISTAS'!$B$15),'Modelo Estadistico'!S59))</f>
        <v/>
      </c>
      <c r="AN59" s="15" t="str">
        <f>IF(T59="","",IF(Z59="SI",T59*(1+'INPUTS Y LISTAS'!$B$15),'Modelo Estadistico'!T59))</f>
        <v/>
      </c>
      <c r="AO59" s="15" t="str">
        <f>IF(U59="","",IF(Z59="SI",U59*(1+'INPUTS Y LISTAS'!$B$15),'Modelo Estadistico'!U59))</f>
        <v/>
      </c>
      <c r="AP59" s="15" t="str">
        <f>IF(V59="","",IF(Z59="SI",V59*(1+'INPUTS Y LISTAS'!$B$15),'Modelo Estadistico'!V59))</f>
        <v/>
      </c>
      <c r="AQ59" s="15" t="str">
        <f>IF(W59="","",IF(Z59="SI",W59*(1+'INPUTS Y LISTAS'!$B$15),'Modelo Estadistico'!W59))</f>
        <v/>
      </c>
      <c r="AR59" s="15" t="str">
        <f>IF(X59="","",IF(Z59="SI",X59*(1+'INPUTS Y LISTAS'!$B$15),'Modelo Estadistico'!X59))</f>
        <v/>
      </c>
      <c r="AS59" s="71"/>
      <c r="AT59" s="29" t="str">
        <f t="shared" si="128"/>
        <v/>
      </c>
      <c r="AU59" s="15" t="str">
        <f t="shared" si="129"/>
        <v/>
      </c>
      <c r="AV59" s="15" t="str">
        <f t="shared" si="130"/>
        <v/>
      </c>
      <c r="AW59" s="30" t="str">
        <f t="shared" si="131"/>
        <v/>
      </c>
      <c r="AX59" s="28" t="str">
        <f t="shared" si="98"/>
        <v/>
      </c>
      <c r="AY59" s="16" t="str">
        <f t="shared" si="67"/>
        <v/>
      </c>
      <c r="AZ59" s="16" t="str">
        <f t="shared" si="68"/>
        <v/>
      </c>
      <c r="BA59" s="16" t="str">
        <f t="shared" si="69"/>
        <v/>
      </c>
      <c r="BB59" s="16" t="str">
        <f t="shared" si="70"/>
        <v/>
      </c>
      <c r="BC59" s="16" t="str">
        <f t="shared" si="71"/>
        <v/>
      </c>
      <c r="BD59" s="16" t="str">
        <f t="shared" si="72"/>
        <v/>
      </c>
      <c r="BE59" s="16" t="str">
        <f t="shared" si="73"/>
        <v/>
      </c>
      <c r="BF59" s="16" t="str">
        <f t="shared" si="74"/>
        <v/>
      </c>
      <c r="BG59" s="16" t="str">
        <f t="shared" si="75"/>
        <v/>
      </c>
      <c r="BH59" s="16" t="str">
        <f t="shared" si="76"/>
        <v/>
      </c>
      <c r="BI59" s="16" t="str">
        <f t="shared" si="77"/>
        <v/>
      </c>
      <c r="BJ59" s="16" t="str">
        <f t="shared" si="78"/>
        <v/>
      </c>
      <c r="BK59" s="16" t="str">
        <f t="shared" si="79"/>
        <v/>
      </c>
      <c r="BL59" s="16" t="str">
        <f t="shared" si="80"/>
        <v/>
      </c>
      <c r="BM59" s="16"/>
      <c r="BN59" s="16" t="str">
        <f t="shared" si="81"/>
        <v/>
      </c>
      <c r="BO59" s="16" t="str">
        <f t="shared" si="82"/>
        <v/>
      </c>
      <c r="BP59" s="28" t="str">
        <f t="shared" si="83"/>
        <v/>
      </c>
      <c r="BQ59" s="16" t="str">
        <f t="shared" si="84"/>
        <v/>
      </c>
      <c r="BR59" s="16" t="str">
        <f t="shared" si="85"/>
        <v/>
      </c>
      <c r="BS59" s="16" t="str">
        <f t="shared" si="86"/>
        <v/>
      </c>
      <c r="BT59" s="16" t="str">
        <f t="shared" si="87"/>
        <v/>
      </c>
      <c r="BU59" s="16" t="str">
        <f t="shared" si="88"/>
        <v/>
      </c>
      <c r="BV59" s="16" t="str">
        <f t="shared" si="89"/>
        <v/>
      </c>
      <c r="BW59" s="16" t="str">
        <f t="shared" si="90"/>
        <v/>
      </c>
      <c r="BX59" s="16" t="str">
        <f t="shared" si="91"/>
        <v/>
      </c>
      <c r="BY59" s="16" t="str">
        <f t="shared" si="92"/>
        <v/>
      </c>
      <c r="BZ59" s="16" t="str">
        <f t="shared" si="136"/>
        <v/>
      </c>
      <c r="CA59" s="16" t="str">
        <f t="shared" si="136"/>
        <v/>
      </c>
      <c r="CB59" s="16" t="str">
        <f t="shared" si="136"/>
        <v/>
      </c>
      <c r="CC59" s="16" t="str">
        <f t="shared" si="136"/>
        <v/>
      </c>
      <c r="CD59" s="16" t="str">
        <f t="shared" si="136"/>
        <v/>
      </c>
      <c r="CE59" s="16" t="str">
        <f t="shared" si="136"/>
        <v/>
      </c>
      <c r="CF59" s="16" t="str">
        <f t="shared" si="136"/>
        <v/>
      </c>
      <c r="CG59" s="16" t="str">
        <f t="shared" si="136"/>
        <v/>
      </c>
      <c r="CH59" s="66" t="str">
        <f t="shared" si="94"/>
        <v/>
      </c>
      <c r="CI59" s="42" t="str">
        <f t="shared" si="112"/>
        <v/>
      </c>
      <c r="CJ59" s="42" t="str">
        <f t="shared" si="113"/>
        <v/>
      </c>
      <c r="CK59" s="42" t="str">
        <f t="shared" si="114"/>
        <v/>
      </c>
      <c r="CL59" s="42" t="str">
        <f t="shared" si="115"/>
        <v/>
      </c>
      <c r="CM59" s="42" t="str">
        <f t="shared" si="116"/>
        <v/>
      </c>
      <c r="CN59" s="65">
        <f t="shared" si="99"/>
        <v>0</v>
      </c>
      <c r="CO59" s="73"/>
      <c r="CP59" s="41">
        <f t="shared" si="132"/>
        <v>0</v>
      </c>
      <c r="CQ59" s="39">
        <f t="shared" si="133"/>
        <v>0</v>
      </c>
      <c r="CR59" s="40">
        <f t="shared" si="134"/>
        <v>0</v>
      </c>
      <c r="CS59" s="134">
        <f t="shared" si="135"/>
        <v>0</v>
      </c>
      <c r="CT59" s="17"/>
      <c r="CU59" s="129"/>
      <c r="CV59" s="130">
        <f t="shared" si="117"/>
        <v>0</v>
      </c>
      <c r="CW59" s="134">
        <f t="shared" si="104"/>
        <v>0</v>
      </c>
      <c r="CX59" s="131">
        <f>+IF($I$7="SI",'INPUTS Y LISTAS'!$B$31,0)</f>
        <v>0</v>
      </c>
      <c r="CY59" s="132"/>
      <c r="CZ59" s="130">
        <f t="shared" si="105"/>
        <v>0</v>
      </c>
      <c r="DA59" s="134">
        <f t="shared" si="106"/>
        <v>0</v>
      </c>
      <c r="DB59" s="131">
        <f>+IF($I$7="SI",'INPUTS Y LISTAS'!$B$32,0)</f>
        <v>0</v>
      </c>
      <c r="DC59" s="132"/>
      <c r="DD59" s="130">
        <f t="shared" si="107"/>
        <v>0</v>
      </c>
      <c r="DE59" s="134">
        <f t="shared" si="108"/>
        <v>0</v>
      </c>
      <c r="DF59" s="131">
        <f>+IF($I$7="SI",'INPUTS Y LISTAS'!$B$33,0)</f>
        <v>0</v>
      </c>
      <c r="DG59" s="132"/>
      <c r="DH59" s="130">
        <f t="shared" si="109"/>
        <v>0</v>
      </c>
      <c r="DI59" s="134">
        <f t="shared" si="110"/>
        <v>0</v>
      </c>
      <c r="DJ59" s="136">
        <f t="shared" si="111"/>
        <v>0</v>
      </c>
    </row>
    <row r="60" spans="3:114" ht="15.75" hidden="1" outlineLevel="2" x14ac:dyDescent="0.2">
      <c r="C60" s="14">
        <f t="shared" si="127"/>
        <v>46</v>
      </c>
      <c r="D60" s="88"/>
      <c r="E60" s="69">
        <v>1</v>
      </c>
      <c r="F60" s="69"/>
      <c r="G60" s="83"/>
      <c r="H60" s="84"/>
      <c r="I60" s="86"/>
      <c r="J60" s="86"/>
      <c r="K60" s="85"/>
      <c r="L60" s="86"/>
      <c r="M60" s="70"/>
      <c r="N60" s="70"/>
      <c r="O60" s="70"/>
      <c r="P60" s="70"/>
      <c r="Q60" s="70"/>
      <c r="R60" s="70"/>
      <c r="S60" s="70"/>
      <c r="T60" s="70"/>
      <c r="U60" s="70"/>
      <c r="V60" s="70"/>
      <c r="W60" s="70"/>
      <c r="X60" s="70"/>
      <c r="Y60" s="71"/>
      <c r="Z60" s="87" t="s">
        <v>16</v>
      </c>
      <c r="AA60" s="15" t="str">
        <f>IF(G60="","",IF(Z60="SI",G60*(1+'INPUTS Y LISTAS'!$B$15),'Modelo Estadistico'!G60))</f>
        <v/>
      </c>
      <c r="AB60" s="15" t="str">
        <f>IF(H60="","",IF(Z60="SI",H60*(1+'INPUTS Y LISTAS'!$B$15),'Modelo Estadistico'!H60))</f>
        <v/>
      </c>
      <c r="AC60" s="15" t="str">
        <f>IF(I60="","",IF(Z60="SI",I60*(1+'INPUTS Y LISTAS'!$B$15),'Modelo Estadistico'!I60))</f>
        <v/>
      </c>
      <c r="AD60" s="15" t="str">
        <f>IF(J60="","",IF(Z60="SI",J60*(1+'INPUTS Y LISTAS'!$B$15),'Modelo Estadistico'!J60))</f>
        <v/>
      </c>
      <c r="AE60" s="15" t="str">
        <f>IF(K60="","",IF(Z60="SI",K60*(1+'INPUTS Y LISTAS'!$B$15),'Modelo Estadistico'!K60))</f>
        <v/>
      </c>
      <c r="AF60" s="15" t="str">
        <f>IF(L60="","",IF(Z60="SI",L60*(1+'INPUTS Y LISTAS'!$B$15),'Modelo Estadistico'!L60))</f>
        <v/>
      </c>
      <c r="AG60" s="15" t="str">
        <f>IF(M60="","",IF(Z60="SI",M60*(1+'INPUTS Y LISTAS'!$B$15),'Modelo Estadistico'!M60))</f>
        <v/>
      </c>
      <c r="AH60" s="15" t="str">
        <f>IF(N60="","",IF(Z60="SI",N60*(1+'INPUTS Y LISTAS'!$B$15),'Modelo Estadistico'!N60))</f>
        <v/>
      </c>
      <c r="AI60" s="15" t="str">
        <f>IF(O60="","",IF(Z60="SI",O60*(1+'INPUTS Y LISTAS'!$B$15),'Modelo Estadistico'!O60))</f>
        <v/>
      </c>
      <c r="AJ60" s="15" t="str">
        <f>IF(P60="","",IF(Z60="SI",P60*(1+'INPUTS Y LISTAS'!$B$15),'Modelo Estadistico'!P60))</f>
        <v/>
      </c>
      <c r="AK60" s="15" t="str">
        <f>IF(Q60="","",IF(Z60="SI",Q60*(1+'INPUTS Y LISTAS'!$B$15),'Modelo Estadistico'!Q60))</f>
        <v/>
      </c>
      <c r="AL60" s="15" t="str">
        <f>IF(R60="","",IF(Z60="SI",R60*(1+'INPUTS Y LISTAS'!$B$15),'Modelo Estadistico'!R60))</f>
        <v/>
      </c>
      <c r="AM60" s="15" t="str">
        <f>IF(S60="","",IF(Z60="SI",S60*(1+'INPUTS Y LISTAS'!$B$15),'Modelo Estadistico'!S60))</f>
        <v/>
      </c>
      <c r="AN60" s="15" t="str">
        <f>IF(T60="","",IF(Z60="SI",T60*(1+'INPUTS Y LISTAS'!$B$15),'Modelo Estadistico'!T60))</f>
        <v/>
      </c>
      <c r="AO60" s="15" t="str">
        <f>IF(U60="","",IF(Z60="SI",U60*(1+'INPUTS Y LISTAS'!$B$15),'Modelo Estadistico'!U60))</f>
        <v/>
      </c>
      <c r="AP60" s="15" t="str">
        <f>IF(V60="","",IF(Z60="SI",V60*(1+'INPUTS Y LISTAS'!$B$15),'Modelo Estadistico'!V60))</f>
        <v/>
      </c>
      <c r="AQ60" s="15" t="str">
        <f>IF(W60="","",IF(Z60="SI",W60*(1+'INPUTS Y LISTAS'!$B$15),'Modelo Estadistico'!W60))</f>
        <v/>
      </c>
      <c r="AR60" s="15" t="str">
        <f>IF(X60="","",IF(Z60="SI",X60*(1+'INPUTS Y LISTAS'!$B$15),'Modelo Estadistico'!X60))</f>
        <v/>
      </c>
      <c r="AS60" s="71"/>
      <c r="AT60" s="29" t="str">
        <f t="shared" si="128"/>
        <v/>
      </c>
      <c r="AU60" s="15" t="str">
        <f t="shared" si="129"/>
        <v/>
      </c>
      <c r="AV60" s="15" t="str">
        <f t="shared" si="130"/>
        <v/>
      </c>
      <c r="AW60" s="30" t="str">
        <f t="shared" si="131"/>
        <v/>
      </c>
      <c r="AX60" s="28" t="str">
        <f t="shared" si="98"/>
        <v/>
      </c>
      <c r="AY60" s="16" t="str">
        <f t="shared" si="67"/>
        <v/>
      </c>
      <c r="AZ60" s="16" t="str">
        <f t="shared" si="68"/>
        <v/>
      </c>
      <c r="BA60" s="16" t="str">
        <f t="shared" si="69"/>
        <v/>
      </c>
      <c r="BB60" s="16" t="str">
        <f t="shared" si="70"/>
        <v/>
      </c>
      <c r="BC60" s="16" t="str">
        <f t="shared" si="71"/>
        <v/>
      </c>
      <c r="BD60" s="16" t="str">
        <f t="shared" si="72"/>
        <v/>
      </c>
      <c r="BE60" s="16" t="str">
        <f t="shared" si="73"/>
        <v/>
      </c>
      <c r="BF60" s="16" t="str">
        <f t="shared" si="74"/>
        <v/>
      </c>
      <c r="BG60" s="16" t="str">
        <f t="shared" si="75"/>
        <v/>
      </c>
      <c r="BH60" s="16" t="str">
        <f t="shared" si="76"/>
        <v/>
      </c>
      <c r="BI60" s="16" t="str">
        <f t="shared" si="77"/>
        <v/>
      </c>
      <c r="BJ60" s="16" t="str">
        <f t="shared" si="78"/>
        <v/>
      </c>
      <c r="BK60" s="16" t="str">
        <f t="shared" si="79"/>
        <v/>
      </c>
      <c r="BL60" s="16" t="str">
        <f t="shared" si="80"/>
        <v/>
      </c>
      <c r="BM60" s="16"/>
      <c r="BN60" s="16" t="str">
        <f t="shared" si="81"/>
        <v/>
      </c>
      <c r="BO60" s="16" t="str">
        <f t="shared" si="82"/>
        <v/>
      </c>
      <c r="BP60" s="28" t="str">
        <f t="shared" si="83"/>
        <v/>
      </c>
      <c r="BQ60" s="16" t="str">
        <f t="shared" si="84"/>
        <v/>
      </c>
      <c r="BR60" s="16" t="str">
        <f t="shared" si="85"/>
        <v/>
      </c>
      <c r="BS60" s="16" t="str">
        <f t="shared" si="86"/>
        <v/>
      </c>
      <c r="BT60" s="16" t="str">
        <f t="shared" si="87"/>
        <v/>
      </c>
      <c r="BU60" s="16" t="str">
        <f t="shared" si="88"/>
        <v/>
      </c>
      <c r="BV60" s="16" t="str">
        <f t="shared" si="89"/>
        <v/>
      </c>
      <c r="BW60" s="16" t="str">
        <f t="shared" si="90"/>
        <v/>
      </c>
      <c r="BX60" s="16" t="str">
        <f t="shared" si="91"/>
        <v/>
      </c>
      <c r="BY60" s="16" t="str">
        <f t="shared" si="92"/>
        <v/>
      </c>
      <c r="BZ60" s="16" t="str">
        <f t="shared" si="136"/>
        <v/>
      </c>
      <c r="CA60" s="16" t="str">
        <f t="shared" si="136"/>
        <v/>
      </c>
      <c r="CB60" s="16" t="str">
        <f t="shared" si="136"/>
        <v/>
      </c>
      <c r="CC60" s="16" t="str">
        <f t="shared" si="136"/>
        <v/>
      </c>
      <c r="CD60" s="16" t="str">
        <f t="shared" si="136"/>
        <v/>
      </c>
      <c r="CE60" s="16" t="str">
        <f t="shared" si="136"/>
        <v/>
      </c>
      <c r="CF60" s="16" t="str">
        <f t="shared" si="136"/>
        <v/>
      </c>
      <c r="CG60" s="16" t="str">
        <f t="shared" si="136"/>
        <v/>
      </c>
      <c r="CH60" s="66" t="str">
        <f t="shared" si="94"/>
        <v/>
      </c>
      <c r="CI60" s="42" t="str">
        <f t="shared" si="112"/>
        <v/>
      </c>
      <c r="CJ60" s="42" t="str">
        <f t="shared" si="113"/>
        <v/>
      </c>
      <c r="CK60" s="42" t="str">
        <f t="shared" si="114"/>
        <v/>
      </c>
      <c r="CL60" s="42" t="str">
        <f t="shared" si="115"/>
        <v/>
      </c>
      <c r="CM60" s="42" t="str">
        <f t="shared" si="116"/>
        <v/>
      </c>
      <c r="CN60" s="65">
        <f t="shared" si="99"/>
        <v>0</v>
      </c>
      <c r="CO60" s="73"/>
      <c r="CP60" s="41">
        <f t="shared" si="132"/>
        <v>0</v>
      </c>
      <c r="CQ60" s="39">
        <f t="shared" si="133"/>
        <v>0</v>
      </c>
      <c r="CR60" s="40">
        <f t="shared" si="134"/>
        <v>0</v>
      </c>
      <c r="CS60" s="134">
        <f t="shared" si="135"/>
        <v>0</v>
      </c>
      <c r="CT60" s="17"/>
      <c r="CU60" s="129"/>
      <c r="CV60" s="130">
        <f t="shared" si="117"/>
        <v>0</v>
      </c>
      <c r="CW60" s="134">
        <f t="shared" si="104"/>
        <v>0</v>
      </c>
      <c r="CX60" s="131">
        <f>+IF($I$7="SI",'INPUTS Y LISTAS'!$B$31,0)</f>
        <v>0</v>
      </c>
      <c r="CY60" s="132"/>
      <c r="CZ60" s="130">
        <f t="shared" si="105"/>
        <v>0</v>
      </c>
      <c r="DA60" s="134">
        <f t="shared" si="106"/>
        <v>0</v>
      </c>
      <c r="DB60" s="131">
        <f>+IF($I$7="SI",'INPUTS Y LISTAS'!$B$32,0)</f>
        <v>0</v>
      </c>
      <c r="DC60" s="132"/>
      <c r="DD60" s="130">
        <f t="shared" si="107"/>
        <v>0</v>
      </c>
      <c r="DE60" s="134">
        <f t="shared" si="108"/>
        <v>0</v>
      </c>
      <c r="DF60" s="131">
        <f>+IF($I$7="SI",'INPUTS Y LISTAS'!$B$33,0)</f>
        <v>0</v>
      </c>
      <c r="DG60" s="132"/>
      <c r="DH60" s="130">
        <f t="shared" si="109"/>
        <v>0</v>
      </c>
      <c r="DI60" s="134">
        <f t="shared" si="110"/>
        <v>0</v>
      </c>
      <c r="DJ60" s="136">
        <f t="shared" si="111"/>
        <v>0</v>
      </c>
    </row>
    <row r="61" spans="3:114" ht="15.75" hidden="1" outlineLevel="2" x14ac:dyDescent="0.2">
      <c r="C61" s="14">
        <f t="shared" si="127"/>
        <v>47</v>
      </c>
      <c r="D61" s="88"/>
      <c r="E61" s="69">
        <v>1</v>
      </c>
      <c r="F61" s="69"/>
      <c r="G61" s="83"/>
      <c r="H61" s="84"/>
      <c r="I61" s="86"/>
      <c r="J61" s="86"/>
      <c r="K61" s="85"/>
      <c r="L61" s="86"/>
      <c r="M61" s="70"/>
      <c r="N61" s="70"/>
      <c r="O61" s="70"/>
      <c r="P61" s="70"/>
      <c r="Q61" s="70"/>
      <c r="R61" s="70"/>
      <c r="S61" s="70"/>
      <c r="T61" s="70"/>
      <c r="U61" s="70"/>
      <c r="V61" s="70"/>
      <c r="W61" s="70"/>
      <c r="X61" s="70"/>
      <c r="Y61" s="71"/>
      <c r="Z61" s="87" t="s">
        <v>16</v>
      </c>
      <c r="AA61" s="15" t="str">
        <f>IF(G61="","",IF(Z61="SI",G61*(1+'INPUTS Y LISTAS'!$B$15),'Modelo Estadistico'!G61))</f>
        <v/>
      </c>
      <c r="AB61" s="15" t="str">
        <f>IF(H61="","",IF(Z61="SI",H61*(1+'INPUTS Y LISTAS'!$B$15),'Modelo Estadistico'!H61))</f>
        <v/>
      </c>
      <c r="AC61" s="15" t="str">
        <f>IF(I61="","",IF(Z61="SI",I61*(1+'INPUTS Y LISTAS'!$B$15),'Modelo Estadistico'!I61))</f>
        <v/>
      </c>
      <c r="AD61" s="15" t="str">
        <f>IF(J61="","",IF(Z61="SI",J61*(1+'INPUTS Y LISTAS'!$B$15),'Modelo Estadistico'!J61))</f>
        <v/>
      </c>
      <c r="AE61" s="15" t="str">
        <f>IF(K61="","",IF(Z61="SI",K61*(1+'INPUTS Y LISTAS'!$B$15),'Modelo Estadistico'!K61))</f>
        <v/>
      </c>
      <c r="AF61" s="15" t="str">
        <f>IF(L61="","",IF(Z61="SI",L61*(1+'INPUTS Y LISTAS'!$B$15),'Modelo Estadistico'!L61))</f>
        <v/>
      </c>
      <c r="AG61" s="15" t="str">
        <f>IF(M61="","",IF(Z61="SI",M61*(1+'INPUTS Y LISTAS'!$B$15),'Modelo Estadistico'!M61))</f>
        <v/>
      </c>
      <c r="AH61" s="15" t="str">
        <f>IF(N61="","",IF(Z61="SI",N61*(1+'INPUTS Y LISTAS'!$B$15),'Modelo Estadistico'!N61))</f>
        <v/>
      </c>
      <c r="AI61" s="15" t="str">
        <f>IF(O61="","",IF(Z61="SI",O61*(1+'INPUTS Y LISTAS'!$B$15),'Modelo Estadistico'!O61))</f>
        <v/>
      </c>
      <c r="AJ61" s="15" t="str">
        <f>IF(P61="","",IF(Z61="SI",P61*(1+'INPUTS Y LISTAS'!$B$15),'Modelo Estadistico'!P61))</f>
        <v/>
      </c>
      <c r="AK61" s="15" t="str">
        <f>IF(Q61="","",IF(Z61="SI",Q61*(1+'INPUTS Y LISTAS'!$B$15),'Modelo Estadistico'!Q61))</f>
        <v/>
      </c>
      <c r="AL61" s="15" t="str">
        <f>IF(R61="","",IF(Z61="SI",R61*(1+'INPUTS Y LISTAS'!$B$15),'Modelo Estadistico'!R61))</f>
        <v/>
      </c>
      <c r="AM61" s="15" t="str">
        <f>IF(S61="","",IF(Z61="SI",S61*(1+'INPUTS Y LISTAS'!$B$15),'Modelo Estadistico'!S61))</f>
        <v/>
      </c>
      <c r="AN61" s="15" t="str">
        <f>IF(T61="","",IF(Z61="SI",T61*(1+'INPUTS Y LISTAS'!$B$15),'Modelo Estadistico'!T61))</f>
        <v/>
      </c>
      <c r="AO61" s="15" t="str">
        <f>IF(U61="","",IF(Z61="SI",U61*(1+'INPUTS Y LISTAS'!$B$15),'Modelo Estadistico'!U61))</f>
        <v/>
      </c>
      <c r="AP61" s="15" t="str">
        <f>IF(V61="","",IF(Z61="SI",V61*(1+'INPUTS Y LISTAS'!$B$15),'Modelo Estadistico'!V61))</f>
        <v/>
      </c>
      <c r="AQ61" s="15" t="str">
        <f>IF(W61="","",IF(Z61="SI",W61*(1+'INPUTS Y LISTAS'!$B$15),'Modelo Estadistico'!W61))</f>
        <v/>
      </c>
      <c r="AR61" s="15" t="str">
        <f>IF(X61="","",IF(Z61="SI",X61*(1+'INPUTS Y LISTAS'!$B$15),'Modelo Estadistico'!X61))</f>
        <v/>
      </c>
      <c r="AS61" s="71"/>
      <c r="AT61" s="29" t="str">
        <f t="shared" si="128"/>
        <v/>
      </c>
      <c r="AU61" s="15" t="str">
        <f t="shared" si="129"/>
        <v/>
      </c>
      <c r="AV61" s="15" t="str">
        <f t="shared" si="130"/>
        <v/>
      </c>
      <c r="AW61" s="30" t="str">
        <f t="shared" si="131"/>
        <v/>
      </c>
      <c r="AX61" s="28" t="str">
        <f t="shared" si="98"/>
        <v/>
      </c>
      <c r="AY61" s="16" t="str">
        <f t="shared" si="67"/>
        <v/>
      </c>
      <c r="AZ61" s="16" t="str">
        <f t="shared" si="68"/>
        <v/>
      </c>
      <c r="BA61" s="16" t="str">
        <f t="shared" si="69"/>
        <v/>
      </c>
      <c r="BB61" s="16" t="str">
        <f t="shared" si="70"/>
        <v/>
      </c>
      <c r="BC61" s="16" t="str">
        <f t="shared" si="71"/>
        <v/>
      </c>
      <c r="BD61" s="16" t="str">
        <f t="shared" si="72"/>
        <v/>
      </c>
      <c r="BE61" s="16" t="str">
        <f t="shared" si="73"/>
        <v/>
      </c>
      <c r="BF61" s="16" t="str">
        <f t="shared" si="74"/>
        <v/>
      </c>
      <c r="BG61" s="16" t="str">
        <f t="shared" si="75"/>
        <v/>
      </c>
      <c r="BH61" s="16" t="str">
        <f t="shared" si="76"/>
        <v/>
      </c>
      <c r="BI61" s="16" t="str">
        <f t="shared" si="77"/>
        <v/>
      </c>
      <c r="BJ61" s="16" t="str">
        <f t="shared" si="78"/>
        <v/>
      </c>
      <c r="BK61" s="16" t="str">
        <f t="shared" si="79"/>
        <v/>
      </c>
      <c r="BL61" s="16" t="str">
        <f t="shared" si="80"/>
        <v/>
      </c>
      <c r="BM61" s="16"/>
      <c r="BN61" s="16" t="str">
        <f t="shared" si="81"/>
        <v/>
      </c>
      <c r="BO61" s="16" t="str">
        <f t="shared" si="82"/>
        <v/>
      </c>
      <c r="BP61" s="28" t="str">
        <f t="shared" si="83"/>
        <v/>
      </c>
      <c r="BQ61" s="16" t="str">
        <f t="shared" si="84"/>
        <v/>
      </c>
      <c r="BR61" s="16" t="str">
        <f t="shared" si="85"/>
        <v/>
      </c>
      <c r="BS61" s="16" t="str">
        <f t="shared" si="86"/>
        <v/>
      </c>
      <c r="BT61" s="16" t="str">
        <f t="shared" si="87"/>
        <v/>
      </c>
      <c r="BU61" s="16" t="str">
        <f t="shared" si="88"/>
        <v/>
      </c>
      <c r="BV61" s="16" t="str">
        <f t="shared" si="89"/>
        <v/>
      </c>
      <c r="BW61" s="16" t="str">
        <f t="shared" si="90"/>
        <v/>
      </c>
      <c r="BX61" s="16" t="str">
        <f t="shared" si="91"/>
        <v/>
      </c>
      <c r="BY61" s="16" t="str">
        <f t="shared" si="92"/>
        <v/>
      </c>
      <c r="BZ61" s="16" t="str">
        <f t="shared" si="136"/>
        <v/>
      </c>
      <c r="CA61" s="16" t="str">
        <f t="shared" si="136"/>
        <v/>
      </c>
      <c r="CB61" s="16" t="str">
        <f t="shared" si="136"/>
        <v/>
      </c>
      <c r="CC61" s="16" t="str">
        <f t="shared" si="136"/>
        <v/>
      </c>
      <c r="CD61" s="16" t="str">
        <f t="shared" si="136"/>
        <v/>
      </c>
      <c r="CE61" s="16" t="str">
        <f t="shared" si="136"/>
        <v/>
      </c>
      <c r="CF61" s="16" t="str">
        <f t="shared" si="136"/>
        <v/>
      </c>
      <c r="CG61" s="16" t="str">
        <f t="shared" si="136"/>
        <v/>
      </c>
      <c r="CH61" s="66" t="str">
        <f t="shared" si="94"/>
        <v/>
      </c>
      <c r="CI61" s="42" t="str">
        <f t="shared" si="112"/>
        <v/>
      </c>
      <c r="CJ61" s="42" t="str">
        <f t="shared" si="113"/>
        <v/>
      </c>
      <c r="CK61" s="42" t="str">
        <f t="shared" si="114"/>
        <v/>
      </c>
      <c r="CL61" s="42" t="str">
        <f t="shared" si="115"/>
        <v/>
      </c>
      <c r="CM61" s="42" t="str">
        <f t="shared" si="116"/>
        <v/>
      </c>
      <c r="CN61" s="65">
        <f t="shared" si="99"/>
        <v>0</v>
      </c>
      <c r="CO61" s="73"/>
      <c r="CP61" s="41">
        <f t="shared" si="132"/>
        <v>0</v>
      </c>
      <c r="CQ61" s="39">
        <f t="shared" si="133"/>
        <v>0</v>
      </c>
      <c r="CR61" s="40">
        <f t="shared" si="134"/>
        <v>0</v>
      </c>
      <c r="CS61" s="134">
        <f t="shared" si="135"/>
        <v>0</v>
      </c>
      <c r="CT61" s="17"/>
      <c r="CU61" s="129"/>
      <c r="CV61" s="130">
        <f t="shared" si="117"/>
        <v>0</v>
      </c>
      <c r="CW61" s="134">
        <f t="shared" si="104"/>
        <v>0</v>
      </c>
      <c r="CX61" s="131">
        <f>+IF($I$7="SI",'INPUTS Y LISTAS'!$B$31,0)</f>
        <v>0</v>
      </c>
      <c r="CY61" s="132"/>
      <c r="CZ61" s="130">
        <f t="shared" si="105"/>
        <v>0</v>
      </c>
      <c r="DA61" s="134">
        <f t="shared" si="106"/>
        <v>0</v>
      </c>
      <c r="DB61" s="131">
        <f>+IF($I$7="SI",'INPUTS Y LISTAS'!$B$32,0)</f>
        <v>0</v>
      </c>
      <c r="DC61" s="132"/>
      <c r="DD61" s="130">
        <f t="shared" si="107"/>
        <v>0</v>
      </c>
      <c r="DE61" s="134">
        <f t="shared" si="108"/>
        <v>0</v>
      </c>
      <c r="DF61" s="131">
        <f>+IF($I$7="SI",'INPUTS Y LISTAS'!$B$33,0)</f>
        <v>0</v>
      </c>
      <c r="DG61" s="132"/>
      <c r="DH61" s="130">
        <f t="shared" si="109"/>
        <v>0</v>
      </c>
      <c r="DI61" s="134">
        <f t="shared" si="110"/>
        <v>0</v>
      </c>
      <c r="DJ61" s="136">
        <f t="shared" si="111"/>
        <v>0</v>
      </c>
    </row>
    <row r="62" spans="3:114" ht="15.75" hidden="1" outlineLevel="2" x14ac:dyDescent="0.2">
      <c r="C62" s="14">
        <f t="shared" si="127"/>
        <v>48</v>
      </c>
      <c r="D62" s="88"/>
      <c r="E62" s="69">
        <v>1</v>
      </c>
      <c r="F62" s="69"/>
      <c r="G62" s="83"/>
      <c r="H62" s="84"/>
      <c r="I62" s="86"/>
      <c r="J62" s="86"/>
      <c r="K62" s="85"/>
      <c r="L62" s="86"/>
      <c r="M62" s="70"/>
      <c r="N62" s="70"/>
      <c r="O62" s="70"/>
      <c r="P62" s="70"/>
      <c r="Q62" s="70"/>
      <c r="R62" s="70"/>
      <c r="S62" s="70"/>
      <c r="T62" s="70"/>
      <c r="U62" s="70"/>
      <c r="V62" s="70"/>
      <c r="W62" s="70"/>
      <c r="X62" s="70"/>
      <c r="Y62" s="71"/>
      <c r="Z62" s="87" t="s">
        <v>16</v>
      </c>
      <c r="AA62" s="15" t="str">
        <f>IF(G62="","",IF(Z62="SI",G62*(1+'INPUTS Y LISTAS'!$B$15),'Modelo Estadistico'!G62))</f>
        <v/>
      </c>
      <c r="AB62" s="15" t="str">
        <f>IF(H62="","",IF(Z62="SI",H62*(1+'INPUTS Y LISTAS'!$B$15),'Modelo Estadistico'!H62))</f>
        <v/>
      </c>
      <c r="AC62" s="15" t="str">
        <f>IF(I62="","",IF(Z62="SI",I62*(1+'INPUTS Y LISTAS'!$B$15),'Modelo Estadistico'!I62))</f>
        <v/>
      </c>
      <c r="AD62" s="15" t="str">
        <f>IF(J62="","",IF(Z62="SI",J62*(1+'INPUTS Y LISTAS'!$B$15),'Modelo Estadistico'!J62))</f>
        <v/>
      </c>
      <c r="AE62" s="15" t="str">
        <f>IF(K62="","",IF(Z62="SI",K62*(1+'INPUTS Y LISTAS'!$B$15),'Modelo Estadistico'!K62))</f>
        <v/>
      </c>
      <c r="AF62" s="15" t="str">
        <f>IF(L62="","",IF(Z62="SI",L62*(1+'INPUTS Y LISTAS'!$B$15),'Modelo Estadistico'!L62))</f>
        <v/>
      </c>
      <c r="AG62" s="15" t="str">
        <f>IF(M62="","",IF(Z62="SI",M62*(1+'INPUTS Y LISTAS'!$B$15),'Modelo Estadistico'!M62))</f>
        <v/>
      </c>
      <c r="AH62" s="15" t="str">
        <f>IF(N62="","",IF(Z62="SI",N62*(1+'INPUTS Y LISTAS'!$B$15),'Modelo Estadistico'!N62))</f>
        <v/>
      </c>
      <c r="AI62" s="15" t="str">
        <f>IF(O62="","",IF(Z62="SI",O62*(1+'INPUTS Y LISTAS'!$B$15),'Modelo Estadistico'!O62))</f>
        <v/>
      </c>
      <c r="AJ62" s="15" t="str">
        <f>IF(P62="","",IF(Z62="SI",P62*(1+'INPUTS Y LISTAS'!$B$15),'Modelo Estadistico'!P62))</f>
        <v/>
      </c>
      <c r="AK62" s="15" t="str">
        <f>IF(Q62="","",IF(Z62="SI",Q62*(1+'INPUTS Y LISTAS'!$B$15),'Modelo Estadistico'!Q62))</f>
        <v/>
      </c>
      <c r="AL62" s="15" t="str">
        <f>IF(R62="","",IF(Z62="SI",R62*(1+'INPUTS Y LISTAS'!$B$15),'Modelo Estadistico'!R62))</f>
        <v/>
      </c>
      <c r="AM62" s="15" t="str">
        <f>IF(S62="","",IF(Z62="SI",S62*(1+'INPUTS Y LISTAS'!$B$15),'Modelo Estadistico'!S62))</f>
        <v/>
      </c>
      <c r="AN62" s="15" t="str">
        <f>IF(T62="","",IF(Z62="SI",T62*(1+'INPUTS Y LISTAS'!$B$15),'Modelo Estadistico'!T62))</f>
        <v/>
      </c>
      <c r="AO62" s="15" t="str">
        <f>IF(U62="","",IF(Z62="SI",U62*(1+'INPUTS Y LISTAS'!$B$15),'Modelo Estadistico'!U62))</f>
        <v/>
      </c>
      <c r="AP62" s="15" t="str">
        <f>IF(V62="","",IF(Z62="SI",V62*(1+'INPUTS Y LISTAS'!$B$15),'Modelo Estadistico'!V62))</f>
        <v/>
      </c>
      <c r="AQ62" s="15" t="str">
        <f>IF(W62="","",IF(Z62="SI",W62*(1+'INPUTS Y LISTAS'!$B$15),'Modelo Estadistico'!W62))</f>
        <v/>
      </c>
      <c r="AR62" s="15" t="str">
        <f>IF(X62="","",IF(Z62="SI",X62*(1+'INPUTS Y LISTAS'!$B$15),'Modelo Estadistico'!X62))</f>
        <v/>
      </c>
      <c r="AS62" s="71"/>
      <c r="AT62" s="29" t="str">
        <f t="shared" si="128"/>
        <v/>
      </c>
      <c r="AU62" s="15" t="str">
        <f t="shared" si="129"/>
        <v/>
      </c>
      <c r="AV62" s="15" t="str">
        <f t="shared" si="130"/>
        <v/>
      </c>
      <c r="AW62" s="30" t="str">
        <f t="shared" si="131"/>
        <v/>
      </c>
      <c r="AX62" s="28" t="str">
        <f t="shared" si="98"/>
        <v/>
      </c>
      <c r="AY62" s="16" t="str">
        <f t="shared" si="67"/>
        <v/>
      </c>
      <c r="AZ62" s="16" t="str">
        <f t="shared" si="68"/>
        <v/>
      </c>
      <c r="BA62" s="16" t="str">
        <f t="shared" si="69"/>
        <v/>
      </c>
      <c r="BB62" s="16" t="str">
        <f t="shared" si="70"/>
        <v/>
      </c>
      <c r="BC62" s="16" t="str">
        <f t="shared" si="71"/>
        <v/>
      </c>
      <c r="BD62" s="16" t="str">
        <f t="shared" si="72"/>
        <v/>
      </c>
      <c r="BE62" s="16" t="str">
        <f t="shared" si="73"/>
        <v/>
      </c>
      <c r="BF62" s="16" t="str">
        <f t="shared" si="74"/>
        <v/>
      </c>
      <c r="BG62" s="16" t="str">
        <f t="shared" si="75"/>
        <v/>
      </c>
      <c r="BH62" s="16" t="str">
        <f t="shared" si="76"/>
        <v/>
      </c>
      <c r="BI62" s="16" t="str">
        <f t="shared" si="77"/>
        <v/>
      </c>
      <c r="BJ62" s="16" t="str">
        <f t="shared" si="78"/>
        <v/>
      </c>
      <c r="BK62" s="16" t="str">
        <f t="shared" si="79"/>
        <v/>
      </c>
      <c r="BL62" s="16" t="str">
        <f t="shared" si="80"/>
        <v/>
      </c>
      <c r="BM62" s="16"/>
      <c r="BN62" s="16" t="str">
        <f t="shared" si="81"/>
        <v/>
      </c>
      <c r="BO62" s="16" t="str">
        <f t="shared" si="82"/>
        <v/>
      </c>
      <c r="BP62" s="28" t="str">
        <f t="shared" si="83"/>
        <v/>
      </c>
      <c r="BQ62" s="16" t="str">
        <f t="shared" si="84"/>
        <v/>
      </c>
      <c r="BR62" s="16" t="str">
        <f t="shared" si="85"/>
        <v/>
      </c>
      <c r="BS62" s="16" t="str">
        <f t="shared" si="86"/>
        <v/>
      </c>
      <c r="BT62" s="16" t="str">
        <f t="shared" si="87"/>
        <v/>
      </c>
      <c r="BU62" s="16" t="str">
        <f t="shared" si="88"/>
        <v/>
      </c>
      <c r="BV62" s="16" t="str">
        <f t="shared" si="89"/>
        <v/>
      </c>
      <c r="BW62" s="16" t="str">
        <f t="shared" si="90"/>
        <v/>
      </c>
      <c r="BX62" s="16" t="str">
        <f t="shared" si="91"/>
        <v/>
      </c>
      <c r="BY62" s="16" t="str">
        <f t="shared" si="92"/>
        <v/>
      </c>
      <c r="BZ62" s="16" t="str">
        <f t="shared" si="136"/>
        <v/>
      </c>
      <c r="CA62" s="16" t="str">
        <f t="shared" si="136"/>
        <v/>
      </c>
      <c r="CB62" s="16" t="str">
        <f t="shared" si="136"/>
        <v/>
      </c>
      <c r="CC62" s="16" t="str">
        <f t="shared" si="136"/>
        <v/>
      </c>
      <c r="CD62" s="16" t="str">
        <f t="shared" si="136"/>
        <v/>
      </c>
      <c r="CE62" s="16" t="str">
        <f t="shared" si="136"/>
        <v/>
      </c>
      <c r="CF62" s="16" t="str">
        <f t="shared" si="136"/>
        <v/>
      </c>
      <c r="CG62" s="16" t="str">
        <f t="shared" si="136"/>
        <v/>
      </c>
      <c r="CH62" s="66" t="str">
        <f t="shared" si="94"/>
        <v/>
      </c>
      <c r="CI62" s="42" t="str">
        <f t="shared" si="112"/>
        <v/>
      </c>
      <c r="CJ62" s="42" t="str">
        <f t="shared" si="113"/>
        <v/>
      </c>
      <c r="CK62" s="42" t="str">
        <f t="shared" si="114"/>
        <v/>
      </c>
      <c r="CL62" s="42" t="str">
        <f t="shared" si="115"/>
        <v/>
      </c>
      <c r="CM62" s="42" t="str">
        <f t="shared" si="116"/>
        <v/>
      </c>
      <c r="CN62" s="65">
        <f t="shared" si="99"/>
        <v>0</v>
      </c>
      <c r="CO62" s="73"/>
      <c r="CP62" s="41">
        <f t="shared" si="132"/>
        <v>0</v>
      </c>
      <c r="CQ62" s="39">
        <f t="shared" si="133"/>
        <v>0</v>
      </c>
      <c r="CR62" s="40">
        <f t="shared" si="134"/>
        <v>0</v>
      </c>
      <c r="CS62" s="134">
        <f t="shared" si="135"/>
        <v>0</v>
      </c>
      <c r="CT62" s="17"/>
      <c r="CU62" s="129"/>
      <c r="CV62" s="130">
        <f t="shared" si="117"/>
        <v>0</v>
      </c>
      <c r="CW62" s="134">
        <f t="shared" si="104"/>
        <v>0</v>
      </c>
      <c r="CX62" s="131">
        <f>+IF($I$7="SI",'INPUTS Y LISTAS'!$B$31,0)</f>
        <v>0</v>
      </c>
      <c r="CY62" s="132"/>
      <c r="CZ62" s="130">
        <f t="shared" si="105"/>
        <v>0</v>
      </c>
      <c r="DA62" s="134">
        <f t="shared" si="106"/>
        <v>0</v>
      </c>
      <c r="DB62" s="131">
        <f>+IF($I$7="SI",'INPUTS Y LISTAS'!$B$32,0)</f>
        <v>0</v>
      </c>
      <c r="DC62" s="132"/>
      <c r="DD62" s="130">
        <f t="shared" si="107"/>
        <v>0</v>
      </c>
      <c r="DE62" s="134">
        <f t="shared" si="108"/>
        <v>0</v>
      </c>
      <c r="DF62" s="131">
        <f>+IF($I$7="SI",'INPUTS Y LISTAS'!$B$33,0)</f>
        <v>0</v>
      </c>
      <c r="DG62" s="132"/>
      <c r="DH62" s="130">
        <f t="shared" si="109"/>
        <v>0</v>
      </c>
      <c r="DI62" s="134">
        <f t="shared" si="110"/>
        <v>0</v>
      </c>
      <c r="DJ62" s="136">
        <f t="shared" si="111"/>
        <v>0</v>
      </c>
    </row>
    <row r="63" spans="3:114" ht="15.75" hidden="1" outlineLevel="2" x14ac:dyDescent="0.2">
      <c r="C63" s="14">
        <f t="shared" si="127"/>
        <v>49</v>
      </c>
      <c r="D63" s="88"/>
      <c r="E63" s="69">
        <v>1</v>
      </c>
      <c r="F63" s="69"/>
      <c r="G63" s="83"/>
      <c r="H63" s="84"/>
      <c r="I63" s="86"/>
      <c r="J63" s="86"/>
      <c r="K63" s="85"/>
      <c r="L63" s="86"/>
      <c r="M63" s="70"/>
      <c r="N63" s="70"/>
      <c r="O63" s="70"/>
      <c r="P63" s="70"/>
      <c r="Q63" s="70"/>
      <c r="R63" s="70"/>
      <c r="S63" s="70"/>
      <c r="T63" s="70"/>
      <c r="U63" s="70"/>
      <c r="V63" s="70"/>
      <c r="W63" s="70"/>
      <c r="X63" s="70"/>
      <c r="Y63" s="71"/>
      <c r="Z63" s="87" t="s">
        <v>16</v>
      </c>
      <c r="AA63" s="15" t="str">
        <f>IF(G63="","",IF(Z63="SI",G63*(1+'INPUTS Y LISTAS'!$B$15),'Modelo Estadistico'!G63))</f>
        <v/>
      </c>
      <c r="AB63" s="15" t="str">
        <f>IF(H63="","",IF(Z63="SI",H63*(1+'INPUTS Y LISTAS'!$B$15),'Modelo Estadistico'!H63))</f>
        <v/>
      </c>
      <c r="AC63" s="15" t="str">
        <f>IF(I63="","",IF(Z63="SI",I63*(1+'INPUTS Y LISTAS'!$B$15),'Modelo Estadistico'!I63))</f>
        <v/>
      </c>
      <c r="AD63" s="15" t="str">
        <f>IF(J63="","",IF(Z63="SI",J63*(1+'INPUTS Y LISTAS'!$B$15),'Modelo Estadistico'!J63))</f>
        <v/>
      </c>
      <c r="AE63" s="15" t="str">
        <f>IF(K63="","",IF(Z63="SI",K63*(1+'INPUTS Y LISTAS'!$B$15),'Modelo Estadistico'!K63))</f>
        <v/>
      </c>
      <c r="AF63" s="15" t="str">
        <f>IF(L63="","",IF(Z63="SI",L63*(1+'INPUTS Y LISTAS'!$B$15),'Modelo Estadistico'!L63))</f>
        <v/>
      </c>
      <c r="AG63" s="15" t="str">
        <f>IF(M63="","",IF(Z63="SI",M63*(1+'INPUTS Y LISTAS'!$B$15),'Modelo Estadistico'!M63))</f>
        <v/>
      </c>
      <c r="AH63" s="15" t="str">
        <f>IF(N63="","",IF(Z63="SI",N63*(1+'INPUTS Y LISTAS'!$B$15),'Modelo Estadistico'!N63))</f>
        <v/>
      </c>
      <c r="AI63" s="15" t="str">
        <f>IF(O63="","",IF(Z63="SI",O63*(1+'INPUTS Y LISTAS'!$B$15),'Modelo Estadistico'!O63))</f>
        <v/>
      </c>
      <c r="AJ63" s="15" t="str">
        <f>IF(P63="","",IF(Z63="SI",P63*(1+'INPUTS Y LISTAS'!$B$15),'Modelo Estadistico'!P63))</f>
        <v/>
      </c>
      <c r="AK63" s="15" t="str">
        <f>IF(Q63="","",IF(Z63="SI",Q63*(1+'INPUTS Y LISTAS'!$B$15),'Modelo Estadistico'!Q63))</f>
        <v/>
      </c>
      <c r="AL63" s="15" t="str">
        <f>IF(R63="","",IF(Z63="SI",R63*(1+'INPUTS Y LISTAS'!$B$15),'Modelo Estadistico'!R63))</f>
        <v/>
      </c>
      <c r="AM63" s="15" t="str">
        <f>IF(S63="","",IF(Z63="SI",S63*(1+'INPUTS Y LISTAS'!$B$15),'Modelo Estadistico'!S63))</f>
        <v/>
      </c>
      <c r="AN63" s="15" t="str">
        <f>IF(T63="","",IF(Z63="SI",T63*(1+'INPUTS Y LISTAS'!$B$15),'Modelo Estadistico'!T63))</f>
        <v/>
      </c>
      <c r="AO63" s="15" t="str">
        <f>IF(U63="","",IF(Z63="SI",U63*(1+'INPUTS Y LISTAS'!$B$15),'Modelo Estadistico'!U63))</f>
        <v/>
      </c>
      <c r="AP63" s="15" t="str">
        <f>IF(V63="","",IF(Z63="SI",V63*(1+'INPUTS Y LISTAS'!$B$15),'Modelo Estadistico'!V63))</f>
        <v/>
      </c>
      <c r="AQ63" s="15" t="str">
        <f>IF(W63="","",IF(Z63="SI",W63*(1+'INPUTS Y LISTAS'!$B$15),'Modelo Estadistico'!W63))</f>
        <v/>
      </c>
      <c r="AR63" s="15" t="str">
        <f>IF(X63="","",IF(Z63="SI",X63*(1+'INPUTS Y LISTAS'!$B$15),'Modelo Estadistico'!X63))</f>
        <v/>
      </c>
      <c r="AS63" s="71"/>
      <c r="AT63" s="29" t="str">
        <f t="shared" si="128"/>
        <v/>
      </c>
      <c r="AU63" s="15" t="str">
        <f t="shared" si="129"/>
        <v/>
      </c>
      <c r="AV63" s="15" t="str">
        <f t="shared" si="130"/>
        <v/>
      </c>
      <c r="AW63" s="30" t="str">
        <f t="shared" si="131"/>
        <v/>
      </c>
      <c r="AX63" s="28" t="str">
        <f t="shared" si="98"/>
        <v/>
      </c>
      <c r="AY63" s="16" t="str">
        <f t="shared" si="67"/>
        <v/>
      </c>
      <c r="AZ63" s="16" t="str">
        <f t="shared" si="68"/>
        <v/>
      </c>
      <c r="BA63" s="16" t="str">
        <f t="shared" si="69"/>
        <v/>
      </c>
      <c r="BB63" s="16" t="str">
        <f t="shared" si="70"/>
        <v/>
      </c>
      <c r="BC63" s="16" t="str">
        <f t="shared" si="71"/>
        <v/>
      </c>
      <c r="BD63" s="16" t="str">
        <f t="shared" si="72"/>
        <v/>
      </c>
      <c r="BE63" s="16" t="str">
        <f t="shared" si="73"/>
        <v/>
      </c>
      <c r="BF63" s="16" t="str">
        <f t="shared" si="74"/>
        <v/>
      </c>
      <c r="BG63" s="16" t="str">
        <f t="shared" si="75"/>
        <v/>
      </c>
      <c r="BH63" s="16" t="str">
        <f t="shared" si="76"/>
        <v/>
      </c>
      <c r="BI63" s="16" t="str">
        <f t="shared" si="77"/>
        <v/>
      </c>
      <c r="BJ63" s="16" t="str">
        <f t="shared" si="78"/>
        <v/>
      </c>
      <c r="BK63" s="16" t="str">
        <f t="shared" si="79"/>
        <v/>
      </c>
      <c r="BL63" s="16" t="str">
        <f t="shared" si="80"/>
        <v/>
      </c>
      <c r="BM63" s="16"/>
      <c r="BN63" s="16" t="str">
        <f t="shared" si="81"/>
        <v/>
      </c>
      <c r="BO63" s="16" t="str">
        <f t="shared" si="82"/>
        <v/>
      </c>
      <c r="BP63" s="28" t="str">
        <f t="shared" si="83"/>
        <v/>
      </c>
      <c r="BQ63" s="16" t="str">
        <f t="shared" si="84"/>
        <v/>
      </c>
      <c r="BR63" s="16" t="str">
        <f t="shared" si="85"/>
        <v/>
      </c>
      <c r="BS63" s="16" t="str">
        <f t="shared" si="86"/>
        <v/>
      </c>
      <c r="BT63" s="16" t="str">
        <f t="shared" si="87"/>
        <v/>
      </c>
      <c r="BU63" s="16" t="str">
        <f t="shared" si="88"/>
        <v/>
      </c>
      <c r="BV63" s="16" t="str">
        <f t="shared" si="89"/>
        <v/>
      </c>
      <c r="BW63" s="16" t="str">
        <f t="shared" si="90"/>
        <v/>
      </c>
      <c r="BX63" s="16" t="str">
        <f t="shared" si="91"/>
        <v/>
      </c>
      <c r="BY63" s="16" t="str">
        <f t="shared" si="92"/>
        <v/>
      </c>
      <c r="BZ63" s="16" t="str">
        <f t="shared" si="136"/>
        <v/>
      </c>
      <c r="CA63" s="16" t="str">
        <f t="shared" si="136"/>
        <v/>
      </c>
      <c r="CB63" s="16" t="str">
        <f t="shared" si="136"/>
        <v/>
      </c>
      <c r="CC63" s="16" t="str">
        <f t="shared" si="136"/>
        <v/>
      </c>
      <c r="CD63" s="16" t="str">
        <f t="shared" si="136"/>
        <v/>
      </c>
      <c r="CE63" s="16" t="str">
        <f t="shared" si="136"/>
        <v/>
      </c>
      <c r="CF63" s="16" t="str">
        <f t="shared" si="136"/>
        <v/>
      </c>
      <c r="CG63" s="16" t="str">
        <f t="shared" si="136"/>
        <v/>
      </c>
      <c r="CH63" s="66" t="str">
        <f t="shared" si="94"/>
        <v/>
      </c>
      <c r="CI63" s="42" t="str">
        <f t="shared" si="112"/>
        <v/>
      </c>
      <c r="CJ63" s="42" t="str">
        <f t="shared" si="113"/>
        <v/>
      </c>
      <c r="CK63" s="42" t="str">
        <f t="shared" si="114"/>
        <v/>
      </c>
      <c r="CL63" s="42" t="str">
        <f t="shared" si="115"/>
        <v/>
      </c>
      <c r="CM63" s="42" t="str">
        <f t="shared" si="116"/>
        <v/>
      </c>
      <c r="CN63" s="65">
        <f t="shared" si="99"/>
        <v>0</v>
      </c>
      <c r="CO63" s="73"/>
      <c r="CP63" s="41">
        <f t="shared" si="132"/>
        <v>0</v>
      </c>
      <c r="CQ63" s="39">
        <f t="shared" si="133"/>
        <v>0</v>
      </c>
      <c r="CR63" s="40">
        <f t="shared" si="134"/>
        <v>0</v>
      </c>
      <c r="CS63" s="134">
        <f t="shared" si="135"/>
        <v>0</v>
      </c>
      <c r="CT63" s="17"/>
      <c r="CU63" s="129"/>
      <c r="CV63" s="130">
        <f t="shared" si="117"/>
        <v>0</v>
      </c>
      <c r="CW63" s="134">
        <f t="shared" si="104"/>
        <v>0</v>
      </c>
      <c r="CX63" s="131">
        <f>+IF($I$7="SI",'INPUTS Y LISTAS'!$B$31,0)</f>
        <v>0</v>
      </c>
      <c r="CY63" s="132"/>
      <c r="CZ63" s="130">
        <f t="shared" si="105"/>
        <v>0</v>
      </c>
      <c r="DA63" s="134">
        <f t="shared" si="106"/>
        <v>0</v>
      </c>
      <c r="DB63" s="131">
        <f>+IF($I$7="SI",'INPUTS Y LISTAS'!$B$32,0)</f>
        <v>0</v>
      </c>
      <c r="DC63" s="132"/>
      <c r="DD63" s="130">
        <f t="shared" si="107"/>
        <v>0</v>
      </c>
      <c r="DE63" s="134">
        <f t="shared" si="108"/>
        <v>0</v>
      </c>
      <c r="DF63" s="131">
        <f>+IF($I$7="SI",'INPUTS Y LISTAS'!$B$33,0)</f>
        <v>0</v>
      </c>
      <c r="DG63" s="132"/>
      <c r="DH63" s="130">
        <f t="shared" si="109"/>
        <v>0</v>
      </c>
      <c r="DI63" s="134">
        <f t="shared" si="110"/>
        <v>0</v>
      </c>
      <c r="DJ63" s="136">
        <f t="shared" si="111"/>
        <v>0</v>
      </c>
    </row>
    <row r="64" spans="3:114" ht="15.75" hidden="1" outlineLevel="2" x14ac:dyDescent="0.2">
      <c r="C64" s="14">
        <f t="shared" si="127"/>
        <v>50</v>
      </c>
      <c r="D64" s="88"/>
      <c r="E64" s="69">
        <v>1</v>
      </c>
      <c r="F64" s="69"/>
      <c r="G64" s="83"/>
      <c r="H64" s="84"/>
      <c r="I64" s="86"/>
      <c r="J64" s="86"/>
      <c r="K64" s="85"/>
      <c r="L64" s="86"/>
      <c r="M64" s="70"/>
      <c r="N64" s="70"/>
      <c r="O64" s="70"/>
      <c r="P64" s="70"/>
      <c r="Q64" s="70"/>
      <c r="R64" s="70"/>
      <c r="S64" s="70"/>
      <c r="T64" s="70"/>
      <c r="U64" s="70"/>
      <c r="V64" s="70"/>
      <c r="W64" s="70"/>
      <c r="X64" s="70"/>
      <c r="Y64" s="71"/>
      <c r="Z64" s="87" t="s">
        <v>16</v>
      </c>
      <c r="AA64" s="15" t="str">
        <f>IF(G64="","",IF(Z64="SI",G64*(1+'INPUTS Y LISTAS'!$B$15),'Modelo Estadistico'!G64))</f>
        <v/>
      </c>
      <c r="AB64" s="15" t="str">
        <f>IF(H64="","",IF(Z64="SI",H64*(1+'INPUTS Y LISTAS'!$B$15),'Modelo Estadistico'!H64))</f>
        <v/>
      </c>
      <c r="AC64" s="15" t="str">
        <f>IF(I64="","",IF(Z64="SI",I64*(1+'INPUTS Y LISTAS'!$B$15),'Modelo Estadistico'!I64))</f>
        <v/>
      </c>
      <c r="AD64" s="15" t="str">
        <f>IF(J64="","",IF(Z64="SI",J64*(1+'INPUTS Y LISTAS'!$B$15),'Modelo Estadistico'!J64))</f>
        <v/>
      </c>
      <c r="AE64" s="15" t="str">
        <f>IF(K64="","",IF(Z64="SI",K64*(1+'INPUTS Y LISTAS'!$B$15),'Modelo Estadistico'!K64))</f>
        <v/>
      </c>
      <c r="AF64" s="15" t="str">
        <f>IF(L64="","",IF(Z64="SI",L64*(1+'INPUTS Y LISTAS'!$B$15),'Modelo Estadistico'!L64))</f>
        <v/>
      </c>
      <c r="AG64" s="15" t="str">
        <f>IF(M64="","",IF(Z64="SI",M64*(1+'INPUTS Y LISTAS'!$B$15),'Modelo Estadistico'!M64))</f>
        <v/>
      </c>
      <c r="AH64" s="15" t="str">
        <f>IF(N64="","",IF(Z64="SI",N64*(1+'INPUTS Y LISTAS'!$B$15),'Modelo Estadistico'!N64))</f>
        <v/>
      </c>
      <c r="AI64" s="15" t="str">
        <f>IF(O64="","",IF(Z64="SI",O64*(1+'INPUTS Y LISTAS'!$B$15),'Modelo Estadistico'!O64))</f>
        <v/>
      </c>
      <c r="AJ64" s="15" t="str">
        <f>IF(P64="","",IF(Z64="SI",P64*(1+'INPUTS Y LISTAS'!$B$15),'Modelo Estadistico'!P64))</f>
        <v/>
      </c>
      <c r="AK64" s="15" t="str">
        <f>IF(Q64="","",IF(Z64="SI",Q64*(1+'INPUTS Y LISTAS'!$B$15),'Modelo Estadistico'!Q64))</f>
        <v/>
      </c>
      <c r="AL64" s="15" t="str">
        <f>IF(R64="","",IF(Z64="SI",R64*(1+'INPUTS Y LISTAS'!$B$15),'Modelo Estadistico'!R64))</f>
        <v/>
      </c>
      <c r="AM64" s="15" t="str">
        <f>IF(S64="","",IF(Z64="SI",S64*(1+'INPUTS Y LISTAS'!$B$15),'Modelo Estadistico'!S64))</f>
        <v/>
      </c>
      <c r="AN64" s="15" t="str">
        <f>IF(T64="","",IF(Z64="SI",T64*(1+'INPUTS Y LISTAS'!$B$15),'Modelo Estadistico'!T64))</f>
        <v/>
      </c>
      <c r="AO64" s="15" t="str">
        <f>IF(U64="","",IF(Z64="SI",U64*(1+'INPUTS Y LISTAS'!$B$15),'Modelo Estadistico'!U64))</f>
        <v/>
      </c>
      <c r="AP64" s="15" t="str">
        <f>IF(V64="","",IF(Z64="SI",V64*(1+'INPUTS Y LISTAS'!$B$15),'Modelo Estadistico'!V64))</f>
        <v/>
      </c>
      <c r="AQ64" s="15" t="str">
        <f>IF(W64="","",IF(Z64="SI",W64*(1+'INPUTS Y LISTAS'!$B$15),'Modelo Estadistico'!W64))</f>
        <v/>
      </c>
      <c r="AR64" s="15" t="str">
        <f>IF(X64="","",IF(Z64="SI",X64*(1+'INPUTS Y LISTAS'!$B$15),'Modelo Estadistico'!X64))</f>
        <v/>
      </c>
      <c r="AS64" s="71"/>
      <c r="AT64" s="29" t="str">
        <f t="shared" si="128"/>
        <v/>
      </c>
      <c r="AU64" s="15" t="str">
        <f t="shared" si="129"/>
        <v/>
      </c>
      <c r="AV64" s="15" t="str">
        <f t="shared" si="130"/>
        <v/>
      </c>
      <c r="AW64" s="30" t="str">
        <f t="shared" si="131"/>
        <v/>
      </c>
      <c r="AX64" s="28" t="str">
        <f t="shared" si="98"/>
        <v/>
      </c>
      <c r="AY64" s="16" t="str">
        <f t="shared" si="67"/>
        <v/>
      </c>
      <c r="AZ64" s="16" t="str">
        <f t="shared" si="68"/>
        <v/>
      </c>
      <c r="BA64" s="16" t="str">
        <f t="shared" si="69"/>
        <v/>
      </c>
      <c r="BB64" s="16" t="str">
        <f t="shared" si="70"/>
        <v/>
      </c>
      <c r="BC64" s="16" t="str">
        <f t="shared" si="71"/>
        <v/>
      </c>
      <c r="BD64" s="16" t="str">
        <f t="shared" si="72"/>
        <v/>
      </c>
      <c r="BE64" s="16" t="str">
        <f t="shared" si="73"/>
        <v/>
      </c>
      <c r="BF64" s="16" t="str">
        <f t="shared" si="74"/>
        <v/>
      </c>
      <c r="BG64" s="16" t="str">
        <f t="shared" si="75"/>
        <v/>
      </c>
      <c r="BH64" s="16" t="str">
        <f t="shared" si="76"/>
        <v/>
      </c>
      <c r="BI64" s="16" t="str">
        <f t="shared" si="77"/>
        <v/>
      </c>
      <c r="BJ64" s="16" t="str">
        <f t="shared" si="78"/>
        <v/>
      </c>
      <c r="BK64" s="16" t="str">
        <f t="shared" si="79"/>
        <v/>
      </c>
      <c r="BL64" s="16" t="str">
        <f t="shared" si="80"/>
        <v/>
      </c>
      <c r="BM64" s="16"/>
      <c r="BN64" s="16" t="str">
        <f t="shared" si="81"/>
        <v/>
      </c>
      <c r="BO64" s="16" t="str">
        <f t="shared" si="82"/>
        <v/>
      </c>
      <c r="BP64" s="28" t="str">
        <f t="shared" si="83"/>
        <v/>
      </c>
      <c r="BQ64" s="16" t="str">
        <f t="shared" si="84"/>
        <v/>
      </c>
      <c r="BR64" s="16" t="str">
        <f t="shared" si="85"/>
        <v/>
      </c>
      <c r="BS64" s="16" t="str">
        <f t="shared" si="86"/>
        <v/>
      </c>
      <c r="BT64" s="16" t="str">
        <f t="shared" si="87"/>
        <v/>
      </c>
      <c r="BU64" s="16" t="str">
        <f t="shared" si="88"/>
        <v/>
      </c>
      <c r="BV64" s="16" t="str">
        <f t="shared" si="89"/>
        <v/>
      </c>
      <c r="BW64" s="16" t="str">
        <f t="shared" si="90"/>
        <v/>
      </c>
      <c r="BX64" s="16" t="str">
        <f t="shared" si="91"/>
        <v/>
      </c>
      <c r="BY64" s="16" t="str">
        <f t="shared" si="92"/>
        <v/>
      </c>
      <c r="BZ64" s="16" t="str">
        <f t="shared" ref="BZ64:CG79" si="137">IF(BH64="Incluir Cotización",$AJ64,"")</f>
        <v/>
      </c>
      <c r="CA64" s="16" t="str">
        <f t="shared" si="137"/>
        <v/>
      </c>
      <c r="CB64" s="16" t="str">
        <f t="shared" si="137"/>
        <v/>
      </c>
      <c r="CC64" s="16" t="str">
        <f t="shared" si="137"/>
        <v/>
      </c>
      <c r="CD64" s="16" t="str">
        <f t="shared" si="137"/>
        <v/>
      </c>
      <c r="CE64" s="16" t="str">
        <f t="shared" si="137"/>
        <v/>
      </c>
      <c r="CF64" s="16" t="str">
        <f t="shared" si="137"/>
        <v/>
      </c>
      <c r="CG64" s="16" t="str">
        <f t="shared" si="137"/>
        <v/>
      </c>
      <c r="CH64" s="66" t="str">
        <f t="shared" si="94"/>
        <v/>
      </c>
      <c r="CI64" s="42" t="str">
        <f t="shared" si="112"/>
        <v/>
      </c>
      <c r="CJ64" s="42" t="str">
        <f t="shared" si="113"/>
        <v/>
      </c>
      <c r="CK64" s="42" t="str">
        <f t="shared" si="114"/>
        <v/>
      </c>
      <c r="CL64" s="42" t="str">
        <f t="shared" si="115"/>
        <v/>
      </c>
      <c r="CM64" s="42" t="str">
        <f t="shared" si="116"/>
        <v/>
      </c>
      <c r="CN64" s="65">
        <f t="shared" si="99"/>
        <v>0</v>
      </c>
      <c r="CO64" s="73"/>
      <c r="CP64" s="41">
        <f t="shared" si="132"/>
        <v>0</v>
      </c>
      <c r="CQ64" s="39">
        <f t="shared" si="133"/>
        <v>0</v>
      </c>
      <c r="CR64" s="40">
        <f t="shared" si="134"/>
        <v>0</v>
      </c>
      <c r="CS64" s="134">
        <f t="shared" si="135"/>
        <v>0</v>
      </c>
      <c r="CT64" s="17"/>
      <c r="CU64" s="129"/>
      <c r="CV64" s="130">
        <f t="shared" si="117"/>
        <v>0</v>
      </c>
      <c r="CW64" s="134">
        <f t="shared" si="104"/>
        <v>0</v>
      </c>
      <c r="CX64" s="131">
        <f>+IF($I$7="SI",'INPUTS Y LISTAS'!$B$31,0)</f>
        <v>0</v>
      </c>
      <c r="CY64" s="132"/>
      <c r="CZ64" s="130">
        <f t="shared" si="105"/>
        <v>0</v>
      </c>
      <c r="DA64" s="134">
        <f t="shared" si="106"/>
        <v>0</v>
      </c>
      <c r="DB64" s="131">
        <f>+IF($I$7="SI",'INPUTS Y LISTAS'!$B$32,0)</f>
        <v>0</v>
      </c>
      <c r="DC64" s="132"/>
      <c r="DD64" s="130">
        <f t="shared" si="107"/>
        <v>0</v>
      </c>
      <c r="DE64" s="134">
        <f t="shared" si="108"/>
        <v>0</v>
      </c>
      <c r="DF64" s="131">
        <f>+IF($I$7="SI",'INPUTS Y LISTAS'!$B$33,0)</f>
        <v>0</v>
      </c>
      <c r="DG64" s="132"/>
      <c r="DH64" s="130">
        <f t="shared" si="109"/>
        <v>0</v>
      </c>
      <c r="DI64" s="134">
        <f t="shared" si="110"/>
        <v>0</v>
      </c>
      <c r="DJ64" s="136">
        <f t="shared" si="111"/>
        <v>0</v>
      </c>
    </row>
    <row r="65" spans="3:114" ht="15.75" hidden="1" outlineLevel="2" x14ac:dyDescent="0.2">
      <c r="C65" s="14">
        <f t="shared" si="127"/>
        <v>51</v>
      </c>
      <c r="D65" s="88"/>
      <c r="E65" s="69">
        <v>1</v>
      </c>
      <c r="F65" s="69"/>
      <c r="G65" s="83"/>
      <c r="H65" s="84"/>
      <c r="I65" s="86"/>
      <c r="J65" s="86"/>
      <c r="K65" s="85"/>
      <c r="L65" s="86"/>
      <c r="M65" s="70"/>
      <c r="N65" s="70"/>
      <c r="O65" s="70"/>
      <c r="P65" s="70"/>
      <c r="Q65" s="70"/>
      <c r="R65" s="70"/>
      <c r="S65" s="70"/>
      <c r="T65" s="70"/>
      <c r="U65" s="70"/>
      <c r="V65" s="70"/>
      <c r="W65" s="70"/>
      <c r="X65" s="70"/>
      <c r="Y65" s="71"/>
      <c r="Z65" s="87" t="s">
        <v>16</v>
      </c>
      <c r="AA65" s="15" t="str">
        <f>IF(G65="","",IF(Z65="SI",G65*(1+'INPUTS Y LISTAS'!$B$15),'Modelo Estadistico'!G65))</f>
        <v/>
      </c>
      <c r="AB65" s="15" t="str">
        <f>IF(H65="","",IF(Z65="SI",H65*(1+'INPUTS Y LISTAS'!$B$15),'Modelo Estadistico'!H65))</f>
        <v/>
      </c>
      <c r="AC65" s="15" t="str">
        <f>IF(I65="","",IF(Z65="SI",I65*(1+'INPUTS Y LISTAS'!$B$15),'Modelo Estadistico'!I65))</f>
        <v/>
      </c>
      <c r="AD65" s="15" t="str">
        <f>IF(J65="","",IF(Z65="SI",J65*(1+'INPUTS Y LISTAS'!$B$15),'Modelo Estadistico'!J65))</f>
        <v/>
      </c>
      <c r="AE65" s="15" t="str">
        <f>IF(K65="","",IF(Z65="SI",K65*(1+'INPUTS Y LISTAS'!$B$15),'Modelo Estadistico'!K65))</f>
        <v/>
      </c>
      <c r="AF65" s="15" t="str">
        <f>IF(L65="","",IF(Z65="SI",L65*(1+'INPUTS Y LISTAS'!$B$15),'Modelo Estadistico'!L65))</f>
        <v/>
      </c>
      <c r="AG65" s="15" t="str">
        <f>IF(M65="","",IF(Z65="SI",M65*(1+'INPUTS Y LISTAS'!$B$15),'Modelo Estadistico'!M65))</f>
        <v/>
      </c>
      <c r="AH65" s="15" t="str">
        <f>IF(N65="","",IF(Z65="SI",N65*(1+'INPUTS Y LISTAS'!$B$15),'Modelo Estadistico'!N65))</f>
        <v/>
      </c>
      <c r="AI65" s="15" t="str">
        <f>IF(O65="","",IF(Z65="SI",O65*(1+'INPUTS Y LISTAS'!$B$15),'Modelo Estadistico'!O65))</f>
        <v/>
      </c>
      <c r="AJ65" s="15" t="str">
        <f>IF(P65="","",IF(Z65="SI",P65*(1+'INPUTS Y LISTAS'!$B$15),'Modelo Estadistico'!P65))</f>
        <v/>
      </c>
      <c r="AK65" s="15" t="str">
        <f>IF(Q65="","",IF(Z65="SI",Q65*(1+'INPUTS Y LISTAS'!$B$15),'Modelo Estadistico'!Q65))</f>
        <v/>
      </c>
      <c r="AL65" s="15" t="str">
        <f>IF(R65="","",IF(Z65="SI",R65*(1+'INPUTS Y LISTAS'!$B$15),'Modelo Estadistico'!R65))</f>
        <v/>
      </c>
      <c r="AM65" s="15" t="str">
        <f>IF(S65="","",IF(Z65="SI",S65*(1+'INPUTS Y LISTAS'!$B$15),'Modelo Estadistico'!S65))</f>
        <v/>
      </c>
      <c r="AN65" s="15" t="str">
        <f>IF(T65="","",IF(Z65="SI",T65*(1+'INPUTS Y LISTAS'!$B$15),'Modelo Estadistico'!T65))</f>
        <v/>
      </c>
      <c r="AO65" s="15" t="str">
        <f>IF(U65="","",IF(Z65="SI",U65*(1+'INPUTS Y LISTAS'!$B$15),'Modelo Estadistico'!U65))</f>
        <v/>
      </c>
      <c r="AP65" s="15" t="str">
        <f>IF(V65="","",IF(Z65="SI",V65*(1+'INPUTS Y LISTAS'!$B$15),'Modelo Estadistico'!V65))</f>
        <v/>
      </c>
      <c r="AQ65" s="15" t="str">
        <f>IF(W65="","",IF(Z65="SI",W65*(1+'INPUTS Y LISTAS'!$B$15),'Modelo Estadistico'!W65))</f>
        <v/>
      </c>
      <c r="AR65" s="15" t="str">
        <f>IF(X65="","",IF(Z65="SI",X65*(1+'INPUTS Y LISTAS'!$B$15),'Modelo Estadistico'!X65))</f>
        <v/>
      </c>
      <c r="AS65" s="71"/>
      <c r="AT65" s="29" t="str">
        <f t="shared" si="128"/>
        <v/>
      </c>
      <c r="AU65" s="15" t="str">
        <f t="shared" si="129"/>
        <v/>
      </c>
      <c r="AV65" s="15" t="str">
        <f t="shared" si="130"/>
        <v/>
      </c>
      <c r="AW65" s="30" t="str">
        <f t="shared" si="131"/>
        <v/>
      </c>
      <c r="AX65" s="28" t="str">
        <f t="shared" si="98"/>
        <v/>
      </c>
      <c r="AY65" s="16" t="str">
        <f t="shared" si="67"/>
        <v/>
      </c>
      <c r="AZ65" s="16" t="str">
        <f t="shared" si="68"/>
        <v/>
      </c>
      <c r="BA65" s="16" t="str">
        <f t="shared" si="69"/>
        <v/>
      </c>
      <c r="BB65" s="16" t="str">
        <f t="shared" si="70"/>
        <v/>
      </c>
      <c r="BC65" s="16" t="str">
        <f t="shared" si="71"/>
        <v/>
      </c>
      <c r="BD65" s="16" t="str">
        <f t="shared" si="72"/>
        <v/>
      </c>
      <c r="BE65" s="16" t="str">
        <f t="shared" si="73"/>
        <v/>
      </c>
      <c r="BF65" s="16" t="str">
        <f t="shared" si="74"/>
        <v/>
      </c>
      <c r="BG65" s="16" t="str">
        <f t="shared" si="75"/>
        <v/>
      </c>
      <c r="BH65" s="16" t="str">
        <f t="shared" si="76"/>
        <v/>
      </c>
      <c r="BI65" s="16" t="str">
        <f t="shared" si="77"/>
        <v/>
      </c>
      <c r="BJ65" s="16" t="str">
        <f t="shared" si="78"/>
        <v/>
      </c>
      <c r="BK65" s="16" t="str">
        <f t="shared" si="79"/>
        <v/>
      </c>
      <c r="BL65" s="16" t="str">
        <f t="shared" si="80"/>
        <v/>
      </c>
      <c r="BM65" s="16"/>
      <c r="BN65" s="16" t="str">
        <f t="shared" si="81"/>
        <v/>
      </c>
      <c r="BO65" s="16" t="str">
        <f t="shared" si="82"/>
        <v/>
      </c>
      <c r="BP65" s="28" t="str">
        <f t="shared" si="83"/>
        <v/>
      </c>
      <c r="BQ65" s="16" t="str">
        <f t="shared" si="84"/>
        <v/>
      </c>
      <c r="BR65" s="16" t="str">
        <f t="shared" si="85"/>
        <v/>
      </c>
      <c r="BS65" s="16" t="str">
        <f t="shared" si="86"/>
        <v/>
      </c>
      <c r="BT65" s="16" t="str">
        <f t="shared" si="87"/>
        <v/>
      </c>
      <c r="BU65" s="16" t="str">
        <f t="shared" si="88"/>
        <v/>
      </c>
      <c r="BV65" s="16" t="str">
        <f t="shared" si="89"/>
        <v/>
      </c>
      <c r="BW65" s="16" t="str">
        <f t="shared" si="90"/>
        <v/>
      </c>
      <c r="BX65" s="16" t="str">
        <f t="shared" si="91"/>
        <v/>
      </c>
      <c r="BY65" s="16" t="str">
        <f t="shared" si="92"/>
        <v/>
      </c>
      <c r="BZ65" s="16" t="str">
        <f t="shared" si="137"/>
        <v/>
      </c>
      <c r="CA65" s="16" t="str">
        <f t="shared" si="137"/>
        <v/>
      </c>
      <c r="CB65" s="16" t="str">
        <f t="shared" si="137"/>
        <v/>
      </c>
      <c r="CC65" s="16" t="str">
        <f t="shared" si="137"/>
        <v/>
      </c>
      <c r="CD65" s="16" t="str">
        <f t="shared" si="137"/>
        <v/>
      </c>
      <c r="CE65" s="16" t="str">
        <f t="shared" si="137"/>
        <v/>
      </c>
      <c r="CF65" s="16" t="str">
        <f t="shared" si="137"/>
        <v/>
      </c>
      <c r="CG65" s="16" t="str">
        <f t="shared" si="137"/>
        <v/>
      </c>
      <c r="CH65" s="66" t="str">
        <f t="shared" si="94"/>
        <v/>
      </c>
      <c r="CI65" s="42" t="str">
        <f t="shared" si="112"/>
        <v/>
      </c>
      <c r="CJ65" s="42" t="str">
        <f t="shared" si="113"/>
        <v/>
      </c>
      <c r="CK65" s="42" t="str">
        <f t="shared" si="114"/>
        <v/>
      </c>
      <c r="CL65" s="42" t="str">
        <f t="shared" si="115"/>
        <v/>
      </c>
      <c r="CM65" s="42" t="str">
        <f t="shared" si="116"/>
        <v/>
      </c>
      <c r="CN65" s="65">
        <f t="shared" si="99"/>
        <v>0</v>
      </c>
      <c r="CO65" s="73"/>
      <c r="CP65" s="41">
        <f t="shared" si="132"/>
        <v>0</v>
      </c>
      <c r="CQ65" s="39">
        <f t="shared" si="133"/>
        <v>0</v>
      </c>
      <c r="CR65" s="40">
        <f t="shared" si="134"/>
        <v>0</v>
      </c>
      <c r="CS65" s="134">
        <f t="shared" si="135"/>
        <v>0</v>
      </c>
      <c r="CT65" s="17"/>
      <c r="CU65" s="129"/>
      <c r="CV65" s="130">
        <f t="shared" si="117"/>
        <v>0</v>
      </c>
      <c r="CW65" s="134">
        <f t="shared" si="104"/>
        <v>0</v>
      </c>
      <c r="CX65" s="131">
        <f>+IF($I$7="SI",'INPUTS Y LISTAS'!$B$31,0)</f>
        <v>0</v>
      </c>
      <c r="CY65" s="132"/>
      <c r="CZ65" s="130">
        <f t="shared" si="105"/>
        <v>0</v>
      </c>
      <c r="DA65" s="134">
        <f t="shared" si="106"/>
        <v>0</v>
      </c>
      <c r="DB65" s="131">
        <f>+IF($I$7="SI",'INPUTS Y LISTAS'!$B$32,0)</f>
        <v>0</v>
      </c>
      <c r="DC65" s="132"/>
      <c r="DD65" s="130">
        <f t="shared" si="107"/>
        <v>0</v>
      </c>
      <c r="DE65" s="134">
        <f t="shared" si="108"/>
        <v>0</v>
      </c>
      <c r="DF65" s="131">
        <f>+IF($I$7="SI",'INPUTS Y LISTAS'!$B$33,0)</f>
        <v>0</v>
      </c>
      <c r="DG65" s="132"/>
      <c r="DH65" s="130">
        <f t="shared" si="109"/>
        <v>0</v>
      </c>
      <c r="DI65" s="134">
        <f t="shared" si="110"/>
        <v>0</v>
      </c>
      <c r="DJ65" s="136">
        <f t="shared" si="111"/>
        <v>0</v>
      </c>
    </row>
    <row r="66" spans="3:114" ht="15.75" hidden="1" outlineLevel="2" x14ac:dyDescent="0.2">
      <c r="C66" s="14">
        <f t="shared" si="127"/>
        <v>52</v>
      </c>
      <c r="D66" s="89"/>
      <c r="E66" s="69">
        <v>1</v>
      </c>
      <c r="F66" s="69"/>
      <c r="G66" s="83"/>
      <c r="H66" s="84"/>
      <c r="I66" s="86"/>
      <c r="J66" s="86"/>
      <c r="K66" s="85"/>
      <c r="L66" s="86"/>
      <c r="M66" s="70"/>
      <c r="N66" s="70"/>
      <c r="O66" s="70"/>
      <c r="P66" s="70"/>
      <c r="Q66" s="70"/>
      <c r="R66" s="70"/>
      <c r="S66" s="70"/>
      <c r="T66" s="70"/>
      <c r="U66" s="70"/>
      <c r="V66" s="70"/>
      <c r="W66" s="70"/>
      <c r="X66" s="70"/>
      <c r="Y66" s="71"/>
      <c r="Z66" s="87" t="s">
        <v>16</v>
      </c>
      <c r="AA66" s="15" t="str">
        <f>IF(G66="","",IF(Z66="SI",G66*(1+'INPUTS Y LISTAS'!$B$15),'Modelo Estadistico'!G66))</f>
        <v/>
      </c>
      <c r="AB66" s="15" t="str">
        <f>IF(H66="","",IF(Z66="SI",H66*(1+'INPUTS Y LISTAS'!$B$15),'Modelo Estadistico'!H66))</f>
        <v/>
      </c>
      <c r="AC66" s="15" t="str">
        <f>IF(I66="","",IF(Z66="SI",I66*(1+'INPUTS Y LISTAS'!$B$15),'Modelo Estadistico'!I66))</f>
        <v/>
      </c>
      <c r="AD66" s="15" t="str">
        <f>IF(J66="","",IF(Z66="SI",J66*(1+'INPUTS Y LISTAS'!$B$15),'Modelo Estadistico'!J66))</f>
        <v/>
      </c>
      <c r="AE66" s="15" t="str">
        <f>IF(K66="","",IF(Z66="SI",K66*(1+'INPUTS Y LISTAS'!$B$15),'Modelo Estadistico'!K66))</f>
        <v/>
      </c>
      <c r="AF66" s="15" t="str">
        <f>IF(L66="","",IF(Z66="SI",L66*(1+'INPUTS Y LISTAS'!$B$15),'Modelo Estadistico'!L66))</f>
        <v/>
      </c>
      <c r="AG66" s="15" t="str">
        <f>IF(M66="","",IF(Z66="SI",M66*(1+'INPUTS Y LISTAS'!$B$15),'Modelo Estadistico'!M66))</f>
        <v/>
      </c>
      <c r="AH66" s="15" t="str">
        <f>IF(N66="","",IF(Z66="SI",N66*(1+'INPUTS Y LISTAS'!$B$15),'Modelo Estadistico'!N66))</f>
        <v/>
      </c>
      <c r="AI66" s="15" t="str">
        <f>IF(O66="","",IF(Z66="SI",O66*(1+'INPUTS Y LISTAS'!$B$15),'Modelo Estadistico'!O66))</f>
        <v/>
      </c>
      <c r="AJ66" s="15" t="str">
        <f>IF(P66="","",IF(Z66="SI",P66*(1+'INPUTS Y LISTAS'!$B$15),'Modelo Estadistico'!P66))</f>
        <v/>
      </c>
      <c r="AK66" s="15" t="str">
        <f>IF(Q66="","",IF(Z66="SI",Q66*(1+'INPUTS Y LISTAS'!$B$15),'Modelo Estadistico'!Q66))</f>
        <v/>
      </c>
      <c r="AL66" s="15" t="str">
        <f>IF(R66="","",IF(Z66="SI",R66*(1+'INPUTS Y LISTAS'!$B$15),'Modelo Estadistico'!R66))</f>
        <v/>
      </c>
      <c r="AM66" s="15" t="str">
        <f>IF(S66="","",IF(Z66="SI",S66*(1+'INPUTS Y LISTAS'!$B$15),'Modelo Estadistico'!S66))</f>
        <v/>
      </c>
      <c r="AN66" s="15" t="str">
        <f>IF(T66="","",IF(Z66="SI",T66*(1+'INPUTS Y LISTAS'!$B$15),'Modelo Estadistico'!T66))</f>
        <v/>
      </c>
      <c r="AO66" s="15" t="str">
        <f>IF(U66="","",IF(Z66="SI",U66*(1+'INPUTS Y LISTAS'!$B$15),'Modelo Estadistico'!U66))</f>
        <v/>
      </c>
      <c r="AP66" s="15" t="str">
        <f>IF(V66="","",IF(Z66="SI",V66*(1+'INPUTS Y LISTAS'!$B$15),'Modelo Estadistico'!V66))</f>
        <v/>
      </c>
      <c r="AQ66" s="15" t="str">
        <f>IF(W66="","",IF(Z66="SI",W66*(1+'INPUTS Y LISTAS'!$B$15),'Modelo Estadistico'!W66))</f>
        <v/>
      </c>
      <c r="AR66" s="15" t="str">
        <f>IF(X66="","",IF(Z66="SI",X66*(1+'INPUTS Y LISTAS'!$B$15),'Modelo Estadistico'!X66))</f>
        <v/>
      </c>
      <c r="AS66" s="71"/>
      <c r="AT66" s="29" t="str">
        <f t="shared" si="128"/>
        <v/>
      </c>
      <c r="AU66" s="15" t="str">
        <f t="shared" si="129"/>
        <v/>
      </c>
      <c r="AV66" s="15" t="str">
        <f t="shared" si="130"/>
        <v/>
      </c>
      <c r="AW66" s="30" t="str">
        <f t="shared" si="131"/>
        <v/>
      </c>
      <c r="AX66" s="28" t="str">
        <f t="shared" si="98"/>
        <v/>
      </c>
      <c r="AY66" s="16" t="str">
        <f t="shared" si="67"/>
        <v/>
      </c>
      <c r="AZ66" s="16" t="str">
        <f t="shared" si="68"/>
        <v/>
      </c>
      <c r="BA66" s="16" t="str">
        <f t="shared" si="69"/>
        <v/>
      </c>
      <c r="BB66" s="16" t="str">
        <f t="shared" si="70"/>
        <v/>
      </c>
      <c r="BC66" s="16" t="str">
        <f t="shared" si="71"/>
        <v/>
      </c>
      <c r="BD66" s="16" t="str">
        <f t="shared" si="72"/>
        <v/>
      </c>
      <c r="BE66" s="16" t="str">
        <f t="shared" si="73"/>
        <v/>
      </c>
      <c r="BF66" s="16" t="str">
        <f t="shared" si="74"/>
        <v/>
      </c>
      <c r="BG66" s="16" t="str">
        <f t="shared" si="75"/>
        <v/>
      </c>
      <c r="BH66" s="16" t="str">
        <f t="shared" si="76"/>
        <v/>
      </c>
      <c r="BI66" s="16" t="str">
        <f t="shared" si="77"/>
        <v/>
      </c>
      <c r="BJ66" s="16" t="str">
        <f t="shared" si="78"/>
        <v/>
      </c>
      <c r="BK66" s="16" t="str">
        <f t="shared" si="79"/>
        <v/>
      </c>
      <c r="BL66" s="16" t="str">
        <f t="shared" si="80"/>
        <v/>
      </c>
      <c r="BM66" s="16"/>
      <c r="BN66" s="16" t="str">
        <f t="shared" si="81"/>
        <v/>
      </c>
      <c r="BO66" s="16" t="str">
        <f t="shared" si="82"/>
        <v/>
      </c>
      <c r="BP66" s="28" t="str">
        <f t="shared" si="83"/>
        <v/>
      </c>
      <c r="BQ66" s="16" t="str">
        <f t="shared" si="84"/>
        <v/>
      </c>
      <c r="BR66" s="16" t="str">
        <f t="shared" si="85"/>
        <v/>
      </c>
      <c r="BS66" s="16" t="str">
        <f t="shared" si="86"/>
        <v/>
      </c>
      <c r="BT66" s="16" t="str">
        <f t="shared" si="87"/>
        <v/>
      </c>
      <c r="BU66" s="16" t="str">
        <f t="shared" si="88"/>
        <v/>
      </c>
      <c r="BV66" s="16" t="str">
        <f t="shared" si="89"/>
        <v/>
      </c>
      <c r="BW66" s="16" t="str">
        <f t="shared" si="90"/>
        <v/>
      </c>
      <c r="BX66" s="16" t="str">
        <f t="shared" si="91"/>
        <v/>
      </c>
      <c r="BY66" s="16" t="str">
        <f t="shared" si="92"/>
        <v/>
      </c>
      <c r="BZ66" s="16" t="str">
        <f t="shared" si="137"/>
        <v/>
      </c>
      <c r="CA66" s="16" t="str">
        <f t="shared" si="137"/>
        <v/>
      </c>
      <c r="CB66" s="16" t="str">
        <f t="shared" si="137"/>
        <v/>
      </c>
      <c r="CC66" s="16" t="str">
        <f t="shared" si="137"/>
        <v/>
      </c>
      <c r="CD66" s="16" t="str">
        <f t="shared" si="137"/>
        <v/>
      </c>
      <c r="CE66" s="16" t="str">
        <f t="shared" si="137"/>
        <v/>
      </c>
      <c r="CF66" s="16" t="str">
        <f t="shared" si="137"/>
        <v/>
      </c>
      <c r="CG66" s="16" t="str">
        <f t="shared" si="137"/>
        <v/>
      </c>
      <c r="CH66" s="66" t="str">
        <f t="shared" si="94"/>
        <v/>
      </c>
      <c r="CI66" s="42" t="str">
        <f t="shared" si="112"/>
        <v/>
      </c>
      <c r="CJ66" s="42" t="str">
        <f t="shared" si="113"/>
        <v/>
      </c>
      <c r="CK66" s="42" t="str">
        <f t="shared" si="114"/>
        <v/>
      </c>
      <c r="CL66" s="42" t="str">
        <f t="shared" si="115"/>
        <v/>
      </c>
      <c r="CM66" s="42" t="str">
        <f t="shared" si="116"/>
        <v/>
      </c>
      <c r="CN66" s="65">
        <f t="shared" si="99"/>
        <v>0</v>
      </c>
      <c r="CO66" s="73"/>
      <c r="CP66" s="41">
        <f t="shared" si="132"/>
        <v>0</v>
      </c>
      <c r="CQ66" s="39">
        <f t="shared" si="133"/>
        <v>0</v>
      </c>
      <c r="CR66" s="40">
        <f t="shared" si="134"/>
        <v>0</v>
      </c>
      <c r="CS66" s="134">
        <f t="shared" si="135"/>
        <v>0</v>
      </c>
      <c r="CT66" s="17"/>
      <c r="CU66" s="129"/>
      <c r="CV66" s="130">
        <f t="shared" si="117"/>
        <v>0</v>
      </c>
      <c r="CW66" s="134">
        <f t="shared" si="104"/>
        <v>0</v>
      </c>
      <c r="CX66" s="131">
        <f>+IF($I$7="SI",'INPUTS Y LISTAS'!$B$31,0)</f>
        <v>0</v>
      </c>
      <c r="CY66" s="132"/>
      <c r="CZ66" s="130">
        <f t="shared" si="105"/>
        <v>0</v>
      </c>
      <c r="DA66" s="134">
        <f t="shared" si="106"/>
        <v>0</v>
      </c>
      <c r="DB66" s="131">
        <f>+IF($I$7="SI",'INPUTS Y LISTAS'!$B$32,0)</f>
        <v>0</v>
      </c>
      <c r="DC66" s="132"/>
      <c r="DD66" s="130">
        <f t="shared" si="107"/>
        <v>0</v>
      </c>
      <c r="DE66" s="134">
        <f t="shared" si="108"/>
        <v>0</v>
      </c>
      <c r="DF66" s="131">
        <f>+IF($I$7="SI",'INPUTS Y LISTAS'!$B$33,0)</f>
        <v>0</v>
      </c>
      <c r="DG66" s="132"/>
      <c r="DH66" s="130">
        <f t="shared" si="109"/>
        <v>0</v>
      </c>
      <c r="DI66" s="134">
        <f t="shared" si="110"/>
        <v>0</v>
      </c>
      <c r="DJ66" s="136">
        <f t="shared" si="111"/>
        <v>0</v>
      </c>
    </row>
    <row r="67" spans="3:114" ht="15.75" hidden="1" outlineLevel="2" x14ac:dyDescent="0.2">
      <c r="C67" s="14">
        <f t="shared" si="127"/>
        <v>53</v>
      </c>
      <c r="D67" s="88"/>
      <c r="E67" s="69">
        <v>1</v>
      </c>
      <c r="F67" s="69"/>
      <c r="G67" s="83"/>
      <c r="H67" s="84"/>
      <c r="I67" s="86"/>
      <c r="J67" s="86"/>
      <c r="K67" s="85"/>
      <c r="L67" s="86"/>
      <c r="M67" s="70"/>
      <c r="N67" s="70"/>
      <c r="O67" s="70"/>
      <c r="P67" s="70"/>
      <c r="Q67" s="70"/>
      <c r="R67" s="70"/>
      <c r="S67" s="70"/>
      <c r="T67" s="70"/>
      <c r="U67" s="70"/>
      <c r="V67" s="70"/>
      <c r="W67" s="70"/>
      <c r="X67" s="70"/>
      <c r="Y67" s="71"/>
      <c r="Z67" s="87" t="s">
        <v>16</v>
      </c>
      <c r="AA67" s="15" t="str">
        <f>IF(G67="","",IF(Z67="SI",G67*(1+'INPUTS Y LISTAS'!$B$15),'Modelo Estadistico'!G67))</f>
        <v/>
      </c>
      <c r="AB67" s="15" t="str">
        <f>IF(H67="","",IF(Z67="SI",H67*(1+'INPUTS Y LISTAS'!$B$15),'Modelo Estadistico'!H67))</f>
        <v/>
      </c>
      <c r="AC67" s="15" t="str">
        <f>IF(I67="","",IF(Z67="SI",I67*(1+'INPUTS Y LISTAS'!$B$15),'Modelo Estadistico'!I67))</f>
        <v/>
      </c>
      <c r="AD67" s="15" t="str">
        <f>IF(J67="","",IF(Z67="SI",J67*(1+'INPUTS Y LISTAS'!$B$15),'Modelo Estadistico'!J67))</f>
        <v/>
      </c>
      <c r="AE67" s="15" t="str">
        <f>IF(K67="","",IF(Z67="SI",K67*(1+'INPUTS Y LISTAS'!$B$15),'Modelo Estadistico'!K67))</f>
        <v/>
      </c>
      <c r="AF67" s="15" t="str">
        <f>IF(L67="","",IF(Z67="SI",L67*(1+'INPUTS Y LISTAS'!$B$15),'Modelo Estadistico'!L67))</f>
        <v/>
      </c>
      <c r="AG67" s="15" t="str">
        <f>IF(M67="","",IF(Z67="SI",M67*(1+'INPUTS Y LISTAS'!$B$15),'Modelo Estadistico'!M67))</f>
        <v/>
      </c>
      <c r="AH67" s="15" t="str">
        <f>IF(N67="","",IF(Z67="SI",N67*(1+'INPUTS Y LISTAS'!$B$15),'Modelo Estadistico'!N67))</f>
        <v/>
      </c>
      <c r="AI67" s="15" t="str">
        <f>IF(O67="","",IF(Z67="SI",O67*(1+'INPUTS Y LISTAS'!$B$15),'Modelo Estadistico'!O67))</f>
        <v/>
      </c>
      <c r="AJ67" s="15" t="str">
        <f>IF(P67="","",IF(Z67="SI",P67*(1+'INPUTS Y LISTAS'!$B$15),'Modelo Estadistico'!P67))</f>
        <v/>
      </c>
      <c r="AK67" s="15" t="str">
        <f>IF(Q67="","",IF(Z67="SI",Q67*(1+'INPUTS Y LISTAS'!$B$15),'Modelo Estadistico'!Q67))</f>
        <v/>
      </c>
      <c r="AL67" s="15" t="str">
        <f>IF(R67="","",IF(Z67="SI",R67*(1+'INPUTS Y LISTAS'!$B$15),'Modelo Estadistico'!R67))</f>
        <v/>
      </c>
      <c r="AM67" s="15" t="str">
        <f>IF(S67="","",IF(Z67="SI",S67*(1+'INPUTS Y LISTAS'!$B$15),'Modelo Estadistico'!S67))</f>
        <v/>
      </c>
      <c r="AN67" s="15" t="str">
        <f>IF(T67="","",IF(Z67="SI",T67*(1+'INPUTS Y LISTAS'!$B$15),'Modelo Estadistico'!T67))</f>
        <v/>
      </c>
      <c r="AO67" s="15" t="str">
        <f>IF(U67="","",IF(Z67="SI",U67*(1+'INPUTS Y LISTAS'!$B$15),'Modelo Estadistico'!U67))</f>
        <v/>
      </c>
      <c r="AP67" s="15" t="str">
        <f>IF(V67="","",IF(Z67="SI",V67*(1+'INPUTS Y LISTAS'!$B$15),'Modelo Estadistico'!V67))</f>
        <v/>
      </c>
      <c r="AQ67" s="15" t="str">
        <f>IF(W67="","",IF(Z67="SI",W67*(1+'INPUTS Y LISTAS'!$B$15),'Modelo Estadistico'!W67))</f>
        <v/>
      </c>
      <c r="AR67" s="15" t="str">
        <f>IF(X67="","",IF(Z67="SI",X67*(1+'INPUTS Y LISTAS'!$B$15),'Modelo Estadistico'!X67))</f>
        <v/>
      </c>
      <c r="AS67" s="71"/>
      <c r="AT67" s="29" t="str">
        <f t="shared" si="128"/>
        <v/>
      </c>
      <c r="AU67" s="15" t="str">
        <f t="shared" si="129"/>
        <v/>
      </c>
      <c r="AV67" s="15" t="str">
        <f t="shared" si="130"/>
        <v/>
      </c>
      <c r="AW67" s="30" t="str">
        <f t="shared" si="131"/>
        <v/>
      </c>
      <c r="AX67" s="28" t="str">
        <f t="shared" si="98"/>
        <v/>
      </c>
      <c r="AY67" s="16" t="str">
        <f t="shared" si="67"/>
        <v/>
      </c>
      <c r="AZ67" s="16" t="str">
        <f t="shared" si="68"/>
        <v/>
      </c>
      <c r="BA67" s="16" t="str">
        <f t="shared" si="69"/>
        <v/>
      </c>
      <c r="BB67" s="16" t="str">
        <f t="shared" si="70"/>
        <v/>
      </c>
      <c r="BC67" s="16" t="str">
        <f t="shared" si="71"/>
        <v/>
      </c>
      <c r="BD67" s="16" t="str">
        <f t="shared" si="72"/>
        <v/>
      </c>
      <c r="BE67" s="16" t="str">
        <f t="shared" si="73"/>
        <v/>
      </c>
      <c r="BF67" s="16" t="str">
        <f t="shared" si="74"/>
        <v/>
      </c>
      <c r="BG67" s="16" t="str">
        <f t="shared" si="75"/>
        <v/>
      </c>
      <c r="BH67" s="16" t="str">
        <f t="shared" si="76"/>
        <v/>
      </c>
      <c r="BI67" s="16" t="str">
        <f t="shared" si="77"/>
        <v/>
      </c>
      <c r="BJ67" s="16" t="str">
        <f t="shared" si="78"/>
        <v/>
      </c>
      <c r="BK67" s="16" t="str">
        <f t="shared" si="79"/>
        <v/>
      </c>
      <c r="BL67" s="16" t="str">
        <f t="shared" si="80"/>
        <v/>
      </c>
      <c r="BM67" s="16"/>
      <c r="BN67" s="16" t="str">
        <f t="shared" si="81"/>
        <v/>
      </c>
      <c r="BO67" s="16" t="str">
        <f t="shared" si="82"/>
        <v/>
      </c>
      <c r="BP67" s="28" t="str">
        <f t="shared" si="83"/>
        <v/>
      </c>
      <c r="BQ67" s="16" t="str">
        <f t="shared" si="84"/>
        <v/>
      </c>
      <c r="BR67" s="16" t="str">
        <f t="shared" si="85"/>
        <v/>
      </c>
      <c r="BS67" s="16" t="str">
        <f t="shared" si="86"/>
        <v/>
      </c>
      <c r="BT67" s="16" t="str">
        <f t="shared" si="87"/>
        <v/>
      </c>
      <c r="BU67" s="16" t="str">
        <f t="shared" si="88"/>
        <v/>
      </c>
      <c r="BV67" s="16" t="str">
        <f t="shared" si="89"/>
        <v/>
      </c>
      <c r="BW67" s="16" t="str">
        <f t="shared" si="90"/>
        <v/>
      </c>
      <c r="BX67" s="16" t="str">
        <f t="shared" si="91"/>
        <v/>
      </c>
      <c r="BY67" s="16" t="str">
        <f t="shared" si="92"/>
        <v/>
      </c>
      <c r="BZ67" s="16" t="str">
        <f t="shared" si="137"/>
        <v/>
      </c>
      <c r="CA67" s="16" t="str">
        <f t="shared" si="137"/>
        <v/>
      </c>
      <c r="CB67" s="16" t="str">
        <f t="shared" si="137"/>
        <v/>
      </c>
      <c r="CC67" s="16" t="str">
        <f t="shared" si="137"/>
        <v/>
      </c>
      <c r="CD67" s="16" t="str">
        <f t="shared" si="137"/>
        <v/>
      </c>
      <c r="CE67" s="16" t="str">
        <f t="shared" si="137"/>
        <v/>
      </c>
      <c r="CF67" s="16" t="str">
        <f t="shared" si="137"/>
        <v/>
      </c>
      <c r="CG67" s="16" t="str">
        <f t="shared" si="137"/>
        <v/>
      </c>
      <c r="CH67" s="66" t="str">
        <f t="shared" si="94"/>
        <v/>
      </c>
      <c r="CI67" s="42" t="str">
        <f t="shared" si="112"/>
        <v/>
      </c>
      <c r="CJ67" s="42" t="str">
        <f t="shared" si="113"/>
        <v/>
      </c>
      <c r="CK67" s="42" t="str">
        <f t="shared" si="114"/>
        <v/>
      </c>
      <c r="CL67" s="42" t="str">
        <f t="shared" si="115"/>
        <v/>
      </c>
      <c r="CM67" s="42" t="str">
        <f t="shared" si="116"/>
        <v/>
      </c>
      <c r="CN67" s="65">
        <f t="shared" si="99"/>
        <v>0</v>
      </c>
      <c r="CO67" s="73"/>
      <c r="CP67" s="41">
        <f t="shared" si="132"/>
        <v>0</v>
      </c>
      <c r="CQ67" s="39">
        <f t="shared" si="133"/>
        <v>0</v>
      </c>
      <c r="CR67" s="40">
        <f t="shared" si="134"/>
        <v>0</v>
      </c>
      <c r="CS67" s="134">
        <f t="shared" si="135"/>
        <v>0</v>
      </c>
      <c r="CT67" s="17"/>
      <c r="CU67" s="129"/>
      <c r="CV67" s="130">
        <f t="shared" si="117"/>
        <v>0</v>
      </c>
      <c r="CW67" s="134">
        <f t="shared" si="104"/>
        <v>0</v>
      </c>
      <c r="CX67" s="131">
        <f>+IF($I$7="SI",'INPUTS Y LISTAS'!$B$31,0)</f>
        <v>0</v>
      </c>
      <c r="CY67" s="132"/>
      <c r="CZ67" s="130">
        <f t="shared" si="105"/>
        <v>0</v>
      </c>
      <c r="DA67" s="134">
        <f t="shared" si="106"/>
        <v>0</v>
      </c>
      <c r="DB67" s="131">
        <f>+IF($I$7="SI",'INPUTS Y LISTAS'!$B$32,0)</f>
        <v>0</v>
      </c>
      <c r="DC67" s="132"/>
      <c r="DD67" s="130">
        <f t="shared" si="107"/>
        <v>0</v>
      </c>
      <c r="DE67" s="134">
        <f t="shared" si="108"/>
        <v>0</v>
      </c>
      <c r="DF67" s="131">
        <f>+IF($I$7="SI",'INPUTS Y LISTAS'!$B$33,0)</f>
        <v>0</v>
      </c>
      <c r="DG67" s="132"/>
      <c r="DH67" s="130">
        <f t="shared" si="109"/>
        <v>0</v>
      </c>
      <c r="DI67" s="134">
        <f t="shared" si="110"/>
        <v>0</v>
      </c>
      <c r="DJ67" s="136">
        <f t="shared" si="111"/>
        <v>0</v>
      </c>
    </row>
    <row r="68" spans="3:114" ht="15.75" hidden="1" outlineLevel="2" x14ac:dyDescent="0.2">
      <c r="C68" s="14">
        <f t="shared" si="127"/>
        <v>54</v>
      </c>
      <c r="D68" s="88"/>
      <c r="E68" s="69">
        <v>1</v>
      </c>
      <c r="F68" s="69"/>
      <c r="G68" s="83"/>
      <c r="H68" s="84"/>
      <c r="I68" s="86"/>
      <c r="J68" s="86"/>
      <c r="K68" s="85"/>
      <c r="L68" s="86"/>
      <c r="M68" s="70"/>
      <c r="N68" s="70"/>
      <c r="O68" s="70"/>
      <c r="P68" s="70"/>
      <c r="Q68" s="70"/>
      <c r="R68" s="70"/>
      <c r="S68" s="70"/>
      <c r="T68" s="70"/>
      <c r="U68" s="70"/>
      <c r="V68" s="70"/>
      <c r="W68" s="70"/>
      <c r="X68" s="70"/>
      <c r="Y68" s="71"/>
      <c r="Z68" s="87" t="s">
        <v>16</v>
      </c>
      <c r="AA68" s="15" t="str">
        <f>IF(G68="","",IF(Z68="SI",G68*(1+'INPUTS Y LISTAS'!$B$15),'Modelo Estadistico'!G68))</f>
        <v/>
      </c>
      <c r="AB68" s="15" t="str">
        <f>IF(H68="","",IF(Z68="SI",H68*(1+'INPUTS Y LISTAS'!$B$15),'Modelo Estadistico'!H68))</f>
        <v/>
      </c>
      <c r="AC68" s="15" t="str">
        <f>IF(I68="","",IF(Z68="SI",I68*(1+'INPUTS Y LISTAS'!$B$15),'Modelo Estadistico'!I68))</f>
        <v/>
      </c>
      <c r="AD68" s="15" t="str">
        <f>IF(J68="","",IF(Z68="SI",J68*(1+'INPUTS Y LISTAS'!$B$15),'Modelo Estadistico'!J68))</f>
        <v/>
      </c>
      <c r="AE68" s="15" t="str">
        <f>IF(K68="","",IF(Z68="SI",K68*(1+'INPUTS Y LISTAS'!$B$15),'Modelo Estadistico'!K68))</f>
        <v/>
      </c>
      <c r="AF68" s="15" t="str">
        <f>IF(L68="","",IF(Z68="SI",L68*(1+'INPUTS Y LISTAS'!$B$15),'Modelo Estadistico'!L68))</f>
        <v/>
      </c>
      <c r="AG68" s="15" t="str">
        <f>IF(M68="","",IF(Z68="SI",M68*(1+'INPUTS Y LISTAS'!$B$15),'Modelo Estadistico'!M68))</f>
        <v/>
      </c>
      <c r="AH68" s="15" t="str">
        <f>IF(N68="","",IF(Z68="SI",N68*(1+'INPUTS Y LISTAS'!$B$15),'Modelo Estadistico'!N68))</f>
        <v/>
      </c>
      <c r="AI68" s="15" t="str">
        <f>IF(O68="","",IF(Z68="SI",O68*(1+'INPUTS Y LISTAS'!$B$15),'Modelo Estadistico'!O68))</f>
        <v/>
      </c>
      <c r="AJ68" s="15" t="str">
        <f>IF(P68="","",IF(Z68="SI",P68*(1+'INPUTS Y LISTAS'!$B$15),'Modelo Estadistico'!P68))</f>
        <v/>
      </c>
      <c r="AK68" s="15" t="str">
        <f>IF(Q68="","",IF(Z68="SI",Q68*(1+'INPUTS Y LISTAS'!$B$15),'Modelo Estadistico'!Q68))</f>
        <v/>
      </c>
      <c r="AL68" s="15" t="str">
        <f>IF(R68="","",IF(Z68="SI",R68*(1+'INPUTS Y LISTAS'!$B$15),'Modelo Estadistico'!R68))</f>
        <v/>
      </c>
      <c r="AM68" s="15" t="str">
        <f>IF(S68="","",IF(Z68="SI",S68*(1+'INPUTS Y LISTAS'!$B$15),'Modelo Estadistico'!S68))</f>
        <v/>
      </c>
      <c r="AN68" s="15" t="str">
        <f>IF(T68="","",IF(Z68="SI",T68*(1+'INPUTS Y LISTAS'!$B$15),'Modelo Estadistico'!T68))</f>
        <v/>
      </c>
      <c r="AO68" s="15" t="str">
        <f>IF(U68="","",IF(Z68="SI",U68*(1+'INPUTS Y LISTAS'!$B$15),'Modelo Estadistico'!U68))</f>
        <v/>
      </c>
      <c r="AP68" s="15" t="str">
        <f>IF(V68="","",IF(Z68="SI",V68*(1+'INPUTS Y LISTAS'!$B$15),'Modelo Estadistico'!V68))</f>
        <v/>
      </c>
      <c r="AQ68" s="15" t="str">
        <f>IF(W68="","",IF(Z68="SI",W68*(1+'INPUTS Y LISTAS'!$B$15),'Modelo Estadistico'!W68))</f>
        <v/>
      </c>
      <c r="AR68" s="15" t="str">
        <f>IF(X68="","",IF(Z68="SI",X68*(1+'INPUTS Y LISTAS'!$B$15),'Modelo Estadistico'!X68))</f>
        <v/>
      </c>
      <c r="AS68" s="71"/>
      <c r="AT68" s="29" t="str">
        <f t="shared" si="128"/>
        <v/>
      </c>
      <c r="AU68" s="15" t="str">
        <f t="shared" si="129"/>
        <v/>
      </c>
      <c r="AV68" s="15" t="str">
        <f t="shared" si="130"/>
        <v/>
      </c>
      <c r="AW68" s="30" t="str">
        <f t="shared" si="131"/>
        <v/>
      </c>
      <c r="AX68" s="28" t="str">
        <f t="shared" si="98"/>
        <v/>
      </c>
      <c r="AY68" s="16" t="str">
        <f t="shared" si="67"/>
        <v/>
      </c>
      <c r="AZ68" s="16" t="str">
        <f t="shared" si="68"/>
        <v/>
      </c>
      <c r="BA68" s="16" t="str">
        <f t="shared" si="69"/>
        <v/>
      </c>
      <c r="BB68" s="16" t="str">
        <f t="shared" si="70"/>
        <v/>
      </c>
      <c r="BC68" s="16" t="str">
        <f t="shared" si="71"/>
        <v/>
      </c>
      <c r="BD68" s="16" t="str">
        <f t="shared" si="72"/>
        <v/>
      </c>
      <c r="BE68" s="16" t="str">
        <f t="shared" si="73"/>
        <v/>
      </c>
      <c r="BF68" s="16" t="str">
        <f t="shared" si="74"/>
        <v/>
      </c>
      <c r="BG68" s="16" t="str">
        <f t="shared" si="75"/>
        <v/>
      </c>
      <c r="BH68" s="16" t="str">
        <f t="shared" si="76"/>
        <v/>
      </c>
      <c r="BI68" s="16" t="str">
        <f t="shared" si="77"/>
        <v/>
      </c>
      <c r="BJ68" s="16" t="str">
        <f t="shared" si="78"/>
        <v/>
      </c>
      <c r="BK68" s="16" t="str">
        <f t="shared" si="79"/>
        <v/>
      </c>
      <c r="BL68" s="16" t="str">
        <f t="shared" si="80"/>
        <v/>
      </c>
      <c r="BM68" s="16"/>
      <c r="BN68" s="16" t="str">
        <f t="shared" si="81"/>
        <v/>
      </c>
      <c r="BO68" s="16" t="str">
        <f t="shared" si="82"/>
        <v/>
      </c>
      <c r="BP68" s="28" t="str">
        <f t="shared" si="83"/>
        <v/>
      </c>
      <c r="BQ68" s="16" t="str">
        <f t="shared" si="84"/>
        <v/>
      </c>
      <c r="BR68" s="16" t="str">
        <f t="shared" si="85"/>
        <v/>
      </c>
      <c r="BS68" s="16" t="str">
        <f t="shared" si="86"/>
        <v/>
      </c>
      <c r="BT68" s="16" t="str">
        <f t="shared" si="87"/>
        <v/>
      </c>
      <c r="BU68" s="16" t="str">
        <f t="shared" si="88"/>
        <v/>
      </c>
      <c r="BV68" s="16" t="str">
        <f t="shared" si="89"/>
        <v/>
      </c>
      <c r="BW68" s="16" t="str">
        <f t="shared" si="90"/>
        <v/>
      </c>
      <c r="BX68" s="16" t="str">
        <f t="shared" si="91"/>
        <v/>
      </c>
      <c r="BY68" s="16" t="str">
        <f t="shared" si="92"/>
        <v/>
      </c>
      <c r="BZ68" s="16" t="str">
        <f t="shared" si="137"/>
        <v/>
      </c>
      <c r="CA68" s="16" t="str">
        <f t="shared" si="137"/>
        <v/>
      </c>
      <c r="CB68" s="16" t="str">
        <f t="shared" si="137"/>
        <v/>
      </c>
      <c r="CC68" s="16" t="str">
        <f t="shared" si="137"/>
        <v/>
      </c>
      <c r="CD68" s="16" t="str">
        <f t="shared" si="137"/>
        <v/>
      </c>
      <c r="CE68" s="16" t="str">
        <f t="shared" si="137"/>
        <v/>
      </c>
      <c r="CF68" s="16" t="str">
        <f t="shared" si="137"/>
        <v/>
      </c>
      <c r="CG68" s="16" t="str">
        <f t="shared" si="137"/>
        <v/>
      </c>
      <c r="CH68" s="66" t="str">
        <f t="shared" si="94"/>
        <v/>
      </c>
      <c r="CI68" s="42" t="str">
        <f t="shared" si="112"/>
        <v/>
      </c>
      <c r="CJ68" s="42" t="str">
        <f t="shared" si="113"/>
        <v/>
      </c>
      <c r="CK68" s="42" t="str">
        <f t="shared" si="114"/>
        <v/>
      </c>
      <c r="CL68" s="42" t="str">
        <f t="shared" si="115"/>
        <v/>
      </c>
      <c r="CM68" s="42" t="str">
        <f t="shared" si="116"/>
        <v/>
      </c>
      <c r="CN68" s="65">
        <f t="shared" si="99"/>
        <v>0</v>
      </c>
      <c r="CO68" s="73"/>
      <c r="CP68" s="41">
        <f t="shared" si="132"/>
        <v>0</v>
      </c>
      <c r="CQ68" s="39">
        <f t="shared" si="133"/>
        <v>0</v>
      </c>
      <c r="CR68" s="40">
        <f t="shared" si="134"/>
        <v>0</v>
      </c>
      <c r="CS68" s="134">
        <f t="shared" si="135"/>
        <v>0</v>
      </c>
      <c r="CT68" s="17"/>
      <c r="CU68" s="129"/>
      <c r="CV68" s="130">
        <f t="shared" si="117"/>
        <v>0</v>
      </c>
      <c r="CW68" s="134">
        <f t="shared" si="104"/>
        <v>0</v>
      </c>
      <c r="CX68" s="131">
        <f>+IF($I$7="SI",'INPUTS Y LISTAS'!$B$31,0)</f>
        <v>0</v>
      </c>
      <c r="CY68" s="132"/>
      <c r="CZ68" s="130">
        <f t="shared" si="105"/>
        <v>0</v>
      </c>
      <c r="DA68" s="134">
        <f t="shared" si="106"/>
        <v>0</v>
      </c>
      <c r="DB68" s="131">
        <f>+IF($I$7="SI",'INPUTS Y LISTAS'!$B$32,0)</f>
        <v>0</v>
      </c>
      <c r="DC68" s="132"/>
      <c r="DD68" s="130">
        <f t="shared" si="107"/>
        <v>0</v>
      </c>
      <c r="DE68" s="134">
        <f t="shared" si="108"/>
        <v>0</v>
      </c>
      <c r="DF68" s="131">
        <f>+IF($I$7="SI",'INPUTS Y LISTAS'!$B$33,0)</f>
        <v>0</v>
      </c>
      <c r="DG68" s="132"/>
      <c r="DH68" s="130">
        <f t="shared" si="109"/>
        <v>0</v>
      </c>
      <c r="DI68" s="134">
        <f t="shared" si="110"/>
        <v>0</v>
      </c>
      <c r="DJ68" s="136">
        <f t="shared" si="111"/>
        <v>0</v>
      </c>
    </row>
    <row r="69" spans="3:114" ht="15.75" hidden="1" outlineLevel="2" x14ac:dyDescent="0.2">
      <c r="C69" s="14">
        <f t="shared" si="127"/>
        <v>55</v>
      </c>
      <c r="D69" s="88"/>
      <c r="E69" s="69">
        <v>1</v>
      </c>
      <c r="F69" s="69"/>
      <c r="G69" s="83"/>
      <c r="H69" s="84"/>
      <c r="I69" s="86"/>
      <c r="J69" s="86"/>
      <c r="K69" s="85"/>
      <c r="L69" s="86"/>
      <c r="M69" s="70"/>
      <c r="N69" s="70"/>
      <c r="O69" s="70"/>
      <c r="P69" s="70"/>
      <c r="Q69" s="70"/>
      <c r="R69" s="70"/>
      <c r="S69" s="70"/>
      <c r="T69" s="70"/>
      <c r="U69" s="70"/>
      <c r="V69" s="70"/>
      <c r="W69" s="70"/>
      <c r="X69" s="70"/>
      <c r="Y69" s="71"/>
      <c r="Z69" s="87" t="s">
        <v>16</v>
      </c>
      <c r="AA69" s="15" t="str">
        <f>IF(G69="","",IF(Z69="SI",G69*(1+'INPUTS Y LISTAS'!$B$15),'Modelo Estadistico'!G69))</f>
        <v/>
      </c>
      <c r="AB69" s="15" t="str">
        <f>IF(H69="","",IF(Z69="SI",H69*(1+'INPUTS Y LISTAS'!$B$15),'Modelo Estadistico'!H69))</f>
        <v/>
      </c>
      <c r="AC69" s="15" t="str">
        <f>IF(I69="","",IF(Z69="SI",I69*(1+'INPUTS Y LISTAS'!$B$15),'Modelo Estadistico'!I69))</f>
        <v/>
      </c>
      <c r="AD69" s="15" t="str">
        <f>IF(J69="","",IF(Z69="SI",J69*(1+'INPUTS Y LISTAS'!$B$15),'Modelo Estadistico'!J69))</f>
        <v/>
      </c>
      <c r="AE69" s="15" t="str">
        <f>IF(K69="","",IF(Z69="SI",K69*(1+'INPUTS Y LISTAS'!$B$15),'Modelo Estadistico'!K69))</f>
        <v/>
      </c>
      <c r="AF69" s="15" t="str">
        <f>IF(L69="","",IF(Z69="SI",L69*(1+'INPUTS Y LISTAS'!$B$15),'Modelo Estadistico'!L69))</f>
        <v/>
      </c>
      <c r="AG69" s="15" t="str">
        <f>IF(M69="","",IF(Z69="SI",M69*(1+'INPUTS Y LISTAS'!$B$15),'Modelo Estadistico'!M69))</f>
        <v/>
      </c>
      <c r="AH69" s="15" t="str">
        <f>IF(N69="","",IF(Z69="SI",N69*(1+'INPUTS Y LISTAS'!$B$15),'Modelo Estadistico'!N69))</f>
        <v/>
      </c>
      <c r="AI69" s="15" t="str">
        <f>IF(O69="","",IF(Z69="SI",O69*(1+'INPUTS Y LISTAS'!$B$15),'Modelo Estadistico'!O69))</f>
        <v/>
      </c>
      <c r="AJ69" s="15" t="str">
        <f>IF(P69="","",IF(Z69="SI",P69*(1+'INPUTS Y LISTAS'!$B$15),'Modelo Estadistico'!P69))</f>
        <v/>
      </c>
      <c r="AK69" s="15" t="str">
        <f>IF(Q69="","",IF(Z69="SI",Q69*(1+'INPUTS Y LISTAS'!$B$15),'Modelo Estadistico'!Q69))</f>
        <v/>
      </c>
      <c r="AL69" s="15" t="str">
        <f>IF(R69="","",IF(Z69="SI",R69*(1+'INPUTS Y LISTAS'!$B$15),'Modelo Estadistico'!R69))</f>
        <v/>
      </c>
      <c r="AM69" s="15" t="str">
        <f>IF(S69="","",IF(Z69="SI",S69*(1+'INPUTS Y LISTAS'!$B$15),'Modelo Estadistico'!S69))</f>
        <v/>
      </c>
      <c r="AN69" s="15" t="str">
        <f>IF(T69="","",IF(Z69="SI",T69*(1+'INPUTS Y LISTAS'!$B$15),'Modelo Estadistico'!T69))</f>
        <v/>
      </c>
      <c r="AO69" s="15" t="str">
        <f>IF(U69="","",IF(Z69="SI",U69*(1+'INPUTS Y LISTAS'!$B$15),'Modelo Estadistico'!U69))</f>
        <v/>
      </c>
      <c r="AP69" s="15" t="str">
        <f>IF(V69="","",IF(Z69="SI",V69*(1+'INPUTS Y LISTAS'!$B$15),'Modelo Estadistico'!V69))</f>
        <v/>
      </c>
      <c r="AQ69" s="15" t="str">
        <f>IF(W69="","",IF(Z69="SI",W69*(1+'INPUTS Y LISTAS'!$B$15),'Modelo Estadistico'!W69))</f>
        <v/>
      </c>
      <c r="AR69" s="15" t="str">
        <f>IF(X69="","",IF(Z69="SI",X69*(1+'INPUTS Y LISTAS'!$B$15),'Modelo Estadistico'!X69))</f>
        <v/>
      </c>
      <c r="AS69" s="71"/>
      <c r="AT69" s="29" t="str">
        <f t="shared" si="128"/>
        <v/>
      </c>
      <c r="AU69" s="15" t="str">
        <f t="shared" si="129"/>
        <v/>
      </c>
      <c r="AV69" s="15" t="str">
        <f t="shared" si="130"/>
        <v/>
      </c>
      <c r="AW69" s="30" t="str">
        <f t="shared" si="131"/>
        <v/>
      </c>
      <c r="AX69" s="28" t="str">
        <f t="shared" si="98"/>
        <v/>
      </c>
      <c r="AY69" s="16" t="str">
        <f t="shared" si="67"/>
        <v/>
      </c>
      <c r="AZ69" s="16" t="str">
        <f t="shared" si="68"/>
        <v/>
      </c>
      <c r="BA69" s="16" t="str">
        <f t="shared" si="69"/>
        <v/>
      </c>
      <c r="BB69" s="16" t="str">
        <f t="shared" si="70"/>
        <v/>
      </c>
      <c r="BC69" s="16" t="str">
        <f t="shared" si="71"/>
        <v/>
      </c>
      <c r="BD69" s="16" t="str">
        <f t="shared" si="72"/>
        <v/>
      </c>
      <c r="BE69" s="16" t="str">
        <f t="shared" si="73"/>
        <v/>
      </c>
      <c r="BF69" s="16" t="str">
        <f t="shared" si="74"/>
        <v/>
      </c>
      <c r="BG69" s="16" t="str">
        <f t="shared" si="75"/>
        <v/>
      </c>
      <c r="BH69" s="16" t="str">
        <f t="shared" si="76"/>
        <v/>
      </c>
      <c r="BI69" s="16" t="str">
        <f t="shared" si="77"/>
        <v/>
      </c>
      <c r="BJ69" s="16" t="str">
        <f t="shared" si="78"/>
        <v/>
      </c>
      <c r="BK69" s="16" t="str">
        <f t="shared" si="79"/>
        <v/>
      </c>
      <c r="BL69" s="16" t="str">
        <f t="shared" si="80"/>
        <v/>
      </c>
      <c r="BM69" s="16"/>
      <c r="BN69" s="16" t="str">
        <f t="shared" si="81"/>
        <v/>
      </c>
      <c r="BO69" s="16" t="str">
        <f t="shared" si="82"/>
        <v/>
      </c>
      <c r="BP69" s="28" t="str">
        <f t="shared" si="83"/>
        <v/>
      </c>
      <c r="BQ69" s="16" t="str">
        <f t="shared" si="84"/>
        <v/>
      </c>
      <c r="BR69" s="16" t="str">
        <f t="shared" si="85"/>
        <v/>
      </c>
      <c r="BS69" s="16" t="str">
        <f t="shared" si="86"/>
        <v/>
      </c>
      <c r="BT69" s="16" t="str">
        <f t="shared" si="87"/>
        <v/>
      </c>
      <c r="BU69" s="16" t="str">
        <f t="shared" si="88"/>
        <v/>
      </c>
      <c r="BV69" s="16" t="str">
        <f t="shared" si="89"/>
        <v/>
      </c>
      <c r="BW69" s="16" t="str">
        <f t="shared" si="90"/>
        <v/>
      </c>
      <c r="BX69" s="16" t="str">
        <f t="shared" si="91"/>
        <v/>
      </c>
      <c r="BY69" s="16" t="str">
        <f t="shared" si="92"/>
        <v/>
      </c>
      <c r="BZ69" s="16" t="str">
        <f t="shared" si="137"/>
        <v/>
      </c>
      <c r="CA69" s="16" t="str">
        <f t="shared" si="137"/>
        <v/>
      </c>
      <c r="CB69" s="16" t="str">
        <f t="shared" si="137"/>
        <v/>
      </c>
      <c r="CC69" s="16" t="str">
        <f t="shared" si="137"/>
        <v/>
      </c>
      <c r="CD69" s="16" t="str">
        <f t="shared" si="137"/>
        <v/>
      </c>
      <c r="CE69" s="16" t="str">
        <f t="shared" si="137"/>
        <v/>
      </c>
      <c r="CF69" s="16" t="str">
        <f t="shared" si="137"/>
        <v/>
      </c>
      <c r="CG69" s="16" t="str">
        <f t="shared" si="137"/>
        <v/>
      </c>
      <c r="CH69" s="66" t="str">
        <f t="shared" si="94"/>
        <v/>
      </c>
      <c r="CI69" s="42" t="str">
        <f t="shared" si="112"/>
        <v/>
      </c>
      <c r="CJ69" s="42" t="str">
        <f t="shared" si="113"/>
        <v/>
      </c>
      <c r="CK69" s="42" t="str">
        <f t="shared" si="114"/>
        <v/>
      </c>
      <c r="CL69" s="42" t="str">
        <f t="shared" si="115"/>
        <v/>
      </c>
      <c r="CM69" s="42" t="str">
        <f t="shared" si="116"/>
        <v/>
      </c>
      <c r="CN69" s="65">
        <f t="shared" si="99"/>
        <v>0</v>
      </c>
      <c r="CO69" s="73"/>
      <c r="CP69" s="41">
        <f t="shared" si="132"/>
        <v>0</v>
      </c>
      <c r="CQ69" s="39">
        <f t="shared" si="133"/>
        <v>0</v>
      </c>
      <c r="CR69" s="40">
        <f t="shared" si="134"/>
        <v>0</v>
      </c>
      <c r="CS69" s="134">
        <f t="shared" si="135"/>
        <v>0</v>
      </c>
      <c r="CT69" s="17"/>
      <c r="CU69" s="129"/>
      <c r="CV69" s="130">
        <f t="shared" si="117"/>
        <v>0</v>
      </c>
      <c r="CW69" s="134">
        <f t="shared" si="104"/>
        <v>0</v>
      </c>
      <c r="CX69" s="131">
        <f>+IF($I$7="SI",'INPUTS Y LISTAS'!$B$31,0)</f>
        <v>0</v>
      </c>
      <c r="CY69" s="132"/>
      <c r="CZ69" s="130">
        <f t="shared" si="105"/>
        <v>0</v>
      </c>
      <c r="DA69" s="134">
        <f t="shared" si="106"/>
        <v>0</v>
      </c>
      <c r="DB69" s="131">
        <f>+IF($I$7="SI",'INPUTS Y LISTAS'!$B$32,0)</f>
        <v>0</v>
      </c>
      <c r="DC69" s="132"/>
      <c r="DD69" s="130">
        <f t="shared" si="107"/>
        <v>0</v>
      </c>
      <c r="DE69" s="134">
        <f t="shared" si="108"/>
        <v>0</v>
      </c>
      <c r="DF69" s="131">
        <f>+IF($I$7="SI",'INPUTS Y LISTAS'!$B$33,0)</f>
        <v>0</v>
      </c>
      <c r="DG69" s="132"/>
      <c r="DH69" s="130">
        <f t="shared" si="109"/>
        <v>0</v>
      </c>
      <c r="DI69" s="134">
        <f t="shared" si="110"/>
        <v>0</v>
      </c>
      <c r="DJ69" s="136">
        <f t="shared" si="111"/>
        <v>0</v>
      </c>
    </row>
    <row r="70" spans="3:114" ht="15.75" hidden="1" outlineLevel="2" x14ac:dyDescent="0.2">
      <c r="C70" s="14">
        <f t="shared" si="127"/>
        <v>56</v>
      </c>
      <c r="D70" s="89"/>
      <c r="E70" s="69">
        <v>1</v>
      </c>
      <c r="F70" s="69"/>
      <c r="G70" s="83"/>
      <c r="H70" s="84"/>
      <c r="I70" s="86"/>
      <c r="J70" s="86"/>
      <c r="K70" s="85"/>
      <c r="L70" s="86"/>
      <c r="M70" s="70"/>
      <c r="N70" s="70"/>
      <c r="O70" s="70"/>
      <c r="P70" s="70"/>
      <c r="Q70" s="70"/>
      <c r="R70" s="70"/>
      <c r="S70" s="70"/>
      <c r="T70" s="70"/>
      <c r="U70" s="70"/>
      <c r="V70" s="70"/>
      <c r="W70" s="70"/>
      <c r="X70" s="70"/>
      <c r="Y70" s="71"/>
      <c r="Z70" s="87" t="s">
        <v>16</v>
      </c>
      <c r="AA70" s="15" t="str">
        <f>IF(G70="","",IF(Z70="SI",G70*(1+'INPUTS Y LISTAS'!$B$15),'Modelo Estadistico'!G70))</f>
        <v/>
      </c>
      <c r="AB70" s="15" t="str">
        <f>IF(H70="","",IF(Z70="SI",H70*(1+'INPUTS Y LISTAS'!$B$15),'Modelo Estadistico'!H70))</f>
        <v/>
      </c>
      <c r="AC70" s="15" t="str">
        <f>IF(I70="","",IF(Z70="SI",I70*(1+'INPUTS Y LISTAS'!$B$15),'Modelo Estadistico'!I70))</f>
        <v/>
      </c>
      <c r="AD70" s="15" t="str">
        <f>IF(J70="","",IF(Z70="SI",J70*(1+'INPUTS Y LISTAS'!$B$15),'Modelo Estadistico'!J70))</f>
        <v/>
      </c>
      <c r="AE70" s="15" t="str">
        <f>IF(K70="","",IF(Z70="SI",K70*(1+'INPUTS Y LISTAS'!$B$15),'Modelo Estadistico'!K70))</f>
        <v/>
      </c>
      <c r="AF70" s="15" t="str">
        <f>IF(L70="","",IF(Z70="SI",L70*(1+'INPUTS Y LISTAS'!$B$15),'Modelo Estadistico'!L70))</f>
        <v/>
      </c>
      <c r="AG70" s="15" t="str">
        <f>IF(M70="","",IF(Z70="SI",M70*(1+'INPUTS Y LISTAS'!$B$15),'Modelo Estadistico'!M70))</f>
        <v/>
      </c>
      <c r="AH70" s="15" t="str">
        <f>IF(N70="","",IF(Z70="SI",N70*(1+'INPUTS Y LISTAS'!$B$15),'Modelo Estadistico'!N70))</f>
        <v/>
      </c>
      <c r="AI70" s="15" t="str">
        <f>IF(O70="","",IF(Z70="SI",O70*(1+'INPUTS Y LISTAS'!$B$15),'Modelo Estadistico'!O70))</f>
        <v/>
      </c>
      <c r="AJ70" s="15" t="str">
        <f>IF(P70="","",IF(Z70="SI",P70*(1+'INPUTS Y LISTAS'!$B$15),'Modelo Estadistico'!P70))</f>
        <v/>
      </c>
      <c r="AK70" s="15" t="str">
        <f>IF(Q70="","",IF(Z70="SI",Q70*(1+'INPUTS Y LISTAS'!$B$15),'Modelo Estadistico'!Q70))</f>
        <v/>
      </c>
      <c r="AL70" s="15" t="str">
        <f>IF(R70="","",IF(Z70="SI",R70*(1+'INPUTS Y LISTAS'!$B$15),'Modelo Estadistico'!R70))</f>
        <v/>
      </c>
      <c r="AM70" s="15" t="str">
        <f>IF(S70="","",IF(Z70="SI",S70*(1+'INPUTS Y LISTAS'!$B$15),'Modelo Estadistico'!S70))</f>
        <v/>
      </c>
      <c r="AN70" s="15" t="str">
        <f>IF(T70="","",IF(Z70="SI",T70*(1+'INPUTS Y LISTAS'!$B$15),'Modelo Estadistico'!T70))</f>
        <v/>
      </c>
      <c r="AO70" s="15" t="str">
        <f>IF(U70="","",IF(Z70="SI",U70*(1+'INPUTS Y LISTAS'!$B$15),'Modelo Estadistico'!U70))</f>
        <v/>
      </c>
      <c r="AP70" s="15" t="str">
        <f>IF(V70="","",IF(Z70="SI",V70*(1+'INPUTS Y LISTAS'!$B$15),'Modelo Estadistico'!V70))</f>
        <v/>
      </c>
      <c r="AQ70" s="15" t="str">
        <f>IF(W70="","",IF(Z70="SI",W70*(1+'INPUTS Y LISTAS'!$B$15),'Modelo Estadistico'!W70))</f>
        <v/>
      </c>
      <c r="AR70" s="15" t="str">
        <f>IF(X70="","",IF(Z70="SI",X70*(1+'INPUTS Y LISTAS'!$B$15),'Modelo Estadistico'!X70))</f>
        <v/>
      </c>
      <c r="AS70" s="71"/>
      <c r="AT70" s="29" t="str">
        <f t="shared" si="128"/>
        <v/>
      </c>
      <c r="AU70" s="15" t="str">
        <f t="shared" si="129"/>
        <v/>
      </c>
      <c r="AV70" s="15" t="str">
        <f t="shared" si="130"/>
        <v/>
      </c>
      <c r="AW70" s="30" t="str">
        <f t="shared" si="131"/>
        <v/>
      </c>
      <c r="AX70" s="28" t="str">
        <f t="shared" si="98"/>
        <v/>
      </c>
      <c r="AY70" s="16" t="str">
        <f t="shared" si="67"/>
        <v/>
      </c>
      <c r="AZ70" s="16" t="str">
        <f t="shared" si="68"/>
        <v/>
      </c>
      <c r="BA70" s="16" t="str">
        <f t="shared" si="69"/>
        <v/>
      </c>
      <c r="BB70" s="16" t="str">
        <f t="shared" si="70"/>
        <v/>
      </c>
      <c r="BC70" s="16" t="str">
        <f t="shared" si="71"/>
        <v/>
      </c>
      <c r="BD70" s="16" t="str">
        <f t="shared" si="72"/>
        <v/>
      </c>
      <c r="BE70" s="16" t="str">
        <f t="shared" si="73"/>
        <v/>
      </c>
      <c r="BF70" s="16" t="str">
        <f t="shared" si="74"/>
        <v/>
      </c>
      <c r="BG70" s="16" t="str">
        <f t="shared" si="75"/>
        <v/>
      </c>
      <c r="BH70" s="16" t="str">
        <f t="shared" si="76"/>
        <v/>
      </c>
      <c r="BI70" s="16" t="str">
        <f t="shared" si="77"/>
        <v/>
      </c>
      <c r="BJ70" s="16" t="str">
        <f t="shared" si="78"/>
        <v/>
      </c>
      <c r="BK70" s="16" t="str">
        <f t="shared" si="79"/>
        <v/>
      </c>
      <c r="BL70" s="16" t="str">
        <f t="shared" si="80"/>
        <v/>
      </c>
      <c r="BM70" s="16"/>
      <c r="BN70" s="16" t="str">
        <f t="shared" si="81"/>
        <v/>
      </c>
      <c r="BO70" s="16" t="str">
        <f t="shared" si="82"/>
        <v/>
      </c>
      <c r="BP70" s="28" t="str">
        <f t="shared" si="83"/>
        <v/>
      </c>
      <c r="BQ70" s="16" t="str">
        <f t="shared" si="84"/>
        <v/>
      </c>
      <c r="BR70" s="16" t="str">
        <f t="shared" si="85"/>
        <v/>
      </c>
      <c r="BS70" s="16" t="str">
        <f t="shared" si="86"/>
        <v/>
      </c>
      <c r="BT70" s="16" t="str">
        <f t="shared" si="87"/>
        <v/>
      </c>
      <c r="BU70" s="16" t="str">
        <f t="shared" si="88"/>
        <v/>
      </c>
      <c r="BV70" s="16" t="str">
        <f t="shared" si="89"/>
        <v/>
      </c>
      <c r="BW70" s="16" t="str">
        <f t="shared" si="90"/>
        <v/>
      </c>
      <c r="BX70" s="16" t="str">
        <f t="shared" si="91"/>
        <v/>
      </c>
      <c r="BY70" s="16" t="str">
        <f t="shared" si="92"/>
        <v/>
      </c>
      <c r="BZ70" s="16" t="str">
        <f t="shared" si="137"/>
        <v/>
      </c>
      <c r="CA70" s="16" t="str">
        <f t="shared" si="137"/>
        <v/>
      </c>
      <c r="CB70" s="16" t="str">
        <f t="shared" si="137"/>
        <v/>
      </c>
      <c r="CC70" s="16" t="str">
        <f t="shared" si="137"/>
        <v/>
      </c>
      <c r="CD70" s="16" t="str">
        <f t="shared" si="137"/>
        <v/>
      </c>
      <c r="CE70" s="16" t="str">
        <f t="shared" si="137"/>
        <v/>
      </c>
      <c r="CF70" s="16" t="str">
        <f t="shared" si="137"/>
        <v/>
      </c>
      <c r="CG70" s="16" t="str">
        <f t="shared" si="137"/>
        <v/>
      </c>
      <c r="CH70" s="66" t="str">
        <f t="shared" si="94"/>
        <v/>
      </c>
      <c r="CI70" s="42" t="str">
        <f t="shared" si="112"/>
        <v/>
      </c>
      <c r="CJ70" s="42" t="str">
        <f t="shared" si="113"/>
        <v/>
      </c>
      <c r="CK70" s="42" t="str">
        <f t="shared" si="114"/>
        <v/>
      </c>
      <c r="CL70" s="42" t="str">
        <f t="shared" si="115"/>
        <v/>
      </c>
      <c r="CM70" s="42" t="str">
        <f t="shared" si="116"/>
        <v/>
      </c>
      <c r="CN70" s="65">
        <f t="shared" si="99"/>
        <v>0</v>
      </c>
      <c r="CO70" s="73"/>
      <c r="CP70" s="41">
        <f t="shared" si="132"/>
        <v>0</v>
      </c>
      <c r="CQ70" s="39">
        <f t="shared" si="133"/>
        <v>0</v>
      </c>
      <c r="CR70" s="40">
        <f t="shared" si="134"/>
        <v>0</v>
      </c>
      <c r="CS70" s="134">
        <f t="shared" si="135"/>
        <v>0</v>
      </c>
      <c r="CT70" s="17"/>
      <c r="CU70" s="129"/>
      <c r="CV70" s="130">
        <f t="shared" si="117"/>
        <v>0</v>
      </c>
      <c r="CW70" s="134">
        <f t="shared" si="104"/>
        <v>0</v>
      </c>
      <c r="CX70" s="131">
        <f>+IF($I$7="SI",'INPUTS Y LISTAS'!$B$31,0)</f>
        <v>0</v>
      </c>
      <c r="CY70" s="132"/>
      <c r="CZ70" s="130">
        <f t="shared" si="105"/>
        <v>0</v>
      </c>
      <c r="DA70" s="134">
        <f t="shared" si="106"/>
        <v>0</v>
      </c>
      <c r="DB70" s="131">
        <f>+IF($I$7="SI",'INPUTS Y LISTAS'!$B$32,0)</f>
        <v>0</v>
      </c>
      <c r="DC70" s="132"/>
      <c r="DD70" s="130">
        <f t="shared" si="107"/>
        <v>0</v>
      </c>
      <c r="DE70" s="134">
        <f t="shared" si="108"/>
        <v>0</v>
      </c>
      <c r="DF70" s="131">
        <f>+IF($I$7="SI",'INPUTS Y LISTAS'!$B$33,0)</f>
        <v>0</v>
      </c>
      <c r="DG70" s="132"/>
      <c r="DH70" s="130">
        <f t="shared" si="109"/>
        <v>0</v>
      </c>
      <c r="DI70" s="134">
        <f t="shared" si="110"/>
        <v>0</v>
      </c>
      <c r="DJ70" s="136">
        <f t="shared" si="111"/>
        <v>0</v>
      </c>
    </row>
    <row r="71" spans="3:114" ht="15.75" hidden="1" outlineLevel="2" x14ac:dyDescent="0.2">
      <c r="C71" s="14">
        <f t="shared" si="127"/>
        <v>57</v>
      </c>
      <c r="D71" s="88"/>
      <c r="E71" s="69">
        <v>1</v>
      </c>
      <c r="F71" s="69"/>
      <c r="G71" s="83"/>
      <c r="H71" s="84"/>
      <c r="I71" s="86"/>
      <c r="J71" s="86"/>
      <c r="K71" s="85"/>
      <c r="L71" s="86"/>
      <c r="M71" s="70"/>
      <c r="N71" s="70"/>
      <c r="O71" s="70"/>
      <c r="P71" s="70"/>
      <c r="Q71" s="70"/>
      <c r="R71" s="70"/>
      <c r="S71" s="70"/>
      <c r="T71" s="70"/>
      <c r="U71" s="70"/>
      <c r="V71" s="70"/>
      <c r="W71" s="70"/>
      <c r="X71" s="70"/>
      <c r="Y71" s="71"/>
      <c r="Z71" s="87" t="s">
        <v>16</v>
      </c>
      <c r="AA71" s="15" t="str">
        <f>IF(G71="","",IF(Z71="SI",G71*(1+'INPUTS Y LISTAS'!$B$15),'Modelo Estadistico'!G71))</f>
        <v/>
      </c>
      <c r="AB71" s="15" t="str">
        <f>IF(H71="","",IF(Z71="SI",H71*(1+'INPUTS Y LISTAS'!$B$15),'Modelo Estadistico'!H71))</f>
        <v/>
      </c>
      <c r="AC71" s="15" t="str">
        <f>IF(I71="","",IF(Z71="SI",I71*(1+'INPUTS Y LISTAS'!$B$15),'Modelo Estadistico'!I71))</f>
        <v/>
      </c>
      <c r="AD71" s="15" t="str">
        <f>IF(J71="","",IF(Z71="SI",J71*(1+'INPUTS Y LISTAS'!$B$15),'Modelo Estadistico'!J71))</f>
        <v/>
      </c>
      <c r="AE71" s="15" t="str">
        <f>IF(K71="","",IF(Z71="SI",K71*(1+'INPUTS Y LISTAS'!$B$15),'Modelo Estadistico'!K71))</f>
        <v/>
      </c>
      <c r="AF71" s="15" t="str">
        <f>IF(L71="","",IF(Z71="SI",L71*(1+'INPUTS Y LISTAS'!$B$15),'Modelo Estadistico'!L71))</f>
        <v/>
      </c>
      <c r="AG71" s="15" t="str">
        <f>IF(M71="","",IF(Z71="SI",M71*(1+'INPUTS Y LISTAS'!$B$15),'Modelo Estadistico'!M71))</f>
        <v/>
      </c>
      <c r="AH71" s="15" t="str">
        <f>IF(N71="","",IF(Z71="SI",N71*(1+'INPUTS Y LISTAS'!$B$15),'Modelo Estadistico'!N71))</f>
        <v/>
      </c>
      <c r="AI71" s="15" t="str">
        <f>IF(O71="","",IF(Z71="SI",O71*(1+'INPUTS Y LISTAS'!$B$15),'Modelo Estadistico'!O71))</f>
        <v/>
      </c>
      <c r="AJ71" s="15" t="str">
        <f>IF(P71="","",IF(Z71="SI",P71*(1+'INPUTS Y LISTAS'!$B$15),'Modelo Estadistico'!P71))</f>
        <v/>
      </c>
      <c r="AK71" s="15" t="str">
        <f>IF(Q71="","",IF(Z71="SI",Q71*(1+'INPUTS Y LISTAS'!$B$15),'Modelo Estadistico'!Q71))</f>
        <v/>
      </c>
      <c r="AL71" s="15" t="str">
        <f>IF(R71="","",IF(Z71="SI",R71*(1+'INPUTS Y LISTAS'!$B$15),'Modelo Estadistico'!R71))</f>
        <v/>
      </c>
      <c r="AM71" s="15" t="str">
        <f>IF(S71="","",IF(Z71="SI",S71*(1+'INPUTS Y LISTAS'!$B$15),'Modelo Estadistico'!S71))</f>
        <v/>
      </c>
      <c r="AN71" s="15" t="str">
        <f>IF(T71="","",IF(Z71="SI",T71*(1+'INPUTS Y LISTAS'!$B$15),'Modelo Estadistico'!T71))</f>
        <v/>
      </c>
      <c r="AO71" s="15" t="str">
        <f>IF(U71="","",IF(Z71="SI",U71*(1+'INPUTS Y LISTAS'!$B$15),'Modelo Estadistico'!U71))</f>
        <v/>
      </c>
      <c r="AP71" s="15" t="str">
        <f>IF(V71="","",IF(Z71="SI",V71*(1+'INPUTS Y LISTAS'!$B$15),'Modelo Estadistico'!V71))</f>
        <v/>
      </c>
      <c r="AQ71" s="15" t="str">
        <f>IF(W71="","",IF(Z71="SI",W71*(1+'INPUTS Y LISTAS'!$B$15),'Modelo Estadistico'!W71))</f>
        <v/>
      </c>
      <c r="AR71" s="15" t="str">
        <f>IF(X71="","",IF(Z71="SI",X71*(1+'INPUTS Y LISTAS'!$B$15),'Modelo Estadistico'!X71))</f>
        <v/>
      </c>
      <c r="AS71" s="71"/>
      <c r="AT71" s="29" t="str">
        <f t="shared" si="128"/>
        <v/>
      </c>
      <c r="AU71" s="15" t="str">
        <f t="shared" si="129"/>
        <v/>
      </c>
      <c r="AV71" s="15" t="str">
        <f t="shared" si="130"/>
        <v/>
      </c>
      <c r="AW71" s="30" t="str">
        <f t="shared" si="131"/>
        <v/>
      </c>
      <c r="AX71" s="28" t="str">
        <f t="shared" si="98"/>
        <v/>
      </c>
      <c r="AY71" s="16" t="str">
        <f t="shared" si="67"/>
        <v/>
      </c>
      <c r="AZ71" s="16" t="str">
        <f t="shared" si="68"/>
        <v/>
      </c>
      <c r="BA71" s="16" t="str">
        <f t="shared" si="69"/>
        <v/>
      </c>
      <c r="BB71" s="16" t="str">
        <f t="shared" si="70"/>
        <v/>
      </c>
      <c r="BC71" s="16" t="str">
        <f t="shared" si="71"/>
        <v/>
      </c>
      <c r="BD71" s="16" t="str">
        <f t="shared" si="72"/>
        <v/>
      </c>
      <c r="BE71" s="16" t="str">
        <f t="shared" si="73"/>
        <v/>
      </c>
      <c r="BF71" s="16" t="str">
        <f t="shared" si="74"/>
        <v/>
      </c>
      <c r="BG71" s="16" t="str">
        <f t="shared" si="75"/>
        <v/>
      </c>
      <c r="BH71" s="16" t="str">
        <f t="shared" si="76"/>
        <v/>
      </c>
      <c r="BI71" s="16" t="str">
        <f t="shared" si="77"/>
        <v/>
      </c>
      <c r="BJ71" s="16" t="str">
        <f t="shared" si="78"/>
        <v/>
      </c>
      <c r="BK71" s="16" t="str">
        <f t="shared" si="79"/>
        <v/>
      </c>
      <c r="BL71" s="16" t="str">
        <f t="shared" si="80"/>
        <v/>
      </c>
      <c r="BM71" s="16"/>
      <c r="BN71" s="16" t="str">
        <f t="shared" si="81"/>
        <v/>
      </c>
      <c r="BO71" s="16" t="str">
        <f t="shared" si="82"/>
        <v/>
      </c>
      <c r="BP71" s="28" t="str">
        <f t="shared" si="83"/>
        <v/>
      </c>
      <c r="BQ71" s="16" t="str">
        <f t="shared" si="84"/>
        <v/>
      </c>
      <c r="BR71" s="16" t="str">
        <f t="shared" si="85"/>
        <v/>
      </c>
      <c r="BS71" s="16" t="str">
        <f t="shared" si="86"/>
        <v/>
      </c>
      <c r="BT71" s="16" t="str">
        <f t="shared" si="87"/>
        <v/>
      </c>
      <c r="BU71" s="16" t="str">
        <f t="shared" si="88"/>
        <v/>
      </c>
      <c r="BV71" s="16" t="str">
        <f t="shared" si="89"/>
        <v/>
      </c>
      <c r="BW71" s="16" t="str">
        <f t="shared" si="90"/>
        <v/>
      </c>
      <c r="BX71" s="16" t="str">
        <f t="shared" si="91"/>
        <v/>
      </c>
      <c r="BY71" s="16" t="str">
        <f t="shared" si="92"/>
        <v/>
      </c>
      <c r="BZ71" s="16" t="str">
        <f t="shared" si="137"/>
        <v/>
      </c>
      <c r="CA71" s="16" t="str">
        <f t="shared" si="137"/>
        <v/>
      </c>
      <c r="CB71" s="16" t="str">
        <f t="shared" si="137"/>
        <v/>
      </c>
      <c r="CC71" s="16" t="str">
        <f t="shared" si="137"/>
        <v/>
      </c>
      <c r="CD71" s="16" t="str">
        <f t="shared" si="137"/>
        <v/>
      </c>
      <c r="CE71" s="16" t="str">
        <f t="shared" si="137"/>
        <v/>
      </c>
      <c r="CF71" s="16" t="str">
        <f t="shared" si="137"/>
        <v/>
      </c>
      <c r="CG71" s="16" t="str">
        <f t="shared" si="137"/>
        <v/>
      </c>
      <c r="CH71" s="66" t="str">
        <f t="shared" si="94"/>
        <v/>
      </c>
      <c r="CI71" s="42" t="str">
        <f t="shared" si="112"/>
        <v/>
      </c>
      <c r="CJ71" s="42" t="str">
        <f t="shared" si="113"/>
        <v/>
      </c>
      <c r="CK71" s="42" t="str">
        <f t="shared" si="114"/>
        <v/>
      </c>
      <c r="CL71" s="42" t="str">
        <f t="shared" si="115"/>
        <v/>
      </c>
      <c r="CM71" s="42" t="str">
        <f t="shared" si="116"/>
        <v/>
      </c>
      <c r="CN71" s="65">
        <f t="shared" si="99"/>
        <v>0</v>
      </c>
      <c r="CO71" s="73"/>
      <c r="CP71" s="41">
        <f t="shared" si="132"/>
        <v>0</v>
      </c>
      <c r="CQ71" s="39">
        <f t="shared" si="133"/>
        <v>0</v>
      </c>
      <c r="CR71" s="40">
        <f t="shared" si="134"/>
        <v>0</v>
      </c>
      <c r="CS71" s="134">
        <f t="shared" si="135"/>
        <v>0</v>
      </c>
      <c r="CT71" s="17"/>
      <c r="CU71" s="129"/>
      <c r="CV71" s="130">
        <f t="shared" si="117"/>
        <v>0</v>
      </c>
      <c r="CW71" s="134">
        <f t="shared" si="104"/>
        <v>0</v>
      </c>
      <c r="CX71" s="131">
        <f>+IF($I$7="SI",'INPUTS Y LISTAS'!$B$31,0)</f>
        <v>0</v>
      </c>
      <c r="CY71" s="132"/>
      <c r="CZ71" s="130">
        <f t="shared" si="105"/>
        <v>0</v>
      </c>
      <c r="DA71" s="134">
        <f t="shared" si="106"/>
        <v>0</v>
      </c>
      <c r="DB71" s="131">
        <f>+IF($I$7="SI",'INPUTS Y LISTAS'!$B$32,0)</f>
        <v>0</v>
      </c>
      <c r="DC71" s="132"/>
      <c r="DD71" s="130">
        <f t="shared" si="107"/>
        <v>0</v>
      </c>
      <c r="DE71" s="134">
        <f t="shared" si="108"/>
        <v>0</v>
      </c>
      <c r="DF71" s="131">
        <f>+IF($I$7="SI",'INPUTS Y LISTAS'!$B$33,0)</f>
        <v>0</v>
      </c>
      <c r="DG71" s="132"/>
      <c r="DH71" s="130">
        <f t="shared" si="109"/>
        <v>0</v>
      </c>
      <c r="DI71" s="134">
        <f t="shared" si="110"/>
        <v>0</v>
      </c>
      <c r="DJ71" s="136">
        <f t="shared" si="111"/>
        <v>0</v>
      </c>
    </row>
    <row r="72" spans="3:114" ht="15.75" hidden="1" outlineLevel="2" x14ac:dyDescent="0.2">
      <c r="C72" s="14">
        <f t="shared" si="127"/>
        <v>58</v>
      </c>
      <c r="D72" s="88"/>
      <c r="E72" s="69">
        <v>1</v>
      </c>
      <c r="F72" s="69"/>
      <c r="G72" s="83"/>
      <c r="H72" s="84"/>
      <c r="I72" s="86"/>
      <c r="J72" s="86"/>
      <c r="K72" s="85"/>
      <c r="L72" s="86"/>
      <c r="M72" s="70"/>
      <c r="N72" s="70"/>
      <c r="O72" s="70"/>
      <c r="P72" s="70"/>
      <c r="Q72" s="70"/>
      <c r="R72" s="70"/>
      <c r="S72" s="70"/>
      <c r="T72" s="70"/>
      <c r="U72" s="70"/>
      <c r="V72" s="70"/>
      <c r="W72" s="70"/>
      <c r="X72" s="70"/>
      <c r="Y72" s="71"/>
      <c r="Z72" s="87" t="s">
        <v>16</v>
      </c>
      <c r="AA72" s="15" t="str">
        <f>IF(G72="","",IF(Z72="SI",G72*(1+'INPUTS Y LISTAS'!$B$15),'Modelo Estadistico'!G72))</f>
        <v/>
      </c>
      <c r="AB72" s="15" t="str">
        <f>IF(H72="","",IF(Z72="SI",H72*(1+'INPUTS Y LISTAS'!$B$15),'Modelo Estadistico'!H72))</f>
        <v/>
      </c>
      <c r="AC72" s="15" t="str">
        <f>IF(I72="","",IF(Z72="SI",I72*(1+'INPUTS Y LISTAS'!$B$15),'Modelo Estadistico'!I72))</f>
        <v/>
      </c>
      <c r="AD72" s="15" t="str">
        <f>IF(J72="","",IF(Z72="SI",J72*(1+'INPUTS Y LISTAS'!$B$15),'Modelo Estadistico'!J72))</f>
        <v/>
      </c>
      <c r="AE72" s="15" t="str">
        <f>IF(K72="","",IF(Z72="SI",K72*(1+'INPUTS Y LISTAS'!$B$15),'Modelo Estadistico'!K72))</f>
        <v/>
      </c>
      <c r="AF72" s="15" t="str">
        <f>IF(L72="","",IF(Z72="SI",L72*(1+'INPUTS Y LISTAS'!$B$15),'Modelo Estadistico'!L72))</f>
        <v/>
      </c>
      <c r="AG72" s="15" t="str">
        <f>IF(M72="","",IF(Z72="SI",M72*(1+'INPUTS Y LISTAS'!$B$15),'Modelo Estadistico'!M72))</f>
        <v/>
      </c>
      <c r="AH72" s="15" t="str">
        <f>IF(N72="","",IF(Z72="SI",N72*(1+'INPUTS Y LISTAS'!$B$15),'Modelo Estadistico'!N72))</f>
        <v/>
      </c>
      <c r="AI72" s="15" t="str">
        <f>IF(O72="","",IF(Z72="SI",O72*(1+'INPUTS Y LISTAS'!$B$15),'Modelo Estadistico'!O72))</f>
        <v/>
      </c>
      <c r="AJ72" s="15" t="str">
        <f>IF(P72="","",IF(Z72="SI",P72*(1+'INPUTS Y LISTAS'!$B$15),'Modelo Estadistico'!P72))</f>
        <v/>
      </c>
      <c r="AK72" s="15" t="str">
        <f>IF(Q72="","",IF(Z72="SI",Q72*(1+'INPUTS Y LISTAS'!$B$15),'Modelo Estadistico'!Q72))</f>
        <v/>
      </c>
      <c r="AL72" s="15" t="str">
        <f>IF(R72="","",IF(Z72="SI",R72*(1+'INPUTS Y LISTAS'!$B$15),'Modelo Estadistico'!R72))</f>
        <v/>
      </c>
      <c r="AM72" s="15" t="str">
        <f>IF(S72="","",IF(Z72="SI",S72*(1+'INPUTS Y LISTAS'!$B$15),'Modelo Estadistico'!S72))</f>
        <v/>
      </c>
      <c r="AN72" s="15" t="str">
        <f>IF(T72="","",IF(Z72="SI",T72*(1+'INPUTS Y LISTAS'!$B$15),'Modelo Estadistico'!T72))</f>
        <v/>
      </c>
      <c r="AO72" s="15" t="str">
        <f>IF(U72="","",IF(Z72="SI",U72*(1+'INPUTS Y LISTAS'!$B$15),'Modelo Estadistico'!U72))</f>
        <v/>
      </c>
      <c r="AP72" s="15" t="str">
        <f>IF(V72="","",IF(Z72="SI",V72*(1+'INPUTS Y LISTAS'!$B$15),'Modelo Estadistico'!V72))</f>
        <v/>
      </c>
      <c r="AQ72" s="15" t="str">
        <f>IF(W72="","",IF(Z72="SI",W72*(1+'INPUTS Y LISTAS'!$B$15),'Modelo Estadistico'!W72))</f>
        <v/>
      </c>
      <c r="AR72" s="15" t="str">
        <f>IF(X72="","",IF(Z72="SI",X72*(1+'INPUTS Y LISTAS'!$B$15),'Modelo Estadistico'!X72))</f>
        <v/>
      </c>
      <c r="AS72" s="71"/>
      <c r="AT72" s="29" t="str">
        <f t="shared" si="128"/>
        <v/>
      </c>
      <c r="AU72" s="15" t="str">
        <f t="shared" si="129"/>
        <v/>
      </c>
      <c r="AV72" s="15" t="str">
        <f t="shared" si="130"/>
        <v/>
      </c>
      <c r="AW72" s="30" t="str">
        <f t="shared" si="131"/>
        <v/>
      </c>
      <c r="AX72" s="28" t="str">
        <f t="shared" si="98"/>
        <v/>
      </c>
      <c r="AY72" s="16" t="str">
        <f t="shared" si="67"/>
        <v/>
      </c>
      <c r="AZ72" s="16" t="str">
        <f t="shared" si="68"/>
        <v/>
      </c>
      <c r="BA72" s="16" t="str">
        <f t="shared" si="69"/>
        <v/>
      </c>
      <c r="BB72" s="16" t="str">
        <f t="shared" si="70"/>
        <v/>
      </c>
      <c r="BC72" s="16" t="str">
        <f t="shared" si="71"/>
        <v/>
      </c>
      <c r="BD72" s="16" t="str">
        <f t="shared" si="72"/>
        <v/>
      </c>
      <c r="BE72" s="16" t="str">
        <f t="shared" si="73"/>
        <v/>
      </c>
      <c r="BF72" s="16" t="str">
        <f t="shared" si="74"/>
        <v/>
      </c>
      <c r="BG72" s="16" t="str">
        <f t="shared" si="75"/>
        <v/>
      </c>
      <c r="BH72" s="16" t="str">
        <f t="shared" si="76"/>
        <v/>
      </c>
      <c r="BI72" s="16" t="str">
        <f t="shared" si="77"/>
        <v/>
      </c>
      <c r="BJ72" s="16" t="str">
        <f t="shared" si="78"/>
        <v/>
      </c>
      <c r="BK72" s="16" t="str">
        <f t="shared" si="79"/>
        <v/>
      </c>
      <c r="BL72" s="16" t="str">
        <f t="shared" si="80"/>
        <v/>
      </c>
      <c r="BM72" s="16"/>
      <c r="BN72" s="16" t="str">
        <f t="shared" si="81"/>
        <v/>
      </c>
      <c r="BO72" s="16" t="str">
        <f t="shared" si="82"/>
        <v/>
      </c>
      <c r="BP72" s="28" t="str">
        <f t="shared" si="83"/>
        <v/>
      </c>
      <c r="BQ72" s="16" t="str">
        <f t="shared" si="84"/>
        <v/>
      </c>
      <c r="BR72" s="16" t="str">
        <f t="shared" si="85"/>
        <v/>
      </c>
      <c r="BS72" s="16" t="str">
        <f t="shared" si="86"/>
        <v/>
      </c>
      <c r="BT72" s="16" t="str">
        <f t="shared" si="87"/>
        <v/>
      </c>
      <c r="BU72" s="16" t="str">
        <f t="shared" si="88"/>
        <v/>
      </c>
      <c r="BV72" s="16" t="str">
        <f t="shared" si="89"/>
        <v/>
      </c>
      <c r="BW72" s="16" t="str">
        <f t="shared" si="90"/>
        <v/>
      </c>
      <c r="BX72" s="16" t="str">
        <f t="shared" si="91"/>
        <v/>
      </c>
      <c r="BY72" s="16" t="str">
        <f t="shared" si="92"/>
        <v/>
      </c>
      <c r="BZ72" s="16" t="str">
        <f t="shared" si="137"/>
        <v/>
      </c>
      <c r="CA72" s="16" t="str">
        <f t="shared" si="137"/>
        <v/>
      </c>
      <c r="CB72" s="16" t="str">
        <f t="shared" si="137"/>
        <v/>
      </c>
      <c r="CC72" s="16" t="str">
        <f t="shared" si="137"/>
        <v/>
      </c>
      <c r="CD72" s="16" t="str">
        <f t="shared" si="137"/>
        <v/>
      </c>
      <c r="CE72" s="16" t="str">
        <f t="shared" si="137"/>
        <v/>
      </c>
      <c r="CF72" s="16" t="str">
        <f t="shared" si="137"/>
        <v/>
      </c>
      <c r="CG72" s="16" t="str">
        <f t="shared" si="137"/>
        <v/>
      </c>
      <c r="CH72" s="66" t="str">
        <f t="shared" si="94"/>
        <v/>
      </c>
      <c r="CI72" s="42" t="str">
        <f t="shared" si="112"/>
        <v/>
      </c>
      <c r="CJ72" s="42" t="str">
        <f t="shared" si="113"/>
        <v/>
      </c>
      <c r="CK72" s="42" t="str">
        <f t="shared" si="114"/>
        <v/>
      </c>
      <c r="CL72" s="42" t="str">
        <f t="shared" si="115"/>
        <v/>
      </c>
      <c r="CM72" s="42" t="str">
        <f t="shared" si="116"/>
        <v/>
      </c>
      <c r="CN72" s="65">
        <f t="shared" si="99"/>
        <v>0</v>
      </c>
      <c r="CO72" s="73"/>
      <c r="CP72" s="41">
        <f t="shared" si="132"/>
        <v>0</v>
      </c>
      <c r="CQ72" s="39">
        <f t="shared" si="133"/>
        <v>0</v>
      </c>
      <c r="CR72" s="40">
        <f t="shared" si="134"/>
        <v>0</v>
      </c>
      <c r="CS72" s="134">
        <f t="shared" si="135"/>
        <v>0</v>
      </c>
      <c r="CT72" s="17"/>
      <c r="CU72" s="129"/>
      <c r="CV72" s="130">
        <f t="shared" si="117"/>
        <v>0</v>
      </c>
      <c r="CW72" s="134">
        <f t="shared" si="104"/>
        <v>0</v>
      </c>
      <c r="CX72" s="131">
        <f>+IF($I$7="SI",'INPUTS Y LISTAS'!$B$31,0)</f>
        <v>0</v>
      </c>
      <c r="CY72" s="132"/>
      <c r="CZ72" s="130">
        <f t="shared" si="105"/>
        <v>0</v>
      </c>
      <c r="DA72" s="134">
        <f t="shared" si="106"/>
        <v>0</v>
      </c>
      <c r="DB72" s="131">
        <f>+IF($I$7="SI",'INPUTS Y LISTAS'!$B$32,0)</f>
        <v>0</v>
      </c>
      <c r="DC72" s="132"/>
      <c r="DD72" s="130">
        <f t="shared" si="107"/>
        <v>0</v>
      </c>
      <c r="DE72" s="134">
        <f t="shared" si="108"/>
        <v>0</v>
      </c>
      <c r="DF72" s="131">
        <f>+IF($I$7="SI",'INPUTS Y LISTAS'!$B$33,0)</f>
        <v>0</v>
      </c>
      <c r="DG72" s="132"/>
      <c r="DH72" s="130">
        <f t="shared" si="109"/>
        <v>0</v>
      </c>
      <c r="DI72" s="134">
        <f t="shared" si="110"/>
        <v>0</v>
      </c>
      <c r="DJ72" s="136">
        <f t="shared" si="111"/>
        <v>0</v>
      </c>
    </row>
    <row r="73" spans="3:114" ht="15.75" hidden="1" outlineLevel="2" x14ac:dyDescent="0.2">
      <c r="C73" s="14">
        <f t="shared" si="127"/>
        <v>59</v>
      </c>
      <c r="D73" s="88"/>
      <c r="E73" s="69">
        <v>1</v>
      </c>
      <c r="F73" s="69"/>
      <c r="G73" s="83"/>
      <c r="H73" s="84"/>
      <c r="I73" s="86"/>
      <c r="J73" s="86"/>
      <c r="K73" s="85"/>
      <c r="L73" s="86"/>
      <c r="M73" s="70"/>
      <c r="N73" s="70"/>
      <c r="O73" s="70"/>
      <c r="P73" s="70"/>
      <c r="Q73" s="70"/>
      <c r="R73" s="70"/>
      <c r="S73" s="70"/>
      <c r="T73" s="70"/>
      <c r="U73" s="70"/>
      <c r="V73" s="70"/>
      <c r="W73" s="70"/>
      <c r="X73" s="70"/>
      <c r="Y73" s="71"/>
      <c r="Z73" s="87" t="s">
        <v>16</v>
      </c>
      <c r="AA73" s="15" t="str">
        <f>IF(G73="","",IF(Z73="SI",G73*(1+'INPUTS Y LISTAS'!$B$15),'Modelo Estadistico'!G73))</f>
        <v/>
      </c>
      <c r="AB73" s="15" t="str">
        <f>IF(H73="","",IF(Z73="SI",H73*(1+'INPUTS Y LISTAS'!$B$15),'Modelo Estadistico'!H73))</f>
        <v/>
      </c>
      <c r="AC73" s="15" t="str">
        <f>IF(I73="","",IF(Z73="SI",I73*(1+'INPUTS Y LISTAS'!$B$15),'Modelo Estadistico'!I73))</f>
        <v/>
      </c>
      <c r="AD73" s="15" t="str">
        <f>IF(J73="","",IF(Z73="SI",J73*(1+'INPUTS Y LISTAS'!$B$15),'Modelo Estadistico'!J73))</f>
        <v/>
      </c>
      <c r="AE73" s="15" t="str">
        <f>IF(K73="","",IF(Z73="SI",K73*(1+'INPUTS Y LISTAS'!$B$15),'Modelo Estadistico'!K73))</f>
        <v/>
      </c>
      <c r="AF73" s="15" t="str">
        <f>IF(L73="","",IF(Z73="SI",L73*(1+'INPUTS Y LISTAS'!$B$15),'Modelo Estadistico'!L73))</f>
        <v/>
      </c>
      <c r="AG73" s="15" t="str">
        <f>IF(M73="","",IF(Z73="SI",M73*(1+'INPUTS Y LISTAS'!$B$15),'Modelo Estadistico'!M73))</f>
        <v/>
      </c>
      <c r="AH73" s="15" t="str">
        <f>IF(N73="","",IF(Z73="SI",N73*(1+'INPUTS Y LISTAS'!$B$15),'Modelo Estadistico'!N73))</f>
        <v/>
      </c>
      <c r="AI73" s="15" t="str">
        <f>IF(O73="","",IF(Z73="SI",O73*(1+'INPUTS Y LISTAS'!$B$15),'Modelo Estadistico'!O73))</f>
        <v/>
      </c>
      <c r="AJ73" s="15" t="str">
        <f>IF(P73="","",IF(Z73="SI",P73*(1+'INPUTS Y LISTAS'!$B$15),'Modelo Estadistico'!P73))</f>
        <v/>
      </c>
      <c r="AK73" s="15" t="str">
        <f>IF(Q73="","",IF(Z73="SI",Q73*(1+'INPUTS Y LISTAS'!$B$15),'Modelo Estadistico'!Q73))</f>
        <v/>
      </c>
      <c r="AL73" s="15" t="str">
        <f>IF(R73="","",IF(Z73="SI",R73*(1+'INPUTS Y LISTAS'!$B$15),'Modelo Estadistico'!R73))</f>
        <v/>
      </c>
      <c r="AM73" s="15" t="str">
        <f>IF(S73="","",IF(Z73="SI",S73*(1+'INPUTS Y LISTAS'!$B$15),'Modelo Estadistico'!S73))</f>
        <v/>
      </c>
      <c r="AN73" s="15" t="str">
        <f>IF(T73="","",IF(Z73="SI",T73*(1+'INPUTS Y LISTAS'!$B$15),'Modelo Estadistico'!T73))</f>
        <v/>
      </c>
      <c r="AO73" s="15" t="str">
        <f>IF(U73="","",IF(Z73="SI",U73*(1+'INPUTS Y LISTAS'!$B$15),'Modelo Estadistico'!U73))</f>
        <v/>
      </c>
      <c r="AP73" s="15" t="str">
        <f>IF(V73="","",IF(Z73="SI",V73*(1+'INPUTS Y LISTAS'!$B$15),'Modelo Estadistico'!V73))</f>
        <v/>
      </c>
      <c r="AQ73" s="15" t="str">
        <f>IF(W73="","",IF(Z73="SI",W73*(1+'INPUTS Y LISTAS'!$B$15),'Modelo Estadistico'!W73))</f>
        <v/>
      </c>
      <c r="AR73" s="15" t="str">
        <f>IF(X73="","",IF(Z73="SI",X73*(1+'INPUTS Y LISTAS'!$B$15),'Modelo Estadistico'!X73))</f>
        <v/>
      </c>
      <c r="AS73" s="71"/>
      <c r="AT73" s="29" t="str">
        <f t="shared" si="128"/>
        <v/>
      </c>
      <c r="AU73" s="15" t="str">
        <f t="shared" si="129"/>
        <v/>
      </c>
      <c r="AV73" s="15" t="str">
        <f t="shared" si="130"/>
        <v/>
      </c>
      <c r="AW73" s="30" t="str">
        <f t="shared" si="131"/>
        <v/>
      </c>
      <c r="AX73" s="28" t="str">
        <f t="shared" si="98"/>
        <v/>
      </c>
      <c r="AY73" s="16" t="str">
        <f t="shared" si="67"/>
        <v/>
      </c>
      <c r="AZ73" s="16" t="str">
        <f t="shared" si="68"/>
        <v/>
      </c>
      <c r="BA73" s="16" t="str">
        <f t="shared" si="69"/>
        <v/>
      </c>
      <c r="BB73" s="16" t="str">
        <f t="shared" si="70"/>
        <v/>
      </c>
      <c r="BC73" s="16" t="str">
        <f t="shared" si="71"/>
        <v/>
      </c>
      <c r="BD73" s="16" t="str">
        <f t="shared" si="72"/>
        <v/>
      </c>
      <c r="BE73" s="16" t="str">
        <f t="shared" si="73"/>
        <v/>
      </c>
      <c r="BF73" s="16" t="str">
        <f t="shared" si="74"/>
        <v/>
      </c>
      <c r="BG73" s="16" t="str">
        <f t="shared" si="75"/>
        <v/>
      </c>
      <c r="BH73" s="16" t="str">
        <f t="shared" si="76"/>
        <v/>
      </c>
      <c r="BI73" s="16" t="str">
        <f t="shared" si="77"/>
        <v/>
      </c>
      <c r="BJ73" s="16" t="str">
        <f t="shared" si="78"/>
        <v/>
      </c>
      <c r="BK73" s="16" t="str">
        <f t="shared" si="79"/>
        <v/>
      </c>
      <c r="BL73" s="16" t="str">
        <f t="shared" si="80"/>
        <v/>
      </c>
      <c r="BM73" s="16"/>
      <c r="BN73" s="16" t="str">
        <f t="shared" si="81"/>
        <v/>
      </c>
      <c r="BO73" s="16" t="str">
        <f t="shared" si="82"/>
        <v/>
      </c>
      <c r="BP73" s="28" t="str">
        <f t="shared" si="83"/>
        <v/>
      </c>
      <c r="BQ73" s="16" t="str">
        <f t="shared" si="84"/>
        <v/>
      </c>
      <c r="BR73" s="16" t="str">
        <f t="shared" si="85"/>
        <v/>
      </c>
      <c r="BS73" s="16" t="str">
        <f t="shared" si="86"/>
        <v/>
      </c>
      <c r="BT73" s="16" t="str">
        <f t="shared" si="87"/>
        <v/>
      </c>
      <c r="BU73" s="16" t="str">
        <f t="shared" si="88"/>
        <v/>
      </c>
      <c r="BV73" s="16" t="str">
        <f t="shared" si="89"/>
        <v/>
      </c>
      <c r="BW73" s="16" t="str">
        <f t="shared" si="90"/>
        <v/>
      </c>
      <c r="BX73" s="16" t="str">
        <f t="shared" si="91"/>
        <v/>
      </c>
      <c r="BY73" s="16" t="str">
        <f t="shared" si="92"/>
        <v/>
      </c>
      <c r="BZ73" s="16" t="str">
        <f t="shared" si="137"/>
        <v/>
      </c>
      <c r="CA73" s="16" t="str">
        <f t="shared" si="137"/>
        <v/>
      </c>
      <c r="CB73" s="16" t="str">
        <f t="shared" si="137"/>
        <v/>
      </c>
      <c r="CC73" s="16" t="str">
        <f t="shared" si="137"/>
        <v/>
      </c>
      <c r="CD73" s="16" t="str">
        <f t="shared" si="137"/>
        <v/>
      </c>
      <c r="CE73" s="16" t="str">
        <f t="shared" si="137"/>
        <v/>
      </c>
      <c r="CF73" s="16" t="str">
        <f t="shared" si="137"/>
        <v/>
      </c>
      <c r="CG73" s="16" t="str">
        <f t="shared" si="137"/>
        <v/>
      </c>
      <c r="CH73" s="66" t="str">
        <f t="shared" si="94"/>
        <v/>
      </c>
      <c r="CI73" s="42" t="str">
        <f t="shared" si="112"/>
        <v/>
      </c>
      <c r="CJ73" s="42" t="str">
        <f t="shared" si="113"/>
        <v/>
      </c>
      <c r="CK73" s="42" t="str">
        <f t="shared" si="114"/>
        <v/>
      </c>
      <c r="CL73" s="42" t="str">
        <f t="shared" si="115"/>
        <v/>
      </c>
      <c r="CM73" s="42" t="str">
        <f t="shared" si="116"/>
        <v/>
      </c>
      <c r="CN73" s="65">
        <f t="shared" si="99"/>
        <v>0</v>
      </c>
      <c r="CO73" s="73"/>
      <c r="CP73" s="41">
        <f t="shared" si="132"/>
        <v>0</v>
      </c>
      <c r="CQ73" s="39">
        <f t="shared" si="133"/>
        <v>0</v>
      </c>
      <c r="CR73" s="40">
        <f t="shared" si="134"/>
        <v>0</v>
      </c>
      <c r="CS73" s="134">
        <f t="shared" si="135"/>
        <v>0</v>
      </c>
      <c r="CT73" s="17"/>
      <c r="CU73" s="129"/>
      <c r="CV73" s="130">
        <f t="shared" si="117"/>
        <v>0</v>
      </c>
      <c r="CW73" s="134">
        <f t="shared" si="104"/>
        <v>0</v>
      </c>
      <c r="CX73" s="131">
        <f>+IF($I$7="SI",'INPUTS Y LISTAS'!$B$31,0)</f>
        <v>0</v>
      </c>
      <c r="CY73" s="132"/>
      <c r="CZ73" s="130">
        <f t="shared" si="105"/>
        <v>0</v>
      </c>
      <c r="DA73" s="134">
        <f t="shared" si="106"/>
        <v>0</v>
      </c>
      <c r="DB73" s="131">
        <f>+IF($I$7="SI",'INPUTS Y LISTAS'!$B$32,0)</f>
        <v>0</v>
      </c>
      <c r="DC73" s="132"/>
      <c r="DD73" s="130">
        <f t="shared" si="107"/>
        <v>0</v>
      </c>
      <c r="DE73" s="134">
        <f t="shared" si="108"/>
        <v>0</v>
      </c>
      <c r="DF73" s="131">
        <f>+IF($I$7="SI",'INPUTS Y LISTAS'!$B$33,0)</f>
        <v>0</v>
      </c>
      <c r="DG73" s="132"/>
      <c r="DH73" s="130">
        <f t="shared" si="109"/>
        <v>0</v>
      </c>
      <c r="DI73" s="134">
        <f t="shared" si="110"/>
        <v>0</v>
      </c>
      <c r="DJ73" s="136">
        <f t="shared" si="111"/>
        <v>0</v>
      </c>
    </row>
    <row r="74" spans="3:114" ht="15.75" hidden="1" outlineLevel="2" x14ac:dyDescent="0.2">
      <c r="C74" s="14">
        <f t="shared" si="127"/>
        <v>60</v>
      </c>
      <c r="D74" s="88"/>
      <c r="E74" s="69">
        <v>1</v>
      </c>
      <c r="F74" s="69"/>
      <c r="G74" s="83"/>
      <c r="H74" s="84"/>
      <c r="I74" s="86"/>
      <c r="J74" s="86"/>
      <c r="K74" s="85"/>
      <c r="L74" s="86"/>
      <c r="M74" s="70"/>
      <c r="N74" s="70"/>
      <c r="O74" s="70"/>
      <c r="P74" s="70"/>
      <c r="Q74" s="70"/>
      <c r="R74" s="70"/>
      <c r="S74" s="70"/>
      <c r="T74" s="70"/>
      <c r="U74" s="70"/>
      <c r="V74" s="70"/>
      <c r="W74" s="70"/>
      <c r="X74" s="70"/>
      <c r="Y74" s="71"/>
      <c r="Z74" s="87" t="s">
        <v>16</v>
      </c>
      <c r="AA74" s="15" t="str">
        <f>IF(G74="","",IF(Z74="SI",G74*(1+'INPUTS Y LISTAS'!$B$15),'Modelo Estadistico'!G74))</f>
        <v/>
      </c>
      <c r="AB74" s="15" t="str">
        <f>IF(H74="","",IF(Z74="SI",H74*(1+'INPUTS Y LISTAS'!$B$15),'Modelo Estadistico'!H74))</f>
        <v/>
      </c>
      <c r="AC74" s="15" t="str">
        <f>IF(I74="","",IF(Z74="SI",I74*(1+'INPUTS Y LISTAS'!$B$15),'Modelo Estadistico'!I74))</f>
        <v/>
      </c>
      <c r="AD74" s="15" t="str">
        <f>IF(J74="","",IF(Z74="SI",J74*(1+'INPUTS Y LISTAS'!$B$15),'Modelo Estadistico'!J74))</f>
        <v/>
      </c>
      <c r="AE74" s="15" t="str">
        <f>IF(K74="","",IF(Z74="SI",K74*(1+'INPUTS Y LISTAS'!$B$15),'Modelo Estadistico'!K74))</f>
        <v/>
      </c>
      <c r="AF74" s="15" t="str">
        <f>IF(L74="","",IF(Z74="SI",L74*(1+'INPUTS Y LISTAS'!$B$15),'Modelo Estadistico'!L74))</f>
        <v/>
      </c>
      <c r="AG74" s="15" t="str">
        <f>IF(M74="","",IF(Z74="SI",M74*(1+'INPUTS Y LISTAS'!$B$15),'Modelo Estadistico'!M74))</f>
        <v/>
      </c>
      <c r="AH74" s="15" t="str">
        <f>IF(N74="","",IF(Z74="SI",N74*(1+'INPUTS Y LISTAS'!$B$15),'Modelo Estadistico'!N74))</f>
        <v/>
      </c>
      <c r="AI74" s="15" t="str">
        <f>IF(O74="","",IF(Z74="SI",O74*(1+'INPUTS Y LISTAS'!$B$15),'Modelo Estadistico'!O74))</f>
        <v/>
      </c>
      <c r="AJ74" s="15" t="str">
        <f>IF(P74="","",IF(Z74="SI",P74*(1+'INPUTS Y LISTAS'!$B$15),'Modelo Estadistico'!P74))</f>
        <v/>
      </c>
      <c r="AK74" s="15" t="str">
        <f>IF(Q74="","",IF(Z74="SI",Q74*(1+'INPUTS Y LISTAS'!$B$15),'Modelo Estadistico'!Q74))</f>
        <v/>
      </c>
      <c r="AL74" s="15" t="str">
        <f>IF(R74="","",IF(Z74="SI",R74*(1+'INPUTS Y LISTAS'!$B$15),'Modelo Estadistico'!R74))</f>
        <v/>
      </c>
      <c r="AM74" s="15" t="str">
        <f>IF(S74="","",IF(Z74="SI",S74*(1+'INPUTS Y LISTAS'!$B$15),'Modelo Estadistico'!S74))</f>
        <v/>
      </c>
      <c r="AN74" s="15" t="str">
        <f>IF(T74="","",IF(Z74="SI",T74*(1+'INPUTS Y LISTAS'!$B$15),'Modelo Estadistico'!T74))</f>
        <v/>
      </c>
      <c r="AO74" s="15" t="str">
        <f>IF(U74="","",IF(Z74="SI",U74*(1+'INPUTS Y LISTAS'!$B$15),'Modelo Estadistico'!U74))</f>
        <v/>
      </c>
      <c r="AP74" s="15" t="str">
        <f>IF(V74="","",IF(Z74="SI",V74*(1+'INPUTS Y LISTAS'!$B$15),'Modelo Estadistico'!V74))</f>
        <v/>
      </c>
      <c r="AQ74" s="15" t="str">
        <f>IF(W74="","",IF(Z74="SI",W74*(1+'INPUTS Y LISTAS'!$B$15),'Modelo Estadistico'!W74))</f>
        <v/>
      </c>
      <c r="AR74" s="15" t="str">
        <f>IF(X74="","",IF(Z74="SI",X74*(1+'INPUTS Y LISTAS'!$B$15),'Modelo Estadistico'!X74))</f>
        <v/>
      </c>
      <c r="AS74" s="71"/>
      <c r="AT74" s="29" t="str">
        <f t="shared" si="128"/>
        <v/>
      </c>
      <c r="AU74" s="15" t="str">
        <f t="shared" si="129"/>
        <v/>
      </c>
      <c r="AV74" s="15" t="str">
        <f t="shared" si="130"/>
        <v/>
      </c>
      <c r="AW74" s="30" t="str">
        <f t="shared" si="131"/>
        <v/>
      </c>
      <c r="AX74" s="28" t="str">
        <f t="shared" si="98"/>
        <v/>
      </c>
      <c r="AY74" s="16" t="str">
        <f t="shared" si="67"/>
        <v/>
      </c>
      <c r="AZ74" s="16" t="str">
        <f t="shared" si="68"/>
        <v/>
      </c>
      <c r="BA74" s="16" t="str">
        <f t="shared" si="69"/>
        <v/>
      </c>
      <c r="BB74" s="16" t="str">
        <f t="shared" si="70"/>
        <v/>
      </c>
      <c r="BC74" s="16" t="str">
        <f t="shared" si="71"/>
        <v/>
      </c>
      <c r="BD74" s="16" t="str">
        <f t="shared" si="72"/>
        <v/>
      </c>
      <c r="BE74" s="16" t="str">
        <f t="shared" si="73"/>
        <v/>
      </c>
      <c r="BF74" s="16" t="str">
        <f t="shared" si="74"/>
        <v/>
      </c>
      <c r="BG74" s="16" t="str">
        <f t="shared" si="75"/>
        <v/>
      </c>
      <c r="BH74" s="16" t="str">
        <f t="shared" si="76"/>
        <v/>
      </c>
      <c r="BI74" s="16" t="str">
        <f t="shared" si="77"/>
        <v/>
      </c>
      <c r="BJ74" s="16" t="str">
        <f t="shared" si="78"/>
        <v/>
      </c>
      <c r="BK74" s="16" t="str">
        <f t="shared" si="79"/>
        <v/>
      </c>
      <c r="BL74" s="16" t="str">
        <f t="shared" si="80"/>
        <v/>
      </c>
      <c r="BM74" s="16"/>
      <c r="BN74" s="16" t="str">
        <f t="shared" si="81"/>
        <v/>
      </c>
      <c r="BO74" s="16" t="str">
        <f t="shared" si="82"/>
        <v/>
      </c>
      <c r="BP74" s="28" t="str">
        <f t="shared" si="83"/>
        <v/>
      </c>
      <c r="BQ74" s="16" t="str">
        <f t="shared" si="84"/>
        <v/>
      </c>
      <c r="BR74" s="16" t="str">
        <f t="shared" si="85"/>
        <v/>
      </c>
      <c r="BS74" s="16" t="str">
        <f t="shared" si="86"/>
        <v/>
      </c>
      <c r="BT74" s="16" t="str">
        <f t="shared" si="87"/>
        <v/>
      </c>
      <c r="BU74" s="16" t="str">
        <f t="shared" si="88"/>
        <v/>
      </c>
      <c r="BV74" s="16" t="str">
        <f t="shared" si="89"/>
        <v/>
      </c>
      <c r="BW74" s="16" t="str">
        <f t="shared" si="90"/>
        <v/>
      </c>
      <c r="BX74" s="16" t="str">
        <f t="shared" si="91"/>
        <v/>
      </c>
      <c r="BY74" s="16" t="str">
        <f t="shared" si="92"/>
        <v/>
      </c>
      <c r="BZ74" s="16" t="str">
        <f t="shared" si="137"/>
        <v/>
      </c>
      <c r="CA74" s="16" t="str">
        <f t="shared" si="137"/>
        <v/>
      </c>
      <c r="CB74" s="16" t="str">
        <f t="shared" si="137"/>
        <v/>
      </c>
      <c r="CC74" s="16" t="str">
        <f t="shared" si="137"/>
        <v/>
      </c>
      <c r="CD74" s="16" t="str">
        <f t="shared" si="137"/>
        <v/>
      </c>
      <c r="CE74" s="16" t="str">
        <f t="shared" si="137"/>
        <v/>
      </c>
      <c r="CF74" s="16" t="str">
        <f t="shared" si="137"/>
        <v/>
      </c>
      <c r="CG74" s="16" t="str">
        <f t="shared" si="137"/>
        <v/>
      </c>
      <c r="CH74" s="66" t="str">
        <f t="shared" si="94"/>
        <v/>
      </c>
      <c r="CI74" s="42" t="str">
        <f t="shared" si="112"/>
        <v/>
      </c>
      <c r="CJ74" s="42" t="str">
        <f t="shared" si="113"/>
        <v/>
      </c>
      <c r="CK74" s="42" t="str">
        <f t="shared" si="114"/>
        <v/>
      </c>
      <c r="CL74" s="42" t="str">
        <f t="shared" si="115"/>
        <v/>
      </c>
      <c r="CM74" s="42" t="str">
        <f t="shared" si="116"/>
        <v/>
      </c>
      <c r="CN74" s="65">
        <f t="shared" si="99"/>
        <v>0</v>
      </c>
      <c r="CO74" s="73"/>
      <c r="CP74" s="41">
        <f t="shared" si="132"/>
        <v>0</v>
      </c>
      <c r="CQ74" s="39">
        <f t="shared" si="133"/>
        <v>0</v>
      </c>
      <c r="CR74" s="40">
        <f t="shared" si="134"/>
        <v>0</v>
      </c>
      <c r="CS74" s="134">
        <f t="shared" si="135"/>
        <v>0</v>
      </c>
      <c r="CT74" s="17"/>
      <c r="CU74" s="129"/>
      <c r="CV74" s="130">
        <f t="shared" si="117"/>
        <v>0</v>
      </c>
      <c r="CW74" s="134">
        <f t="shared" si="104"/>
        <v>0</v>
      </c>
      <c r="CX74" s="131">
        <f>+IF($I$7="SI",'INPUTS Y LISTAS'!$B$31,0)</f>
        <v>0</v>
      </c>
      <c r="CY74" s="132"/>
      <c r="CZ74" s="130">
        <f t="shared" si="105"/>
        <v>0</v>
      </c>
      <c r="DA74" s="134">
        <f t="shared" si="106"/>
        <v>0</v>
      </c>
      <c r="DB74" s="131">
        <f>+IF($I$7="SI",'INPUTS Y LISTAS'!$B$32,0)</f>
        <v>0</v>
      </c>
      <c r="DC74" s="132"/>
      <c r="DD74" s="130">
        <f t="shared" si="107"/>
        <v>0</v>
      </c>
      <c r="DE74" s="134">
        <f t="shared" si="108"/>
        <v>0</v>
      </c>
      <c r="DF74" s="131">
        <f>+IF($I$7="SI",'INPUTS Y LISTAS'!$B$33,0)</f>
        <v>0</v>
      </c>
      <c r="DG74" s="132"/>
      <c r="DH74" s="130">
        <f t="shared" si="109"/>
        <v>0</v>
      </c>
      <c r="DI74" s="134">
        <f t="shared" si="110"/>
        <v>0</v>
      </c>
      <c r="DJ74" s="136">
        <f t="shared" si="111"/>
        <v>0</v>
      </c>
    </row>
    <row r="75" spans="3:114" ht="15.75" hidden="1" outlineLevel="2" x14ac:dyDescent="0.2">
      <c r="C75" s="14">
        <f t="shared" si="127"/>
        <v>61</v>
      </c>
      <c r="D75" s="88"/>
      <c r="E75" s="69">
        <v>1</v>
      </c>
      <c r="F75" s="69"/>
      <c r="G75" s="83"/>
      <c r="H75" s="84"/>
      <c r="I75" s="86"/>
      <c r="J75" s="86"/>
      <c r="K75" s="85"/>
      <c r="L75" s="86"/>
      <c r="M75" s="70"/>
      <c r="N75" s="70"/>
      <c r="O75" s="70"/>
      <c r="P75" s="70"/>
      <c r="Q75" s="70"/>
      <c r="R75" s="70"/>
      <c r="S75" s="70"/>
      <c r="T75" s="70"/>
      <c r="U75" s="70"/>
      <c r="V75" s="70"/>
      <c r="W75" s="70"/>
      <c r="X75" s="70"/>
      <c r="Y75" s="71"/>
      <c r="Z75" s="87" t="s">
        <v>16</v>
      </c>
      <c r="AA75" s="15" t="str">
        <f>IF(G75="","",IF(Z75="SI",G75*(1+'INPUTS Y LISTAS'!$B$15),'Modelo Estadistico'!G75))</f>
        <v/>
      </c>
      <c r="AB75" s="15" t="str">
        <f>IF(H75="","",IF(Z75="SI",H75*(1+'INPUTS Y LISTAS'!$B$15),'Modelo Estadistico'!H75))</f>
        <v/>
      </c>
      <c r="AC75" s="15" t="str">
        <f>IF(I75="","",IF(Z75="SI",I75*(1+'INPUTS Y LISTAS'!$B$15),'Modelo Estadistico'!I75))</f>
        <v/>
      </c>
      <c r="AD75" s="15" t="str">
        <f>IF(J75="","",IF(Z75="SI",J75*(1+'INPUTS Y LISTAS'!$B$15),'Modelo Estadistico'!J75))</f>
        <v/>
      </c>
      <c r="AE75" s="15" t="str">
        <f>IF(K75="","",IF(Z75="SI",K75*(1+'INPUTS Y LISTAS'!$B$15),'Modelo Estadistico'!K75))</f>
        <v/>
      </c>
      <c r="AF75" s="15" t="str">
        <f>IF(L75="","",IF(Z75="SI",L75*(1+'INPUTS Y LISTAS'!$B$15),'Modelo Estadistico'!L75))</f>
        <v/>
      </c>
      <c r="AG75" s="15" t="str">
        <f>IF(M75="","",IF(Z75="SI",M75*(1+'INPUTS Y LISTAS'!$B$15),'Modelo Estadistico'!M75))</f>
        <v/>
      </c>
      <c r="AH75" s="15" t="str">
        <f>IF(N75="","",IF(Z75="SI",N75*(1+'INPUTS Y LISTAS'!$B$15),'Modelo Estadistico'!N75))</f>
        <v/>
      </c>
      <c r="AI75" s="15" t="str">
        <f>IF(O75="","",IF(Z75="SI",O75*(1+'INPUTS Y LISTAS'!$B$15),'Modelo Estadistico'!O75))</f>
        <v/>
      </c>
      <c r="AJ75" s="15" t="str">
        <f>IF(P75="","",IF(Z75="SI",P75*(1+'INPUTS Y LISTAS'!$B$15),'Modelo Estadistico'!P75))</f>
        <v/>
      </c>
      <c r="AK75" s="15" t="str">
        <f>IF(Q75="","",IF(Z75="SI",Q75*(1+'INPUTS Y LISTAS'!$B$15),'Modelo Estadistico'!Q75))</f>
        <v/>
      </c>
      <c r="AL75" s="15" t="str">
        <f>IF(R75="","",IF(Z75="SI",R75*(1+'INPUTS Y LISTAS'!$B$15),'Modelo Estadistico'!R75))</f>
        <v/>
      </c>
      <c r="AM75" s="15" t="str">
        <f>IF(S75="","",IF(Z75="SI",S75*(1+'INPUTS Y LISTAS'!$B$15),'Modelo Estadistico'!S75))</f>
        <v/>
      </c>
      <c r="AN75" s="15" t="str">
        <f>IF(T75="","",IF(Z75="SI",T75*(1+'INPUTS Y LISTAS'!$B$15),'Modelo Estadistico'!T75))</f>
        <v/>
      </c>
      <c r="AO75" s="15" t="str">
        <f>IF(U75="","",IF(Z75="SI",U75*(1+'INPUTS Y LISTAS'!$B$15),'Modelo Estadistico'!U75))</f>
        <v/>
      </c>
      <c r="AP75" s="15" t="str">
        <f>IF(V75="","",IF(Z75="SI",V75*(1+'INPUTS Y LISTAS'!$B$15),'Modelo Estadistico'!V75))</f>
        <v/>
      </c>
      <c r="AQ75" s="15" t="str">
        <f>IF(W75="","",IF(Z75="SI",W75*(1+'INPUTS Y LISTAS'!$B$15),'Modelo Estadistico'!W75))</f>
        <v/>
      </c>
      <c r="AR75" s="15" t="str">
        <f>IF(X75="","",IF(Z75="SI",X75*(1+'INPUTS Y LISTAS'!$B$15),'Modelo Estadistico'!X75))</f>
        <v/>
      </c>
      <c r="AS75" s="71"/>
      <c r="AT75" s="29" t="str">
        <f t="shared" si="128"/>
        <v/>
      </c>
      <c r="AU75" s="15" t="str">
        <f t="shared" si="129"/>
        <v/>
      </c>
      <c r="AV75" s="15" t="str">
        <f t="shared" si="130"/>
        <v/>
      </c>
      <c r="AW75" s="30" t="str">
        <f t="shared" si="131"/>
        <v/>
      </c>
      <c r="AX75" s="28" t="str">
        <f t="shared" si="98"/>
        <v/>
      </c>
      <c r="AY75" s="16" t="str">
        <f t="shared" si="67"/>
        <v/>
      </c>
      <c r="AZ75" s="16" t="str">
        <f t="shared" si="68"/>
        <v/>
      </c>
      <c r="BA75" s="16" t="str">
        <f t="shared" si="69"/>
        <v/>
      </c>
      <c r="BB75" s="16" t="str">
        <f t="shared" si="70"/>
        <v/>
      </c>
      <c r="BC75" s="16" t="str">
        <f t="shared" si="71"/>
        <v/>
      </c>
      <c r="BD75" s="16" t="str">
        <f t="shared" si="72"/>
        <v/>
      </c>
      <c r="BE75" s="16" t="str">
        <f t="shared" si="73"/>
        <v/>
      </c>
      <c r="BF75" s="16" t="str">
        <f t="shared" si="74"/>
        <v/>
      </c>
      <c r="BG75" s="16" t="str">
        <f t="shared" si="75"/>
        <v/>
      </c>
      <c r="BH75" s="16" t="str">
        <f t="shared" si="76"/>
        <v/>
      </c>
      <c r="BI75" s="16" t="str">
        <f t="shared" si="77"/>
        <v/>
      </c>
      <c r="BJ75" s="16" t="str">
        <f t="shared" si="78"/>
        <v/>
      </c>
      <c r="BK75" s="16" t="str">
        <f t="shared" si="79"/>
        <v/>
      </c>
      <c r="BL75" s="16" t="str">
        <f t="shared" si="80"/>
        <v/>
      </c>
      <c r="BM75" s="16"/>
      <c r="BN75" s="16" t="str">
        <f t="shared" si="81"/>
        <v/>
      </c>
      <c r="BO75" s="16" t="str">
        <f t="shared" si="82"/>
        <v/>
      </c>
      <c r="BP75" s="28" t="str">
        <f t="shared" si="83"/>
        <v/>
      </c>
      <c r="BQ75" s="16" t="str">
        <f t="shared" si="84"/>
        <v/>
      </c>
      <c r="BR75" s="16" t="str">
        <f t="shared" si="85"/>
        <v/>
      </c>
      <c r="BS75" s="16" t="str">
        <f t="shared" si="86"/>
        <v/>
      </c>
      <c r="BT75" s="16" t="str">
        <f t="shared" si="87"/>
        <v/>
      </c>
      <c r="BU75" s="16" t="str">
        <f t="shared" si="88"/>
        <v/>
      </c>
      <c r="BV75" s="16" t="str">
        <f t="shared" si="89"/>
        <v/>
      </c>
      <c r="BW75" s="16" t="str">
        <f t="shared" si="90"/>
        <v/>
      </c>
      <c r="BX75" s="16" t="str">
        <f t="shared" si="91"/>
        <v/>
      </c>
      <c r="BY75" s="16" t="str">
        <f t="shared" si="92"/>
        <v/>
      </c>
      <c r="BZ75" s="16" t="str">
        <f t="shared" si="137"/>
        <v/>
      </c>
      <c r="CA75" s="16" t="str">
        <f t="shared" si="137"/>
        <v/>
      </c>
      <c r="CB75" s="16" t="str">
        <f t="shared" si="137"/>
        <v/>
      </c>
      <c r="CC75" s="16" t="str">
        <f t="shared" si="137"/>
        <v/>
      </c>
      <c r="CD75" s="16" t="str">
        <f t="shared" si="137"/>
        <v/>
      </c>
      <c r="CE75" s="16" t="str">
        <f t="shared" si="137"/>
        <v/>
      </c>
      <c r="CF75" s="16" t="str">
        <f t="shared" si="137"/>
        <v/>
      </c>
      <c r="CG75" s="16" t="str">
        <f t="shared" si="137"/>
        <v/>
      </c>
      <c r="CH75" s="66" t="str">
        <f t="shared" si="94"/>
        <v/>
      </c>
      <c r="CI75" s="42" t="str">
        <f t="shared" si="112"/>
        <v/>
      </c>
      <c r="CJ75" s="42" t="str">
        <f t="shared" si="113"/>
        <v/>
      </c>
      <c r="CK75" s="42" t="str">
        <f t="shared" si="114"/>
        <v/>
      </c>
      <c r="CL75" s="42" t="str">
        <f t="shared" si="115"/>
        <v/>
      </c>
      <c r="CM75" s="42" t="str">
        <f t="shared" si="116"/>
        <v/>
      </c>
      <c r="CN75" s="65">
        <f t="shared" si="99"/>
        <v>0</v>
      </c>
      <c r="CO75" s="73"/>
      <c r="CP75" s="41">
        <f t="shared" si="132"/>
        <v>0</v>
      </c>
      <c r="CQ75" s="39">
        <f t="shared" si="133"/>
        <v>0</v>
      </c>
      <c r="CR75" s="40">
        <f t="shared" si="134"/>
        <v>0</v>
      </c>
      <c r="CS75" s="134">
        <f t="shared" si="135"/>
        <v>0</v>
      </c>
      <c r="CT75" s="17"/>
      <c r="CU75" s="129"/>
      <c r="CV75" s="130">
        <f t="shared" si="117"/>
        <v>0</v>
      </c>
      <c r="CW75" s="134">
        <f t="shared" si="104"/>
        <v>0</v>
      </c>
      <c r="CX75" s="131">
        <f>+IF($I$7="SI",'INPUTS Y LISTAS'!$B$31,0)</f>
        <v>0</v>
      </c>
      <c r="CY75" s="132"/>
      <c r="CZ75" s="130">
        <f t="shared" si="105"/>
        <v>0</v>
      </c>
      <c r="DA75" s="134">
        <f t="shared" si="106"/>
        <v>0</v>
      </c>
      <c r="DB75" s="131">
        <f>+IF($I$7="SI",'INPUTS Y LISTAS'!$B$32,0)</f>
        <v>0</v>
      </c>
      <c r="DC75" s="132"/>
      <c r="DD75" s="130">
        <f t="shared" si="107"/>
        <v>0</v>
      </c>
      <c r="DE75" s="134">
        <f t="shared" si="108"/>
        <v>0</v>
      </c>
      <c r="DF75" s="131">
        <f>+IF($I$7="SI",'INPUTS Y LISTAS'!$B$33,0)</f>
        <v>0</v>
      </c>
      <c r="DG75" s="132"/>
      <c r="DH75" s="130">
        <f t="shared" si="109"/>
        <v>0</v>
      </c>
      <c r="DI75" s="134">
        <f t="shared" si="110"/>
        <v>0</v>
      </c>
      <c r="DJ75" s="136">
        <f t="shared" si="111"/>
        <v>0</v>
      </c>
    </row>
    <row r="76" spans="3:114" ht="15.75" hidden="1" outlineLevel="2" x14ac:dyDescent="0.2">
      <c r="C76" s="14">
        <f t="shared" si="127"/>
        <v>62</v>
      </c>
      <c r="D76" s="88"/>
      <c r="E76" s="69">
        <v>1</v>
      </c>
      <c r="F76" s="69"/>
      <c r="G76" s="83"/>
      <c r="H76" s="84"/>
      <c r="I76" s="86"/>
      <c r="J76" s="86"/>
      <c r="K76" s="85"/>
      <c r="L76" s="86"/>
      <c r="M76" s="70"/>
      <c r="N76" s="70"/>
      <c r="O76" s="70"/>
      <c r="P76" s="70"/>
      <c r="Q76" s="70"/>
      <c r="R76" s="70"/>
      <c r="S76" s="70"/>
      <c r="T76" s="70"/>
      <c r="U76" s="70"/>
      <c r="V76" s="70"/>
      <c r="W76" s="70"/>
      <c r="X76" s="70"/>
      <c r="Y76" s="71"/>
      <c r="Z76" s="87" t="s">
        <v>16</v>
      </c>
      <c r="AA76" s="15" t="str">
        <f>IF(G76="","",IF(Z76="SI",G76*(1+'INPUTS Y LISTAS'!$B$15),'Modelo Estadistico'!G76))</f>
        <v/>
      </c>
      <c r="AB76" s="15" t="str">
        <f>IF(H76="","",IF(Z76="SI",H76*(1+'INPUTS Y LISTAS'!$B$15),'Modelo Estadistico'!H76))</f>
        <v/>
      </c>
      <c r="AC76" s="15" t="str">
        <f>IF(I76="","",IF(Z76="SI",I76*(1+'INPUTS Y LISTAS'!$B$15),'Modelo Estadistico'!I76))</f>
        <v/>
      </c>
      <c r="AD76" s="15" t="str">
        <f>IF(J76="","",IF(Z76="SI",J76*(1+'INPUTS Y LISTAS'!$B$15),'Modelo Estadistico'!J76))</f>
        <v/>
      </c>
      <c r="AE76" s="15" t="str">
        <f>IF(K76="","",IF(Z76="SI",K76*(1+'INPUTS Y LISTAS'!$B$15),'Modelo Estadistico'!K76))</f>
        <v/>
      </c>
      <c r="AF76" s="15" t="str">
        <f>IF(L76="","",IF(Z76="SI",L76*(1+'INPUTS Y LISTAS'!$B$15),'Modelo Estadistico'!L76))</f>
        <v/>
      </c>
      <c r="AG76" s="15" t="str">
        <f>IF(M76="","",IF(Z76="SI",M76*(1+'INPUTS Y LISTAS'!$B$15),'Modelo Estadistico'!M76))</f>
        <v/>
      </c>
      <c r="AH76" s="15" t="str">
        <f>IF(N76="","",IF(Z76="SI",N76*(1+'INPUTS Y LISTAS'!$B$15),'Modelo Estadistico'!N76))</f>
        <v/>
      </c>
      <c r="AI76" s="15" t="str">
        <f>IF(O76="","",IF(Z76="SI",O76*(1+'INPUTS Y LISTAS'!$B$15),'Modelo Estadistico'!O76))</f>
        <v/>
      </c>
      <c r="AJ76" s="15" t="str">
        <f>IF(P76="","",IF(Z76="SI",P76*(1+'INPUTS Y LISTAS'!$B$15),'Modelo Estadistico'!P76))</f>
        <v/>
      </c>
      <c r="AK76" s="15" t="str">
        <f>IF(Q76="","",IF(Z76="SI",Q76*(1+'INPUTS Y LISTAS'!$B$15),'Modelo Estadistico'!Q76))</f>
        <v/>
      </c>
      <c r="AL76" s="15" t="str">
        <f>IF(R76="","",IF(Z76="SI",R76*(1+'INPUTS Y LISTAS'!$B$15),'Modelo Estadistico'!R76))</f>
        <v/>
      </c>
      <c r="AM76" s="15" t="str">
        <f>IF(S76="","",IF(Z76="SI",S76*(1+'INPUTS Y LISTAS'!$B$15),'Modelo Estadistico'!S76))</f>
        <v/>
      </c>
      <c r="AN76" s="15" t="str">
        <f>IF(T76="","",IF(Z76="SI",T76*(1+'INPUTS Y LISTAS'!$B$15),'Modelo Estadistico'!T76))</f>
        <v/>
      </c>
      <c r="AO76" s="15" t="str">
        <f>IF(U76="","",IF(Z76="SI",U76*(1+'INPUTS Y LISTAS'!$B$15),'Modelo Estadistico'!U76))</f>
        <v/>
      </c>
      <c r="AP76" s="15" t="str">
        <f>IF(V76="","",IF(Z76="SI",V76*(1+'INPUTS Y LISTAS'!$B$15),'Modelo Estadistico'!V76))</f>
        <v/>
      </c>
      <c r="AQ76" s="15" t="str">
        <f>IF(W76="","",IF(Z76="SI",W76*(1+'INPUTS Y LISTAS'!$B$15),'Modelo Estadistico'!W76))</f>
        <v/>
      </c>
      <c r="AR76" s="15" t="str">
        <f>IF(X76="","",IF(Z76="SI",X76*(1+'INPUTS Y LISTAS'!$B$15),'Modelo Estadistico'!X76))</f>
        <v/>
      </c>
      <c r="AS76" s="71"/>
      <c r="AT76" s="29" t="str">
        <f t="shared" si="128"/>
        <v/>
      </c>
      <c r="AU76" s="15" t="str">
        <f t="shared" si="129"/>
        <v/>
      </c>
      <c r="AV76" s="15" t="str">
        <f t="shared" si="130"/>
        <v/>
      </c>
      <c r="AW76" s="30" t="str">
        <f t="shared" si="131"/>
        <v/>
      </c>
      <c r="AX76" s="28" t="str">
        <f t="shared" si="98"/>
        <v/>
      </c>
      <c r="AY76" s="16" t="str">
        <f t="shared" si="67"/>
        <v/>
      </c>
      <c r="AZ76" s="16" t="str">
        <f t="shared" si="68"/>
        <v/>
      </c>
      <c r="BA76" s="16" t="str">
        <f t="shared" si="69"/>
        <v/>
      </c>
      <c r="BB76" s="16" t="str">
        <f t="shared" si="70"/>
        <v/>
      </c>
      <c r="BC76" s="16" t="str">
        <f t="shared" si="71"/>
        <v/>
      </c>
      <c r="BD76" s="16" t="str">
        <f t="shared" si="72"/>
        <v/>
      </c>
      <c r="BE76" s="16" t="str">
        <f t="shared" si="73"/>
        <v/>
      </c>
      <c r="BF76" s="16" t="str">
        <f t="shared" si="74"/>
        <v/>
      </c>
      <c r="BG76" s="16" t="str">
        <f t="shared" si="75"/>
        <v/>
      </c>
      <c r="BH76" s="16" t="str">
        <f t="shared" si="76"/>
        <v/>
      </c>
      <c r="BI76" s="16" t="str">
        <f t="shared" si="77"/>
        <v/>
      </c>
      <c r="BJ76" s="16" t="str">
        <f t="shared" si="78"/>
        <v/>
      </c>
      <c r="BK76" s="16" t="str">
        <f t="shared" si="79"/>
        <v/>
      </c>
      <c r="BL76" s="16" t="str">
        <f t="shared" si="80"/>
        <v/>
      </c>
      <c r="BM76" s="16"/>
      <c r="BN76" s="16" t="str">
        <f t="shared" si="81"/>
        <v/>
      </c>
      <c r="BO76" s="16" t="str">
        <f t="shared" si="82"/>
        <v/>
      </c>
      <c r="BP76" s="28" t="str">
        <f t="shared" si="83"/>
        <v/>
      </c>
      <c r="BQ76" s="16" t="str">
        <f t="shared" si="84"/>
        <v/>
      </c>
      <c r="BR76" s="16" t="str">
        <f t="shared" si="85"/>
        <v/>
      </c>
      <c r="BS76" s="16" t="str">
        <f t="shared" si="86"/>
        <v/>
      </c>
      <c r="BT76" s="16" t="str">
        <f t="shared" si="87"/>
        <v/>
      </c>
      <c r="BU76" s="16" t="str">
        <f t="shared" si="88"/>
        <v/>
      </c>
      <c r="BV76" s="16" t="str">
        <f t="shared" si="89"/>
        <v/>
      </c>
      <c r="BW76" s="16" t="str">
        <f t="shared" si="90"/>
        <v/>
      </c>
      <c r="BX76" s="16" t="str">
        <f t="shared" si="91"/>
        <v/>
      </c>
      <c r="BY76" s="16" t="str">
        <f t="shared" si="92"/>
        <v/>
      </c>
      <c r="BZ76" s="16" t="str">
        <f t="shared" si="137"/>
        <v/>
      </c>
      <c r="CA76" s="16" t="str">
        <f t="shared" si="137"/>
        <v/>
      </c>
      <c r="CB76" s="16" t="str">
        <f t="shared" si="137"/>
        <v/>
      </c>
      <c r="CC76" s="16" t="str">
        <f t="shared" si="137"/>
        <v/>
      </c>
      <c r="CD76" s="16" t="str">
        <f t="shared" si="137"/>
        <v/>
      </c>
      <c r="CE76" s="16" t="str">
        <f t="shared" si="137"/>
        <v/>
      </c>
      <c r="CF76" s="16" t="str">
        <f t="shared" si="137"/>
        <v/>
      </c>
      <c r="CG76" s="16" t="str">
        <f t="shared" si="137"/>
        <v/>
      </c>
      <c r="CH76" s="66" t="str">
        <f t="shared" si="94"/>
        <v/>
      </c>
      <c r="CI76" s="42" t="str">
        <f t="shared" si="112"/>
        <v/>
      </c>
      <c r="CJ76" s="42" t="str">
        <f t="shared" si="113"/>
        <v/>
      </c>
      <c r="CK76" s="42" t="str">
        <f t="shared" si="114"/>
        <v/>
      </c>
      <c r="CL76" s="42" t="str">
        <f t="shared" si="115"/>
        <v/>
      </c>
      <c r="CM76" s="42" t="str">
        <f t="shared" si="116"/>
        <v/>
      </c>
      <c r="CN76" s="65">
        <f t="shared" si="99"/>
        <v>0</v>
      </c>
      <c r="CO76" s="73"/>
      <c r="CP76" s="41">
        <f t="shared" si="132"/>
        <v>0</v>
      </c>
      <c r="CQ76" s="39">
        <f t="shared" si="133"/>
        <v>0</v>
      </c>
      <c r="CR76" s="40">
        <f t="shared" si="134"/>
        <v>0</v>
      </c>
      <c r="CS76" s="134">
        <f t="shared" si="135"/>
        <v>0</v>
      </c>
      <c r="CT76" s="17"/>
      <c r="CU76" s="129"/>
      <c r="CV76" s="130">
        <f t="shared" si="117"/>
        <v>0</v>
      </c>
      <c r="CW76" s="134">
        <f t="shared" si="104"/>
        <v>0</v>
      </c>
      <c r="CX76" s="131">
        <f>+IF($I$7="SI",'INPUTS Y LISTAS'!$B$31,0)</f>
        <v>0</v>
      </c>
      <c r="CY76" s="132"/>
      <c r="CZ76" s="130">
        <f t="shared" si="105"/>
        <v>0</v>
      </c>
      <c r="DA76" s="134">
        <f t="shared" si="106"/>
        <v>0</v>
      </c>
      <c r="DB76" s="131">
        <f>+IF($I$7="SI",'INPUTS Y LISTAS'!$B$32,0)</f>
        <v>0</v>
      </c>
      <c r="DC76" s="132"/>
      <c r="DD76" s="130">
        <f t="shared" si="107"/>
        <v>0</v>
      </c>
      <c r="DE76" s="134">
        <f t="shared" si="108"/>
        <v>0</v>
      </c>
      <c r="DF76" s="131">
        <f>+IF($I$7="SI",'INPUTS Y LISTAS'!$B$33,0)</f>
        <v>0</v>
      </c>
      <c r="DG76" s="132"/>
      <c r="DH76" s="130">
        <f t="shared" si="109"/>
        <v>0</v>
      </c>
      <c r="DI76" s="134">
        <f t="shared" si="110"/>
        <v>0</v>
      </c>
      <c r="DJ76" s="136">
        <f t="shared" si="111"/>
        <v>0</v>
      </c>
    </row>
    <row r="77" spans="3:114" ht="15.75" hidden="1" outlineLevel="2" x14ac:dyDescent="0.2">
      <c r="C77" s="14">
        <f t="shared" si="127"/>
        <v>63</v>
      </c>
      <c r="D77" s="88"/>
      <c r="E77" s="69">
        <v>1</v>
      </c>
      <c r="F77" s="69"/>
      <c r="G77" s="83"/>
      <c r="H77" s="84"/>
      <c r="I77" s="86"/>
      <c r="J77" s="86"/>
      <c r="K77" s="85"/>
      <c r="L77" s="86"/>
      <c r="M77" s="70"/>
      <c r="N77" s="70"/>
      <c r="O77" s="70"/>
      <c r="P77" s="70"/>
      <c r="Q77" s="70"/>
      <c r="R77" s="70"/>
      <c r="S77" s="70"/>
      <c r="T77" s="70"/>
      <c r="U77" s="70"/>
      <c r="V77" s="70"/>
      <c r="W77" s="70"/>
      <c r="X77" s="70"/>
      <c r="Y77" s="71"/>
      <c r="Z77" s="87" t="s">
        <v>16</v>
      </c>
      <c r="AA77" s="15" t="str">
        <f>IF(G77="","",IF(Z77="SI",G77*(1+'INPUTS Y LISTAS'!$B$15),'Modelo Estadistico'!G77))</f>
        <v/>
      </c>
      <c r="AB77" s="15" t="str">
        <f>IF(H77="","",IF(Z77="SI",H77*(1+'INPUTS Y LISTAS'!$B$15),'Modelo Estadistico'!H77))</f>
        <v/>
      </c>
      <c r="AC77" s="15" t="str">
        <f>IF(I77="","",IF(Z77="SI",I77*(1+'INPUTS Y LISTAS'!$B$15),'Modelo Estadistico'!I77))</f>
        <v/>
      </c>
      <c r="AD77" s="15" t="str">
        <f>IF(J77="","",IF(Z77="SI",J77*(1+'INPUTS Y LISTAS'!$B$15),'Modelo Estadistico'!J77))</f>
        <v/>
      </c>
      <c r="AE77" s="15" t="str">
        <f>IF(K77="","",IF(Z77="SI",K77*(1+'INPUTS Y LISTAS'!$B$15),'Modelo Estadistico'!K77))</f>
        <v/>
      </c>
      <c r="AF77" s="15" t="str">
        <f>IF(L77="","",IF(Z77="SI",L77*(1+'INPUTS Y LISTAS'!$B$15),'Modelo Estadistico'!L77))</f>
        <v/>
      </c>
      <c r="AG77" s="15" t="str">
        <f>IF(M77="","",IF(Z77="SI",M77*(1+'INPUTS Y LISTAS'!$B$15),'Modelo Estadistico'!M77))</f>
        <v/>
      </c>
      <c r="AH77" s="15" t="str">
        <f>IF(N77="","",IF(Z77="SI",N77*(1+'INPUTS Y LISTAS'!$B$15),'Modelo Estadistico'!N77))</f>
        <v/>
      </c>
      <c r="AI77" s="15" t="str">
        <f>IF(O77="","",IF(Z77="SI",O77*(1+'INPUTS Y LISTAS'!$B$15),'Modelo Estadistico'!O77))</f>
        <v/>
      </c>
      <c r="AJ77" s="15" t="str">
        <f>IF(P77="","",IF(Z77="SI",P77*(1+'INPUTS Y LISTAS'!$B$15),'Modelo Estadistico'!P77))</f>
        <v/>
      </c>
      <c r="AK77" s="15" t="str">
        <f>IF(Q77="","",IF(Z77="SI",Q77*(1+'INPUTS Y LISTAS'!$B$15),'Modelo Estadistico'!Q77))</f>
        <v/>
      </c>
      <c r="AL77" s="15" t="str">
        <f>IF(R77="","",IF(Z77="SI",R77*(1+'INPUTS Y LISTAS'!$B$15),'Modelo Estadistico'!R77))</f>
        <v/>
      </c>
      <c r="AM77" s="15" t="str">
        <f>IF(S77="","",IF(Z77="SI",S77*(1+'INPUTS Y LISTAS'!$B$15),'Modelo Estadistico'!S77))</f>
        <v/>
      </c>
      <c r="AN77" s="15" t="str">
        <f>IF(T77="","",IF(Z77="SI",T77*(1+'INPUTS Y LISTAS'!$B$15),'Modelo Estadistico'!T77))</f>
        <v/>
      </c>
      <c r="AO77" s="15" t="str">
        <f>IF(U77="","",IF(Z77="SI",U77*(1+'INPUTS Y LISTAS'!$B$15),'Modelo Estadistico'!U77))</f>
        <v/>
      </c>
      <c r="AP77" s="15" t="str">
        <f>IF(V77="","",IF(Z77="SI",V77*(1+'INPUTS Y LISTAS'!$B$15),'Modelo Estadistico'!V77))</f>
        <v/>
      </c>
      <c r="AQ77" s="15" t="str">
        <f>IF(W77="","",IF(Z77="SI",W77*(1+'INPUTS Y LISTAS'!$B$15),'Modelo Estadistico'!W77))</f>
        <v/>
      </c>
      <c r="AR77" s="15" t="str">
        <f>IF(X77="","",IF(Z77="SI",X77*(1+'INPUTS Y LISTAS'!$B$15),'Modelo Estadistico'!X77))</f>
        <v/>
      </c>
      <c r="AS77" s="71"/>
      <c r="AT77" s="29" t="str">
        <f t="shared" si="128"/>
        <v/>
      </c>
      <c r="AU77" s="15" t="str">
        <f t="shared" si="129"/>
        <v/>
      </c>
      <c r="AV77" s="15" t="str">
        <f t="shared" si="130"/>
        <v/>
      </c>
      <c r="AW77" s="30" t="str">
        <f t="shared" si="131"/>
        <v/>
      </c>
      <c r="AX77" s="28" t="str">
        <f t="shared" si="98"/>
        <v/>
      </c>
      <c r="AY77" s="16" t="str">
        <f t="shared" si="67"/>
        <v/>
      </c>
      <c r="AZ77" s="16" t="str">
        <f t="shared" si="68"/>
        <v/>
      </c>
      <c r="BA77" s="16" t="str">
        <f t="shared" si="69"/>
        <v/>
      </c>
      <c r="BB77" s="16" t="str">
        <f t="shared" si="70"/>
        <v/>
      </c>
      <c r="BC77" s="16" t="str">
        <f t="shared" si="71"/>
        <v/>
      </c>
      <c r="BD77" s="16" t="str">
        <f t="shared" si="72"/>
        <v/>
      </c>
      <c r="BE77" s="16" t="str">
        <f t="shared" si="73"/>
        <v/>
      </c>
      <c r="BF77" s="16" t="str">
        <f t="shared" si="74"/>
        <v/>
      </c>
      <c r="BG77" s="16" t="str">
        <f t="shared" si="75"/>
        <v/>
      </c>
      <c r="BH77" s="16" t="str">
        <f t="shared" si="76"/>
        <v/>
      </c>
      <c r="BI77" s="16" t="str">
        <f t="shared" si="77"/>
        <v/>
      </c>
      <c r="BJ77" s="16" t="str">
        <f t="shared" si="78"/>
        <v/>
      </c>
      <c r="BK77" s="16" t="str">
        <f t="shared" si="79"/>
        <v/>
      </c>
      <c r="BL77" s="16" t="str">
        <f t="shared" si="80"/>
        <v/>
      </c>
      <c r="BM77" s="16"/>
      <c r="BN77" s="16" t="str">
        <f t="shared" si="81"/>
        <v/>
      </c>
      <c r="BO77" s="16" t="str">
        <f t="shared" si="82"/>
        <v/>
      </c>
      <c r="BP77" s="28" t="str">
        <f t="shared" si="83"/>
        <v/>
      </c>
      <c r="BQ77" s="16" t="str">
        <f t="shared" si="84"/>
        <v/>
      </c>
      <c r="BR77" s="16" t="str">
        <f t="shared" si="85"/>
        <v/>
      </c>
      <c r="BS77" s="16" t="str">
        <f t="shared" si="86"/>
        <v/>
      </c>
      <c r="BT77" s="16" t="str">
        <f t="shared" si="87"/>
        <v/>
      </c>
      <c r="BU77" s="16" t="str">
        <f t="shared" si="88"/>
        <v/>
      </c>
      <c r="BV77" s="16" t="str">
        <f t="shared" si="89"/>
        <v/>
      </c>
      <c r="BW77" s="16" t="str">
        <f t="shared" si="90"/>
        <v/>
      </c>
      <c r="BX77" s="16" t="str">
        <f t="shared" si="91"/>
        <v/>
      </c>
      <c r="BY77" s="16" t="str">
        <f t="shared" si="92"/>
        <v/>
      </c>
      <c r="BZ77" s="16" t="str">
        <f t="shared" si="137"/>
        <v/>
      </c>
      <c r="CA77" s="16" t="str">
        <f t="shared" si="137"/>
        <v/>
      </c>
      <c r="CB77" s="16" t="str">
        <f t="shared" si="137"/>
        <v/>
      </c>
      <c r="CC77" s="16" t="str">
        <f t="shared" si="137"/>
        <v/>
      </c>
      <c r="CD77" s="16" t="str">
        <f t="shared" si="137"/>
        <v/>
      </c>
      <c r="CE77" s="16" t="str">
        <f t="shared" si="137"/>
        <v/>
      </c>
      <c r="CF77" s="16" t="str">
        <f t="shared" si="137"/>
        <v/>
      </c>
      <c r="CG77" s="16" t="str">
        <f t="shared" si="137"/>
        <v/>
      </c>
      <c r="CH77" s="66" t="str">
        <f t="shared" si="94"/>
        <v/>
      </c>
      <c r="CI77" s="42" t="str">
        <f t="shared" si="112"/>
        <v/>
      </c>
      <c r="CJ77" s="42" t="str">
        <f t="shared" si="113"/>
        <v/>
      </c>
      <c r="CK77" s="42" t="str">
        <f t="shared" si="114"/>
        <v/>
      </c>
      <c r="CL77" s="42" t="str">
        <f t="shared" si="115"/>
        <v/>
      </c>
      <c r="CM77" s="42" t="str">
        <f t="shared" si="116"/>
        <v/>
      </c>
      <c r="CN77" s="65">
        <f t="shared" si="99"/>
        <v>0</v>
      </c>
      <c r="CO77" s="73"/>
      <c r="CP77" s="41">
        <f t="shared" si="132"/>
        <v>0</v>
      </c>
      <c r="CQ77" s="39">
        <f t="shared" si="133"/>
        <v>0</v>
      </c>
      <c r="CR77" s="40">
        <f t="shared" si="134"/>
        <v>0</v>
      </c>
      <c r="CS77" s="134">
        <f t="shared" si="135"/>
        <v>0</v>
      </c>
      <c r="CT77" s="17"/>
      <c r="CU77" s="129"/>
      <c r="CV77" s="130">
        <f t="shared" si="117"/>
        <v>0</v>
      </c>
      <c r="CW77" s="134">
        <f t="shared" si="104"/>
        <v>0</v>
      </c>
      <c r="CX77" s="131">
        <f>+IF($I$7="SI",'INPUTS Y LISTAS'!$B$31,0)</f>
        <v>0</v>
      </c>
      <c r="CY77" s="132"/>
      <c r="CZ77" s="130">
        <f t="shared" si="105"/>
        <v>0</v>
      </c>
      <c r="DA77" s="134">
        <f t="shared" si="106"/>
        <v>0</v>
      </c>
      <c r="DB77" s="131">
        <f>+IF($I$7="SI",'INPUTS Y LISTAS'!$B$32,0)</f>
        <v>0</v>
      </c>
      <c r="DC77" s="132"/>
      <c r="DD77" s="130">
        <f t="shared" si="107"/>
        <v>0</v>
      </c>
      <c r="DE77" s="134">
        <f t="shared" si="108"/>
        <v>0</v>
      </c>
      <c r="DF77" s="131">
        <f>+IF($I$7="SI",'INPUTS Y LISTAS'!$B$33,0)</f>
        <v>0</v>
      </c>
      <c r="DG77" s="132"/>
      <c r="DH77" s="130">
        <f t="shared" si="109"/>
        <v>0</v>
      </c>
      <c r="DI77" s="134">
        <f t="shared" si="110"/>
        <v>0</v>
      </c>
      <c r="DJ77" s="136">
        <f t="shared" si="111"/>
        <v>0</v>
      </c>
    </row>
    <row r="78" spans="3:114" ht="15.75" hidden="1" outlineLevel="2" x14ac:dyDescent="0.2">
      <c r="C78" s="14">
        <f t="shared" si="127"/>
        <v>64</v>
      </c>
      <c r="D78" s="88"/>
      <c r="E78" s="69">
        <v>1</v>
      </c>
      <c r="F78" s="69"/>
      <c r="G78" s="83"/>
      <c r="H78" s="84"/>
      <c r="I78" s="86"/>
      <c r="J78" s="86"/>
      <c r="K78" s="85"/>
      <c r="L78" s="86"/>
      <c r="M78" s="70"/>
      <c r="N78" s="70"/>
      <c r="O78" s="70"/>
      <c r="P78" s="70"/>
      <c r="Q78" s="70"/>
      <c r="R78" s="70"/>
      <c r="S78" s="70"/>
      <c r="T78" s="70"/>
      <c r="U78" s="70"/>
      <c r="V78" s="70"/>
      <c r="W78" s="70"/>
      <c r="X78" s="70"/>
      <c r="Y78" s="71"/>
      <c r="Z78" s="87" t="s">
        <v>16</v>
      </c>
      <c r="AA78" s="15" t="str">
        <f>IF(G78="","",IF(Z78="SI",G78*(1+'INPUTS Y LISTAS'!$B$15),'Modelo Estadistico'!G78))</f>
        <v/>
      </c>
      <c r="AB78" s="15" t="str">
        <f>IF(H78="","",IF(Z78="SI",H78*(1+'INPUTS Y LISTAS'!$B$15),'Modelo Estadistico'!H78))</f>
        <v/>
      </c>
      <c r="AC78" s="15" t="str">
        <f>IF(I78="","",IF(Z78="SI",I78*(1+'INPUTS Y LISTAS'!$B$15),'Modelo Estadistico'!I78))</f>
        <v/>
      </c>
      <c r="AD78" s="15" t="str">
        <f>IF(J78="","",IF(Z78="SI",J78*(1+'INPUTS Y LISTAS'!$B$15),'Modelo Estadistico'!J78))</f>
        <v/>
      </c>
      <c r="AE78" s="15" t="str">
        <f>IF(K78="","",IF(Z78="SI",K78*(1+'INPUTS Y LISTAS'!$B$15),'Modelo Estadistico'!K78))</f>
        <v/>
      </c>
      <c r="AF78" s="15" t="str">
        <f>IF(L78="","",IF(Z78="SI",L78*(1+'INPUTS Y LISTAS'!$B$15),'Modelo Estadistico'!L78))</f>
        <v/>
      </c>
      <c r="AG78" s="15" t="str">
        <f>IF(M78="","",IF(Z78="SI",M78*(1+'INPUTS Y LISTAS'!$B$15),'Modelo Estadistico'!M78))</f>
        <v/>
      </c>
      <c r="AH78" s="15" t="str">
        <f>IF(N78="","",IF(Z78="SI",N78*(1+'INPUTS Y LISTAS'!$B$15),'Modelo Estadistico'!N78))</f>
        <v/>
      </c>
      <c r="AI78" s="15" t="str">
        <f>IF(O78="","",IF(Z78="SI",O78*(1+'INPUTS Y LISTAS'!$B$15),'Modelo Estadistico'!O78))</f>
        <v/>
      </c>
      <c r="AJ78" s="15" t="str">
        <f>IF(P78="","",IF(Z78="SI",P78*(1+'INPUTS Y LISTAS'!$B$15),'Modelo Estadistico'!P78))</f>
        <v/>
      </c>
      <c r="AK78" s="15" t="str">
        <f>IF(Q78="","",IF(Z78="SI",Q78*(1+'INPUTS Y LISTAS'!$B$15),'Modelo Estadistico'!Q78))</f>
        <v/>
      </c>
      <c r="AL78" s="15" t="str">
        <f>IF(R78="","",IF(Z78="SI",R78*(1+'INPUTS Y LISTAS'!$B$15),'Modelo Estadistico'!R78))</f>
        <v/>
      </c>
      <c r="AM78" s="15" t="str">
        <f>IF(S78="","",IF(Z78="SI",S78*(1+'INPUTS Y LISTAS'!$B$15),'Modelo Estadistico'!S78))</f>
        <v/>
      </c>
      <c r="AN78" s="15" t="str">
        <f>IF(T78="","",IF(Z78="SI",T78*(1+'INPUTS Y LISTAS'!$B$15),'Modelo Estadistico'!T78))</f>
        <v/>
      </c>
      <c r="AO78" s="15" t="str">
        <f>IF(U78="","",IF(Z78="SI",U78*(1+'INPUTS Y LISTAS'!$B$15),'Modelo Estadistico'!U78))</f>
        <v/>
      </c>
      <c r="AP78" s="15" t="str">
        <f>IF(V78="","",IF(Z78="SI",V78*(1+'INPUTS Y LISTAS'!$B$15),'Modelo Estadistico'!V78))</f>
        <v/>
      </c>
      <c r="AQ78" s="15" t="str">
        <f>IF(W78="","",IF(Z78="SI",W78*(1+'INPUTS Y LISTAS'!$B$15),'Modelo Estadistico'!W78))</f>
        <v/>
      </c>
      <c r="AR78" s="15" t="str">
        <f>IF(X78="","",IF(Z78="SI",X78*(1+'INPUTS Y LISTAS'!$B$15),'Modelo Estadistico'!X78))</f>
        <v/>
      </c>
      <c r="AS78" s="71"/>
      <c r="AT78" s="29" t="str">
        <f t="shared" si="128"/>
        <v/>
      </c>
      <c r="AU78" s="15" t="str">
        <f t="shared" si="129"/>
        <v/>
      </c>
      <c r="AV78" s="15" t="str">
        <f t="shared" si="130"/>
        <v/>
      </c>
      <c r="AW78" s="30" t="str">
        <f t="shared" si="131"/>
        <v/>
      </c>
      <c r="AX78" s="28" t="str">
        <f t="shared" si="98"/>
        <v/>
      </c>
      <c r="AY78" s="16" t="str">
        <f t="shared" si="67"/>
        <v/>
      </c>
      <c r="AZ78" s="16" t="str">
        <f t="shared" si="68"/>
        <v/>
      </c>
      <c r="BA78" s="16" t="str">
        <f t="shared" si="69"/>
        <v/>
      </c>
      <c r="BB78" s="16" t="str">
        <f t="shared" si="70"/>
        <v/>
      </c>
      <c r="BC78" s="16" t="str">
        <f t="shared" si="71"/>
        <v/>
      </c>
      <c r="BD78" s="16" t="str">
        <f t="shared" si="72"/>
        <v/>
      </c>
      <c r="BE78" s="16" t="str">
        <f t="shared" si="73"/>
        <v/>
      </c>
      <c r="BF78" s="16" t="str">
        <f t="shared" si="74"/>
        <v/>
      </c>
      <c r="BG78" s="16" t="str">
        <f t="shared" si="75"/>
        <v/>
      </c>
      <c r="BH78" s="16" t="str">
        <f t="shared" si="76"/>
        <v/>
      </c>
      <c r="BI78" s="16" t="str">
        <f t="shared" si="77"/>
        <v/>
      </c>
      <c r="BJ78" s="16" t="str">
        <f t="shared" si="78"/>
        <v/>
      </c>
      <c r="BK78" s="16" t="str">
        <f t="shared" si="79"/>
        <v/>
      </c>
      <c r="BL78" s="16" t="str">
        <f t="shared" si="80"/>
        <v/>
      </c>
      <c r="BM78" s="16"/>
      <c r="BN78" s="16" t="str">
        <f t="shared" si="81"/>
        <v/>
      </c>
      <c r="BO78" s="16" t="str">
        <f t="shared" si="82"/>
        <v/>
      </c>
      <c r="BP78" s="28" t="str">
        <f t="shared" si="83"/>
        <v/>
      </c>
      <c r="BQ78" s="16" t="str">
        <f t="shared" si="84"/>
        <v/>
      </c>
      <c r="BR78" s="16" t="str">
        <f t="shared" si="85"/>
        <v/>
      </c>
      <c r="BS78" s="16" t="str">
        <f t="shared" si="86"/>
        <v/>
      </c>
      <c r="BT78" s="16" t="str">
        <f t="shared" si="87"/>
        <v/>
      </c>
      <c r="BU78" s="16" t="str">
        <f t="shared" si="88"/>
        <v/>
      </c>
      <c r="BV78" s="16" t="str">
        <f t="shared" si="89"/>
        <v/>
      </c>
      <c r="BW78" s="16" t="str">
        <f t="shared" si="90"/>
        <v/>
      </c>
      <c r="BX78" s="16" t="str">
        <f t="shared" si="91"/>
        <v/>
      </c>
      <c r="BY78" s="16" t="str">
        <f t="shared" si="92"/>
        <v/>
      </c>
      <c r="BZ78" s="16" t="str">
        <f t="shared" si="137"/>
        <v/>
      </c>
      <c r="CA78" s="16" t="str">
        <f t="shared" si="137"/>
        <v/>
      </c>
      <c r="CB78" s="16" t="str">
        <f t="shared" si="137"/>
        <v/>
      </c>
      <c r="CC78" s="16" t="str">
        <f t="shared" si="137"/>
        <v/>
      </c>
      <c r="CD78" s="16" t="str">
        <f t="shared" si="137"/>
        <v/>
      </c>
      <c r="CE78" s="16" t="str">
        <f t="shared" si="137"/>
        <v/>
      </c>
      <c r="CF78" s="16" t="str">
        <f t="shared" si="137"/>
        <v/>
      </c>
      <c r="CG78" s="16" t="str">
        <f t="shared" si="137"/>
        <v/>
      </c>
      <c r="CH78" s="66" t="str">
        <f t="shared" si="94"/>
        <v/>
      </c>
      <c r="CI78" s="42" t="str">
        <f t="shared" si="112"/>
        <v/>
      </c>
      <c r="CJ78" s="42" t="str">
        <f t="shared" si="113"/>
        <v/>
      </c>
      <c r="CK78" s="42" t="str">
        <f t="shared" si="114"/>
        <v/>
      </c>
      <c r="CL78" s="42" t="str">
        <f t="shared" si="115"/>
        <v/>
      </c>
      <c r="CM78" s="42" t="str">
        <f t="shared" si="116"/>
        <v/>
      </c>
      <c r="CN78" s="65">
        <f t="shared" si="99"/>
        <v>0</v>
      </c>
      <c r="CO78" s="73"/>
      <c r="CP78" s="41">
        <f t="shared" si="132"/>
        <v>0</v>
      </c>
      <c r="CQ78" s="39">
        <f t="shared" si="133"/>
        <v>0</v>
      </c>
      <c r="CR78" s="40">
        <f t="shared" si="134"/>
        <v>0</v>
      </c>
      <c r="CS78" s="134">
        <f t="shared" si="135"/>
        <v>0</v>
      </c>
      <c r="CT78" s="17"/>
      <c r="CU78" s="129"/>
      <c r="CV78" s="130">
        <f t="shared" si="117"/>
        <v>0</v>
      </c>
      <c r="CW78" s="134">
        <f t="shared" si="104"/>
        <v>0</v>
      </c>
      <c r="CX78" s="131">
        <f>+IF($I$7="SI",'INPUTS Y LISTAS'!$B$31,0)</f>
        <v>0</v>
      </c>
      <c r="CY78" s="132"/>
      <c r="CZ78" s="130">
        <f t="shared" si="105"/>
        <v>0</v>
      </c>
      <c r="DA78" s="134">
        <f t="shared" si="106"/>
        <v>0</v>
      </c>
      <c r="DB78" s="131">
        <f>+IF($I$7="SI",'INPUTS Y LISTAS'!$B$32,0)</f>
        <v>0</v>
      </c>
      <c r="DC78" s="132"/>
      <c r="DD78" s="130">
        <f t="shared" si="107"/>
        <v>0</v>
      </c>
      <c r="DE78" s="134">
        <f t="shared" si="108"/>
        <v>0</v>
      </c>
      <c r="DF78" s="131">
        <f>+IF($I$7="SI",'INPUTS Y LISTAS'!$B$33,0)</f>
        <v>0</v>
      </c>
      <c r="DG78" s="132"/>
      <c r="DH78" s="130">
        <f t="shared" si="109"/>
        <v>0</v>
      </c>
      <c r="DI78" s="134">
        <f t="shared" si="110"/>
        <v>0</v>
      </c>
      <c r="DJ78" s="136">
        <f t="shared" si="111"/>
        <v>0</v>
      </c>
    </row>
    <row r="79" spans="3:114" ht="15.75" hidden="1" outlineLevel="2" x14ac:dyDescent="0.2">
      <c r="C79" s="14">
        <f t="shared" si="127"/>
        <v>65</v>
      </c>
      <c r="D79" s="88"/>
      <c r="E79" s="69">
        <v>1</v>
      </c>
      <c r="F79" s="69"/>
      <c r="G79" s="83"/>
      <c r="H79" s="84"/>
      <c r="I79" s="86"/>
      <c r="J79" s="86"/>
      <c r="K79" s="85"/>
      <c r="L79" s="86"/>
      <c r="M79" s="70"/>
      <c r="N79" s="70"/>
      <c r="O79" s="70"/>
      <c r="P79" s="70"/>
      <c r="Q79" s="70"/>
      <c r="R79" s="70"/>
      <c r="S79" s="70"/>
      <c r="T79" s="70"/>
      <c r="U79" s="70"/>
      <c r="V79" s="70"/>
      <c r="W79" s="70"/>
      <c r="X79" s="70"/>
      <c r="Y79" s="71"/>
      <c r="Z79" s="87" t="s">
        <v>16</v>
      </c>
      <c r="AA79" s="15" t="str">
        <f>IF(G79="","",IF(Z79="SI",G79*(1+'INPUTS Y LISTAS'!$B$15),'Modelo Estadistico'!G79))</f>
        <v/>
      </c>
      <c r="AB79" s="15" t="str">
        <f>IF(H79="","",IF(Z79="SI",H79*(1+'INPUTS Y LISTAS'!$B$15),'Modelo Estadistico'!H79))</f>
        <v/>
      </c>
      <c r="AC79" s="15" t="str">
        <f>IF(I79="","",IF(Z79="SI",I79*(1+'INPUTS Y LISTAS'!$B$15),'Modelo Estadistico'!I79))</f>
        <v/>
      </c>
      <c r="AD79" s="15" t="str">
        <f>IF(J79="","",IF(Z79="SI",J79*(1+'INPUTS Y LISTAS'!$B$15),'Modelo Estadistico'!J79))</f>
        <v/>
      </c>
      <c r="AE79" s="15" t="str">
        <f>IF(K79="","",IF(Z79="SI",K79*(1+'INPUTS Y LISTAS'!$B$15),'Modelo Estadistico'!K79))</f>
        <v/>
      </c>
      <c r="AF79" s="15" t="str">
        <f>IF(L79="","",IF(Z79="SI",L79*(1+'INPUTS Y LISTAS'!$B$15),'Modelo Estadistico'!L79))</f>
        <v/>
      </c>
      <c r="AG79" s="15" t="str">
        <f>IF(M79="","",IF(Z79="SI",M79*(1+'INPUTS Y LISTAS'!$B$15),'Modelo Estadistico'!M79))</f>
        <v/>
      </c>
      <c r="AH79" s="15" t="str">
        <f>IF(N79="","",IF(Z79="SI",N79*(1+'INPUTS Y LISTAS'!$B$15),'Modelo Estadistico'!N79))</f>
        <v/>
      </c>
      <c r="AI79" s="15" t="str">
        <f>IF(O79="","",IF(Z79="SI",O79*(1+'INPUTS Y LISTAS'!$B$15),'Modelo Estadistico'!O79))</f>
        <v/>
      </c>
      <c r="AJ79" s="15" t="str">
        <f>IF(P79="","",IF(Z79="SI",P79*(1+'INPUTS Y LISTAS'!$B$15),'Modelo Estadistico'!P79))</f>
        <v/>
      </c>
      <c r="AK79" s="15" t="str">
        <f>IF(Q79="","",IF(Z79="SI",Q79*(1+'INPUTS Y LISTAS'!$B$15),'Modelo Estadistico'!Q79))</f>
        <v/>
      </c>
      <c r="AL79" s="15" t="str">
        <f>IF(R79="","",IF(Z79="SI",R79*(1+'INPUTS Y LISTAS'!$B$15),'Modelo Estadistico'!R79))</f>
        <v/>
      </c>
      <c r="AM79" s="15" t="str">
        <f>IF(S79="","",IF(Z79="SI",S79*(1+'INPUTS Y LISTAS'!$B$15),'Modelo Estadistico'!S79))</f>
        <v/>
      </c>
      <c r="AN79" s="15" t="str">
        <f>IF(T79="","",IF(Z79="SI",T79*(1+'INPUTS Y LISTAS'!$B$15),'Modelo Estadistico'!T79))</f>
        <v/>
      </c>
      <c r="AO79" s="15" t="str">
        <f>IF(U79="","",IF(Z79="SI",U79*(1+'INPUTS Y LISTAS'!$B$15),'Modelo Estadistico'!U79))</f>
        <v/>
      </c>
      <c r="AP79" s="15" t="str">
        <f>IF(V79="","",IF(Z79="SI",V79*(1+'INPUTS Y LISTAS'!$B$15),'Modelo Estadistico'!V79))</f>
        <v/>
      </c>
      <c r="AQ79" s="15" t="str">
        <f>IF(W79="","",IF(Z79="SI",W79*(1+'INPUTS Y LISTAS'!$B$15),'Modelo Estadistico'!W79))</f>
        <v/>
      </c>
      <c r="AR79" s="15" t="str">
        <f>IF(X79="","",IF(Z79="SI",X79*(1+'INPUTS Y LISTAS'!$B$15),'Modelo Estadistico'!X79))</f>
        <v/>
      </c>
      <c r="AS79" s="71"/>
      <c r="AT79" s="29" t="str">
        <f t="shared" si="128"/>
        <v/>
      </c>
      <c r="AU79" s="15" t="str">
        <f t="shared" si="129"/>
        <v/>
      </c>
      <c r="AV79" s="15" t="str">
        <f t="shared" si="130"/>
        <v/>
      </c>
      <c r="AW79" s="30" t="str">
        <f t="shared" si="131"/>
        <v/>
      </c>
      <c r="AX79" s="28" t="str">
        <f t="shared" si="98"/>
        <v/>
      </c>
      <c r="AY79" s="16" t="str">
        <f t="shared" si="67"/>
        <v/>
      </c>
      <c r="AZ79" s="16" t="str">
        <f t="shared" si="68"/>
        <v/>
      </c>
      <c r="BA79" s="16" t="str">
        <f t="shared" si="69"/>
        <v/>
      </c>
      <c r="BB79" s="16" t="str">
        <f t="shared" si="70"/>
        <v/>
      </c>
      <c r="BC79" s="16" t="str">
        <f t="shared" si="71"/>
        <v/>
      </c>
      <c r="BD79" s="16" t="str">
        <f t="shared" si="72"/>
        <v/>
      </c>
      <c r="BE79" s="16" t="str">
        <f t="shared" si="73"/>
        <v/>
      </c>
      <c r="BF79" s="16" t="str">
        <f t="shared" si="74"/>
        <v/>
      </c>
      <c r="BG79" s="16" t="str">
        <f t="shared" si="75"/>
        <v/>
      </c>
      <c r="BH79" s="16" t="str">
        <f t="shared" si="76"/>
        <v/>
      </c>
      <c r="BI79" s="16" t="str">
        <f t="shared" si="77"/>
        <v/>
      </c>
      <c r="BJ79" s="16" t="str">
        <f t="shared" si="78"/>
        <v/>
      </c>
      <c r="BK79" s="16" t="str">
        <f t="shared" si="79"/>
        <v/>
      </c>
      <c r="BL79" s="16" t="str">
        <f t="shared" si="80"/>
        <v/>
      </c>
      <c r="BM79" s="16"/>
      <c r="BN79" s="16" t="str">
        <f t="shared" si="81"/>
        <v/>
      </c>
      <c r="BO79" s="16" t="str">
        <f t="shared" si="82"/>
        <v/>
      </c>
      <c r="BP79" s="28" t="str">
        <f t="shared" si="83"/>
        <v/>
      </c>
      <c r="BQ79" s="16" t="str">
        <f t="shared" si="84"/>
        <v/>
      </c>
      <c r="BR79" s="16" t="str">
        <f t="shared" si="85"/>
        <v/>
      </c>
      <c r="BS79" s="16" t="str">
        <f t="shared" si="86"/>
        <v/>
      </c>
      <c r="BT79" s="16" t="str">
        <f t="shared" si="87"/>
        <v/>
      </c>
      <c r="BU79" s="16" t="str">
        <f t="shared" si="88"/>
        <v/>
      </c>
      <c r="BV79" s="16" t="str">
        <f t="shared" si="89"/>
        <v/>
      </c>
      <c r="BW79" s="16" t="str">
        <f t="shared" si="90"/>
        <v/>
      </c>
      <c r="BX79" s="16" t="str">
        <f t="shared" si="91"/>
        <v/>
      </c>
      <c r="BY79" s="16" t="str">
        <f t="shared" si="92"/>
        <v/>
      </c>
      <c r="BZ79" s="16" t="str">
        <f t="shared" si="137"/>
        <v/>
      </c>
      <c r="CA79" s="16" t="str">
        <f t="shared" si="137"/>
        <v/>
      </c>
      <c r="CB79" s="16" t="str">
        <f t="shared" si="137"/>
        <v/>
      </c>
      <c r="CC79" s="16" t="str">
        <f t="shared" si="137"/>
        <v/>
      </c>
      <c r="CD79" s="16" t="str">
        <f t="shared" si="137"/>
        <v/>
      </c>
      <c r="CE79" s="16" t="str">
        <f t="shared" si="137"/>
        <v/>
      </c>
      <c r="CF79" s="16" t="str">
        <f t="shared" si="137"/>
        <v/>
      </c>
      <c r="CG79" s="16" t="str">
        <f t="shared" si="137"/>
        <v/>
      </c>
      <c r="CH79" s="66" t="str">
        <f t="shared" si="94"/>
        <v/>
      </c>
      <c r="CI79" s="42" t="str">
        <f t="shared" si="112"/>
        <v/>
      </c>
      <c r="CJ79" s="42" t="str">
        <f t="shared" si="113"/>
        <v/>
      </c>
      <c r="CK79" s="42" t="str">
        <f t="shared" si="114"/>
        <v/>
      </c>
      <c r="CL79" s="42" t="str">
        <f t="shared" si="115"/>
        <v/>
      </c>
      <c r="CM79" s="42" t="str">
        <f t="shared" si="116"/>
        <v/>
      </c>
      <c r="CN79" s="65">
        <f t="shared" si="99"/>
        <v>0</v>
      </c>
      <c r="CO79" s="73"/>
      <c r="CP79" s="41">
        <f t="shared" si="132"/>
        <v>0</v>
      </c>
      <c r="CQ79" s="39">
        <f t="shared" si="133"/>
        <v>0</v>
      </c>
      <c r="CR79" s="40">
        <f t="shared" si="134"/>
        <v>0</v>
      </c>
      <c r="CS79" s="134">
        <f t="shared" si="135"/>
        <v>0</v>
      </c>
      <c r="CT79" s="17"/>
      <c r="CU79" s="129"/>
      <c r="CV79" s="130">
        <f t="shared" si="117"/>
        <v>0</v>
      </c>
      <c r="CW79" s="134">
        <f t="shared" si="104"/>
        <v>0</v>
      </c>
      <c r="CX79" s="131">
        <f>+IF($I$7="SI",'INPUTS Y LISTAS'!$B$31,0)</f>
        <v>0</v>
      </c>
      <c r="CY79" s="132"/>
      <c r="CZ79" s="130">
        <f t="shared" si="105"/>
        <v>0</v>
      </c>
      <c r="DA79" s="134">
        <f t="shared" si="106"/>
        <v>0</v>
      </c>
      <c r="DB79" s="131">
        <f>+IF($I$7="SI",'INPUTS Y LISTAS'!$B$32,0)</f>
        <v>0</v>
      </c>
      <c r="DC79" s="132"/>
      <c r="DD79" s="130">
        <f t="shared" si="107"/>
        <v>0</v>
      </c>
      <c r="DE79" s="134">
        <f t="shared" si="108"/>
        <v>0</v>
      </c>
      <c r="DF79" s="131">
        <f>+IF($I$7="SI",'INPUTS Y LISTAS'!$B$33,0)</f>
        <v>0</v>
      </c>
      <c r="DG79" s="132"/>
      <c r="DH79" s="130">
        <f t="shared" si="109"/>
        <v>0</v>
      </c>
      <c r="DI79" s="134">
        <f t="shared" si="110"/>
        <v>0</v>
      </c>
      <c r="DJ79" s="136">
        <f t="shared" si="111"/>
        <v>0</v>
      </c>
    </row>
    <row r="80" spans="3:114" ht="15.75" hidden="1" outlineLevel="2" x14ac:dyDescent="0.2">
      <c r="C80" s="14">
        <f t="shared" si="127"/>
        <v>66</v>
      </c>
      <c r="D80" s="89"/>
      <c r="E80" s="69">
        <v>1</v>
      </c>
      <c r="F80" s="69"/>
      <c r="G80" s="83"/>
      <c r="H80" s="84"/>
      <c r="I80" s="86"/>
      <c r="J80" s="86"/>
      <c r="K80" s="85"/>
      <c r="L80" s="86"/>
      <c r="M80" s="70"/>
      <c r="N80" s="70"/>
      <c r="O80" s="70"/>
      <c r="P80" s="70"/>
      <c r="Q80" s="70"/>
      <c r="R80" s="70"/>
      <c r="S80" s="70"/>
      <c r="T80" s="70"/>
      <c r="U80" s="70"/>
      <c r="V80" s="70"/>
      <c r="W80" s="70"/>
      <c r="X80" s="70"/>
      <c r="Y80" s="71"/>
      <c r="Z80" s="87" t="s">
        <v>16</v>
      </c>
      <c r="AA80" s="15" t="str">
        <f>IF(G80="","",IF(Z80="SI",G80*(1+'INPUTS Y LISTAS'!$B$15),'Modelo Estadistico'!G80))</f>
        <v/>
      </c>
      <c r="AB80" s="15" t="str">
        <f>IF(H80="","",IF(Z80="SI",H80*(1+'INPUTS Y LISTAS'!$B$15),'Modelo Estadistico'!H80))</f>
        <v/>
      </c>
      <c r="AC80" s="15" t="str">
        <f>IF(I80="","",IF(Z80="SI",I80*(1+'INPUTS Y LISTAS'!$B$15),'Modelo Estadistico'!I80))</f>
        <v/>
      </c>
      <c r="AD80" s="15" t="str">
        <f>IF(J80="","",IF(Z80="SI",J80*(1+'INPUTS Y LISTAS'!$B$15),'Modelo Estadistico'!J80))</f>
        <v/>
      </c>
      <c r="AE80" s="15" t="str">
        <f>IF(K80="","",IF(Z80="SI",K80*(1+'INPUTS Y LISTAS'!$B$15),'Modelo Estadistico'!K80))</f>
        <v/>
      </c>
      <c r="AF80" s="15" t="str">
        <f>IF(L80="","",IF(Z80="SI",L80*(1+'INPUTS Y LISTAS'!$B$15),'Modelo Estadistico'!L80))</f>
        <v/>
      </c>
      <c r="AG80" s="15" t="str">
        <f>IF(M80="","",IF(Z80="SI",M80*(1+'INPUTS Y LISTAS'!$B$15),'Modelo Estadistico'!M80))</f>
        <v/>
      </c>
      <c r="AH80" s="15" t="str">
        <f>IF(N80="","",IF(Z80="SI",N80*(1+'INPUTS Y LISTAS'!$B$15),'Modelo Estadistico'!N80))</f>
        <v/>
      </c>
      <c r="AI80" s="15" t="str">
        <f>IF(O80="","",IF(Z80="SI",O80*(1+'INPUTS Y LISTAS'!$B$15),'Modelo Estadistico'!O80))</f>
        <v/>
      </c>
      <c r="AJ80" s="15" t="str">
        <f>IF(P80="","",IF(Z80="SI",P80*(1+'INPUTS Y LISTAS'!$B$15),'Modelo Estadistico'!P80))</f>
        <v/>
      </c>
      <c r="AK80" s="15" t="str">
        <f>IF(Q80="","",IF(Z80="SI",Q80*(1+'INPUTS Y LISTAS'!$B$15),'Modelo Estadistico'!Q80))</f>
        <v/>
      </c>
      <c r="AL80" s="15" t="str">
        <f>IF(R80="","",IF(Z80="SI",R80*(1+'INPUTS Y LISTAS'!$B$15),'Modelo Estadistico'!R80))</f>
        <v/>
      </c>
      <c r="AM80" s="15" t="str">
        <f>IF(S80="","",IF(Z80="SI",S80*(1+'INPUTS Y LISTAS'!$B$15),'Modelo Estadistico'!S80))</f>
        <v/>
      </c>
      <c r="AN80" s="15" t="str">
        <f>IF(T80="","",IF(Z80="SI",T80*(1+'INPUTS Y LISTAS'!$B$15),'Modelo Estadistico'!T80))</f>
        <v/>
      </c>
      <c r="AO80" s="15" t="str">
        <f>IF(U80="","",IF(Z80="SI",U80*(1+'INPUTS Y LISTAS'!$B$15),'Modelo Estadistico'!U80))</f>
        <v/>
      </c>
      <c r="AP80" s="15" t="str">
        <f>IF(V80="","",IF(Z80="SI",V80*(1+'INPUTS Y LISTAS'!$B$15),'Modelo Estadistico'!V80))</f>
        <v/>
      </c>
      <c r="AQ80" s="15" t="str">
        <f>IF(W80="","",IF(Z80="SI",W80*(1+'INPUTS Y LISTAS'!$B$15),'Modelo Estadistico'!W80))</f>
        <v/>
      </c>
      <c r="AR80" s="15" t="str">
        <f>IF(X80="","",IF(Z80="SI",X80*(1+'INPUTS Y LISTAS'!$B$15),'Modelo Estadistico'!X80))</f>
        <v/>
      </c>
      <c r="AS80" s="71"/>
      <c r="AT80" s="29" t="str">
        <f t="shared" si="128"/>
        <v/>
      </c>
      <c r="AU80" s="15" t="str">
        <f t="shared" si="129"/>
        <v/>
      </c>
      <c r="AV80" s="15" t="str">
        <f t="shared" si="130"/>
        <v/>
      </c>
      <c r="AW80" s="30" t="str">
        <f t="shared" si="131"/>
        <v/>
      </c>
      <c r="AX80" s="28" t="str">
        <f t="shared" si="98"/>
        <v/>
      </c>
      <c r="AY80" s="16" t="str">
        <f t="shared" ref="AY80:AY143" si="138">IF(AB80="","",IF(COUNT($AA80:$AR80)=1,"Incluir Cotización",IF(OR(AB80&lt;$AV80,AB80&gt;$AW80),"Excluir Cotización","Incluir Cotización")))</f>
        <v/>
      </c>
      <c r="AZ80" s="16" t="str">
        <f t="shared" ref="AZ80:AZ143" si="139">IF(AC80="","",IF(COUNT($AA80:$AR80)=1,"Incluir Cotización",IF(OR(AC80&lt;$AV80,AC80&gt;$AW80),"Excluir Cotización","Incluir Cotización")))</f>
        <v/>
      </c>
      <c r="BA80" s="16" t="str">
        <f t="shared" ref="BA80:BA143" si="140">IF(AD80="","",IF(COUNT($AA80:$AR80)=1,"Incluir Cotización",IF(OR(AD80&lt;$AV80,AD80&gt;$AW80),"Excluir Cotización","Incluir Cotización")))</f>
        <v/>
      </c>
      <c r="BB80" s="16" t="str">
        <f t="shared" ref="BB80:BB143" si="141">IF(AE80="","",IF(COUNT($AA80:$AR80)=1,"Incluir Cotización",IF(OR(AE80&lt;$AV80,AE80&gt;$AW80),"Excluir Cotización","Incluir Cotización")))</f>
        <v/>
      </c>
      <c r="BC80" s="16" t="str">
        <f t="shared" ref="BC80:BC143" si="142">IF(AF80="","",IF(COUNT($AA80:$AR80)=1,"Incluir Cotización",IF(OR(AF80&lt;$AV80,AF80&gt;$AW80),"Excluir Cotización","Incluir Cotización")))</f>
        <v/>
      </c>
      <c r="BD80" s="16" t="str">
        <f t="shared" ref="BD80:BD143" si="143">IF(AG80="","",IF(COUNT($AA80:$AR80)=1,"Incluir Cotización",IF(OR(AG80&lt;$AV80,AG80&gt;$AW80),"Excluir Cotización","Incluir Cotización")))</f>
        <v/>
      </c>
      <c r="BE80" s="16" t="str">
        <f t="shared" ref="BE80:BE143" si="144">IF(AH80="","",IF(COUNT($AA80:$AR80)=1,"Incluir Cotización",IF(OR(AH80&lt;$AV80,AH80&gt;$AW80),"Excluir Cotización","Incluir Cotización")))</f>
        <v/>
      </c>
      <c r="BF80" s="16" t="str">
        <f t="shared" ref="BF80:BF143" si="145">IF(AI80="","",IF(COUNT($AA80:$AR80)=1,"Incluir Cotización",IF(OR(AI80&lt;$AV80,AI80&gt;$AW80),"Excluir Cotización","Incluir Cotización")))</f>
        <v/>
      </c>
      <c r="BG80" s="16" t="str">
        <f t="shared" ref="BG80:BG143" si="146">IF(AJ80="","",IF(COUNT($AA80:$AR80)=1,"Incluir Cotización",IF(OR(AJ80&lt;$AV80,AJ80&gt;$AW80),"Excluir Cotización","Incluir Cotización")))</f>
        <v/>
      </c>
      <c r="BH80" s="16" t="str">
        <f t="shared" ref="BH80:BH143" si="147">IF(AK80="","",IF(COUNT($AA80:$AR80)=1,"Incluir Cotización",IF(OR(AK80&lt;$AV80,AK80&gt;$AW80),"Excluir Cotización","Incluir Cotización")))</f>
        <v/>
      </c>
      <c r="BI80" s="16" t="str">
        <f t="shared" ref="BI80:BI143" si="148">IF(AL80="","",IF(COUNT($AA80:$AR80)=1,"Incluir Cotización",IF(OR(AL80&lt;$AV80,AL80&gt;$AW80),"Excluir Cotización","Incluir Cotización")))</f>
        <v/>
      </c>
      <c r="BJ80" s="16" t="str">
        <f t="shared" ref="BJ80:BJ143" si="149">IF(AM80="","",IF(COUNT($AA80:$AR80)=1,"Incluir Cotización",IF(OR(AM80&lt;$AV80,AM80&gt;$AW80),"Excluir Cotización","Incluir Cotización")))</f>
        <v/>
      </c>
      <c r="BK80" s="16" t="str">
        <f t="shared" ref="BK80:BK143" si="150">IF(AN80="","",IF(COUNT($AA80:$AR80)=1,"Incluir Cotización",IF(OR(AN80&lt;$AV80,AN80&gt;$AW80),"Excluir Cotización","Incluir Cotización")))</f>
        <v/>
      </c>
      <c r="BL80" s="16" t="str">
        <f t="shared" ref="BL80:BL143" si="151">IF(AO80="","",IF(COUNT($AA80:$AR80)=1,"Incluir Cotización",IF(OR(AO80&lt;$AV80,AO80&gt;$AW80),"Excluir Cotización","Incluir Cotización")))</f>
        <v/>
      </c>
      <c r="BM80" s="16"/>
      <c r="BN80" s="16" t="str">
        <f t="shared" ref="BN80:BN143" si="152">IF(AQ80="","",IF(COUNT($AA80:$AR80)=1,"Incluir Cotización",IF(OR(AQ80&lt;$AV80,AQ80&gt;$AW80),"Excluir Cotización","Incluir Cotización")))</f>
        <v/>
      </c>
      <c r="BO80" s="16" t="str">
        <f t="shared" ref="BO80:BO143" si="153">IF(AR80="","",IF(COUNT($AA80:$AR80)=1,"Incluir Cotización",IF(OR(AR80&lt;$AV80,AR80&gt;$AW80),"Excluir Cotización","Incluir Cotización")))</f>
        <v/>
      </c>
      <c r="BP80" s="28" t="str">
        <f t="shared" ref="BP80:BP143" si="154">IF(AX80="Incluir Cotización",$AA80,"")</f>
        <v/>
      </c>
      <c r="BQ80" s="16" t="str">
        <f t="shared" ref="BQ80:BQ143" si="155">IF(AY80="Incluir Cotización",$AB80,"")</f>
        <v/>
      </c>
      <c r="BR80" s="16" t="str">
        <f t="shared" ref="BR80:BR143" si="156">IF(AZ80="Incluir Cotización",$AC80,"")</f>
        <v/>
      </c>
      <c r="BS80" s="16" t="str">
        <f t="shared" ref="BS80:BS143" si="157">IF(BA80="Incluir Cotización",$AD80,"")</f>
        <v/>
      </c>
      <c r="BT80" s="16" t="str">
        <f t="shared" ref="BT80:BT143" si="158">IF(BB80="Incluir Cotización",$AE80,"")</f>
        <v/>
      </c>
      <c r="BU80" s="16" t="str">
        <f t="shared" ref="BU80:BU143" si="159">IF(BC80="Incluir Cotización",$AF80,"")</f>
        <v/>
      </c>
      <c r="BV80" s="16" t="str">
        <f t="shared" ref="BV80:BV143" si="160">IF(BD80="Incluir Cotización",$AG80,"")</f>
        <v/>
      </c>
      <c r="BW80" s="16" t="str">
        <f t="shared" ref="BW80:BW143" si="161">IF(BE80="Incluir Cotización",$AH80,"")</f>
        <v/>
      </c>
      <c r="BX80" s="16" t="str">
        <f t="shared" ref="BX80:BX143" si="162">IF(BF80="Incluir Cotización",$AI80,"")</f>
        <v/>
      </c>
      <c r="BY80" s="16" t="str">
        <f t="shared" ref="BY80:BY143" si="163">IF(BG80="Incluir Cotización",$AJ80,"")</f>
        <v/>
      </c>
      <c r="BZ80" s="16" t="str">
        <f t="shared" ref="BZ80:CG95" si="164">IF(BH80="Incluir Cotización",$AJ80,"")</f>
        <v/>
      </c>
      <c r="CA80" s="16" t="str">
        <f t="shared" si="164"/>
        <v/>
      </c>
      <c r="CB80" s="16" t="str">
        <f t="shared" si="164"/>
        <v/>
      </c>
      <c r="CC80" s="16" t="str">
        <f t="shared" si="164"/>
        <v/>
      </c>
      <c r="CD80" s="16" t="str">
        <f t="shared" si="164"/>
        <v/>
      </c>
      <c r="CE80" s="16" t="str">
        <f t="shared" si="164"/>
        <v/>
      </c>
      <c r="CF80" s="16" t="str">
        <f t="shared" si="164"/>
        <v/>
      </c>
      <c r="CG80" s="16" t="str">
        <f t="shared" si="164"/>
        <v/>
      </c>
      <c r="CH80" s="66" t="str">
        <f t="shared" ref="CH80:CH143" si="165">IFERROR(AVERAGE(AA80:AR80),"")</f>
        <v/>
      </c>
      <c r="CI80" s="42" t="str">
        <f t="shared" si="112"/>
        <v/>
      </c>
      <c r="CJ80" s="42" t="str">
        <f t="shared" si="113"/>
        <v/>
      </c>
      <c r="CK80" s="42" t="str">
        <f t="shared" si="114"/>
        <v/>
      </c>
      <c r="CL80" s="42" t="str">
        <f t="shared" si="115"/>
        <v/>
      </c>
      <c r="CM80" s="42" t="str">
        <f t="shared" si="116"/>
        <v/>
      </c>
      <c r="CN80" s="65">
        <f t="shared" si="99"/>
        <v>0</v>
      </c>
      <c r="CO80" s="73"/>
      <c r="CP80" s="41">
        <f t="shared" si="132"/>
        <v>0</v>
      </c>
      <c r="CQ80" s="39">
        <f t="shared" si="133"/>
        <v>0</v>
      </c>
      <c r="CR80" s="40">
        <f t="shared" si="134"/>
        <v>0</v>
      </c>
      <c r="CS80" s="134">
        <f t="shared" si="135"/>
        <v>0</v>
      </c>
      <c r="CT80" s="17"/>
      <c r="CU80" s="129"/>
      <c r="CV80" s="130">
        <f t="shared" si="117"/>
        <v>0</v>
      </c>
      <c r="CW80" s="134">
        <f t="shared" si="104"/>
        <v>0</v>
      </c>
      <c r="CX80" s="131">
        <f>+IF($I$7="SI",'INPUTS Y LISTAS'!$B$31,0)</f>
        <v>0</v>
      </c>
      <c r="CY80" s="132"/>
      <c r="CZ80" s="130">
        <f t="shared" si="105"/>
        <v>0</v>
      </c>
      <c r="DA80" s="134">
        <f t="shared" si="106"/>
        <v>0</v>
      </c>
      <c r="DB80" s="131">
        <f>+IF($I$7="SI",'INPUTS Y LISTAS'!$B$32,0)</f>
        <v>0</v>
      </c>
      <c r="DC80" s="132"/>
      <c r="DD80" s="130">
        <f t="shared" si="107"/>
        <v>0</v>
      </c>
      <c r="DE80" s="134">
        <f t="shared" si="108"/>
        <v>0</v>
      </c>
      <c r="DF80" s="131">
        <f>+IF($I$7="SI",'INPUTS Y LISTAS'!$B$33,0)</f>
        <v>0</v>
      </c>
      <c r="DG80" s="132"/>
      <c r="DH80" s="130">
        <f t="shared" si="109"/>
        <v>0</v>
      </c>
      <c r="DI80" s="134">
        <f t="shared" si="110"/>
        <v>0</v>
      </c>
      <c r="DJ80" s="136">
        <f t="shared" si="111"/>
        <v>0</v>
      </c>
    </row>
    <row r="81" spans="3:114" ht="15.75" hidden="1" outlineLevel="2" x14ac:dyDescent="0.2">
      <c r="C81" s="14">
        <f t="shared" si="127"/>
        <v>67</v>
      </c>
      <c r="D81" s="88"/>
      <c r="E81" s="69">
        <v>1</v>
      </c>
      <c r="F81" s="69"/>
      <c r="G81" s="83"/>
      <c r="H81" s="84"/>
      <c r="I81" s="86"/>
      <c r="J81" s="86"/>
      <c r="K81" s="85"/>
      <c r="L81" s="86"/>
      <c r="M81" s="70"/>
      <c r="N81" s="70"/>
      <c r="O81" s="70"/>
      <c r="P81" s="70"/>
      <c r="Q81" s="70"/>
      <c r="R81" s="70"/>
      <c r="S81" s="70"/>
      <c r="T81" s="70"/>
      <c r="U81" s="70"/>
      <c r="V81" s="70"/>
      <c r="W81" s="70"/>
      <c r="X81" s="70"/>
      <c r="Y81" s="71"/>
      <c r="Z81" s="87" t="s">
        <v>16</v>
      </c>
      <c r="AA81" s="15" t="str">
        <f>IF(G81="","",IF(Z81="SI",G81*(1+'INPUTS Y LISTAS'!$B$15),'Modelo Estadistico'!G81))</f>
        <v/>
      </c>
      <c r="AB81" s="15" t="str">
        <f>IF(H81="","",IF(Z81="SI",H81*(1+'INPUTS Y LISTAS'!$B$15),'Modelo Estadistico'!H81))</f>
        <v/>
      </c>
      <c r="AC81" s="15" t="str">
        <f>IF(I81="","",IF(Z81="SI",I81*(1+'INPUTS Y LISTAS'!$B$15),'Modelo Estadistico'!I81))</f>
        <v/>
      </c>
      <c r="AD81" s="15" t="str">
        <f>IF(J81="","",IF(Z81="SI",J81*(1+'INPUTS Y LISTAS'!$B$15),'Modelo Estadistico'!J81))</f>
        <v/>
      </c>
      <c r="AE81" s="15" t="str">
        <f>IF(K81="","",IF(Z81="SI",K81*(1+'INPUTS Y LISTAS'!$B$15),'Modelo Estadistico'!K81))</f>
        <v/>
      </c>
      <c r="AF81" s="15" t="str">
        <f>IF(L81="","",IF(Z81="SI",L81*(1+'INPUTS Y LISTAS'!$B$15),'Modelo Estadistico'!L81))</f>
        <v/>
      </c>
      <c r="AG81" s="15" t="str">
        <f>IF(M81="","",IF(Z81="SI",M81*(1+'INPUTS Y LISTAS'!$B$15),'Modelo Estadistico'!M81))</f>
        <v/>
      </c>
      <c r="AH81" s="15" t="str">
        <f>IF(N81="","",IF(Z81="SI",N81*(1+'INPUTS Y LISTAS'!$B$15),'Modelo Estadistico'!N81))</f>
        <v/>
      </c>
      <c r="AI81" s="15" t="str">
        <f>IF(O81="","",IF(Z81="SI",O81*(1+'INPUTS Y LISTAS'!$B$15),'Modelo Estadistico'!O81))</f>
        <v/>
      </c>
      <c r="AJ81" s="15" t="str">
        <f>IF(P81="","",IF(Z81="SI",P81*(1+'INPUTS Y LISTAS'!$B$15),'Modelo Estadistico'!P81))</f>
        <v/>
      </c>
      <c r="AK81" s="15" t="str">
        <f>IF(Q81="","",IF(Z81="SI",Q81*(1+'INPUTS Y LISTAS'!$B$15),'Modelo Estadistico'!Q81))</f>
        <v/>
      </c>
      <c r="AL81" s="15" t="str">
        <f>IF(R81="","",IF(Z81="SI",R81*(1+'INPUTS Y LISTAS'!$B$15),'Modelo Estadistico'!R81))</f>
        <v/>
      </c>
      <c r="AM81" s="15" t="str">
        <f>IF(S81="","",IF(Z81="SI",S81*(1+'INPUTS Y LISTAS'!$B$15),'Modelo Estadistico'!S81))</f>
        <v/>
      </c>
      <c r="AN81" s="15" t="str">
        <f>IF(T81="","",IF(Z81="SI",T81*(1+'INPUTS Y LISTAS'!$B$15),'Modelo Estadistico'!T81))</f>
        <v/>
      </c>
      <c r="AO81" s="15" t="str">
        <f>IF(U81="","",IF(Z81="SI",U81*(1+'INPUTS Y LISTAS'!$B$15),'Modelo Estadistico'!U81))</f>
        <v/>
      </c>
      <c r="AP81" s="15" t="str">
        <f>IF(V81="","",IF(Z81="SI",V81*(1+'INPUTS Y LISTAS'!$B$15),'Modelo Estadistico'!V81))</f>
        <v/>
      </c>
      <c r="AQ81" s="15" t="str">
        <f>IF(W81="","",IF(Z81="SI",W81*(1+'INPUTS Y LISTAS'!$B$15),'Modelo Estadistico'!W81))</f>
        <v/>
      </c>
      <c r="AR81" s="15" t="str">
        <f>IF(X81="","",IF(Z81="SI",X81*(1+'INPUTS Y LISTAS'!$B$15),'Modelo Estadistico'!X81))</f>
        <v/>
      </c>
      <c r="AS81" s="71"/>
      <c r="AT81" s="29" t="str">
        <f t="shared" si="128"/>
        <v/>
      </c>
      <c r="AU81" s="15" t="str">
        <f t="shared" si="129"/>
        <v/>
      </c>
      <c r="AV81" s="15" t="str">
        <f t="shared" si="130"/>
        <v/>
      </c>
      <c r="AW81" s="30" t="str">
        <f t="shared" si="131"/>
        <v/>
      </c>
      <c r="AX81" s="28" t="str">
        <f t="shared" ref="AX81:AX144" si="166">IF(AA81="","",IF(COUNT($AA81:$AR81)=1,"Incluir Cotización",IF(OR(AA81&lt;$AV81,AA81&gt;$AW81),"Excluir Cotización","Incluir Cotización")))</f>
        <v/>
      </c>
      <c r="AY81" s="16" t="str">
        <f t="shared" si="138"/>
        <v/>
      </c>
      <c r="AZ81" s="16" t="str">
        <f t="shared" si="139"/>
        <v/>
      </c>
      <c r="BA81" s="16" t="str">
        <f t="shared" si="140"/>
        <v/>
      </c>
      <c r="BB81" s="16" t="str">
        <f t="shared" si="141"/>
        <v/>
      </c>
      <c r="BC81" s="16" t="str">
        <f t="shared" si="142"/>
        <v/>
      </c>
      <c r="BD81" s="16" t="str">
        <f t="shared" si="143"/>
        <v/>
      </c>
      <c r="BE81" s="16" t="str">
        <f t="shared" si="144"/>
        <v/>
      </c>
      <c r="BF81" s="16" t="str">
        <f t="shared" si="145"/>
        <v/>
      </c>
      <c r="BG81" s="16" t="str">
        <f t="shared" si="146"/>
        <v/>
      </c>
      <c r="BH81" s="16" t="str">
        <f t="shared" si="147"/>
        <v/>
      </c>
      <c r="BI81" s="16" t="str">
        <f t="shared" si="148"/>
        <v/>
      </c>
      <c r="BJ81" s="16" t="str">
        <f t="shared" si="149"/>
        <v/>
      </c>
      <c r="BK81" s="16" t="str">
        <f t="shared" si="150"/>
        <v/>
      </c>
      <c r="BL81" s="16" t="str">
        <f t="shared" si="151"/>
        <v/>
      </c>
      <c r="BM81" s="16"/>
      <c r="BN81" s="16" t="str">
        <f t="shared" si="152"/>
        <v/>
      </c>
      <c r="BO81" s="16" t="str">
        <f t="shared" si="153"/>
        <v/>
      </c>
      <c r="BP81" s="28" t="str">
        <f t="shared" si="154"/>
        <v/>
      </c>
      <c r="BQ81" s="16" t="str">
        <f t="shared" si="155"/>
        <v/>
      </c>
      <c r="BR81" s="16" t="str">
        <f t="shared" si="156"/>
        <v/>
      </c>
      <c r="BS81" s="16" t="str">
        <f t="shared" si="157"/>
        <v/>
      </c>
      <c r="BT81" s="16" t="str">
        <f t="shared" si="158"/>
        <v/>
      </c>
      <c r="BU81" s="16" t="str">
        <f t="shared" si="159"/>
        <v/>
      </c>
      <c r="BV81" s="16" t="str">
        <f t="shared" si="160"/>
        <v/>
      </c>
      <c r="BW81" s="16" t="str">
        <f t="shared" si="161"/>
        <v/>
      </c>
      <c r="BX81" s="16" t="str">
        <f t="shared" si="162"/>
        <v/>
      </c>
      <c r="BY81" s="16" t="str">
        <f t="shared" si="163"/>
        <v/>
      </c>
      <c r="BZ81" s="16" t="str">
        <f t="shared" si="164"/>
        <v/>
      </c>
      <c r="CA81" s="16" t="str">
        <f t="shared" si="164"/>
        <v/>
      </c>
      <c r="CB81" s="16" t="str">
        <f t="shared" si="164"/>
        <v/>
      </c>
      <c r="CC81" s="16" t="str">
        <f t="shared" si="164"/>
        <v/>
      </c>
      <c r="CD81" s="16" t="str">
        <f t="shared" si="164"/>
        <v/>
      </c>
      <c r="CE81" s="16" t="str">
        <f t="shared" si="164"/>
        <v/>
      </c>
      <c r="CF81" s="16" t="str">
        <f t="shared" si="164"/>
        <v/>
      </c>
      <c r="CG81" s="16" t="str">
        <f t="shared" si="164"/>
        <v/>
      </c>
      <c r="CH81" s="66" t="str">
        <f t="shared" si="165"/>
        <v/>
      </c>
      <c r="CI81" s="42" t="str">
        <f t="shared" si="112"/>
        <v/>
      </c>
      <c r="CJ81" s="42" t="str">
        <f t="shared" si="113"/>
        <v/>
      </c>
      <c r="CK81" s="42" t="str">
        <f t="shared" si="114"/>
        <v/>
      </c>
      <c r="CL81" s="42" t="str">
        <f t="shared" si="115"/>
        <v/>
      </c>
      <c r="CM81" s="42" t="str">
        <f t="shared" si="116"/>
        <v/>
      </c>
      <c r="CN81" s="65">
        <f t="shared" ref="CN81:CN144" si="167">IFERROR(MIN(CI81:CK81),0)</f>
        <v>0</v>
      </c>
      <c r="CO81" s="73"/>
      <c r="CP81" s="41">
        <f t="shared" si="132"/>
        <v>0</v>
      </c>
      <c r="CQ81" s="39">
        <f t="shared" si="133"/>
        <v>0</v>
      </c>
      <c r="CR81" s="40">
        <f t="shared" si="134"/>
        <v>0</v>
      </c>
      <c r="CS81" s="134">
        <f t="shared" si="135"/>
        <v>0</v>
      </c>
      <c r="CT81" s="17"/>
      <c r="CU81" s="129"/>
      <c r="CV81" s="130">
        <f t="shared" ref="CV81:CV144" si="168">+CN81</f>
        <v>0</v>
      </c>
      <c r="CW81" s="134">
        <f t="shared" ref="CW81:CW144" si="169">+CV81*CU81</f>
        <v>0</v>
      </c>
      <c r="CX81" s="131">
        <f>+IF($I$7="SI",'INPUTS Y LISTAS'!$B$31,0)</f>
        <v>0</v>
      </c>
      <c r="CY81" s="132"/>
      <c r="CZ81" s="130">
        <f t="shared" ref="CZ81:CZ144" si="170">+CV81*(1+CX81)</f>
        <v>0</v>
      </c>
      <c r="DA81" s="134">
        <f t="shared" ref="DA81:DA144" si="171">+CZ81*CY81</f>
        <v>0</v>
      </c>
      <c r="DB81" s="131">
        <f>+IF($I$7="SI",'INPUTS Y LISTAS'!$B$32,0)</f>
        <v>0</v>
      </c>
      <c r="DC81" s="132"/>
      <c r="DD81" s="130">
        <f t="shared" ref="DD81:DD144" si="172">+CZ81*(1+DB81)</f>
        <v>0</v>
      </c>
      <c r="DE81" s="134">
        <f t="shared" ref="DE81:DE144" si="173">+DD81*DC81</f>
        <v>0</v>
      </c>
      <c r="DF81" s="131">
        <f>+IF($I$7="SI",'INPUTS Y LISTAS'!$B$33,0)</f>
        <v>0</v>
      </c>
      <c r="DG81" s="132"/>
      <c r="DH81" s="130">
        <f t="shared" ref="DH81:DH144" si="174">+DD81*(1+DF81)</f>
        <v>0</v>
      </c>
      <c r="DI81" s="134">
        <f t="shared" ref="DI81:DI144" si="175">+DH81*DG81</f>
        <v>0</v>
      </c>
      <c r="DJ81" s="136">
        <f t="shared" ref="DJ81:DJ144" si="176">+CW81+DA81+DE81+DI81</f>
        <v>0</v>
      </c>
    </row>
    <row r="82" spans="3:114" ht="15.75" hidden="1" outlineLevel="2" x14ac:dyDescent="0.2">
      <c r="C82" s="14">
        <f t="shared" si="127"/>
        <v>68</v>
      </c>
      <c r="D82" s="88"/>
      <c r="E82" s="69">
        <v>1</v>
      </c>
      <c r="F82" s="69"/>
      <c r="G82" s="83"/>
      <c r="H82" s="84"/>
      <c r="I82" s="86"/>
      <c r="J82" s="86"/>
      <c r="K82" s="85"/>
      <c r="L82" s="86"/>
      <c r="M82" s="70"/>
      <c r="N82" s="70"/>
      <c r="O82" s="70"/>
      <c r="P82" s="70"/>
      <c r="Q82" s="70"/>
      <c r="R82" s="70"/>
      <c r="S82" s="70"/>
      <c r="T82" s="70"/>
      <c r="U82" s="70"/>
      <c r="V82" s="70"/>
      <c r="W82" s="70"/>
      <c r="X82" s="70"/>
      <c r="Y82" s="71"/>
      <c r="Z82" s="87" t="s">
        <v>16</v>
      </c>
      <c r="AA82" s="15" t="str">
        <f>IF(G82="","",IF(Z82="SI",G82*(1+'INPUTS Y LISTAS'!$B$15),'Modelo Estadistico'!G82))</f>
        <v/>
      </c>
      <c r="AB82" s="15" t="str">
        <f>IF(H82="","",IF(Z82="SI",H82*(1+'INPUTS Y LISTAS'!$B$15),'Modelo Estadistico'!H82))</f>
        <v/>
      </c>
      <c r="AC82" s="15" t="str">
        <f>IF(I82="","",IF(Z82="SI",I82*(1+'INPUTS Y LISTAS'!$B$15),'Modelo Estadistico'!I82))</f>
        <v/>
      </c>
      <c r="AD82" s="15" t="str">
        <f>IF(J82="","",IF(Z82="SI",J82*(1+'INPUTS Y LISTAS'!$B$15),'Modelo Estadistico'!J82))</f>
        <v/>
      </c>
      <c r="AE82" s="15" t="str">
        <f>IF(K82="","",IF(Z82="SI",K82*(1+'INPUTS Y LISTAS'!$B$15),'Modelo Estadistico'!K82))</f>
        <v/>
      </c>
      <c r="AF82" s="15" t="str">
        <f>IF(L82="","",IF(Z82="SI",L82*(1+'INPUTS Y LISTAS'!$B$15),'Modelo Estadistico'!L82))</f>
        <v/>
      </c>
      <c r="AG82" s="15" t="str">
        <f>IF(M82="","",IF(Z82="SI",M82*(1+'INPUTS Y LISTAS'!$B$15),'Modelo Estadistico'!M82))</f>
        <v/>
      </c>
      <c r="AH82" s="15" t="str">
        <f>IF(N82="","",IF(Z82="SI",N82*(1+'INPUTS Y LISTAS'!$B$15),'Modelo Estadistico'!N82))</f>
        <v/>
      </c>
      <c r="AI82" s="15" t="str">
        <f>IF(O82="","",IF(Z82="SI",O82*(1+'INPUTS Y LISTAS'!$B$15),'Modelo Estadistico'!O82))</f>
        <v/>
      </c>
      <c r="AJ82" s="15" t="str">
        <f>IF(P82="","",IF(Z82="SI",P82*(1+'INPUTS Y LISTAS'!$B$15),'Modelo Estadistico'!P82))</f>
        <v/>
      </c>
      <c r="AK82" s="15" t="str">
        <f>IF(Q82="","",IF(Z82="SI",Q82*(1+'INPUTS Y LISTAS'!$B$15),'Modelo Estadistico'!Q82))</f>
        <v/>
      </c>
      <c r="AL82" s="15" t="str">
        <f>IF(R82="","",IF(Z82="SI",R82*(1+'INPUTS Y LISTAS'!$B$15),'Modelo Estadistico'!R82))</f>
        <v/>
      </c>
      <c r="AM82" s="15" t="str">
        <f>IF(S82="","",IF(Z82="SI",S82*(1+'INPUTS Y LISTAS'!$B$15),'Modelo Estadistico'!S82))</f>
        <v/>
      </c>
      <c r="AN82" s="15" t="str">
        <f>IF(T82="","",IF(Z82="SI",T82*(1+'INPUTS Y LISTAS'!$B$15),'Modelo Estadistico'!T82))</f>
        <v/>
      </c>
      <c r="AO82" s="15" t="str">
        <f>IF(U82="","",IF(Z82="SI",U82*(1+'INPUTS Y LISTAS'!$B$15),'Modelo Estadistico'!U82))</f>
        <v/>
      </c>
      <c r="AP82" s="15" t="str">
        <f>IF(V82="","",IF(Z82="SI",V82*(1+'INPUTS Y LISTAS'!$B$15),'Modelo Estadistico'!V82))</f>
        <v/>
      </c>
      <c r="AQ82" s="15" t="str">
        <f>IF(W82="","",IF(Z82="SI",W82*(1+'INPUTS Y LISTAS'!$B$15),'Modelo Estadistico'!W82))</f>
        <v/>
      </c>
      <c r="AR82" s="15" t="str">
        <f>IF(X82="","",IF(Z82="SI",X82*(1+'INPUTS Y LISTAS'!$B$15),'Modelo Estadistico'!X82))</f>
        <v/>
      </c>
      <c r="AS82" s="71"/>
      <c r="AT82" s="29" t="str">
        <f t="shared" si="128"/>
        <v/>
      </c>
      <c r="AU82" s="15" t="str">
        <f t="shared" si="129"/>
        <v/>
      </c>
      <c r="AV82" s="15" t="str">
        <f t="shared" si="130"/>
        <v/>
      </c>
      <c r="AW82" s="30" t="str">
        <f t="shared" si="131"/>
        <v/>
      </c>
      <c r="AX82" s="28" t="str">
        <f t="shared" si="166"/>
        <v/>
      </c>
      <c r="AY82" s="16" t="str">
        <f t="shared" si="138"/>
        <v/>
      </c>
      <c r="AZ82" s="16" t="str">
        <f t="shared" si="139"/>
        <v/>
      </c>
      <c r="BA82" s="16" t="str">
        <f t="shared" si="140"/>
        <v/>
      </c>
      <c r="BB82" s="16" t="str">
        <f t="shared" si="141"/>
        <v/>
      </c>
      <c r="BC82" s="16" t="str">
        <f t="shared" si="142"/>
        <v/>
      </c>
      <c r="BD82" s="16" t="str">
        <f t="shared" si="143"/>
        <v/>
      </c>
      <c r="BE82" s="16" t="str">
        <f t="shared" si="144"/>
        <v/>
      </c>
      <c r="BF82" s="16" t="str">
        <f t="shared" si="145"/>
        <v/>
      </c>
      <c r="BG82" s="16" t="str">
        <f t="shared" si="146"/>
        <v/>
      </c>
      <c r="BH82" s="16" t="str">
        <f t="shared" si="147"/>
        <v/>
      </c>
      <c r="BI82" s="16" t="str">
        <f t="shared" si="148"/>
        <v/>
      </c>
      <c r="BJ82" s="16" t="str">
        <f t="shared" si="149"/>
        <v/>
      </c>
      <c r="BK82" s="16" t="str">
        <f t="shared" si="150"/>
        <v/>
      </c>
      <c r="BL82" s="16" t="str">
        <f t="shared" si="151"/>
        <v/>
      </c>
      <c r="BM82" s="16"/>
      <c r="BN82" s="16" t="str">
        <f t="shared" si="152"/>
        <v/>
      </c>
      <c r="BO82" s="16" t="str">
        <f t="shared" si="153"/>
        <v/>
      </c>
      <c r="BP82" s="28" t="str">
        <f t="shared" si="154"/>
        <v/>
      </c>
      <c r="BQ82" s="16" t="str">
        <f t="shared" si="155"/>
        <v/>
      </c>
      <c r="BR82" s="16" t="str">
        <f t="shared" si="156"/>
        <v/>
      </c>
      <c r="BS82" s="16" t="str">
        <f t="shared" si="157"/>
        <v/>
      </c>
      <c r="BT82" s="16" t="str">
        <f t="shared" si="158"/>
        <v/>
      </c>
      <c r="BU82" s="16" t="str">
        <f t="shared" si="159"/>
        <v/>
      </c>
      <c r="BV82" s="16" t="str">
        <f t="shared" si="160"/>
        <v/>
      </c>
      <c r="BW82" s="16" t="str">
        <f t="shared" si="161"/>
        <v/>
      </c>
      <c r="BX82" s="16" t="str">
        <f t="shared" si="162"/>
        <v/>
      </c>
      <c r="BY82" s="16" t="str">
        <f t="shared" si="163"/>
        <v/>
      </c>
      <c r="BZ82" s="16" t="str">
        <f t="shared" si="164"/>
        <v/>
      </c>
      <c r="CA82" s="16" t="str">
        <f t="shared" si="164"/>
        <v/>
      </c>
      <c r="CB82" s="16" t="str">
        <f t="shared" si="164"/>
        <v/>
      </c>
      <c r="CC82" s="16" t="str">
        <f t="shared" si="164"/>
        <v/>
      </c>
      <c r="CD82" s="16" t="str">
        <f t="shared" si="164"/>
        <v/>
      </c>
      <c r="CE82" s="16" t="str">
        <f t="shared" si="164"/>
        <v/>
      </c>
      <c r="CF82" s="16" t="str">
        <f t="shared" si="164"/>
        <v/>
      </c>
      <c r="CG82" s="16" t="str">
        <f t="shared" si="164"/>
        <v/>
      </c>
      <c r="CH82" s="66" t="str">
        <f t="shared" si="165"/>
        <v/>
      </c>
      <c r="CI82" s="42" t="str">
        <f t="shared" ref="CI82:CI145" si="177">IFERROR(AVERAGE(BP82:CG82),"")</f>
        <v/>
      </c>
      <c r="CJ82" s="42" t="str">
        <f t="shared" ref="CJ82:CJ145" si="178">IFERROR(MEDIAN(BP82:CG82),"")</f>
        <v/>
      </c>
      <c r="CK82" s="42" t="str">
        <f t="shared" ref="CK82:CK145" si="179">IFERROR(GEOMEAN(BP82:CG82),"")</f>
        <v/>
      </c>
      <c r="CL82" s="42" t="str">
        <f t="shared" ref="CL82:CL145" si="180">IFERROR(TRIMMEAN(BP82:CG82,$CL$10),"")</f>
        <v/>
      </c>
      <c r="CM82" s="42" t="str">
        <f t="shared" ref="CM82:CM145" si="181">IFERROR(HARMEAN(BP82:CG82),"")</f>
        <v/>
      </c>
      <c r="CN82" s="65">
        <f t="shared" si="167"/>
        <v>0</v>
      </c>
      <c r="CO82" s="73"/>
      <c r="CP82" s="41">
        <f t="shared" si="132"/>
        <v>0</v>
      </c>
      <c r="CQ82" s="39">
        <f t="shared" si="133"/>
        <v>0</v>
      </c>
      <c r="CR82" s="40">
        <f t="shared" si="134"/>
        <v>0</v>
      </c>
      <c r="CS82" s="134">
        <f t="shared" si="135"/>
        <v>0</v>
      </c>
      <c r="CT82" s="17"/>
      <c r="CU82" s="129"/>
      <c r="CV82" s="130">
        <f t="shared" si="168"/>
        <v>0</v>
      </c>
      <c r="CW82" s="134">
        <f t="shared" si="169"/>
        <v>0</v>
      </c>
      <c r="CX82" s="131">
        <f>+IF($I$7="SI",'INPUTS Y LISTAS'!$B$31,0)</f>
        <v>0</v>
      </c>
      <c r="CY82" s="132"/>
      <c r="CZ82" s="130">
        <f t="shared" si="170"/>
        <v>0</v>
      </c>
      <c r="DA82" s="134">
        <f t="shared" si="171"/>
        <v>0</v>
      </c>
      <c r="DB82" s="131">
        <f>+IF($I$7="SI",'INPUTS Y LISTAS'!$B$32,0)</f>
        <v>0</v>
      </c>
      <c r="DC82" s="132"/>
      <c r="DD82" s="130">
        <f t="shared" si="172"/>
        <v>0</v>
      </c>
      <c r="DE82" s="134">
        <f t="shared" si="173"/>
        <v>0</v>
      </c>
      <c r="DF82" s="131">
        <f>+IF($I$7="SI",'INPUTS Y LISTAS'!$B$33,0)</f>
        <v>0</v>
      </c>
      <c r="DG82" s="132"/>
      <c r="DH82" s="130">
        <f t="shared" si="174"/>
        <v>0</v>
      </c>
      <c r="DI82" s="134">
        <f t="shared" si="175"/>
        <v>0</v>
      </c>
      <c r="DJ82" s="136">
        <f t="shared" si="176"/>
        <v>0</v>
      </c>
    </row>
    <row r="83" spans="3:114" ht="15.75" hidden="1" outlineLevel="2" x14ac:dyDescent="0.2">
      <c r="C83" s="14">
        <f t="shared" si="127"/>
        <v>69</v>
      </c>
      <c r="D83" s="88"/>
      <c r="E83" s="69">
        <v>1</v>
      </c>
      <c r="F83" s="69"/>
      <c r="G83" s="83"/>
      <c r="H83" s="84"/>
      <c r="I83" s="86"/>
      <c r="J83" s="86"/>
      <c r="K83" s="85"/>
      <c r="L83" s="86"/>
      <c r="M83" s="70"/>
      <c r="N83" s="70"/>
      <c r="O83" s="70"/>
      <c r="P83" s="70"/>
      <c r="Q83" s="70"/>
      <c r="R83" s="70"/>
      <c r="S83" s="70"/>
      <c r="T83" s="70"/>
      <c r="U83" s="70"/>
      <c r="V83" s="70"/>
      <c r="W83" s="70"/>
      <c r="X83" s="70"/>
      <c r="Y83" s="71"/>
      <c r="Z83" s="87" t="s">
        <v>16</v>
      </c>
      <c r="AA83" s="15" t="str">
        <f>IF(G83="","",IF(Z83="SI",G83*(1+'INPUTS Y LISTAS'!$B$15),'Modelo Estadistico'!G83))</f>
        <v/>
      </c>
      <c r="AB83" s="15" t="str">
        <f>IF(H83="","",IF(Z83="SI",H83*(1+'INPUTS Y LISTAS'!$B$15),'Modelo Estadistico'!H83))</f>
        <v/>
      </c>
      <c r="AC83" s="15" t="str">
        <f>IF(I83="","",IF(Z83="SI",I83*(1+'INPUTS Y LISTAS'!$B$15),'Modelo Estadistico'!I83))</f>
        <v/>
      </c>
      <c r="AD83" s="15" t="str">
        <f>IF(J83="","",IF(Z83="SI",J83*(1+'INPUTS Y LISTAS'!$B$15),'Modelo Estadistico'!J83))</f>
        <v/>
      </c>
      <c r="AE83" s="15" t="str">
        <f>IF(K83="","",IF(Z83="SI",K83*(1+'INPUTS Y LISTAS'!$B$15),'Modelo Estadistico'!K83))</f>
        <v/>
      </c>
      <c r="AF83" s="15" t="str">
        <f>IF(L83="","",IF(Z83="SI",L83*(1+'INPUTS Y LISTAS'!$B$15),'Modelo Estadistico'!L83))</f>
        <v/>
      </c>
      <c r="AG83" s="15" t="str">
        <f>IF(M83="","",IF(Z83="SI",M83*(1+'INPUTS Y LISTAS'!$B$15),'Modelo Estadistico'!M83))</f>
        <v/>
      </c>
      <c r="AH83" s="15" t="str">
        <f>IF(N83="","",IF(Z83="SI",N83*(1+'INPUTS Y LISTAS'!$B$15),'Modelo Estadistico'!N83))</f>
        <v/>
      </c>
      <c r="AI83" s="15" t="str">
        <f>IF(O83="","",IF(Z83="SI",O83*(1+'INPUTS Y LISTAS'!$B$15),'Modelo Estadistico'!O83))</f>
        <v/>
      </c>
      <c r="AJ83" s="15" t="str">
        <f>IF(P83="","",IF(Z83="SI",P83*(1+'INPUTS Y LISTAS'!$B$15),'Modelo Estadistico'!P83))</f>
        <v/>
      </c>
      <c r="AK83" s="15" t="str">
        <f>IF(Q83="","",IF(Z83="SI",Q83*(1+'INPUTS Y LISTAS'!$B$15),'Modelo Estadistico'!Q83))</f>
        <v/>
      </c>
      <c r="AL83" s="15" t="str">
        <f>IF(R83="","",IF(Z83="SI",R83*(1+'INPUTS Y LISTAS'!$B$15),'Modelo Estadistico'!R83))</f>
        <v/>
      </c>
      <c r="AM83" s="15" t="str">
        <f>IF(S83="","",IF(Z83="SI",S83*(1+'INPUTS Y LISTAS'!$B$15),'Modelo Estadistico'!S83))</f>
        <v/>
      </c>
      <c r="AN83" s="15" t="str">
        <f>IF(T83="","",IF(Z83="SI",T83*(1+'INPUTS Y LISTAS'!$B$15),'Modelo Estadistico'!T83))</f>
        <v/>
      </c>
      <c r="AO83" s="15" t="str">
        <f>IF(U83="","",IF(Z83="SI",U83*(1+'INPUTS Y LISTAS'!$B$15),'Modelo Estadistico'!U83))</f>
        <v/>
      </c>
      <c r="AP83" s="15" t="str">
        <f>IF(V83="","",IF(Z83="SI",V83*(1+'INPUTS Y LISTAS'!$B$15),'Modelo Estadistico'!V83))</f>
        <v/>
      </c>
      <c r="AQ83" s="15" t="str">
        <f>IF(W83="","",IF(Z83="SI",W83*(1+'INPUTS Y LISTAS'!$B$15),'Modelo Estadistico'!W83))</f>
        <v/>
      </c>
      <c r="AR83" s="15" t="str">
        <f>IF(X83="","",IF(Z83="SI",X83*(1+'INPUTS Y LISTAS'!$B$15),'Modelo Estadistico'!X83))</f>
        <v/>
      </c>
      <c r="AS83" s="71"/>
      <c r="AT83" s="29" t="str">
        <f t="shared" si="128"/>
        <v/>
      </c>
      <c r="AU83" s="15" t="str">
        <f t="shared" si="129"/>
        <v/>
      </c>
      <c r="AV83" s="15" t="str">
        <f t="shared" si="130"/>
        <v/>
      </c>
      <c r="AW83" s="30" t="str">
        <f t="shared" si="131"/>
        <v/>
      </c>
      <c r="AX83" s="28" t="str">
        <f t="shared" si="166"/>
        <v/>
      </c>
      <c r="AY83" s="16" t="str">
        <f t="shared" si="138"/>
        <v/>
      </c>
      <c r="AZ83" s="16" t="str">
        <f t="shared" si="139"/>
        <v/>
      </c>
      <c r="BA83" s="16" t="str">
        <f t="shared" si="140"/>
        <v/>
      </c>
      <c r="BB83" s="16" t="str">
        <f t="shared" si="141"/>
        <v/>
      </c>
      <c r="BC83" s="16" t="str">
        <f t="shared" si="142"/>
        <v/>
      </c>
      <c r="BD83" s="16" t="str">
        <f t="shared" si="143"/>
        <v/>
      </c>
      <c r="BE83" s="16" t="str">
        <f t="shared" si="144"/>
        <v/>
      </c>
      <c r="BF83" s="16" t="str">
        <f t="shared" si="145"/>
        <v/>
      </c>
      <c r="BG83" s="16" t="str">
        <f t="shared" si="146"/>
        <v/>
      </c>
      <c r="BH83" s="16" t="str">
        <f t="shared" si="147"/>
        <v/>
      </c>
      <c r="BI83" s="16" t="str">
        <f t="shared" si="148"/>
        <v/>
      </c>
      <c r="BJ83" s="16" t="str">
        <f t="shared" si="149"/>
        <v/>
      </c>
      <c r="BK83" s="16" t="str">
        <f t="shared" si="150"/>
        <v/>
      </c>
      <c r="BL83" s="16" t="str">
        <f t="shared" si="151"/>
        <v/>
      </c>
      <c r="BM83" s="16"/>
      <c r="BN83" s="16" t="str">
        <f t="shared" si="152"/>
        <v/>
      </c>
      <c r="BO83" s="16" t="str">
        <f t="shared" si="153"/>
        <v/>
      </c>
      <c r="BP83" s="28" t="str">
        <f t="shared" si="154"/>
        <v/>
      </c>
      <c r="BQ83" s="16" t="str">
        <f t="shared" si="155"/>
        <v/>
      </c>
      <c r="BR83" s="16" t="str">
        <f t="shared" si="156"/>
        <v/>
      </c>
      <c r="BS83" s="16" t="str">
        <f t="shared" si="157"/>
        <v/>
      </c>
      <c r="BT83" s="16" t="str">
        <f t="shared" si="158"/>
        <v/>
      </c>
      <c r="BU83" s="16" t="str">
        <f t="shared" si="159"/>
        <v/>
      </c>
      <c r="BV83" s="16" t="str">
        <f t="shared" si="160"/>
        <v/>
      </c>
      <c r="BW83" s="16" t="str">
        <f t="shared" si="161"/>
        <v/>
      </c>
      <c r="BX83" s="16" t="str">
        <f t="shared" si="162"/>
        <v/>
      </c>
      <c r="BY83" s="16" t="str">
        <f t="shared" si="163"/>
        <v/>
      </c>
      <c r="BZ83" s="16" t="str">
        <f t="shared" si="164"/>
        <v/>
      </c>
      <c r="CA83" s="16" t="str">
        <f t="shared" si="164"/>
        <v/>
      </c>
      <c r="CB83" s="16" t="str">
        <f t="shared" si="164"/>
        <v/>
      </c>
      <c r="CC83" s="16" t="str">
        <f t="shared" si="164"/>
        <v/>
      </c>
      <c r="CD83" s="16" t="str">
        <f t="shared" si="164"/>
        <v/>
      </c>
      <c r="CE83" s="16" t="str">
        <f t="shared" si="164"/>
        <v/>
      </c>
      <c r="CF83" s="16" t="str">
        <f t="shared" si="164"/>
        <v/>
      </c>
      <c r="CG83" s="16" t="str">
        <f t="shared" si="164"/>
        <v/>
      </c>
      <c r="CH83" s="66" t="str">
        <f t="shared" si="165"/>
        <v/>
      </c>
      <c r="CI83" s="42" t="str">
        <f t="shared" si="177"/>
        <v/>
      </c>
      <c r="CJ83" s="42" t="str">
        <f t="shared" si="178"/>
        <v/>
      </c>
      <c r="CK83" s="42" t="str">
        <f t="shared" si="179"/>
        <v/>
      </c>
      <c r="CL83" s="42" t="str">
        <f t="shared" si="180"/>
        <v/>
      </c>
      <c r="CM83" s="42" t="str">
        <f t="shared" si="181"/>
        <v/>
      </c>
      <c r="CN83" s="65">
        <f t="shared" si="167"/>
        <v>0</v>
      </c>
      <c r="CO83" s="73"/>
      <c r="CP83" s="41">
        <f t="shared" si="132"/>
        <v>0</v>
      </c>
      <c r="CQ83" s="39">
        <f t="shared" si="133"/>
        <v>0</v>
      </c>
      <c r="CR83" s="40">
        <f t="shared" si="134"/>
        <v>0</v>
      </c>
      <c r="CS83" s="134">
        <f t="shared" si="135"/>
        <v>0</v>
      </c>
      <c r="CT83" s="17"/>
      <c r="CU83" s="129"/>
      <c r="CV83" s="130">
        <f t="shared" si="168"/>
        <v>0</v>
      </c>
      <c r="CW83" s="134">
        <f t="shared" si="169"/>
        <v>0</v>
      </c>
      <c r="CX83" s="131">
        <f>+IF($I$7="SI",'INPUTS Y LISTAS'!$B$31,0)</f>
        <v>0</v>
      </c>
      <c r="CY83" s="132"/>
      <c r="CZ83" s="130">
        <f t="shared" si="170"/>
        <v>0</v>
      </c>
      <c r="DA83" s="134">
        <f t="shared" si="171"/>
        <v>0</v>
      </c>
      <c r="DB83" s="131">
        <f>+IF($I$7="SI",'INPUTS Y LISTAS'!$B$32,0)</f>
        <v>0</v>
      </c>
      <c r="DC83" s="132"/>
      <c r="DD83" s="130">
        <f t="shared" si="172"/>
        <v>0</v>
      </c>
      <c r="DE83" s="134">
        <f t="shared" si="173"/>
        <v>0</v>
      </c>
      <c r="DF83" s="131">
        <f>+IF($I$7="SI",'INPUTS Y LISTAS'!$B$33,0)</f>
        <v>0</v>
      </c>
      <c r="DG83" s="132"/>
      <c r="DH83" s="130">
        <f t="shared" si="174"/>
        <v>0</v>
      </c>
      <c r="DI83" s="134">
        <f t="shared" si="175"/>
        <v>0</v>
      </c>
      <c r="DJ83" s="136">
        <f t="shared" si="176"/>
        <v>0</v>
      </c>
    </row>
    <row r="84" spans="3:114" ht="15.75" hidden="1" outlineLevel="2" x14ac:dyDescent="0.2">
      <c r="C84" s="14">
        <f t="shared" si="127"/>
        <v>70</v>
      </c>
      <c r="D84" s="88"/>
      <c r="E84" s="69">
        <v>1</v>
      </c>
      <c r="F84" s="69"/>
      <c r="G84" s="83"/>
      <c r="H84" s="84"/>
      <c r="I84" s="86"/>
      <c r="J84" s="86"/>
      <c r="K84" s="85"/>
      <c r="L84" s="86"/>
      <c r="M84" s="70"/>
      <c r="N84" s="70"/>
      <c r="O84" s="70"/>
      <c r="P84" s="70"/>
      <c r="Q84" s="70"/>
      <c r="R84" s="70"/>
      <c r="S84" s="70"/>
      <c r="T84" s="70"/>
      <c r="U84" s="70"/>
      <c r="V84" s="70"/>
      <c r="W84" s="70"/>
      <c r="X84" s="70"/>
      <c r="Y84" s="71"/>
      <c r="Z84" s="87" t="s">
        <v>16</v>
      </c>
      <c r="AA84" s="15" t="str">
        <f>IF(G84="","",IF(Z84="SI",G84*(1+'INPUTS Y LISTAS'!$B$15),'Modelo Estadistico'!G84))</f>
        <v/>
      </c>
      <c r="AB84" s="15" t="str">
        <f>IF(H84="","",IF(Z84="SI",H84*(1+'INPUTS Y LISTAS'!$B$15),'Modelo Estadistico'!H84))</f>
        <v/>
      </c>
      <c r="AC84" s="15" t="str">
        <f>IF(I84="","",IF(Z84="SI",I84*(1+'INPUTS Y LISTAS'!$B$15),'Modelo Estadistico'!I84))</f>
        <v/>
      </c>
      <c r="AD84" s="15" t="str">
        <f>IF(J84="","",IF(Z84="SI",J84*(1+'INPUTS Y LISTAS'!$B$15),'Modelo Estadistico'!J84))</f>
        <v/>
      </c>
      <c r="AE84" s="15" t="str">
        <f>IF(K84="","",IF(Z84="SI",K84*(1+'INPUTS Y LISTAS'!$B$15),'Modelo Estadistico'!K84))</f>
        <v/>
      </c>
      <c r="AF84" s="15" t="str">
        <f>IF(L84="","",IF(Z84="SI",L84*(1+'INPUTS Y LISTAS'!$B$15),'Modelo Estadistico'!L84))</f>
        <v/>
      </c>
      <c r="AG84" s="15" t="str">
        <f>IF(M84="","",IF(Z84="SI",M84*(1+'INPUTS Y LISTAS'!$B$15),'Modelo Estadistico'!M84))</f>
        <v/>
      </c>
      <c r="AH84" s="15" t="str">
        <f>IF(N84="","",IF(Z84="SI",N84*(1+'INPUTS Y LISTAS'!$B$15),'Modelo Estadistico'!N84))</f>
        <v/>
      </c>
      <c r="AI84" s="15" t="str">
        <f>IF(O84="","",IF(Z84="SI",O84*(1+'INPUTS Y LISTAS'!$B$15),'Modelo Estadistico'!O84))</f>
        <v/>
      </c>
      <c r="AJ84" s="15" t="str">
        <f>IF(P84="","",IF(Z84="SI",P84*(1+'INPUTS Y LISTAS'!$B$15),'Modelo Estadistico'!P84))</f>
        <v/>
      </c>
      <c r="AK84" s="15" t="str">
        <f>IF(Q84="","",IF(Z84="SI",Q84*(1+'INPUTS Y LISTAS'!$B$15),'Modelo Estadistico'!Q84))</f>
        <v/>
      </c>
      <c r="AL84" s="15" t="str">
        <f>IF(R84="","",IF(Z84="SI",R84*(1+'INPUTS Y LISTAS'!$B$15),'Modelo Estadistico'!R84))</f>
        <v/>
      </c>
      <c r="AM84" s="15" t="str">
        <f>IF(S84="","",IF(Z84="SI",S84*(1+'INPUTS Y LISTAS'!$B$15),'Modelo Estadistico'!S84))</f>
        <v/>
      </c>
      <c r="AN84" s="15" t="str">
        <f>IF(T84="","",IF(Z84="SI",T84*(1+'INPUTS Y LISTAS'!$B$15),'Modelo Estadistico'!T84))</f>
        <v/>
      </c>
      <c r="AO84" s="15" t="str">
        <f>IF(U84="","",IF(Z84="SI",U84*(1+'INPUTS Y LISTAS'!$B$15),'Modelo Estadistico'!U84))</f>
        <v/>
      </c>
      <c r="AP84" s="15" t="str">
        <f>IF(V84="","",IF(Z84="SI",V84*(1+'INPUTS Y LISTAS'!$B$15),'Modelo Estadistico'!V84))</f>
        <v/>
      </c>
      <c r="AQ84" s="15" t="str">
        <f>IF(W84="","",IF(Z84="SI",W84*(1+'INPUTS Y LISTAS'!$B$15),'Modelo Estadistico'!W84))</f>
        <v/>
      </c>
      <c r="AR84" s="15" t="str">
        <f>IF(X84="","",IF(Z84="SI",X84*(1+'INPUTS Y LISTAS'!$B$15),'Modelo Estadistico'!X84))</f>
        <v/>
      </c>
      <c r="AS84" s="71"/>
      <c r="AT84" s="29" t="str">
        <f t="shared" si="128"/>
        <v/>
      </c>
      <c r="AU84" s="15" t="str">
        <f t="shared" si="129"/>
        <v/>
      </c>
      <c r="AV84" s="15" t="str">
        <f t="shared" si="130"/>
        <v/>
      </c>
      <c r="AW84" s="30" t="str">
        <f t="shared" si="131"/>
        <v/>
      </c>
      <c r="AX84" s="28" t="str">
        <f t="shared" si="166"/>
        <v/>
      </c>
      <c r="AY84" s="16" t="str">
        <f t="shared" si="138"/>
        <v/>
      </c>
      <c r="AZ84" s="16" t="str">
        <f t="shared" si="139"/>
        <v/>
      </c>
      <c r="BA84" s="16" t="str">
        <f t="shared" si="140"/>
        <v/>
      </c>
      <c r="BB84" s="16" t="str">
        <f t="shared" si="141"/>
        <v/>
      </c>
      <c r="BC84" s="16" t="str">
        <f t="shared" si="142"/>
        <v/>
      </c>
      <c r="BD84" s="16" t="str">
        <f t="shared" si="143"/>
        <v/>
      </c>
      <c r="BE84" s="16" t="str">
        <f t="shared" si="144"/>
        <v/>
      </c>
      <c r="BF84" s="16" t="str">
        <f t="shared" si="145"/>
        <v/>
      </c>
      <c r="BG84" s="16" t="str">
        <f t="shared" si="146"/>
        <v/>
      </c>
      <c r="BH84" s="16" t="str">
        <f t="shared" si="147"/>
        <v/>
      </c>
      <c r="BI84" s="16" t="str">
        <f t="shared" si="148"/>
        <v/>
      </c>
      <c r="BJ84" s="16" t="str">
        <f t="shared" si="149"/>
        <v/>
      </c>
      <c r="BK84" s="16" t="str">
        <f t="shared" si="150"/>
        <v/>
      </c>
      <c r="BL84" s="16" t="str">
        <f t="shared" si="151"/>
        <v/>
      </c>
      <c r="BM84" s="16"/>
      <c r="BN84" s="16" t="str">
        <f t="shared" si="152"/>
        <v/>
      </c>
      <c r="BO84" s="16" t="str">
        <f t="shared" si="153"/>
        <v/>
      </c>
      <c r="BP84" s="28" t="str">
        <f t="shared" si="154"/>
        <v/>
      </c>
      <c r="BQ84" s="16" t="str">
        <f t="shared" si="155"/>
        <v/>
      </c>
      <c r="BR84" s="16" t="str">
        <f t="shared" si="156"/>
        <v/>
      </c>
      <c r="BS84" s="16" t="str">
        <f t="shared" si="157"/>
        <v/>
      </c>
      <c r="BT84" s="16" t="str">
        <f t="shared" si="158"/>
        <v/>
      </c>
      <c r="BU84" s="16" t="str">
        <f t="shared" si="159"/>
        <v/>
      </c>
      <c r="BV84" s="16" t="str">
        <f t="shared" si="160"/>
        <v/>
      </c>
      <c r="BW84" s="16" t="str">
        <f t="shared" si="161"/>
        <v/>
      </c>
      <c r="BX84" s="16" t="str">
        <f t="shared" si="162"/>
        <v/>
      </c>
      <c r="BY84" s="16" t="str">
        <f t="shared" si="163"/>
        <v/>
      </c>
      <c r="BZ84" s="16" t="str">
        <f t="shared" si="164"/>
        <v/>
      </c>
      <c r="CA84" s="16" t="str">
        <f t="shared" si="164"/>
        <v/>
      </c>
      <c r="CB84" s="16" t="str">
        <f t="shared" si="164"/>
        <v/>
      </c>
      <c r="CC84" s="16" t="str">
        <f t="shared" si="164"/>
        <v/>
      </c>
      <c r="CD84" s="16" t="str">
        <f t="shared" si="164"/>
        <v/>
      </c>
      <c r="CE84" s="16" t="str">
        <f t="shared" si="164"/>
        <v/>
      </c>
      <c r="CF84" s="16" t="str">
        <f t="shared" si="164"/>
        <v/>
      </c>
      <c r="CG84" s="16" t="str">
        <f t="shared" si="164"/>
        <v/>
      </c>
      <c r="CH84" s="66" t="str">
        <f t="shared" si="165"/>
        <v/>
      </c>
      <c r="CI84" s="42" t="str">
        <f t="shared" si="177"/>
        <v/>
      </c>
      <c r="CJ84" s="42" t="str">
        <f t="shared" si="178"/>
        <v/>
      </c>
      <c r="CK84" s="42" t="str">
        <f t="shared" si="179"/>
        <v/>
      </c>
      <c r="CL84" s="42" t="str">
        <f t="shared" si="180"/>
        <v/>
      </c>
      <c r="CM84" s="42" t="str">
        <f t="shared" si="181"/>
        <v/>
      </c>
      <c r="CN84" s="65">
        <f t="shared" si="167"/>
        <v>0</v>
      </c>
      <c r="CO84" s="73"/>
      <c r="CP84" s="41">
        <f t="shared" si="132"/>
        <v>0</v>
      </c>
      <c r="CQ84" s="39">
        <f t="shared" si="133"/>
        <v>0</v>
      </c>
      <c r="CR84" s="40">
        <f t="shared" si="134"/>
        <v>0</v>
      </c>
      <c r="CS84" s="134">
        <f t="shared" si="135"/>
        <v>0</v>
      </c>
      <c r="CT84" s="17"/>
      <c r="CU84" s="129"/>
      <c r="CV84" s="130">
        <f t="shared" si="168"/>
        <v>0</v>
      </c>
      <c r="CW84" s="134">
        <f t="shared" si="169"/>
        <v>0</v>
      </c>
      <c r="CX84" s="131">
        <f>+IF($I$7="SI",'INPUTS Y LISTAS'!$B$31,0)</f>
        <v>0</v>
      </c>
      <c r="CY84" s="132"/>
      <c r="CZ84" s="130">
        <f t="shared" si="170"/>
        <v>0</v>
      </c>
      <c r="DA84" s="134">
        <f t="shared" si="171"/>
        <v>0</v>
      </c>
      <c r="DB84" s="131">
        <f>+IF($I$7="SI",'INPUTS Y LISTAS'!$B$32,0)</f>
        <v>0</v>
      </c>
      <c r="DC84" s="132"/>
      <c r="DD84" s="130">
        <f t="shared" si="172"/>
        <v>0</v>
      </c>
      <c r="DE84" s="134">
        <f t="shared" si="173"/>
        <v>0</v>
      </c>
      <c r="DF84" s="131">
        <f>+IF($I$7="SI",'INPUTS Y LISTAS'!$B$33,0)</f>
        <v>0</v>
      </c>
      <c r="DG84" s="132"/>
      <c r="DH84" s="130">
        <f t="shared" si="174"/>
        <v>0</v>
      </c>
      <c r="DI84" s="134">
        <f t="shared" si="175"/>
        <v>0</v>
      </c>
      <c r="DJ84" s="136">
        <f t="shared" si="176"/>
        <v>0</v>
      </c>
    </row>
    <row r="85" spans="3:114" ht="15.75" hidden="1" outlineLevel="2" x14ac:dyDescent="0.2">
      <c r="C85" s="14">
        <f t="shared" si="127"/>
        <v>71</v>
      </c>
      <c r="D85" s="88"/>
      <c r="E85" s="69">
        <v>1</v>
      </c>
      <c r="F85" s="69"/>
      <c r="G85" s="83"/>
      <c r="H85" s="84"/>
      <c r="I85" s="86"/>
      <c r="J85" s="86"/>
      <c r="K85" s="85"/>
      <c r="L85" s="86"/>
      <c r="M85" s="70"/>
      <c r="N85" s="70"/>
      <c r="O85" s="70"/>
      <c r="P85" s="70"/>
      <c r="Q85" s="70"/>
      <c r="R85" s="70"/>
      <c r="S85" s="70"/>
      <c r="T85" s="70"/>
      <c r="U85" s="70"/>
      <c r="V85" s="70"/>
      <c r="W85" s="70"/>
      <c r="X85" s="70"/>
      <c r="Y85" s="71"/>
      <c r="Z85" s="87" t="s">
        <v>16</v>
      </c>
      <c r="AA85" s="15" t="str">
        <f>IF(G85="","",IF(Z85="SI",G85*(1+'INPUTS Y LISTAS'!$B$15),'Modelo Estadistico'!G85))</f>
        <v/>
      </c>
      <c r="AB85" s="15" t="str">
        <f>IF(H85="","",IF(Z85="SI",H85*(1+'INPUTS Y LISTAS'!$B$15),'Modelo Estadistico'!H85))</f>
        <v/>
      </c>
      <c r="AC85" s="15" t="str">
        <f>IF(I85="","",IF(Z85="SI",I85*(1+'INPUTS Y LISTAS'!$B$15),'Modelo Estadistico'!I85))</f>
        <v/>
      </c>
      <c r="AD85" s="15" t="str">
        <f>IF(J85="","",IF(Z85="SI",J85*(1+'INPUTS Y LISTAS'!$B$15),'Modelo Estadistico'!J85))</f>
        <v/>
      </c>
      <c r="AE85" s="15" t="str">
        <f>IF(K85="","",IF(Z85="SI",K85*(1+'INPUTS Y LISTAS'!$B$15),'Modelo Estadistico'!K85))</f>
        <v/>
      </c>
      <c r="AF85" s="15" t="str">
        <f>IF(L85="","",IF(Z85="SI",L85*(1+'INPUTS Y LISTAS'!$B$15),'Modelo Estadistico'!L85))</f>
        <v/>
      </c>
      <c r="AG85" s="15" t="str">
        <f>IF(M85="","",IF(Z85="SI",M85*(1+'INPUTS Y LISTAS'!$B$15),'Modelo Estadistico'!M85))</f>
        <v/>
      </c>
      <c r="AH85" s="15" t="str">
        <f>IF(N85="","",IF(Z85="SI",N85*(1+'INPUTS Y LISTAS'!$B$15),'Modelo Estadistico'!N85))</f>
        <v/>
      </c>
      <c r="AI85" s="15" t="str">
        <f>IF(O85="","",IF(Z85="SI",O85*(1+'INPUTS Y LISTAS'!$B$15),'Modelo Estadistico'!O85))</f>
        <v/>
      </c>
      <c r="AJ85" s="15" t="str">
        <f>IF(P85="","",IF(Z85="SI",P85*(1+'INPUTS Y LISTAS'!$B$15),'Modelo Estadistico'!P85))</f>
        <v/>
      </c>
      <c r="AK85" s="15" t="str">
        <f>IF(Q85="","",IF(Z85="SI",Q85*(1+'INPUTS Y LISTAS'!$B$15),'Modelo Estadistico'!Q85))</f>
        <v/>
      </c>
      <c r="AL85" s="15" t="str">
        <f>IF(R85="","",IF(Z85="SI",R85*(1+'INPUTS Y LISTAS'!$B$15),'Modelo Estadistico'!R85))</f>
        <v/>
      </c>
      <c r="AM85" s="15" t="str">
        <f>IF(S85="","",IF(Z85="SI",S85*(1+'INPUTS Y LISTAS'!$B$15),'Modelo Estadistico'!S85))</f>
        <v/>
      </c>
      <c r="AN85" s="15" t="str">
        <f>IF(T85="","",IF(Z85="SI",T85*(1+'INPUTS Y LISTAS'!$B$15),'Modelo Estadistico'!T85))</f>
        <v/>
      </c>
      <c r="AO85" s="15" t="str">
        <f>IF(U85="","",IF(Z85="SI",U85*(1+'INPUTS Y LISTAS'!$B$15),'Modelo Estadistico'!U85))</f>
        <v/>
      </c>
      <c r="AP85" s="15" t="str">
        <f>IF(V85="","",IF(Z85="SI",V85*(1+'INPUTS Y LISTAS'!$B$15),'Modelo Estadistico'!V85))</f>
        <v/>
      </c>
      <c r="AQ85" s="15" t="str">
        <f>IF(W85="","",IF(Z85="SI",W85*(1+'INPUTS Y LISTAS'!$B$15),'Modelo Estadistico'!W85))</f>
        <v/>
      </c>
      <c r="AR85" s="15" t="str">
        <f>IF(X85="","",IF(Z85="SI",X85*(1+'INPUTS Y LISTAS'!$B$15),'Modelo Estadistico'!X85))</f>
        <v/>
      </c>
      <c r="AS85" s="71"/>
      <c r="AT85" s="29" t="str">
        <f t="shared" si="128"/>
        <v/>
      </c>
      <c r="AU85" s="15" t="str">
        <f t="shared" si="129"/>
        <v/>
      </c>
      <c r="AV85" s="15" t="str">
        <f t="shared" si="130"/>
        <v/>
      </c>
      <c r="AW85" s="30" t="str">
        <f t="shared" si="131"/>
        <v/>
      </c>
      <c r="AX85" s="28" t="str">
        <f t="shared" si="166"/>
        <v/>
      </c>
      <c r="AY85" s="16" t="str">
        <f t="shared" si="138"/>
        <v/>
      </c>
      <c r="AZ85" s="16" t="str">
        <f t="shared" si="139"/>
        <v/>
      </c>
      <c r="BA85" s="16" t="str">
        <f t="shared" si="140"/>
        <v/>
      </c>
      <c r="BB85" s="16" t="str">
        <f t="shared" si="141"/>
        <v/>
      </c>
      <c r="BC85" s="16" t="str">
        <f t="shared" si="142"/>
        <v/>
      </c>
      <c r="BD85" s="16" t="str">
        <f t="shared" si="143"/>
        <v/>
      </c>
      <c r="BE85" s="16" t="str">
        <f t="shared" si="144"/>
        <v/>
      </c>
      <c r="BF85" s="16" t="str">
        <f t="shared" si="145"/>
        <v/>
      </c>
      <c r="BG85" s="16" t="str">
        <f t="shared" si="146"/>
        <v/>
      </c>
      <c r="BH85" s="16" t="str">
        <f t="shared" si="147"/>
        <v/>
      </c>
      <c r="BI85" s="16" t="str">
        <f t="shared" si="148"/>
        <v/>
      </c>
      <c r="BJ85" s="16" t="str">
        <f t="shared" si="149"/>
        <v/>
      </c>
      <c r="BK85" s="16" t="str">
        <f t="shared" si="150"/>
        <v/>
      </c>
      <c r="BL85" s="16" t="str">
        <f t="shared" si="151"/>
        <v/>
      </c>
      <c r="BM85" s="16"/>
      <c r="BN85" s="16" t="str">
        <f t="shared" si="152"/>
        <v/>
      </c>
      <c r="BO85" s="16" t="str">
        <f t="shared" si="153"/>
        <v/>
      </c>
      <c r="BP85" s="28" t="str">
        <f t="shared" si="154"/>
        <v/>
      </c>
      <c r="BQ85" s="16" t="str">
        <f t="shared" si="155"/>
        <v/>
      </c>
      <c r="BR85" s="16" t="str">
        <f t="shared" si="156"/>
        <v/>
      </c>
      <c r="BS85" s="16" t="str">
        <f t="shared" si="157"/>
        <v/>
      </c>
      <c r="BT85" s="16" t="str">
        <f t="shared" si="158"/>
        <v/>
      </c>
      <c r="BU85" s="16" t="str">
        <f t="shared" si="159"/>
        <v/>
      </c>
      <c r="BV85" s="16" t="str">
        <f t="shared" si="160"/>
        <v/>
      </c>
      <c r="BW85" s="16" t="str">
        <f t="shared" si="161"/>
        <v/>
      </c>
      <c r="BX85" s="16" t="str">
        <f t="shared" si="162"/>
        <v/>
      </c>
      <c r="BY85" s="16" t="str">
        <f t="shared" si="163"/>
        <v/>
      </c>
      <c r="BZ85" s="16" t="str">
        <f t="shared" si="164"/>
        <v/>
      </c>
      <c r="CA85" s="16" t="str">
        <f t="shared" si="164"/>
        <v/>
      </c>
      <c r="CB85" s="16" t="str">
        <f t="shared" si="164"/>
        <v/>
      </c>
      <c r="CC85" s="16" t="str">
        <f t="shared" si="164"/>
        <v/>
      </c>
      <c r="CD85" s="16" t="str">
        <f t="shared" si="164"/>
        <v/>
      </c>
      <c r="CE85" s="16" t="str">
        <f t="shared" si="164"/>
        <v/>
      </c>
      <c r="CF85" s="16" t="str">
        <f t="shared" si="164"/>
        <v/>
      </c>
      <c r="CG85" s="16" t="str">
        <f t="shared" si="164"/>
        <v/>
      </c>
      <c r="CH85" s="66" t="str">
        <f t="shared" si="165"/>
        <v/>
      </c>
      <c r="CI85" s="42" t="str">
        <f t="shared" si="177"/>
        <v/>
      </c>
      <c r="CJ85" s="42" t="str">
        <f t="shared" si="178"/>
        <v/>
      </c>
      <c r="CK85" s="42" t="str">
        <f t="shared" si="179"/>
        <v/>
      </c>
      <c r="CL85" s="42" t="str">
        <f t="shared" si="180"/>
        <v/>
      </c>
      <c r="CM85" s="42" t="str">
        <f t="shared" si="181"/>
        <v/>
      </c>
      <c r="CN85" s="65">
        <f t="shared" si="167"/>
        <v>0</v>
      </c>
      <c r="CO85" s="73"/>
      <c r="CP85" s="41">
        <f t="shared" si="132"/>
        <v>0</v>
      </c>
      <c r="CQ85" s="39">
        <f t="shared" si="133"/>
        <v>0</v>
      </c>
      <c r="CR85" s="40">
        <f t="shared" si="134"/>
        <v>0</v>
      </c>
      <c r="CS85" s="134">
        <f t="shared" si="135"/>
        <v>0</v>
      </c>
      <c r="CT85" s="17"/>
      <c r="CU85" s="129"/>
      <c r="CV85" s="130">
        <f t="shared" si="168"/>
        <v>0</v>
      </c>
      <c r="CW85" s="134">
        <f t="shared" si="169"/>
        <v>0</v>
      </c>
      <c r="CX85" s="131">
        <f>+IF($I$7="SI",'INPUTS Y LISTAS'!$B$31,0)</f>
        <v>0</v>
      </c>
      <c r="CY85" s="132"/>
      <c r="CZ85" s="130">
        <f t="shared" si="170"/>
        <v>0</v>
      </c>
      <c r="DA85" s="134">
        <f t="shared" si="171"/>
        <v>0</v>
      </c>
      <c r="DB85" s="131">
        <f>+IF($I$7="SI",'INPUTS Y LISTAS'!$B$32,0)</f>
        <v>0</v>
      </c>
      <c r="DC85" s="132"/>
      <c r="DD85" s="130">
        <f t="shared" si="172"/>
        <v>0</v>
      </c>
      <c r="DE85" s="134">
        <f t="shared" si="173"/>
        <v>0</v>
      </c>
      <c r="DF85" s="131">
        <f>+IF($I$7="SI",'INPUTS Y LISTAS'!$B$33,0)</f>
        <v>0</v>
      </c>
      <c r="DG85" s="132"/>
      <c r="DH85" s="130">
        <f t="shared" si="174"/>
        <v>0</v>
      </c>
      <c r="DI85" s="134">
        <f t="shared" si="175"/>
        <v>0</v>
      </c>
      <c r="DJ85" s="136">
        <f t="shared" si="176"/>
        <v>0</v>
      </c>
    </row>
    <row r="86" spans="3:114" ht="15.75" hidden="1" outlineLevel="2" x14ac:dyDescent="0.2">
      <c r="C86" s="14">
        <f t="shared" si="127"/>
        <v>72</v>
      </c>
      <c r="D86" s="88"/>
      <c r="E86" s="69">
        <v>1</v>
      </c>
      <c r="F86" s="69"/>
      <c r="G86" s="83"/>
      <c r="H86" s="84"/>
      <c r="I86" s="86"/>
      <c r="J86" s="86"/>
      <c r="K86" s="85"/>
      <c r="L86" s="86"/>
      <c r="M86" s="70"/>
      <c r="N86" s="70"/>
      <c r="O86" s="70"/>
      <c r="P86" s="70"/>
      <c r="Q86" s="70"/>
      <c r="R86" s="70"/>
      <c r="S86" s="70"/>
      <c r="T86" s="70"/>
      <c r="U86" s="70"/>
      <c r="V86" s="70"/>
      <c r="W86" s="70"/>
      <c r="X86" s="70"/>
      <c r="Y86" s="71"/>
      <c r="Z86" s="87" t="s">
        <v>16</v>
      </c>
      <c r="AA86" s="15" t="str">
        <f>IF(G86="","",IF(Z86="SI",G86*(1+'INPUTS Y LISTAS'!$B$15),'Modelo Estadistico'!G86))</f>
        <v/>
      </c>
      <c r="AB86" s="15" t="str">
        <f>IF(H86="","",IF(Z86="SI",H86*(1+'INPUTS Y LISTAS'!$B$15),'Modelo Estadistico'!H86))</f>
        <v/>
      </c>
      <c r="AC86" s="15" t="str">
        <f>IF(I86="","",IF(Z86="SI",I86*(1+'INPUTS Y LISTAS'!$B$15),'Modelo Estadistico'!I86))</f>
        <v/>
      </c>
      <c r="AD86" s="15" t="str">
        <f>IF(J86="","",IF(Z86="SI",J86*(1+'INPUTS Y LISTAS'!$B$15),'Modelo Estadistico'!J86))</f>
        <v/>
      </c>
      <c r="AE86" s="15" t="str">
        <f>IF(K86="","",IF(Z86="SI",K86*(1+'INPUTS Y LISTAS'!$B$15),'Modelo Estadistico'!K86))</f>
        <v/>
      </c>
      <c r="AF86" s="15" t="str">
        <f>IF(L86="","",IF(Z86="SI",L86*(1+'INPUTS Y LISTAS'!$B$15),'Modelo Estadistico'!L86))</f>
        <v/>
      </c>
      <c r="AG86" s="15" t="str">
        <f>IF(M86="","",IF(Z86="SI",M86*(1+'INPUTS Y LISTAS'!$B$15),'Modelo Estadistico'!M86))</f>
        <v/>
      </c>
      <c r="AH86" s="15" t="str">
        <f>IF(N86="","",IF(Z86="SI",N86*(1+'INPUTS Y LISTAS'!$B$15),'Modelo Estadistico'!N86))</f>
        <v/>
      </c>
      <c r="AI86" s="15" t="str">
        <f>IF(O86="","",IF(Z86="SI",O86*(1+'INPUTS Y LISTAS'!$B$15),'Modelo Estadistico'!O86))</f>
        <v/>
      </c>
      <c r="AJ86" s="15" t="str">
        <f>IF(P86="","",IF(Z86="SI",P86*(1+'INPUTS Y LISTAS'!$B$15),'Modelo Estadistico'!P86))</f>
        <v/>
      </c>
      <c r="AK86" s="15" t="str">
        <f>IF(Q86="","",IF(Z86="SI",Q86*(1+'INPUTS Y LISTAS'!$B$15),'Modelo Estadistico'!Q86))</f>
        <v/>
      </c>
      <c r="AL86" s="15" t="str">
        <f>IF(R86="","",IF(Z86="SI",R86*(1+'INPUTS Y LISTAS'!$B$15),'Modelo Estadistico'!R86))</f>
        <v/>
      </c>
      <c r="AM86" s="15" t="str">
        <f>IF(S86="","",IF(Z86="SI",S86*(1+'INPUTS Y LISTAS'!$B$15),'Modelo Estadistico'!S86))</f>
        <v/>
      </c>
      <c r="AN86" s="15" t="str">
        <f>IF(T86="","",IF(Z86="SI",T86*(1+'INPUTS Y LISTAS'!$B$15),'Modelo Estadistico'!T86))</f>
        <v/>
      </c>
      <c r="AO86" s="15" t="str">
        <f>IF(U86="","",IF(Z86="SI",U86*(1+'INPUTS Y LISTAS'!$B$15),'Modelo Estadistico'!U86))</f>
        <v/>
      </c>
      <c r="AP86" s="15" t="str">
        <f>IF(V86="","",IF(Z86="SI",V86*(1+'INPUTS Y LISTAS'!$B$15),'Modelo Estadistico'!V86))</f>
        <v/>
      </c>
      <c r="AQ86" s="15" t="str">
        <f>IF(W86="","",IF(Z86="SI",W86*(1+'INPUTS Y LISTAS'!$B$15),'Modelo Estadistico'!W86))</f>
        <v/>
      </c>
      <c r="AR86" s="15" t="str">
        <f>IF(X86="","",IF(Z86="SI",X86*(1+'INPUTS Y LISTAS'!$B$15),'Modelo Estadistico'!X86))</f>
        <v/>
      </c>
      <c r="AS86" s="71"/>
      <c r="AT86" s="29" t="str">
        <f t="shared" si="128"/>
        <v/>
      </c>
      <c r="AU86" s="15" t="str">
        <f t="shared" si="129"/>
        <v/>
      </c>
      <c r="AV86" s="15" t="str">
        <f t="shared" si="130"/>
        <v/>
      </c>
      <c r="AW86" s="30" t="str">
        <f t="shared" si="131"/>
        <v/>
      </c>
      <c r="AX86" s="28" t="str">
        <f t="shared" si="166"/>
        <v/>
      </c>
      <c r="AY86" s="16" t="str">
        <f t="shared" si="138"/>
        <v/>
      </c>
      <c r="AZ86" s="16" t="str">
        <f t="shared" si="139"/>
        <v/>
      </c>
      <c r="BA86" s="16" t="str">
        <f t="shared" si="140"/>
        <v/>
      </c>
      <c r="BB86" s="16" t="str">
        <f t="shared" si="141"/>
        <v/>
      </c>
      <c r="BC86" s="16" t="str">
        <f t="shared" si="142"/>
        <v/>
      </c>
      <c r="BD86" s="16" t="str">
        <f t="shared" si="143"/>
        <v/>
      </c>
      <c r="BE86" s="16" t="str">
        <f t="shared" si="144"/>
        <v/>
      </c>
      <c r="BF86" s="16" t="str">
        <f t="shared" si="145"/>
        <v/>
      </c>
      <c r="BG86" s="16" t="str">
        <f t="shared" si="146"/>
        <v/>
      </c>
      <c r="BH86" s="16" t="str">
        <f t="shared" si="147"/>
        <v/>
      </c>
      <c r="BI86" s="16" t="str">
        <f t="shared" si="148"/>
        <v/>
      </c>
      <c r="BJ86" s="16" t="str">
        <f t="shared" si="149"/>
        <v/>
      </c>
      <c r="BK86" s="16" t="str">
        <f t="shared" si="150"/>
        <v/>
      </c>
      <c r="BL86" s="16" t="str">
        <f t="shared" si="151"/>
        <v/>
      </c>
      <c r="BM86" s="16"/>
      <c r="BN86" s="16" t="str">
        <f t="shared" si="152"/>
        <v/>
      </c>
      <c r="BO86" s="16" t="str">
        <f t="shared" si="153"/>
        <v/>
      </c>
      <c r="BP86" s="28" t="str">
        <f t="shared" si="154"/>
        <v/>
      </c>
      <c r="BQ86" s="16" t="str">
        <f t="shared" si="155"/>
        <v/>
      </c>
      <c r="BR86" s="16" t="str">
        <f t="shared" si="156"/>
        <v/>
      </c>
      <c r="BS86" s="16" t="str">
        <f t="shared" si="157"/>
        <v/>
      </c>
      <c r="BT86" s="16" t="str">
        <f t="shared" si="158"/>
        <v/>
      </c>
      <c r="BU86" s="16" t="str">
        <f t="shared" si="159"/>
        <v/>
      </c>
      <c r="BV86" s="16" t="str">
        <f t="shared" si="160"/>
        <v/>
      </c>
      <c r="BW86" s="16" t="str">
        <f t="shared" si="161"/>
        <v/>
      </c>
      <c r="BX86" s="16" t="str">
        <f t="shared" si="162"/>
        <v/>
      </c>
      <c r="BY86" s="16" t="str">
        <f t="shared" si="163"/>
        <v/>
      </c>
      <c r="BZ86" s="16" t="str">
        <f t="shared" si="164"/>
        <v/>
      </c>
      <c r="CA86" s="16" t="str">
        <f t="shared" si="164"/>
        <v/>
      </c>
      <c r="CB86" s="16" t="str">
        <f t="shared" si="164"/>
        <v/>
      </c>
      <c r="CC86" s="16" t="str">
        <f t="shared" si="164"/>
        <v/>
      </c>
      <c r="CD86" s="16" t="str">
        <f t="shared" si="164"/>
        <v/>
      </c>
      <c r="CE86" s="16" t="str">
        <f t="shared" si="164"/>
        <v/>
      </c>
      <c r="CF86" s="16" t="str">
        <f t="shared" si="164"/>
        <v/>
      </c>
      <c r="CG86" s="16" t="str">
        <f t="shared" si="164"/>
        <v/>
      </c>
      <c r="CH86" s="66" t="str">
        <f t="shared" si="165"/>
        <v/>
      </c>
      <c r="CI86" s="42" t="str">
        <f t="shared" si="177"/>
        <v/>
      </c>
      <c r="CJ86" s="42" t="str">
        <f t="shared" si="178"/>
        <v/>
      </c>
      <c r="CK86" s="42" t="str">
        <f t="shared" si="179"/>
        <v/>
      </c>
      <c r="CL86" s="42" t="str">
        <f t="shared" si="180"/>
        <v/>
      </c>
      <c r="CM86" s="42" t="str">
        <f t="shared" si="181"/>
        <v/>
      </c>
      <c r="CN86" s="65">
        <f t="shared" si="167"/>
        <v>0</v>
      </c>
      <c r="CO86" s="73"/>
      <c r="CP86" s="41">
        <f t="shared" si="132"/>
        <v>0</v>
      </c>
      <c r="CQ86" s="39">
        <f t="shared" si="133"/>
        <v>0</v>
      </c>
      <c r="CR86" s="40">
        <f t="shared" si="134"/>
        <v>0</v>
      </c>
      <c r="CS86" s="134">
        <f t="shared" si="135"/>
        <v>0</v>
      </c>
      <c r="CT86" s="17"/>
      <c r="CU86" s="129"/>
      <c r="CV86" s="130">
        <f t="shared" si="168"/>
        <v>0</v>
      </c>
      <c r="CW86" s="134">
        <f t="shared" si="169"/>
        <v>0</v>
      </c>
      <c r="CX86" s="131">
        <f>+IF($I$7="SI",'INPUTS Y LISTAS'!$B$31,0)</f>
        <v>0</v>
      </c>
      <c r="CY86" s="132"/>
      <c r="CZ86" s="130">
        <f t="shared" si="170"/>
        <v>0</v>
      </c>
      <c r="DA86" s="134">
        <f t="shared" si="171"/>
        <v>0</v>
      </c>
      <c r="DB86" s="131">
        <f>+IF($I$7="SI",'INPUTS Y LISTAS'!$B$32,0)</f>
        <v>0</v>
      </c>
      <c r="DC86" s="132"/>
      <c r="DD86" s="130">
        <f t="shared" si="172"/>
        <v>0</v>
      </c>
      <c r="DE86" s="134">
        <f t="shared" si="173"/>
        <v>0</v>
      </c>
      <c r="DF86" s="131">
        <f>+IF($I$7="SI",'INPUTS Y LISTAS'!$B$33,0)</f>
        <v>0</v>
      </c>
      <c r="DG86" s="132"/>
      <c r="DH86" s="130">
        <f t="shared" si="174"/>
        <v>0</v>
      </c>
      <c r="DI86" s="134">
        <f t="shared" si="175"/>
        <v>0</v>
      </c>
      <c r="DJ86" s="136">
        <f t="shared" si="176"/>
        <v>0</v>
      </c>
    </row>
    <row r="87" spans="3:114" ht="15.75" hidden="1" outlineLevel="2" x14ac:dyDescent="0.2">
      <c r="C87" s="14">
        <f t="shared" si="127"/>
        <v>73</v>
      </c>
      <c r="D87" s="88"/>
      <c r="E87" s="69">
        <v>1</v>
      </c>
      <c r="F87" s="69"/>
      <c r="G87" s="83"/>
      <c r="H87" s="84"/>
      <c r="I87" s="86"/>
      <c r="J87" s="86"/>
      <c r="K87" s="85"/>
      <c r="L87" s="86"/>
      <c r="M87" s="70"/>
      <c r="N87" s="70"/>
      <c r="O87" s="70"/>
      <c r="P87" s="70"/>
      <c r="Q87" s="70"/>
      <c r="R87" s="70"/>
      <c r="S87" s="70"/>
      <c r="T87" s="70"/>
      <c r="U87" s="70"/>
      <c r="V87" s="70"/>
      <c r="W87" s="70"/>
      <c r="X87" s="70"/>
      <c r="Y87" s="71"/>
      <c r="Z87" s="87" t="s">
        <v>16</v>
      </c>
      <c r="AA87" s="15" t="str">
        <f>IF(G87="","",IF(Z87="SI",G87*(1+'INPUTS Y LISTAS'!$B$15),'Modelo Estadistico'!G87))</f>
        <v/>
      </c>
      <c r="AB87" s="15" t="str">
        <f>IF(H87="","",IF(Z87="SI",H87*(1+'INPUTS Y LISTAS'!$B$15),'Modelo Estadistico'!H87))</f>
        <v/>
      </c>
      <c r="AC87" s="15" t="str">
        <f>IF(I87="","",IF(Z87="SI",I87*(1+'INPUTS Y LISTAS'!$B$15),'Modelo Estadistico'!I87))</f>
        <v/>
      </c>
      <c r="AD87" s="15" t="str">
        <f>IF(J87="","",IF(Z87="SI",J87*(1+'INPUTS Y LISTAS'!$B$15),'Modelo Estadistico'!J87))</f>
        <v/>
      </c>
      <c r="AE87" s="15" t="str">
        <f>IF(K87="","",IF(Z87="SI",K87*(1+'INPUTS Y LISTAS'!$B$15),'Modelo Estadistico'!K87))</f>
        <v/>
      </c>
      <c r="AF87" s="15" t="str">
        <f>IF(L87="","",IF(Z87="SI",L87*(1+'INPUTS Y LISTAS'!$B$15),'Modelo Estadistico'!L87))</f>
        <v/>
      </c>
      <c r="AG87" s="15" t="str">
        <f>IF(M87="","",IF(Z87="SI",M87*(1+'INPUTS Y LISTAS'!$B$15),'Modelo Estadistico'!M87))</f>
        <v/>
      </c>
      <c r="AH87" s="15" t="str">
        <f>IF(N87="","",IF(Z87="SI",N87*(1+'INPUTS Y LISTAS'!$B$15),'Modelo Estadistico'!N87))</f>
        <v/>
      </c>
      <c r="AI87" s="15" t="str">
        <f>IF(O87="","",IF(Z87="SI",O87*(1+'INPUTS Y LISTAS'!$B$15),'Modelo Estadistico'!O87))</f>
        <v/>
      </c>
      <c r="AJ87" s="15" t="str">
        <f>IF(P87="","",IF(Z87="SI",P87*(1+'INPUTS Y LISTAS'!$B$15),'Modelo Estadistico'!P87))</f>
        <v/>
      </c>
      <c r="AK87" s="15" t="str">
        <f>IF(Q87="","",IF(Z87="SI",Q87*(1+'INPUTS Y LISTAS'!$B$15),'Modelo Estadistico'!Q87))</f>
        <v/>
      </c>
      <c r="AL87" s="15" t="str">
        <f>IF(R87="","",IF(Z87="SI",R87*(1+'INPUTS Y LISTAS'!$B$15),'Modelo Estadistico'!R87))</f>
        <v/>
      </c>
      <c r="AM87" s="15" t="str">
        <f>IF(S87="","",IF(Z87="SI",S87*(1+'INPUTS Y LISTAS'!$B$15),'Modelo Estadistico'!S87))</f>
        <v/>
      </c>
      <c r="AN87" s="15" t="str">
        <f>IF(T87="","",IF(Z87="SI",T87*(1+'INPUTS Y LISTAS'!$B$15),'Modelo Estadistico'!T87))</f>
        <v/>
      </c>
      <c r="AO87" s="15" t="str">
        <f>IF(U87="","",IF(Z87="SI",U87*(1+'INPUTS Y LISTAS'!$B$15),'Modelo Estadistico'!U87))</f>
        <v/>
      </c>
      <c r="AP87" s="15" t="str">
        <f>IF(V87="","",IF(Z87="SI",V87*(1+'INPUTS Y LISTAS'!$B$15),'Modelo Estadistico'!V87))</f>
        <v/>
      </c>
      <c r="AQ87" s="15" t="str">
        <f>IF(W87="","",IF(Z87="SI",W87*(1+'INPUTS Y LISTAS'!$B$15),'Modelo Estadistico'!W87))</f>
        <v/>
      </c>
      <c r="AR87" s="15" t="str">
        <f>IF(X87="","",IF(Z87="SI",X87*(1+'INPUTS Y LISTAS'!$B$15),'Modelo Estadistico'!X87))</f>
        <v/>
      </c>
      <c r="AS87" s="71"/>
      <c r="AT87" s="29" t="str">
        <f t="shared" si="128"/>
        <v/>
      </c>
      <c r="AU87" s="15" t="str">
        <f t="shared" si="129"/>
        <v/>
      </c>
      <c r="AV87" s="15" t="str">
        <f t="shared" si="130"/>
        <v/>
      </c>
      <c r="AW87" s="30" t="str">
        <f t="shared" si="131"/>
        <v/>
      </c>
      <c r="AX87" s="28" t="str">
        <f t="shared" si="166"/>
        <v/>
      </c>
      <c r="AY87" s="16" t="str">
        <f t="shared" si="138"/>
        <v/>
      </c>
      <c r="AZ87" s="16" t="str">
        <f t="shared" si="139"/>
        <v/>
      </c>
      <c r="BA87" s="16" t="str">
        <f t="shared" si="140"/>
        <v/>
      </c>
      <c r="BB87" s="16" t="str">
        <f t="shared" si="141"/>
        <v/>
      </c>
      <c r="BC87" s="16" t="str">
        <f t="shared" si="142"/>
        <v/>
      </c>
      <c r="BD87" s="16" t="str">
        <f t="shared" si="143"/>
        <v/>
      </c>
      <c r="BE87" s="16" t="str">
        <f t="shared" si="144"/>
        <v/>
      </c>
      <c r="BF87" s="16" t="str">
        <f t="shared" si="145"/>
        <v/>
      </c>
      <c r="BG87" s="16" t="str">
        <f t="shared" si="146"/>
        <v/>
      </c>
      <c r="BH87" s="16" t="str">
        <f t="shared" si="147"/>
        <v/>
      </c>
      <c r="BI87" s="16" t="str">
        <f t="shared" si="148"/>
        <v/>
      </c>
      <c r="BJ87" s="16" t="str">
        <f t="shared" si="149"/>
        <v/>
      </c>
      <c r="BK87" s="16" t="str">
        <f t="shared" si="150"/>
        <v/>
      </c>
      <c r="BL87" s="16" t="str">
        <f t="shared" si="151"/>
        <v/>
      </c>
      <c r="BM87" s="16"/>
      <c r="BN87" s="16" t="str">
        <f t="shared" si="152"/>
        <v/>
      </c>
      <c r="BO87" s="16" t="str">
        <f t="shared" si="153"/>
        <v/>
      </c>
      <c r="BP87" s="28" t="str">
        <f t="shared" si="154"/>
        <v/>
      </c>
      <c r="BQ87" s="16" t="str">
        <f t="shared" si="155"/>
        <v/>
      </c>
      <c r="BR87" s="16" t="str">
        <f t="shared" si="156"/>
        <v/>
      </c>
      <c r="BS87" s="16" t="str">
        <f t="shared" si="157"/>
        <v/>
      </c>
      <c r="BT87" s="16" t="str">
        <f t="shared" si="158"/>
        <v/>
      </c>
      <c r="BU87" s="16" t="str">
        <f t="shared" si="159"/>
        <v/>
      </c>
      <c r="BV87" s="16" t="str">
        <f t="shared" si="160"/>
        <v/>
      </c>
      <c r="BW87" s="16" t="str">
        <f t="shared" si="161"/>
        <v/>
      </c>
      <c r="BX87" s="16" t="str">
        <f t="shared" si="162"/>
        <v/>
      </c>
      <c r="BY87" s="16" t="str">
        <f t="shared" si="163"/>
        <v/>
      </c>
      <c r="BZ87" s="16" t="str">
        <f t="shared" si="164"/>
        <v/>
      </c>
      <c r="CA87" s="16" t="str">
        <f t="shared" si="164"/>
        <v/>
      </c>
      <c r="CB87" s="16" t="str">
        <f t="shared" si="164"/>
        <v/>
      </c>
      <c r="CC87" s="16" t="str">
        <f t="shared" si="164"/>
        <v/>
      </c>
      <c r="CD87" s="16" t="str">
        <f t="shared" si="164"/>
        <v/>
      </c>
      <c r="CE87" s="16" t="str">
        <f t="shared" si="164"/>
        <v/>
      </c>
      <c r="CF87" s="16" t="str">
        <f t="shared" si="164"/>
        <v/>
      </c>
      <c r="CG87" s="16" t="str">
        <f t="shared" si="164"/>
        <v/>
      </c>
      <c r="CH87" s="66" t="str">
        <f t="shared" si="165"/>
        <v/>
      </c>
      <c r="CI87" s="42" t="str">
        <f t="shared" si="177"/>
        <v/>
      </c>
      <c r="CJ87" s="42" t="str">
        <f t="shared" si="178"/>
        <v/>
      </c>
      <c r="CK87" s="42" t="str">
        <f t="shared" si="179"/>
        <v/>
      </c>
      <c r="CL87" s="42" t="str">
        <f t="shared" si="180"/>
        <v/>
      </c>
      <c r="CM87" s="42" t="str">
        <f t="shared" si="181"/>
        <v/>
      </c>
      <c r="CN87" s="65">
        <f t="shared" si="167"/>
        <v>0</v>
      </c>
      <c r="CO87" s="73"/>
      <c r="CP87" s="41">
        <f t="shared" si="132"/>
        <v>0</v>
      </c>
      <c r="CQ87" s="39">
        <f t="shared" si="133"/>
        <v>0</v>
      </c>
      <c r="CR87" s="40">
        <f t="shared" si="134"/>
        <v>0</v>
      </c>
      <c r="CS87" s="134">
        <f t="shared" si="135"/>
        <v>0</v>
      </c>
      <c r="CT87" s="17"/>
      <c r="CU87" s="129"/>
      <c r="CV87" s="130">
        <f t="shared" si="168"/>
        <v>0</v>
      </c>
      <c r="CW87" s="134">
        <f t="shared" si="169"/>
        <v>0</v>
      </c>
      <c r="CX87" s="131">
        <f>+IF($I$7="SI",'INPUTS Y LISTAS'!$B$31,0)</f>
        <v>0</v>
      </c>
      <c r="CY87" s="132"/>
      <c r="CZ87" s="130">
        <f t="shared" si="170"/>
        <v>0</v>
      </c>
      <c r="DA87" s="134">
        <f t="shared" si="171"/>
        <v>0</v>
      </c>
      <c r="DB87" s="131">
        <f>+IF($I$7="SI",'INPUTS Y LISTAS'!$B$32,0)</f>
        <v>0</v>
      </c>
      <c r="DC87" s="132"/>
      <c r="DD87" s="130">
        <f t="shared" si="172"/>
        <v>0</v>
      </c>
      <c r="DE87" s="134">
        <f t="shared" si="173"/>
        <v>0</v>
      </c>
      <c r="DF87" s="131">
        <f>+IF($I$7="SI",'INPUTS Y LISTAS'!$B$33,0)</f>
        <v>0</v>
      </c>
      <c r="DG87" s="132"/>
      <c r="DH87" s="130">
        <f t="shared" si="174"/>
        <v>0</v>
      </c>
      <c r="DI87" s="134">
        <f t="shared" si="175"/>
        <v>0</v>
      </c>
      <c r="DJ87" s="136">
        <f t="shared" si="176"/>
        <v>0</v>
      </c>
    </row>
    <row r="88" spans="3:114" ht="15.75" hidden="1" outlineLevel="2" x14ac:dyDescent="0.2">
      <c r="C88" s="14">
        <f t="shared" si="127"/>
        <v>74</v>
      </c>
      <c r="D88" s="88"/>
      <c r="E88" s="69">
        <v>1</v>
      </c>
      <c r="F88" s="69"/>
      <c r="G88" s="83"/>
      <c r="H88" s="84"/>
      <c r="I88" s="86"/>
      <c r="J88" s="86"/>
      <c r="K88" s="85"/>
      <c r="L88" s="86"/>
      <c r="M88" s="70"/>
      <c r="N88" s="70"/>
      <c r="O88" s="70"/>
      <c r="P88" s="70"/>
      <c r="Q88" s="70"/>
      <c r="R88" s="70"/>
      <c r="S88" s="70"/>
      <c r="T88" s="70"/>
      <c r="U88" s="70"/>
      <c r="V88" s="70"/>
      <c r="W88" s="70"/>
      <c r="X88" s="70"/>
      <c r="Y88" s="71"/>
      <c r="Z88" s="87" t="s">
        <v>16</v>
      </c>
      <c r="AA88" s="15" t="str">
        <f>IF(G88="","",IF(Z88="SI",G88*(1+'INPUTS Y LISTAS'!$B$15),'Modelo Estadistico'!G88))</f>
        <v/>
      </c>
      <c r="AB88" s="15" t="str">
        <f>IF(H88="","",IF(Z88="SI",H88*(1+'INPUTS Y LISTAS'!$B$15),'Modelo Estadistico'!H88))</f>
        <v/>
      </c>
      <c r="AC88" s="15" t="str">
        <f>IF(I88="","",IF(Z88="SI",I88*(1+'INPUTS Y LISTAS'!$B$15),'Modelo Estadistico'!I88))</f>
        <v/>
      </c>
      <c r="AD88" s="15" t="str">
        <f>IF(J88="","",IF(Z88="SI",J88*(1+'INPUTS Y LISTAS'!$B$15),'Modelo Estadistico'!J88))</f>
        <v/>
      </c>
      <c r="AE88" s="15" t="str">
        <f>IF(K88="","",IF(Z88="SI",K88*(1+'INPUTS Y LISTAS'!$B$15),'Modelo Estadistico'!K88))</f>
        <v/>
      </c>
      <c r="AF88" s="15" t="str">
        <f>IF(L88="","",IF(Z88="SI",L88*(1+'INPUTS Y LISTAS'!$B$15),'Modelo Estadistico'!L88))</f>
        <v/>
      </c>
      <c r="AG88" s="15" t="str">
        <f>IF(M88="","",IF(Z88="SI",M88*(1+'INPUTS Y LISTAS'!$B$15),'Modelo Estadistico'!M88))</f>
        <v/>
      </c>
      <c r="AH88" s="15" t="str">
        <f>IF(N88="","",IF(Z88="SI",N88*(1+'INPUTS Y LISTAS'!$B$15),'Modelo Estadistico'!N88))</f>
        <v/>
      </c>
      <c r="AI88" s="15" t="str">
        <f>IF(O88="","",IF(Z88="SI",O88*(1+'INPUTS Y LISTAS'!$B$15),'Modelo Estadistico'!O88))</f>
        <v/>
      </c>
      <c r="AJ88" s="15" t="str">
        <f>IF(P88="","",IF(Z88="SI",P88*(1+'INPUTS Y LISTAS'!$B$15),'Modelo Estadistico'!P88))</f>
        <v/>
      </c>
      <c r="AK88" s="15" t="str">
        <f>IF(Q88="","",IF(Z88="SI",Q88*(1+'INPUTS Y LISTAS'!$B$15),'Modelo Estadistico'!Q88))</f>
        <v/>
      </c>
      <c r="AL88" s="15" t="str">
        <f>IF(R88="","",IF(Z88="SI",R88*(1+'INPUTS Y LISTAS'!$B$15),'Modelo Estadistico'!R88))</f>
        <v/>
      </c>
      <c r="AM88" s="15" t="str">
        <f>IF(S88="","",IF(Z88="SI",S88*(1+'INPUTS Y LISTAS'!$B$15),'Modelo Estadistico'!S88))</f>
        <v/>
      </c>
      <c r="AN88" s="15" t="str">
        <f>IF(T88="","",IF(Z88="SI",T88*(1+'INPUTS Y LISTAS'!$B$15),'Modelo Estadistico'!T88))</f>
        <v/>
      </c>
      <c r="AO88" s="15" t="str">
        <f>IF(U88="","",IF(Z88="SI",U88*(1+'INPUTS Y LISTAS'!$B$15),'Modelo Estadistico'!U88))</f>
        <v/>
      </c>
      <c r="AP88" s="15" t="str">
        <f>IF(V88="","",IF(Z88="SI",V88*(1+'INPUTS Y LISTAS'!$B$15),'Modelo Estadistico'!V88))</f>
        <v/>
      </c>
      <c r="AQ88" s="15" t="str">
        <f>IF(W88="","",IF(Z88="SI",W88*(1+'INPUTS Y LISTAS'!$B$15),'Modelo Estadistico'!W88))</f>
        <v/>
      </c>
      <c r="AR88" s="15" t="str">
        <f>IF(X88="","",IF(Z88="SI",X88*(1+'INPUTS Y LISTAS'!$B$15),'Modelo Estadistico'!X88))</f>
        <v/>
      </c>
      <c r="AS88" s="71"/>
      <c r="AT88" s="29" t="str">
        <f t="shared" si="128"/>
        <v/>
      </c>
      <c r="AU88" s="15" t="str">
        <f t="shared" si="129"/>
        <v/>
      </c>
      <c r="AV88" s="15" t="str">
        <f t="shared" si="130"/>
        <v/>
      </c>
      <c r="AW88" s="30" t="str">
        <f t="shared" si="131"/>
        <v/>
      </c>
      <c r="AX88" s="28" t="str">
        <f t="shared" si="166"/>
        <v/>
      </c>
      <c r="AY88" s="16" t="str">
        <f t="shared" si="138"/>
        <v/>
      </c>
      <c r="AZ88" s="16" t="str">
        <f t="shared" si="139"/>
        <v/>
      </c>
      <c r="BA88" s="16" t="str">
        <f t="shared" si="140"/>
        <v/>
      </c>
      <c r="BB88" s="16" t="str">
        <f t="shared" si="141"/>
        <v/>
      </c>
      <c r="BC88" s="16" t="str">
        <f t="shared" si="142"/>
        <v/>
      </c>
      <c r="BD88" s="16" t="str">
        <f t="shared" si="143"/>
        <v/>
      </c>
      <c r="BE88" s="16" t="str">
        <f t="shared" si="144"/>
        <v/>
      </c>
      <c r="BF88" s="16" t="str">
        <f t="shared" si="145"/>
        <v/>
      </c>
      <c r="BG88" s="16" t="str">
        <f t="shared" si="146"/>
        <v/>
      </c>
      <c r="BH88" s="16" t="str">
        <f t="shared" si="147"/>
        <v/>
      </c>
      <c r="BI88" s="16" t="str">
        <f t="shared" si="148"/>
        <v/>
      </c>
      <c r="BJ88" s="16" t="str">
        <f t="shared" si="149"/>
        <v/>
      </c>
      <c r="BK88" s="16" t="str">
        <f t="shared" si="150"/>
        <v/>
      </c>
      <c r="BL88" s="16" t="str">
        <f t="shared" si="151"/>
        <v/>
      </c>
      <c r="BM88" s="16"/>
      <c r="BN88" s="16" t="str">
        <f t="shared" si="152"/>
        <v/>
      </c>
      <c r="BO88" s="16" t="str">
        <f t="shared" si="153"/>
        <v/>
      </c>
      <c r="BP88" s="28" t="str">
        <f t="shared" si="154"/>
        <v/>
      </c>
      <c r="BQ88" s="16" t="str">
        <f t="shared" si="155"/>
        <v/>
      </c>
      <c r="BR88" s="16" t="str">
        <f t="shared" si="156"/>
        <v/>
      </c>
      <c r="BS88" s="16" t="str">
        <f t="shared" si="157"/>
        <v/>
      </c>
      <c r="BT88" s="16" t="str">
        <f t="shared" si="158"/>
        <v/>
      </c>
      <c r="BU88" s="16" t="str">
        <f t="shared" si="159"/>
        <v/>
      </c>
      <c r="BV88" s="16" t="str">
        <f t="shared" si="160"/>
        <v/>
      </c>
      <c r="BW88" s="16" t="str">
        <f t="shared" si="161"/>
        <v/>
      </c>
      <c r="BX88" s="16" t="str">
        <f t="shared" si="162"/>
        <v/>
      </c>
      <c r="BY88" s="16" t="str">
        <f t="shared" si="163"/>
        <v/>
      </c>
      <c r="BZ88" s="16" t="str">
        <f t="shared" si="164"/>
        <v/>
      </c>
      <c r="CA88" s="16" t="str">
        <f t="shared" si="164"/>
        <v/>
      </c>
      <c r="CB88" s="16" t="str">
        <f t="shared" si="164"/>
        <v/>
      </c>
      <c r="CC88" s="16" t="str">
        <f t="shared" si="164"/>
        <v/>
      </c>
      <c r="CD88" s="16" t="str">
        <f t="shared" si="164"/>
        <v/>
      </c>
      <c r="CE88" s="16" t="str">
        <f t="shared" si="164"/>
        <v/>
      </c>
      <c r="CF88" s="16" t="str">
        <f t="shared" si="164"/>
        <v/>
      </c>
      <c r="CG88" s="16" t="str">
        <f t="shared" si="164"/>
        <v/>
      </c>
      <c r="CH88" s="66" t="str">
        <f t="shared" si="165"/>
        <v/>
      </c>
      <c r="CI88" s="42" t="str">
        <f t="shared" si="177"/>
        <v/>
      </c>
      <c r="CJ88" s="42" t="str">
        <f t="shared" si="178"/>
        <v/>
      </c>
      <c r="CK88" s="42" t="str">
        <f t="shared" si="179"/>
        <v/>
      </c>
      <c r="CL88" s="42" t="str">
        <f t="shared" si="180"/>
        <v/>
      </c>
      <c r="CM88" s="42" t="str">
        <f t="shared" si="181"/>
        <v/>
      </c>
      <c r="CN88" s="65">
        <f t="shared" si="167"/>
        <v>0</v>
      </c>
      <c r="CO88" s="73"/>
      <c r="CP88" s="41">
        <f t="shared" si="132"/>
        <v>0</v>
      </c>
      <c r="CQ88" s="39">
        <f t="shared" si="133"/>
        <v>0</v>
      </c>
      <c r="CR88" s="40">
        <f t="shared" si="134"/>
        <v>0</v>
      </c>
      <c r="CS88" s="134">
        <f t="shared" si="135"/>
        <v>0</v>
      </c>
      <c r="CT88" s="17"/>
      <c r="CU88" s="129"/>
      <c r="CV88" s="130">
        <f t="shared" si="168"/>
        <v>0</v>
      </c>
      <c r="CW88" s="134">
        <f t="shared" si="169"/>
        <v>0</v>
      </c>
      <c r="CX88" s="131">
        <f>+IF($I$7="SI",'INPUTS Y LISTAS'!$B$31,0)</f>
        <v>0</v>
      </c>
      <c r="CY88" s="132"/>
      <c r="CZ88" s="130">
        <f t="shared" si="170"/>
        <v>0</v>
      </c>
      <c r="DA88" s="134">
        <f t="shared" si="171"/>
        <v>0</v>
      </c>
      <c r="DB88" s="131">
        <f>+IF($I$7="SI",'INPUTS Y LISTAS'!$B$32,0)</f>
        <v>0</v>
      </c>
      <c r="DC88" s="132"/>
      <c r="DD88" s="130">
        <f t="shared" si="172"/>
        <v>0</v>
      </c>
      <c r="DE88" s="134">
        <f t="shared" si="173"/>
        <v>0</v>
      </c>
      <c r="DF88" s="131">
        <f>+IF($I$7="SI",'INPUTS Y LISTAS'!$B$33,0)</f>
        <v>0</v>
      </c>
      <c r="DG88" s="132"/>
      <c r="DH88" s="130">
        <f t="shared" si="174"/>
        <v>0</v>
      </c>
      <c r="DI88" s="134">
        <f t="shared" si="175"/>
        <v>0</v>
      </c>
      <c r="DJ88" s="136">
        <f t="shared" si="176"/>
        <v>0</v>
      </c>
    </row>
    <row r="89" spans="3:114" ht="15.75" hidden="1" outlineLevel="2" x14ac:dyDescent="0.2">
      <c r="C89" s="14">
        <f t="shared" si="127"/>
        <v>75</v>
      </c>
      <c r="D89" s="88"/>
      <c r="E89" s="69">
        <v>1</v>
      </c>
      <c r="F89" s="69"/>
      <c r="G89" s="83"/>
      <c r="H89" s="84"/>
      <c r="I89" s="86"/>
      <c r="J89" s="86"/>
      <c r="K89" s="85"/>
      <c r="L89" s="86"/>
      <c r="M89" s="70"/>
      <c r="N89" s="70"/>
      <c r="O89" s="70"/>
      <c r="P89" s="70"/>
      <c r="Q89" s="70"/>
      <c r="R89" s="70"/>
      <c r="S89" s="70"/>
      <c r="T89" s="70"/>
      <c r="U89" s="70"/>
      <c r="V89" s="70"/>
      <c r="W89" s="70"/>
      <c r="X89" s="70"/>
      <c r="Y89" s="71"/>
      <c r="Z89" s="87" t="s">
        <v>16</v>
      </c>
      <c r="AA89" s="15" t="str">
        <f>IF(G89="","",IF(Z89="SI",G89*(1+'INPUTS Y LISTAS'!$B$15),'Modelo Estadistico'!G89))</f>
        <v/>
      </c>
      <c r="AB89" s="15" t="str">
        <f>IF(H89="","",IF(Z89="SI",H89*(1+'INPUTS Y LISTAS'!$B$15),'Modelo Estadistico'!H89))</f>
        <v/>
      </c>
      <c r="AC89" s="15" t="str">
        <f>IF(I89="","",IF(Z89="SI",I89*(1+'INPUTS Y LISTAS'!$B$15),'Modelo Estadistico'!I89))</f>
        <v/>
      </c>
      <c r="AD89" s="15" t="str">
        <f>IF(J89="","",IF(Z89="SI",J89*(1+'INPUTS Y LISTAS'!$B$15),'Modelo Estadistico'!J89))</f>
        <v/>
      </c>
      <c r="AE89" s="15" t="str">
        <f>IF(K89="","",IF(Z89="SI",K89*(1+'INPUTS Y LISTAS'!$B$15),'Modelo Estadistico'!K89))</f>
        <v/>
      </c>
      <c r="AF89" s="15" t="str">
        <f>IF(L89="","",IF(Z89="SI",L89*(1+'INPUTS Y LISTAS'!$B$15),'Modelo Estadistico'!L89))</f>
        <v/>
      </c>
      <c r="AG89" s="15" t="str">
        <f>IF(M89="","",IF(Z89="SI",M89*(1+'INPUTS Y LISTAS'!$B$15),'Modelo Estadistico'!M89))</f>
        <v/>
      </c>
      <c r="AH89" s="15" t="str">
        <f>IF(N89="","",IF(Z89="SI",N89*(1+'INPUTS Y LISTAS'!$B$15),'Modelo Estadistico'!N89))</f>
        <v/>
      </c>
      <c r="AI89" s="15" t="str">
        <f>IF(O89="","",IF(Z89="SI",O89*(1+'INPUTS Y LISTAS'!$B$15),'Modelo Estadistico'!O89))</f>
        <v/>
      </c>
      <c r="AJ89" s="15" t="str">
        <f>IF(P89="","",IF(Z89="SI",P89*(1+'INPUTS Y LISTAS'!$B$15),'Modelo Estadistico'!P89))</f>
        <v/>
      </c>
      <c r="AK89" s="15" t="str">
        <f>IF(Q89="","",IF(Z89="SI",Q89*(1+'INPUTS Y LISTAS'!$B$15),'Modelo Estadistico'!Q89))</f>
        <v/>
      </c>
      <c r="AL89" s="15" t="str">
        <f>IF(R89="","",IF(Z89="SI",R89*(1+'INPUTS Y LISTAS'!$B$15),'Modelo Estadistico'!R89))</f>
        <v/>
      </c>
      <c r="AM89" s="15" t="str">
        <f>IF(S89="","",IF(Z89="SI",S89*(1+'INPUTS Y LISTAS'!$B$15),'Modelo Estadistico'!S89))</f>
        <v/>
      </c>
      <c r="AN89" s="15" t="str">
        <f>IF(T89="","",IF(Z89="SI",T89*(1+'INPUTS Y LISTAS'!$B$15),'Modelo Estadistico'!T89))</f>
        <v/>
      </c>
      <c r="AO89" s="15" t="str">
        <f>IF(U89="","",IF(Z89="SI",U89*(1+'INPUTS Y LISTAS'!$B$15),'Modelo Estadistico'!U89))</f>
        <v/>
      </c>
      <c r="AP89" s="15" t="str">
        <f>IF(V89="","",IF(Z89="SI",V89*(1+'INPUTS Y LISTAS'!$B$15),'Modelo Estadistico'!V89))</f>
        <v/>
      </c>
      <c r="AQ89" s="15" t="str">
        <f>IF(W89="","",IF(Z89="SI",W89*(1+'INPUTS Y LISTAS'!$B$15),'Modelo Estadistico'!W89))</f>
        <v/>
      </c>
      <c r="AR89" s="15" t="str">
        <f>IF(X89="","",IF(Z89="SI",X89*(1+'INPUTS Y LISTAS'!$B$15),'Modelo Estadistico'!X89))</f>
        <v/>
      </c>
      <c r="AS89" s="71"/>
      <c r="AT89" s="29" t="str">
        <f t="shared" si="128"/>
        <v/>
      </c>
      <c r="AU89" s="15" t="str">
        <f t="shared" si="129"/>
        <v/>
      </c>
      <c r="AV89" s="15" t="str">
        <f t="shared" si="130"/>
        <v/>
      </c>
      <c r="AW89" s="30" t="str">
        <f t="shared" si="131"/>
        <v/>
      </c>
      <c r="AX89" s="28" t="str">
        <f t="shared" si="166"/>
        <v/>
      </c>
      <c r="AY89" s="16" t="str">
        <f t="shared" si="138"/>
        <v/>
      </c>
      <c r="AZ89" s="16" t="str">
        <f t="shared" si="139"/>
        <v/>
      </c>
      <c r="BA89" s="16" t="str">
        <f t="shared" si="140"/>
        <v/>
      </c>
      <c r="BB89" s="16" t="str">
        <f t="shared" si="141"/>
        <v/>
      </c>
      <c r="BC89" s="16" t="str">
        <f t="shared" si="142"/>
        <v/>
      </c>
      <c r="BD89" s="16" t="str">
        <f t="shared" si="143"/>
        <v/>
      </c>
      <c r="BE89" s="16" t="str">
        <f t="shared" si="144"/>
        <v/>
      </c>
      <c r="BF89" s="16" t="str">
        <f t="shared" si="145"/>
        <v/>
      </c>
      <c r="BG89" s="16" t="str">
        <f t="shared" si="146"/>
        <v/>
      </c>
      <c r="BH89" s="16" t="str">
        <f t="shared" si="147"/>
        <v/>
      </c>
      <c r="BI89" s="16" t="str">
        <f t="shared" si="148"/>
        <v/>
      </c>
      <c r="BJ89" s="16" t="str">
        <f t="shared" si="149"/>
        <v/>
      </c>
      <c r="BK89" s="16" t="str">
        <f t="shared" si="150"/>
        <v/>
      </c>
      <c r="BL89" s="16" t="str">
        <f t="shared" si="151"/>
        <v/>
      </c>
      <c r="BM89" s="16"/>
      <c r="BN89" s="16" t="str">
        <f t="shared" si="152"/>
        <v/>
      </c>
      <c r="BO89" s="16" t="str">
        <f t="shared" si="153"/>
        <v/>
      </c>
      <c r="BP89" s="28" t="str">
        <f t="shared" si="154"/>
        <v/>
      </c>
      <c r="BQ89" s="16" t="str">
        <f t="shared" si="155"/>
        <v/>
      </c>
      <c r="BR89" s="16" t="str">
        <f t="shared" si="156"/>
        <v/>
      </c>
      <c r="BS89" s="16" t="str">
        <f t="shared" si="157"/>
        <v/>
      </c>
      <c r="BT89" s="16" t="str">
        <f t="shared" si="158"/>
        <v/>
      </c>
      <c r="BU89" s="16" t="str">
        <f t="shared" si="159"/>
        <v/>
      </c>
      <c r="BV89" s="16" t="str">
        <f t="shared" si="160"/>
        <v/>
      </c>
      <c r="BW89" s="16" t="str">
        <f t="shared" si="161"/>
        <v/>
      </c>
      <c r="BX89" s="16" t="str">
        <f t="shared" si="162"/>
        <v/>
      </c>
      <c r="BY89" s="16" t="str">
        <f t="shared" si="163"/>
        <v/>
      </c>
      <c r="BZ89" s="16" t="str">
        <f t="shared" si="164"/>
        <v/>
      </c>
      <c r="CA89" s="16" t="str">
        <f t="shared" si="164"/>
        <v/>
      </c>
      <c r="CB89" s="16" t="str">
        <f t="shared" si="164"/>
        <v/>
      </c>
      <c r="CC89" s="16" t="str">
        <f t="shared" si="164"/>
        <v/>
      </c>
      <c r="CD89" s="16" t="str">
        <f t="shared" si="164"/>
        <v/>
      </c>
      <c r="CE89" s="16" t="str">
        <f t="shared" si="164"/>
        <v/>
      </c>
      <c r="CF89" s="16" t="str">
        <f t="shared" si="164"/>
        <v/>
      </c>
      <c r="CG89" s="16" t="str">
        <f t="shared" si="164"/>
        <v/>
      </c>
      <c r="CH89" s="66" t="str">
        <f t="shared" si="165"/>
        <v/>
      </c>
      <c r="CI89" s="42" t="str">
        <f t="shared" si="177"/>
        <v/>
      </c>
      <c r="CJ89" s="42" t="str">
        <f t="shared" si="178"/>
        <v/>
      </c>
      <c r="CK89" s="42" t="str">
        <f t="shared" si="179"/>
        <v/>
      </c>
      <c r="CL89" s="42" t="str">
        <f t="shared" si="180"/>
        <v/>
      </c>
      <c r="CM89" s="42" t="str">
        <f t="shared" si="181"/>
        <v/>
      </c>
      <c r="CN89" s="65">
        <f t="shared" si="167"/>
        <v>0</v>
      </c>
      <c r="CO89" s="73"/>
      <c r="CP89" s="41">
        <f t="shared" si="132"/>
        <v>0</v>
      </c>
      <c r="CQ89" s="39">
        <f t="shared" si="133"/>
        <v>0</v>
      </c>
      <c r="CR89" s="40">
        <f t="shared" si="134"/>
        <v>0</v>
      </c>
      <c r="CS89" s="134">
        <f t="shared" si="135"/>
        <v>0</v>
      </c>
      <c r="CT89" s="17"/>
      <c r="CU89" s="129"/>
      <c r="CV89" s="130">
        <f t="shared" si="168"/>
        <v>0</v>
      </c>
      <c r="CW89" s="134">
        <f t="shared" si="169"/>
        <v>0</v>
      </c>
      <c r="CX89" s="131">
        <f>+IF($I$7="SI",'INPUTS Y LISTAS'!$B$31,0)</f>
        <v>0</v>
      </c>
      <c r="CY89" s="132"/>
      <c r="CZ89" s="130">
        <f t="shared" si="170"/>
        <v>0</v>
      </c>
      <c r="DA89" s="134">
        <f t="shared" si="171"/>
        <v>0</v>
      </c>
      <c r="DB89" s="131">
        <f>+IF($I$7="SI",'INPUTS Y LISTAS'!$B$32,0)</f>
        <v>0</v>
      </c>
      <c r="DC89" s="132"/>
      <c r="DD89" s="130">
        <f t="shared" si="172"/>
        <v>0</v>
      </c>
      <c r="DE89" s="134">
        <f t="shared" si="173"/>
        <v>0</v>
      </c>
      <c r="DF89" s="131">
        <f>+IF($I$7="SI",'INPUTS Y LISTAS'!$B$33,0)</f>
        <v>0</v>
      </c>
      <c r="DG89" s="132"/>
      <c r="DH89" s="130">
        <f t="shared" si="174"/>
        <v>0</v>
      </c>
      <c r="DI89" s="134">
        <f t="shared" si="175"/>
        <v>0</v>
      </c>
      <c r="DJ89" s="136">
        <f t="shared" si="176"/>
        <v>0</v>
      </c>
    </row>
    <row r="90" spans="3:114" ht="15.75" hidden="1" outlineLevel="2" x14ac:dyDescent="0.2">
      <c r="C90" s="14">
        <f t="shared" si="127"/>
        <v>76</v>
      </c>
      <c r="D90" s="88"/>
      <c r="E90" s="69">
        <v>1</v>
      </c>
      <c r="F90" s="69"/>
      <c r="G90" s="83"/>
      <c r="H90" s="84"/>
      <c r="I90" s="86"/>
      <c r="J90" s="86"/>
      <c r="K90" s="85"/>
      <c r="L90" s="86"/>
      <c r="M90" s="70"/>
      <c r="N90" s="70"/>
      <c r="O90" s="70"/>
      <c r="P90" s="70"/>
      <c r="Q90" s="70"/>
      <c r="R90" s="70"/>
      <c r="S90" s="70"/>
      <c r="T90" s="70"/>
      <c r="U90" s="70"/>
      <c r="V90" s="70"/>
      <c r="W90" s="70"/>
      <c r="X90" s="70"/>
      <c r="Y90" s="71"/>
      <c r="Z90" s="87" t="s">
        <v>16</v>
      </c>
      <c r="AA90" s="15" t="str">
        <f>IF(G90="","",IF(Z90="SI",G90*(1+'INPUTS Y LISTAS'!$B$15),'Modelo Estadistico'!G90))</f>
        <v/>
      </c>
      <c r="AB90" s="15" t="str">
        <f>IF(H90="","",IF(Z90="SI",H90*(1+'INPUTS Y LISTAS'!$B$15),'Modelo Estadistico'!H90))</f>
        <v/>
      </c>
      <c r="AC90" s="15" t="str">
        <f>IF(I90="","",IF(Z90="SI",I90*(1+'INPUTS Y LISTAS'!$B$15),'Modelo Estadistico'!I90))</f>
        <v/>
      </c>
      <c r="AD90" s="15" t="str">
        <f>IF(J90="","",IF(Z90="SI",J90*(1+'INPUTS Y LISTAS'!$B$15),'Modelo Estadistico'!J90))</f>
        <v/>
      </c>
      <c r="AE90" s="15" t="str">
        <f>IF(K90="","",IF(Z90="SI",K90*(1+'INPUTS Y LISTAS'!$B$15),'Modelo Estadistico'!K90))</f>
        <v/>
      </c>
      <c r="AF90" s="15" t="str">
        <f>IF(L90="","",IF(Z90="SI",L90*(1+'INPUTS Y LISTAS'!$B$15),'Modelo Estadistico'!L90))</f>
        <v/>
      </c>
      <c r="AG90" s="15" t="str">
        <f>IF(M90="","",IF(Z90="SI",M90*(1+'INPUTS Y LISTAS'!$B$15),'Modelo Estadistico'!M90))</f>
        <v/>
      </c>
      <c r="AH90" s="15" t="str">
        <f>IF(N90="","",IF(Z90="SI",N90*(1+'INPUTS Y LISTAS'!$B$15),'Modelo Estadistico'!N90))</f>
        <v/>
      </c>
      <c r="AI90" s="15" t="str">
        <f>IF(O90="","",IF(Z90="SI",O90*(1+'INPUTS Y LISTAS'!$B$15),'Modelo Estadistico'!O90))</f>
        <v/>
      </c>
      <c r="AJ90" s="15" t="str">
        <f>IF(P90="","",IF(Z90="SI",P90*(1+'INPUTS Y LISTAS'!$B$15),'Modelo Estadistico'!P90))</f>
        <v/>
      </c>
      <c r="AK90" s="15" t="str">
        <f>IF(Q90="","",IF(Z90="SI",Q90*(1+'INPUTS Y LISTAS'!$B$15),'Modelo Estadistico'!Q90))</f>
        <v/>
      </c>
      <c r="AL90" s="15" t="str">
        <f>IF(R90="","",IF(Z90="SI",R90*(1+'INPUTS Y LISTAS'!$B$15),'Modelo Estadistico'!R90))</f>
        <v/>
      </c>
      <c r="AM90" s="15" t="str">
        <f>IF(S90="","",IF(Z90="SI",S90*(1+'INPUTS Y LISTAS'!$B$15),'Modelo Estadistico'!S90))</f>
        <v/>
      </c>
      <c r="AN90" s="15" t="str">
        <f>IF(T90="","",IF(Z90="SI",T90*(1+'INPUTS Y LISTAS'!$B$15),'Modelo Estadistico'!T90))</f>
        <v/>
      </c>
      <c r="AO90" s="15" t="str">
        <f>IF(U90="","",IF(Z90="SI",U90*(1+'INPUTS Y LISTAS'!$B$15),'Modelo Estadistico'!U90))</f>
        <v/>
      </c>
      <c r="AP90" s="15" t="str">
        <f>IF(V90="","",IF(Z90="SI",V90*(1+'INPUTS Y LISTAS'!$B$15),'Modelo Estadistico'!V90))</f>
        <v/>
      </c>
      <c r="AQ90" s="15" t="str">
        <f>IF(W90="","",IF(Z90="SI",W90*(1+'INPUTS Y LISTAS'!$B$15),'Modelo Estadistico'!W90))</f>
        <v/>
      </c>
      <c r="AR90" s="15" t="str">
        <f>IF(X90="","",IF(Z90="SI",X90*(1+'INPUTS Y LISTAS'!$B$15),'Modelo Estadistico'!X90))</f>
        <v/>
      </c>
      <c r="AS90" s="71"/>
      <c r="AT90" s="29" t="str">
        <f t="shared" si="128"/>
        <v/>
      </c>
      <c r="AU90" s="15" t="str">
        <f t="shared" si="129"/>
        <v/>
      </c>
      <c r="AV90" s="15" t="str">
        <f t="shared" si="130"/>
        <v/>
      </c>
      <c r="AW90" s="30" t="str">
        <f t="shared" si="131"/>
        <v/>
      </c>
      <c r="AX90" s="28" t="str">
        <f t="shared" si="166"/>
        <v/>
      </c>
      <c r="AY90" s="16" t="str">
        <f t="shared" si="138"/>
        <v/>
      </c>
      <c r="AZ90" s="16" t="str">
        <f t="shared" si="139"/>
        <v/>
      </c>
      <c r="BA90" s="16" t="str">
        <f t="shared" si="140"/>
        <v/>
      </c>
      <c r="BB90" s="16" t="str">
        <f t="shared" si="141"/>
        <v/>
      </c>
      <c r="BC90" s="16" t="str">
        <f t="shared" si="142"/>
        <v/>
      </c>
      <c r="BD90" s="16" t="str">
        <f t="shared" si="143"/>
        <v/>
      </c>
      <c r="BE90" s="16" t="str">
        <f t="shared" si="144"/>
        <v/>
      </c>
      <c r="BF90" s="16" t="str">
        <f t="shared" si="145"/>
        <v/>
      </c>
      <c r="BG90" s="16" t="str">
        <f t="shared" si="146"/>
        <v/>
      </c>
      <c r="BH90" s="16" t="str">
        <f t="shared" si="147"/>
        <v/>
      </c>
      <c r="BI90" s="16" t="str">
        <f t="shared" si="148"/>
        <v/>
      </c>
      <c r="BJ90" s="16" t="str">
        <f t="shared" si="149"/>
        <v/>
      </c>
      <c r="BK90" s="16" t="str">
        <f t="shared" si="150"/>
        <v/>
      </c>
      <c r="BL90" s="16" t="str">
        <f t="shared" si="151"/>
        <v/>
      </c>
      <c r="BM90" s="16"/>
      <c r="BN90" s="16" t="str">
        <f t="shared" si="152"/>
        <v/>
      </c>
      <c r="BO90" s="16" t="str">
        <f t="shared" si="153"/>
        <v/>
      </c>
      <c r="BP90" s="28" t="str">
        <f t="shared" si="154"/>
        <v/>
      </c>
      <c r="BQ90" s="16" t="str">
        <f t="shared" si="155"/>
        <v/>
      </c>
      <c r="BR90" s="16" t="str">
        <f t="shared" si="156"/>
        <v/>
      </c>
      <c r="BS90" s="16" t="str">
        <f t="shared" si="157"/>
        <v/>
      </c>
      <c r="BT90" s="16" t="str">
        <f t="shared" si="158"/>
        <v/>
      </c>
      <c r="BU90" s="16" t="str">
        <f t="shared" si="159"/>
        <v/>
      </c>
      <c r="BV90" s="16" t="str">
        <f t="shared" si="160"/>
        <v/>
      </c>
      <c r="BW90" s="16" t="str">
        <f t="shared" si="161"/>
        <v/>
      </c>
      <c r="BX90" s="16" t="str">
        <f t="shared" si="162"/>
        <v/>
      </c>
      <c r="BY90" s="16" t="str">
        <f t="shared" si="163"/>
        <v/>
      </c>
      <c r="BZ90" s="16" t="str">
        <f t="shared" si="164"/>
        <v/>
      </c>
      <c r="CA90" s="16" t="str">
        <f t="shared" si="164"/>
        <v/>
      </c>
      <c r="CB90" s="16" t="str">
        <f t="shared" si="164"/>
        <v/>
      </c>
      <c r="CC90" s="16" t="str">
        <f t="shared" si="164"/>
        <v/>
      </c>
      <c r="CD90" s="16" t="str">
        <f t="shared" si="164"/>
        <v/>
      </c>
      <c r="CE90" s="16" t="str">
        <f t="shared" si="164"/>
        <v/>
      </c>
      <c r="CF90" s="16" t="str">
        <f t="shared" si="164"/>
        <v/>
      </c>
      <c r="CG90" s="16" t="str">
        <f t="shared" si="164"/>
        <v/>
      </c>
      <c r="CH90" s="66" t="str">
        <f t="shared" si="165"/>
        <v/>
      </c>
      <c r="CI90" s="42" t="str">
        <f t="shared" si="177"/>
        <v/>
      </c>
      <c r="CJ90" s="42" t="str">
        <f t="shared" si="178"/>
        <v/>
      </c>
      <c r="CK90" s="42" t="str">
        <f t="shared" si="179"/>
        <v/>
      </c>
      <c r="CL90" s="42" t="str">
        <f t="shared" si="180"/>
        <v/>
      </c>
      <c r="CM90" s="42" t="str">
        <f t="shared" si="181"/>
        <v/>
      </c>
      <c r="CN90" s="65">
        <f t="shared" si="167"/>
        <v>0</v>
      </c>
      <c r="CO90" s="73"/>
      <c r="CP90" s="41">
        <f t="shared" si="132"/>
        <v>0</v>
      </c>
      <c r="CQ90" s="39">
        <f t="shared" si="133"/>
        <v>0</v>
      </c>
      <c r="CR90" s="40">
        <f t="shared" si="134"/>
        <v>0</v>
      </c>
      <c r="CS90" s="134">
        <f t="shared" si="135"/>
        <v>0</v>
      </c>
      <c r="CT90" s="17"/>
      <c r="CU90" s="129"/>
      <c r="CV90" s="130">
        <f t="shared" si="168"/>
        <v>0</v>
      </c>
      <c r="CW90" s="134">
        <f t="shared" si="169"/>
        <v>0</v>
      </c>
      <c r="CX90" s="131">
        <f>+IF($I$7="SI",'INPUTS Y LISTAS'!$B$31,0)</f>
        <v>0</v>
      </c>
      <c r="CY90" s="132"/>
      <c r="CZ90" s="130">
        <f t="shared" si="170"/>
        <v>0</v>
      </c>
      <c r="DA90" s="134">
        <f t="shared" si="171"/>
        <v>0</v>
      </c>
      <c r="DB90" s="131">
        <f>+IF($I$7="SI",'INPUTS Y LISTAS'!$B$32,0)</f>
        <v>0</v>
      </c>
      <c r="DC90" s="132"/>
      <c r="DD90" s="130">
        <f t="shared" si="172"/>
        <v>0</v>
      </c>
      <c r="DE90" s="134">
        <f t="shared" si="173"/>
        <v>0</v>
      </c>
      <c r="DF90" s="131">
        <f>+IF($I$7="SI",'INPUTS Y LISTAS'!$B$33,0)</f>
        <v>0</v>
      </c>
      <c r="DG90" s="132"/>
      <c r="DH90" s="130">
        <f t="shared" si="174"/>
        <v>0</v>
      </c>
      <c r="DI90" s="134">
        <f t="shared" si="175"/>
        <v>0</v>
      </c>
      <c r="DJ90" s="136">
        <f t="shared" si="176"/>
        <v>0</v>
      </c>
    </row>
    <row r="91" spans="3:114" ht="15.75" hidden="1" outlineLevel="2" x14ac:dyDescent="0.2">
      <c r="C91" s="14">
        <f t="shared" si="127"/>
        <v>77</v>
      </c>
      <c r="D91" s="88"/>
      <c r="E91" s="69">
        <v>1</v>
      </c>
      <c r="F91" s="69"/>
      <c r="G91" s="83"/>
      <c r="H91" s="84"/>
      <c r="I91" s="86"/>
      <c r="J91" s="86"/>
      <c r="K91" s="85"/>
      <c r="L91" s="86"/>
      <c r="M91" s="70"/>
      <c r="N91" s="70"/>
      <c r="O91" s="70"/>
      <c r="P91" s="70"/>
      <c r="Q91" s="70"/>
      <c r="R91" s="70"/>
      <c r="S91" s="70"/>
      <c r="T91" s="70"/>
      <c r="U91" s="70"/>
      <c r="V91" s="70"/>
      <c r="W91" s="70"/>
      <c r="X91" s="70"/>
      <c r="Y91" s="71"/>
      <c r="Z91" s="87" t="s">
        <v>16</v>
      </c>
      <c r="AA91" s="15" t="str">
        <f>IF(G91="","",IF(Z91="SI",G91*(1+'INPUTS Y LISTAS'!$B$15),'Modelo Estadistico'!G91))</f>
        <v/>
      </c>
      <c r="AB91" s="15" t="str">
        <f>IF(H91="","",IF(Z91="SI",H91*(1+'INPUTS Y LISTAS'!$B$15),'Modelo Estadistico'!H91))</f>
        <v/>
      </c>
      <c r="AC91" s="15" t="str">
        <f>IF(I91="","",IF(Z91="SI",I91*(1+'INPUTS Y LISTAS'!$B$15),'Modelo Estadistico'!I91))</f>
        <v/>
      </c>
      <c r="AD91" s="15" t="str">
        <f>IF(J91="","",IF(Z91="SI",J91*(1+'INPUTS Y LISTAS'!$B$15),'Modelo Estadistico'!J91))</f>
        <v/>
      </c>
      <c r="AE91" s="15" t="str">
        <f>IF(K91="","",IF(Z91="SI",K91*(1+'INPUTS Y LISTAS'!$B$15),'Modelo Estadistico'!K91))</f>
        <v/>
      </c>
      <c r="AF91" s="15" t="str">
        <f>IF(L91="","",IF(Z91="SI",L91*(1+'INPUTS Y LISTAS'!$B$15),'Modelo Estadistico'!L91))</f>
        <v/>
      </c>
      <c r="AG91" s="15" t="str">
        <f>IF(M91="","",IF(Z91="SI",M91*(1+'INPUTS Y LISTAS'!$B$15),'Modelo Estadistico'!M91))</f>
        <v/>
      </c>
      <c r="AH91" s="15" t="str">
        <f>IF(N91="","",IF(Z91="SI",N91*(1+'INPUTS Y LISTAS'!$B$15),'Modelo Estadistico'!N91))</f>
        <v/>
      </c>
      <c r="AI91" s="15" t="str">
        <f>IF(O91="","",IF(Z91="SI",O91*(1+'INPUTS Y LISTAS'!$B$15),'Modelo Estadistico'!O91))</f>
        <v/>
      </c>
      <c r="AJ91" s="15" t="str">
        <f>IF(P91="","",IF(Z91="SI",P91*(1+'INPUTS Y LISTAS'!$B$15),'Modelo Estadistico'!P91))</f>
        <v/>
      </c>
      <c r="AK91" s="15" t="str">
        <f>IF(Q91="","",IF(Z91="SI",Q91*(1+'INPUTS Y LISTAS'!$B$15),'Modelo Estadistico'!Q91))</f>
        <v/>
      </c>
      <c r="AL91" s="15" t="str">
        <f>IF(R91="","",IF(Z91="SI",R91*(1+'INPUTS Y LISTAS'!$B$15),'Modelo Estadistico'!R91))</f>
        <v/>
      </c>
      <c r="AM91" s="15" t="str">
        <f>IF(S91="","",IF(Z91="SI",S91*(1+'INPUTS Y LISTAS'!$B$15),'Modelo Estadistico'!S91))</f>
        <v/>
      </c>
      <c r="AN91" s="15" t="str">
        <f>IF(T91="","",IF(Z91="SI",T91*(1+'INPUTS Y LISTAS'!$B$15),'Modelo Estadistico'!T91))</f>
        <v/>
      </c>
      <c r="AO91" s="15" t="str">
        <f>IF(U91="","",IF(Z91="SI",U91*(1+'INPUTS Y LISTAS'!$B$15),'Modelo Estadistico'!U91))</f>
        <v/>
      </c>
      <c r="AP91" s="15" t="str">
        <f>IF(V91="","",IF(Z91="SI",V91*(1+'INPUTS Y LISTAS'!$B$15),'Modelo Estadistico'!V91))</f>
        <v/>
      </c>
      <c r="AQ91" s="15" t="str">
        <f>IF(W91="","",IF(Z91="SI",W91*(1+'INPUTS Y LISTAS'!$B$15),'Modelo Estadistico'!W91))</f>
        <v/>
      </c>
      <c r="AR91" s="15" t="str">
        <f>IF(X91="","",IF(Z91="SI",X91*(1+'INPUTS Y LISTAS'!$B$15),'Modelo Estadistico'!X91))</f>
        <v/>
      </c>
      <c r="AS91" s="71"/>
      <c r="AT91" s="29" t="str">
        <f t="shared" si="128"/>
        <v/>
      </c>
      <c r="AU91" s="15" t="str">
        <f t="shared" si="129"/>
        <v/>
      </c>
      <c r="AV91" s="15" t="str">
        <f t="shared" si="130"/>
        <v/>
      </c>
      <c r="AW91" s="30" t="str">
        <f t="shared" si="131"/>
        <v/>
      </c>
      <c r="AX91" s="28" t="str">
        <f t="shared" si="166"/>
        <v/>
      </c>
      <c r="AY91" s="16" t="str">
        <f t="shared" si="138"/>
        <v/>
      </c>
      <c r="AZ91" s="16" t="str">
        <f t="shared" si="139"/>
        <v/>
      </c>
      <c r="BA91" s="16" t="str">
        <f t="shared" si="140"/>
        <v/>
      </c>
      <c r="BB91" s="16" t="str">
        <f t="shared" si="141"/>
        <v/>
      </c>
      <c r="BC91" s="16" t="str">
        <f t="shared" si="142"/>
        <v/>
      </c>
      <c r="BD91" s="16" t="str">
        <f t="shared" si="143"/>
        <v/>
      </c>
      <c r="BE91" s="16" t="str">
        <f t="shared" si="144"/>
        <v/>
      </c>
      <c r="BF91" s="16" t="str">
        <f t="shared" si="145"/>
        <v/>
      </c>
      <c r="BG91" s="16" t="str">
        <f t="shared" si="146"/>
        <v/>
      </c>
      <c r="BH91" s="16" t="str">
        <f t="shared" si="147"/>
        <v/>
      </c>
      <c r="BI91" s="16" t="str">
        <f t="shared" si="148"/>
        <v/>
      </c>
      <c r="BJ91" s="16" t="str">
        <f t="shared" si="149"/>
        <v/>
      </c>
      <c r="BK91" s="16" t="str">
        <f t="shared" si="150"/>
        <v/>
      </c>
      <c r="BL91" s="16" t="str">
        <f t="shared" si="151"/>
        <v/>
      </c>
      <c r="BM91" s="16"/>
      <c r="BN91" s="16" t="str">
        <f t="shared" si="152"/>
        <v/>
      </c>
      <c r="BO91" s="16" t="str">
        <f t="shared" si="153"/>
        <v/>
      </c>
      <c r="BP91" s="28" t="str">
        <f t="shared" si="154"/>
        <v/>
      </c>
      <c r="BQ91" s="16" t="str">
        <f t="shared" si="155"/>
        <v/>
      </c>
      <c r="BR91" s="16" t="str">
        <f t="shared" si="156"/>
        <v/>
      </c>
      <c r="BS91" s="16" t="str">
        <f t="shared" si="157"/>
        <v/>
      </c>
      <c r="BT91" s="16" t="str">
        <f t="shared" si="158"/>
        <v/>
      </c>
      <c r="BU91" s="16" t="str">
        <f t="shared" si="159"/>
        <v/>
      </c>
      <c r="BV91" s="16" t="str">
        <f t="shared" si="160"/>
        <v/>
      </c>
      <c r="BW91" s="16" t="str">
        <f t="shared" si="161"/>
        <v/>
      </c>
      <c r="BX91" s="16" t="str">
        <f t="shared" si="162"/>
        <v/>
      </c>
      <c r="BY91" s="16" t="str">
        <f t="shared" si="163"/>
        <v/>
      </c>
      <c r="BZ91" s="16" t="str">
        <f t="shared" si="164"/>
        <v/>
      </c>
      <c r="CA91" s="16" t="str">
        <f t="shared" si="164"/>
        <v/>
      </c>
      <c r="CB91" s="16" t="str">
        <f t="shared" si="164"/>
        <v/>
      </c>
      <c r="CC91" s="16" t="str">
        <f t="shared" si="164"/>
        <v/>
      </c>
      <c r="CD91" s="16" t="str">
        <f t="shared" si="164"/>
        <v/>
      </c>
      <c r="CE91" s="16" t="str">
        <f t="shared" si="164"/>
        <v/>
      </c>
      <c r="CF91" s="16" t="str">
        <f t="shared" si="164"/>
        <v/>
      </c>
      <c r="CG91" s="16" t="str">
        <f t="shared" si="164"/>
        <v/>
      </c>
      <c r="CH91" s="66" t="str">
        <f t="shared" si="165"/>
        <v/>
      </c>
      <c r="CI91" s="42" t="str">
        <f t="shared" si="177"/>
        <v/>
      </c>
      <c r="CJ91" s="42" t="str">
        <f t="shared" si="178"/>
        <v/>
      </c>
      <c r="CK91" s="42" t="str">
        <f t="shared" si="179"/>
        <v/>
      </c>
      <c r="CL91" s="42" t="str">
        <f t="shared" si="180"/>
        <v/>
      </c>
      <c r="CM91" s="42" t="str">
        <f t="shared" si="181"/>
        <v/>
      </c>
      <c r="CN91" s="65">
        <f t="shared" si="167"/>
        <v>0</v>
      </c>
      <c r="CO91" s="73"/>
      <c r="CP91" s="41">
        <f t="shared" si="132"/>
        <v>0</v>
      </c>
      <c r="CQ91" s="39">
        <f t="shared" si="133"/>
        <v>0</v>
      </c>
      <c r="CR91" s="40">
        <f t="shared" si="134"/>
        <v>0</v>
      </c>
      <c r="CS91" s="134">
        <f t="shared" si="135"/>
        <v>0</v>
      </c>
      <c r="CT91" s="17"/>
      <c r="CU91" s="129"/>
      <c r="CV91" s="130">
        <f t="shared" si="168"/>
        <v>0</v>
      </c>
      <c r="CW91" s="134">
        <f t="shared" si="169"/>
        <v>0</v>
      </c>
      <c r="CX91" s="131">
        <f>+IF($I$7="SI",'INPUTS Y LISTAS'!$B$31,0)</f>
        <v>0</v>
      </c>
      <c r="CY91" s="132"/>
      <c r="CZ91" s="130">
        <f t="shared" si="170"/>
        <v>0</v>
      </c>
      <c r="DA91" s="134">
        <f t="shared" si="171"/>
        <v>0</v>
      </c>
      <c r="DB91" s="131">
        <f>+IF($I$7="SI",'INPUTS Y LISTAS'!$B$32,0)</f>
        <v>0</v>
      </c>
      <c r="DC91" s="132"/>
      <c r="DD91" s="130">
        <f t="shared" si="172"/>
        <v>0</v>
      </c>
      <c r="DE91" s="134">
        <f t="shared" si="173"/>
        <v>0</v>
      </c>
      <c r="DF91" s="131">
        <f>+IF($I$7="SI",'INPUTS Y LISTAS'!$B$33,0)</f>
        <v>0</v>
      </c>
      <c r="DG91" s="132"/>
      <c r="DH91" s="130">
        <f t="shared" si="174"/>
        <v>0</v>
      </c>
      <c r="DI91" s="134">
        <f t="shared" si="175"/>
        <v>0</v>
      </c>
      <c r="DJ91" s="136">
        <f t="shared" si="176"/>
        <v>0</v>
      </c>
    </row>
    <row r="92" spans="3:114" ht="15.75" hidden="1" outlineLevel="2" x14ac:dyDescent="0.2">
      <c r="C92" s="14">
        <f t="shared" si="127"/>
        <v>78</v>
      </c>
      <c r="D92" s="88"/>
      <c r="E92" s="69">
        <v>1</v>
      </c>
      <c r="F92" s="69"/>
      <c r="G92" s="83"/>
      <c r="H92" s="84"/>
      <c r="I92" s="86"/>
      <c r="J92" s="86"/>
      <c r="K92" s="85"/>
      <c r="L92" s="86"/>
      <c r="M92" s="70"/>
      <c r="N92" s="70"/>
      <c r="O92" s="70"/>
      <c r="P92" s="70"/>
      <c r="Q92" s="70"/>
      <c r="R92" s="70"/>
      <c r="S92" s="70"/>
      <c r="T92" s="70"/>
      <c r="U92" s="70"/>
      <c r="V92" s="70"/>
      <c r="W92" s="70"/>
      <c r="X92" s="70"/>
      <c r="Y92" s="71"/>
      <c r="Z92" s="87" t="s">
        <v>16</v>
      </c>
      <c r="AA92" s="15" t="str">
        <f>IF(G92="","",IF(Z92="SI",G92*(1+'INPUTS Y LISTAS'!$B$15),'Modelo Estadistico'!G92))</f>
        <v/>
      </c>
      <c r="AB92" s="15" t="str">
        <f>IF(H92="","",IF(Z92="SI",H92*(1+'INPUTS Y LISTAS'!$B$15),'Modelo Estadistico'!H92))</f>
        <v/>
      </c>
      <c r="AC92" s="15" t="str">
        <f>IF(I92="","",IF(Z92="SI",I92*(1+'INPUTS Y LISTAS'!$B$15),'Modelo Estadistico'!I92))</f>
        <v/>
      </c>
      <c r="AD92" s="15" t="str">
        <f>IF(J92="","",IF(Z92="SI",J92*(1+'INPUTS Y LISTAS'!$B$15),'Modelo Estadistico'!J92))</f>
        <v/>
      </c>
      <c r="AE92" s="15" t="str">
        <f>IF(K92="","",IF(Z92="SI",K92*(1+'INPUTS Y LISTAS'!$B$15),'Modelo Estadistico'!K92))</f>
        <v/>
      </c>
      <c r="AF92" s="15" t="str">
        <f>IF(L92="","",IF(Z92="SI",L92*(1+'INPUTS Y LISTAS'!$B$15),'Modelo Estadistico'!L92))</f>
        <v/>
      </c>
      <c r="AG92" s="15" t="str">
        <f>IF(M92="","",IF(Z92="SI",M92*(1+'INPUTS Y LISTAS'!$B$15),'Modelo Estadistico'!M92))</f>
        <v/>
      </c>
      <c r="AH92" s="15" t="str">
        <f>IF(N92="","",IF(Z92="SI",N92*(1+'INPUTS Y LISTAS'!$B$15),'Modelo Estadistico'!N92))</f>
        <v/>
      </c>
      <c r="AI92" s="15" t="str">
        <f>IF(O92="","",IF(Z92="SI",O92*(1+'INPUTS Y LISTAS'!$B$15),'Modelo Estadistico'!O92))</f>
        <v/>
      </c>
      <c r="AJ92" s="15" t="str">
        <f>IF(P92="","",IF(Z92="SI",P92*(1+'INPUTS Y LISTAS'!$B$15),'Modelo Estadistico'!P92))</f>
        <v/>
      </c>
      <c r="AK92" s="15" t="str">
        <f>IF(Q92="","",IF(Z92="SI",Q92*(1+'INPUTS Y LISTAS'!$B$15),'Modelo Estadistico'!Q92))</f>
        <v/>
      </c>
      <c r="AL92" s="15" t="str">
        <f>IF(R92="","",IF(Z92="SI",R92*(1+'INPUTS Y LISTAS'!$B$15),'Modelo Estadistico'!R92))</f>
        <v/>
      </c>
      <c r="AM92" s="15" t="str">
        <f>IF(S92="","",IF(Z92="SI",S92*(1+'INPUTS Y LISTAS'!$B$15),'Modelo Estadistico'!S92))</f>
        <v/>
      </c>
      <c r="AN92" s="15" t="str">
        <f>IF(T92="","",IF(Z92="SI",T92*(1+'INPUTS Y LISTAS'!$B$15),'Modelo Estadistico'!T92))</f>
        <v/>
      </c>
      <c r="AO92" s="15" t="str">
        <f>IF(U92="","",IF(Z92="SI",U92*(1+'INPUTS Y LISTAS'!$B$15),'Modelo Estadistico'!U92))</f>
        <v/>
      </c>
      <c r="AP92" s="15" t="str">
        <f>IF(V92="","",IF(Z92="SI",V92*(1+'INPUTS Y LISTAS'!$B$15),'Modelo Estadistico'!V92))</f>
        <v/>
      </c>
      <c r="AQ92" s="15" t="str">
        <f>IF(W92="","",IF(Z92="SI",W92*(1+'INPUTS Y LISTAS'!$B$15),'Modelo Estadistico'!W92))</f>
        <v/>
      </c>
      <c r="AR92" s="15" t="str">
        <f>IF(X92="","",IF(Z92="SI",X92*(1+'INPUTS Y LISTAS'!$B$15),'Modelo Estadistico'!X92))</f>
        <v/>
      </c>
      <c r="AS92" s="71"/>
      <c r="AT92" s="29" t="str">
        <f t="shared" si="128"/>
        <v/>
      </c>
      <c r="AU92" s="15" t="str">
        <f t="shared" si="129"/>
        <v/>
      </c>
      <c r="AV92" s="15" t="str">
        <f t="shared" si="130"/>
        <v/>
      </c>
      <c r="AW92" s="30" t="str">
        <f t="shared" si="131"/>
        <v/>
      </c>
      <c r="AX92" s="28" t="str">
        <f t="shared" si="166"/>
        <v/>
      </c>
      <c r="AY92" s="16" t="str">
        <f t="shared" si="138"/>
        <v/>
      </c>
      <c r="AZ92" s="16" t="str">
        <f t="shared" si="139"/>
        <v/>
      </c>
      <c r="BA92" s="16" t="str">
        <f t="shared" si="140"/>
        <v/>
      </c>
      <c r="BB92" s="16" t="str">
        <f t="shared" si="141"/>
        <v/>
      </c>
      <c r="BC92" s="16" t="str">
        <f t="shared" si="142"/>
        <v/>
      </c>
      <c r="BD92" s="16" t="str">
        <f t="shared" si="143"/>
        <v/>
      </c>
      <c r="BE92" s="16" t="str">
        <f t="shared" si="144"/>
        <v/>
      </c>
      <c r="BF92" s="16" t="str">
        <f t="shared" si="145"/>
        <v/>
      </c>
      <c r="BG92" s="16" t="str">
        <f t="shared" si="146"/>
        <v/>
      </c>
      <c r="BH92" s="16" t="str">
        <f t="shared" si="147"/>
        <v/>
      </c>
      <c r="BI92" s="16" t="str">
        <f t="shared" si="148"/>
        <v/>
      </c>
      <c r="BJ92" s="16" t="str">
        <f t="shared" si="149"/>
        <v/>
      </c>
      <c r="BK92" s="16" t="str">
        <f t="shared" si="150"/>
        <v/>
      </c>
      <c r="BL92" s="16" t="str">
        <f t="shared" si="151"/>
        <v/>
      </c>
      <c r="BM92" s="16"/>
      <c r="BN92" s="16" t="str">
        <f t="shared" si="152"/>
        <v/>
      </c>
      <c r="BO92" s="16" t="str">
        <f t="shared" si="153"/>
        <v/>
      </c>
      <c r="BP92" s="28" t="str">
        <f t="shared" si="154"/>
        <v/>
      </c>
      <c r="BQ92" s="16" t="str">
        <f t="shared" si="155"/>
        <v/>
      </c>
      <c r="BR92" s="16" t="str">
        <f t="shared" si="156"/>
        <v/>
      </c>
      <c r="BS92" s="16" t="str">
        <f t="shared" si="157"/>
        <v/>
      </c>
      <c r="BT92" s="16" t="str">
        <f t="shared" si="158"/>
        <v/>
      </c>
      <c r="BU92" s="16" t="str">
        <f t="shared" si="159"/>
        <v/>
      </c>
      <c r="BV92" s="16" t="str">
        <f t="shared" si="160"/>
        <v/>
      </c>
      <c r="BW92" s="16" t="str">
        <f t="shared" si="161"/>
        <v/>
      </c>
      <c r="BX92" s="16" t="str">
        <f t="shared" si="162"/>
        <v/>
      </c>
      <c r="BY92" s="16" t="str">
        <f t="shared" si="163"/>
        <v/>
      </c>
      <c r="BZ92" s="16" t="str">
        <f t="shared" si="164"/>
        <v/>
      </c>
      <c r="CA92" s="16" t="str">
        <f t="shared" si="164"/>
        <v/>
      </c>
      <c r="CB92" s="16" t="str">
        <f t="shared" si="164"/>
        <v/>
      </c>
      <c r="CC92" s="16" t="str">
        <f t="shared" si="164"/>
        <v/>
      </c>
      <c r="CD92" s="16" t="str">
        <f t="shared" si="164"/>
        <v/>
      </c>
      <c r="CE92" s="16" t="str">
        <f t="shared" si="164"/>
        <v/>
      </c>
      <c r="CF92" s="16" t="str">
        <f t="shared" si="164"/>
        <v/>
      </c>
      <c r="CG92" s="16" t="str">
        <f t="shared" si="164"/>
        <v/>
      </c>
      <c r="CH92" s="66" t="str">
        <f t="shared" si="165"/>
        <v/>
      </c>
      <c r="CI92" s="42" t="str">
        <f t="shared" si="177"/>
        <v/>
      </c>
      <c r="CJ92" s="42" t="str">
        <f t="shared" si="178"/>
        <v/>
      </c>
      <c r="CK92" s="42" t="str">
        <f t="shared" si="179"/>
        <v/>
      </c>
      <c r="CL92" s="42" t="str">
        <f t="shared" si="180"/>
        <v/>
      </c>
      <c r="CM92" s="42" t="str">
        <f t="shared" si="181"/>
        <v/>
      </c>
      <c r="CN92" s="65">
        <f t="shared" si="167"/>
        <v>0</v>
      </c>
      <c r="CO92" s="73"/>
      <c r="CP92" s="41">
        <f t="shared" si="132"/>
        <v>0</v>
      </c>
      <c r="CQ92" s="39">
        <f t="shared" si="133"/>
        <v>0</v>
      </c>
      <c r="CR92" s="40">
        <f t="shared" si="134"/>
        <v>0</v>
      </c>
      <c r="CS92" s="134">
        <f t="shared" si="135"/>
        <v>0</v>
      </c>
      <c r="CT92" s="17"/>
      <c r="CU92" s="129"/>
      <c r="CV92" s="130">
        <f t="shared" si="168"/>
        <v>0</v>
      </c>
      <c r="CW92" s="134">
        <f t="shared" si="169"/>
        <v>0</v>
      </c>
      <c r="CX92" s="131">
        <f>+IF($I$7="SI",'INPUTS Y LISTAS'!$B$31,0)</f>
        <v>0</v>
      </c>
      <c r="CY92" s="132"/>
      <c r="CZ92" s="130">
        <f t="shared" si="170"/>
        <v>0</v>
      </c>
      <c r="DA92" s="134">
        <f t="shared" si="171"/>
        <v>0</v>
      </c>
      <c r="DB92" s="131">
        <f>+IF($I$7="SI",'INPUTS Y LISTAS'!$B$32,0)</f>
        <v>0</v>
      </c>
      <c r="DC92" s="132"/>
      <c r="DD92" s="130">
        <f t="shared" si="172"/>
        <v>0</v>
      </c>
      <c r="DE92" s="134">
        <f t="shared" si="173"/>
        <v>0</v>
      </c>
      <c r="DF92" s="131">
        <f>+IF($I$7="SI",'INPUTS Y LISTAS'!$B$33,0)</f>
        <v>0</v>
      </c>
      <c r="DG92" s="132"/>
      <c r="DH92" s="130">
        <f t="shared" si="174"/>
        <v>0</v>
      </c>
      <c r="DI92" s="134">
        <f t="shared" si="175"/>
        <v>0</v>
      </c>
      <c r="DJ92" s="136">
        <f t="shared" si="176"/>
        <v>0</v>
      </c>
    </row>
    <row r="93" spans="3:114" ht="15.75" hidden="1" outlineLevel="2" x14ac:dyDescent="0.2">
      <c r="C93" s="14">
        <f t="shared" si="127"/>
        <v>79</v>
      </c>
      <c r="D93" s="88"/>
      <c r="E93" s="69">
        <v>1</v>
      </c>
      <c r="F93" s="69"/>
      <c r="G93" s="83"/>
      <c r="H93" s="84"/>
      <c r="I93" s="86"/>
      <c r="J93" s="86"/>
      <c r="K93" s="85"/>
      <c r="L93" s="86"/>
      <c r="M93" s="70"/>
      <c r="N93" s="70"/>
      <c r="O93" s="70"/>
      <c r="P93" s="70"/>
      <c r="Q93" s="70"/>
      <c r="R93" s="70"/>
      <c r="S93" s="70"/>
      <c r="T93" s="70"/>
      <c r="U93" s="70"/>
      <c r="V93" s="70"/>
      <c r="W93" s="70"/>
      <c r="X93" s="70"/>
      <c r="Y93" s="71"/>
      <c r="Z93" s="87" t="s">
        <v>16</v>
      </c>
      <c r="AA93" s="15" t="str">
        <f>IF(G93="","",IF(Z93="SI",G93*(1+'INPUTS Y LISTAS'!$B$15),'Modelo Estadistico'!G93))</f>
        <v/>
      </c>
      <c r="AB93" s="15" t="str">
        <f>IF(H93="","",IF(Z93="SI",H93*(1+'INPUTS Y LISTAS'!$B$15),'Modelo Estadistico'!H93))</f>
        <v/>
      </c>
      <c r="AC93" s="15" t="str">
        <f>IF(I93="","",IF(Z93="SI",I93*(1+'INPUTS Y LISTAS'!$B$15),'Modelo Estadistico'!I93))</f>
        <v/>
      </c>
      <c r="AD93" s="15" t="str">
        <f>IF(J93="","",IF(Z93="SI",J93*(1+'INPUTS Y LISTAS'!$B$15),'Modelo Estadistico'!J93))</f>
        <v/>
      </c>
      <c r="AE93" s="15" t="str">
        <f>IF(K93="","",IF(Z93="SI",K93*(1+'INPUTS Y LISTAS'!$B$15),'Modelo Estadistico'!K93))</f>
        <v/>
      </c>
      <c r="AF93" s="15" t="str">
        <f>IF(L93="","",IF(Z93="SI",L93*(1+'INPUTS Y LISTAS'!$B$15),'Modelo Estadistico'!L93))</f>
        <v/>
      </c>
      <c r="AG93" s="15" t="str">
        <f>IF(M93="","",IF(Z93="SI",M93*(1+'INPUTS Y LISTAS'!$B$15),'Modelo Estadistico'!M93))</f>
        <v/>
      </c>
      <c r="AH93" s="15" t="str">
        <f>IF(N93="","",IF(Z93="SI",N93*(1+'INPUTS Y LISTAS'!$B$15),'Modelo Estadistico'!N93))</f>
        <v/>
      </c>
      <c r="AI93" s="15" t="str">
        <f>IF(O93="","",IF(Z93="SI",O93*(1+'INPUTS Y LISTAS'!$B$15),'Modelo Estadistico'!O93))</f>
        <v/>
      </c>
      <c r="AJ93" s="15" t="str">
        <f>IF(P93="","",IF(Z93="SI",P93*(1+'INPUTS Y LISTAS'!$B$15),'Modelo Estadistico'!P93))</f>
        <v/>
      </c>
      <c r="AK93" s="15" t="str">
        <f>IF(Q93="","",IF(Z93="SI",Q93*(1+'INPUTS Y LISTAS'!$B$15),'Modelo Estadistico'!Q93))</f>
        <v/>
      </c>
      <c r="AL93" s="15" t="str">
        <f>IF(R93="","",IF(Z93="SI",R93*(1+'INPUTS Y LISTAS'!$B$15),'Modelo Estadistico'!R93))</f>
        <v/>
      </c>
      <c r="AM93" s="15" t="str">
        <f>IF(S93="","",IF(Z93="SI",S93*(1+'INPUTS Y LISTAS'!$B$15),'Modelo Estadistico'!S93))</f>
        <v/>
      </c>
      <c r="AN93" s="15" t="str">
        <f>IF(T93="","",IF(Z93="SI",T93*(1+'INPUTS Y LISTAS'!$B$15),'Modelo Estadistico'!T93))</f>
        <v/>
      </c>
      <c r="AO93" s="15" t="str">
        <f>IF(U93="","",IF(Z93="SI",U93*(1+'INPUTS Y LISTAS'!$B$15),'Modelo Estadistico'!U93))</f>
        <v/>
      </c>
      <c r="AP93" s="15" t="str">
        <f>IF(V93="","",IF(Z93="SI",V93*(1+'INPUTS Y LISTAS'!$B$15),'Modelo Estadistico'!V93))</f>
        <v/>
      </c>
      <c r="AQ93" s="15" t="str">
        <f>IF(W93="","",IF(Z93="SI",W93*(1+'INPUTS Y LISTAS'!$B$15),'Modelo Estadistico'!W93))</f>
        <v/>
      </c>
      <c r="AR93" s="15" t="str">
        <f>IF(X93="","",IF(Z93="SI",X93*(1+'INPUTS Y LISTAS'!$B$15),'Modelo Estadistico'!X93))</f>
        <v/>
      </c>
      <c r="AS93" s="71"/>
      <c r="AT93" s="29" t="str">
        <f t="shared" si="128"/>
        <v/>
      </c>
      <c r="AU93" s="15" t="str">
        <f t="shared" si="129"/>
        <v/>
      </c>
      <c r="AV93" s="15" t="str">
        <f t="shared" si="130"/>
        <v/>
      </c>
      <c r="AW93" s="30" t="str">
        <f t="shared" si="131"/>
        <v/>
      </c>
      <c r="AX93" s="28" t="str">
        <f t="shared" si="166"/>
        <v/>
      </c>
      <c r="AY93" s="16" t="str">
        <f t="shared" si="138"/>
        <v/>
      </c>
      <c r="AZ93" s="16" t="str">
        <f t="shared" si="139"/>
        <v/>
      </c>
      <c r="BA93" s="16" t="str">
        <f t="shared" si="140"/>
        <v/>
      </c>
      <c r="BB93" s="16" t="str">
        <f t="shared" si="141"/>
        <v/>
      </c>
      <c r="BC93" s="16" t="str">
        <f t="shared" si="142"/>
        <v/>
      </c>
      <c r="BD93" s="16" t="str">
        <f t="shared" si="143"/>
        <v/>
      </c>
      <c r="BE93" s="16" t="str">
        <f t="shared" si="144"/>
        <v/>
      </c>
      <c r="BF93" s="16" t="str">
        <f t="shared" si="145"/>
        <v/>
      </c>
      <c r="BG93" s="16" t="str">
        <f t="shared" si="146"/>
        <v/>
      </c>
      <c r="BH93" s="16" t="str">
        <f t="shared" si="147"/>
        <v/>
      </c>
      <c r="BI93" s="16" t="str">
        <f t="shared" si="148"/>
        <v/>
      </c>
      <c r="BJ93" s="16" t="str">
        <f t="shared" si="149"/>
        <v/>
      </c>
      <c r="BK93" s="16" t="str">
        <f t="shared" si="150"/>
        <v/>
      </c>
      <c r="BL93" s="16" t="str">
        <f t="shared" si="151"/>
        <v/>
      </c>
      <c r="BM93" s="16"/>
      <c r="BN93" s="16" t="str">
        <f t="shared" si="152"/>
        <v/>
      </c>
      <c r="BO93" s="16" t="str">
        <f t="shared" si="153"/>
        <v/>
      </c>
      <c r="BP93" s="28" t="str">
        <f t="shared" si="154"/>
        <v/>
      </c>
      <c r="BQ93" s="16" t="str">
        <f t="shared" si="155"/>
        <v/>
      </c>
      <c r="BR93" s="16" t="str">
        <f t="shared" si="156"/>
        <v/>
      </c>
      <c r="BS93" s="16" t="str">
        <f t="shared" si="157"/>
        <v/>
      </c>
      <c r="BT93" s="16" t="str">
        <f t="shared" si="158"/>
        <v/>
      </c>
      <c r="BU93" s="16" t="str">
        <f t="shared" si="159"/>
        <v/>
      </c>
      <c r="BV93" s="16" t="str">
        <f t="shared" si="160"/>
        <v/>
      </c>
      <c r="BW93" s="16" t="str">
        <f t="shared" si="161"/>
        <v/>
      </c>
      <c r="BX93" s="16" t="str">
        <f t="shared" si="162"/>
        <v/>
      </c>
      <c r="BY93" s="16" t="str">
        <f t="shared" si="163"/>
        <v/>
      </c>
      <c r="BZ93" s="16" t="str">
        <f t="shared" si="164"/>
        <v/>
      </c>
      <c r="CA93" s="16" t="str">
        <f t="shared" si="164"/>
        <v/>
      </c>
      <c r="CB93" s="16" t="str">
        <f t="shared" si="164"/>
        <v/>
      </c>
      <c r="CC93" s="16" t="str">
        <f t="shared" si="164"/>
        <v/>
      </c>
      <c r="CD93" s="16" t="str">
        <f t="shared" si="164"/>
        <v/>
      </c>
      <c r="CE93" s="16" t="str">
        <f t="shared" si="164"/>
        <v/>
      </c>
      <c r="CF93" s="16" t="str">
        <f t="shared" si="164"/>
        <v/>
      </c>
      <c r="CG93" s="16" t="str">
        <f t="shared" si="164"/>
        <v/>
      </c>
      <c r="CH93" s="66" t="str">
        <f t="shared" si="165"/>
        <v/>
      </c>
      <c r="CI93" s="42" t="str">
        <f t="shared" si="177"/>
        <v/>
      </c>
      <c r="CJ93" s="42" t="str">
        <f t="shared" si="178"/>
        <v/>
      </c>
      <c r="CK93" s="42" t="str">
        <f t="shared" si="179"/>
        <v/>
      </c>
      <c r="CL93" s="42" t="str">
        <f t="shared" si="180"/>
        <v/>
      </c>
      <c r="CM93" s="42" t="str">
        <f t="shared" si="181"/>
        <v/>
      </c>
      <c r="CN93" s="65">
        <f t="shared" si="167"/>
        <v>0</v>
      </c>
      <c r="CO93" s="73"/>
      <c r="CP93" s="41">
        <f t="shared" si="132"/>
        <v>0</v>
      </c>
      <c r="CQ93" s="39">
        <f t="shared" si="133"/>
        <v>0</v>
      </c>
      <c r="CR93" s="40">
        <f t="shared" si="134"/>
        <v>0</v>
      </c>
      <c r="CS93" s="134">
        <f t="shared" si="135"/>
        <v>0</v>
      </c>
      <c r="CT93" s="17"/>
      <c r="CU93" s="129"/>
      <c r="CV93" s="130">
        <f t="shared" si="168"/>
        <v>0</v>
      </c>
      <c r="CW93" s="134">
        <f t="shared" si="169"/>
        <v>0</v>
      </c>
      <c r="CX93" s="131">
        <f>+IF($I$7="SI",'INPUTS Y LISTAS'!$B$31,0)</f>
        <v>0</v>
      </c>
      <c r="CY93" s="132"/>
      <c r="CZ93" s="130">
        <f t="shared" si="170"/>
        <v>0</v>
      </c>
      <c r="DA93" s="134">
        <f t="shared" si="171"/>
        <v>0</v>
      </c>
      <c r="DB93" s="131">
        <f>+IF($I$7="SI",'INPUTS Y LISTAS'!$B$32,0)</f>
        <v>0</v>
      </c>
      <c r="DC93" s="132"/>
      <c r="DD93" s="130">
        <f t="shared" si="172"/>
        <v>0</v>
      </c>
      <c r="DE93" s="134">
        <f t="shared" si="173"/>
        <v>0</v>
      </c>
      <c r="DF93" s="131">
        <f>+IF($I$7="SI",'INPUTS Y LISTAS'!$B$33,0)</f>
        <v>0</v>
      </c>
      <c r="DG93" s="132"/>
      <c r="DH93" s="130">
        <f t="shared" si="174"/>
        <v>0</v>
      </c>
      <c r="DI93" s="134">
        <f t="shared" si="175"/>
        <v>0</v>
      </c>
      <c r="DJ93" s="136">
        <f t="shared" si="176"/>
        <v>0</v>
      </c>
    </row>
    <row r="94" spans="3:114" ht="15.75" hidden="1" outlineLevel="2" x14ac:dyDescent="0.2">
      <c r="C94" s="14">
        <f t="shared" si="127"/>
        <v>80</v>
      </c>
      <c r="D94" s="88"/>
      <c r="E94" s="69">
        <v>1</v>
      </c>
      <c r="F94" s="69"/>
      <c r="G94" s="83"/>
      <c r="H94" s="84"/>
      <c r="I94" s="86"/>
      <c r="J94" s="86"/>
      <c r="K94" s="85"/>
      <c r="L94" s="86"/>
      <c r="M94" s="70"/>
      <c r="N94" s="70"/>
      <c r="O94" s="70"/>
      <c r="P94" s="70"/>
      <c r="Q94" s="70"/>
      <c r="R94" s="70"/>
      <c r="S94" s="70"/>
      <c r="T94" s="70"/>
      <c r="U94" s="70"/>
      <c r="V94" s="70"/>
      <c r="W94" s="70"/>
      <c r="X94" s="70"/>
      <c r="Y94" s="71"/>
      <c r="Z94" s="87" t="s">
        <v>16</v>
      </c>
      <c r="AA94" s="15" t="str">
        <f>IF(G94="","",IF(Z94="SI",G94*(1+'INPUTS Y LISTAS'!$B$15),'Modelo Estadistico'!G94))</f>
        <v/>
      </c>
      <c r="AB94" s="15" t="str">
        <f>IF(H94="","",IF(Z94="SI",H94*(1+'INPUTS Y LISTAS'!$B$15),'Modelo Estadistico'!H94))</f>
        <v/>
      </c>
      <c r="AC94" s="15" t="str">
        <f>IF(I94="","",IF(Z94="SI",I94*(1+'INPUTS Y LISTAS'!$B$15),'Modelo Estadistico'!I94))</f>
        <v/>
      </c>
      <c r="AD94" s="15" t="str">
        <f>IF(J94="","",IF(Z94="SI",J94*(1+'INPUTS Y LISTAS'!$B$15),'Modelo Estadistico'!J94))</f>
        <v/>
      </c>
      <c r="AE94" s="15" t="str">
        <f>IF(K94="","",IF(Z94="SI",K94*(1+'INPUTS Y LISTAS'!$B$15),'Modelo Estadistico'!K94))</f>
        <v/>
      </c>
      <c r="AF94" s="15" t="str">
        <f>IF(L94="","",IF(Z94="SI",L94*(1+'INPUTS Y LISTAS'!$B$15),'Modelo Estadistico'!L94))</f>
        <v/>
      </c>
      <c r="AG94" s="15" t="str">
        <f>IF(M94="","",IF(Z94="SI",M94*(1+'INPUTS Y LISTAS'!$B$15),'Modelo Estadistico'!M94))</f>
        <v/>
      </c>
      <c r="AH94" s="15" t="str">
        <f>IF(N94="","",IF(Z94="SI",N94*(1+'INPUTS Y LISTAS'!$B$15),'Modelo Estadistico'!N94))</f>
        <v/>
      </c>
      <c r="AI94" s="15" t="str">
        <f>IF(O94="","",IF(Z94="SI",O94*(1+'INPUTS Y LISTAS'!$B$15),'Modelo Estadistico'!O94))</f>
        <v/>
      </c>
      <c r="AJ94" s="15" t="str">
        <f>IF(P94="","",IF(Z94="SI",P94*(1+'INPUTS Y LISTAS'!$B$15),'Modelo Estadistico'!P94))</f>
        <v/>
      </c>
      <c r="AK94" s="15" t="str">
        <f>IF(Q94="","",IF(Z94="SI",Q94*(1+'INPUTS Y LISTAS'!$B$15),'Modelo Estadistico'!Q94))</f>
        <v/>
      </c>
      <c r="AL94" s="15" t="str">
        <f>IF(R94="","",IF(Z94="SI",R94*(1+'INPUTS Y LISTAS'!$B$15),'Modelo Estadistico'!R94))</f>
        <v/>
      </c>
      <c r="AM94" s="15" t="str">
        <f>IF(S94="","",IF(Z94="SI",S94*(1+'INPUTS Y LISTAS'!$B$15),'Modelo Estadistico'!S94))</f>
        <v/>
      </c>
      <c r="AN94" s="15" t="str">
        <f>IF(T94="","",IF(Z94="SI",T94*(1+'INPUTS Y LISTAS'!$B$15),'Modelo Estadistico'!T94))</f>
        <v/>
      </c>
      <c r="AO94" s="15" t="str">
        <f>IF(U94="","",IF(Z94="SI",U94*(1+'INPUTS Y LISTAS'!$B$15),'Modelo Estadistico'!U94))</f>
        <v/>
      </c>
      <c r="AP94" s="15" t="str">
        <f>IF(V94="","",IF(Z94="SI",V94*(1+'INPUTS Y LISTAS'!$B$15),'Modelo Estadistico'!V94))</f>
        <v/>
      </c>
      <c r="AQ94" s="15" t="str">
        <f>IF(W94="","",IF(Z94="SI",W94*(1+'INPUTS Y LISTAS'!$B$15),'Modelo Estadistico'!W94))</f>
        <v/>
      </c>
      <c r="AR94" s="15" t="str">
        <f>IF(X94="","",IF(Z94="SI",X94*(1+'INPUTS Y LISTAS'!$B$15),'Modelo Estadistico'!X94))</f>
        <v/>
      </c>
      <c r="AS94" s="71"/>
      <c r="AT94" s="29" t="str">
        <f t="shared" si="128"/>
        <v/>
      </c>
      <c r="AU94" s="15" t="str">
        <f t="shared" si="129"/>
        <v/>
      </c>
      <c r="AV94" s="15" t="str">
        <f t="shared" si="130"/>
        <v/>
      </c>
      <c r="AW94" s="30" t="str">
        <f t="shared" si="131"/>
        <v/>
      </c>
      <c r="AX94" s="28" t="str">
        <f t="shared" si="166"/>
        <v/>
      </c>
      <c r="AY94" s="16" t="str">
        <f t="shared" si="138"/>
        <v/>
      </c>
      <c r="AZ94" s="16" t="str">
        <f t="shared" si="139"/>
        <v/>
      </c>
      <c r="BA94" s="16" t="str">
        <f t="shared" si="140"/>
        <v/>
      </c>
      <c r="BB94" s="16" t="str">
        <f t="shared" si="141"/>
        <v/>
      </c>
      <c r="BC94" s="16" t="str">
        <f t="shared" si="142"/>
        <v/>
      </c>
      <c r="BD94" s="16" t="str">
        <f t="shared" si="143"/>
        <v/>
      </c>
      <c r="BE94" s="16" t="str">
        <f t="shared" si="144"/>
        <v/>
      </c>
      <c r="BF94" s="16" t="str">
        <f t="shared" si="145"/>
        <v/>
      </c>
      <c r="BG94" s="16" t="str">
        <f t="shared" si="146"/>
        <v/>
      </c>
      <c r="BH94" s="16" t="str">
        <f t="shared" si="147"/>
        <v/>
      </c>
      <c r="BI94" s="16" t="str">
        <f t="shared" si="148"/>
        <v/>
      </c>
      <c r="BJ94" s="16" t="str">
        <f t="shared" si="149"/>
        <v/>
      </c>
      <c r="BK94" s="16" t="str">
        <f t="shared" si="150"/>
        <v/>
      </c>
      <c r="BL94" s="16" t="str">
        <f t="shared" si="151"/>
        <v/>
      </c>
      <c r="BM94" s="16"/>
      <c r="BN94" s="16" t="str">
        <f t="shared" si="152"/>
        <v/>
      </c>
      <c r="BO94" s="16" t="str">
        <f t="shared" si="153"/>
        <v/>
      </c>
      <c r="BP94" s="28" t="str">
        <f t="shared" si="154"/>
        <v/>
      </c>
      <c r="BQ94" s="16" t="str">
        <f t="shared" si="155"/>
        <v/>
      </c>
      <c r="BR94" s="16" t="str">
        <f t="shared" si="156"/>
        <v/>
      </c>
      <c r="BS94" s="16" t="str">
        <f t="shared" si="157"/>
        <v/>
      </c>
      <c r="BT94" s="16" t="str">
        <f t="shared" si="158"/>
        <v/>
      </c>
      <c r="BU94" s="16" t="str">
        <f t="shared" si="159"/>
        <v/>
      </c>
      <c r="BV94" s="16" t="str">
        <f t="shared" si="160"/>
        <v/>
      </c>
      <c r="BW94" s="16" t="str">
        <f t="shared" si="161"/>
        <v/>
      </c>
      <c r="BX94" s="16" t="str">
        <f t="shared" si="162"/>
        <v/>
      </c>
      <c r="BY94" s="16" t="str">
        <f t="shared" si="163"/>
        <v/>
      </c>
      <c r="BZ94" s="16" t="str">
        <f t="shared" si="164"/>
        <v/>
      </c>
      <c r="CA94" s="16" t="str">
        <f t="shared" si="164"/>
        <v/>
      </c>
      <c r="CB94" s="16" t="str">
        <f t="shared" si="164"/>
        <v/>
      </c>
      <c r="CC94" s="16" t="str">
        <f t="shared" si="164"/>
        <v/>
      </c>
      <c r="CD94" s="16" t="str">
        <f t="shared" si="164"/>
        <v/>
      </c>
      <c r="CE94" s="16" t="str">
        <f t="shared" si="164"/>
        <v/>
      </c>
      <c r="CF94" s="16" t="str">
        <f t="shared" si="164"/>
        <v/>
      </c>
      <c r="CG94" s="16" t="str">
        <f t="shared" si="164"/>
        <v/>
      </c>
      <c r="CH94" s="66" t="str">
        <f t="shared" si="165"/>
        <v/>
      </c>
      <c r="CI94" s="42" t="str">
        <f t="shared" si="177"/>
        <v/>
      </c>
      <c r="CJ94" s="42" t="str">
        <f t="shared" si="178"/>
        <v/>
      </c>
      <c r="CK94" s="42" t="str">
        <f t="shared" si="179"/>
        <v/>
      </c>
      <c r="CL94" s="42" t="str">
        <f t="shared" si="180"/>
        <v/>
      </c>
      <c r="CM94" s="42" t="str">
        <f t="shared" si="181"/>
        <v/>
      </c>
      <c r="CN94" s="65">
        <f t="shared" si="167"/>
        <v>0</v>
      </c>
      <c r="CO94" s="73"/>
      <c r="CP94" s="41">
        <f t="shared" si="132"/>
        <v>0</v>
      </c>
      <c r="CQ94" s="39">
        <f t="shared" si="133"/>
        <v>0</v>
      </c>
      <c r="CR94" s="40">
        <f t="shared" si="134"/>
        <v>0</v>
      </c>
      <c r="CS94" s="134">
        <f t="shared" si="135"/>
        <v>0</v>
      </c>
      <c r="CT94" s="17"/>
      <c r="CU94" s="129"/>
      <c r="CV94" s="130">
        <f t="shared" si="168"/>
        <v>0</v>
      </c>
      <c r="CW94" s="134">
        <f t="shared" si="169"/>
        <v>0</v>
      </c>
      <c r="CX94" s="131">
        <f>+IF($I$7="SI",'INPUTS Y LISTAS'!$B$31,0)</f>
        <v>0</v>
      </c>
      <c r="CY94" s="132"/>
      <c r="CZ94" s="130">
        <f t="shared" si="170"/>
        <v>0</v>
      </c>
      <c r="DA94" s="134">
        <f t="shared" si="171"/>
        <v>0</v>
      </c>
      <c r="DB94" s="131">
        <f>+IF($I$7="SI",'INPUTS Y LISTAS'!$B$32,0)</f>
        <v>0</v>
      </c>
      <c r="DC94" s="132"/>
      <c r="DD94" s="130">
        <f t="shared" si="172"/>
        <v>0</v>
      </c>
      <c r="DE94" s="134">
        <f t="shared" si="173"/>
        <v>0</v>
      </c>
      <c r="DF94" s="131">
        <f>+IF($I$7="SI",'INPUTS Y LISTAS'!$B$33,0)</f>
        <v>0</v>
      </c>
      <c r="DG94" s="132"/>
      <c r="DH94" s="130">
        <f t="shared" si="174"/>
        <v>0</v>
      </c>
      <c r="DI94" s="134">
        <f t="shared" si="175"/>
        <v>0</v>
      </c>
      <c r="DJ94" s="136">
        <f t="shared" si="176"/>
        <v>0</v>
      </c>
    </row>
    <row r="95" spans="3:114" ht="15.75" hidden="1" outlineLevel="2" x14ac:dyDescent="0.2">
      <c r="C95" s="14">
        <f t="shared" si="127"/>
        <v>81</v>
      </c>
      <c r="D95" s="88"/>
      <c r="E95" s="69">
        <v>1</v>
      </c>
      <c r="F95" s="69"/>
      <c r="G95" s="83"/>
      <c r="H95" s="84"/>
      <c r="I95" s="86"/>
      <c r="J95" s="86"/>
      <c r="K95" s="85"/>
      <c r="L95" s="86"/>
      <c r="M95" s="70"/>
      <c r="N95" s="70"/>
      <c r="O95" s="70"/>
      <c r="P95" s="70"/>
      <c r="Q95" s="70"/>
      <c r="R95" s="70"/>
      <c r="S95" s="70"/>
      <c r="T95" s="70"/>
      <c r="U95" s="70"/>
      <c r="V95" s="70"/>
      <c r="W95" s="70"/>
      <c r="X95" s="70"/>
      <c r="Y95" s="71"/>
      <c r="Z95" s="87" t="s">
        <v>16</v>
      </c>
      <c r="AA95" s="15" t="str">
        <f>IF(G95="","",IF(Z95="SI",G95*(1+'INPUTS Y LISTAS'!$B$15),'Modelo Estadistico'!G95))</f>
        <v/>
      </c>
      <c r="AB95" s="15" t="str">
        <f>IF(H95="","",IF(Z95="SI",H95*(1+'INPUTS Y LISTAS'!$B$15),'Modelo Estadistico'!H95))</f>
        <v/>
      </c>
      <c r="AC95" s="15" t="str">
        <f>IF(I95="","",IF(Z95="SI",I95*(1+'INPUTS Y LISTAS'!$B$15),'Modelo Estadistico'!I95))</f>
        <v/>
      </c>
      <c r="AD95" s="15" t="str">
        <f>IF(J95="","",IF(Z95="SI",J95*(1+'INPUTS Y LISTAS'!$B$15),'Modelo Estadistico'!J95))</f>
        <v/>
      </c>
      <c r="AE95" s="15" t="str">
        <f>IF(K95="","",IF(Z95="SI",K95*(1+'INPUTS Y LISTAS'!$B$15),'Modelo Estadistico'!K95))</f>
        <v/>
      </c>
      <c r="AF95" s="15" t="str">
        <f>IF(L95="","",IF(Z95="SI",L95*(1+'INPUTS Y LISTAS'!$B$15),'Modelo Estadistico'!L95))</f>
        <v/>
      </c>
      <c r="AG95" s="15" t="str">
        <f>IF(M95="","",IF(Z95="SI",M95*(1+'INPUTS Y LISTAS'!$B$15),'Modelo Estadistico'!M95))</f>
        <v/>
      </c>
      <c r="AH95" s="15" t="str">
        <f>IF(N95="","",IF(Z95="SI",N95*(1+'INPUTS Y LISTAS'!$B$15),'Modelo Estadistico'!N95))</f>
        <v/>
      </c>
      <c r="AI95" s="15" t="str">
        <f>IF(O95="","",IF(Z95="SI",O95*(1+'INPUTS Y LISTAS'!$B$15),'Modelo Estadistico'!O95))</f>
        <v/>
      </c>
      <c r="AJ95" s="15" t="str">
        <f>IF(P95="","",IF(Z95="SI",P95*(1+'INPUTS Y LISTAS'!$B$15),'Modelo Estadistico'!P95))</f>
        <v/>
      </c>
      <c r="AK95" s="15" t="str">
        <f>IF(Q95="","",IF(Z95="SI",Q95*(1+'INPUTS Y LISTAS'!$B$15),'Modelo Estadistico'!Q95))</f>
        <v/>
      </c>
      <c r="AL95" s="15" t="str">
        <f>IF(R95="","",IF(Z95="SI",R95*(1+'INPUTS Y LISTAS'!$B$15),'Modelo Estadistico'!R95))</f>
        <v/>
      </c>
      <c r="AM95" s="15" t="str">
        <f>IF(S95="","",IF(Z95="SI",S95*(1+'INPUTS Y LISTAS'!$B$15),'Modelo Estadistico'!S95))</f>
        <v/>
      </c>
      <c r="AN95" s="15" t="str">
        <f>IF(T95="","",IF(Z95="SI",T95*(1+'INPUTS Y LISTAS'!$B$15),'Modelo Estadistico'!T95))</f>
        <v/>
      </c>
      <c r="AO95" s="15" t="str">
        <f>IF(U95="","",IF(Z95="SI",U95*(1+'INPUTS Y LISTAS'!$B$15),'Modelo Estadistico'!U95))</f>
        <v/>
      </c>
      <c r="AP95" s="15" t="str">
        <f>IF(V95="","",IF(Z95="SI",V95*(1+'INPUTS Y LISTAS'!$B$15),'Modelo Estadistico'!V95))</f>
        <v/>
      </c>
      <c r="AQ95" s="15" t="str">
        <f>IF(W95="","",IF(Z95="SI",W95*(1+'INPUTS Y LISTAS'!$B$15),'Modelo Estadistico'!W95))</f>
        <v/>
      </c>
      <c r="AR95" s="15" t="str">
        <f>IF(X95="","",IF(Z95="SI",X95*(1+'INPUTS Y LISTAS'!$B$15),'Modelo Estadistico'!X95))</f>
        <v/>
      </c>
      <c r="AS95" s="71"/>
      <c r="AT95" s="29" t="str">
        <f t="shared" si="128"/>
        <v/>
      </c>
      <c r="AU95" s="15" t="str">
        <f t="shared" si="129"/>
        <v/>
      </c>
      <c r="AV95" s="15" t="str">
        <f t="shared" si="130"/>
        <v/>
      </c>
      <c r="AW95" s="30" t="str">
        <f t="shared" si="131"/>
        <v/>
      </c>
      <c r="AX95" s="28" t="str">
        <f t="shared" si="166"/>
        <v/>
      </c>
      <c r="AY95" s="16" t="str">
        <f t="shared" si="138"/>
        <v/>
      </c>
      <c r="AZ95" s="16" t="str">
        <f t="shared" si="139"/>
        <v/>
      </c>
      <c r="BA95" s="16" t="str">
        <f t="shared" si="140"/>
        <v/>
      </c>
      <c r="BB95" s="16" t="str">
        <f t="shared" si="141"/>
        <v/>
      </c>
      <c r="BC95" s="16" t="str">
        <f t="shared" si="142"/>
        <v/>
      </c>
      <c r="BD95" s="16" t="str">
        <f t="shared" si="143"/>
        <v/>
      </c>
      <c r="BE95" s="16" t="str">
        <f t="shared" si="144"/>
        <v/>
      </c>
      <c r="BF95" s="16" t="str">
        <f t="shared" si="145"/>
        <v/>
      </c>
      <c r="BG95" s="16" t="str">
        <f t="shared" si="146"/>
        <v/>
      </c>
      <c r="BH95" s="16" t="str">
        <f t="shared" si="147"/>
        <v/>
      </c>
      <c r="BI95" s="16" t="str">
        <f t="shared" si="148"/>
        <v/>
      </c>
      <c r="BJ95" s="16" t="str">
        <f t="shared" si="149"/>
        <v/>
      </c>
      <c r="BK95" s="16" t="str">
        <f t="shared" si="150"/>
        <v/>
      </c>
      <c r="BL95" s="16" t="str">
        <f t="shared" si="151"/>
        <v/>
      </c>
      <c r="BM95" s="16"/>
      <c r="BN95" s="16" t="str">
        <f t="shared" si="152"/>
        <v/>
      </c>
      <c r="BO95" s="16" t="str">
        <f t="shared" si="153"/>
        <v/>
      </c>
      <c r="BP95" s="28" t="str">
        <f t="shared" si="154"/>
        <v/>
      </c>
      <c r="BQ95" s="16" t="str">
        <f t="shared" si="155"/>
        <v/>
      </c>
      <c r="BR95" s="16" t="str">
        <f t="shared" si="156"/>
        <v/>
      </c>
      <c r="BS95" s="16" t="str">
        <f t="shared" si="157"/>
        <v/>
      </c>
      <c r="BT95" s="16" t="str">
        <f t="shared" si="158"/>
        <v/>
      </c>
      <c r="BU95" s="16" t="str">
        <f t="shared" si="159"/>
        <v/>
      </c>
      <c r="BV95" s="16" t="str">
        <f t="shared" si="160"/>
        <v/>
      </c>
      <c r="BW95" s="16" t="str">
        <f t="shared" si="161"/>
        <v/>
      </c>
      <c r="BX95" s="16" t="str">
        <f t="shared" si="162"/>
        <v/>
      </c>
      <c r="BY95" s="16" t="str">
        <f t="shared" si="163"/>
        <v/>
      </c>
      <c r="BZ95" s="16" t="str">
        <f t="shared" si="164"/>
        <v/>
      </c>
      <c r="CA95" s="16" t="str">
        <f t="shared" si="164"/>
        <v/>
      </c>
      <c r="CB95" s="16" t="str">
        <f t="shared" si="164"/>
        <v/>
      </c>
      <c r="CC95" s="16" t="str">
        <f t="shared" si="164"/>
        <v/>
      </c>
      <c r="CD95" s="16" t="str">
        <f t="shared" si="164"/>
        <v/>
      </c>
      <c r="CE95" s="16" t="str">
        <f t="shared" si="164"/>
        <v/>
      </c>
      <c r="CF95" s="16" t="str">
        <f t="shared" si="164"/>
        <v/>
      </c>
      <c r="CG95" s="16" t="str">
        <f t="shared" si="164"/>
        <v/>
      </c>
      <c r="CH95" s="66" t="str">
        <f t="shared" si="165"/>
        <v/>
      </c>
      <c r="CI95" s="42" t="str">
        <f t="shared" si="177"/>
        <v/>
      </c>
      <c r="CJ95" s="42" t="str">
        <f t="shared" si="178"/>
        <v/>
      </c>
      <c r="CK95" s="42" t="str">
        <f t="shared" si="179"/>
        <v/>
      </c>
      <c r="CL95" s="42" t="str">
        <f t="shared" si="180"/>
        <v/>
      </c>
      <c r="CM95" s="42" t="str">
        <f t="shared" si="181"/>
        <v/>
      </c>
      <c r="CN95" s="65">
        <f t="shared" si="167"/>
        <v>0</v>
      </c>
      <c r="CO95" s="73"/>
      <c r="CP95" s="41">
        <f t="shared" si="132"/>
        <v>0</v>
      </c>
      <c r="CQ95" s="39">
        <f t="shared" si="133"/>
        <v>0</v>
      </c>
      <c r="CR95" s="40">
        <f t="shared" si="134"/>
        <v>0</v>
      </c>
      <c r="CS95" s="134">
        <f t="shared" si="135"/>
        <v>0</v>
      </c>
      <c r="CT95" s="17"/>
      <c r="CU95" s="129"/>
      <c r="CV95" s="130">
        <f t="shared" si="168"/>
        <v>0</v>
      </c>
      <c r="CW95" s="134">
        <f t="shared" si="169"/>
        <v>0</v>
      </c>
      <c r="CX95" s="131">
        <f>+IF($I$7="SI",'INPUTS Y LISTAS'!$B$31,0)</f>
        <v>0</v>
      </c>
      <c r="CY95" s="132"/>
      <c r="CZ95" s="130">
        <f t="shared" si="170"/>
        <v>0</v>
      </c>
      <c r="DA95" s="134">
        <f t="shared" si="171"/>
        <v>0</v>
      </c>
      <c r="DB95" s="131">
        <f>+IF($I$7="SI",'INPUTS Y LISTAS'!$B$32,0)</f>
        <v>0</v>
      </c>
      <c r="DC95" s="132"/>
      <c r="DD95" s="130">
        <f t="shared" si="172"/>
        <v>0</v>
      </c>
      <c r="DE95" s="134">
        <f t="shared" si="173"/>
        <v>0</v>
      </c>
      <c r="DF95" s="131">
        <f>+IF($I$7="SI",'INPUTS Y LISTAS'!$B$33,0)</f>
        <v>0</v>
      </c>
      <c r="DG95" s="132"/>
      <c r="DH95" s="130">
        <f t="shared" si="174"/>
        <v>0</v>
      </c>
      <c r="DI95" s="134">
        <f t="shared" si="175"/>
        <v>0</v>
      </c>
      <c r="DJ95" s="136">
        <f t="shared" si="176"/>
        <v>0</v>
      </c>
    </row>
    <row r="96" spans="3:114" ht="15.75" hidden="1" outlineLevel="2" x14ac:dyDescent="0.2">
      <c r="C96" s="14">
        <f t="shared" si="127"/>
        <v>82</v>
      </c>
      <c r="D96" s="88"/>
      <c r="E96" s="69">
        <v>1</v>
      </c>
      <c r="F96" s="69"/>
      <c r="G96" s="83"/>
      <c r="H96" s="84"/>
      <c r="I96" s="86"/>
      <c r="J96" s="86"/>
      <c r="K96" s="85"/>
      <c r="L96" s="86"/>
      <c r="M96" s="70"/>
      <c r="N96" s="70"/>
      <c r="O96" s="70"/>
      <c r="P96" s="70"/>
      <c r="Q96" s="70"/>
      <c r="R96" s="70"/>
      <c r="S96" s="70"/>
      <c r="T96" s="70"/>
      <c r="U96" s="70"/>
      <c r="V96" s="70"/>
      <c r="W96" s="70"/>
      <c r="X96" s="70"/>
      <c r="Y96" s="71"/>
      <c r="Z96" s="87" t="s">
        <v>16</v>
      </c>
      <c r="AA96" s="15" t="str">
        <f>IF(G96="","",IF(Z96="SI",G96*(1+'INPUTS Y LISTAS'!$B$15),'Modelo Estadistico'!G96))</f>
        <v/>
      </c>
      <c r="AB96" s="15" t="str">
        <f>IF(H96="","",IF(Z96="SI",H96*(1+'INPUTS Y LISTAS'!$B$15),'Modelo Estadistico'!H96))</f>
        <v/>
      </c>
      <c r="AC96" s="15" t="str">
        <f>IF(I96="","",IF(Z96="SI",I96*(1+'INPUTS Y LISTAS'!$B$15),'Modelo Estadistico'!I96))</f>
        <v/>
      </c>
      <c r="AD96" s="15" t="str">
        <f>IF(J96="","",IF(Z96="SI",J96*(1+'INPUTS Y LISTAS'!$B$15),'Modelo Estadistico'!J96))</f>
        <v/>
      </c>
      <c r="AE96" s="15" t="str">
        <f>IF(K96="","",IF(Z96="SI",K96*(1+'INPUTS Y LISTAS'!$B$15),'Modelo Estadistico'!K96))</f>
        <v/>
      </c>
      <c r="AF96" s="15" t="str">
        <f>IF(L96="","",IF(Z96="SI",L96*(1+'INPUTS Y LISTAS'!$B$15),'Modelo Estadistico'!L96))</f>
        <v/>
      </c>
      <c r="AG96" s="15" t="str">
        <f>IF(M96="","",IF(Z96="SI",M96*(1+'INPUTS Y LISTAS'!$B$15),'Modelo Estadistico'!M96))</f>
        <v/>
      </c>
      <c r="AH96" s="15" t="str">
        <f>IF(N96="","",IF(Z96="SI",N96*(1+'INPUTS Y LISTAS'!$B$15),'Modelo Estadistico'!N96))</f>
        <v/>
      </c>
      <c r="AI96" s="15" t="str">
        <f>IF(O96="","",IF(Z96="SI",O96*(1+'INPUTS Y LISTAS'!$B$15),'Modelo Estadistico'!O96))</f>
        <v/>
      </c>
      <c r="AJ96" s="15" t="str">
        <f>IF(P96="","",IF(Z96="SI",P96*(1+'INPUTS Y LISTAS'!$B$15),'Modelo Estadistico'!P96))</f>
        <v/>
      </c>
      <c r="AK96" s="15" t="str">
        <f>IF(Q96="","",IF(Z96="SI",Q96*(1+'INPUTS Y LISTAS'!$B$15),'Modelo Estadistico'!Q96))</f>
        <v/>
      </c>
      <c r="AL96" s="15" t="str">
        <f>IF(R96="","",IF(Z96="SI",R96*(1+'INPUTS Y LISTAS'!$B$15),'Modelo Estadistico'!R96))</f>
        <v/>
      </c>
      <c r="AM96" s="15" t="str">
        <f>IF(S96="","",IF(Z96="SI",S96*(1+'INPUTS Y LISTAS'!$B$15),'Modelo Estadistico'!S96))</f>
        <v/>
      </c>
      <c r="AN96" s="15" t="str">
        <f>IF(T96="","",IF(Z96="SI",T96*(1+'INPUTS Y LISTAS'!$B$15),'Modelo Estadistico'!T96))</f>
        <v/>
      </c>
      <c r="AO96" s="15" t="str">
        <f>IF(U96="","",IF(Z96="SI",U96*(1+'INPUTS Y LISTAS'!$B$15),'Modelo Estadistico'!U96))</f>
        <v/>
      </c>
      <c r="AP96" s="15" t="str">
        <f>IF(V96="","",IF(Z96="SI",V96*(1+'INPUTS Y LISTAS'!$B$15),'Modelo Estadistico'!V96))</f>
        <v/>
      </c>
      <c r="AQ96" s="15" t="str">
        <f>IF(W96="","",IF(Z96="SI",W96*(1+'INPUTS Y LISTAS'!$B$15),'Modelo Estadistico'!W96))</f>
        <v/>
      </c>
      <c r="AR96" s="15" t="str">
        <f>IF(X96="","",IF(Z96="SI",X96*(1+'INPUTS Y LISTAS'!$B$15),'Modelo Estadistico'!X96))</f>
        <v/>
      </c>
      <c r="AS96" s="71"/>
      <c r="AT96" s="29" t="str">
        <f t="shared" si="128"/>
        <v/>
      </c>
      <c r="AU96" s="15" t="str">
        <f t="shared" si="129"/>
        <v/>
      </c>
      <c r="AV96" s="15" t="str">
        <f t="shared" si="130"/>
        <v/>
      </c>
      <c r="AW96" s="30" t="str">
        <f t="shared" si="131"/>
        <v/>
      </c>
      <c r="AX96" s="28" t="str">
        <f t="shared" si="166"/>
        <v/>
      </c>
      <c r="AY96" s="16" t="str">
        <f t="shared" si="138"/>
        <v/>
      </c>
      <c r="AZ96" s="16" t="str">
        <f t="shared" si="139"/>
        <v/>
      </c>
      <c r="BA96" s="16" t="str">
        <f t="shared" si="140"/>
        <v/>
      </c>
      <c r="BB96" s="16" t="str">
        <f t="shared" si="141"/>
        <v/>
      </c>
      <c r="BC96" s="16" t="str">
        <f t="shared" si="142"/>
        <v/>
      </c>
      <c r="BD96" s="16" t="str">
        <f t="shared" si="143"/>
        <v/>
      </c>
      <c r="BE96" s="16" t="str">
        <f t="shared" si="144"/>
        <v/>
      </c>
      <c r="BF96" s="16" t="str">
        <f t="shared" si="145"/>
        <v/>
      </c>
      <c r="BG96" s="16" t="str">
        <f t="shared" si="146"/>
        <v/>
      </c>
      <c r="BH96" s="16" t="str">
        <f t="shared" si="147"/>
        <v/>
      </c>
      <c r="BI96" s="16" t="str">
        <f t="shared" si="148"/>
        <v/>
      </c>
      <c r="BJ96" s="16" t="str">
        <f t="shared" si="149"/>
        <v/>
      </c>
      <c r="BK96" s="16" t="str">
        <f t="shared" si="150"/>
        <v/>
      </c>
      <c r="BL96" s="16" t="str">
        <f t="shared" si="151"/>
        <v/>
      </c>
      <c r="BM96" s="16"/>
      <c r="BN96" s="16" t="str">
        <f t="shared" si="152"/>
        <v/>
      </c>
      <c r="BO96" s="16" t="str">
        <f t="shared" si="153"/>
        <v/>
      </c>
      <c r="BP96" s="28" t="str">
        <f t="shared" si="154"/>
        <v/>
      </c>
      <c r="BQ96" s="16" t="str">
        <f t="shared" si="155"/>
        <v/>
      </c>
      <c r="BR96" s="16" t="str">
        <f t="shared" si="156"/>
        <v/>
      </c>
      <c r="BS96" s="16" t="str">
        <f t="shared" si="157"/>
        <v/>
      </c>
      <c r="BT96" s="16" t="str">
        <f t="shared" si="158"/>
        <v/>
      </c>
      <c r="BU96" s="16" t="str">
        <f t="shared" si="159"/>
        <v/>
      </c>
      <c r="BV96" s="16" t="str">
        <f t="shared" si="160"/>
        <v/>
      </c>
      <c r="BW96" s="16" t="str">
        <f t="shared" si="161"/>
        <v/>
      </c>
      <c r="BX96" s="16" t="str">
        <f t="shared" si="162"/>
        <v/>
      </c>
      <c r="BY96" s="16" t="str">
        <f t="shared" si="163"/>
        <v/>
      </c>
      <c r="BZ96" s="16" t="str">
        <f t="shared" ref="BZ96:CG111" si="182">IF(BH96="Incluir Cotización",$AJ96,"")</f>
        <v/>
      </c>
      <c r="CA96" s="16" t="str">
        <f t="shared" si="182"/>
        <v/>
      </c>
      <c r="CB96" s="16" t="str">
        <f t="shared" si="182"/>
        <v/>
      </c>
      <c r="CC96" s="16" t="str">
        <f t="shared" si="182"/>
        <v/>
      </c>
      <c r="CD96" s="16" t="str">
        <f t="shared" si="182"/>
        <v/>
      </c>
      <c r="CE96" s="16" t="str">
        <f t="shared" si="182"/>
        <v/>
      </c>
      <c r="CF96" s="16" t="str">
        <f t="shared" si="182"/>
        <v/>
      </c>
      <c r="CG96" s="16" t="str">
        <f t="shared" si="182"/>
        <v/>
      </c>
      <c r="CH96" s="66" t="str">
        <f t="shared" si="165"/>
        <v/>
      </c>
      <c r="CI96" s="42" t="str">
        <f t="shared" si="177"/>
        <v/>
      </c>
      <c r="CJ96" s="42" t="str">
        <f t="shared" si="178"/>
        <v/>
      </c>
      <c r="CK96" s="42" t="str">
        <f t="shared" si="179"/>
        <v/>
      </c>
      <c r="CL96" s="42" t="str">
        <f t="shared" si="180"/>
        <v/>
      </c>
      <c r="CM96" s="42" t="str">
        <f t="shared" si="181"/>
        <v/>
      </c>
      <c r="CN96" s="65">
        <f t="shared" si="167"/>
        <v>0</v>
      </c>
      <c r="CO96" s="73"/>
      <c r="CP96" s="41">
        <f t="shared" si="132"/>
        <v>0</v>
      </c>
      <c r="CQ96" s="39">
        <f t="shared" si="133"/>
        <v>0</v>
      </c>
      <c r="CR96" s="40">
        <f t="shared" si="134"/>
        <v>0</v>
      </c>
      <c r="CS96" s="134">
        <f t="shared" si="135"/>
        <v>0</v>
      </c>
      <c r="CT96" s="17"/>
      <c r="CU96" s="129"/>
      <c r="CV96" s="130">
        <f t="shared" si="168"/>
        <v>0</v>
      </c>
      <c r="CW96" s="134">
        <f t="shared" si="169"/>
        <v>0</v>
      </c>
      <c r="CX96" s="131">
        <f>+IF($I$7="SI",'INPUTS Y LISTAS'!$B$31,0)</f>
        <v>0</v>
      </c>
      <c r="CY96" s="132"/>
      <c r="CZ96" s="130">
        <f t="shared" si="170"/>
        <v>0</v>
      </c>
      <c r="DA96" s="134">
        <f t="shared" si="171"/>
        <v>0</v>
      </c>
      <c r="DB96" s="131">
        <f>+IF($I$7="SI",'INPUTS Y LISTAS'!$B$32,0)</f>
        <v>0</v>
      </c>
      <c r="DC96" s="132"/>
      <c r="DD96" s="130">
        <f t="shared" si="172"/>
        <v>0</v>
      </c>
      <c r="DE96" s="134">
        <f t="shared" si="173"/>
        <v>0</v>
      </c>
      <c r="DF96" s="131">
        <f>+IF($I$7="SI",'INPUTS Y LISTAS'!$B$33,0)</f>
        <v>0</v>
      </c>
      <c r="DG96" s="132"/>
      <c r="DH96" s="130">
        <f t="shared" si="174"/>
        <v>0</v>
      </c>
      <c r="DI96" s="134">
        <f t="shared" si="175"/>
        <v>0</v>
      </c>
      <c r="DJ96" s="136">
        <f t="shared" si="176"/>
        <v>0</v>
      </c>
    </row>
    <row r="97" spans="3:114" ht="15.75" hidden="1" outlineLevel="2" x14ac:dyDescent="0.2">
      <c r="C97" s="14">
        <f t="shared" si="127"/>
        <v>83</v>
      </c>
      <c r="D97" s="88"/>
      <c r="E97" s="69">
        <v>1</v>
      </c>
      <c r="F97" s="69"/>
      <c r="G97" s="83"/>
      <c r="H97" s="84"/>
      <c r="I97" s="86"/>
      <c r="J97" s="86"/>
      <c r="K97" s="85"/>
      <c r="L97" s="86"/>
      <c r="M97" s="70"/>
      <c r="N97" s="70"/>
      <c r="O97" s="70"/>
      <c r="P97" s="70"/>
      <c r="Q97" s="70"/>
      <c r="R97" s="70"/>
      <c r="S97" s="70"/>
      <c r="T97" s="70"/>
      <c r="U97" s="70"/>
      <c r="V97" s="70"/>
      <c r="W97" s="70"/>
      <c r="X97" s="70"/>
      <c r="Y97" s="71"/>
      <c r="Z97" s="87" t="s">
        <v>16</v>
      </c>
      <c r="AA97" s="15" t="str">
        <f>IF(G97="","",IF(Z97="SI",G97*(1+'INPUTS Y LISTAS'!$B$15),'Modelo Estadistico'!G97))</f>
        <v/>
      </c>
      <c r="AB97" s="15" t="str">
        <f>IF(H97="","",IF(Z97="SI",H97*(1+'INPUTS Y LISTAS'!$B$15),'Modelo Estadistico'!H97))</f>
        <v/>
      </c>
      <c r="AC97" s="15" t="str">
        <f>IF(I97="","",IF(Z97="SI",I97*(1+'INPUTS Y LISTAS'!$B$15),'Modelo Estadistico'!I97))</f>
        <v/>
      </c>
      <c r="AD97" s="15" t="str">
        <f>IF(J97="","",IF(Z97="SI",J97*(1+'INPUTS Y LISTAS'!$B$15),'Modelo Estadistico'!J97))</f>
        <v/>
      </c>
      <c r="AE97" s="15" t="str">
        <f>IF(K97="","",IF(Z97="SI",K97*(1+'INPUTS Y LISTAS'!$B$15),'Modelo Estadistico'!K97))</f>
        <v/>
      </c>
      <c r="AF97" s="15" t="str">
        <f>IF(L97="","",IF(Z97="SI",L97*(1+'INPUTS Y LISTAS'!$B$15),'Modelo Estadistico'!L97))</f>
        <v/>
      </c>
      <c r="AG97" s="15" t="str">
        <f>IF(M97="","",IF(Z97="SI",M97*(1+'INPUTS Y LISTAS'!$B$15),'Modelo Estadistico'!M97))</f>
        <v/>
      </c>
      <c r="AH97" s="15" t="str">
        <f>IF(N97="","",IF(Z97="SI",N97*(1+'INPUTS Y LISTAS'!$B$15),'Modelo Estadistico'!N97))</f>
        <v/>
      </c>
      <c r="AI97" s="15" t="str">
        <f>IF(O97="","",IF(Z97="SI",O97*(1+'INPUTS Y LISTAS'!$B$15),'Modelo Estadistico'!O97))</f>
        <v/>
      </c>
      <c r="AJ97" s="15" t="str">
        <f>IF(P97="","",IF(Z97="SI",P97*(1+'INPUTS Y LISTAS'!$B$15),'Modelo Estadistico'!P97))</f>
        <v/>
      </c>
      <c r="AK97" s="15" t="str">
        <f>IF(Q97="","",IF(Z97="SI",Q97*(1+'INPUTS Y LISTAS'!$B$15),'Modelo Estadistico'!Q97))</f>
        <v/>
      </c>
      <c r="AL97" s="15" t="str">
        <f>IF(R97="","",IF(Z97="SI",R97*(1+'INPUTS Y LISTAS'!$B$15),'Modelo Estadistico'!R97))</f>
        <v/>
      </c>
      <c r="AM97" s="15" t="str">
        <f>IF(S97="","",IF(Z97="SI",S97*(1+'INPUTS Y LISTAS'!$B$15),'Modelo Estadistico'!S97))</f>
        <v/>
      </c>
      <c r="AN97" s="15" t="str">
        <f>IF(T97="","",IF(Z97="SI",T97*(1+'INPUTS Y LISTAS'!$B$15),'Modelo Estadistico'!T97))</f>
        <v/>
      </c>
      <c r="AO97" s="15" t="str">
        <f>IF(U97="","",IF(Z97="SI",U97*(1+'INPUTS Y LISTAS'!$B$15),'Modelo Estadistico'!U97))</f>
        <v/>
      </c>
      <c r="AP97" s="15" t="str">
        <f>IF(V97="","",IF(Z97="SI",V97*(1+'INPUTS Y LISTAS'!$B$15),'Modelo Estadistico'!V97))</f>
        <v/>
      </c>
      <c r="AQ97" s="15" t="str">
        <f>IF(W97="","",IF(Z97="SI",W97*(1+'INPUTS Y LISTAS'!$B$15),'Modelo Estadistico'!W97))</f>
        <v/>
      </c>
      <c r="AR97" s="15" t="str">
        <f>IF(X97="","",IF(Z97="SI",X97*(1+'INPUTS Y LISTAS'!$B$15),'Modelo Estadistico'!X97))</f>
        <v/>
      </c>
      <c r="AS97" s="71"/>
      <c r="AT97" s="29" t="str">
        <f t="shared" si="128"/>
        <v/>
      </c>
      <c r="AU97" s="15" t="str">
        <f t="shared" si="129"/>
        <v/>
      </c>
      <c r="AV97" s="15" t="str">
        <f t="shared" si="130"/>
        <v/>
      </c>
      <c r="AW97" s="30" t="str">
        <f t="shared" si="131"/>
        <v/>
      </c>
      <c r="AX97" s="28" t="str">
        <f t="shared" si="166"/>
        <v/>
      </c>
      <c r="AY97" s="16" t="str">
        <f t="shared" si="138"/>
        <v/>
      </c>
      <c r="AZ97" s="16" t="str">
        <f t="shared" si="139"/>
        <v/>
      </c>
      <c r="BA97" s="16" t="str">
        <f t="shared" si="140"/>
        <v/>
      </c>
      <c r="BB97" s="16" t="str">
        <f t="shared" si="141"/>
        <v/>
      </c>
      <c r="BC97" s="16" t="str">
        <f t="shared" si="142"/>
        <v/>
      </c>
      <c r="BD97" s="16" t="str">
        <f t="shared" si="143"/>
        <v/>
      </c>
      <c r="BE97" s="16" t="str">
        <f t="shared" si="144"/>
        <v/>
      </c>
      <c r="BF97" s="16" t="str">
        <f t="shared" si="145"/>
        <v/>
      </c>
      <c r="BG97" s="16" t="str">
        <f t="shared" si="146"/>
        <v/>
      </c>
      <c r="BH97" s="16" t="str">
        <f t="shared" si="147"/>
        <v/>
      </c>
      <c r="BI97" s="16" t="str">
        <f t="shared" si="148"/>
        <v/>
      </c>
      <c r="BJ97" s="16" t="str">
        <f t="shared" si="149"/>
        <v/>
      </c>
      <c r="BK97" s="16" t="str">
        <f t="shared" si="150"/>
        <v/>
      </c>
      <c r="BL97" s="16" t="str">
        <f t="shared" si="151"/>
        <v/>
      </c>
      <c r="BM97" s="16"/>
      <c r="BN97" s="16" t="str">
        <f t="shared" si="152"/>
        <v/>
      </c>
      <c r="BO97" s="16" t="str">
        <f t="shared" si="153"/>
        <v/>
      </c>
      <c r="BP97" s="28" t="str">
        <f t="shared" si="154"/>
        <v/>
      </c>
      <c r="BQ97" s="16" t="str">
        <f t="shared" si="155"/>
        <v/>
      </c>
      <c r="BR97" s="16" t="str">
        <f t="shared" si="156"/>
        <v/>
      </c>
      <c r="BS97" s="16" t="str">
        <f t="shared" si="157"/>
        <v/>
      </c>
      <c r="BT97" s="16" t="str">
        <f t="shared" si="158"/>
        <v/>
      </c>
      <c r="BU97" s="16" t="str">
        <f t="shared" si="159"/>
        <v/>
      </c>
      <c r="BV97" s="16" t="str">
        <f t="shared" si="160"/>
        <v/>
      </c>
      <c r="BW97" s="16" t="str">
        <f t="shared" si="161"/>
        <v/>
      </c>
      <c r="BX97" s="16" t="str">
        <f t="shared" si="162"/>
        <v/>
      </c>
      <c r="BY97" s="16" t="str">
        <f t="shared" si="163"/>
        <v/>
      </c>
      <c r="BZ97" s="16" t="str">
        <f t="shared" si="182"/>
        <v/>
      </c>
      <c r="CA97" s="16" t="str">
        <f t="shared" si="182"/>
        <v/>
      </c>
      <c r="CB97" s="16" t="str">
        <f t="shared" si="182"/>
        <v/>
      </c>
      <c r="CC97" s="16" t="str">
        <f t="shared" si="182"/>
        <v/>
      </c>
      <c r="CD97" s="16" t="str">
        <f t="shared" si="182"/>
        <v/>
      </c>
      <c r="CE97" s="16" t="str">
        <f t="shared" si="182"/>
        <v/>
      </c>
      <c r="CF97" s="16" t="str">
        <f t="shared" si="182"/>
        <v/>
      </c>
      <c r="CG97" s="16" t="str">
        <f t="shared" si="182"/>
        <v/>
      </c>
      <c r="CH97" s="66" t="str">
        <f t="shared" si="165"/>
        <v/>
      </c>
      <c r="CI97" s="42" t="str">
        <f t="shared" si="177"/>
        <v/>
      </c>
      <c r="CJ97" s="42" t="str">
        <f t="shared" si="178"/>
        <v/>
      </c>
      <c r="CK97" s="42" t="str">
        <f t="shared" si="179"/>
        <v/>
      </c>
      <c r="CL97" s="42" t="str">
        <f t="shared" si="180"/>
        <v/>
      </c>
      <c r="CM97" s="42" t="str">
        <f t="shared" si="181"/>
        <v/>
      </c>
      <c r="CN97" s="65">
        <f t="shared" si="167"/>
        <v>0</v>
      </c>
      <c r="CO97" s="73"/>
      <c r="CP97" s="41">
        <f t="shared" si="132"/>
        <v>0</v>
      </c>
      <c r="CQ97" s="39">
        <f t="shared" si="133"/>
        <v>0</v>
      </c>
      <c r="CR97" s="40">
        <f t="shared" si="134"/>
        <v>0</v>
      </c>
      <c r="CS97" s="134">
        <f t="shared" si="135"/>
        <v>0</v>
      </c>
      <c r="CT97" s="17"/>
      <c r="CU97" s="129"/>
      <c r="CV97" s="130">
        <f t="shared" si="168"/>
        <v>0</v>
      </c>
      <c r="CW97" s="134">
        <f t="shared" si="169"/>
        <v>0</v>
      </c>
      <c r="CX97" s="131">
        <f>+IF($I$7="SI",'INPUTS Y LISTAS'!$B$31,0)</f>
        <v>0</v>
      </c>
      <c r="CY97" s="132"/>
      <c r="CZ97" s="130">
        <f t="shared" si="170"/>
        <v>0</v>
      </c>
      <c r="DA97" s="134">
        <f t="shared" si="171"/>
        <v>0</v>
      </c>
      <c r="DB97" s="131">
        <f>+IF($I$7="SI",'INPUTS Y LISTAS'!$B$32,0)</f>
        <v>0</v>
      </c>
      <c r="DC97" s="132"/>
      <c r="DD97" s="130">
        <f t="shared" si="172"/>
        <v>0</v>
      </c>
      <c r="DE97" s="134">
        <f t="shared" si="173"/>
        <v>0</v>
      </c>
      <c r="DF97" s="131">
        <f>+IF($I$7="SI",'INPUTS Y LISTAS'!$B$33,0)</f>
        <v>0</v>
      </c>
      <c r="DG97" s="132"/>
      <c r="DH97" s="130">
        <f t="shared" si="174"/>
        <v>0</v>
      </c>
      <c r="DI97" s="134">
        <f t="shared" si="175"/>
        <v>0</v>
      </c>
      <c r="DJ97" s="136">
        <f t="shared" si="176"/>
        <v>0</v>
      </c>
    </row>
    <row r="98" spans="3:114" ht="15.75" hidden="1" outlineLevel="2" x14ac:dyDescent="0.2">
      <c r="C98" s="14">
        <f t="shared" ref="C98:C161" si="183">+C97+1</f>
        <v>84</v>
      </c>
      <c r="D98" s="88"/>
      <c r="E98" s="69">
        <v>1</v>
      </c>
      <c r="F98" s="69"/>
      <c r="G98" s="83"/>
      <c r="H98" s="84"/>
      <c r="I98" s="86"/>
      <c r="J98" s="86"/>
      <c r="K98" s="85"/>
      <c r="L98" s="86"/>
      <c r="M98" s="70"/>
      <c r="N98" s="70"/>
      <c r="O98" s="70"/>
      <c r="P98" s="70"/>
      <c r="Q98" s="70"/>
      <c r="R98" s="70"/>
      <c r="S98" s="70"/>
      <c r="T98" s="70"/>
      <c r="U98" s="70"/>
      <c r="V98" s="70"/>
      <c r="W98" s="70"/>
      <c r="X98" s="70"/>
      <c r="Y98" s="71"/>
      <c r="Z98" s="87" t="s">
        <v>16</v>
      </c>
      <c r="AA98" s="15" t="str">
        <f>IF(G98="","",IF(Z98="SI",G98*(1+'INPUTS Y LISTAS'!$B$15),'Modelo Estadistico'!G98))</f>
        <v/>
      </c>
      <c r="AB98" s="15" t="str">
        <f>IF(H98="","",IF(Z98="SI",H98*(1+'INPUTS Y LISTAS'!$B$15),'Modelo Estadistico'!H98))</f>
        <v/>
      </c>
      <c r="AC98" s="15" t="str">
        <f>IF(I98="","",IF(Z98="SI",I98*(1+'INPUTS Y LISTAS'!$B$15),'Modelo Estadistico'!I98))</f>
        <v/>
      </c>
      <c r="AD98" s="15" t="str">
        <f>IF(J98="","",IF(Z98="SI",J98*(1+'INPUTS Y LISTAS'!$B$15),'Modelo Estadistico'!J98))</f>
        <v/>
      </c>
      <c r="AE98" s="15" t="str">
        <f>IF(K98="","",IF(Z98="SI",K98*(1+'INPUTS Y LISTAS'!$B$15),'Modelo Estadistico'!K98))</f>
        <v/>
      </c>
      <c r="AF98" s="15" t="str">
        <f>IF(L98="","",IF(Z98="SI",L98*(1+'INPUTS Y LISTAS'!$B$15),'Modelo Estadistico'!L98))</f>
        <v/>
      </c>
      <c r="AG98" s="15" t="str">
        <f>IF(M98="","",IF(Z98="SI",M98*(1+'INPUTS Y LISTAS'!$B$15),'Modelo Estadistico'!M98))</f>
        <v/>
      </c>
      <c r="AH98" s="15" t="str">
        <f>IF(N98="","",IF(Z98="SI",N98*(1+'INPUTS Y LISTAS'!$B$15),'Modelo Estadistico'!N98))</f>
        <v/>
      </c>
      <c r="AI98" s="15" t="str">
        <f>IF(O98="","",IF(Z98="SI",O98*(1+'INPUTS Y LISTAS'!$B$15),'Modelo Estadistico'!O98))</f>
        <v/>
      </c>
      <c r="AJ98" s="15" t="str">
        <f>IF(P98="","",IF(Z98="SI",P98*(1+'INPUTS Y LISTAS'!$B$15),'Modelo Estadistico'!P98))</f>
        <v/>
      </c>
      <c r="AK98" s="15" t="str">
        <f>IF(Q98="","",IF(Z98="SI",Q98*(1+'INPUTS Y LISTAS'!$B$15),'Modelo Estadistico'!Q98))</f>
        <v/>
      </c>
      <c r="AL98" s="15" t="str">
        <f>IF(R98="","",IF(Z98="SI",R98*(1+'INPUTS Y LISTAS'!$B$15),'Modelo Estadistico'!R98))</f>
        <v/>
      </c>
      <c r="AM98" s="15" t="str">
        <f>IF(S98="","",IF(Z98="SI",S98*(1+'INPUTS Y LISTAS'!$B$15),'Modelo Estadistico'!S98))</f>
        <v/>
      </c>
      <c r="AN98" s="15" t="str">
        <f>IF(T98="","",IF(Z98="SI",T98*(1+'INPUTS Y LISTAS'!$B$15),'Modelo Estadistico'!T98))</f>
        <v/>
      </c>
      <c r="AO98" s="15" t="str">
        <f>IF(U98="","",IF(Z98="SI",U98*(1+'INPUTS Y LISTAS'!$B$15),'Modelo Estadistico'!U98))</f>
        <v/>
      </c>
      <c r="AP98" s="15" t="str">
        <f>IF(V98="","",IF(Z98="SI",V98*(1+'INPUTS Y LISTAS'!$B$15),'Modelo Estadistico'!V98))</f>
        <v/>
      </c>
      <c r="AQ98" s="15" t="str">
        <f>IF(W98="","",IF(Z98="SI",W98*(1+'INPUTS Y LISTAS'!$B$15),'Modelo Estadistico'!W98))</f>
        <v/>
      </c>
      <c r="AR98" s="15" t="str">
        <f>IF(X98="","",IF(Z98="SI",X98*(1+'INPUTS Y LISTAS'!$B$15),'Modelo Estadistico'!X98))</f>
        <v/>
      </c>
      <c r="AS98" s="71"/>
      <c r="AT98" s="29" t="str">
        <f t="shared" si="128"/>
        <v/>
      </c>
      <c r="AU98" s="15" t="str">
        <f t="shared" si="129"/>
        <v/>
      </c>
      <c r="AV98" s="15" t="str">
        <f t="shared" si="130"/>
        <v/>
      </c>
      <c r="AW98" s="30" t="str">
        <f t="shared" si="131"/>
        <v/>
      </c>
      <c r="AX98" s="28" t="str">
        <f t="shared" si="166"/>
        <v/>
      </c>
      <c r="AY98" s="16" t="str">
        <f t="shared" si="138"/>
        <v/>
      </c>
      <c r="AZ98" s="16" t="str">
        <f t="shared" si="139"/>
        <v/>
      </c>
      <c r="BA98" s="16" t="str">
        <f t="shared" si="140"/>
        <v/>
      </c>
      <c r="BB98" s="16" t="str">
        <f t="shared" si="141"/>
        <v/>
      </c>
      <c r="BC98" s="16" t="str">
        <f t="shared" si="142"/>
        <v/>
      </c>
      <c r="BD98" s="16" t="str">
        <f t="shared" si="143"/>
        <v/>
      </c>
      <c r="BE98" s="16" t="str">
        <f t="shared" si="144"/>
        <v/>
      </c>
      <c r="BF98" s="16" t="str">
        <f t="shared" si="145"/>
        <v/>
      </c>
      <c r="BG98" s="16" t="str">
        <f t="shared" si="146"/>
        <v/>
      </c>
      <c r="BH98" s="16" t="str">
        <f t="shared" si="147"/>
        <v/>
      </c>
      <c r="BI98" s="16" t="str">
        <f t="shared" si="148"/>
        <v/>
      </c>
      <c r="BJ98" s="16" t="str">
        <f t="shared" si="149"/>
        <v/>
      </c>
      <c r="BK98" s="16" t="str">
        <f t="shared" si="150"/>
        <v/>
      </c>
      <c r="BL98" s="16" t="str">
        <f t="shared" si="151"/>
        <v/>
      </c>
      <c r="BM98" s="16"/>
      <c r="BN98" s="16" t="str">
        <f t="shared" si="152"/>
        <v/>
      </c>
      <c r="BO98" s="16" t="str">
        <f t="shared" si="153"/>
        <v/>
      </c>
      <c r="BP98" s="28" t="str">
        <f t="shared" si="154"/>
        <v/>
      </c>
      <c r="BQ98" s="16" t="str">
        <f t="shared" si="155"/>
        <v/>
      </c>
      <c r="BR98" s="16" t="str">
        <f t="shared" si="156"/>
        <v/>
      </c>
      <c r="BS98" s="16" t="str">
        <f t="shared" si="157"/>
        <v/>
      </c>
      <c r="BT98" s="16" t="str">
        <f t="shared" si="158"/>
        <v/>
      </c>
      <c r="BU98" s="16" t="str">
        <f t="shared" si="159"/>
        <v/>
      </c>
      <c r="BV98" s="16" t="str">
        <f t="shared" si="160"/>
        <v/>
      </c>
      <c r="BW98" s="16" t="str">
        <f t="shared" si="161"/>
        <v/>
      </c>
      <c r="BX98" s="16" t="str">
        <f t="shared" si="162"/>
        <v/>
      </c>
      <c r="BY98" s="16" t="str">
        <f t="shared" si="163"/>
        <v/>
      </c>
      <c r="BZ98" s="16" t="str">
        <f t="shared" si="182"/>
        <v/>
      </c>
      <c r="CA98" s="16" t="str">
        <f t="shared" si="182"/>
        <v/>
      </c>
      <c r="CB98" s="16" t="str">
        <f t="shared" si="182"/>
        <v/>
      </c>
      <c r="CC98" s="16" t="str">
        <f t="shared" si="182"/>
        <v/>
      </c>
      <c r="CD98" s="16" t="str">
        <f t="shared" si="182"/>
        <v/>
      </c>
      <c r="CE98" s="16" t="str">
        <f t="shared" si="182"/>
        <v/>
      </c>
      <c r="CF98" s="16" t="str">
        <f t="shared" si="182"/>
        <v/>
      </c>
      <c r="CG98" s="16" t="str">
        <f t="shared" si="182"/>
        <v/>
      </c>
      <c r="CH98" s="66" t="str">
        <f t="shared" si="165"/>
        <v/>
      </c>
      <c r="CI98" s="42" t="str">
        <f t="shared" si="177"/>
        <v/>
      </c>
      <c r="CJ98" s="42" t="str">
        <f t="shared" si="178"/>
        <v/>
      </c>
      <c r="CK98" s="42" t="str">
        <f t="shared" si="179"/>
        <v/>
      </c>
      <c r="CL98" s="42" t="str">
        <f t="shared" si="180"/>
        <v/>
      </c>
      <c r="CM98" s="42" t="str">
        <f t="shared" si="181"/>
        <v/>
      </c>
      <c r="CN98" s="65">
        <f t="shared" si="167"/>
        <v>0</v>
      </c>
      <c r="CO98" s="73"/>
      <c r="CP98" s="41">
        <f t="shared" si="132"/>
        <v>0</v>
      </c>
      <c r="CQ98" s="39">
        <f t="shared" si="133"/>
        <v>0</v>
      </c>
      <c r="CR98" s="40">
        <f t="shared" si="134"/>
        <v>0</v>
      </c>
      <c r="CS98" s="134">
        <f t="shared" si="135"/>
        <v>0</v>
      </c>
      <c r="CT98" s="17"/>
      <c r="CU98" s="129"/>
      <c r="CV98" s="130">
        <f t="shared" si="168"/>
        <v>0</v>
      </c>
      <c r="CW98" s="134">
        <f t="shared" si="169"/>
        <v>0</v>
      </c>
      <c r="CX98" s="131">
        <f>+IF($I$7="SI",'INPUTS Y LISTAS'!$B$31,0)</f>
        <v>0</v>
      </c>
      <c r="CY98" s="132"/>
      <c r="CZ98" s="130">
        <f t="shared" si="170"/>
        <v>0</v>
      </c>
      <c r="DA98" s="134">
        <f t="shared" si="171"/>
        <v>0</v>
      </c>
      <c r="DB98" s="131">
        <f>+IF($I$7="SI",'INPUTS Y LISTAS'!$B$32,0)</f>
        <v>0</v>
      </c>
      <c r="DC98" s="132"/>
      <c r="DD98" s="130">
        <f t="shared" si="172"/>
        <v>0</v>
      </c>
      <c r="DE98" s="134">
        <f t="shared" si="173"/>
        <v>0</v>
      </c>
      <c r="DF98" s="131">
        <f>+IF($I$7="SI",'INPUTS Y LISTAS'!$B$33,0)</f>
        <v>0</v>
      </c>
      <c r="DG98" s="132"/>
      <c r="DH98" s="130">
        <f t="shared" si="174"/>
        <v>0</v>
      </c>
      <c r="DI98" s="134">
        <f t="shared" si="175"/>
        <v>0</v>
      </c>
      <c r="DJ98" s="136">
        <f t="shared" si="176"/>
        <v>0</v>
      </c>
    </row>
    <row r="99" spans="3:114" ht="15.75" hidden="1" outlineLevel="2" x14ac:dyDescent="0.2">
      <c r="C99" s="14">
        <f t="shared" si="183"/>
        <v>85</v>
      </c>
      <c r="D99" s="88"/>
      <c r="E99" s="69">
        <v>1</v>
      </c>
      <c r="F99" s="69"/>
      <c r="G99" s="83"/>
      <c r="H99" s="84"/>
      <c r="I99" s="86"/>
      <c r="J99" s="86"/>
      <c r="K99" s="85"/>
      <c r="L99" s="86"/>
      <c r="M99" s="70"/>
      <c r="N99" s="70"/>
      <c r="O99" s="70"/>
      <c r="P99" s="70"/>
      <c r="Q99" s="70"/>
      <c r="R99" s="70"/>
      <c r="S99" s="70"/>
      <c r="T99" s="70"/>
      <c r="U99" s="70"/>
      <c r="V99" s="70"/>
      <c r="W99" s="70"/>
      <c r="X99" s="70"/>
      <c r="Y99" s="71"/>
      <c r="Z99" s="87" t="s">
        <v>16</v>
      </c>
      <c r="AA99" s="15" t="str">
        <f>IF(G99="","",IF(Z99="SI",G99*(1+'INPUTS Y LISTAS'!$B$15),'Modelo Estadistico'!G99))</f>
        <v/>
      </c>
      <c r="AB99" s="15" t="str">
        <f>IF(H99="","",IF(Z99="SI",H99*(1+'INPUTS Y LISTAS'!$B$15),'Modelo Estadistico'!H99))</f>
        <v/>
      </c>
      <c r="AC99" s="15" t="str">
        <f>IF(I99="","",IF(Z99="SI",I99*(1+'INPUTS Y LISTAS'!$B$15),'Modelo Estadistico'!I99))</f>
        <v/>
      </c>
      <c r="AD99" s="15" t="str">
        <f>IF(J99="","",IF(Z99="SI",J99*(1+'INPUTS Y LISTAS'!$B$15),'Modelo Estadistico'!J99))</f>
        <v/>
      </c>
      <c r="AE99" s="15" t="str">
        <f>IF(K99="","",IF(Z99="SI",K99*(1+'INPUTS Y LISTAS'!$B$15),'Modelo Estadistico'!K99))</f>
        <v/>
      </c>
      <c r="AF99" s="15" t="str">
        <f>IF(L99="","",IF(Z99="SI",L99*(1+'INPUTS Y LISTAS'!$B$15),'Modelo Estadistico'!L99))</f>
        <v/>
      </c>
      <c r="AG99" s="15" t="str">
        <f>IF(M99="","",IF(Z99="SI",M99*(1+'INPUTS Y LISTAS'!$B$15),'Modelo Estadistico'!M99))</f>
        <v/>
      </c>
      <c r="AH99" s="15" t="str">
        <f>IF(N99="","",IF(Z99="SI",N99*(1+'INPUTS Y LISTAS'!$B$15),'Modelo Estadistico'!N99))</f>
        <v/>
      </c>
      <c r="AI99" s="15" t="str">
        <f>IF(O99="","",IF(Z99="SI",O99*(1+'INPUTS Y LISTAS'!$B$15),'Modelo Estadistico'!O99))</f>
        <v/>
      </c>
      <c r="AJ99" s="15" t="str">
        <f>IF(P99="","",IF(Z99="SI",P99*(1+'INPUTS Y LISTAS'!$B$15),'Modelo Estadistico'!P99))</f>
        <v/>
      </c>
      <c r="AK99" s="15" t="str">
        <f>IF(Q99="","",IF(Z99="SI",Q99*(1+'INPUTS Y LISTAS'!$B$15),'Modelo Estadistico'!Q99))</f>
        <v/>
      </c>
      <c r="AL99" s="15" t="str">
        <f>IF(R99="","",IF(Z99="SI",R99*(1+'INPUTS Y LISTAS'!$B$15),'Modelo Estadistico'!R99))</f>
        <v/>
      </c>
      <c r="AM99" s="15" t="str">
        <f>IF(S99="","",IF(Z99="SI",S99*(1+'INPUTS Y LISTAS'!$B$15),'Modelo Estadistico'!S99))</f>
        <v/>
      </c>
      <c r="AN99" s="15" t="str">
        <f>IF(T99="","",IF(Z99="SI",T99*(1+'INPUTS Y LISTAS'!$B$15),'Modelo Estadistico'!T99))</f>
        <v/>
      </c>
      <c r="AO99" s="15" t="str">
        <f>IF(U99="","",IF(Z99="SI",U99*(1+'INPUTS Y LISTAS'!$B$15),'Modelo Estadistico'!U99))</f>
        <v/>
      </c>
      <c r="AP99" s="15" t="str">
        <f>IF(V99="","",IF(Z99="SI",V99*(1+'INPUTS Y LISTAS'!$B$15),'Modelo Estadistico'!V99))</f>
        <v/>
      </c>
      <c r="AQ99" s="15" t="str">
        <f>IF(W99="","",IF(Z99="SI",W99*(1+'INPUTS Y LISTAS'!$B$15),'Modelo Estadistico'!W99))</f>
        <v/>
      </c>
      <c r="AR99" s="15" t="str">
        <f>IF(X99="","",IF(Z99="SI",X99*(1+'INPUTS Y LISTAS'!$B$15),'Modelo Estadistico'!X99))</f>
        <v/>
      </c>
      <c r="AS99" s="71"/>
      <c r="AT99" s="29" t="str">
        <f t="shared" ref="AT99:AT162" si="184">IFERROR(AVERAGE(AA99:AR99),"")</f>
        <v/>
      </c>
      <c r="AU99" s="15" t="str">
        <f t="shared" ref="AU99:AU162" si="185">IFERROR(STDEV(AA99:AR99),"")</f>
        <v/>
      </c>
      <c r="AV99" s="15" t="str">
        <f t="shared" ref="AV99:AV162" si="186">IFERROR(AT99-AU99,"")</f>
        <v/>
      </c>
      <c r="AW99" s="30" t="str">
        <f t="shared" ref="AW99:AW162" si="187">IFERROR(+AT99+AU99,"")</f>
        <v/>
      </c>
      <c r="AX99" s="28" t="str">
        <f t="shared" si="166"/>
        <v/>
      </c>
      <c r="AY99" s="16" t="str">
        <f t="shared" si="138"/>
        <v/>
      </c>
      <c r="AZ99" s="16" t="str">
        <f t="shared" si="139"/>
        <v/>
      </c>
      <c r="BA99" s="16" t="str">
        <f t="shared" si="140"/>
        <v/>
      </c>
      <c r="BB99" s="16" t="str">
        <f t="shared" si="141"/>
        <v/>
      </c>
      <c r="BC99" s="16" t="str">
        <f t="shared" si="142"/>
        <v/>
      </c>
      <c r="BD99" s="16" t="str">
        <f t="shared" si="143"/>
        <v/>
      </c>
      <c r="BE99" s="16" t="str">
        <f t="shared" si="144"/>
        <v/>
      </c>
      <c r="BF99" s="16" t="str">
        <f t="shared" si="145"/>
        <v/>
      </c>
      <c r="BG99" s="16" t="str">
        <f t="shared" si="146"/>
        <v/>
      </c>
      <c r="BH99" s="16" t="str">
        <f t="shared" si="147"/>
        <v/>
      </c>
      <c r="BI99" s="16" t="str">
        <f t="shared" si="148"/>
        <v/>
      </c>
      <c r="BJ99" s="16" t="str">
        <f t="shared" si="149"/>
        <v/>
      </c>
      <c r="BK99" s="16" t="str">
        <f t="shared" si="150"/>
        <v/>
      </c>
      <c r="BL99" s="16" t="str">
        <f t="shared" si="151"/>
        <v/>
      </c>
      <c r="BM99" s="16"/>
      <c r="BN99" s="16" t="str">
        <f t="shared" si="152"/>
        <v/>
      </c>
      <c r="BO99" s="16" t="str">
        <f t="shared" si="153"/>
        <v/>
      </c>
      <c r="BP99" s="28" t="str">
        <f t="shared" si="154"/>
        <v/>
      </c>
      <c r="BQ99" s="16" t="str">
        <f t="shared" si="155"/>
        <v/>
      </c>
      <c r="BR99" s="16" t="str">
        <f t="shared" si="156"/>
        <v/>
      </c>
      <c r="BS99" s="16" t="str">
        <f t="shared" si="157"/>
        <v/>
      </c>
      <c r="BT99" s="16" t="str">
        <f t="shared" si="158"/>
        <v/>
      </c>
      <c r="BU99" s="16" t="str">
        <f t="shared" si="159"/>
        <v/>
      </c>
      <c r="BV99" s="16" t="str">
        <f t="shared" si="160"/>
        <v/>
      </c>
      <c r="BW99" s="16" t="str">
        <f t="shared" si="161"/>
        <v/>
      </c>
      <c r="BX99" s="16" t="str">
        <f t="shared" si="162"/>
        <v/>
      </c>
      <c r="BY99" s="16" t="str">
        <f t="shared" si="163"/>
        <v/>
      </c>
      <c r="BZ99" s="16" t="str">
        <f t="shared" si="182"/>
        <v/>
      </c>
      <c r="CA99" s="16" t="str">
        <f t="shared" si="182"/>
        <v/>
      </c>
      <c r="CB99" s="16" t="str">
        <f t="shared" si="182"/>
        <v/>
      </c>
      <c r="CC99" s="16" t="str">
        <f t="shared" si="182"/>
        <v/>
      </c>
      <c r="CD99" s="16" t="str">
        <f t="shared" si="182"/>
        <v/>
      </c>
      <c r="CE99" s="16" t="str">
        <f t="shared" si="182"/>
        <v/>
      </c>
      <c r="CF99" s="16" t="str">
        <f t="shared" si="182"/>
        <v/>
      </c>
      <c r="CG99" s="16" t="str">
        <f t="shared" si="182"/>
        <v/>
      </c>
      <c r="CH99" s="66" t="str">
        <f t="shared" si="165"/>
        <v/>
      </c>
      <c r="CI99" s="42" t="str">
        <f t="shared" si="177"/>
        <v/>
      </c>
      <c r="CJ99" s="42" t="str">
        <f t="shared" si="178"/>
        <v/>
      </c>
      <c r="CK99" s="42" t="str">
        <f t="shared" si="179"/>
        <v/>
      </c>
      <c r="CL99" s="42" t="str">
        <f t="shared" si="180"/>
        <v/>
      </c>
      <c r="CM99" s="42" t="str">
        <f t="shared" si="181"/>
        <v/>
      </c>
      <c r="CN99" s="65">
        <f t="shared" si="167"/>
        <v>0</v>
      </c>
      <c r="CO99" s="73"/>
      <c r="CP99" s="41">
        <f t="shared" ref="CP99:CP162" si="188">+CO99-CN99</f>
        <v>0</v>
      </c>
      <c r="CQ99" s="39">
        <f t="shared" ref="CQ99:CQ162" si="189">+CN99*$E99</f>
        <v>0</v>
      </c>
      <c r="CR99" s="40">
        <f t="shared" ref="CR99:CR162" si="190">+CO99*$E99</f>
        <v>0</v>
      </c>
      <c r="CS99" s="134">
        <f t="shared" ref="CS99:CS162" si="191">+CR99-CQ99</f>
        <v>0</v>
      </c>
      <c r="CT99" s="17"/>
      <c r="CU99" s="129"/>
      <c r="CV99" s="130">
        <f t="shared" si="168"/>
        <v>0</v>
      </c>
      <c r="CW99" s="134">
        <f t="shared" si="169"/>
        <v>0</v>
      </c>
      <c r="CX99" s="131">
        <f>+IF($I$7="SI",'INPUTS Y LISTAS'!$B$31,0)</f>
        <v>0</v>
      </c>
      <c r="CY99" s="132"/>
      <c r="CZ99" s="130">
        <f t="shared" si="170"/>
        <v>0</v>
      </c>
      <c r="DA99" s="134">
        <f t="shared" si="171"/>
        <v>0</v>
      </c>
      <c r="DB99" s="131">
        <f>+IF($I$7="SI",'INPUTS Y LISTAS'!$B$32,0)</f>
        <v>0</v>
      </c>
      <c r="DC99" s="132"/>
      <c r="DD99" s="130">
        <f t="shared" si="172"/>
        <v>0</v>
      </c>
      <c r="DE99" s="134">
        <f t="shared" si="173"/>
        <v>0</v>
      </c>
      <c r="DF99" s="131">
        <f>+IF($I$7="SI",'INPUTS Y LISTAS'!$B$33,0)</f>
        <v>0</v>
      </c>
      <c r="DG99" s="132"/>
      <c r="DH99" s="130">
        <f t="shared" si="174"/>
        <v>0</v>
      </c>
      <c r="DI99" s="134">
        <f t="shared" si="175"/>
        <v>0</v>
      </c>
      <c r="DJ99" s="136">
        <f t="shared" si="176"/>
        <v>0</v>
      </c>
    </row>
    <row r="100" spans="3:114" ht="15.75" hidden="1" outlineLevel="2" x14ac:dyDescent="0.2">
      <c r="C100" s="14">
        <f t="shared" si="183"/>
        <v>86</v>
      </c>
      <c r="D100" s="88"/>
      <c r="E100" s="69">
        <v>1</v>
      </c>
      <c r="F100" s="69"/>
      <c r="G100" s="83"/>
      <c r="H100" s="84"/>
      <c r="I100" s="86"/>
      <c r="J100" s="86"/>
      <c r="K100" s="85"/>
      <c r="L100" s="86"/>
      <c r="M100" s="70"/>
      <c r="N100" s="70"/>
      <c r="O100" s="70"/>
      <c r="P100" s="70"/>
      <c r="Q100" s="70"/>
      <c r="R100" s="70"/>
      <c r="S100" s="70"/>
      <c r="T100" s="70"/>
      <c r="U100" s="70"/>
      <c r="V100" s="70"/>
      <c r="W100" s="70"/>
      <c r="X100" s="70"/>
      <c r="Y100" s="71"/>
      <c r="Z100" s="87" t="s">
        <v>16</v>
      </c>
      <c r="AA100" s="15" t="str">
        <f>IF(G100="","",IF(Z100="SI",G100*(1+'INPUTS Y LISTAS'!$B$15),'Modelo Estadistico'!G100))</f>
        <v/>
      </c>
      <c r="AB100" s="15" t="str">
        <f>IF(H100="","",IF(Z100="SI",H100*(1+'INPUTS Y LISTAS'!$B$15),'Modelo Estadistico'!H100))</f>
        <v/>
      </c>
      <c r="AC100" s="15" t="str">
        <f>IF(I100="","",IF(Z100="SI",I100*(1+'INPUTS Y LISTAS'!$B$15),'Modelo Estadistico'!I100))</f>
        <v/>
      </c>
      <c r="AD100" s="15" t="str">
        <f>IF(J100="","",IF(Z100="SI",J100*(1+'INPUTS Y LISTAS'!$B$15),'Modelo Estadistico'!J100))</f>
        <v/>
      </c>
      <c r="AE100" s="15" t="str">
        <f>IF(K100="","",IF(Z100="SI",K100*(1+'INPUTS Y LISTAS'!$B$15),'Modelo Estadistico'!K100))</f>
        <v/>
      </c>
      <c r="AF100" s="15" t="str">
        <f>IF(L100="","",IF(Z100="SI",L100*(1+'INPUTS Y LISTAS'!$B$15),'Modelo Estadistico'!L100))</f>
        <v/>
      </c>
      <c r="AG100" s="15" t="str">
        <f>IF(M100="","",IF(Z100="SI",M100*(1+'INPUTS Y LISTAS'!$B$15),'Modelo Estadistico'!M100))</f>
        <v/>
      </c>
      <c r="AH100" s="15" t="str">
        <f>IF(N100="","",IF(Z100="SI",N100*(1+'INPUTS Y LISTAS'!$B$15),'Modelo Estadistico'!N100))</f>
        <v/>
      </c>
      <c r="AI100" s="15" t="str">
        <f>IF(O100="","",IF(Z100="SI",O100*(1+'INPUTS Y LISTAS'!$B$15),'Modelo Estadistico'!O100))</f>
        <v/>
      </c>
      <c r="AJ100" s="15" t="str">
        <f>IF(P100="","",IF(Z100="SI",P100*(1+'INPUTS Y LISTAS'!$B$15),'Modelo Estadistico'!P100))</f>
        <v/>
      </c>
      <c r="AK100" s="15" t="str">
        <f>IF(Q100="","",IF(Z100="SI",Q100*(1+'INPUTS Y LISTAS'!$B$15),'Modelo Estadistico'!Q100))</f>
        <v/>
      </c>
      <c r="AL100" s="15" t="str">
        <f>IF(R100="","",IF(Z100="SI",R100*(1+'INPUTS Y LISTAS'!$B$15),'Modelo Estadistico'!R100))</f>
        <v/>
      </c>
      <c r="AM100" s="15" t="str">
        <f>IF(S100="","",IF(Z100="SI",S100*(1+'INPUTS Y LISTAS'!$B$15),'Modelo Estadistico'!S100))</f>
        <v/>
      </c>
      <c r="AN100" s="15" t="str">
        <f>IF(T100="","",IF(Z100="SI",T100*(1+'INPUTS Y LISTAS'!$B$15),'Modelo Estadistico'!T100))</f>
        <v/>
      </c>
      <c r="AO100" s="15" t="str">
        <f>IF(U100="","",IF(Z100="SI",U100*(1+'INPUTS Y LISTAS'!$B$15),'Modelo Estadistico'!U100))</f>
        <v/>
      </c>
      <c r="AP100" s="15" t="str">
        <f>IF(V100="","",IF(Z100="SI",V100*(1+'INPUTS Y LISTAS'!$B$15),'Modelo Estadistico'!V100))</f>
        <v/>
      </c>
      <c r="AQ100" s="15" t="str">
        <f>IF(W100="","",IF(Z100="SI",W100*(1+'INPUTS Y LISTAS'!$B$15),'Modelo Estadistico'!W100))</f>
        <v/>
      </c>
      <c r="AR100" s="15" t="str">
        <f>IF(X100="","",IF(Z100="SI",X100*(1+'INPUTS Y LISTAS'!$B$15),'Modelo Estadistico'!X100))</f>
        <v/>
      </c>
      <c r="AS100" s="71"/>
      <c r="AT100" s="29" t="str">
        <f t="shared" si="184"/>
        <v/>
      </c>
      <c r="AU100" s="15" t="str">
        <f t="shared" si="185"/>
        <v/>
      </c>
      <c r="AV100" s="15" t="str">
        <f t="shared" si="186"/>
        <v/>
      </c>
      <c r="AW100" s="30" t="str">
        <f t="shared" si="187"/>
        <v/>
      </c>
      <c r="AX100" s="28" t="str">
        <f t="shared" si="166"/>
        <v/>
      </c>
      <c r="AY100" s="16" t="str">
        <f t="shared" si="138"/>
        <v/>
      </c>
      <c r="AZ100" s="16" t="str">
        <f t="shared" si="139"/>
        <v/>
      </c>
      <c r="BA100" s="16" t="str">
        <f t="shared" si="140"/>
        <v/>
      </c>
      <c r="BB100" s="16" t="str">
        <f t="shared" si="141"/>
        <v/>
      </c>
      <c r="BC100" s="16" t="str">
        <f t="shared" si="142"/>
        <v/>
      </c>
      <c r="BD100" s="16" t="str">
        <f t="shared" si="143"/>
        <v/>
      </c>
      <c r="BE100" s="16" t="str">
        <f t="shared" si="144"/>
        <v/>
      </c>
      <c r="BF100" s="16" t="str">
        <f t="shared" si="145"/>
        <v/>
      </c>
      <c r="BG100" s="16" t="str">
        <f t="shared" si="146"/>
        <v/>
      </c>
      <c r="BH100" s="16" t="str">
        <f t="shared" si="147"/>
        <v/>
      </c>
      <c r="BI100" s="16" t="str">
        <f t="shared" si="148"/>
        <v/>
      </c>
      <c r="BJ100" s="16" t="str">
        <f t="shared" si="149"/>
        <v/>
      </c>
      <c r="BK100" s="16" t="str">
        <f t="shared" si="150"/>
        <v/>
      </c>
      <c r="BL100" s="16" t="str">
        <f t="shared" si="151"/>
        <v/>
      </c>
      <c r="BM100" s="16"/>
      <c r="BN100" s="16" t="str">
        <f t="shared" si="152"/>
        <v/>
      </c>
      <c r="BO100" s="16" t="str">
        <f t="shared" si="153"/>
        <v/>
      </c>
      <c r="BP100" s="28" t="str">
        <f t="shared" si="154"/>
        <v/>
      </c>
      <c r="BQ100" s="16" t="str">
        <f t="shared" si="155"/>
        <v/>
      </c>
      <c r="BR100" s="16" t="str">
        <f t="shared" si="156"/>
        <v/>
      </c>
      <c r="BS100" s="16" t="str">
        <f t="shared" si="157"/>
        <v/>
      </c>
      <c r="BT100" s="16" t="str">
        <f t="shared" si="158"/>
        <v/>
      </c>
      <c r="BU100" s="16" t="str">
        <f t="shared" si="159"/>
        <v/>
      </c>
      <c r="BV100" s="16" t="str">
        <f t="shared" si="160"/>
        <v/>
      </c>
      <c r="BW100" s="16" t="str">
        <f t="shared" si="161"/>
        <v/>
      </c>
      <c r="BX100" s="16" t="str">
        <f t="shared" si="162"/>
        <v/>
      </c>
      <c r="BY100" s="16" t="str">
        <f t="shared" si="163"/>
        <v/>
      </c>
      <c r="BZ100" s="16" t="str">
        <f t="shared" si="182"/>
        <v/>
      </c>
      <c r="CA100" s="16" t="str">
        <f t="shared" si="182"/>
        <v/>
      </c>
      <c r="CB100" s="16" t="str">
        <f t="shared" si="182"/>
        <v/>
      </c>
      <c r="CC100" s="16" t="str">
        <f t="shared" si="182"/>
        <v/>
      </c>
      <c r="CD100" s="16" t="str">
        <f t="shared" si="182"/>
        <v/>
      </c>
      <c r="CE100" s="16" t="str">
        <f t="shared" si="182"/>
        <v/>
      </c>
      <c r="CF100" s="16" t="str">
        <f t="shared" si="182"/>
        <v/>
      </c>
      <c r="CG100" s="16" t="str">
        <f t="shared" si="182"/>
        <v/>
      </c>
      <c r="CH100" s="66" t="str">
        <f t="shared" si="165"/>
        <v/>
      </c>
      <c r="CI100" s="42" t="str">
        <f t="shared" si="177"/>
        <v/>
      </c>
      <c r="CJ100" s="42" t="str">
        <f t="shared" si="178"/>
        <v/>
      </c>
      <c r="CK100" s="42" t="str">
        <f t="shared" si="179"/>
        <v/>
      </c>
      <c r="CL100" s="42" t="str">
        <f t="shared" si="180"/>
        <v/>
      </c>
      <c r="CM100" s="42" t="str">
        <f t="shared" si="181"/>
        <v/>
      </c>
      <c r="CN100" s="65">
        <f t="shared" si="167"/>
        <v>0</v>
      </c>
      <c r="CO100" s="73"/>
      <c r="CP100" s="41">
        <f t="shared" si="188"/>
        <v>0</v>
      </c>
      <c r="CQ100" s="39">
        <f t="shared" si="189"/>
        <v>0</v>
      </c>
      <c r="CR100" s="40">
        <f t="shared" si="190"/>
        <v>0</v>
      </c>
      <c r="CS100" s="134">
        <f t="shared" si="191"/>
        <v>0</v>
      </c>
      <c r="CT100" s="17"/>
      <c r="CU100" s="129"/>
      <c r="CV100" s="130">
        <f t="shared" si="168"/>
        <v>0</v>
      </c>
      <c r="CW100" s="134">
        <f t="shared" si="169"/>
        <v>0</v>
      </c>
      <c r="CX100" s="131">
        <f>+IF($I$7="SI",'INPUTS Y LISTAS'!$B$31,0)</f>
        <v>0</v>
      </c>
      <c r="CY100" s="132"/>
      <c r="CZ100" s="130">
        <f t="shared" si="170"/>
        <v>0</v>
      </c>
      <c r="DA100" s="134">
        <f t="shared" si="171"/>
        <v>0</v>
      </c>
      <c r="DB100" s="131">
        <f>+IF($I$7="SI",'INPUTS Y LISTAS'!$B$32,0)</f>
        <v>0</v>
      </c>
      <c r="DC100" s="132"/>
      <c r="DD100" s="130">
        <f t="shared" si="172"/>
        <v>0</v>
      </c>
      <c r="DE100" s="134">
        <f t="shared" si="173"/>
        <v>0</v>
      </c>
      <c r="DF100" s="131">
        <f>+IF($I$7="SI",'INPUTS Y LISTAS'!$B$33,0)</f>
        <v>0</v>
      </c>
      <c r="DG100" s="132"/>
      <c r="DH100" s="130">
        <f t="shared" si="174"/>
        <v>0</v>
      </c>
      <c r="DI100" s="134">
        <f t="shared" si="175"/>
        <v>0</v>
      </c>
      <c r="DJ100" s="136">
        <f t="shared" si="176"/>
        <v>0</v>
      </c>
    </row>
    <row r="101" spans="3:114" ht="15.75" hidden="1" outlineLevel="2" x14ac:dyDescent="0.2">
      <c r="C101" s="14">
        <f t="shared" si="183"/>
        <v>87</v>
      </c>
      <c r="D101" s="88"/>
      <c r="E101" s="69">
        <v>1</v>
      </c>
      <c r="F101" s="69"/>
      <c r="G101" s="83"/>
      <c r="H101" s="84"/>
      <c r="I101" s="86"/>
      <c r="J101" s="86"/>
      <c r="K101" s="85"/>
      <c r="L101" s="86"/>
      <c r="M101" s="70"/>
      <c r="N101" s="70"/>
      <c r="O101" s="70"/>
      <c r="P101" s="70"/>
      <c r="Q101" s="70"/>
      <c r="R101" s="70"/>
      <c r="S101" s="70"/>
      <c r="T101" s="70"/>
      <c r="U101" s="70"/>
      <c r="V101" s="70"/>
      <c r="W101" s="70"/>
      <c r="X101" s="70"/>
      <c r="Y101" s="71"/>
      <c r="Z101" s="87" t="s">
        <v>16</v>
      </c>
      <c r="AA101" s="15" t="str">
        <f>IF(G101="","",IF(Z101="SI",G101*(1+'INPUTS Y LISTAS'!$B$15),'Modelo Estadistico'!G101))</f>
        <v/>
      </c>
      <c r="AB101" s="15" t="str">
        <f>IF(H101="","",IF(Z101="SI",H101*(1+'INPUTS Y LISTAS'!$B$15),'Modelo Estadistico'!H101))</f>
        <v/>
      </c>
      <c r="AC101" s="15" t="str">
        <f>IF(I101="","",IF(Z101="SI",I101*(1+'INPUTS Y LISTAS'!$B$15),'Modelo Estadistico'!I101))</f>
        <v/>
      </c>
      <c r="AD101" s="15" t="str">
        <f>IF(J101="","",IF(Z101="SI",J101*(1+'INPUTS Y LISTAS'!$B$15),'Modelo Estadistico'!J101))</f>
        <v/>
      </c>
      <c r="AE101" s="15" t="str">
        <f>IF(K101="","",IF(Z101="SI",K101*(1+'INPUTS Y LISTAS'!$B$15),'Modelo Estadistico'!K101))</f>
        <v/>
      </c>
      <c r="AF101" s="15" t="str">
        <f>IF(L101="","",IF(Z101="SI",L101*(1+'INPUTS Y LISTAS'!$B$15),'Modelo Estadistico'!L101))</f>
        <v/>
      </c>
      <c r="AG101" s="15" t="str">
        <f>IF(M101="","",IF(Z101="SI",M101*(1+'INPUTS Y LISTAS'!$B$15),'Modelo Estadistico'!M101))</f>
        <v/>
      </c>
      <c r="AH101" s="15" t="str">
        <f>IF(N101="","",IF(Z101="SI",N101*(1+'INPUTS Y LISTAS'!$B$15),'Modelo Estadistico'!N101))</f>
        <v/>
      </c>
      <c r="AI101" s="15" t="str">
        <f>IF(O101="","",IF(Z101="SI",O101*(1+'INPUTS Y LISTAS'!$B$15),'Modelo Estadistico'!O101))</f>
        <v/>
      </c>
      <c r="AJ101" s="15" t="str">
        <f>IF(P101="","",IF(Z101="SI",P101*(1+'INPUTS Y LISTAS'!$B$15),'Modelo Estadistico'!P101))</f>
        <v/>
      </c>
      <c r="AK101" s="15" t="str">
        <f>IF(Q101="","",IF(Z101="SI",Q101*(1+'INPUTS Y LISTAS'!$B$15),'Modelo Estadistico'!Q101))</f>
        <v/>
      </c>
      <c r="AL101" s="15" t="str">
        <f>IF(R101="","",IF(Z101="SI",R101*(1+'INPUTS Y LISTAS'!$B$15),'Modelo Estadistico'!R101))</f>
        <v/>
      </c>
      <c r="AM101" s="15" t="str">
        <f>IF(S101="","",IF(Z101="SI",S101*(1+'INPUTS Y LISTAS'!$B$15),'Modelo Estadistico'!S101))</f>
        <v/>
      </c>
      <c r="AN101" s="15" t="str">
        <f>IF(T101="","",IF(Z101="SI",T101*(1+'INPUTS Y LISTAS'!$B$15),'Modelo Estadistico'!T101))</f>
        <v/>
      </c>
      <c r="AO101" s="15" t="str">
        <f>IF(U101="","",IF(Z101="SI",U101*(1+'INPUTS Y LISTAS'!$B$15),'Modelo Estadistico'!U101))</f>
        <v/>
      </c>
      <c r="AP101" s="15" t="str">
        <f>IF(V101="","",IF(Z101="SI",V101*(1+'INPUTS Y LISTAS'!$B$15),'Modelo Estadistico'!V101))</f>
        <v/>
      </c>
      <c r="AQ101" s="15" t="str">
        <f>IF(W101="","",IF(Z101="SI",W101*(1+'INPUTS Y LISTAS'!$B$15),'Modelo Estadistico'!W101))</f>
        <v/>
      </c>
      <c r="AR101" s="15" t="str">
        <f>IF(X101="","",IF(Z101="SI",X101*(1+'INPUTS Y LISTAS'!$B$15),'Modelo Estadistico'!X101))</f>
        <v/>
      </c>
      <c r="AS101" s="71"/>
      <c r="AT101" s="29" t="str">
        <f t="shared" si="184"/>
        <v/>
      </c>
      <c r="AU101" s="15" t="str">
        <f t="shared" si="185"/>
        <v/>
      </c>
      <c r="AV101" s="15" t="str">
        <f t="shared" si="186"/>
        <v/>
      </c>
      <c r="AW101" s="30" t="str">
        <f t="shared" si="187"/>
        <v/>
      </c>
      <c r="AX101" s="28" t="str">
        <f t="shared" si="166"/>
        <v/>
      </c>
      <c r="AY101" s="16" t="str">
        <f t="shared" si="138"/>
        <v/>
      </c>
      <c r="AZ101" s="16" t="str">
        <f t="shared" si="139"/>
        <v/>
      </c>
      <c r="BA101" s="16" t="str">
        <f t="shared" si="140"/>
        <v/>
      </c>
      <c r="BB101" s="16" t="str">
        <f t="shared" si="141"/>
        <v/>
      </c>
      <c r="BC101" s="16" t="str">
        <f t="shared" si="142"/>
        <v/>
      </c>
      <c r="BD101" s="16" t="str">
        <f t="shared" si="143"/>
        <v/>
      </c>
      <c r="BE101" s="16" t="str">
        <f t="shared" si="144"/>
        <v/>
      </c>
      <c r="BF101" s="16" t="str">
        <f t="shared" si="145"/>
        <v/>
      </c>
      <c r="BG101" s="16" t="str">
        <f t="shared" si="146"/>
        <v/>
      </c>
      <c r="BH101" s="16" t="str">
        <f t="shared" si="147"/>
        <v/>
      </c>
      <c r="BI101" s="16" t="str">
        <f t="shared" si="148"/>
        <v/>
      </c>
      <c r="BJ101" s="16" t="str">
        <f t="shared" si="149"/>
        <v/>
      </c>
      <c r="BK101" s="16" t="str">
        <f t="shared" si="150"/>
        <v/>
      </c>
      <c r="BL101" s="16" t="str">
        <f t="shared" si="151"/>
        <v/>
      </c>
      <c r="BM101" s="16"/>
      <c r="BN101" s="16" t="str">
        <f t="shared" si="152"/>
        <v/>
      </c>
      <c r="BO101" s="16" t="str">
        <f t="shared" si="153"/>
        <v/>
      </c>
      <c r="BP101" s="28" t="str">
        <f t="shared" si="154"/>
        <v/>
      </c>
      <c r="BQ101" s="16" t="str">
        <f t="shared" si="155"/>
        <v/>
      </c>
      <c r="BR101" s="16" t="str">
        <f t="shared" si="156"/>
        <v/>
      </c>
      <c r="BS101" s="16" t="str">
        <f t="shared" si="157"/>
        <v/>
      </c>
      <c r="BT101" s="16" t="str">
        <f t="shared" si="158"/>
        <v/>
      </c>
      <c r="BU101" s="16" t="str">
        <f t="shared" si="159"/>
        <v/>
      </c>
      <c r="BV101" s="16" t="str">
        <f t="shared" si="160"/>
        <v/>
      </c>
      <c r="BW101" s="16" t="str">
        <f t="shared" si="161"/>
        <v/>
      </c>
      <c r="BX101" s="16" t="str">
        <f t="shared" si="162"/>
        <v/>
      </c>
      <c r="BY101" s="16" t="str">
        <f t="shared" si="163"/>
        <v/>
      </c>
      <c r="BZ101" s="16" t="str">
        <f t="shared" si="182"/>
        <v/>
      </c>
      <c r="CA101" s="16" t="str">
        <f t="shared" si="182"/>
        <v/>
      </c>
      <c r="CB101" s="16" t="str">
        <f t="shared" si="182"/>
        <v/>
      </c>
      <c r="CC101" s="16" t="str">
        <f t="shared" si="182"/>
        <v/>
      </c>
      <c r="CD101" s="16" t="str">
        <f t="shared" si="182"/>
        <v/>
      </c>
      <c r="CE101" s="16" t="str">
        <f t="shared" si="182"/>
        <v/>
      </c>
      <c r="CF101" s="16" t="str">
        <f t="shared" si="182"/>
        <v/>
      </c>
      <c r="CG101" s="16" t="str">
        <f t="shared" si="182"/>
        <v/>
      </c>
      <c r="CH101" s="66" t="str">
        <f t="shared" si="165"/>
        <v/>
      </c>
      <c r="CI101" s="42" t="str">
        <f t="shared" si="177"/>
        <v/>
      </c>
      <c r="CJ101" s="42" t="str">
        <f t="shared" si="178"/>
        <v/>
      </c>
      <c r="CK101" s="42" t="str">
        <f t="shared" si="179"/>
        <v/>
      </c>
      <c r="CL101" s="42" t="str">
        <f t="shared" si="180"/>
        <v/>
      </c>
      <c r="CM101" s="42" t="str">
        <f t="shared" si="181"/>
        <v/>
      </c>
      <c r="CN101" s="65">
        <f t="shared" si="167"/>
        <v>0</v>
      </c>
      <c r="CO101" s="73"/>
      <c r="CP101" s="41">
        <f t="shared" si="188"/>
        <v>0</v>
      </c>
      <c r="CQ101" s="39">
        <f t="shared" si="189"/>
        <v>0</v>
      </c>
      <c r="CR101" s="40">
        <f t="shared" si="190"/>
        <v>0</v>
      </c>
      <c r="CS101" s="134">
        <f t="shared" si="191"/>
        <v>0</v>
      </c>
      <c r="CT101" s="17"/>
      <c r="CU101" s="129"/>
      <c r="CV101" s="130">
        <f t="shared" si="168"/>
        <v>0</v>
      </c>
      <c r="CW101" s="134">
        <f t="shared" si="169"/>
        <v>0</v>
      </c>
      <c r="CX101" s="131">
        <f>+IF($I$7="SI",'INPUTS Y LISTAS'!$B$31,0)</f>
        <v>0</v>
      </c>
      <c r="CY101" s="132"/>
      <c r="CZ101" s="130">
        <f t="shared" si="170"/>
        <v>0</v>
      </c>
      <c r="DA101" s="134">
        <f t="shared" si="171"/>
        <v>0</v>
      </c>
      <c r="DB101" s="131">
        <f>+IF($I$7="SI",'INPUTS Y LISTAS'!$B$32,0)</f>
        <v>0</v>
      </c>
      <c r="DC101" s="132"/>
      <c r="DD101" s="130">
        <f t="shared" si="172"/>
        <v>0</v>
      </c>
      <c r="DE101" s="134">
        <f t="shared" si="173"/>
        <v>0</v>
      </c>
      <c r="DF101" s="131">
        <f>+IF($I$7="SI",'INPUTS Y LISTAS'!$B$33,0)</f>
        <v>0</v>
      </c>
      <c r="DG101" s="132"/>
      <c r="DH101" s="130">
        <f t="shared" si="174"/>
        <v>0</v>
      </c>
      <c r="DI101" s="134">
        <f t="shared" si="175"/>
        <v>0</v>
      </c>
      <c r="DJ101" s="136">
        <f t="shared" si="176"/>
        <v>0</v>
      </c>
    </row>
    <row r="102" spans="3:114" ht="15.75" hidden="1" outlineLevel="2" x14ac:dyDescent="0.2">
      <c r="C102" s="14">
        <f t="shared" si="183"/>
        <v>88</v>
      </c>
      <c r="D102" s="88"/>
      <c r="E102" s="69">
        <v>1</v>
      </c>
      <c r="F102" s="69"/>
      <c r="G102" s="83"/>
      <c r="H102" s="84"/>
      <c r="I102" s="86"/>
      <c r="J102" s="86"/>
      <c r="K102" s="85"/>
      <c r="L102" s="86"/>
      <c r="M102" s="70"/>
      <c r="N102" s="70"/>
      <c r="O102" s="70"/>
      <c r="P102" s="70"/>
      <c r="Q102" s="70"/>
      <c r="R102" s="70"/>
      <c r="S102" s="70"/>
      <c r="T102" s="70"/>
      <c r="U102" s="70"/>
      <c r="V102" s="70"/>
      <c r="W102" s="70"/>
      <c r="X102" s="70"/>
      <c r="Y102" s="71"/>
      <c r="Z102" s="87" t="s">
        <v>16</v>
      </c>
      <c r="AA102" s="15" t="str">
        <f>IF(G102="","",IF(Z102="SI",G102*(1+'INPUTS Y LISTAS'!$B$15),'Modelo Estadistico'!G102))</f>
        <v/>
      </c>
      <c r="AB102" s="15" t="str">
        <f>IF(H102="","",IF(Z102="SI",H102*(1+'INPUTS Y LISTAS'!$B$15),'Modelo Estadistico'!H102))</f>
        <v/>
      </c>
      <c r="AC102" s="15" t="str">
        <f>IF(I102="","",IF(Z102="SI",I102*(1+'INPUTS Y LISTAS'!$B$15),'Modelo Estadistico'!I102))</f>
        <v/>
      </c>
      <c r="AD102" s="15" t="str">
        <f>IF(J102="","",IF(Z102="SI",J102*(1+'INPUTS Y LISTAS'!$B$15),'Modelo Estadistico'!J102))</f>
        <v/>
      </c>
      <c r="AE102" s="15" t="str">
        <f>IF(K102="","",IF(Z102="SI",K102*(1+'INPUTS Y LISTAS'!$B$15),'Modelo Estadistico'!K102))</f>
        <v/>
      </c>
      <c r="AF102" s="15" t="str">
        <f>IF(L102="","",IF(Z102="SI",L102*(1+'INPUTS Y LISTAS'!$B$15),'Modelo Estadistico'!L102))</f>
        <v/>
      </c>
      <c r="AG102" s="15" t="str">
        <f>IF(M102="","",IF(Z102="SI",M102*(1+'INPUTS Y LISTAS'!$B$15),'Modelo Estadistico'!M102))</f>
        <v/>
      </c>
      <c r="AH102" s="15" t="str">
        <f>IF(N102="","",IF(Z102="SI",N102*(1+'INPUTS Y LISTAS'!$B$15),'Modelo Estadistico'!N102))</f>
        <v/>
      </c>
      <c r="AI102" s="15" t="str">
        <f>IF(O102="","",IF(Z102="SI",O102*(1+'INPUTS Y LISTAS'!$B$15),'Modelo Estadistico'!O102))</f>
        <v/>
      </c>
      <c r="AJ102" s="15" t="str">
        <f>IF(P102="","",IF(Z102="SI",P102*(1+'INPUTS Y LISTAS'!$B$15),'Modelo Estadistico'!P102))</f>
        <v/>
      </c>
      <c r="AK102" s="15" t="str">
        <f>IF(Q102="","",IF(Z102="SI",Q102*(1+'INPUTS Y LISTAS'!$B$15),'Modelo Estadistico'!Q102))</f>
        <v/>
      </c>
      <c r="AL102" s="15" t="str">
        <f>IF(R102="","",IF(Z102="SI",R102*(1+'INPUTS Y LISTAS'!$B$15),'Modelo Estadistico'!R102))</f>
        <v/>
      </c>
      <c r="AM102" s="15" t="str">
        <f>IF(S102="","",IF(Z102="SI",S102*(1+'INPUTS Y LISTAS'!$B$15),'Modelo Estadistico'!S102))</f>
        <v/>
      </c>
      <c r="AN102" s="15" t="str">
        <f>IF(T102="","",IF(Z102="SI",T102*(1+'INPUTS Y LISTAS'!$B$15),'Modelo Estadistico'!T102))</f>
        <v/>
      </c>
      <c r="AO102" s="15" t="str">
        <f>IF(U102="","",IF(Z102="SI",U102*(1+'INPUTS Y LISTAS'!$B$15),'Modelo Estadistico'!U102))</f>
        <v/>
      </c>
      <c r="AP102" s="15" t="str">
        <f>IF(V102="","",IF(Z102="SI",V102*(1+'INPUTS Y LISTAS'!$B$15),'Modelo Estadistico'!V102))</f>
        <v/>
      </c>
      <c r="AQ102" s="15" t="str">
        <f>IF(W102="","",IF(Z102="SI",W102*(1+'INPUTS Y LISTAS'!$B$15),'Modelo Estadistico'!W102))</f>
        <v/>
      </c>
      <c r="AR102" s="15" t="str">
        <f>IF(X102="","",IF(Z102="SI",X102*(1+'INPUTS Y LISTAS'!$B$15),'Modelo Estadistico'!X102))</f>
        <v/>
      </c>
      <c r="AS102" s="71"/>
      <c r="AT102" s="29" t="str">
        <f t="shared" si="184"/>
        <v/>
      </c>
      <c r="AU102" s="15" t="str">
        <f t="shared" si="185"/>
        <v/>
      </c>
      <c r="AV102" s="15" t="str">
        <f t="shared" si="186"/>
        <v/>
      </c>
      <c r="AW102" s="30" t="str">
        <f t="shared" si="187"/>
        <v/>
      </c>
      <c r="AX102" s="28" t="str">
        <f t="shared" si="166"/>
        <v/>
      </c>
      <c r="AY102" s="16" t="str">
        <f t="shared" si="138"/>
        <v/>
      </c>
      <c r="AZ102" s="16" t="str">
        <f t="shared" si="139"/>
        <v/>
      </c>
      <c r="BA102" s="16" t="str">
        <f t="shared" si="140"/>
        <v/>
      </c>
      <c r="BB102" s="16" t="str">
        <f t="shared" si="141"/>
        <v/>
      </c>
      <c r="BC102" s="16" t="str">
        <f t="shared" si="142"/>
        <v/>
      </c>
      <c r="BD102" s="16" t="str">
        <f t="shared" si="143"/>
        <v/>
      </c>
      <c r="BE102" s="16" t="str">
        <f t="shared" si="144"/>
        <v/>
      </c>
      <c r="BF102" s="16" t="str">
        <f t="shared" si="145"/>
        <v/>
      </c>
      <c r="BG102" s="16" t="str">
        <f t="shared" si="146"/>
        <v/>
      </c>
      <c r="BH102" s="16" t="str">
        <f t="shared" si="147"/>
        <v/>
      </c>
      <c r="BI102" s="16" t="str">
        <f t="shared" si="148"/>
        <v/>
      </c>
      <c r="BJ102" s="16" t="str">
        <f t="shared" si="149"/>
        <v/>
      </c>
      <c r="BK102" s="16" t="str">
        <f t="shared" si="150"/>
        <v/>
      </c>
      <c r="BL102" s="16" t="str">
        <f t="shared" si="151"/>
        <v/>
      </c>
      <c r="BM102" s="16"/>
      <c r="BN102" s="16" t="str">
        <f t="shared" si="152"/>
        <v/>
      </c>
      <c r="BO102" s="16" t="str">
        <f t="shared" si="153"/>
        <v/>
      </c>
      <c r="BP102" s="28" t="str">
        <f t="shared" si="154"/>
        <v/>
      </c>
      <c r="BQ102" s="16" t="str">
        <f t="shared" si="155"/>
        <v/>
      </c>
      <c r="BR102" s="16" t="str">
        <f t="shared" si="156"/>
        <v/>
      </c>
      <c r="BS102" s="16" t="str">
        <f t="shared" si="157"/>
        <v/>
      </c>
      <c r="BT102" s="16" t="str">
        <f t="shared" si="158"/>
        <v/>
      </c>
      <c r="BU102" s="16" t="str">
        <f t="shared" si="159"/>
        <v/>
      </c>
      <c r="BV102" s="16" t="str">
        <f t="shared" si="160"/>
        <v/>
      </c>
      <c r="BW102" s="16" t="str">
        <f t="shared" si="161"/>
        <v/>
      </c>
      <c r="BX102" s="16" t="str">
        <f t="shared" si="162"/>
        <v/>
      </c>
      <c r="BY102" s="16" t="str">
        <f t="shared" si="163"/>
        <v/>
      </c>
      <c r="BZ102" s="16" t="str">
        <f t="shared" si="182"/>
        <v/>
      </c>
      <c r="CA102" s="16" t="str">
        <f t="shared" si="182"/>
        <v/>
      </c>
      <c r="CB102" s="16" t="str">
        <f t="shared" si="182"/>
        <v/>
      </c>
      <c r="CC102" s="16" t="str">
        <f t="shared" si="182"/>
        <v/>
      </c>
      <c r="CD102" s="16" t="str">
        <f t="shared" si="182"/>
        <v/>
      </c>
      <c r="CE102" s="16" t="str">
        <f t="shared" si="182"/>
        <v/>
      </c>
      <c r="CF102" s="16" t="str">
        <f t="shared" si="182"/>
        <v/>
      </c>
      <c r="CG102" s="16" t="str">
        <f t="shared" si="182"/>
        <v/>
      </c>
      <c r="CH102" s="66" t="str">
        <f t="shared" si="165"/>
        <v/>
      </c>
      <c r="CI102" s="42" t="str">
        <f t="shared" si="177"/>
        <v/>
      </c>
      <c r="CJ102" s="42" t="str">
        <f t="shared" si="178"/>
        <v/>
      </c>
      <c r="CK102" s="42" t="str">
        <f t="shared" si="179"/>
        <v/>
      </c>
      <c r="CL102" s="42" t="str">
        <f t="shared" si="180"/>
        <v/>
      </c>
      <c r="CM102" s="42" t="str">
        <f t="shared" si="181"/>
        <v/>
      </c>
      <c r="CN102" s="65">
        <f t="shared" si="167"/>
        <v>0</v>
      </c>
      <c r="CO102" s="73"/>
      <c r="CP102" s="41">
        <f t="shared" si="188"/>
        <v>0</v>
      </c>
      <c r="CQ102" s="39">
        <f t="shared" si="189"/>
        <v>0</v>
      </c>
      <c r="CR102" s="40">
        <f t="shared" si="190"/>
        <v>0</v>
      </c>
      <c r="CS102" s="134">
        <f t="shared" si="191"/>
        <v>0</v>
      </c>
      <c r="CT102" s="17"/>
      <c r="CU102" s="129"/>
      <c r="CV102" s="130">
        <f t="shared" si="168"/>
        <v>0</v>
      </c>
      <c r="CW102" s="134">
        <f t="shared" si="169"/>
        <v>0</v>
      </c>
      <c r="CX102" s="131">
        <f>+IF($I$7="SI",'INPUTS Y LISTAS'!$B$31,0)</f>
        <v>0</v>
      </c>
      <c r="CY102" s="132"/>
      <c r="CZ102" s="130">
        <f t="shared" si="170"/>
        <v>0</v>
      </c>
      <c r="DA102" s="134">
        <f t="shared" si="171"/>
        <v>0</v>
      </c>
      <c r="DB102" s="131">
        <f>+IF($I$7="SI",'INPUTS Y LISTAS'!$B$32,0)</f>
        <v>0</v>
      </c>
      <c r="DC102" s="132"/>
      <c r="DD102" s="130">
        <f t="shared" si="172"/>
        <v>0</v>
      </c>
      <c r="DE102" s="134">
        <f t="shared" si="173"/>
        <v>0</v>
      </c>
      <c r="DF102" s="131">
        <f>+IF($I$7="SI",'INPUTS Y LISTAS'!$B$33,0)</f>
        <v>0</v>
      </c>
      <c r="DG102" s="132"/>
      <c r="DH102" s="130">
        <f t="shared" si="174"/>
        <v>0</v>
      </c>
      <c r="DI102" s="134">
        <f t="shared" si="175"/>
        <v>0</v>
      </c>
      <c r="DJ102" s="136">
        <f t="shared" si="176"/>
        <v>0</v>
      </c>
    </row>
    <row r="103" spans="3:114" ht="15.75" hidden="1" outlineLevel="2" x14ac:dyDescent="0.2">
      <c r="C103" s="14">
        <f t="shared" si="183"/>
        <v>89</v>
      </c>
      <c r="D103" s="88"/>
      <c r="E103" s="69">
        <v>1</v>
      </c>
      <c r="F103" s="69"/>
      <c r="G103" s="83"/>
      <c r="H103" s="84"/>
      <c r="I103" s="86"/>
      <c r="J103" s="86"/>
      <c r="K103" s="85"/>
      <c r="L103" s="86"/>
      <c r="M103" s="70"/>
      <c r="N103" s="70"/>
      <c r="O103" s="70"/>
      <c r="P103" s="70"/>
      <c r="Q103" s="70"/>
      <c r="R103" s="70"/>
      <c r="S103" s="70"/>
      <c r="T103" s="70"/>
      <c r="U103" s="70"/>
      <c r="V103" s="70"/>
      <c r="W103" s="70"/>
      <c r="X103" s="70"/>
      <c r="Y103" s="71"/>
      <c r="Z103" s="87" t="s">
        <v>16</v>
      </c>
      <c r="AA103" s="15" t="str">
        <f>IF(G103="","",IF(Z103="SI",G103*(1+'INPUTS Y LISTAS'!$B$15),'Modelo Estadistico'!G103))</f>
        <v/>
      </c>
      <c r="AB103" s="15" t="str">
        <f>IF(H103="","",IF(Z103="SI",H103*(1+'INPUTS Y LISTAS'!$B$15),'Modelo Estadistico'!H103))</f>
        <v/>
      </c>
      <c r="AC103" s="15" t="str">
        <f>IF(I103="","",IF(Z103="SI",I103*(1+'INPUTS Y LISTAS'!$B$15),'Modelo Estadistico'!I103))</f>
        <v/>
      </c>
      <c r="AD103" s="15" t="str">
        <f>IF(J103="","",IF(Z103="SI",J103*(1+'INPUTS Y LISTAS'!$B$15),'Modelo Estadistico'!J103))</f>
        <v/>
      </c>
      <c r="AE103" s="15" t="str">
        <f>IF(K103="","",IF(Z103="SI",K103*(1+'INPUTS Y LISTAS'!$B$15),'Modelo Estadistico'!K103))</f>
        <v/>
      </c>
      <c r="AF103" s="15" t="str">
        <f>IF(L103="","",IF(Z103="SI",L103*(1+'INPUTS Y LISTAS'!$B$15),'Modelo Estadistico'!L103))</f>
        <v/>
      </c>
      <c r="AG103" s="15" t="str">
        <f>IF(M103="","",IF(Z103="SI",M103*(1+'INPUTS Y LISTAS'!$B$15),'Modelo Estadistico'!M103))</f>
        <v/>
      </c>
      <c r="AH103" s="15" t="str">
        <f>IF(N103="","",IF(Z103="SI",N103*(1+'INPUTS Y LISTAS'!$B$15),'Modelo Estadistico'!N103))</f>
        <v/>
      </c>
      <c r="AI103" s="15" t="str">
        <f>IF(O103="","",IF(Z103="SI",O103*(1+'INPUTS Y LISTAS'!$B$15),'Modelo Estadistico'!O103))</f>
        <v/>
      </c>
      <c r="AJ103" s="15" t="str">
        <f>IF(P103="","",IF(Z103="SI",P103*(1+'INPUTS Y LISTAS'!$B$15),'Modelo Estadistico'!P103))</f>
        <v/>
      </c>
      <c r="AK103" s="15" t="str">
        <f>IF(Q103="","",IF(Z103="SI",Q103*(1+'INPUTS Y LISTAS'!$B$15),'Modelo Estadistico'!Q103))</f>
        <v/>
      </c>
      <c r="AL103" s="15" t="str">
        <f>IF(R103="","",IF(Z103="SI",R103*(1+'INPUTS Y LISTAS'!$B$15),'Modelo Estadistico'!R103))</f>
        <v/>
      </c>
      <c r="AM103" s="15" t="str">
        <f>IF(S103="","",IF(Z103="SI",S103*(1+'INPUTS Y LISTAS'!$B$15),'Modelo Estadistico'!S103))</f>
        <v/>
      </c>
      <c r="AN103" s="15" t="str">
        <f>IF(T103="","",IF(Z103="SI",T103*(1+'INPUTS Y LISTAS'!$B$15),'Modelo Estadistico'!T103))</f>
        <v/>
      </c>
      <c r="AO103" s="15" t="str">
        <f>IF(U103="","",IF(Z103="SI",U103*(1+'INPUTS Y LISTAS'!$B$15),'Modelo Estadistico'!U103))</f>
        <v/>
      </c>
      <c r="AP103" s="15" t="str">
        <f>IF(V103="","",IF(Z103="SI",V103*(1+'INPUTS Y LISTAS'!$B$15),'Modelo Estadistico'!V103))</f>
        <v/>
      </c>
      <c r="AQ103" s="15" t="str">
        <f>IF(W103="","",IF(Z103="SI",W103*(1+'INPUTS Y LISTAS'!$B$15),'Modelo Estadistico'!W103))</f>
        <v/>
      </c>
      <c r="AR103" s="15" t="str">
        <f>IF(X103="","",IF(Z103="SI",X103*(1+'INPUTS Y LISTAS'!$B$15),'Modelo Estadistico'!X103))</f>
        <v/>
      </c>
      <c r="AS103" s="71"/>
      <c r="AT103" s="29" t="str">
        <f t="shared" si="184"/>
        <v/>
      </c>
      <c r="AU103" s="15" t="str">
        <f t="shared" si="185"/>
        <v/>
      </c>
      <c r="AV103" s="15" t="str">
        <f t="shared" si="186"/>
        <v/>
      </c>
      <c r="AW103" s="30" t="str">
        <f t="shared" si="187"/>
        <v/>
      </c>
      <c r="AX103" s="28" t="str">
        <f t="shared" si="166"/>
        <v/>
      </c>
      <c r="AY103" s="16" t="str">
        <f t="shared" si="138"/>
        <v/>
      </c>
      <c r="AZ103" s="16" t="str">
        <f t="shared" si="139"/>
        <v/>
      </c>
      <c r="BA103" s="16" t="str">
        <f t="shared" si="140"/>
        <v/>
      </c>
      <c r="BB103" s="16" t="str">
        <f t="shared" si="141"/>
        <v/>
      </c>
      <c r="BC103" s="16" t="str">
        <f t="shared" si="142"/>
        <v/>
      </c>
      <c r="BD103" s="16" t="str">
        <f t="shared" si="143"/>
        <v/>
      </c>
      <c r="BE103" s="16" t="str">
        <f t="shared" si="144"/>
        <v/>
      </c>
      <c r="BF103" s="16" t="str">
        <f t="shared" si="145"/>
        <v/>
      </c>
      <c r="BG103" s="16" t="str">
        <f t="shared" si="146"/>
        <v/>
      </c>
      <c r="BH103" s="16" t="str">
        <f t="shared" si="147"/>
        <v/>
      </c>
      <c r="BI103" s="16" t="str">
        <f t="shared" si="148"/>
        <v/>
      </c>
      <c r="BJ103" s="16" t="str">
        <f t="shared" si="149"/>
        <v/>
      </c>
      <c r="BK103" s="16" t="str">
        <f t="shared" si="150"/>
        <v/>
      </c>
      <c r="BL103" s="16" t="str">
        <f t="shared" si="151"/>
        <v/>
      </c>
      <c r="BM103" s="16"/>
      <c r="BN103" s="16" t="str">
        <f t="shared" si="152"/>
        <v/>
      </c>
      <c r="BO103" s="16" t="str">
        <f t="shared" si="153"/>
        <v/>
      </c>
      <c r="BP103" s="28" t="str">
        <f t="shared" si="154"/>
        <v/>
      </c>
      <c r="BQ103" s="16" t="str">
        <f t="shared" si="155"/>
        <v/>
      </c>
      <c r="BR103" s="16" t="str">
        <f t="shared" si="156"/>
        <v/>
      </c>
      <c r="BS103" s="16" t="str">
        <f t="shared" si="157"/>
        <v/>
      </c>
      <c r="BT103" s="16" t="str">
        <f t="shared" si="158"/>
        <v/>
      </c>
      <c r="BU103" s="16" t="str">
        <f t="shared" si="159"/>
        <v/>
      </c>
      <c r="BV103" s="16" t="str">
        <f t="shared" si="160"/>
        <v/>
      </c>
      <c r="BW103" s="16" t="str">
        <f t="shared" si="161"/>
        <v/>
      </c>
      <c r="BX103" s="16" t="str">
        <f t="shared" si="162"/>
        <v/>
      </c>
      <c r="BY103" s="16" t="str">
        <f t="shared" si="163"/>
        <v/>
      </c>
      <c r="BZ103" s="16" t="str">
        <f t="shared" si="182"/>
        <v/>
      </c>
      <c r="CA103" s="16" t="str">
        <f t="shared" si="182"/>
        <v/>
      </c>
      <c r="CB103" s="16" t="str">
        <f t="shared" si="182"/>
        <v/>
      </c>
      <c r="CC103" s="16" t="str">
        <f t="shared" si="182"/>
        <v/>
      </c>
      <c r="CD103" s="16" t="str">
        <f t="shared" si="182"/>
        <v/>
      </c>
      <c r="CE103" s="16" t="str">
        <f t="shared" si="182"/>
        <v/>
      </c>
      <c r="CF103" s="16" t="str">
        <f t="shared" si="182"/>
        <v/>
      </c>
      <c r="CG103" s="16" t="str">
        <f t="shared" si="182"/>
        <v/>
      </c>
      <c r="CH103" s="66" t="str">
        <f t="shared" si="165"/>
        <v/>
      </c>
      <c r="CI103" s="42" t="str">
        <f t="shared" si="177"/>
        <v/>
      </c>
      <c r="CJ103" s="42" t="str">
        <f t="shared" si="178"/>
        <v/>
      </c>
      <c r="CK103" s="42" t="str">
        <f t="shared" si="179"/>
        <v/>
      </c>
      <c r="CL103" s="42" t="str">
        <f t="shared" si="180"/>
        <v/>
      </c>
      <c r="CM103" s="42" t="str">
        <f t="shared" si="181"/>
        <v/>
      </c>
      <c r="CN103" s="65">
        <f t="shared" si="167"/>
        <v>0</v>
      </c>
      <c r="CO103" s="73"/>
      <c r="CP103" s="41">
        <f t="shared" si="188"/>
        <v>0</v>
      </c>
      <c r="CQ103" s="39">
        <f t="shared" si="189"/>
        <v>0</v>
      </c>
      <c r="CR103" s="40">
        <f t="shared" si="190"/>
        <v>0</v>
      </c>
      <c r="CS103" s="134">
        <f t="shared" si="191"/>
        <v>0</v>
      </c>
      <c r="CT103" s="17"/>
      <c r="CU103" s="129"/>
      <c r="CV103" s="130">
        <f t="shared" si="168"/>
        <v>0</v>
      </c>
      <c r="CW103" s="134">
        <f t="shared" si="169"/>
        <v>0</v>
      </c>
      <c r="CX103" s="131">
        <f>+IF($I$7="SI",'INPUTS Y LISTAS'!$B$31,0)</f>
        <v>0</v>
      </c>
      <c r="CY103" s="132"/>
      <c r="CZ103" s="130">
        <f t="shared" si="170"/>
        <v>0</v>
      </c>
      <c r="DA103" s="134">
        <f t="shared" si="171"/>
        <v>0</v>
      </c>
      <c r="DB103" s="131">
        <f>+IF($I$7="SI",'INPUTS Y LISTAS'!$B$32,0)</f>
        <v>0</v>
      </c>
      <c r="DC103" s="132"/>
      <c r="DD103" s="130">
        <f t="shared" si="172"/>
        <v>0</v>
      </c>
      <c r="DE103" s="134">
        <f t="shared" si="173"/>
        <v>0</v>
      </c>
      <c r="DF103" s="131">
        <f>+IF($I$7="SI",'INPUTS Y LISTAS'!$B$33,0)</f>
        <v>0</v>
      </c>
      <c r="DG103" s="132"/>
      <c r="DH103" s="130">
        <f t="shared" si="174"/>
        <v>0</v>
      </c>
      <c r="DI103" s="134">
        <f t="shared" si="175"/>
        <v>0</v>
      </c>
      <c r="DJ103" s="136">
        <f t="shared" si="176"/>
        <v>0</v>
      </c>
    </row>
    <row r="104" spans="3:114" ht="15.75" hidden="1" outlineLevel="2" x14ac:dyDescent="0.2">
      <c r="C104" s="14">
        <f t="shared" si="183"/>
        <v>90</v>
      </c>
      <c r="D104" s="88"/>
      <c r="E104" s="69">
        <v>1</v>
      </c>
      <c r="F104" s="69"/>
      <c r="G104" s="83"/>
      <c r="H104" s="84"/>
      <c r="I104" s="86"/>
      <c r="J104" s="86"/>
      <c r="K104" s="85"/>
      <c r="L104" s="86"/>
      <c r="M104" s="70"/>
      <c r="N104" s="70"/>
      <c r="O104" s="70"/>
      <c r="P104" s="70"/>
      <c r="Q104" s="70"/>
      <c r="R104" s="70"/>
      <c r="S104" s="70"/>
      <c r="T104" s="70"/>
      <c r="U104" s="70"/>
      <c r="V104" s="70"/>
      <c r="W104" s="70"/>
      <c r="X104" s="70"/>
      <c r="Y104" s="71"/>
      <c r="Z104" s="87" t="s">
        <v>16</v>
      </c>
      <c r="AA104" s="15" t="str">
        <f>IF(G104="","",IF(Z104="SI",G104*(1+'INPUTS Y LISTAS'!$B$15),'Modelo Estadistico'!G104))</f>
        <v/>
      </c>
      <c r="AB104" s="15" t="str">
        <f>IF(H104="","",IF(Z104="SI",H104*(1+'INPUTS Y LISTAS'!$B$15),'Modelo Estadistico'!H104))</f>
        <v/>
      </c>
      <c r="AC104" s="15" t="str">
        <f>IF(I104="","",IF(Z104="SI",I104*(1+'INPUTS Y LISTAS'!$B$15),'Modelo Estadistico'!I104))</f>
        <v/>
      </c>
      <c r="AD104" s="15" t="str">
        <f>IF(J104="","",IF(Z104="SI",J104*(1+'INPUTS Y LISTAS'!$B$15),'Modelo Estadistico'!J104))</f>
        <v/>
      </c>
      <c r="AE104" s="15" t="str">
        <f>IF(K104="","",IF(Z104="SI",K104*(1+'INPUTS Y LISTAS'!$B$15),'Modelo Estadistico'!K104))</f>
        <v/>
      </c>
      <c r="AF104" s="15" t="str">
        <f>IF(L104="","",IF(Z104="SI",L104*(1+'INPUTS Y LISTAS'!$B$15),'Modelo Estadistico'!L104))</f>
        <v/>
      </c>
      <c r="AG104" s="15" t="str">
        <f>IF(M104="","",IF(Z104="SI",M104*(1+'INPUTS Y LISTAS'!$B$15),'Modelo Estadistico'!M104))</f>
        <v/>
      </c>
      <c r="AH104" s="15" t="str">
        <f>IF(N104="","",IF(Z104="SI",N104*(1+'INPUTS Y LISTAS'!$B$15),'Modelo Estadistico'!N104))</f>
        <v/>
      </c>
      <c r="AI104" s="15" t="str">
        <f>IF(O104="","",IF(Z104="SI",O104*(1+'INPUTS Y LISTAS'!$B$15),'Modelo Estadistico'!O104))</f>
        <v/>
      </c>
      <c r="AJ104" s="15" t="str">
        <f>IF(P104="","",IF(Z104="SI",P104*(1+'INPUTS Y LISTAS'!$B$15),'Modelo Estadistico'!P104))</f>
        <v/>
      </c>
      <c r="AK104" s="15" t="str">
        <f>IF(Q104="","",IF(Z104="SI",Q104*(1+'INPUTS Y LISTAS'!$B$15),'Modelo Estadistico'!Q104))</f>
        <v/>
      </c>
      <c r="AL104" s="15" t="str">
        <f>IF(R104="","",IF(Z104="SI",R104*(1+'INPUTS Y LISTAS'!$B$15),'Modelo Estadistico'!R104))</f>
        <v/>
      </c>
      <c r="AM104" s="15" t="str">
        <f>IF(S104="","",IF(Z104="SI",S104*(1+'INPUTS Y LISTAS'!$B$15),'Modelo Estadistico'!S104))</f>
        <v/>
      </c>
      <c r="AN104" s="15" t="str">
        <f>IF(T104="","",IF(Z104="SI",T104*(1+'INPUTS Y LISTAS'!$B$15),'Modelo Estadistico'!T104))</f>
        <v/>
      </c>
      <c r="AO104" s="15" t="str">
        <f>IF(U104="","",IF(Z104="SI",U104*(1+'INPUTS Y LISTAS'!$B$15),'Modelo Estadistico'!U104))</f>
        <v/>
      </c>
      <c r="AP104" s="15" t="str">
        <f>IF(V104="","",IF(Z104="SI",V104*(1+'INPUTS Y LISTAS'!$B$15),'Modelo Estadistico'!V104))</f>
        <v/>
      </c>
      <c r="AQ104" s="15" t="str">
        <f>IF(W104="","",IF(Z104="SI",W104*(1+'INPUTS Y LISTAS'!$B$15),'Modelo Estadistico'!W104))</f>
        <v/>
      </c>
      <c r="AR104" s="15" t="str">
        <f>IF(X104="","",IF(Z104="SI",X104*(1+'INPUTS Y LISTAS'!$B$15),'Modelo Estadistico'!X104))</f>
        <v/>
      </c>
      <c r="AS104" s="71"/>
      <c r="AT104" s="29" t="str">
        <f t="shared" si="184"/>
        <v/>
      </c>
      <c r="AU104" s="15" t="str">
        <f t="shared" si="185"/>
        <v/>
      </c>
      <c r="AV104" s="15" t="str">
        <f t="shared" si="186"/>
        <v/>
      </c>
      <c r="AW104" s="30" t="str">
        <f t="shared" si="187"/>
        <v/>
      </c>
      <c r="AX104" s="28" t="str">
        <f t="shared" si="166"/>
        <v/>
      </c>
      <c r="AY104" s="16" t="str">
        <f t="shared" si="138"/>
        <v/>
      </c>
      <c r="AZ104" s="16" t="str">
        <f t="shared" si="139"/>
        <v/>
      </c>
      <c r="BA104" s="16" t="str">
        <f t="shared" si="140"/>
        <v/>
      </c>
      <c r="BB104" s="16" t="str">
        <f t="shared" si="141"/>
        <v/>
      </c>
      <c r="BC104" s="16" t="str">
        <f t="shared" si="142"/>
        <v/>
      </c>
      <c r="BD104" s="16" t="str">
        <f t="shared" si="143"/>
        <v/>
      </c>
      <c r="BE104" s="16" t="str">
        <f t="shared" si="144"/>
        <v/>
      </c>
      <c r="BF104" s="16" t="str">
        <f t="shared" si="145"/>
        <v/>
      </c>
      <c r="BG104" s="16" t="str">
        <f t="shared" si="146"/>
        <v/>
      </c>
      <c r="BH104" s="16" t="str">
        <f t="shared" si="147"/>
        <v/>
      </c>
      <c r="BI104" s="16" t="str">
        <f t="shared" si="148"/>
        <v/>
      </c>
      <c r="BJ104" s="16" t="str">
        <f t="shared" si="149"/>
        <v/>
      </c>
      <c r="BK104" s="16" t="str">
        <f t="shared" si="150"/>
        <v/>
      </c>
      <c r="BL104" s="16" t="str">
        <f t="shared" si="151"/>
        <v/>
      </c>
      <c r="BM104" s="16"/>
      <c r="BN104" s="16" t="str">
        <f t="shared" si="152"/>
        <v/>
      </c>
      <c r="BO104" s="16" t="str">
        <f t="shared" si="153"/>
        <v/>
      </c>
      <c r="BP104" s="28" t="str">
        <f t="shared" si="154"/>
        <v/>
      </c>
      <c r="BQ104" s="16" t="str">
        <f t="shared" si="155"/>
        <v/>
      </c>
      <c r="BR104" s="16" t="str">
        <f t="shared" si="156"/>
        <v/>
      </c>
      <c r="BS104" s="16" t="str">
        <f t="shared" si="157"/>
        <v/>
      </c>
      <c r="BT104" s="16" t="str">
        <f t="shared" si="158"/>
        <v/>
      </c>
      <c r="BU104" s="16" t="str">
        <f t="shared" si="159"/>
        <v/>
      </c>
      <c r="BV104" s="16" t="str">
        <f t="shared" si="160"/>
        <v/>
      </c>
      <c r="BW104" s="16" t="str">
        <f t="shared" si="161"/>
        <v/>
      </c>
      <c r="BX104" s="16" t="str">
        <f t="shared" si="162"/>
        <v/>
      </c>
      <c r="BY104" s="16" t="str">
        <f t="shared" si="163"/>
        <v/>
      </c>
      <c r="BZ104" s="16" t="str">
        <f t="shared" si="182"/>
        <v/>
      </c>
      <c r="CA104" s="16" t="str">
        <f t="shared" si="182"/>
        <v/>
      </c>
      <c r="CB104" s="16" t="str">
        <f t="shared" si="182"/>
        <v/>
      </c>
      <c r="CC104" s="16" t="str">
        <f t="shared" si="182"/>
        <v/>
      </c>
      <c r="CD104" s="16" t="str">
        <f t="shared" si="182"/>
        <v/>
      </c>
      <c r="CE104" s="16" t="str">
        <f t="shared" si="182"/>
        <v/>
      </c>
      <c r="CF104" s="16" t="str">
        <f t="shared" si="182"/>
        <v/>
      </c>
      <c r="CG104" s="16" t="str">
        <f t="shared" si="182"/>
        <v/>
      </c>
      <c r="CH104" s="66" t="str">
        <f t="shared" si="165"/>
        <v/>
      </c>
      <c r="CI104" s="42" t="str">
        <f t="shared" si="177"/>
        <v/>
      </c>
      <c r="CJ104" s="42" t="str">
        <f t="shared" si="178"/>
        <v/>
      </c>
      <c r="CK104" s="42" t="str">
        <f t="shared" si="179"/>
        <v/>
      </c>
      <c r="CL104" s="42" t="str">
        <f t="shared" si="180"/>
        <v/>
      </c>
      <c r="CM104" s="42" t="str">
        <f t="shared" si="181"/>
        <v/>
      </c>
      <c r="CN104" s="65">
        <f t="shared" si="167"/>
        <v>0</v>
      </c>
      <c r="CO104" s="73"/>
      <c r="CP104" s="41">
        <f t="shared" si="188"/>
        <v>0</v>
      </c>
      <c r="CQ104" s="39">
        <f t="shared" si="189"/>
        <v>0</v>
      </c>
      <c r="CR104" s="40">
        <f t="shared" si="190"/>
        <v>0</v>
      </c>
      <c r="CS104" s="134">
        <f t="shared" si="191"/>
        <v>0</v>
      </c>
      <c r="CT104" s="17"/>
      <c r="CU104" s="129"/>
      <c r="CV104" s="130">
        <f t="shared" si="168"/>
        <v>0</v>
      </c>
      <c r="CW104" s="134">
        <f t="shared" si="169"/>
        <v>0</v>
      </c>
      <c r="CX104" s="131">
        <f>+IF($I$7="SI",'INPUTS Y LISTAS'!$B$31,0)</f>
        <v>0</v>
      </c>
      <c r="CY104" s="132"/>
      <c r="CZ104" s="130">
        <f t="shared" si="170"/>
        <v>0</v>
      </c>
      <c r="DA104" s="134">
        <f t="shared" si="171"/>
        <v>0</v>
      </c>
      <c r="DB104" s="131">
        <f>+IF($I$7="SI",'INPUTS Y LISTAS'!$B$32,0)</f>
        <v>0</v>
      </c>
      <c r="DC104" s="132"/>
      <c r="DD104" s="130">
        <f t="shared" si="172"/>
        <v>0</v>
      </c>
      <c r="DE104" s="134">
        <f t="shared" si="173"/>
        <v>0</v>
      </c>
      <c r="DF104" s="131">
        <f>+IF($I$7="SI",'INPUTS Y LISTAS'!$B$33,0)</f>
        <v>0</v>
      </c>
      <c r="DG104" s="132"/>
      <c r="DH104" s="130">
        <f t="shared" si="174"/>
        <v>0</v>
      </c>
      <c r="DI104" s="134">
        <f t="shared" si="175"/>
        <v>0</v>
      </c>
      <c r="DJ104" s="136">
        <f t="shared" si="176"/>
        <v>0</v>
      </c>
    </row>
    <row r="105" spans="3:114" ht="15.75" hidden="1" outlineLevel="2" x14ac:dyDescent="0.2">
      <c r="C105" s="14">
        <f t="shared" si="183"/>
        <v>91</v>
      </c>
      <c r="D105" s="88"/>
      <c r="E105" s="69">
        <v>1</v>
      </c>
      <c r="F105" s="69"/>
      <c r="G105" s="83"/>
      <c r="H105" s="84"/>
      <c r="I105" s="86"/>
      <c r="J105" s="86"/>
      <c r="K105" s="85"/>
      <c r="L105" s="86"/>
      <c r="M105" s="70"/>
      <c r="N105" s="70"/>
      <c r="O105" s="70"/>
      <c r="P105" s="70"/>
      <c r="Q105" s="70"/>
      <c r="R105" s="70"/>
      <c r="S105" s="70"/>
      <c r="T105" s="70"/>
      <c r="U105" s="70"/>
      <c r="V105" s="70"/>
      <c r="W105" s="70"/>
      <c r="X105" s="70"/>
      <c r="Y105" s="71"/>
      <c r="Z105" s="87" t="s">
        <v>16</v>
      </c>
      <c r="AA105" s="15" t="str">
        <f>IF(G105="","",IF(Z105="SI",G105*(1+'INPUTS Y LISTAS'!$B$15),'Modelo Estadistico'!G105))</f>
        <v/>
      </c>
      <c r="AB105" s="15" t="str">
        <f>IF(H105="","",IF(Z105="SI",H105*(1+'INPUTS Y LISTAS'!$B$15),'Modelo Estadistico'!H105))</f>
        <v/>
      </c>
      <c r="AC105" s="15" t="str">
        <f>IF(I105="","",IF(Z105="SI",I105*(1+'INPUTS Y LISTAS'!$B$15),'Modelo Estadistico'!I105))</f>
        <v/>
      </c>
      <c r="AD105" s="15" t="str">
        <f>IF(J105="","",IF(Z105="SI",J105*(1+'INPUTS Y LISTAS'!$B$15),'Modelo Estadistico'!J105))</f>
        <v/>
      </c>
      <c r="AE105" s="15" t="str">
        <f>IF(K105="","",IF(Z105="SI",K105*(1+'INPUTS Y LISTAS'!$B$15),'Modelo Estadistico'!K105))</f>
        <v/>
      </c>
      <c r="AF105" s="15" t="str">
        <f>IF(L105="","",IF(Z105="SI",L105*(1+'INPUTS Y LISTAS'!$B$15),'Modelo Estadistico'!L105))</f>
        <v/>
      </c>
      <c r="AG105" s="15" t="str">
        <f>IF(M105="","",IF(Z105="SI",M105*(1+'INPUTS Y LISTAS'!$B$15),'Modelo Estadistico'!M105))</f>
        <v/>
      </c>
      <c r="AH105" s="15" t="str">
        <f>IF(N105="","",IF(Z105="SI",N105*(1+'INPUTS Y LISTAS'!$B$15),'Modelo Estadistico'!N105))</f>
        <v/>
      </c>
      <c r="AI105" s="15" t="str">
        <f>IF(O105="","",IF(Z105="SI",O105*(1+'INPUTS Y LISTAS'!$B$15),'Modelo Estadistico'!O105))</f>
        <v/>
      </c>
      <c r="AJ105" s="15" t="str">
        <f>IF(P105="","",IF(Z105="SI",P105*(1+'INPUTS Y LISTAS'!$B$15),'Modelo Estadistico'!P105))</f>
        <v/>
      </c>
      <c r="AK105" s="15" t="str">
        <f>IF(Q105="","",IF(Z105="SI",Q105*(1+'INPUTS Y LISTAS'!$B$15),'Modelo Estadistico'!Q105))</f>
        <v/>
      </c>
      <c r="AL105" s="15" t="str">
        <f>IF(R105="","",IF(Z105="SI",R105*(1+'INPUTS Y LISTAS'!$B$15),'Modelo Estadistico'!R105))</f>
        <v/>
      </c>
      <c r="AM105" s="15" t="str">
        <f>IF(S105="","",IF(Z105="SI",S105*(1+'INPUTS Y LISTAS'!$B$15),'Modelo Estadistico'!S105))</f>
        <v/>
      </c>
      <c r="AN105" s="15" t="str">
        <f>IF(T105="","",IF(Z105="SI",T105*(1+'INPUTS Y LISTAS'!$B$15),'Modelo Estadistico'!T105))</f>
        <v/>
      </c>
      <c r="AO105" s="15" t="str">
        <f>IF(U105="","",IF(Z105="SI",U105*(1+'INPUTS Y LISTAS'!$B$15),'Modelo Estadistico'!U105))</f>
        <v/>
      </c>
      <c r="AP105" s="15" t="str">
        <f>IF(V105="","",IF(Z105="SI",V105*(1+'INPUTS Y LISTAS'!$B$15),'Modelo Estadistico'!V105))</f>
        <v/>
      </c>
      <c r="AQ105" s="15" t="str">
        <f>IF(W105="","",IF(Z105="SI",W105*(1+'INPUTS Y LISTAS'!$B$15),'Modelo Estadistico'!W105))</f>
        <v/>
      </c>
      <c r="AR105" s="15" t="str">
        <f>IF(X105="","",IF(Z105="SI",X105*(1+'INPUTS Y LISTAS'!$B$15),'Modelo Estadistico'!X105))</f>
        <v/>
      </c>
      <c r="AS105" s="71"/>
      <c r="AT105" s="29" t="str">
        <f t="shared" si="184"/>
        <v/>
      </c>
      <c r="AU105" s="15" t="str">
        <f t="shared" si="185"/>
        <v/>
      </c>
      <c r="AV105" s="15" t="str">
        <f t="shared" si="186"/>
        <v/>
      </c>
      <c r="AW105" s="30" t="str">
        <f t="shared" si="187"/>
        <v/>
      </c>
      <c r="AX105" s="28" t="str">
        <f t="shared" si="166"/>
        <v/>
      </c>
      <c r="AY105" s="16" t="str">
        <f t="shared" si="138"/>
        <v/>
      </c>
      <c r="AZ105" s="16" t="str">
        <f t="shared" si="139"/>
        <v/>
      </c>
      <c r="BA105" s="16" t="str">
        <f t="shared" si="140"/>
        <v/>
      </c>
      <c r="BB105" s="16" t="str">
        <f t="shared" si="141"/>
        <v/>
      </c>
      <c r="BC105" s="16" t="str">
        <f t="shared" si="142"/>
        <v/>
      </c>
      <c r="BD105" s="16" t="str">
        <f t="shared" si="143"/>
        <v/>
      </c>
      <c r="BE105" s="16" t="str">
        <f t="shared" si="144"/>
        <v/>
      </c>
      <c r="BF105" s="16" t="str">
        <f t="shared" si="145"/>
        <v/>
      </c>
      <c r="BG105" s="16" t="str">
        <f t="shared" si="146"/>
        <v/>
      </c>
      <c r="BH105" s="16" t="str">
        <f t="shared" si="147"/>
        <v/>
      </c>
      <c r="BI105" s="16" t="str">
        <f t="shared" si="148"/>
        <v/>
      </c>
      <c r="BJ105" s="16" t="str">
        <f t="shared" si="149"/>
        <v/>
      </c>
      <c r="BK105" s="16" t="str">
        <f t="shared" si="150"/>
        <v/>
      </c>
      <c r="BL105" s="16" t="str">
        <f t="shared" si="151"/>
        <v/>
      </c>
      <c r="BM105" s="16"/>
      <c r="BN105" s="16" t="str">
        <f t="shared" si="152"/>
        <v/>
      </c>
      <c r="BO105" s="16" t="str">
        <f t="shared" si="153"/>
        <v/>
      </c>
      <c r="BP105" s="28" t="str">
        <f t="shared" si="154"/>
        <v/>
      </c>
      <c r="BQ105" s="16" t="str">
        <f t="shared" si="155"/>
        <v/>
      </c>
      <c r="BR105" s="16" t="str">
        <f t="shared" si="156"/>
        <v/>
      </c>
      <c r="BS105" s="16" t="str">
        <f t="shared" si="157"/>
        <v/>
      </c>
      <c r="BT105" s="16" t="str">
        <f t="shared" si="158"/>
        <v/>
      </c>
      <c r="BU105" s="16" t="str">
        <f t="shared" si="159"/>
        <v/>
      </c>
      <c r="BV105" s="16" t="str">
        <f t="shared" si="160"/>
        <v/>
      </c>
      <c r="BW105" s="16" t="str">
        <f t="shared" si="161"/>
        <v/>
      </c>
      <c r="BX105" s="16" t="str">
        <f t="shared" si="162"/>
        <v/>
      </c>
      <c r="BY105" s="16" t="str">
        <f t="shared" si="163"/>
        <v/>
      </c>
      <c r="BZ105" s="16" t="str">
        <f t="shared" si="182"/>
        <v/>
      </c>
      <c r="CA105" s="16" t="str">
        <f t="shared" si="182"/>
        <v/>
      </c>
      <c r="CB105" s="16" t="str">
        <f t="shared" si="182"/>
        <v/>
      </c>
      <c r="CC105" s="16" t="str">
        <f t="shared" si="182"/>
        <v/>
      </c>
      <c r="CD105" s="16" t="str">
        <f t="shared" si="182"/>
        <v/>
      </c>
      <c r="CE105" s="16" t="str">
        <f t="shared" si="182"/>
        <v/>
      </c>
      <c r="CF105" s="16" t="str">
        <f t="shared" si="182"/>
        <v/>
      </c>
      <c r="CG105" s="16" t="str">
        <f t="shared" si="182"/>
        <v/>
      </c>
      <c r="CH105" s="66" t="str">
        <f t="shared" si="165"/>
        <v/>
      </c>
      <c r="CI105" s="42" t="str">
        <f t="shared" si="177"/>
        <v/>
      </c>
      <c r="CJ105" s="42" t="str">
        <f t="shared" si="178"/>
        <v/>
      </c>
      <c r="CK105" s="42" t="str">
        <f t="shared" si="179"/>
        <v/>
      </c>
      <c r="CL105" s="42" t="str">
        <f t="shared" si="180"/>
        <v/>
      </c>
      <c r="CM105" s="42" t="str">
        <f t="shared" si="181"/>
        <v/>
      </c>
      <c r="CN105" s="65">
        <f t="shared" si="167"/>
        <v>0</v>
      </c>
      <c r="CO105" s="73"/>
      <c r="CP105" s="41">
        <f t="shared" si="188"/>
        <v>0</v>
      </c>
      <c r="CQ105" s="39">
        <f t="shared" si="189"/>
        <v>0</v>
      </c>
      <c r="CR105" s="40">
        <f t="shared" si="190"/>
        <v>0</v>
      </c>
      <c r="CS105" s="134">
        <f t="shared" si="191"/>
        <v>0</v>
      </c>
      <c r="CT105" s="17"/>
      <c r="CU105" s="129"/>
      <c r="CV105" s="130">
        <f t="shared" si="168"/>
        <v>0</v>
      </c>
      <c r="CW105" s="134">
        <f t="shared" si="169"/>
        <v>0</v>
      </c>
      <c r="CX105" s="131">
        <f>+IF($I$7="SI",'INPUTS Y LISTAS'!$B$31,0)</f>
        <v>0</v>
      </c>
      <c r="CY105" s="132"/>
      <c r="CZ105" s="130">
        <f t="shared" si="170"/>
        <v>0</v>
      </c>
      <c r="DA105" s="134">
        <f t="shared" si="171"/>
        <v>0</v>
      </c>
      <c r="DB105" s="131">
        <f>+IF($I$7="SI",'INPUTS Y LISTAS'!$B$32,0)</f>
        <v>0</v>
      </c>
      <c r="DC105" s="132"/>
      <c r="DD105" s="130">
        <f t="shared" si="172"/>
        <v>0</v>
      </c>
      <c r="DE105" s="134">
        <f t="shared" si="173"/>
        <v>0</v>
      </c>
      <c r="DF105" s="131">
        <f>+IF($I$7="SI",'INPUTS Y LISTAS'!$B$33,0)</f>
        <v>0</v>
      </c>
      <c r="DG105" s="132"/>
      <c r="DH105" s="130">
        <f t="shared" si="174"/>
        <v>0</v>
      </c>
      <c r="DI105" s="134">
        <f t="shared" si="175"/>
        <v>0</v>
      </c>
      <c r="DJ105" s="136">
        <f t="shared" si="176"/>
        <v>0</v>
      </c>
    </row>
    <row r="106" spans="3:114" ht="15.75" hidden="1" outlineLevel="2" x14ac:dyDescent="0.2">
      <c r="C106" s="14">
        <f t="shared" si="183"/>
        <v>92</v>
      </c>
      <c r="D106" s="88"/>
      <c r="E106" s="69">
        <v>1</v>
      </c>
      <c r="F106" s="69"/>
      <c r="G106" s="83"/>
      <c r="H106" s="84"/>
      <c r="I106" s="86"/>
      <c r="J106" s="86"/>
      <c r="K106" s="85"/>
      <c r="L106" s="86"/>
      <c r="M106" s="70"/>
      <c r="N106" s="70"/>
      <c r="O106" s="70"/>
      <c r="P106" s="70"/>
      <c r="Q106" s="70"/>
      <c r="R106" s="70"/>
      <c r="S106" s="70"/>
      <c r="T106" s="70"/>
      <c r="U106" s="70"/>
      <c r="V106" s="70"/>
      <c r="W106" s="70"/>
      <c r="X106" s="70"/>
      <c r="Y106" s="71"/>
      <c r="Z106" s="87" t="s">
        <v>16</v>
      </c>
      <c r="AA106" s="15" t="str">
        <f>IF(G106="","",IF(Z106="SI",G106*(1+'INPUTS Y LISTAS'!$B$15),'Modelo Estadistico'!G106))</f>
        <v/>
      </c>
      <c r="AB106" s="15" t="str">
        <f>IF(H106="","",IF(Z106="SI",H106*(1+'INPUTS Y LISTAS'!$B$15),'Modelo Estadistico'!H106))</f>
        <v/>
      </c>
      <c r="AC106" s="15" t="str">
        <f>IF(I106="","",IF(Z106="SI",I106*(1+'INPUTS Y LISTAS'!$B$15),'Modelo Estadistico'!I106))</f>
        <v/>
      </c>
      <c r="AD106" s="15" t="str">
        <f>IF(J106="","",IF(Z106="SI",J106*(1+'INPUTS Y LISTAS'!$B$15),'Modelo Estadistico'!J106))</f>
        <v/>
      </c>
      <c r="AE106" s="15" t="str">
        <f>IF(K106="","",IF(Z106="SI",K106*(1+'INPUTS Y LISTAS'!$B$15),'Modelo Estadistico'!K106))</f>
        <v/>
      </c>
      <c r="AF106" s="15" t="str">
        <f>IF(L106="","",IF(Z106="SI",L106*(1+'INPUTS Y LISTAS'!$B$15),'Modelo Estadistico'!L106))</f>
        <v/>
      </c>
      <c r="AG106" s="15" t="str">
        <f>IF(M106="","",IF(Z106="SI",M106*(1+'INPUTS Y LISTAS'!$B$15),'Modelo Estadistico'!M106))</f>
        <v/>
      </c>
      <c r="AH106" s="15" t="str">
        <f>IF(N106="","",IF(Z106="SI",N106*(1+'INPUTS Y LISTAS'!$B$15),'Modelo Estadistico'!N106))</f>
        <v/>
      </c>
      <c r="AI106" s="15" t="str">
        <f>IF(O106="","",IF(Z106="SI",O106*(1+'INPUTS Y LISTAS'!$B$15),'Modelo Estadistico'!O106))</f>
        <v/>
      </c>
      <c r="AJ106" s="15" t="str">
        <f>IF(P106="","",IF(Z106="SI",P106*(1+'INPUTS Y LISTAS'!$B$15),'Modelo Estadistico'!P106))</f>
        <v/>
      </c>
      <c r="AK106" s="15" t="str">
        <f>IF(Q106="","",IF(Z106="SI",Q106*(1+'INPUTS Y LISTAS'!$B$15),'Modelo Estadistico'!Q106))</f>
        <v/>
      </c>
      <c r="AL106" s="15" t="str">
        <f>IF(R106="","",IF(Z106="SI",R106*(1+'INPUTS Y LISTAS'!$B$15),'Modelo Estadistico'!R106))</f>
        <v/>
      </c>
      <c r="AM106" s="15" t="str">
        <f>IF(S106="","",IF(Z106="SI",S106*(1+'INPUTS Y LISTAS'!$B$15),'Modelo Estadistico'!S106))</f>
        <v/>
      </c>
      <c r="AN106" s="15" t="str">
        <f>IF(T106="","",IF(Z106="SI",T106*(1+'INPUTS Y LISTAS'!$B$15),'Modelo Estadistico'!T106))</f>
        <v/>
      </c>
      <c r="AO106" s="15" t="str">
        <f>IF(U106="","",IF(Z106="SI",U106*(1+'INPUTS Y LISTAS'!$B$15),'Modelo Estadistico'!U106))</f>
        <v/>
      </c>
      <c r="AP106" s="15" t="str">
        <f>IF(V106="","",IF(Z106="SI",V106*(1+'INPUTS Y LISTAS'!$B$15),'Modelo Estadistico'!V106))</f>
        <v/>
      </c>
      <c r="AQ106" s="15" t="str">
        <f>IF(W106="","",IF(Z106="SI",W106*(1+'INPUTS Y LISTAS'!$B$15),'Modelo Estadistico'!W106))</f>
        <v/>
      </c>
      <c r="AR106" s="15" t="str">
        <f>IF(X106="","",IF(Z106="SI",X106*(1+'INPUTS Y LISTAS'!$B$15),'Modelo Estadistico'!X106))</f>
        <v/>
      </c>
      <c r="AS106" s="71"/>
      <c r="AT106" s="29" t="str">
        <f t="shared" si="184"/>
        <v/>
      </c>
      <c r="AU106" s="15" t="str">
        <f t="shared" si="185"/>
        <v/>
      </c>
      <c r="AV106" s="15" t="str">
        <f t="shared" si="186"/>
        <v/>
      </c>
      <c r="AW106" s="30" t="str">
        <f t="shared" si="187"/>
        <v/>
      </c>
      <c r="AX106" s="28" t="str">
        <f t="shared" si="166"/>
        <v/>
      </c>
      <c r="AY106" s="16" t="str">
        <f t="shared" si="138"/>
        <v/>
      </c>
      <c r="AZ106" s="16" t="str">
        <f t="shared" si="139"/>
        <v/>
      </c>
      <c r="BA106" s="16" t="str">
        <f t="shared" si="140"/>
        <v/>
      </c>
      <c r="BB106" s="16" t="str">
        <f t="shared" si="141"/>
        <v/>
      </c>
      <c r="BC106" s="16" t="str">
        <f t="shared" si="142"/>
        <v/>
      </c>
      <c r="BD106" s="16" t="str">
        <f t="shared" si="143"/>
        <v/>
      </c>
      <c r="BE106" s="16" t="str">
        <f t="shared" si="144"/>
        <v/>
      </c>
      <c r="BF106" s="16" t="str">
        <f t="shared" si="145"/>
        <v/>
      </c>
      <c r="BG106" s="16" t="str">
        <f t="shared" si="146"/>
        <v/>
      </c>
      <c r="BH106" s="16" t="str">
        <f t="shared" si="147"/>
        <v/>
      </c>
      <c r="BI106" s="16" t="str">
        <f t="shared" si="148"/>
        <v/>
      </c>
      <c r="BJ106" s="16" t="str">
        <f t="shared" si="149"/>
        <v/>
      </c>
      <c r="BK106" s="16" t="str">
        <f t="shared" si="150"/>
        <v/>
      </c>
      <c r="BL106" s="16" t="str">
        <f t="shared" si="151"/>
        <v/>
      </c>
      <c r="BM106" s="16"/>
      <c r="BN106" s="16" t="str">
        <f t="shared" si="152"/>
        <v/>
      </c>
      <c r="BO106" s="16" t="str">
        <f t="shared" si="153"/>
        <v/>
      </c>
      <c r="BP106" s="28" t="str">
        <f t="shared" si="154"/>
        <v/>
      </c>
      <c r="BQ106" s="16" t="str">
        <f t="shared" si="155"/>
        <v/>
      </c>
      <c r="BR106" s="16" t="str">
        <f t="shared" si="156"/>
        <v/>
      </c>
      <c r="BS106" s="16" t="str">
        <f t="shared" si="157"/>
        <v/>
      </c>
      <c r="BT106" s="16" t="str">
        <f t="shared" si="158"/>
        <v/>
      </c>
      <c r="BU106" s="16" t="str">
        <f t="shared" si="159"/>
        <v/>
      </c>
      <c r="BV106" s="16" t="str">
        <f t="shared" si="160"/>
        <v/>
      </c>
      <c r="BW106" s="16" t="str">
        <f t="shared" si="161"/>
        <v/>
      </c>
      <c r="BX106" s="16" t="str">
        <f t="shared" si="162"/>
        <v/>
      </c>
      <c r="BY106" s="16" t="str">
        <f t="shared" si="163"/>
        <v/>
      </c>
      <c r="BZ106" s="16" t="str">
        <f t="shared" si="182"/>
        <v/>
      </c>
      <c r="CA106" s="16" t="str">
        <f t="shared" si="182"/>
        <v/>
      </c>
      <c r="CB106" s="16" t="str">
        <f t="shared" si="182"/>
        <v/>
      </c>
      <c r="CC106" s="16" t="str">
        <f t="shared" si="182"/>
        <v/>
      </c>
      <c r="CD106" s="16" t="str">
        <f t="shared" si="182"/>
        <v/>
      </c>
      <c r="CE106" s="16" t="str">
        <f t="shared" si="182"/>
        <v/>
      </c>
      <c r="CF106" s="16" t="str">
        <f t="shared" si="182"/>
        <v/>
      </c>
      <c r="CG106" s="16" t="str">
        <f t="shared" si="182"/>
        <v/>
      </c>
      <c r="CH106" s="66" t="str">
        <f t="shared" si="165"/>
        <v/>
      </c>
      <c r="CI106" s="42" t="str">
        <f t="shared" si="177"/>
        <v/>
      </c>
      <c r="CJ106" s="42" t="str">
        <f t="shared" si="178"/>
        <v/>
      </c>
      <c r="CK106" s="42" t="str">
        <f t="shared" si="179"/>
        <v/>
      </c>
      <c r="CL106" s="42" t="str">
        <f t="shared" si="180"/>
        <v/>
      </c>
      <c r="CM106" s="42" t="str">
        <f t="shared" si="181"/>
        <v/>
      </c>
      <c r="CN106" s="65">
        <f t="shared" si="167"/>
        <v>0</v>
      </c>
      <c r="CO106" s="73"/>
      <c r="CP106" s="41">
        <f t="shared" si="188"/>
        <v>0</v>
      </c>
      <c r="CQ106" s="39">
        <f t="shared" si="189"/>
        <v>0</v>
      </c>
      <c r="CR106" s="40">
        <f t="shared" si="190"/>
        <v>0</v>
      </c>
      <c r="CS106" s="134">
        <f t="shared" si="191"/>
        <v>0</v>
      </c>
      <c r="CT106" s="17"/>
      <c r="CU106" s="129"/>
      <c r="CV106" s="130">
        <f t="shared" si="168"/>
        <v>0</v>
      </c>
      <c r="CW106" s="134">
        <f t="shared" si="169"/>
        <v>0</v>
      </c>
      <c r="CX106" s="131">
        <f>+IF($I$7="SI",'INPUTS Y LISTAS'!$B$31,0)</f>
        <v>0</v>
      </c>
      <c r="CY106" s="132"/>
      <c r="CZ106" s="130">
        <f t="shared" si="170"/>
        <v>0</v>
      </c>
      <c r="DA106" s="134">
        <f t="shared" si="171"/>
        <v>0</v>
      </c>
      <c r="DB106" s="131">
        <f>+IF($I$7="SI",'INPUTS Y LISTAS'!$B$32,0)</f>
        <v>0</v>
      </c>
      <c r="DC106" s="132"/>
      <c r="DD106" s="130">
        <f t="shared" si="172"/>
        <v>0</v>
      </c>
      <c r="DE106" s="134">
        <f t="shared" si="173"/>
        <v>0</v>
      </c>
      <c r="DF106" s="131">
        <f>+IF($I$7="SI",'INPUTS Y LISTAS'!$B$33,0)</f>
        <v>0</v>
      </c>
      <c r="DG106" s="132"/>
      <c r="DH106" s="130">
        <f t="shared" si="174"/>
        <v>0</v>
      </c>
      <c r="DI106" s="134">
        <f t="shared" si="175"/>
        <v>0</v>
      </c>
      <c r="DJ106" s="136">
        <f t="shared" si="176"/>
        <v>0</v>
      </c>
    </row>
    <row r="107" spans="3:114" ht="15.75" hidden="1" outlineLevel="2" x14ac:dyDescent="0.2">
      <c r="C107" s="14">
        <f t="shared" si="183"/>
        <v>93</v>
      </c>
      <c r="D107" s="88"/>
      <c r="E107" s="69">
        <v>1</v>
      </c>
      <c r="F107" s="69"/>
      <c r="G107" s="83"/>
      <c r="H107" s="84"/>
      <c r="I107" s="86"/>
      <c r="J107" s="86"/>
      <c r="K107" s="85"/>
      <c r="L107" s="86"/>
      <c r="M107" s="70"/>
      <c r="N107" s="70"/>
      <c r="O107" s="70"/>
      <c r="P107" s="70"/>
      <c r="Q107" s="70"/>
      <c r="R107" s="70"/>
      <c r="S107" s="70"/>
      <c r="T107" s="70"/>
      <c r="U107" s="70"/>
      <c r="V107" s="70"/>
      <c r="W107" s="70"/>
      <c r="X107" s="70"/>
      <c r="Y107" s="71"/>
      <c r="Z107" s="87" t="s">
        <v>16</v>
      </c>
      <c r="AA107" s="15" t="str">
        <f>IF(G107="","",IF(Z107="SI",G107*(1+'INPUTS Y LISTAS'!$B$15),'Modelo Estadistico'!G107))</f>
        <v/>
      </c>
      <c r="AB107" s="15" t="str">
        <f>IF(H107="","",IF(Z107="SI",H107*(1+'INPUTS Y LISTAS'!$B$15),'Modelo Estadistico'!H107))</f>
        <v/>
      </c>
      <c r="AC107" s="15" t="str">
        <f>IF(I107="","",IF(Z107="SI",I107*(1+'INPUTS Y LISTAS'!$B$15),'Modelo Estadistico'!I107))</f>
        <v/>
      </c>
      <c r="AD107" s="15" t="str">
        <f>IF(J107="","",IF(Z107="SI",J107*(1+'INPUTS Y LISTAS'!$B$15),'Modelo Estadistico'!J107))</f>
        <v/>
      </c>
      <c r="AE107" s="15" t="str">
        <f>IF(K107="","",IF(Z107="SI",K107*(1+'INPUTS Y LISTAS'!$B$15),'Modelo Estadistico'!K107))</f>
        <v/>
      </c>
      <c r="AF107" s="15" t="str">
        <f>IF(L107="","",IF(Z107="SI",L107*(1+'INPUTS Y LISTAS'!$B$15),'Modelo Estadistico'!L107))</f>
        <v/>
      </c>
      <c r="AG107" s="15" t="str">
        <f>IF(M107="","",IF(Z107="SI",M107*(1+'INPUTS Y LISTAS'!$B$15),'Modelo Estadistico'!M107))</f>
        <v/>
      </c>
      <c r="AH107" s="15" t="str">
        <f>IF(N107="","",IF(Z107="SI",N107*(1+'INPUTS Y LISTAS'!$B$15),'Modelo Estadistico'!N107))</f>
        <v/>
      </c>
      <c r="AI107" s="15" t="str">
        <f>IF(O107="","",IF(Z107="SI",O107*(1+'INPUTS Y LISTAS'!$B$15),'Modelo Estadistico'!O107))</f>
        <v/>
      </c>
      <c r="AJ107" s="15" t="str">
        <f>IF(P107="","",IF(Z107="SI",P107*(1+'INPUTS Y LISTAS'!$B$15),'Modelo Estadistico'!P107))</f>
        <v/>
      </c>
      <c r="AK107" s="15" t="str">
        <f>IF(Q107="","",IF(Z107="SI",Q107*(1+'INPUTS Y LISTAS'!$B$15),'Modelo Estadistico'!Q107))</f>
        <v/>
      </c>
      <c r="AL107" s="15" t="str">
        <f>IF(R107="","",IF(Z107="SI",R107*(1+'INPUTS Y LISTAS'!$B$15),'Modelo Estadistico'!R107))</f>
        <v/>
      </c>
      <c r="AM107" s="15" t="str">
        <f>IF(S107="","",IF(Z107="SI",S107*(1+'INPUTS Y LISTAS'!$B$15),'Modelo Estadistico'!S107))</f>
        <v/>
      </c>
      <c r="AN107" s="15" t="str">
        <f>IF(T107="","",IF(Z107="SI",T107*(1+'INPUTS Y LISTAS'!$B$15),'Modelo Estadistico'!T107))</f>
        <v/>
      </c>
      <c r="AO107" s="15" t="str">
        <f>IF(U107="","",IF(Z107="SI",U107*(1+'INPUTS Y LISTAS'!$B$15),'Modelo Estadistico'!U107))</f>
        <v/>
      </c>
      <c r="AP107" s="15" t="str">
        <f>IF(V107="","",IF(Z107="SI",V107*(1+'INPUTS Y LISTAS'!$B$15),'Modelo Estadistico'!V107))</f>
        <v/>
      </c>
      <c r="AQ107" s="15" t="str">
        <f>IF(W107="","",IF(Z107="SI",W107*(1+'INPUTS Y LISTAS'!$B$15),'Modelo Estadistico'!W107))</f>
        <v/>
      </c>
      <c r="AR107" s="15" t="str">
        <f>IF(X107="","",IF(Z107="SI",X107*(1+'INPUTS Y LISTAS'!$B$15),'Modelo Estadistico'!X107))</f>
        <v/>
      </c>
      <c r="AS107" s="71"/>
      <c r="AT107" s="29" t="str">
        <f t="shared" si="184"/>
        <v/>
      </c>
      <c r="AU107" s="15" t="str">
        <f t="shared" si="185"/>
        <v/>
      </c>
      <c r="AV107" s="15" t="str">
        <f t="shared" si="186"/>
        <v/>
      </c>
      <c r="AW107" s="30" t="str">
        <f t="shared" si="187"/>
        <v/>
      </c>
      <c r="AX107" s="28" t="str">
        <f t="shared" si="166"/>
        <v/>
      </c>
      <c r="AY107" s="16" t="str">
        <f t="shared" si="138"/>
        <v/>
      </c>
      <c r="AZ107" s="16" t="str">
        <f t="shared" si="139"/>
        <v/>
      </c>
      <c r="BA107" s="16" t="str">
        <f t="shared" si="140"/>
        <v/>
      </c>
      <c r="BB107" s="16" t="str">
        <f t="shared" si="141"/>
        <v/>
      </c>
      <c r="BC107" s="16" t="str">
        <f t="shared" si="142"/>
        <v/>
      </c>
      <c r="BD107" s="16" t="str">
        <f t="shared" si="143"/>
        <v/>
      </c>
      <c r="BE107" s="16" t="str">
        <f t="shared" si="144"/>
        <v/>
      </c>
      <c r="BF107" s="16" t="str">
        <f t="shared" si="145"/>
        <v/>
      </c>
      <c r="BG107" s="16" t="str">
        <f t="shared" si="146"/>
        <v/>
      </c>
      <c r="BH107" s="16" t="str">
        <f t="shared" si="147"/>
        <v/>
      </c>
      <c r="BI107" s="16" t="str">
        <f t="shared" si="148"/>
        <v/>
      </c>
      <c r="BJ107" s="16" t="str">
        <f t="shared" si="149"/>
        <v/>
      </c>
      <c r="BK107" s="16" t="str">
        <f t="shared" si="150"/>
        <v/>
      </c>
      <c r="BL107" s="16" t="str">
        <f t="shared" si="151"/>
        <v/>
      </c>
      <c r="BM107" s="16"/>
      <c r="BN107" s="16" t="str">
        <f t="shared" si="152"/>
        <v/>
      </c>
      <c r="BO107" s="16" t="str">
        <f t="shared" si="153"/>
        <v/>
      </c>
      <c r="BP107" s="28" t="str">
        <f t="shared" si="154"/>
        <v/>
      </c>
      <c r="BQ107" s="16" t="str">
        <f t="shared" si="155"/>
        <v/>
      </c>
      <c r="BR107" s="16" t="str">
        <f t="shared" si="156"/>
        <v/>
      </c>
      <c r="BS107" s="16" t="str">
        <f t="shared" si="157"/>
        <v/>
      </c>
      <c r="BT107" s="16" t="str">
        <f t="shared" si="158"/>
        <v/>
      </c>
      <c r="BU107" s="16" t="str">
        <f t="shared" si="159"/>
        <v/>
      </c>
      <c r="BV107" s="16" t="str">
        <f t="shared" si="160"/>
        <v/>
      </c>
      <c r="BW107" s="16" t="str">
        <f t="shared" si="161"/>
        <v/>
      </c>
      <c r="BX107" s="16" t="str">
        <f t="shared" si="162"/>
        <v/>
      </c>
      <c r="BY107" s="16" t="str">
        <f t="shared" si="163"/>
        <v/>
      </c>
      <c r="BZ107" s="16" t="str">
        <f t="shared" si="182"/>
        <v/>
      </c>
      <c r="CA107" s="16" t="str">
        <f t="shared" si="182"/>
        <v/>
      </c>
      <c r="CB107" s="16" t="str">
        <f t="shared" si="182"/>
        <v/>
      </c>
      <c r="CC107" s="16" t="str">
        <f t="shared" si="182"/>
        <v/>
      </c>
      <c r="CD107" s="16" t="str">
        <f t="shared" si="182"/>
        <v/>
      </c>
      <c r="CE107" s="16" t="str">
        <f t="shared" si="182"/>
        <v/>
      </c>
      <c r="CF107" s="16" t="str">
        <f t="shared" si="182"/>
        <v/>
      </c>
      <c r="CG107" s="16" t="str">
        <f t="shared" si="182"/>
        <v/>
      </c>
      <c r="CH107" s="66" t="str">
        <f t="shared" si="165"/>
        <v/>
      </c>
      <c r="CI107" s="42" t="str">
        <f t="shared" si="177"/>
        <v/>
      </c>
      <c r="CJ107" s="42" t="str">
        <f t="shared" si="178"/>
        <v/>
      </c>
      <c r="CK107" s="42" t="str">
        <f t="shared" si="179"/>
        <v/>
      </c>
      <c r="CL107" s="42" t="str">
        <f t="shared" si="180"/>
        <v/>
      </c>
      <c r="CM107" s="42" t="str">
        <f t="shared" si="181"/>
        <v/>
      </c>
      <c r="CN107" s="65">
        <f t="shared" si="167"/>
        <v>0</v>
      </c>
      <c r="CO107" s="73"/>
      <c r="CP107" s="41">
        <f t="shared" si="188"/>
        <v>0</v>
      </c>
      <c r="CQ107" s="39">
        <f t="shared" si="189"/>
        <v>0</v>
      </c>
      <c r="CR107" s="40">
        <f t="shared" si="190"/>
        <v>0</v>
      </c>
      <c r="CS107" s="134">
        <f t="shared" si="191"/>
        <v>0</v>
      </c>
      <c r="CT107" s="17"/>
      <c r="CU107" s="129"/>
      <c r="CV107" s="130">
        <f t="shared" si="168"/>
        <v>0</v>
      </c>
      <c r="CW107" s="134">
        <f t="shared" si="169"/>
        <v>0</v>
      </c>
      <c r="CX107" s="131">
        <f>+IF($I$7="SI",'INPUTS Y LISTAS'!$B$31,0)</f>
        <v>0</v>
      </c>
      <c r="CY107" s="132"/>
      <c r="CZ107" s="130">
        <f t="shared" si="170"/>
        <v>0</v>
      </c>
      <c r="DA107" s="134">
        <f t="shared" si="171"/>
        <v>0</v>
      </c>
      <c r="DB107" s="131">
        <f>+IF($I$7="SI",'INPUTS Y LISTAS'!$B$32,0)</f>
        <v>0</v>
      </c>
      <c r="DC107" s="132"/>
      <c r="DD107" s="130">
        <f t="shared" si="172"/>
        <v>0</v>
      </c>
      <c r="DE107" s="134">
        <f t="shared" si="173"/>
        <v>0</v>
      </c>
      <c r="DF107" s="131">
        <f>+IF($I$7="SI",'INPUTS Y LISTAS'!$B$33,0)</f>
        <v>0</v>
      </c>
      <c r="DG107" s="132"/>
      <c r="DH107" s="130">
        <f t="shared" si="174"/>
        <v>0</v>
      </c>
      <c r="DI107" s="134">
        <f t="shared" si="175"/>
        <v>0</v>
      </c>
      <c r="DJ107" s="136">
        <f t="shared" si="176"/>
        <v>0</v>
      </c>
    </row>
    <row r="108" spans="3:114" ht="15.75" hidden="1" outlineLevel="2" x14ac:dyDescent="0.2">
      <c r="C108" s="14">
        <f t="shared" si="183"/>
        <v>94</v>
      </c>
      <c r="D108" s="88"/>
      <c r="E108" s="69">
        <v>1</v>
      </c>
      <c r="F108" s="69"/>
      <c r="G108" s="83"/>
      <c r="H108" s="84"/>
      <c r="I108" s="86"/>
      <c r="J108" s="86"/>
      <c r="K108" s="85"/>
      <c r="L108" s="86"/>
      <c r="M108" s="70"/>
      <c r="N108" s="70"/>
      <c r="O108" s="70"/>
      <c r="P108" s="70"/>
      <c r="Q108" s="70"/>
      <c r="R108" s="70"/>
      <c r="S108" s="70"/>
      <c r="T108" s="70"/>
      <c r="U108" s="70"/>
      <c r="V108" s="70"/>
      <c r="W108" s="70"/>
      <c r="X108" s="70"/>
      <c r="Y108" s="71"/>
      <c r="Z108" s="87" t="s">
        <v>16</v>
      </c>
      <c r="AA108" s="15" t="str">
        <f>IF(G108="","",IF(Z108="SI",G108*(1+'INPUTS Y LISTAS'!$B$15),'Modelo Estadistico'!G108))</f>
        <v/>
      </c>
      <c r="AB108" s="15" t="str">
        <f>IF(H108="","",IF(Z108="SI",H108*(1+'INPUTS Y LISTAS'!$B$15),'Modelo Estadistico'!H108))</f>
        <v/>
      </c>
      <c r="AC108" s="15" t="str">
        <f>IF(I108="","",IF(Z108="SI",I108*(1+'INPUTS Y LISTAS'!$B$15),'Modelo Estadistico'!I108))</f>
        <v/>
      </c>
      <c r="AD108" s="15" t="str">
        <f>IF(J108="","",IF(Z108="SI",J108*(1+'INPUTS Y LISTAS'!$B$15),'Modelo Estadistico'!J108))</f>
        <v/>
      </c>
      <c r="AE108" s="15" t="str">
        <f>IF(K108="","",IF(Z108="SI",K108*(1+'INPUTS Y LISTAS'!$B$15),'Modelo Estadistico'!K108))</f>
        <v/>
      </c>
      <c r="AF108" s="15" t="str">
        <f>IF(L108="","",IF(Z108="SI",L108*(1+'INPUTS Y LISTAS'!$B$15),'Modelo Estadistico'!L108))</f>
        <v/>
      </c>
      <c r="AG108" s="15" t="str">
        <f>IF(M108="","",IF(Z108="SI",M108*(1+'INPUTS Y LISTAS'!$B$15),'Modelo Estadistico'!M108))</f>
        <v/>
      </c>
      <c r="AH108" s="15" t="str">
        <f>IF(N108="","",IF(Z108="SI",N108*(1+'INPUTS Y LISTAS'!$B$15),'Modelo Estadistico'!N108))</f>
        <v/>
      </c>
      <c r="AI108" s="15" t="str">
        <f>IF(O108="","",IF(Z108="SI",O108*(1+'INPUTS Y LISTAS'!$B$15),'Modelo Estadistico'!O108))</f>
        <v/>
      </c>
      <c r="AJ108" s="15" t="str">
        <f>IF(P108="","",IF(Z108="SI",P108*(1+'INPUTS Y LISTAS'!$B$15),'Modelo Estadistico'!P108))</f>
        <v/>
      </c>
      <c r="AK108" s="15" t="str">
        <f>IF(Q108="","",IF(Z108="SI",Q108*(1+'INPUTS Y LISTAS'!$B$15),'Modelo Estadistico'!Q108))</f>
        <v/>
      </c>
      <c r="AL108" s="15" t="str">
        <f>IF(R108="","",IF(Z108="SI",R108*(1+'INPUTS Y LISTAS'!$B$15),'Modelo Estadistico'!R108))</f>
        <v/>
      </c>
      <c r="AM108" s="15" t="str">
        <f>IF(S108="","",IF(Z108="SI",S108*(1+'INPUTS Y LISTAS'!$B$15),'Modelo Estadistico'!S108))</f>
        <v/>
      </c>
      <c r="AN108" s="15" t="str">
        <f>IF(T108="","",IF(Z108="SI",T108*(1+'INPUTS Y LISTAS'!$B$15),'Modelo Estadistico'!T108))</f>
        <v/>
      </c>
      <c r="AO108" s="15" t="str">
        <f>IF(U108="","",IF(Z108="SI",U108*(1+'INPUTS Y LISTAS'!$B$15),'Modelo Estadistico'!U108))</f>
        <v/>
      </c>
      <c r="AP108" s="15" t="str">
        <f>IF(V108="","",IF(Z108="SI",V108*(1+'INPUTS Y LISTAS'!$B$15),'Modelo Estadistico'!V108))</f>
        <v/>
      </c>
      <c r="AQ108" s="15" t="str">
        <f>IF(W108="","",IF(Z108="SI",W108*(1+'INPUTS Y LISTAS'!$B$15),'Modelo Estadistico'!W108))</f>
        <v/>
      </c>
      <c r="AR108" s="15" t="str">
        <f>IF(X108="","",IF(Z108="SI",X108*(1+'INPUTS Y LISTAS'!$B$15),'Modelo Estadistico'!X108))</f>
        <v/>
      </c>
      <c r="AS108" s="71"/>
      <c r="AT108" s="29" t="str">
        <f t="shared" si="184"/>
        <v/>
      </c>
      <c r="AU108" s="15" t="str">
        <f t="shared" si="185"/>
        <v/>
      </c>
      <c r="AV108" s="15" t="str">
        <f t="shared" si="186"/>
        <v/>
      </c>
      <c r="AW108" s="30" t="str">
        <f t="shared" si="187"/>
        <v/>
      </c>
      <c r="AX108" s="28" t="str">
        <f t="shared" si="166"/>
        <v/>
      </c>
      <c r="AY108" s="16" t="str">
        <f t="shared" si="138"/>
        <v/>
      </c>
      <c r="AZ108" s="16" t="str">
        <f t="shared" si="139"/>
        <v/>
      </c>
      <c r="BA108" s="16" t="str">
        <f t="shared" si="140"/>
        <v/>
      </c>
      <c r="BB108" s="16" t="str">
        <f t="shared" si="141"/>
        <v/>
      </c>
      <c r="BC108" s="16" t="str">
        <f t="shared" si="142"/>
        <v/>
      </c>
      <c r="BD108" s="16" t="str">
        <f t="shared" si="143"/>
        <v/>
      </c>
      <c r="BE108" s="16" t="str">
        <f t="shared" si="144"/>
        <v/>
      </c>
      <c r="BF108" s="16" t="str">
        <f t="shared" si="145"/>
        <v/>
      </c>
      <c r="BG108" s="16" t="str">
        <f t="shared" si="146"/>
        <v/>
      </c>
      <c r="BH108" s="16" t="str">
        <f t="shared" si="147"/>
        <v/>
      </c>
      <c r="BI108" s="16" t="str">
        <f t="shared" si="148"/>
        <v/>
      </c>
      <c r="BJ108" s="16" t="str">
        <f t="shared" si="149"/>
        <v/>
      </c>
      <c r="BK108" s="16" t="str">
        <f t="shared" si="150"/>
        <v/>
      </c>
      <c r="BL108" s="16" t="str">
        <f t="shared" si="151"/>
        <v/>
      </c>
      <c r="BM108" s="16"/>
      <c r="BN108" s="16" t="str">
        <f t="shared" si="152"/>
        <v/>
      </c>
      <c r="BO108" s="16" t="str">
        <f t="shared" si="153"/>
        <v/>
      </c>
      <c r="BP108" s="28" t="str">
        <f t="shared" si="154"/>
        <v/>
      </c>
      <c r="BQ108" s="16" t="str">
        <f t="shared" si="155"/>
        <v/>
      </c>
      <c r="BR108" s="16" t="str">
        <f t="shared" si="156"/>
        <v/>
      </c>
      <c r="BS108" s="16" t="str">
        <f t="shared" si="157"/>
        <v/>
      </c>
      <c r="BT108" s="16" t="str">
        <f t="shared" si="158"/>
        <v/>
      </c>
      <c r="BU108" s="16" t="str">
        <f t="shared" si="159"/>
        <v/>
      </c>
      <c r="BV108" s="16" t="str">
        <f t="shared" si="160"/>
        <v/>
      </c>
      <c r="BW108" s="16" t="str">
        <f t="shared" si="161"/>
        <v/>
      </c>
      <c r="BX108" s="16" t="str">
        <f t="shared" si="162"/>
        <v/>
      </c>
      <c r="BY108" s="16" t="str">
        <f t="shared" si="163"/>
        <v/>
      </c>
      <c r="BZ108" s="16" t="str">
        <f t="shared" si="182"/>
        <v/>
      </c>
      <c r="CA108" s="16" t="str">
        <f t="shared" si="182"/>
        <v/>
      </c>
      <c r="CB108" s="16" t="str">
        <f t="shared" si="182"/>
        <v/>
      </c>
      <c r="CC108" s="16" t="str">
        <f t="shared" si="182"/>
        <v/>
      </c>
      <c r="CD108" s="16" t="str">
        <f t="shared" si="182"/>
        <v/>
      </c>
      <c r="CE108" s="16" t="str">
        <f t="shared" si="182"/>
        <v/>
      </c>
      <c r="CF108" s="16" t="str">
        <f t="shared" si="182"/>
        <v/>
      </c>
      <c r="CG108" s="16" t="str">
        <f t="shared" si="182"/>
        <v/>
      </c>
      <c r="CH108" s="66" t="str">
        <f t="shared" si="165"/>
        <v/>
      </c>
      <c r="CI108" s="42" t="str">
        <f t="shared" si="177"/>
        <v/>
      </c>
      <c r="CJ108" s="42" t="str">
        <f t="shared" si="178"/>
        <v/>
      </c>
      <c r="CK108" s="42" t="str">
        <f t="shared" si="179"/>
        <v/>
      </c>
      <c r="CL108" s="42" t="str">
        <f t="shared" si="180"/>
        <v/>
      </c>
      <c r="CM108" s="42" t="str">
        <f t="shared" si="181"/>
        <v/>
      </c>
      <c r="CN108" s="65">
        <f t="shared" si="167"/>
        <v>0</v>
      </c>
      <c r="CO108" s="73"/>
      <c r="CP108" s="41">
        <f t="shared" si="188"/>
        <v>0</v>
      </c>
      <c r="CQ108" s="39">
        <f t="shared" si="189"/>
        <v>0</v>
      </c>
      <c r="CR108" s="40">
        <f t="shared" si="190"/>
        <v>0</v>
      </c>
      <c r="CS108" s="134">
        <f t="shared" si="191"/>
        <v>0</v>
      </c>
      <c r="CT108" s="17"/>
      <c r="CU108" s="129"/>
      <c r="CV108" s="130">
        <f t="shared" si="168"/>
        <v>0</v>
      </c>
      <c r="CW108" s="134">
        <f t="shared" si="169"/>
        <v>0</v>
      </c>
      <c r="CX108" s="131">
        <f>+IF($I$7="SI",'INPUTS Y LISTAS'!$B$31,0)</f>
        <v>0</v>
      </c>
      <c r="CY108" s="132"/>
      <c r="CZ108" s="130">
        <f t="shared" si="170"/>
        <v>0</v>
      </c>
      <c r="DA108" s="134">
        <f t="shared" si="171"/>
        <v>0</v>
      </c>
      <c r="DB108" s="131">
        <f>+IF($I$7="SI",'INPUTS Y LISTAS'!$B$32,0)</f>
        <v>0</v>
      </c>
      <c r="DC108" s="132"/>
      <c r="DD108" s="130">
        <f t="shared" si="172"/>
        <v>0</v>
      </c>
      <c r="DE108" s="134">
        <f t="shared" si="173"/>
        <v>0</v>
      </c>
      <c r="DF108" s="131">
        <f>+IF($I$7="SI",'INPUTS Y LISTAS'!$B$33,0)</f>
        <v>0</v>
      </c>
      <c r="DG108" s="132"/>
      <c r="DH108" s="130">
        <f t="shared" si="174"/>
        <v>0</v>
      </c>
      <c r="DI108" s="134">
        <f t="shared" si="175"/>
        <v>0</v>
      </c>
      <c r="DJ108" s="136">
        <f t="shared" si="176"/>
        <v>0</v>
      </c>
    </row>
    <row r="109" spans="3:114" ht="15.75" hidden="1" outlineLevel="2" x14ac:dyDescent="0.2">
      <c r="C109" s="14">
        <f t="shared" si="183"/>
        <v>95</v>
      </c>
      <c r="D109" s="88"/>
      <c r="E109" s="69">
        <v>1</v>
      </c>
      <c r="F109" s="69"/>
      <c r="G109" s="83"/>
      <c r="H109" s="84"/>
      <c r="I109" s="86"/>
      <c r="J109" s="86"/>
      <c r="K109" s="85"/>
      <c r="L109" s="86"/>
      <c r="M109" s="70"/>
      <c r="N109" s="70"/>
      <c r="O109" s="70"/>
      <c r="P109" s="70"/>
      <c r="Q109" s="70"/>
      <c r="R109" s="70"/>
      <c r="S109" s="70"/>
      <c r="T109" s="70"/>
      <c r="U109" s="70"/>
      <c r="V109" s="70"/>
      <c r="W109" s="70"/>
      <c r="X109" s="70"/>
      <c r="Y109" s="71"/>
      <c r="Z109" s="87" t="s">
        <v>16</v>
      </c>
      <c r="AA109" s="15" t="str">
        <f>IF(G109="","",IF(Z109="SI",G109*(1+'INPUTS Y LISTAS'!$B$15),'Modelo Estadistico'!G109))</f>
        <v/>
      </c>
      <c r="AB109" s="15" t="str">
        <f>IF(H109="","",IF(Z109="SI",H109*(1+'INPUTS Y LISTAS'!$B$15),'Modelo Estadistico'!H109))</f>
        <v/>
      </c>
      <c r="AC109" s="15" t="str">
        <f>IF(I109="","",IF(Z109="SI",I109*(1+'INPUTS Y LISTAS'!$B$15),'Modelo Estadistico'!I109))</f>
        <v/>
      </c>
      <c r="AD109" s="15" t="str">
        <f>IF(J109="","",IF(Z109="SI",J109*(1+'INPUTS Y LISTAS'!$B$15),'Modelo Estadistico'!J109))</f>
        <v/>
      </c>
      <c r="AE109" s="15" t="str">
        <f>IF(K109="","",IF(Z109="SI",K109*(1+'INPUTS Y LISTAS'!$B$15),'Modelo Estadistico'!K109))</f>
        <v/>
      </c>
      <c r="AF109" s="15" t="str">
        <f>IF(L109="","",IF(Z109="SI",L109*(1+'INPUTS Y LISTAS'!$B$15),'Modelo Estadistico'!L109))</f>
        <v/>
      </c>
      <c r="AG109" s="15" t="str">
        <f>IF(M109="","",IF(Z109="SI",M109*(1+'INPUTS Y LISTAS'!$B$15),'Modelo Estadistico'!M109))</f>
        <v/>
      </c>
      <c r="AH109" s="15" t="str">
        <f>IF(N109="","",IF(Z109="SI",N109*(1+'INPUTS Y LISTAS'!$B$15),'Modelo Estadistico'!N109))</f>
        <v/>
      </c>
      <c r="AI109" s="15" t="str">
        <f>IF(O109="","",IF(Z109="SI",O109*(1+'INPUTS Y LISTAS'!$B$15),'Modelo Estadistico'!O109))</f>
        <v/>
      </c>
      <c r="AJ109" s="15" t="str">
        <f>IF(P109="","",IF(Z109="SI",P109*(1+'INPUTS Y LISTAS'!$B$15),'Modelo Estadistico'!P109))</f>
        <v/>
      </c>
      <c r="AK109" s="15" t="str">
        <f>IF(Q109="","",IF(Z109="SI",Q109*(1+'INPUTS Y LISTAS'!$B$15),'Modelo Estadistico'!Q109))</f>
        <v/>
      </c>
      <c r="AL109" s="15" t="str">
        <f>IF(R109="","",IF(Z109="SI",R109*(1+'INPUTS Y LISTAS'!$B$15),'Modelo Estadistico'!R109))</f>
        <v/>
      </c>
      <c r="AM109" s="15" t="str">
        <f>IF(S109="","",IF(Z109="SI",S109*(1+'INPUTS Y LISTAS'!$B$15),'Modelo Estadistico'!S109))</f>
        <v/>
      </c>
      <c r="AN109" s="15" t="str">
        <f>IF(T109="","",IF(Z109="SI",T109*(1+'INPUTS Y LISTAS'!$B$15),'Modelo Estadistico'!T109))</f>
        <v/>
      </c>
      <c r="AO109" s="15" t="str">
        <f>IF(U109="","",IF(Z109="SI",U109*(1+'INPUTS Y LISTAS'!$B$15),'Modelo Estadistico'!U109))</f>
        <v/>
      </c>
      <c r="AP109" s="15" t="str">
        <f>IF(V109="","",IF(Z109="SI",V109*(1+'INPUTS Y LISTAS'!$B$15),'Modelo Estadistico'!V109))</f>
        <v/>
      </c>
      <c r="AQ109" s="15" t="str">
        <f>IF(W109="","",IF(Z109="SI",W109*(1+'INPUTS Y LISTAS'!$B$15),'Modelo Estadistico'!W109))</f>
        <v/>
      </c>
      <c r="AR109" s="15" t="str">
        <f>IF(X109="","",IF(Z109="SI",X109*(1+'INPUTS Y LISTAS'!$B$15),'Modelo Estadistico'!X109))</f>
        <v/>
      </c>
      <c r="AS109" s="71"/>
      <c r="AT109" s="29" t="str">
        <f t="shared" si="184"/>
        <v/>
      </c>
      <c r="AU109" s="15" t="str">
        <f t="shared" si="185"/>
        <v/>
      </c>
      <c r="AV109" s="15" t="str">
        <f t="shared" si="186"/>
        <v/>
      </c>
      <c r="AW109" s="30" t="str">
        <f t="shared" si="187"/>
        <v/>
      </c>
      <c r="AX109" s="28" t="str">
        <f t="shared" si="166"/>
        <v/>
      </c>
      <c r="AY109" s="16" t="str">
        <f t="shared" si="138"/>
        <v/>
      </c>
      <c r="AZ109" s="16" t="str">
        <f t="shared" si="139"/>
        <v/>
      </c>
      <c r="BA109" s="16" t="str">
        <f t="shared" si="140"/>
        <v/>
      </c>
      <c r="BB109" s="16" t="str">
        <f t="shared" si="141"/>
        <v/>
      </c>
      <c r="BC109" s="16" t="str">
        <f t="shared" si="142"/>
        <v/>
      </c>
      <c r="BD109" s="16" t="str">
        <f t="shared" si="143"/>
        <v/>
      </c>
      <c r="BE109" s="16" t="str">
        <f t="shared" si="144"/>
        <v/>
      </c>
      <c r="BF109" s="16" t="str">
        <f t="shared" si="145"/>
        <v/>
      </c>
      <c r="BG109" s="16" t="str">
        <f t="shared" si="146"/>
        <v/>
      </c>
      <c r="BH109" s="16" t="str">
        <f t="shared" si="147"/>
        <v/>
      </c>
      <c r="BI109" s="16" t="str">
        <f t="shared" si="148"/>
        <v/>
      </c>
      <c r="BJ109" s="16" t="str">
        <f t="shared" si="149"/>
        <v/>
      </c>
      <c r="BK109" s="16" t="str">
        <f t="shared" si="150"/>
        <v/>
      </c>
      <c r="BL109" s="16" t="str">
        <f t="shared" si="151"/>
        <v/>
      </c>
      <c r="BM109" s="16"/>
      <c r="BN109" s="16" t="str">
        <f t="shared" si="152"/>
        <v/>
      </c>
      <c r="BO109" s="16" t="str">
        <f t="shared" si="153"/>
        <v/>
      </c>
      <c r="BP109" s="28" t="str">
        <f t="shared" si="154"/>
        <v/>
      </c>
      <c r="BQ109" s="16" t="str">
        <f t="shared" si="155"/>
        <v/>
      </c>
      <c r="BR109" s="16" t="str">
        <f t="shared" si="156"/>
        <v/>
      </c>
      <c r="BS109" s="16" t="str">
        <f t="shared" si="157"/>
        <v/>
      </c>
      <c r="BT109" s="16" t="str">
        <f t="shared" si="158"/>
        <v/>
      </c>
      <c r="BU109" s="16" t="str">
        <f t="shared" si="159"/>
        <v/>
      </c>
      <c r="BV109" s="16" t="str">
        <f t="shared" si="160"/>
        <v/>
      </c>
      <c r="BW109" s="16" t="str">
        <f t="shared" si="161"/>
        <v/>
      </c>
      <c r="BX109" s="16" t="str">
        <f t="shared" si="162"/>
        <v/>
      </c>
      <c r="BY109" s="16" t="str">
        <f t="shared" si="163"/>
        <v/>
      </c>
      <c r="BZ109" s="16" t="str">
        <f t="shared" si="182"/>
        <v/>
      </c>
      <c r="CA109" s="16" t="str">
        <f t="shared" si="182"/>
        <v/>
      </c>
      <c r="CB109" s="16" t="str">
        <f t="shared" si="182"/>
        <v/>
      </c>
      <c r="CC109" s="16" t="str">
        <f t="shared" si="182"/>
        <v/>
      </c>
      <c r="CD109" s="16" t="str">
        <f t="shared" si="182"/>
        <v/>
      </c>
      <c r="CE109" s="16" t="str">
        <f t="shared" si="182"/>
        <v/>
      </c>
      <c r="CF109" s="16" t="str">
        <f t="shared" si="182"/>
        <v/>
      </c>
      <c r="CG109" s="16" t="str">
        <f t="shared" si="182"/>
        <v/>
      </c>
      <c r="CH109" s="66" t="str">
        <f t="shared" si="165"/>
        <v/>
      </c>
      <c r="CI109" s="42" t="str">
        <f t="shared" si="177"/>
        <v/>
      </c>
      <c r="CJ109" s="42" t="str">
        <f t="shared" si="178"/>
        <v/>
      </c>
      <c r="CK109" s="42" t="str">
        <f t="shared" si="179"/>
        <v/>
      </c>
      <c r="CL109" s="42" t="str">
        <f t="shared" si="180"/>
        <v/>
      </c>
      <c r="CM109" s="42" t="str">
        <f t="shared" si="181"/>
        <v/>
      </c>
      <c r="CN109" s="65">
        <f t="shared" si="167"/>
        <v>0</v>
      </c>
      <c r="CO109" s="73"/>
      <c r="CP109" s="41">
        <f t="shared" si="188"/>
        <v>0</v>
      </c>
      <c r="CQ109" s="39">
        <f t="shared" si="189"/>
        <v>0</v>
      </c>
      <c r="CR109" s="40">
        <f t="shared" si="190"/>
        <v>0</v>
      </c>
      <c r="CS109" s="134">
        <f t="shared" si="191"/>
        <v>0</v>
      </c>
      <c r="CT109" s="17"/>
      <c r="CU109" s="129"/>
      <c r="CV109" s="130">
        <f t="shared" si="168"/>
        <v>0</v>
      </c>
      <c r="CW109" s="134">
        <f t="shared" si="169"/>
        <v>0</v>
      </c>
      <c r="CX109" s="131">
        <f>+IF($I$7="SI",'INPUTS Y LISTAS'!$B$31,0)</f>
        <v>0</v>
      </c>
      <c r="CY109" s="132"/>
      <c r="CZ109" s="130">
        <f t="shared" si="170"/>
        <v>0</v>
      </c>
      <c r="DA109" s="134">
        <f t="shared" si="171"/>
        <v>0</v>
      </c>
      <c r="DB109" s="131">
        <f>+IF($I$7="SI",'INPUTS Y LISTAS'!$B$32,0)</f>
        <v>0</v>
      </c>
      <c r="DC109" s="132"/>
      <c r="DD109" s="130">
        <f t="shared" si="172"/>
        <v>0</v>
      </c>
      <c r="DE109" s="134">
        <f t="shared" si="173"/>
        <v>0</v>
      </c>
      <c r="DF109" s="131">
        <f>+IF($I$7="SI",'INPUTS Y LISTAS'!$B$33,0)</f>
        <v>0</v>
      </c>
      <c r="DG109" s="132"/>
      <c r="DH109" s="130">
        <f t="shared" si="174"/>
        <v>0</v>
      </c>
      <c r="DI109" s="134">
        <f t="shared" si="175"/>
        <v>0</v>
      </c>
      <c r="DJ109" s="136">
        <f t="shared" si="176"/>
        <v>0</v>
      </c>
    </row>
    <row r="110" spans="3:114" ht="15.75" hidden="1" outlineLevel="2" x14ac:dyDescent="0.2">
      <c r="C110" s="14">
        <f t="shared" si="183"/>
        <v>96</v>
      </c>
      <c r="D110" s="88"/>
      <c r="E110" s="69">
        <v>1</v>
      </c>
      <c r="F110" s="69"/>
      <c r="G110" s="83"/>
      <c r="H110" s="84"/>
      <c r="I110" s="86"/>
      <c r="J110" s="86"/>
      <c r="K110" s="85"/>
      <c r="L110" s="86"/>
      <c r="M110" s="70"/>
      <c r="N110" s="70"/>
      <c r="O110" s="70"/>
      <c r="P110" s="70"/>
      <c r="Q110" s="70"/>
      <c r="R110" s="70"/>
      <c r="S110" s="70"/>
      <c r="T110" s="70"/>
      <c r="U110" s="70"/>
      <c r="V110" s="70"/>
      <c r="W110" s="70"/>
      <c r="X110" s="70"/>
      <c r="Y110" s="71"/>
      <c r="Z110" s="87" t="s">
        <v>16</v>
      </c>
      <c r="AA110" s="15" t="str">
        <f>IF(G110="","",IF(Z110="SI",G110*(1+'INPUTS Y LISTAS'!$B$15),'Modelo Estadistico'!G110))</f>
        <v/>
      </c>
      <c r="AB110" s="15" t="str">
        <f>IF(H110="","",IF(Z110="SI",H110*(1+'INPUTS Y LISTAS'!$B$15),'Modelo Estadistico'!H110))</f>
        <v/>
      </c>
      <c r="AC110" s="15" t="str">
        <f>IF(I110="","",IF(Z110="SI",I110*(1+'INPUTS Y LISTAS'!$B$15),'Modelo Estadistico'!I110))</f>
        <v/>
      </c>
      <c r="AD110" s="15" t="str">
        <f>IF(J110="","",IF(Z110="SI",J110*(1+'INPUTS Y LISTAS'!$B$15),'Modelo Estadistico'!J110))</f>
        <v/>
      </c>
      <c r="AE110" s="15" t="str">
        <f>IF(K110="","",IF(Z110="SI",K110*(1+'INPUTS Y LISTAS'!$B$15),'Modelo Estadistico'!K110))</f>
        <v/>
      </c>
      <c r="AF110" s="15" t="str">
        <f>IF(L110="","",IF(Z110="SI",L110*(1+'INPUTS Y LISTAS'!$B$15),'Modelo Estadistico'!L110))</f>
        <v/>
      </c>
      <c r="AG110" s="15" t="str">
        <f>IF(M110="","",IF(Z110="SI",M110*(1+'INPUTS Y LISTAS'!$B$15),'Modelo Estadistico'!M110))</f>
        <v/>
      </c>
      <c r="AH110" s="15" t="str">
        <f>IF(N110="","",IF(Z110="SI",N110*(1+'INPUTS Y LISTAS'!$B$15),'Modelo Estadistico'!N110))</f>
        <v/>
      </c>
      <c r="AI110" s="15" t="str">
        <f>IF(O110="","",IF(Z110="SI",O110*(1+'INPUTS Y LISTAS'!$B$15),'Modelo Estadistico'!O110))</f>
        <v/>
      </c>
      <c r="AJ110" s="15" t="str">
        <f>IF(P110="","",IF(Z110="SI",P110*(1+'INPUTS Y LISTAS'!$B$15),'Modelo Estadistico'!P110))</f>
        <v/>
      </c>
      <c r="AK110" s="15" t="str">
        <f>IF(Q110="","",IF(Z110="SI",Q110*(1+'INPUTS Y LISTAS'!$B$15),'Modelo Estadistico'!Q110))</f>
        <v/>
      </c>
      <c r="AL110" s="15" t="str">
        <f>IF(R110="","",IF(Z110="SI",R110*(1+'INPUTS Y LISTAS'!$B$15),'Modelo Estadistico'!R110))</f>
        <v/>
      </c>
      <c r="AM110" s="15" t="str">
        <f>IF(S110="","",IF(Z110="SI",S110*(1+'INPUTS Y LISTAS'!$B$15),'Modelo Estadistico'!S110))</f>
        <v/>
      </c>
      <c r="AN110" s="15" t="str">
        <f>IF(T110="","",IF(Z110="SI",T110*(1+'INPUTS Y LISTAS'!$B$15),'Modelo Estadistico'!T110))</f>
        <v/>
      </c>
      <c r="AO110" s="15" t="str">
        <f>IF(U110="","",IF(Z110="SI",U110*(1+'INPUTS Y LISTAS'!$B$15),'Modelo Estadistico'!U110))</f>
        <v/>
      </c>
      <c r="AP110" s="15" t="str">
        <f>IF(V110="","",IF(Z110="SI",V110*(1+'INPUTS Y LISTAS'!$B$15),'Modelo Estadistico'!V110))</f>
        <v/>
      </c>
      <c r="AQ110" s="15" t="str">
        <f>IF(W110="","",IF(Z110="SI",W110*(1+'INPUTS Y LISTAS'!$B$15),'Modelo Estadistico'!W110))</f>
        <v/>
      </c>
      <c r="AR110" s="15" t="str">
        <f>IF(X110="","",IF(Z110="SI",X110*(1+'INPUTS Y LISTAS'!$B$15),'Modelo Estadistico'!X110))</f>
        <v/>
      </c>
      <c r="AS110" s="71"/>
      <c r="AT110" s="29" t="str">
        <f t="shared" si="184"/>
        <v/>
      </c>
      <c r="AU110" s="15" t="str">
        <f t="shared" si="185"/>
        <v/>
      </c>
      <c r="AV110" s="15" t="str">
        <f t="shared" si="186"/>
        <v/>
      </c>
      <c r="AW110" s="30" t="str">
        <f t="shared" si="187"/>
        <v/>
      </c>
      <c r="AX110" s="28" t="str">
        <f t="shared" si="166"/>
        <v/>
      </c>
      <c r="AY110" s="16" t="str">
        <f t="shared" si="138"/>
        <v/>
      </c>
      <c r="AZ110" s="16" t="str">
        <f t="shared" si="139"/>
        <v/>
      </c>
      <c r="BA110" s="16" t="str">
        <f t="shared" si="140"/>
        <v/>
      </c>
      <c r="BB110" s="16" t="str">
        <f t="shared" si="141"/>
        <v/>
      </c>
      <c r="BC110" s="16" t="str">
        <f t="shared" si="142"/>
        <v/>
      </c>
      <c r="BD110" s="16" t="str">
        <f t="shared" si="143"/>
        <v/>
      </c>
      <c r="BE110" s="16" t="str">
        <f t="shared" si="144"/>
        <v/>
      </c>
      <c r="BF110" s="16" t="str">
        <f t="shared" si="145"/>
        <v/>
      </c>
      <c r="BG110" s="16" t="str">
        <f t="shared" si="146"/>
        <v/>
      </c>
      <c r="BH110" s="16" t="str">
        <f t="shared" si="147"/>
        <v/>
      </c>
      <c r="BI110" s="16" t="str">
        <f t="shared" si="148"/>
        <v/>
      </c>
      <c r="BJ110" s="16" t="str">
        <f t="shared" si="149"/>
        <v/>
      </c>
      <c r="BK110" s="16" t="str">
        <f t="shared" si="150"/>
        <v/>
      </c>
      <c r="BL110" s="16" t="str">
        <f t="shared" si="151"/>
        <v/>
      </c>
      <c r="BM110" s="16"/>
      <c r="BN110" s="16" t="str">
        <f t="shared" si="152"/>
        <v/>
      </c>
      <c r="BO110" s="16" t="str">
        <f t="shared" si="153"/>
        <v/>
      </c>
      <c r="BP110" s="28" t="str">
        <f t="shared" si="154"/>
        <v/>
      </c>
      <c r="BQ110" s="16" t="str">
        <f t="shared" si="155"/>
        <v/>
      </c>
      <c r="BR110" s="16" t="str">
        <f t="shared" si="156"/>
        <v/>
      </c>
      <c r="BS110" s="16" t="str">
        <f t="shared" si="157"/>
        <v/>
      </c>
      <c r="BT110" s="16" t="str">
        <f t="shared" si="158"/>
        <v/>
      </c>
      <c r="BU110" s="16" t="str">
        <f t="shared" si="159"/>
        <v/>
      </c>
      <c r="BV110" s="16" t="str">
        <f t="shared" si="160"/>
        <v/>
      </c>
      <c r="BW110" s="16" t="str">
        <f t="shared" si="161"/>
        <v/>
      </c>
      <c r="BX110" s="16" t="str">
        <f t="shared" si="162"/>
        <v/>
      </c>
      <c r="BY110" s="16" t="str">
        <f t="shared" si="163"/>
        <v/>
      </c>
      <c r="BZ110" s="16" t="str">
        <f t="shared" si="182"/>
        <v/>
      </c>
      <c r="CA110" s="16" t="str">
        <f t="shared" si="182"/>
        <v/>
      </c>
      <c r="CB110" s="16" t="str">
        <f t="shared" si="182"/>
        <v/>
      </c>
      <c r="CC110" s="16" t="str">
        <f t="shared" si="182"/>
        <v/>
      </c>
      <c r="CD110" s="16" t="str">
        <f t="shared" si="182"/>
        <v/>
      </c>
      <c r="CE110" s="16" t="str">
        <f t="shared" si="182"/>
        <v/>
      </c>
      <c r="CF110" s="16" t="str">
        <f t="shared" si="182"/>
        <v/>
      </c>
      <c r="CG110" s="16" t="str">
        <f t="shared" si="182"/>
        <v/>
      </c>
      <c r="CH110" s="66" t="str">
        <f t="shared" si="165"/>
        <v/>
      </c>
      <c r="CI110" s="42" t="str">
        <f t="shared" si="177"/>
        <v/>
      </c>
      <c r="CJ110" s="42" t="str">
        <f t="shared" si="178"/>
        <v/>
      </c>
      <c r="CK110" s="42" t="str">
        <f t="shared" si="179"/>
        <v/>
      </c>
      <c r="CL110" s="42" t="str">
        <f t="shared" si="180"/>
        <v/>
      </c>
      <c r="CM110" s="42" t="str">
        <f t="shared" si="181"/>
        <v/>
      </c>
      <c r="CN110" s="65">
        <f t="shared" si="167"/>
        <v>0</v>
      </c>
      <c r="CO110" s="73"/>
      <c r="CP110" s="41">
        <f t="shared" si="188"/>
        <v>0</v>
      </c>
      <c r="CQ110" s="39">
        <f t="shared" si="189"/>
        <v>0</v>
      </c>
      <c r="CR110" s="40">
        <f t="shared" si="190"/>
        <v>0</v>
      </c>
      <c r="CS110" s="134">
        <f t="shared" si="191"/>
        <v>0</v>
      </c>
      <c r="CT110" s="17"/>
      <c r="CU110" s="129"/>
      <c r="CV110" s="130">
        <f t="shared" si="168"/>
        <v>0</v>
      </c>
      <c r="CW110" s="134">
        <f t="shared" si="169"/>
        <v>0</v>
      </c>
      <c r="CX110" s="131">
        <f>+IF($I$7="SI",'INPUTS Y LISTAS'!$B$31,0)</f>
        <v>0</v>
      </c>
      <c r="CY110" s="132"/>
      <c r="CZ110" s="130">
        <f t="shared" si="170"/>
        <v>0</v>
      </c>
      <c r="DA110" s="134">
        <f t="shared" si="171"/>
        <v>0</v>
      </c>
      <c r="DB110" s="131">
        <f>+IF($I$7="SI",'INPUTS Y LISTAS'!$B$32,0)</f>
        <v>0</v>
      </c>
      <c r="DC110" s="132"/>
      <c r="DD110" s="130">
        <f t="shared" si="172"/>
        <v>0</v>
      </c>
      <c r="DE110" s="134">
        <f t="shared" si="173"/>
        <v>0</v>
      </c>
      <c r="DF110" s="131">
        <f>+IF($I$7="SI",'INPUTS Y LISTAS'!$B$33,0)</f>
        <v>0</v>
      </c>
      <c r="DG110" s="132"/>
      <c r="DH110" s="130">
        <f t="shared" si="174"/>
        <v>0</v>
      </c>
      <c r="DI110" s="134">
        <f t="shared" si="175"/>
        <v>0</v>
      </c>
      <c r="DJ110" s="136">
        <f t="shared" si="176"/>
        <v>0</v>
      </c>
    </row>
    <row r="111" spans="3:114" ht="15.75" hidden="1" outlineLevel="2" x14ac:dyDescent="0.2">
      <c r="C111" s="14">
        <f t="shared" si="183"/>
        <v>97</v>
      </c>
      <c r="D111" s="88"/>
      <c r="E111" s="69">
        <v>1</v>
      </c>
      <c r="F111" s="69"/>
      <c r="G111" s="83"/>
      <c r="H111" s="84"/>
      <c r="I111" s="86"/>
      <c r="J111" s="86"/>
      <c r="K111" s="85"/>
      <c r="L111" s="86"/>
      <c r="M111" s="70"/>
      <c r="N111" s="70"/>
      <c r="O111" s="70"/>
      <c r="P111" s="70"/>
      <c r="Q111" s="70"/>
      <c r="R111" s="70"/>
      <c r="S111" s="70"/>
      <c r="T111" s="70"/>
      <c r="U111" s="70"/>
      <c r="V111" s="70"/>
      <c r="W111" s="70"/>
      <c r="X111" s="70"/>
      <c r="Y111" s="71"/>
      <c r="Z111" s="87" t="s">
        <v>16</v>
      </c>
      <c r="AA111" s="15" t="str">
        <f>IF(G111="","",IF(Z111="SI",G111*(1+'INPUTS Y LISTAS'!$B$15),'Modelo Estadistico'!G111))</f>
        <v/>
      </c>
      <c r="AB111" s="15" t="str">
        <f>IF(H111="","",IF(Z111="SI",H111*(1+'INPUTS Y LISTAS'!$B$15),'Modelo Estadistico'!H111))</f>
        <v/>
      </c>
      <c r="AC111" s="15" t="str">
        <f>IF(I111="","",IF(Z111="SI",I111*(1+'INPUTS Y LISTAS'!$B$15),'Modelo Estadistico'!I111))</f>
        <v/>
      </c>
      <c r="AD111" s="15" t="str">
        <f>IF(J111="","",IF(Z111="SI",J111*(1+'INPUTS Y LISTAS'!$B$15),'Modelo Estadistico'!J111))</f>
        <v/>
      </c>
      <c r="AE111" s="15" t="str">
        <f>IF(K111="","",IF(Z111="SI",K111*(1+'INPUTS Y LISTAS'!$B$15),'Modelo Estadistico'!K111))</f>
        <v/>
      </c>
      <c r="AF111" s="15" t="str">
        <f>IF(L111="","",IF(Z111="SI",L111*(1+'INPUTS Y LISTAS'!$B$15),'Modelo Estadistico'!L111))</f>
        <v/>
      </c>
      <c r="AG111" s="15" t="str">
        <f>IF(M111="","",IF(Z111="SI",M111*(1+'INPUTS Y LISTAS'!$B$15),'Modelo Estadistico'!M111))</f>
        <v/>
      </c>
      <c r="AH111" s="15" t="str">
        <f>IF(N111="","",IF(Z111="SI",N111*(1+'INPUTS Y LISTAS'!$B$15),'Modelo Estadistico'!N111))</f>
        <v/>
      </c>
      <c r="AI111" s="15" t="str">
        <f>IF(O111="","",IF(Z111="SI",O111*(1+'INPUTS Y LISTAS'!$B$15),'Modelo Estadistico'!O111))</f>
        <v/>
      </c>
      <c r="AJ111" s="15" t="str">
        <f>IF(P111="","",IF(Z111="SI",P111*(1+'INPUTS Y LISTAS'!$B$15),'Modelo Estadistico'!P111))</f>
        <v/>
      </c>
      <c r="AK111" s="15" t="str">
        <f>IF(Q111="","",IF(Z111="SI",Q111*(1+'INPUTS Y LISTAS'!$B$15),'Modelo Estadistico'!Q111))</f>
        <v/>
      </c>
      <c r="AL111" s="15" t="str">
        <f>IF(R111="","",IF(Z111="SI",R111*(1+'INPUTS Y LISTAS'!$B$15),'Modelo Estadistico'!R111))</f>
        <v/>
      </c>
      <c r="AM111" s="15" t="str">
        <f>IF(S111="","",IF(Z111="SI",S111*(1+'INPUTS Y LISTAS'!$B$15),'Modelo Estadistico'!S111))</f>
        <v/>
      </c>
      <c r="AN111" s="15" t="str">
        <f>IF(T111="","",IF(Z111="SI",T111*(1+'INPUTS Y LISTAS'!$B$15),'Modelo Estadistico'!T111))</f>
        <v/>
      </c>
      <c r="AO111" s="15" t="str">
        <f>IF(U111="","",IF(Z111="SI",U111*(1+'INPUTS Y LISTAS'!$B$15),'Modelo Estadistico'!U111))</f>
        <v/>
      </c>
      <c r="AP111" s="15" t="str">
        <f>IF(V111="","",IF(Z111="SI",V111*(1+'INPUTS Y LISTAS'!$B$15),'Modelo Estadistico'!V111))</f>
        <v/>
      </c>
      <c r="AQ111" s="15" t="str">
        <f>IF(W111="","",IF(Z111="SI",W111*(1+'INPUTS Y LISTAS'!$B$15),'Modelo Estadistico'!W111))</f>
        <v/>
      </c>
      <c r="AR111" s="15" t="str">
        <f>IF(X111="","",IF(Z111="SI",X111*(1+'INPUTS Y LISTAS'!$B$15),'Modelo Estadistico'!X111))</f>
        <v/>
      </c>
      <c r="AS111" s="71"/>
      <c r="AT111" s="29" t="str">
        <f t="shared" si="184"/>
        <v/>
      </c>
      <c r="AU111" s="15" t="str">
        <f t="shared" si="185"/>
        <v/>
      </c>
      <c r="AV111" s="15" t="str">
        <f t="shared" si="186"/>
        <v/>
      </c>
      <c r="AW111" s="30" t="str">
        <f t="shared" si="187"/>
        <v/>
      </c>
      <c r="AX111" s="28" t="str">
        <f t="shared" si="166"/>
        <v/>
      </c>
      <c r="AY111" s="16" t="str">
        <f t="shared" si="138"/>
        <v/>
      </c>
      <c r="AZ111" s="16" t="str">
        <f t="shared" si="139"/>
        <v/>
      </c>
      <c r="BA111" s="16" t="str">
        <f t="shared" si="140"/>
        <v/>
      </c>
      <c r="BB111" s="16" t="str">
        <f t="shared" si="141"/>
        <v/>
      </c>
      <c r="BC111" s="16" t="str">
        <f t="shared" si="142"/>
        <v/>
      </c>
      <c r="BD111" s="16" t="str">
        <f t="shared" si="143"/>
        <v/>
      </c>
      <c r="BE111" s="16" t="str">
        <f t="shared" si="144"/>
        <v/>
      </c>
      <c r="BF111" s="16" t="str">
        <f t="shared" si="145"/>
        <v/>
      </c>
      <c r="BG111" s="16" t="str">
        <f t="shared" si="146"/>
        <v/>
      </c>
      <c r="BH111" s="16" t="str">
        <f t="shared" si="147"/>
        <v/>
      </c>
      <c r="BI111" s="16" t="str">
        <f t="shared" si="148"/>
        <v/>
      </c>
      <c r="BJ111" s="16" t="str">
        <f t="shared" si="149"/>
        <v/>
      </c>
      <c r="BK111" s="16" t="str">
        <f t="shared" si="150"/>
        <v/>
      </c>
      <c r="BL111" s="16" t="str">
        <f t="shared" si="151"/>
        <v/>
      </c>
      <c r="BM111" s="16"/>
      <c r="BN111" s="16" t="str">
        <f t="shared" si="152"/>
        <v/>
      </c>
      <c r="BO111" s="16" t="str">
        <f t="shared" si="153"/>
        <v/>
      </c>
      <c r="BP111" s="28" t="str">
        <f t="shared" si="154"/>
        <v/>
      </c>
      <c r="BQ111" s="16" t="str">
        <f t="shared" si="155"/>
        <v/>
      </c>
      <c r="BR111" s="16" t="str">
        <f t="shared" si="156"/>
        <v/>
      </c>
      <c r="BS111" s="16" t="str">
        <f t="shared" si="157"/>
        <v/>
      </c>
      <c r="BT111" s="16" t="str">
        <f t="shared" si="158"/>
        <v/>
      </c>
      <c r="BU111" s="16" t="str">
        <f t="shared" si="159"/>
        <v/>
      </c>
      <c r="BV111" s="16" t="str">
        <f t="shared" si="160"/>
        <v/>
      </c>
      <c r="BW111" s="16" t="str">
        <f t="shared" si="161"/>
        <v/>
      </c>
      <c r="BX111" s="16" t="str">
        <f t="shared" si="162"/>
        <v/>
      </c>
      <c r="BY111" s="16" t="str">
        <f t="shared" si="163"/>
        <v/>
      </c>
      <c r="BZ111" s="16" t="str">
        <f t="shared" si="182"/>
        <v/>
      </c>
      <c r="CA111" s="16" t="str">
        <f t="shared" si="182"/>
        <v/>
      </c>
      <c r="CB111" s="16" t="str">
        <f t="shared" si="182"/>
        <v/>
      </c>
      <c r="CC111" s="16" t="str">
        <f t="shared" si="182"/>
        <v/>
      </c>
      <c r="CD111" s="16" t="str">
        <f t="shared" si="182"/>
        <v/>
      </c>
      <c r="CE111" s="16" t="str">
        <f t="shared" si="182"/>
        <v/>
      </c>
      <c r="CF111" s="16" t="str">
        <f t="shared" si="182"/>
        <v/>
      </c>
      <c r="CG111" s="16" t="str">
        <f t="shared" si="182"/>
        <v/>
      </c>
      <c r="CH111" s="66" t="str">
        <f t="shared" si="165"/>
        <v/>
      </c>
      <c r="CI111" s="42" t="str">
        <f t="shared" si="177"/>
        <v/>
      </c>
      <c r="CJ111" s="42" t="str">
        <f t="shared" si="178"/>
        <v/>
      </c>
      <c r="CK111" s="42" t="str">
        <f t="shared" si="179"/>
        <v/>
      </c>
      <c r="CL111" s="42" t="str">
        <f t="shared" si="180"/>
        <v/>
      </c>
      <c r="CM111" s="42" t="str">
        <f t="shared" si="181"/>
        <v/>
      </c>
      <c r="CN111" s="65">
        <f t="shared" si="167"/>
        <v>0</v>
      </c>
      <c r="CO111" s="73"/>
      <c r="CP111" s="41">
        <f t="shared" si="188"/>
        <v>0</v>
      </c>
      <c r="CQ111" s="39">
        <f t="shared" si="189"/>
        <v>0</v>
      </c>
      <c r="CR111" s="40">
        <f t="shared" si="190"/>
        <v>0</v>
      </c>
      <c r="CS111" s="134">
        <f t="shared" si="191"/>
        <v>0</v>
      </c>
      <c r="CT111" s="17"/>
      <c r="CU111" s="129"/>
      <c r="CV111" s="130">
        <f t="shared" si="168"/>
        <v>0</v>
      </c>
      <c r="CW111" s="134">
        <f t="shared" si="169"/>
        <v>0</v>
      </c>
      <c r="CX111" s="131">
        <f>+IF($I$7="SI",'INPUTS Y LISTAS'!$B$31,0)</f>
        <v>0</v>
      </c>
      <c r="CY111" s="132"/>
      <c r="CZ111" s="130">
        <f t="shared" si="170"/>
        <v>0</v>
      </c>
      <c r="DA111" s="134">
        <f t="shared" si="171"/>
        <v>0</v>
      </c>
      <c r="DB111" s="131">
        <f>+IF($I$7="SI",'INPUTS Y LISTAS'!$B$32,0)</f>
        <v>0</v>
      </c>
      <c r="DC111" s="132"/>
      <c r="DD111" s="130">
        <f t="shared" si="172"/>
        <v>0</v>
      </c>
      <c r="DE111" s="134">
        <f t="shared" si="173"/>
        <v>0</v>
      </c>
      <c r="DF111" s="131">
        <f>+IF($I$7="SI",'INPUTS Y LISTAS'!$B$33,0)</f>
        <v>0</v>
      </c>
      <c r="DG111" s="132"/>
      <c r="DH111" s="130">
        <f t="shared" si="174"/>
        <v>0</v>
      </c>
      <c r="DI111" s="134">
        <f t="shared" si="175"/>
        <v>0</v>
      </c>
      <c r="DJ111" s="136">
        <f t="shared" si="176"/>
        <v>0</v>
      </c>
    </row>
    <row r="112" spans="3:114" ht="15.75" hidden="1" outlineLevel="2" x14ac:dyDescent="0.2">
      <c r="C112" s="14">
        <f t="shared" si="183"/>
        <v>98</v>
      </c>
      <c r="D112" s="88"/>
      <c r="E112" s="69">
        <v>1</v>
      </c>
      <c r="F112" s="69"/>
      <c r="G112" s="83"/>
      <c r="H112" s="84"/>
      <c r="I112" s="86"/>
      <c r="J112" s="86"/>
      <c r="K112" s="85"/>
      <c r="L112" s="86"/>
      <c r="M112" s="70"/>
      <c r="N112" s="70"/>
      <c r="O112" s="70"/>
      <c r="P112" s="70"/>
      <c r="Q112" s="70"/>
      <c r="R112" s="70"/>
      <c r="S112" s="70"/>
      <c r="T112" s="70"/>
      <c r="U112" s="70"/>
      <c r="V112" s="70"/>
      <c r="W112" s="70"/>
      <c r="X112" s="70"/>
      <c r="Y112" s="71"/>
      <c r="Z112" s="87" t="s">
        <v>16</v>
      </c>
      <c r="AA112" s="15" t="str">
        <f>IF(G112="","",IF(Z112="SI",G112*(1+'INPUTS Y LISTAS'!$B$15),'Modelo Estadistico'!G112))</f>
        <v/>
      </c>
      <c r="AB112" s="15" t="str">
        <f>IF(H112="","",IF(Z112="SI",H112*(1+'INPUTS Y LISTAS'!$B$15),'Modelo Estadistico'!H112))</f>
        <v/>
      </c>
      <c r="AC112" s="15" t="str">
        <f>IF(I112="","",IF(Z112="SI",I112*(1+'INPUTS Y LISTAS'!$B$15),'Modelo Estadistico'!I112))</f>
        <v/>
      </c>
      <c r="AD112" s="15" t="str">
        <f>IF(J112="","",IF(Z112="SI",J112*(1+'INPUTS Y LISTAS'!$B$15),'Modelo Estadistico'!J112))</f>
        <v/>
      </c>
      <c r="AE112" s="15" t="str">
        <f>IF(K112="","",IF(Z112="SI",K112*(1+'INPUTS Y LISTAS'!$B$15),'Modelo Estadistico'!K112))</f>
        <v/>
      </c>
      <c r="AF112" s="15" t="str">
        <f>IF(L112="","",IF(Z112="SI",L112*(1+'INPUTS Y LISTAS'!$B$15),'Modelo Estadistico'!L112))</f>
        <v/>
      </c>
      <c r="AG112" s="15" t="str">
        <f>IF(M112="","",IF(Z112="SI",M112*(1+'INPUTS Y LISTAS'!$B$15),'Modelo Estadistico'!M112))</f>
        <v/>
      </c>
      <c r="AH112" s="15" t="str">
        <f>IF(N112="","",IF(Z112="SI",N112*(1+'INPUTS Y LISTAS'!$B$15),'Modelo Estadistico'!N112))</f>
        <v/>
      </c>
      <c r="AI112" s="15" t="str">
        <f>IF(O112="","",IF(Z112="SI",O112*(1+'INPUTS Y LISTAS'!$B$15),'Modelo Estadistico'!O112))</f>
        <v/>
      </c>
      <c r="AJ112" s="15" t="str">
        <f>IF(P112="","",IF(Z112="SI",P112*(1+'INPUTS Y LISTAS'!$B$15),'Modelo Estadistico'!P112))</f>
        <v/>
      </c>
      <c r="AK112" s="15" t="str">
        <f>IF(Q112="","",IF(Z112="SI",Q112*(1+'INPUTS Y LISTAS'!$B$15),'Modelo Estadistico'!Q112))</f>
        <v/>
      </c>
      <c r="AL112" s="15" t="str">
        <f>IF(R112="","",IF(Z112="SI",R112*(1+'INPUTS Y LISTAS'!$B$15),'Modelo Estadistico'!R112))</f>
        <v/>
      </c>
      <c r="AM112" s="15" t="str">
        <f>IF(S112="","",IF(Z112="SI",S112*(1+'INPUTS Y LISTAS'!$B$15),'Modelo Estadistico'!S112))</f>
        <v/>
      </c>
      <c r="AN112" s="15" t="str">
        <f>IF(T112="","",IF(Z112="SI",T112*(1+'INPUTS Y LISTAS'!$B$15),'Modelo Estadistico'!T112))</f>
        <v/>
      </c>
      <c r="AO112" s="15" t="str">
        <f>IF(U112="","",IF(Z112="SI",U112*(1+'INPUTS Y LISTAS'!$B$15),'Modelo Estadistico'!U112))</f>
        <v/>
      </c>
      <c r="AP112" s="15" t="str">
        <f>IF(V112="","",IF(Z112="SI",V112*(1+'INPUTS Y LISTAS'!$B$15),'Modelo Estadistico'!V112))</f>
        <v/>
      </c>
      <c r="AQ112" s="15" t="str">
        <f>IF(W112="","",IF(Z112="SI",W112*(1+'INPUTS Y LISTAS'!$B$15),'Modelo Estadistico'!W112))</f>
        <v/>
      </c>
      <c r="AR112" s="15" t="str">
        <f>IF(X112="","",IF(Z112="SI",X112*(1+'INPUTS Y LISTAS'!$B$15),'Modelo Estadistico'!X112))</f>
        <v/>
      </c>
      <c r="AS112" s="71"/>
      <c r="AT112" s="29" t="str">
        <f t="shared" si="184"/>
        <v/>
      </c>
      <c r="AU112" s="15" t="str">
        <f t="shared" si="185"/>
        <v/>
      </c>
      <c r="AV112" s="15" t="str">
        <f t="shared" si="186"/>
        <v/>
      </c>
      <c r="AW112" s="30" t="str">
        <f t="shared" si="187"/>
        <v/>
      </c>
      <c r="AX112" s="28" t="str">
        <f t="shared" si="166"/>
        <v/>
      </c>
      <c r="AY112" s="16" t="str">
        <f t="shared" si="138"/>
        <v/>
      </c>
      <c r="AZ112" s="16" t="str">
        <f t="shared" si="139"/>
        <v/>
      </c>
      <c r="BA112" s="16" t="str">
        <f t="shared" si="140"/>
        <v/>
      </c>
      <c r="BB112" s="16" t="str">
        <f t="shared" si="141"/>
        <v/>
      </c>
      <c r="BC112" s="16" t="str">
        <f t="shared" si="142"/>
        <v/>
      </c>
      <c r="BD112" s="16" t="str">
        <f t="shared" si="143"/>
        <v/>
      </c>
      <c r="BE112" s="16" t="str">
        <f t="shared" si="144"/>
        <v/>
      </c>
      <c r="BF112" s="16" t="str">
        <f t="shared" si="145"/>
        <v/>
      </c>
      <c r="BG112" s="16" t="str">
        <f t="shared" si="146"/>
        <v/>
      </c>
      <c r="BH112" s="16" t="str">
        <f t="shared" si="147"/>
        <v/>
      </c>
      <c r="BI112" s="16" t="str">
        <f t="shared" si="148"/>
        <v/>
      </c>
      <c r="BJ112" s="16" t="str">
        <f t="shared" si="149"/>
        <v/>
      </c>
      <c r="BK112" s="16" t="str">
        <f t="shared" si="150"/>
        <v/>
      </c>
      <c r="BL112" s="16" t="str">
        <f t="shared" si="151"/>
        <v/>
      </c>
      <c r="BM112" s="16"/>
      <c r="BN112" s="16" t="str">
        <f t="shared" si="152"/>
        <v/>
      </c>
      <c r="BO112" s="16" t="str">
        <f t="shared" si="153"/>
        <v/>
      </c>
      <c r="BP112" s="28" t="str">
        <f t="shared" si="154"/>
        <v/>
      </c>
      <c r="BQ112" s="16" t="str">
        <f t="shared" si="155"/>
        <v/>
      </c>
      <c r="BR112" s="16" t="str">
        <f t="shared" si="156"/>
        <v/>
      </c>
      <c r="BS112" s="16" t="str">
        <f t="shared" si="157"/>
        <v/>
      </c>
      <c r="BT112" s="16" t="str">
        <f t="shared" si="158"/>
        <v/>
      </c>
      <c r="BU112" s="16" t="str">
        <f t="shared" si="159"/>
        <v/>
      </c>
      <c r="BV112" s="16" t="str">
        <f t="shared" si="160"/>
        <v/>
      </c>
      <c r="BW112" s="16" t="str">
        <f t="shared" si="161"/>
        <v/>
      </c>
      <c r="BX112" s="16" t="str">
        <f t="shared" si="162"/>
        <v/>
      </c>
      <c r="BY112" s="16" t="str">
        <f t="shared" si="163"/>
        <v/>
      </c>
      <c r="BZ112" s="16" t="str">
        <f t="shared" ref="BZ112:CG127" si="192">IF(BH112="Incluir Cotización",$AJ112,"")</f>
        <v/>
      </c>
      <c r="CA112" s="16" t="str">
        <f t="shared" si="192"/>
        <v/>
      </c>
      <c r="CB112" s="16" t="str">
        <f t="shared" si="192"/>
        <v/>
      </c>
      <c r="CC112" s="16" t="str">
        <f t="shared" si="192"/>
        <v/>
      </c>
      <c r="CD112" s="16" t="str">
        <f t="shared" si="192"/>
        <v/>
      </c>
      <c r="CE112" s="16" t="str">
        <f t="shared" si="192"/>
        <v/>
      </c>
      <c r="CF112" s="16" t="str">
        <f t="shared" si="192"/>
        <v/>
      </c>
      <c r="CG112" s="16" t="str">
        <f t="shared" si="192"/>
        <v/>
      </c>
      <c r="CH112" s="66" t="str">
        <f t="shared" si="165"/>
        <v/>
      </c>
      <c r="CI112" s="42" t="str">
        <f t="shared" si="177"/>
        <v/>
      </c>
      <c r="CJ112" s="42" t="str">
        <f t="shared" si="178"/>
        <v/>
      </c>
      <c r="CK112" s="42" t="str">
        <f t="shared" si="179"/>
        <v/>
      </c>
      <c r="CL112" s="42" t="str">
        <f t="shared" si="180"/>
        <v/>
      </c>
      <c r="CM112" s="42" t="str">
        <f t="shared" si="181"/>
        <v/>
      </c>
      <c r="CN112" s="65">
        <f t="shared" si="167"/>
        <v>0</v>
      </c>
      <c r="CO112" s="73"/>
      <c r="CP112" s="41">
        <f t="shared" si="188"/>
        <v>0</v>
      </c>
      <c r="CQ112" s="39">
        <f t="shared" si="189"/>
        <v>0</v>
      </c>
      <c r="CR112" s="40">
        <f t="shared" si="190"/>
        <v>0</v>
      </c>
      <c r="CS112" s="134">
        <f t="shared" si="191"/>
        <v>0</v>
      </c>
      <c r="CT112" s="17"/>
      <c r="CU112" s="129"/>
      <c r="CV112" s="130">
        <f t="shared" si="168"/>
        <v>0</v>
      </c>
      <c r="CW112" s="134">
        <f t="shared" si="169"/>
        <v>0</v>
      </c>
      <c r="CX112" s="131">
        <f>+IF($I$7="SI",'INPUTS Y LISTAS'!$B$31,0)</f>
        <v>0</v>
      </c>
      <c r="CY112" s="132"/>
      <c r="CZ112" s="130">
        <f t="shared" si="170"/>
        <v>0</v>
      </c>
      <c r="DA112" s="134">
        <f t="shared" si="171"/>
        <v>0</v>
      </c>
      <c r="DB112" s="131">
        <f>+IF($I$7="SI",'INPUTS Y LISTAS'!$B$32,0)</f>
        <v>0</v>
      </c>
      <c r="DC112" s="132"/>
      <c r="DD112" s="130">
        <f t="shared" si="172"/>
        <v>0</v>
      </c>
      <c r="DE112" s="134">
        <f t="shared" si="173"/>
        <v>0</v>
      </c>
      <c r="DF112" s="131">
        <f>+IF($I$7="SI",'INPUTS Y LISTAS'!$B$33,0)</f>
        <v>0</v>
      </c>
      <c r="DG112" s="132"/>
      <c r="DH112" s="130">
        <f t="shared" si="174"/>
        <v>0</v>
      </c>
      <c r="DI112" s="134">
        <f t="shared" si="175"/>
        <v>0</v>
      </c>
      <c r="DJ112" s="136">
        <f t="shared" si="176"/>
        <v>0</v>
      </c>
    </row>
    <row r="113" spans="3:114" ht="15.75" hidden="1" outlineLevel="2" x14ac:dyDescent="0.2">
      <c r="C113" s="14">
        <f t="shared" si="183"/>
        <v>99</v>
      </c>
      <c r="D113" s="88"/>
      <c r="E113" s="69">
        <v>1</v>
      </c>
      <c r="F113" s="69"/>
      <c r="G113" s="83"/>
      <c r="H113" s="84"/>
      <c r="I113" s="86"/>
      <c r="J113" s="86"/>
      <c r="K113" s="85"/>
      <c r="L113" s="86"/>
      <c r="M113" s="70"/>
      <c r="N113" s="70"/>
      <c r="O113" s="70"/>
      <c r="P113" s="70"/>
      <c r="Q113" s="70"/>
      <c r="R113" s="70"/>
      <c r="S113" s="70"/>
      <c r="T113" s="70"/>
      <c r="U113" s="70"/>
      <c r="V113" s="70"/>
      <c r="W113" s="70"/>
      <c r="X113" s="70"/>
      <c r="Y113" s="71"/>
      <c r="Z113" s="87" t="s">
        <v>16</v>
      </c>
      <c r="AA113" s="15" t="str">
        <f>IF(G113="","",IF(Z113="SI",G113*(1+'INPUTS Y LISTAS'!$B$15),'Modelo Estadistico'!G113))</f>
        <v/>
      </c>
      <c r="AB113" s="15" t="str">
        <f>IF(H113="","",IF(Z113="SI",H113*(1+'INPUTS Y LISTAS'!$B$15),'Modelo Estadistico'!H113))</f>
        <v/>
      </c>
      <c r="AC113" s="15" t="str">
        <f>IF(I113="","",IF(Z113="SI",I113*(1+'INPUTS Y LISTAS'!$B$15),'Modelo Estadistico'!I113))</f>
        <v/>
      </c>
      <c r="AD113" s="15" t="str">
        <f>IF(J113="","",IF(Z113="SI",J113*(1+'INPUTS Y LISTAS'!$B$15),'Modelo Estadistico'!J113))</f>
        <v/>
      </c>
      <c r="AE113" s="15" t="str">
        <f>IF(K113="","",IF(Z113="SI",K113*(1+'INPUTS Y LISTAS'!$B$15),'Modelo Estadistico'!K113))</f>
        <v/>
      </c>
      <c r="AF113" s="15" t="str">
        <f>IF(L113="","",IF(Z113="SI",L113*(1+'INPUTS Y LISTAS'!$B$15),'Modelo Estadistico'!L113))</f>
        <v/>
      </c>
      <c r="AG113" s="15" t="str">
        <f>IF(M113="","",IF(Z113="SI",M113*(1+'INPUTS Y LISTAS'!$B$15),'Modelo Estadistico'!M113))</f>
        <v/>
      </c>
      <c r="AH113" s="15" t="str">
        <f>IF(N113="","",IF(Z113="SI",N113*(1+'INPUTS Y LISTAS'!$B$15),'Modelo Estadistico'!N113))</f>
        <v/>
      </c>
      <c r="AI113" s="15" t="str">
        <f>IF(O113="","",IF(Z113="SI",O113*(1+'INPUTS Y LISTAS'!$B$15),'Modelo Estadistico'!O113))</f>
        <v/>
      </c>
      <c r="AJ113" s="15" t="str">
        <f>IF(P113="","",IF(Z113="SI",P113*(1+'INPUTS Y LISTAS'!$B$15),'Modelo Estadistico'!P113))</f>
        <v/>
      </c>
      <c r="AK113" s="15" t="str">
        <f>IF(Q113="","",IF(Z113="SI",Q113*(1+'INPUTS Y LISTAS'!$B$15),'Modelo Estadistico'!Q113))</f>
        <v/>
      </c>
      <c r="AL113" s="15" t="str">
        <f>IF(R113="","",IF(Z113="SI",R113*(1+'INPUTS Y LISTAS'!$B$15),'Modelo Estadistico'!R113))</f>
        <v/>
      </c>
      <c r="AM113" s="15" t="str">
        <f>IF(S113="","",IF(Z113="SI",S113*(1+'INPUTS Y LISTAS'!$B$15),'Modelo Estadistico'!S113))</f>
        <v/>
      </c>
      <c r="AN113" s="15" t="str">
        <f>IF(T113="","",IF(Z113="SI",T113*(1+'INPUTS Y LISTAS'!$B$15),'Modelo Estadistico'!T113))</f>
        <v/>
      </c>
      <c r="AO113" s="15" t="str">
        <f>IF(U113="","",IF(Z113="SI",U113*(1+'INPUTS Y LISTAS'!$B$15),'Modelo Estadistico'!U113))</f>
        <v/>
      </c>
      <c r="AP113" s="15" t="str">
        <f>IF(V113="","",IF(Z113="SI",V113*(1+'INPUTS Y LISTAS'!$B$15),'Modelo Estadistico'!V113))</f>
        <v/>
      </c>
      <c r="AQ113" s="15" t="str">
        <f>IF(W113="","",IF(Z113="SI",W113*(1+'INPUTS Y LISTAS'!$B$15),'Modelo Estadistico'!W113))</f>
        <v/>
      </c>
      <c r="AR113" s="15" t="str">
        <f>IF(X113="","",IF(Z113="SI",X113*(1+'INPUTS Y LISTAS'!$B$15),'Modelo Estadistico'!X113))</f>
        <v/>
      </c>
      <c r="AS113" s="71"/>
      <c r="AT113" s="29" t="str">
        <f t="shared" si="184"/>
        <v/>
      </c>
      <c r="AU113" s="15" t="str">
        <f t="shared" si="185"/>
        <v/>
      </c>
      <c r="AV113" s="15" t="str">
        <f t="shared" si="186"/>
        <v/>
      </c>
      <c r="AW113" s="30" t="str">
        <f t="shared" si="187"/>
        <v/>
      </c>
      <c r="AX113" s="28" t="str">
        <f t="shared" si="166"/>
        <v/>
      </c>
      <c r="AY113" s="16" t="str">
        <f t="shared" si="138"/>
        <v/>
      </c>
      <c r="AZ113" s="16" t="str">
        <f t="shared" si="139"/>
        <v/>
      </c>
      <c r="BA113" s="16" t="str">
        <f t="shared" si="140"/>
        <v/>
      </c>
      <c r="BB113" s="16" t="str">
        <f t="shared" si="141"/>
        <v/>
      </c>
      <c r="BC113" s="16" t="str">
        <f t="shared" si="142"/>
        <v/>
      </c>
      <c r="BD113" s="16" t="str">
        <f t="shared" si="143"/>
        <v/>
      </c>
      <c r="BE113" s="16" t="str">
        <f t="shared" si="144"/>
        <v/>
      </c>
      <c r="BF113" s="16" t="str">
        <f t="shared" si="145"/>
        <v/>
      </c>
      <c r="BG113" s="16" t="str">
        <f t="shared" si="146"/>
        <v/>
      </c>
      <c r="BH113" s="16" t="str">
        <f t="shared" si="147"/>
        <v/>
      </c>
      <c r="BI113" s="16" t="str">
        <f t="shared" si="148"/>
        <v/>
      </c>
      <c r="BJ113" s="16" t="str">
        <f t="shared" si="149"/>
        <v/>
      </c>
      <c r="BK113" s="16" t="str">
        <f t="shared" si="150"/>
        <v/>
      </c>
      <c r="BL113" s="16" t="str">
        <f t="shared" si="151"/>
        <v/>
      </c>
      <c r="BM113" s="16"/>
      <c r="BN113" s="16" t="str">
        <f t="shared" si="152"/>
        <v/>
      </c>
      <c r="BO113" s="16" t="str">
        <f t="shared" si="153"/>
        <v/>
      </c>
      <c r="BP113" s="28" t="str">
        <f t="shared" si="154"/>
        <v/>
      </c>
      <c r="BQ113" s="16" t="str">
        <f t="shared" si="155"/>
        <v/>
      </c>
      <c r="BR113" s="16" t="str">
        <f t="shared" si="156"/>
        <v/>
      </c>
      <c r="BS113" s="16" t="str">
        <f t="shared" si="157"/>
        <v/>
      </c>
      <c r="BT113" s="16" t="str">
        <f t="shared" si="158"/>
        <v/>
      </c>
      <c r="BU113" s="16" t="str">
        <f t="shared" si="159"/>
        <v/>
      </c>
      <c r="BV113" s="16" t="str">
        <f t="shared" si="160"/>
        <v/>
      </c>
      <c r="BW113" s="16" t="str">
        <f t="shared" si="161"/>
        <v/>
      </c>
      <c r="BX113" s="16" t="str">
        <f t="shared" si="162"/>
        <v/>
      </c>
      <c r="BY113" s="16" t="str">
        <f t="shared" si="163"/>
        <v/>
      </c>
      <c r="BZ113" s="16" t="str">
        <f t="shared" si="192"/>
        <v/>
      </c>
      <c r="CA113" s="16" t="str">
        <f t="shared" si="192"/>
        <v/>
      </c>
      <c r="CB113" s="16" t="str">
        <f t="shared" si="192"/>
        <v/>
      </c>
      <c r="CC113" s="16" t="str">
        <f t="shared" si="192"/>
        <v/>
      </c>
      <c r="CD113" s="16" t="str">
        <f t="shared" si="192"/>
        <v/>
      </c>
      <c r="CE113" s="16" t="str">
        <f t="shared" si="192"/>
        <v/>
      </c>
      <c r="CF113" s="16" t="str">
        <f t="shared" si="192"/>
        <v/>
      </c>
      <c r="CG113" s="16" t="str">
        <f t="shared" si="192"/>
        <v/>
      </c>
      <c r="CH113" s="66" t="str">
        <f t="shared" si="165"/>
        <v/>
      </c>
      <c r="CI113" s="42" t="str">
        <f t="shared" si="177"/>
        <v/>
      </c>
      <c r="CJ113" s="42" t="str">
        <f t="shared" si="178"/>
        <v/>
      </c>
      <c r="CK113" s="42" t="str">
        <f t="shared" si="179"/>
        <v/>
      </c>
      <c r="CL113" s="42" t="str">
        <f t="shared" si="180"/>
        <v/>
      </c>
      <c r="CM113" s="42" t="str">
        <f t="shared" si="181"/>
        <v/>
      </c>
      <c r="CN113" s="65">
        <f t="shared" si="167"/>
        <v>0</v>
      </c>
      <c r="CO113" s="73"/>
      <c r="CP113" s="41">
        <f t="shared" si="188"/>
        <v>0</v>
      </c>
      <c r="CQ113" s="39">
        <f t="shared" si="189"/>
        <v>0</v>
      </c>
      <c r="CR113" s="40">
        <f t="shared" si="190"/>
        <v>0</v>
      </c>
      <c r="CS113" s="134">
        <f t="shared" si="191"/>
        <v>0</v>
      </c>
      <c r="CT113" s="17"/>
      <c r="CU113" s="129"/>
      <c r="CV113" s="130">
        <f t="shared" si="168"/>
        <v>0</v>
      </c>
      <c r="CW113" s="134">
        <f t="shared" si="169"/>
        <v>0</v>
      </c>
      <c r="CX113" s="131">
        <f>+IF($I$7="SI",'INPUTS Y LISTAS'!$B$31,0)</f>
        <v>0</v>
      </c>
      <c r="CY113" s="132"/>
      <c r="CZ113" s="130">
        <f t="shared" si="170"/>
        <v>0</v>
      </c>
      <c r="DA113" s="134">
        <f t="shared" si="171"/>
        <v>0</v>
      </c>
      <c r="DB113" s="131">
        <f>+IF($I$7="SI",'INPUTS Y LISTAS'!$B$32,0)</f>
        <v>0</v>
      </c>
      <c r="DC113" s="132"/>
      <c r="DD113" s="130">
        <f t="shared" si="172"/>
        <v>0</v>
      </c>
      <c r="DE113" s="134">
        <f t="shared" si="173"/>
        <v>0</v>
      </c>
      <c r="DF113" s="131">
        <f>+IF($I$7="SI",'INPUTS Y LISTAS'!$B$33,0)</f>
        <v>0</v>
      </c>
      <c r="DG113" s="132"/>
      <c r="DH113" s="130">
        <f t="shared" si="174"/>
        <v>0</v>
      </c>
      <c r="DI113" s="134">
        <f t="shared" si="175"/>
        <v>0</v>
      </c>
      <c r="DJ113" s="136">
        <f t="shared" si="176"/>
        <v>0</v>
      </c>
    </row>
    <row r="114" spans="3:114" ht="15.75" hidden="1" outlineLevel="2" x14ac:dyDescent="0.2">
      <c r="C114" s="14">
        <f t="shared" si="183"/>
        <v>100</v>
      </c>
      <c r="D114" s="88"/>
      <c r="E114" s="69">
        <v>1</v>
      </c>
      <c r="F114" s="69"/>
      <c r="G114" s="83"/>
      <c r="H114" s="84"/>
      <c r="I114" s="86"/>
      <c r="J114" s="86"/>
      <c r="K114" s="85"/>
      <c r="L114" s="86"/>
      <c r="M114" s="70"/>
      <c r="N114" s="70"/>
      <c r="O114" s="70"/>
      <c r="P114" s="70"/>
      <c r="Q114" s="70"/>
      <c r="R114" s="70"/>
      <c r="S114" s="70"/>
      <c r="T114" s="70"/>
      <c r="U114" s="70"/>
      <c r="V114" s="70"/>
      <c r="W114" s="70"/>
      <c r="X114" s="70"/>
      <c r="Y114" s="71"/>
      <c r="Z114" s="87" t="s">
        <v>16</v>
      </c>
      <c r="AA114" s="15" t="str">
        <f>IF(G114="","",IF(Z114="SI",G114*(1+'INPUTS Y LISTAS'!$B$15),'Modelo Estadistico'!G114))</f>
        <v/>
      </c>
      <c r="AB114" s="15" t="str">
        <f>IF(H114="","",IF(Z114="SI",H114*(1+'INPUTS Y LISTAS'!$B$15),'Modelo Estadistico'!H114))</f>
        <v/>
      </c>
      <c r="AC114" s="15" t="str">
        <f>IF(I114="","",IF(Z114="SI",I114*(1+'INPUTS Y LISTAS'!$B$15),'Modelo Estadistico'!I114))</f>
        <v/>
      </c>
      <c r="AD114" s="15" t="str">
        <f>IF(J114="","",IF(Z114="SI",J114*(1+'INPUTS Y LISTAS'!$B$15),'Modelo Estadistico'!J114))</f>
        <v/>
      </c>
      <c r="AE114" s="15" t="str">
        <f>IF(K114="","",IF(Z114="SI",K114*(1+'INPUTS Y LISTAS'!$B$15),'Modelo Estadistico'!K114))</f>
        <v/>
      </c>
      <c r="AF114" s="15" t="str">
        <f>IF(L114="","",IF(Z114="SI",L114*(1+'INPUTS Y LISTAS'!$B$15),'Modelo Estadistico'!L114))</f>
        <v/>
      </c>
      <c r="AG114" s="15" t="str">
        <f>IF(M114="","",IF(Z114="SI",M114*(1+'INPUTS Y LISTAS'!$B$15),'Modelo Estadistico'!M114))</f>
        <v/>
      </c>
      <c r="AH114" s="15" t="str">
        <f>IF(N114="","",IF(Z114="SI",N114*(1+'INPUTS Y LISTAS'!$B$15),'Modelo Estadistico'!N114))</f>
        <v/>
      </c>
      <c r="AI114" s="15" t="str">
        <f>IF(O114="","",IF(Z114="SI",O114*(1+'INPUTS Y LISTAS'!$B$15),'Modelo Estadistico'!O114))</f>
        <v/>
      </c>
      <c r="AJ114" s="15" t="str">
        <f>IF(P114="","",IF(Z114="SI",P114*(1+'INPUTS Y LISTAS'!$B$15),'Modelo Estadistico'!P114))</f>
        <v/>
      </c>
      <c r="AK114" s="15" t="str">
        <f>IF(Q114="","",IF(Z114="SI",Q114*(1+'INPUTS Y LISTAS'!$B$15),'Modelo Estadistico'!Q114))</f>
        <v/>
      </c>
      <c r="AL114" s="15" t="str">
        <f>IF(R114="","",IF(Z114="SI",R114*(1+'INPUTS Y LISTAS'!$B$15),'Modelo Estadistico'!R114))</f>
        <v/>
      </c>
      <c r="AM114" s="15" t="str">
        <f>IF(S114="","",IF(Z114="SI",S114*(1+'INPUTS Y LISTAS'!$B$15),'Modelo Estadistico'!S114))</f>
        <v/>
      </c>
      <c r="AN114" s="15" t="str">
        <f>IF(T114="","",IF(Z114="SI",T114*(1+'INPUTS Y LISTAS'!$B$15),'Modelo Estadistico'!T114))</f>
        <v/>
      </c>
      <c r="AO114" s="15" t="str">
        <f>IF(U114="","",IF(Z114="SI",U114*(1+'INPUTS Y LISTAS'!$B$15),'Modelo Estadistico'!U114))</f>
        <v/>
      </c>
      <c r="AP114" s="15" t="str">
        <f>IF(V114="","",IF(Z114="SI",V114*(1+'INPUTS Y LISTAS'!$B$15),'Modelo Estadistico'!V114))</f>
        <v/>
      </c>
      <c r="AQ114" s="15" t="str">
        <f>IF(W114="","",IF(Z114="SI",W114*(1+'INPUTS Y LISTAS'!$B$15),'Modelo Estadistico'!W114))</f>
        <v/>
      </c>
      <c r="AR114" s="15" t="str">
        <f>IF(X114="","",IF(Z114="SI",X114*(1+'INPUTS Y LISTAS'!$B$15),'Modelo Estadistico'!X114))</f>
        <v/>
      </c>
      <c r="AS114" s="71"/>
      <c r="AT114" s="29" t="str">
        <f t="shared" si="184"/>
        <v/>
      </c>
      <c r="AU114" s="15" t="str">
        <f t="shared" si="185"/>
        <v/>
      </c>
      <c r="AV114" s="15" t="str">
        <f t="shared" si="186"/>
        <v/>
      </c>
      <c r="AW114" s="30" t="str">
        <f t="shared" si="187"/>
        <v/>
      </c>
      <c r="AX114" s="28" t="str">
        <f t="shared" si="166"/>
        <v/>
      </c>
      <c r="AY114" s="16" t="str">
        <f t="shared" si="138"/>
        <v/>
      </c>
      <c r="AZ114" s="16" t="str">
        <f t="shared" si="139"/>
        <v/>
      </c>
      <c r="BA114" s="16" t="str">
        <f t="shared" si="140"/>
        <v/>
      </c>
      <c r="BB114" s="16" t="str">
        <f t="shared" si="141"/>
        <v/>
      </c>
      <c r="BC114" s="16" t="str">
        <f t="shared" si="142"/>
        <v/>
      </c>
      <c r="BD114" s="16" t="str">
        <f t="shared" si="143"/>
        <v/>
      </c>
      <c r="BE114" s="16" t="str">
        <f t="shared" si="144"/>
        <v/>
      </c>
      <c r="BF114" s="16" t="str">
        <f t="shared" si="145"/>
        <v/>
      </c>
      <c r="BG114" s="16" t="str">
        <f t="shared" si="146"/>
        <v/>
      </c>
      <c r="BH114" s="16" t="str">
        <f t="shared" si="147"/>
        <v/>
      </c>
      <c r="BI114" s="16" t="str">
        <f t="shared" si="148"/>
        <v/>
      </c>
      <c r="BJ114" s="16" t="str">
        <f t="shared" si="149"/>
        <v/>
      </c>
      <c r="BK114" s="16" t="str">
        <f t="shared" si="150"/>
        <v/>
      </c>
      <c r="BL114" s="16" t="str">
        <f t="shared" si="151"/>
        <v/>
      </c>
      <c r="BM114" s="16"/>
      <c r="BN114" s="16" t="str">
        <f t="shared" si="152"/>
        <v/>
      </c>
      <c r="BO114" s="16" t="str">
        <f t="shared" si="153"/>
        <v/>
      </c>
      <c r="BP114" s="28" t="str">
        <f t="shared" si="154"/>
        <v/>
      </c>
      <c r="BQ114" s="16" t="str">
        <f t="shared" si="155"/>
        <v/>
      </c>
      <c r="BR114" s="16" t="str">
        <f t="shared" si="156"/>
        <v/>
      </c>
      <c r="BS114" s="16" t="str">
        <f t="shared" si="157"/>
        <v/>
      </c>
      <c r="BT114" s="16" t="str">
        <f t="shared" si="158"/>
        <v/>
      </c>
      <c r="BU114" s="16" t="str">
        <f t="shared" si="159"/>
        <v/>
      </c>
      <c r="BV114" s="16" t="str">
        <f t="shared" si="160"/>
        <v/>
      </c>
      <c r="BW114" s="16" t="str">
        <f t="shared" si="161"/>
        <v/>
      </c>
      <c r="BX114" s="16" t="str">
        <f t="shared" si="162"/>
        <v/>
      </c>
      <c r="BY114" s="16" t="str">
        <f t="shared" si="163"/>
        <v/>
      </c>
      <c r="BZ114" s="16" t="str">
        <f t="shared" si="192"/>
        <v/>
      </c>
      <c r="CA114" s="16" t="str">
        <f t="shared" si="192"/>
        <v/>
      </c>
      <c r="CB114" s="16" t="str">
        <f t="shared" si="192"/>
        <v/>
      </c>
      <c r="CC114" s="16" t="str">
        <f t="shared" si="192"/>
        <v/>
      </c>
      <c r="CD114" s="16" t="str">
        <f t="shared" si="192"/>
        <v/>
      </c>
      <c r="CE114" s="16" t="str">
        <f t="shared" si="192"/>
        <v/>
      </c>
      <c r="CF114" s="16" t="str">
        <f t="shared" si="192"/>
        <v/>
      </c>
      <c r="CG114" s="16" t="str">
        <f t="shared" si="192"/>
        <v/>
      </c>
      <c r="CH114" s="66" t="str">
        <f t="shared" si="165"/>
        <v/>
      </c>
      <c r="CI114" s="42" t="str">
        <f t="shared" si="177"/>
        <v/>
      </c>
      <c r="CJ114" s="42" t="str">
        <f t="shared" si="178"/>
        <v/>
      </c>
      <c r="CK114" s="42" t="str">
        <f t="shared" si="179"/>
        <v/>
      </c>
      <c r="CL114" s="42" t="str">
        <f t="shared" si="180"/>
        <v/>
      </c>
      <c r="CM114" s="42" t="str">
        <f t="shared" si="181"/>
        <v/>
      </c>
      <c r="CN114" s="65">
        <f t="shared" si="167"/>
        <v>0</v>
      </c>
      <c r="CO114" s="73"/>
      <c r="CP114" s="41">
        <f t="shared" si="188"/>
        <v>0</v>
      </c>
      <c r="CQ114" s="39">
        <f t="shared" si="189"/>
        <v>0</v>
      </c>
      <c r="CR114" s="40">
        <f t="shared" si="190"/>
        <v>0</v>
      </c>
      <c r="CS114" s="134">
        <f t="shared" si="191"/>
        <v>0</v>
      </c>
      <c r="CT114" s="17"/>
      <c r="CU114" s="129"/>
      <c r="CV114" s="130">
        <f t="shared" si="168"/>
        <v>0</v>
      </c>
      <c r="CW114" s="134">
        <f t="shared" si="169"/>
        <v>0</v>
      </c>
      <c r="CX114" s="131">
        <f>+IF($I$7="SI",'INPUTS Y LISTAS'!$B$31,0)</f>
        <v>0</v>
      </c>
      <c r="CY114" s="132"/>
      <c r="CZ114" s="130">
        <f t="shared" si="170"/>
        <v>0</v>
      </c>
      <c r="DA114" s="134">
        <f t="shared" si="171"/>
        <v>0</v>
      </c>
      <c r="DB114" s="131">
        <f>+IF($I$7="SI",'INPUTS Y LISTAS'!$B$32,0)</f>
        <v>0</v>
      </c>
      <c r="DC114" s="132"/>
      <c r="DD114" s="130">
        <f t="shared" si="172"/>
        <v>0</v>
      </c>
      <c r="DE114" s="134">
        <f t="shared" si="173"/>
        <v>0</v>
      </c>
      <c r="DF114" s="131">
        <f>+IF($I$7="SI",'INPUTS Y LISTAS'!$B$33,0)</f>
        <v>0</v>
      </c>
      <c r="DG114" s="132"/>
      <c r="DH114" s="130">
        <f t="shared" si="174"/>
        <v>0</v>
      </c>
      <c r="DI114" s="134">
        <f t="shared" si="175"/>
        <v>0</v>
      </c>
      <c r="DJ114" s="136">
        <f t="shared" si="176"/>
        <v>0</v>
      </c>
    </row>
    <row r="115" spans="3:114" ht="15.75" hidden="1" outlineLevel="2" x14ac:dyDescent="0.2">
      <c r="C115" s="14">
        <f t="shared" si="183"/>
        <v>101</v>
      </c>
      <c r="D115" s="88"/>
      <c r="E115" s="69">
        <v>1</v>
      </c>
      <c r="F115" s="69"/>
      <c r="G115" s="83"/>
      <c r="H115" s="84"/>
      <c r="I115" s="86"/>
      <c r="J115" s="86"/>
      <c r="K115" s="85"/>
      <c r="L115" s="86"/>
      <c r="M115" s="70"/>
      <c r="N115" s="70"/>
      <c r="O115" s="70"/>
      <c r="P115" s="70"/>
      <c r="Q115" s="70"/>
      <c r="R115" s="70"/>
      <c r="S115" s="70"/>
      <c r="T115" s="70"/>
      <c r="U115" s="70"/>
      <c r="V115" s="70"/>
      <c r="W115" s="70"/>
      <c r="X115" s="70"/>
      <c r="Y115" s="71"/>
      <c r="Z115" s="87" t="s">
        <v>16</v>
      </c>
      <c r="AA115" s="15" t="str">
        <f>IF(G115="","",IF(Z115="SI",G115*(1+'INPUTS Y LISTAS'!$B$15),'Modelo Estadistico'!G115))</f>
        <v/>
      </c>
      <c r="AB115" s="15" t="str">
        <f>IF(H115="","",IF(Z115="SI",H115*(1+'INPUTS Y LISTAS'!$B$15),'Modelo Estadistico'!H115))</f>
        <v/>
      </c>
      <c r="AC115" s="15" t="str">
        <f>IF(I115="","",IF(Z115="SI",I115*(1+'INPUTS Y LISTAS'!$B$15),'Modelo Estadistico'!I115))</f>
        <v/>
      </c>
      <c r="AD115" s="15" t="str">
        <f>IF(J115="","",IF(Z115="SI",J115*(1+'INPUTS Y LISTAS'!$B$15),'Modelo Estadistico'!J115))</f>
        <v/>
      </c>
      <c r="AE115" s="15" t="str">
        <f>IF(K115="","",IF(Z115="SI",K115*(1+'INPUTS Y LISTAS'!$B$15),'Modelo Estadistico'!K115))</f>
        <v/>
      </c>
      <c r="AF115" s="15" t="str">
        <f>IF(L115="","",IF(Z115="SI",L115*(1+'INPUTS Y LISTAS'!$B$15),'Modelo Estadistico'!L115))</f>
        <v/>
      </c>
      <c r="AG115" s="15" t="str">
        <f>IF(M115="","",IF(Z115="SI",M115*(1+'INPUTS Y LISTAS'!$B$15),'Modelo Estadistico'!M115))</f>
        <v/>
      </c>
      <c r="AH115" s="15" t="str">
        <f>IF(N115="","",IF(Z115="SI",N115*(1+'INPUTS Y LISTAS'!$B$15),'Modelo Estadistico'!N115))</f>
        <v/>
      </c>
      <c r="AI115" s="15" t="str">
        <f>IF(O115="","",IF(Z115="SI",O115*(1+'INPUTS Y LISTAS'!$B$15),'Modelo Estadistico'!O115))</f>
        <v/>
      </c>
      <c r="AJ115" s="15" t="str">
        <f>IF(P115="","",IF(Z115="SI",P115*(1+'INPUTS Y LISTAS'!$B$15),'Modelo Estadistico'!P115))</f>
        <v/>
      </c>
      <c r="AK115" s="15" t="str">
        <f>IF(Q115="","",IF(Z115="SI",Q115*(1+'INPUTS Y LISTAS'!$B$15),'Modelo Estadistico'!Q115))</f>
        <v/>
      </c>
      <c r="AL115" s="15" t="str">
        <f>IF(R115="","",IF(Z115="SI",R115*(1+'INPUTS Y LISTAS'!$B$15),'Modelo Estadistico'!R115))</f>
        <v/>
      </c>
      <c r="AM115" s="15" t="str">
        <f>IF(S115="","",IF(Z115="SI",S115*(1+'INPUTS Y LISTAS'!$B$15),'Modelo Estadistico'!S115))</f>
        <v/>
      </c>
      <c r="AN115" s="15" t="str">
        <f>IF(T115="","",IF(Z115="SI",T115*(1+'INPUTS Y LISTAS'!$B$15),'Modelo Estadistico'!T115))</f>
        <v/>
      </c>
      <c r="AO115" s="15" t="str">
        <f>IF(U115="","",IF(Z115="SI",U115*(1+'INPUTS Y LISTAS'!$B$15),'Modelo Estadistico'!U115))</f>
        <v/>
      </c>
      <c r="AP115" s="15" t="str">
        <f>IF(V115="","",IF(Z115="SI",V115*(1+'INPUTS Y LISTAS'!$B$15),'Modelo Estadistico'!V115))</f>
        <v/>
      </c>
      <c r="AQ115" s="15" t="str">
        <f>IF(W115="","",IF(Z115="SI",W115*(1+'INPUTS Y LISTAS'!$B$15),'Modelo Estadistico'!W115))</f>
        <v/>
      </c>
      <c r="AR115" s="15" t="str">
        <f>IF(X115="","",IF(Z115="SI",X115*(1+'INPUTS Y LISTAS'!$B$15),'Modelo Estadistico'!X115))</f>
        <v/>
      </c>
      <c r="AS115" s="71"/>
      <c r="AT115" s="29" t="str">
        <f t="shared" si="184"/>
        <v/>
      </c>
      <c r="AU115" s="15" t="str">
        <f t="shared" si="185"/>
        <v/>
      </c>
      <c r="AV115" s="15" t="str">
        <f t="shared" si="186"/>
        <v/>
      </c>
      <c r="AW115" s="30" t="str">
        <f t="shared" si="187"/>
        <v/>
      </c>
      <c r="AX115" s="28" t="str">
        <f t="shared" si="166"/>
        <v/>
      </c>
      <c r="AY115" s="16" t="str">
        <f t="shared" si="138"/>
        <v/>
      </c>
      <c r="AZ115" s="16" t="str">
        <f t="shared" si="139"/>
        <v/>
      </c>
      <c r="BA115" s="16" t="str">
        <f t="shared" si="140"/>
        <v/>
      </c>
      <c r="BB115" s="16" t="str">
        <f t="shared" si="141"/>
        <v/>
      </c>
      <c r="BC115" s="16" t="str">
        <f t="shared" si="142"/>
        <v/>
      </c>
      <c r="BD115" s="16" t="str">
        <f t="shared" si="143"/>
        <v/>
      </c>
      <c r="BE115" s="16" t="str">
        <f t="shared" si="144"/>
        <v/>
      </c>
      <c r="BF115" s="16" t="str">
        <f t="shared" si="145"/>
        <v/>
      </c>
      <c r="BG115" s="16" t="str">
        <f t="shared" si="146"/>
        <v/>
      </c>
      <c r="BH115" s="16" t="str">
        <f t="shared" si="147"/>
        <v/>
      </c>
      <c r="BI115" s="16" t="str">
        <f t="shared" si="148"/>
        <v/>
      </c>
      <c r="BJ115" s="16" t="str">
        <f t="shared" si="149"/>
        <v/>
      </c>
      <c r="BK115" s="16" t="str">
        <f t="shared" si="150"/>
        <v/>
      </c>
      <c r="BL115" s="16" t="str">
        <f t="shared" si="151"/>
        <v/>
      </c>
      <c r="BM115" s="16"/>
      <c r="BN115" s="16" t="str">
        <f t="shared" si="152"/>
        <v/>
      </c>
      <c r="BO115" s="16" t="str">
        <f t="shared" si="153"/>
        <v/>
      </c>
      <c r="BP115" s="28" t="str">
        <f t="shared" si="154"/>
        <v/>
      </c>
      <c r="BQ115" s="16" t="str">
        <f t="shared" si="155"/>
        <v/>
      </c>
      <c r="BR115" s="16" t="str">
        <f t="shared" si="156"/>
        <v/>
      </c>
      <c r="BS115" s="16" t="str">
        <f t="shared" si="157"/>
        <v/>
      </c>
      <c r="BT115" s="16" t="str">
        <f t="shared" si="158"/>
        <v/>
      </c>
      <c r="BU115" s="16" t="str">
        <f t="shared" si="159"/>
        <v/>
      </c>
      <c r="BV115" s="16" t="str">
        <f t="shared" si="160"/>
        <v/>
      </c>
      <c r="BW115" s="16" t="str">
        <f t="shared" si="161"/>
        <v/>
      </c>
      <c r="BX115" s="16" t="str">
        <f t="shared" si="162"/>
        <v/>
      </c>
      <c r="BY115" s="16" t="str">
        <f t="shared" si="163"/>
        <v/>
      </c>
      <c r="BZ115" s="16" t="str">
        <f t="shared" si="192"/>
        <v/>
      </c>
      <c r="CA115" s="16" t="str">
        <f t="shared" si="192"/>
        <v/>
      </c>
      <c r="CB115" s="16" t="str">
        <f t="shared" si="192"/>
        <v/>
      </c>
      <c r="CC115" s="16" t="str">
        <f t="shared" si="192"/>
        <v/>
      </c>
      <c r="CD115" s="16" t="str">
        <f t="shared" si="192"/>
        <v/>
      </c>
      <c r="CE115" s="16" t="str">
        <f t="shared" si="192"/>
        <v/>
      </c>
      <c r="CF115" s="16" t="str">
        <f t="shared" si="192"/>
        <v/>
      </c>
      <c r="CG115" s="16" t="str">
        <f t="shared" si="192"/>
        <v/>
      </c>
      <c r="CH115" s="66" t="str">
        <f t="shared" si="165"/>
        <v/>
      </c>
      <c r="CI115" s="42" t="str">
        <f t="shared" si="177"/>
        <v/>
      </c>
      <c r="CJ115" s="42" t="str">
        <f t="shared" si="178"/>
        <v/>
      </c>
      <c r="CK115" s="42" t="str">
        <f t="shared" si="179"/>
        <v/>
      </c>
      <c r="CL115" s="42" t="str">
        <f t="shared" si="180"/>
        <v/>
      </c>
      <c r="CM115" s="42" t="str">
        <f t="shared" si="181"/>
        <v/>
      </c>
      <c r="CN115" s="65">
        <f t="shared" si="167"/>
        <v>0</v>
      </c>
      <c r="CO115" s="73"/>
      <c r="CP115" s="41">
        <f t="shared" si="188"/>
        <v>0</v>
      </c>
      <c r="CQ115" s="39">
        <f t="shared" si="189"/>
        <v>0</v>
      </c>
      <c r="CR115" s="40">
        <f t="shared" si="190"/>
        <v>0</v>
      </c>
      <c r="CS115" s="134">
        <f t="shared" si="191"/>
        <v>0</v>
      </c>
      <c r="CT115" s="17"/>
      <c r="CU115" s="129"/>
      <c r="CV115" s="130">
        <f t="shared" si="168"/>
        <v>0</v>
      </c>
      <c r="CW115" s="134">
        <f t="shared" si="169"/>
        <v>0</v>
      </c>
      <c r="CX115" s="131">
        <f>+IF($I$7="SI",'INPUTS Y LISTAS'!$B$31,0)</f>
        <v>0</v>
      </c>
      <c r="CY115" s="132"/>
      <c r="CZ115" s="130">
        <f t="shared" si="170"/>
        <v>0</v>
      </c>
      <c r="DA115" s="134">
        <f t="shared" si="171"/>
        <v>0</v>
      </c>
      <c r="DB115" s="131">
        <f>+IF($I$7="SI",'INPUTS Y LISTAS'!$B$32,0)</f>
        <v>0</v>
      </c>
      <c r="DC115" s="132"/>
      <c r="DD115" s="130">
        <f t="shared" si="172"/>
        <v>0</v>
      </c>
      <c r="DE115" s="134">
        <f t="shared" si="173"/>
        <v>0</v>
      </c>
      <c r="DF115" s="131">
        <f>+IF($I$7="SI",'INPUTS Y LISTAS'!$B$33,0)</f>
        <v>0</v>
      </c>
      <c r="DG115" s="132"/>
      <c r="DH115" s="130">
        <f t="shared" si="174"/>
        <v>0</v>
      </c>
      <c r="DI115" s="134">
        <f t="shared" si="175"/>
        <v>0</v>
      </c>
      <c r="DJ115" s="136">
        <f t="shared" si="176"/>
        <v>0</v>
      </c>
    </row>
    <row r="116" spans="3:114" ht="15.75" hidden="1" outlineLevel="2" x14ac:dyDescent="0.2">
      <c r="C116" s="14">
        <f t="shared" si="183"/>
        <v>102</v>
      </c>
      <c r="D116" s="88"/>
      <c r="E116" s="69">
        <v>1</v>
      </c>
      <c r="F116" s="69"/>
      <c r="G116" s="83"/>
      <c r="H116" s="84"/>
      <c r="I116" s="86"/>
      <c r="J116" s="86"/>
      <c r="K116" s="85"/>
      <c r="L116" s="86"/>
      <c r="M116" s="70"/>
      <c r="N116" s="70"/>
      <c r="O116" s="70"/>
      <c r="P116" s="70"/>
      <c r="Q116" s="70"/>
      <c r="R116" s="70"/>
      <c r="S116" s="70"/>
      <c r="T116" s="70"/>
      <c r="U116" s="70"/>
      <c r="V116" s="70"/>
      <c r="W116" s="70"/>
      <c r="X116" s="70"/>
      <c r="Y116" s="71"/>
      <c r="Z116" s="87" t="s">
        <v>16</v>
      </c>
      <c r="AA116" s="15" t="str">
        <f>IF(G116="","",IF(Z116="SI",G116*(1+'INPUTS Y LISTAS'!$B$15),'Modelo Estadistico'!G116))</f>
        <v/>
      </c>
      <c r="AB116" s="15" t="str">
        <f>IF(H116="","",IF(Z116="SI",H116*(1+'INPUTS Y LISTAS'!$B$15),'Modelo Estadistico'!H116))</f>
        <v/>
      </c>
      <c r="AC116" s="15" t="str">
        <f>IF(I116="","",IF(Z116="SI",I116*(1+'INPUTS Y LISTAS'!$B$15),'Modelo Estadistico'!I116))</f>
        <v/>
      </c>
      <c r="AD116" s="15" t="str">
        <f>IF(J116="","",IF(Z116="SI",J116*(1+'INPUTS Y LISTAS'!$B$15),'Modelo Estadistico'!J116))</f>
        <v/>
      </c>
      <c r="AE116" s="15" t="str">
        <f>IF(K116="","",IF(Z116="SI",K116*(1+'INPUTS Y LISTAS'!$B$15),'Modelo Estadistico'!K116))</f>
        <v/>
      </c>
      <c r="AF116" s="15" t="str">
        <f>IF(L116="","",IF(Z116="SI",L116*(1+'INPUTS Y LISTAS'!$B$15),'Modelo Estadistico'!L116))</f>
        <v/>
      </c>
      <c r="AG116" s="15" t="str">
        <f>IF(M116="","",IF(Z116="SI",M116*(1+'INPUTS Y LISTAS'!$B$15),'Modelo Estadistico'!M116))</f>
        <v/>
      </c>
      <c r="AH116" s="15" t="str">
        <f>IF(N116="","",IF(Z116="SI",N116*(1+'INPUTS Y LISTAS'!$B$15),'Modelo Estadistico'!N116))</f>
        <v/>
      </c>
      <c r="AI116" s="15" t="str">
        <f>IF(O116="","",IF(Z116="SI",O116*(1+'INPUTS Y LISTAS'!$B$15),'Modelo Estadistico'!O116))</f>
        <v/>
      </c>
      <c r="AJ116" s="15" t="str">
        <f>IF(P116="","",IF(Z116="SI",P116*(1+'INPUTS Y LISTAS'!$B$15),'Modelo Estadistico'!P116))</f>
        <v/>
      </c>
      <c r="AK116" s="15" t="str">
        <f>IF(Q116="","",IF(Z116="SI",Q116*(1+'INPUTS Y LISTAS'!$B$15),'Modelo Estadistico'!Q116))</f>
        <v/>
      </c>
      <c r="AL116" s="15" t="str">
        <f>IF(R116="","",IF(Z116="SI",R116*(1+'INPUTS Y LISTAS'!$B$15),'Modelo Estadistico'!R116))</f>
        <v/>
      </c>
      <c r="AM116" s="15" t="str">
        <f>IF(S116="","",IF(Z116="SI",S116*(1+'INPUTS Y LISTAS'!$B$15),'Modelo Estadistico'!S116))</f>
        <v/>
      </c>
      <c r="AN116" s="15" t="str">
        <f>IF(T116="","",IF(Z116="SI",T116*(1+'INPUTS Y LISTAS'!$B$15),'Modelo Estadistico'!T116))</f>
        <v/>
      </c>
      <c r="AO116" s="15" t="str">
        <f>IF(U116="","",IF(Z116="SI",U116*(1+'INPUTS Y LISTAS'!$B$15),'Modelo Estadistico'!U116))</f>
        <v/>
      </c>
      <c r="AP116" s="15" t="str">
        <f>IF(V116="","",IF(Z116="SI",V116*(1+'INPUTS Y LISTAS'!$B$15),'Modelo Estadistico'!V116))</f>
        <v/>
      </c>
      <c r="AQ116" s="15" t="str">
        <f>IF(W116="","",IF(Z116="SI",W116*(1+'INPUTS Y LISTAS'!$B$15),'Modelo Estadistico'!W116))</f>
        <v/>
      </c>
      <c r="AR116" s="15" t="str">
        <f>IF(X116="","",IF(Z116="SI",X116*(1+'INPUTS Y LISTAS'!$B$15),'Modelo Estadistico'!X116))</f>
        <v/>
      </c>
      <c r="AS116" s="71"/>
      <c r="AT116" s="29" t="str">
        <f t="shared" si="184"/>
        <v/>
      </c>
      <c r="AU116" s="15" t="str">
        <f t="shared" si="185"/>
        <v/>
      </c>
      <c r="AV116" s="15" t="str">
        <f t="shared" si="186"/>
        <v/>
      </c>
      <c r="AW116" s="30" t="str">
        <f t="shared" si="187"/>
        <v/>
      </c>
      <c r="AX116" s="28" t="str">
        <f t="shared" si="166"/>
        <v/>
      </c>
      <c r="AY116" s="16" t="str">
        <f t="shared" si="138"/>
        <v/>
      </c>
      <c r="AZ116" s="16" t="str">
        <f t="shared" si="139"/>
        <v/>
      </c>
      <c r="BA116" s="16" t="str">
        <f t="shared" si="140"/>
        <v/>
      </c>
      <c r="BB116" s="16" t="str">
        <f t="shared" si="141"/>
        <v/>
      </c>
      <c r="BC116" s="16" t="str">
        <f t="shared" si="142"/>
        <v/>
      </c>
      <c r="BD116" s="16" t="str">
        <f t="shared" si="143"/>
        <v/>
      </c>
      <c r="BE116" s="16" t="str">
        <f t="shared" si="144"/>
        <v/>
      </c>
      <c r="BF116" s="16" t="str">
        <f t="shared" si="145"/>
        <v/>
      </c>
      <c r="BG116" s="16" t="str">
        <f t="shared" si="146"/>
        <v/>
      </c>
      <c r="BH116" s="16" t="str">
        <f t="shared" si="147"/>
        <v/>
      </c>
      <c r="BI116" s="16" t="str">
        <f t="shared" si="148"/>
        <v/>
      </c>
      <c r="BJ116" s="16" t="str">
        <f t="shared" si="149"/>
        <v/>
      </c>
      <c r="BK116" s="16" t="str">
        <f t="shared" si="150"/>
        <v/>
      </c>
      <c r="BL116" s="16" t="str">
        <f t="shared" si="151"/>
        <v/>
      </c>
      <c r="BM116" s="16"/>
      <c r="BN116" s="16" t="str">
        <f t="shared" si="152"/>
        <v/>
      </c>
      <c r="BO116" s="16" t="str">
        <f t="shared" si="153"/>
        <v/>
      </c>
      <c r="BP116" s="28" t="str">
        <f t="shared" si="154"/>
        <v/>
      </c>
      <c r="BQ116" s="16" t="str">
        <f t="shared" si="155"/>
        <v/>
      </c>
      <c r="BR116" s="16" t="str">
        <f t="shared" si="156"/>
        <v/>
      </c>
      <c r="BS116" s="16" t="str">
        <f t="shared" si="157"/>
        <v/>
      </c>
      <c r="BT116" s="16" t="str">
        <f t="shared" si="158"/>
        <v/>
      </c>
      <c r="BU116" s="16" t="str">
        <f t="shared" si="159"/>
        <v/>
      </c>
      <c r="BV116" s="16" t="str">
        <f t="shared" si="160"/>
        <v/>
      </c>
      <c r="BW116" s="16" t="str">
        <f t="shared" si="161"/>
        <v/>
      </c>
      <c r="BX116" s="16" t="str">
        <f t="shared" si="162"/>
        <v/>
      </c>
      <c r="BY116" s="16" t="str">
        <f t="shared" si="163"/>
        <v/>
      </c>
      <c r="BZ116" s="16" t="str">
        <f t="shared" si="192"/>
        <v/>
      </c>
      <c r="CA116" s="16" t="str">
        <f t="shared" si="192"/>
        <v/>
      </c>
      <c r="CB116" s="16" t="str">
        <f t="shared" si="192"/>
        <v/>
      </c>
      <c r="CC116" s="16" t="str">
        <f t="shared" si="192"/>
        <v/>
      </c>
      <c r="CD116" s="16" t="str">
        <f t="shared" si="192"/>
        <v/>
      </c>
      <c r="CE116" s="16" t="str">
        <f t="shared" si="192"/>
        <v/>
      </c>
      <c r="CF116" s="16" t="str">
        <f t="shared" si="192"/>
        <v/>
      </c>
      <c r="CG116" s="16" t="str">
        <f t="shared" si="192"/>
        <v/>
      </c>
      <c r="CH116" s="66" t="str">
        <f t="shared" si="165"/>
        <v/>
      </c>
      <c r="CI116" s="42" t="str">
        <f t="shared" si="177"/>
        <v/>
      </c>
      <c r="CJ116" s="42" t="str">
        <f t="shared" si="178"/>
        <v/>
      </c>
      <c r="CK116" s="42" t="str">
        <f t="shared" si="179"/>
        <v/>
      </c>
      <c r="CL116" s="42" t="str">
        <f t="shared" si="180"/>
        <v/>
      </c>
      <c r="CM116" s="42" t="str">
        <f t="shared" si="181"/>
        <v/>
      </c>
      <c r="CN116" s="65">
        <f t="shared" si="167"/>
        <v>0</v>
      </c>
      <c r="CO116" s="73"/>
      <c r="CP116" s="41">
        <f t="shared" si="188"/>
        <v>0</v>
      </c>
      <c r="CQ116" s="39">
        <f t="shared" si="189"/>
        <v>0</v>
      </c>
      <c r="CR116" s="40">
        <f t="shared" si="190"/>
        <v>0</v>
      </c>
      <c r="CS116" s="134">
        <f t="shared" si="191"/>
        <v>0</v>
      </c>
      <c r="CT116" s="17"/>
      <c r="CU116" s="129"/>
      <c r="CV116" s="130">
        <f t="shared" si="168"/>
        <v>0</v>
      </c>
      <c r="CW116" s="134">
        <f t="shared" si="169"/>
        <v>0</v>
      </c>
      <c r="CX116" s="131">
        <f>+IF($I$7="SI",'INPUTS Y LISTAS'!$B$31,0)</f>
        <v>0</v>
      </c>
      <c r="CY116" s="132"/>
      <c r="CZ116" s="130">
        <f t="shared" si="170"/>
        <v>0</v>
      </c>
      <c r="DA116" s="134">
        <f t="shared" si="171"/>
        <v>0</v>
      </c>
      <c r="DB116" s="131">
        <f>+IF($I$7="SI",'INPUTS Y LISTAS'!$B$32,0)</f>
        <v>0</v>
      </c>
      <c r="DC116" s="132"/>
      <c r="DD116" s="130">
        <f t="shared" si="172"/>
        <v>0</v>
      </c>
      <c r="DE116" s="134">
        <f t="shared" si="173"/>
        <v>0</v>
      </c>
      <c r="DF116" s="131">
        <f>+IF($I$7="SI",'INPUTS Y LISTAS'!$B$33,0)</f>
        <v>0</v>
      </c>
      <c r="DG116" s="132"/>
      <c r="DH116" s="130">
        <f t="shared" si="174"/>
        <v>0</v>
      </c>
      <c r="DI116" s="134">
        <f t="shared" si="175"/>
        <v>0</v>
      </c>
      <c r="DJ116" s="136">
        <f t="shared" si="176"/>
        <v>0</v>
      </c>
    </row>
    <row r="117" spans="3:114" ht="15.75" hidden="1" outlineLevel="2" x14ac:dyDescent="0.2">
      <c r="C117" s="14">
        <f t="shared" si="183"/>
        <v>103</v>
      </c>
      <c r="D117" s="88"/>
      <c r="E117" s="69">
        <v>1</v>
      </c>
      <c r="F117" s="69"/>
      <c r="G117" s="83"/>
      <c r="H117" s="84"/>
      <c r="I117" s="86"/>
      <c r="J117" s="86"/>
      <c r="K117" s="85"/>
      <c r="L117" s="86"/>
      <c r="M117" s="70"/>
      <c r="N117" s="70"/>
      <c r="O117" s="70"/>
      <c r="P117" s="70"/>
      <c r="Q117" s="70"/>
      <c r="R117" s="70"/>
      <c r="S117" s="70"/>
      <c r="T117" s="70"/>
      <c r="U117" s="70"/>
      <c r="V117" s="70"/>
      <c r="W117" s="70"/>
      <c r="X117" s="70"/>
      <c r="Y117" s="71"/>
      <c r="Z117" s="87" t="s">
        <v>16</v>
      </c>
      <c r="AA117" s="15" t="str">
        <f>IF(G117="","",IF(Z117="SI",G117*(1+'INPUTS Y LISTAS'!$B$15),'Modelo Estadistico'!G117))</f>
        <v/>
      </c>
      <c r="AB117" s="15" t="str">
        <f>IF(H117="","",IF(Z117="SI",H117*(1+'INPUTS Y LISTAS'!$B$15),'Modelo Estadistico'!H117))</f>
        <v/>
      </c>
      <c r="AC117" s="15" t="str">
        <f>IF(I117="","",IF(Z117="SI",I117*(1+'INPUTS Y LISTAS'!$B$15),'Modelo Estadistico'!I117))</f>
        <v/>
      </c>
      <c r="AD117" s="15" t="str">
        <f>IF(J117="","",IF(Z117="SI",J117*(1+'INPUTS Y LISTAS'!$B$15),'Modelo Estadistico'!J117))</f>
        <v/>
      </c>
      <c r="AE117" s="15" t="str">
        <f>IF(K117="","",IF(Z117="SI",K117*(1+'INPUTS Y LISTAS'!$B$15),'Modelo Estadistico'!K117))</f>
        <v/>
      </c>
      <c r="AF117" s="15" t="str">
        <f>IF(L117="","",IF(Z117="SI",L117*(1+'INPUTS Y LISTAS'!$B$15),'Modelo Estadistico'!L117))</f>
        <v/>
      </c>
      <c r="AG117" s="15" t="str">
        <f>IF(M117="","",IF(Z117="SI",M117*(1+'INPUTS Y LISTAS'!$B$15),'Modelo Estadistico'!M117))</f>
        <v/>
      </c>
      <c r="AH117" s="15" t="str">
        <f>IF(N117="","",IF(Z117="SI",N117*(1+'INPUTS Y LISTAS'!$B$15),'Modelo Estadistico'!N117))</f>
        <v/>
      </c>
      <c r="AI117" s="15" t="str">
        <f>IF(O117="","",IF(Z117="SI",O117*(1+'INPUTS Y LISTAS'!$B$15),'Modelo Estadistico'!O117))</f>
        <v/>
      </c>
      <c r="AJ117" s="15" t="str">
        <f>IF(P117="","",IF(Z117="SI",P117*(1+'INPUTS Y LISTAS'!$B$15),'Modelo Estadistico'!P117))</f>
        <v/>
      </c>
      <c r="AK117" s="15" t="str">
        <f>IF(Q117="","",IF(Z117="SI",Q117*(1+'INPUTS Y LISTAS'!$B$15),'Modelo Estadistico'!Q117))</f>
        <v/>
      </c>
      <c r="AL117" s="15" t="str">
        <f>IF(R117="","",IF(Z117="SI",R117*(1+'INPUTS Y LISTAS'!$B$15),'Modelo Estadistico'!R117))</f>
        <v/>
      </c>
      <c r="AM117" s="15" t="str">
        <f>IF(S117="","",IF(Z117="SI",S117*(1+'INPUTS Y LISTAS'!$B$15),'Modelo Estadistico'!S117))</f>
        <v/>
      </c>
      <c r="AN117" s="15" t="str">
        <f>IF(T117="","",IF(Z117="SI",T117*(1+'INPUTS Y LISTAS'!$B$15),'Modelo Estadistico'!T117))</f>
        <v/>
      </c>
      <c r="AO117" s="15" t="str">
        <f>IF(U117="","",IF(Z117="SI",U117*(1+'INPUTS Y LISTAS'!$B$15),'Modelo Estadistico'!U117))</f>
        <v/>
      </c>
      <c r="AP117" s="15" t="str">
        <f>IF(V117="","",IF(Z117="SI",V117*(1+'INPUTS Y LISTAS'!$B$15),'Modelo Estadistico'!V117))</f>
        <v/>
      </c>
      <c r="AQ117" s="15" t="str">
        <f>IF(W117="","",IF(Z117="SI",W117*(1+'INPUTS Y LISTAS'!$B$15),'Modelo Estadistico'!W117))</f>
        <v/>
      </c>
      <c r="AR117" s="15" t="str">
        <f>IF(X117="","",IF(Z117="SI",X117*(1+'INPUTS Y LISTAS'!$B$15),'Modelo Estadistico'!X117))</f>
        <v/>
      </c>
      <c r="AS117" s="71"/>
      <c r="AT117" s="29" t="str">
        <f t="shared" si="184"/>
        <v/>
      </c>
      <c r="AU117" s="15" t="str">
        <f t="shared" si="185"/>
        <v/>
      </c>
      <c r="AV117" s="15" t="str">
        <f t="shared" si="186"/>
        <v/>
      </c>
      <c r="AW117" s="30" t="str">
        <f t="shared" si="187"/>
        <v/>
      </c>
      <c r="AX117" s="28" t="str">
        <f t="shared" si="166"/>
        <v/>
      </c>
      <c r="AY117" s="16" t="str">
        <f t="shared" si="138"/>
        <v/>
      </c>
      <c r="AZ117" s="16" t="str">
        <f t="shared" si="139"/>
        <v/>
      </c>
      <c r="BA117" s="16" t="str">
        <f t="shared" si="140"/>
        <v/>
      </c>
      <c r="BB117" s="16" t="str">
        <f t="shared" si="141"/>
        <v/>
      </c>
      <c r="BC117" s="16" t="str">
        <f t="shared" si="142"/>
        <v/>
      </c>
      <c r="BD117" s="16" t="str">
        <f t="shared" si="143"/>
        <v/>
      </c>
      <c r="BE117" s="16" t="str">
        <f t="shared" si="144"/>
        <v/>
      </c>
      <c r="BF117" s="16" t="str">
        <f t="shared" si="145"/>
        <v/>
      </c>
      <c r="BG117" s="16" t="str">
        <f t="shared" si="146"/>
        <v/>
      </c>
      <c r="BH117" s="16" t="str">
        <f t="shared" si="147"/>
        <v/>
      </c>
      <c r="BI117" s="16" t="str">
        <f t="shared" si="148"/>
        <v/>
      </c>
      <c r="BJ117" s="16" t="str">
        <f t="shared" si="149"/>
        <v/>
      </c>
      <c r="BK117" s="16" t="str">
        <f t="shared" si="150"/>
        <v/>
      </c>
      <c r="BL117" s="16" t="str">
        <f t="shared" si="151"/>
        <v/>
      </c>
      <c r="BM117" s="16"/>
      <c r="BN117" s="16" t="str">
        <f t="shared" si="152"/>
        <v/>
      </c>
      <c r="BO117" s="16" t="str">
        <f t="shared" si="153"/>
        <v/>
      </c>
      <c r="BP117" s="28" t="str">
        <f t="shared" si="154"/>
        <v/>
      </c>
      <c r="BQ117" s="16" t="str">
        <f t="shared" si="155"/>
        <v/>
      </c>
      <c r="BR117" s="16" t="str">
        <f t="shared" si="156"/>
        <v/>
      </c>
      <c r="BS117" s="16" t="str">
        <f t="shared" si="157"/>
        <v/>
      </c>
      <c r="BT117" s="16" t="str">
        <f t="shared" si="158"/>
        <v/>
      </c>
      <c r="BU117" s="16" t="str">
        <f t="shared" si="159"/>
        <v/>
      </c>
      <c r="BV117" s="16" t="str">
        <f t="shared" si="160"/>
        <v/>
      </c>
      <c r="BW117" s="16" t="str">
        <f t="shared" si="161"/>
        <v/>
      </c>
      <c r="BX117" s="16" t="str">
        <f t="shared" si="162"/>
        <v/>
      </c>
      <c r="BY117" s="16" t="str">
        <f t="shared" si="163"/>
        <v/>
      </c>
      <c r="BZ117" s="16" t="str">
        <f t="shared" si="192"/>
        <v/>
      </c>
      <c r="CA117" s="16" t="str">
        <f t="shared" si="192"/>
        <v/>
      </c>
      <c r="CB117" s="16" t="str">
        <f t="shared" si="192"/>
        <v/>
      </c>
      <c r="CC117" s="16" t="str">
        <f t="shared" si="192"/>
        <v/>
      </c>
      <c r="CD117" s="16" t="str">
        <f t="shared" si="192"/>
        <v/>
      </c>
      <c r="CE117" s="16" t="str">
        <f t="shared" si="192"/>
        <v/>
      </c>
      <c r="CF117" s="16" t="str">
        <f t="shared" si="192"/>
        <v/>
      </c>
      <c r="CG117" s="16" t="str">
        <f t="shared" si="192"/>
        <v/>
      </c>
      <c r="CH117" s="66" t="str">
        <f t="shared" si="165"/>
        <v/>
      </c>
      <c r="CI117" s="42" t="str">
        <f t="shared" si="177"/>
        <v/>
      </c>
      <c r="CJ117" s="42" t="str">
        <f t="shared" si="178"/>
        <v/>
      </c>
      <c r="CK117" s="42" t="str">
        <f t="shared" si="179"/>
        <v/>
      </c>
      <c r="CL117" s="42" t="str">
        <f t="shared" si="180"/>
        <v/>
      </c>
      <c r="CM117" s="42" t="str">
        <f t="shared" si="181"/>
        <v/>
      </c>
      <c r="CN117" s="65">
        <f t="shared" si="167"/>
        <v>0</v>
      </c>
      <c r="CO117" s="73"/>
      <c r="CP117" s="41">
        <f t="shared" si="188"/>
        <v>0</v>
      </c>
      <c r="CQ117" s="39">
        <f t="shared" si="189"/>
        <v>0</v>
      </c>
      <c r="CR117" s="40">
        <f t="shared" si="190"/>
        <v>0</v>
      </c>
      <c r="CS117" s="134">
        <f t="shared" si="191"/>
        <v>0</v>
      </c>
      <c r="CT117" s="17"/>
      <c r="CU117" s="129"/>
      <c r="CV117" s="130">
        <f t="shared" si="168"/>
        <v>0</v>
      </c>
      <c r="CW117" s="134">
        <f t="shared" si="169"/>
        <v>0</v>
      </c>
      <c r="CX117" s="131">
        <f>+IF($I$7="SI",'INPUTS Y LISTAS'!$B$31,0)</f>
        <v>0</v>
      </c>
      <c r="CY117" s="132"/>
      <c r="CZ117" s="130">
        <f t="shared" si="170"/>
        <v>0</v>
      </c>
      <c r="DA117" s="134">
        <f t="shared" si="171"/>
        <v>0</v>
      </c>
      <c r="DB117" s="131">
        <f>+IF($I$7="SI",'INPUTS Y LISTAS'!$B$32,0)</f>
        <v>0</v>
      </c>
      <c r="DC117" s="132"/>
      <c r="DD117" s="130">
        <f t="shared" si="172"/>
        <v>0</v>
      </c>
      <c r="DE117" s="134">
        <f t="shared" si="173"/>
        <v>0</v>
      </c>
      <c r="DF117" s="131">
        <f>+IF($I$7="SI",'INPUTS Y LISTAS'!$B$33,0)</f>
        <v>0</v>
      </c>
      <c r="DG117" s="132"/>
      <c r="DH117" s="130">
        <f t="shared" si="174"/>
        <v>0</v>
      </c>
      <c r="DI117" s="134">
        <f t="shared" si="175"/>
        <v>0</v>
      </c>
      <c r="DJ117" s="136">
        <f t="shared" si="176"/>
        <v>0</v>
      </c>
    </row>
    <row r="118" spans="3:114" ht="15.75" hidden="1" outlineLevel="2" x14ac:dyDescent="0.2">
      <c r="C118" s="14">
        <f t="shared" si="183"/>
        <v>104</v>
      </c>
      <c r="D118" s="88"/>
      <c r="E118" s="69">
        <v>1</v>
      </c>
      <c r="F118" s="69"/>
      <c r="G118" s="83"/>
      <c r="H118" s="84"/>
      <c r="I118" s="86"/>
      <c r="J118" s="86"/>
      <c r="K118" s="85"/>
      <c r="L118" s="86"/>
      <c r="M118" s="70"/>
      <c r="N118" s="70"/>
      <c r="O118" s="70"/>
      <c r="P118" s="70"/>
      <c r="Q118" s="70"/>
      <c r="R118" s="70"/>
      <c r="S118" s="70"/>
      <c r="T118" s="70"/>
      <c r="U118" s="70"/>
      <c r="V118" s="70"/>
      <c r="W118" s="70"/>
      <c r="X118" s="70"/>
      <c r="Y118" s="71"/>
      <c r="Z118" s="87" t="s">
        <v>16</v>
      </c>
      <c r="AA118" s="15" t="str">
        <f>IF(G118="","",IF(Z118="SI",G118*(1+'INPUTS Y LISTAS'!$B$15),'Modelo Estadistico'!G118))</f>
        <v/>
      </c>
      <c r="AB118" s="15" t="str">
        <f>IF(H118="","",IF(Z118="SI",H118*(1+'INPUTS Y LISTAS'!$B$15),'Modelo Estadistico'!H118))</f>
        <v/>
      </c>
      <c r="AC118" s="15" t="str">
        <f>IF(I118="","",IF(Z118="SI",I118*(1+'INPUTS Y LISTAS'!$B$15),'Modelo Estadistico'!I118))</f>
        <v/>
      </c>
      <c r="AD118" s="15" t="str">
        <f>IF(J118="","",IF(Z118="SI",J118*(1+'INPUTS Y LISTAS'!$B$15),'Modelo Estadistico'!J118))</f>
        <v/>
      </c>
      <c r="AE118" s="15" t="str">
        <f>IF(K118="","",IF(Z118="SI",K118*(1+'INPUTS Y LISTAS'!$B$15),'Modelo Estadistico'!K118))</f>
        <v/>
      </c>
      <c r="AF118" s="15" t="str">
        <f>IF(L118="","",IF(Z118="SI",L118*(1+'INPUTS Y LISTAS'!$B$15),'Modelo Estadistico'!L118))</f>
        <v/>
      </c>
      <c r="AG118" s="15" t="str">
        <f>IF(M118="","",IF(Z118="SI",M118*(1+'INPUTS Y LISTAS'!$B$15),'Modelo Estadistico'!M118))</f>
        <v/>
      </c>
      <c r="AH118" s="15" t="str">
        <f>IF(N118="","",IF(Z118="SI",N118*(1+'INPUTS Y LISTAS'!$B$15),'Modelo Estadistico'!N118))</f>
        <v/>
      </c>
      <c r="AI118" s="15" t="str">
        <f>IF(O118="","",IF(Z118="SI",O118*(1+'INPUTS Y LISTAS'!$B$15),'Modelo Estadistico'!O118))</f>
        <v/>
      </c>
      <c r="AJ118" s="15" t="str">
        <f>IF(P118="","",IF(Z118="SI",P118*(1+'INPUTS Y LISTAS'!$B$15),'Modelo Estadistico'!P118))</f>
        <v/>
      </c>
      <c r="AK118" s="15" t="str">
        <f>IF(Q118="","",IF(Z118="SI",Q118*(1+'INPUTS Y LISTAS'!$B$15),'Modelo Estadistico'!Q118))</f>
        <v/>
      </c>
      <c r="AL118" s="15" t="str">
        <f>IF(R118="","",IF(Z118="SI",R118*(1+'INPUTS Y LISTAS'!$B$15),'Modelo Estadistico'!R118))</f>
        <v/>
      </c>
      <c r="AM118" s="15" t="str">
        <f>IF(S118="","",IF(Z118="SI",S118*(1+'INPUTS Y LISTAS'!$B$15),'Modelo Estadistico'!S118))</f>
        <v/>
      </c>
      <c r="AN118" s="15" t="str">
        <f>IF(T118="","",IF(Z118="SI",T118*(1+'INPUTS Y LISTAS'!$B$15),'Modelo Estadistico'!T118))</f>
        <v/>
      </c>
      <c r="AO118" s="15" t="str">
        <f>IF(U118="","",IF(Z118="SI",U118*(1+'INPUTS Y LISTAS'!$B$15),'Modelo Estadistico'!U118))</f>
        <v/>
      </c>
      <c r="AP118" s="15" t="str">
        <f>IF(V118="","",IF(Z118="SI",V118*(1+'INPUTS Y LISTAS'!$B$15),'Modelo Estadistico'!V118))</f>
        <v/>
      </c>
      <c r="AQ118" s="15" t="str">
        <f>IF(W118="","",IF(Z118="SI",W118*(1+'INPUTS Y LISTAS'!$B$15),'Modelo Estadistico'!W118))</f>
        <v/>
      </c>
      <c r="AR118" s="15" t="str">
        <f>IF(X118="","",IF(Z118="SI",X118*(1+'INPUTS Y LISTAS'!$B$15),'Modelo Estadistico'!X118))</f>
        <v/>
      </c>
      <c r="AS118" s="71"/>
      <c r="AT118" s="29" t="str">
        <f t="shared" si="184"/>
        <v/>
      </c>
      <c r="AU118" s="15" t="str">
        <f t="shared" si="185"/>
        <v/>
      </c>
      <c r="AV118" s="15" t="str">
        <f t="shared" si="186"/>
        <v/>
      </c>
      <c r="AW118" s="30" t="str">
        <f t="shared" si="187"/>
        <v/>
      </c>
      <c r="AX118" s="28" t="str">
        <f t="shared" si="166"/>
        <v/>
      </c>
      <c r="AY118" s="16" t="str">
        <f t="shared" si="138"/>
        <v/>
      </c>
      <c r="AZ118" s="16" t="str">
        <f t="shared" si="139"/>
        <v/>
      </c>
      <c r="BA118" s="16" t="str">
        <f t="shared" si="140"/>
        <v/>
      </c>
      <c r="BB118" s="16" t="str">
        <f t="shared" si="141"/>
        <v/>
      </c>
      <c r="BC118" s="16" t="str">
        <f t="shared" si="142"/>
        <v/>
      </c>
      <c r="BD118" s="16" t="str">
        <f t="shared" si="143"/>
        <v/>
      </c>
      <c r="BE118" s="16" t="str">
        <f t="shared" si="144"/>
        <v/>
      </c>
      <c r="BF118" s="16" t="str">
        <f t="shared" si="145"/>
        <v/>
      </c>
      <c r="BG118" s="16" t="str">
        <f t="shared" si="146"/>
        <v/>
      </c>
      <c r="BH118" s="16" t="str">
        <f t="shared" si="147"/>
        <v/>
      </c>
      <c r="BI118" s="16" t="str">
        <f t="shared" si="148"/>
        <v/>
      </c>
      <c r="BJ118" s="16" t="str">
        <f t="shared" si="149"/>
        <v/>
      </c>
      <c r="BK118" s="16" t="str">
        <f t="shared" si="150"/>
        <v/>
      </c>
      <c r="BL118" s="16" t="str">
        <f t="shared" si="151"/>
        <v/>
      </c>
      <c r="BM118" s="16"/>
      <c r="BN118" s="16" t="str">
        <f t="shared" si="152"/>
        <v/>
      </c>
      <c r="BO118" s="16" t="str">
        <f t="shared" si="153"/>
        <v/>
      </c>
      <c r="BP118" s="28" t="str">
        <f t="shared" si="154"/>
        <v/>
      </c>
      <c r="BQ118" s="16" t="str">
        <f t="shared" si="155"/>
        <v/>
      </c>
      <c r="BR118" s="16" t="str">
        <f t="shared" si="156"/>
        <v/>
      </c>
      <c r="BS118" s="16" t="str">
        <f t="shared" si="157"/>
        <v/>
      </c>
      <c r="BT118" s="16" t="str">
        <f t="shared" si="158"/>
        <v/>
      </c>
      <c r="BU118" s="16" t="str">
        <f t="shared" si="159"/>
        <v/>
      </c>
      <c r="BV118" s="16" t="str">
        <f t="shared" si="160"/>
        <v/>
      </c>
      <c r="BW118" s="16" t="str">
        <f t="shared" si="161"/>
        <v/>
      </c>
      <c r="BX118" s="16" t="str">
        <f t="shared" si="162"/>
        <v/>
      </c>
      <c r="BY118" s="16" t="str">
        <f t="shared" si="163"/>
        <v/>
      </c>
      <c r="BZ118" s="16" t="str">
        <f t="shared" si="192"/>
        <v/>
      </c>
      <c r="CA118" s="16" t="str">
        <f t="shared" si="192"/>
        <v/>
      </c>
      <c r="CB118" s="16" t="str">
        <f t="shared" si="192"/>
        <v/>
      </c>
      <c r="CC118" s="16" t="str">
        <f t="shared" si="192"/>
        <v/>
      </c>
      <c r="CD118" s="16" t="str">
        <f t="shared" si="192"/>
        <v/>
      </c>
      <c r="CE118" s="16" t="str">
        <f t="shared" si="192"/>
        <v/>
      </c>
      <c r="CF118" s="16" t="str">
        <f t="shared" si="192"/>
        <v/>
      </c>
      <c r="CG118" s="16" t="str">
        <f t="shared" si="192"/>
        <v/>
      </c>
      <c r="CH118" s="66" t="str">
        <f t="shared" si="165"/>
        <v/>
      </c>
      <c r="CI118" s="42" t="str">
        <f t="shared" si="177"/>
        <v/>
      </c>
      <c r="CJ118" s="42" t="str">
        <f t="shared" si="178"/>
        <v/>
      </c>
      <c r="CK118" s="42" t="str">
        <f t="shared" si="179"/>
        <v/>
      </c>
      <c r="CL118" s="42" t="str">
        <f t="shared" si="180"/>
        <v/>
      </c>
      <c r="CM118" s="42" t="str">
        <f t="shared" si="181"/>
        <v/>
      </c>
      <c r="CN118" s="65">
        <f t="shared" si="167"/>
        <v>0</v>
      </c>
      <c r="CO118" s="73"/>
      <c r="CP118" s="41">
        <f t="shared" si="188"/>
        <v>0</v>
      </c>
      <c r="CQ118" s="39">
        <f t="shared" si="189"/>
        <v>0</v>
      </c>
      <c r="CR118" s="40">
        <f t="shared" si="190"/>
        <v>0</v>
      </c>
      <c r="CS118" s="134">
        <f t="shared" si="191"/>
        <v>0</v>
      </c>
      <c r="CT118" s="17"/>
      <c r="CU118" s="129"/>
      <c r="CV118" s="130">
        <f t="shared" si="168"/>
        <v>0</v>
      </c>
      <c r="CW118" s="134">
        <f t="shared" si="169"/>
        <v>0</v>
      </c>
      <c r="CX118" s="131">
        <f>+IF($I$7="SI",'INPUTS Y LISTAS'!$B$31,0)</f>
        <v>0</v>
      </c>
      <c r="CY118" s="132"/>
      <c r="CZ118" s="130">
        <f t="shared" si="170"/>
        <v>0</v>
      </c>
      <c r="DA118" s="134">
        <f t="shared" si="171"/>
        <v>0</v>
      </c>
      <c r="DB118" s="131">
        <f>+IF($I$7="SI",'INPUTS Y LISTAS'!$B$32,0)</f>
        <v>0</v>
      </c>
      <c r="DC118" s="132"/>
      <c r="DD118" s="130">
        <f t="shared" si="172"/>
        <v>0</v>
      </c>
      <c r="DE118" s="134">
        <f t="shared" si="173"/>
        <v>0</v>
      </c>
      <c r="DF118" s="131">
        <f>+IF($I$7="SI",'INPUTS Y LISTAS'!$B$33,0)</f>
        <v>0</v>
      </c>
      <c r="DG118" s="132"/>
      <c r="DH118" s="130">
        <f t="shared" si="174"/>
        <v>0</v>
      </c>
      <c r="DI118" s="134">
        <f t="shared" si="175"/>
        <v>0</v>
      </c>
      <c r="DJ118" s="136">
        <f t="shared" si="176"/>
        <v>0</v>
      </c>
    </row>
    <row r="119" spans="3:114" ht="15.75" hidden="1" outlineLevel="2" x14ac:dyDescent="0.2">
      <c r="C119" s="14">
        <f t="shared" si="183"/>
        <v>105</v>
      </c>
      <c r="D119" s="88"/>
      <c r="E119" s="69">
        <v>1</v>
      </c>
      <c r="F119" s="69"/>
      <c r="G119" s="83"/>
      <c r="H119" s="84"/>
      <c r="I119" s="86"/>
      <c r="J119" s="86"/>
      <c r="K119" s="85"/>
      <c r="L119" s="86"/>
      <c r="M119" s="70"/>
      <c r="N119" s="70"/>
      <c r="O119" s="70"/>
      <c r="P119" s="70"/>
      <c r="Q119" s="70"/>
      <c r="R119" s="70"/>
      <c r="S119" s="70"/>
      <c r="T119" s="70"/>
      <c r="U119" s="70"/>
      <c r="V119" s="70"/>
      <c r="W119" s="70"/>
      <c r="X119" s="70"/>
      <c r="Y119" s="71"/>
      <c r="Z119" s="87" t="s">
        <v>16</v>
      </c>
      <c r="AA119" s="15" t="str">
        <f>IF(G119="","",IF(Z119="SI",G119*(1+'INPUTS Y LISTAS'!$B$15),'Modelo Estadistico'!G119))</f>
        <v/>
      </c>
      <c r="AB119" s="15" t="str">
        <f>IF(H119="","",IF(Z119="SI",H119*(1+'INPUTS Y LISTAS'!$B$15),'Modelo Estadistico'!H119))</f>
        <v/>
      </c>
      <c r="AC119" s="15" t="str">
        <f>IF(I119="","",IF(Z119="SI",I119*(1+'INPUTS Y LISTAS'!$B$15),'Modelo Estadistico'!I119))</f>
        <v/>
      </c>
      <c r="AD119" s="15" t="str">
        <f>IF(J119="","",IF(Z119="SI",J119*(1+'INPUTS Y LISTAS'!$B$15),'Modelo Estadistico'!J119))</f>
        <v/>
      </c>
      <c r="AE119" s="15" t="str">
        <f>IF(K119="","",IF(Z119="SI",K119*(1+'INPUTS Y LISTAS'!$B$15),'Modelo Estadistico'!K119))</f>
        <v/>
      </c>
      <c r="AF119" s="15" t="str">
        <f>IF(L119="","",IF(Z119="SI",L119*(1+'INPUTS Y LISTAS'!$B$15),'Modelo Estadistico'!L119))</f>
        <v/>
      </c>
      <c r="AG119" s="15" t="str">
        <f>IF(M119="","",IF(Z119="SI",M119*(1+'INPUTS Y LISTAS'!$B$15),'Modelo Estadistico'!M119))</f>
        <v/>
      </c>
      <c r="AH119" s="15" t="str">
        <f>IF(N119="","",IF(Z119="SI",N119*(1+'INPUTS Y LISTAS'!$B$15),'Modelo Estadistico'!N119))</f>
        <v/>
      </c>
      <c r="AI119" s="15" t="str">
        <f>IF(O119="","",IF(Z119="SI",O119*(1+'INPUTS Y LISTAS'!$B$15),'Modelo Estadistico'!O119))</f>
        <v/>
      </c>
      <c r="AJ119" s="15" t="str">
        <f>IF(P119="","",IF(Z119="SI",P119*(1+'INPUTS Y LISTAS'!$B$15),'Modelo Estadistico'!P119))</f>
        <v/>
      </c>
      <c r="AK119" s="15" t="str">
        <f>IF(Q119="","",IF(Z119="SI",Q119*(1+'INPUTS Y LISTAS'!$B$15),'Modelo Estadistico'!Q119))</f>
        <v/>
      </c>
      <c r="AL119" s="15" t="str">
        <f>IF(R119="","",IF(Z119="SI",R119*(1+'INPUTS Y LISTAS'!$B$15),'Modelo Estadistico'!R119))</f>
        <v/>
      </c>
      <c r="AM119" s="15" t="str">
        <f>IF(S119="","",IF(Z119="SI",S119*(1+'INPUTS Y LISTAS'!$B$15),'Modelo Estadistico'!S119))</f>
        <v/>
      </c>
      <c r="AN119" s="15" t="str">
        <f>IF(T119="","",IF(Z119="SI",T119*(1+'INPUTS Y LISTAS'!$B$15),'Modelo Estadistico'!T119))</f>
        <v/>
      </c>
      <c r="AO119" s="15" t="str">
        <f>IF(U119="","",IF(Z119="SI",U119*(1+'INPUTS Y LISTAS'!$B$15),'Modelo Estadistico'!U119))</f>
        <v/>
      </c>
      <c r="AP119" s="15" t="str">
        <f>IF(V119="","",IF(Z119="SI",V119*(1+'INPUTS Y LISTAS'!$B$15),'Modelo Estadistico'!V119))</f>
        <v/>
      </c>
      <c r="AQ119" s="15" t="str">
        <f>IF(W119="","",IF(Z119="SI",W119*(1+'INPUTS Y LISTAS'!$B$15),'Modelo Estadistico'!W119))</f>
        <v/>
      </c>
      <c r="AR119" s="15" t="str">
        <f>IF(X119="","",IF(Z119="SI",X119*(1+'INPUTS Y LISTAS'!$B$15),'Modelo Estadistico'!X119))</f>
        <v/>
      </c>
      <c r="AS119" s="71"/>
      <c r="AT119" s="29" t="str">
        <f t="shared" si="184"/>
        <v/>
      </c>
      <c r="AU119" s="15" t="str">
        <f t="shared" si="185"/>
        <v/>
      </c>
      <c r="AV119" s="15" t="str">
        <f t="shared" si="186"/>
        <v/>
      </c>
      <c r="AW119" s="30" t="str">
        <f t="shared" si="187"/>
        <v/>
      </c>
      <c r="AX119" s="28" t="str">
        <f t="shared" si="166"/>
        <v/>
      </c>
      <c r="AY119" s="16" t="str">
        <f t="shared" si="138"/>
        <v/>
      </c>
      <c r="AZ119" s="16" t="str">
        <f t="shared" si="139"/>
        <v/>
      </c>
      <c r="BA119" s="16" t="str">
        <f t="shared" si="140"/>
        <v/>
      </c>
      <c r="BB119" s="16" t="str">
        <f t="shared" si="141"/>
        <v/>
      </c>
      <c r="BC119" s="16" t="str">
        <f t="shared" si="142"/>
        <v/>
      </c>
      <c r="BD119" s="16" t="str">
        <f t="shared" si="143"/>
        <v/>
      </c>
      <c r="BE119" s="16" t="str">
        <f t="shared" si="144"/>
        <v/>
      </c>
      <c r="BF119" s="16" t="str">
        <f t="shared" si="145"/>
        <v/>
      </c>
      <c r="BG119" s="16" t="str">
        <f t="shared" si="146"/>
        <v/>
      </c>
      <c r="BH119" s="16" t="str">
        <f t="shared" si="147"/>
        <v/>
      </c>
      <c r="BI119" s="16" t="str">
        <f t="shared" si="148"/>
        <v/>
      </c>
      <c r="BJ119" s="16" t="str">
        <f t="shared" si="149"/>
        <v/>
      </c>
      <c r="BK119" s="16" t="str">
        <f t="shared" si="150"/>
        <v/>
      </c>
      <c r="BL119" s="16" t="str">
        <f t="shared" si="151"/>
        <v/>
      </c>
      <c r="BM119" s="16"/>
      <c r="BN119" s="16" t="str">
        <f t="shared" si="152"/>
        <v/>
      </c>
      <c r="BO119" s="16" t="str">
        <f t="shared" si="153"/>
        <v/>
      </c>
      <c r="BP119" s="28" t="str">
        <f t="shared" si="154"/>
        <v/>
      </c>
      <c r="BQ119" s="16" t="str">
        <f t="shared" si="155"/>
        <v/>
      </c>
      <c r="BR119" s="16" t="str">
        <f t="shared" si="156"/>
        <v/>
      </c>
      <c r="BS119" s="16" t="str">
        <f t="shared" si="157"/>
        <v/>
      </c>
      <c r="BT119" s="16" t="str">
        <f t="shared" si="158"/>
        <v/>
      </c>
      <c r="BU119" s="16" t="str">
        <f t="shared" si="159"/>
        <v/>
      </c>
      <c r="BV119" s="16" t="str">
        <f t="shared" si="160"/>
        <v/>
      </c>
      <c r="BW119" s="16" t="str">
        <f t="shared" si="161"/>
        <v/>
      </c>
      <c r="BX119" s="16" t="str">
        <f t="shared" si="162"/>
        <v/>
      </c>
      <c r="BY119" s="16" t="str">
        <f t="shared" si="163"/>
        <v/>
      </c>
      <c r="BZ119" s="16" t="str">
        <f t="shared" si="192"/>
        <v/>
      </c>
      <c r="CA119" s="16" t="str">
        <f t="shared" si="192"/>
        <v/>
      </c>
      <c r="CB119" s="16" t="str">
        <f t="shared" si="192"/>
        <v/>
      </c>
      <c r="CC119" s="16" t="str">
        <f t="shared" si="192"/>
        <v/>
      </c>
      <c r="CD119" s="16" t="str">
        <f t="shared" si="192"/>
        <v/>
      </c>
      <c r="CE119" s="16" t="str">
        <f t="shared" si="192"/>
        <v/>
      </c>
      <c r="CF119" s="16" t="str">
        <f t="shared" si="192"/>
        <v/>
      </c>
      <c r="CG119" s="16" t="str">
        <f t="shared" si="192"/>
        <v/>
      </c>
      <c r="CH119" s="66" t="str">
        <f t="shared" si="165"/>
        <v/>
      </c>
      <c r="CI119" s="42" t="str">
        <f t="shared" si="177"/>
        <v/>
      </c>
      <c r="CJ119" s="42" t="str">
        <f t="shared" si="178"/>
        <v/>
      </c>
      <c r="CK119" s="42" t="str">
        <f t="shared" si="179"/>
        <v/>
      </c>
      <c r="CL119" s="42" t="str">
        <f t="shared" si="180"/>
        <v/>
      </c>
      <c r="CM119" s="42" t="str">
        <f t="shared" si="181"/>
        <v/>
      </c>
      <c r="CN119" s="65">
        <f t="shared" si="167"/>
        <v>0</v>
      </c>
      <c r="CO119" s="73"/>
      <c r="CP119" s="41">
        <f t="shared" si="188"/>
        <v>0</v>
      </c>
      <c r="CQ119" s="39">
        <f t="shared" si="189"/>
        <v>0</v>
      </c>
      <c r="CR119" s="40">
        <f t="shared" si="190"/>
        <v>0</v>
      </c>
      <c r="CS119" s="134">
        <f t="shared" si="191"/>
        <v>0</v>
      </c>
      <c r="CT119" s="17"/>
      <c r="CU119" s="129"/>
      <c r="CV119" s="130">
        <f t="shared" si="168"/>
        <v>0</v>
      </c>
      <c r="CW119" s="134">
        <f t="shared" si="169"/>
        <v>0</v>
      </c>
      <c r="CX119" s="131">
        <f>+IF($I$7="SI",'INPUTS Y LISTAS'!$B$31,0)</f>
        <v>0</v>
      </c>
      <c r="CY119" s="132"/>
      <c r="CZ119" s="130">
        <f t="shared" si="170"/>
        <v>0</v>
      </c>
      <c r="DA119" s="134">
        <f t="shared" si="171"/>
        <v>0</v>
      </c>
      <c r="DB119" s="131">
        <f>+IF($I$7="SI",'INPUTS Y LISTAS'!$B$32,0)</f>
        <v>0</v>
      </c>
      <c r="DC119" s="132"/>
      <c r="DD119" s="130">
        <f t="shared" si="172"/>
        <v>0</v>
      </c>
      <c r="DE119" s="134">
        <f t="shared" si="173"/>
        <v>0</v>
      </c>
      <c r="DF119" s="131">
        <f>+IF($I$7="SI",'INPUTS Y LISTAS'!$B$33,0)</f>
        <v>0</v>
      </c>
      <c r="DG119" s="132"/>
      <c r="DH119" s="130">
        <f t="shared" si="174"/>
        <v>0</v>
      </c>
      <c r="DI119" s="134">
        <f t="shared" si="175"/>
        <v>0</v>
      </c>
      <c r="DJ119" s="136">
        <f t="shared" si="176"/>
        <v>0</v>
      </c>
    </row>
    <row r="120" spans="3:114" ht="15.75" hidden="1" outlineLevel="2" x14ac:dyDescent="0.2">
      <c r="C120" s="14">
        <f t="shared" si="183"/>
        <v>106</v>
      </c>
      <c r="D120" s="88"/>
      <c r="E120" s="69">
        <v>1</v>
      </c>
      <c r="F120" s="69"/>
      <c r="G120" s="83"/>
      <c r="H120" s="84"/>
      <c r="I120" s="86"/>
      <c r="J120" s="86"/>
      <c r="K120" s="85"/>
      <c r="L120" s="86"/>
      <c r="M120" s="70"/>
      <c r="N120" s="70"/>
      <c r="O120" s="70"/>
      <c r="P120" s="70"/>
      <c r="Q120" s="70"/>
      <c r="R120" s="70"/>
      <c r="S120" s="70"/>
      <c r="T120" s="70"/>
      <c r="U120" s="70"/>
      <c r="V120" s="70"/>
      <c r="W120" s="70"/>
      <c r="X120" s="70"/>
      <c r="Y120" s="71"/>
      <c r="Z120" s="87" t="s">
        <v>16</v>
      </c>
      <c r="AA120" s="15" t="str">
        <f>IF(G120="","",IF(Z120="SI",G120*(1+'INPUTS Y LISTAS'!$B$15),'Modelo Estadistico'!G120))</f>
        <v/>
      </c>
      <c r="AB120" s="15" t="str">
        <f>IF(H120="","",IF(Z120="SI",H120*(1+'INPUTS Y LISTAS'!$B$15),'Modelo Estadistico'!H120))</f>
        <v/>
      </c>
      <c r="AC120" s="15" t="str">
        <f>IF(I120="","",IF(Z120="SI",I120*(1+'INPUTS Y LISTAS'!$B$15),'Modelo Estadistico'!I120))</f>
        <v/>
      </c>
      <c r="AD120" s="15" t="str">
        <f>IF(J120="","",IF(Z120="SI",J120*(1+'INPUTS Y LISTAS'!$B$15),'Modelo Estadistico'!J120))</f>
        <v/>
      </c>
      <c r="AE120" s="15" t="str">
        <f>IF(K120="","",IF(Z120="SI",K120*(1+'INPUTS Y LISTAS'!$B$15),'Modelo Estadistico'!K120))</f>
        <v/>
      </c>
      <c r="AF120" s="15" t="str">
        <f>IF(L120="","",IF(Z120="SI",L120*(1+'INPUTS Y LISTAS'!$B$15),'Modelo Estadistico'!L120))</f>
        <v/>
      </c>
      <c r="AG120" s="15" t="str">
        <f>IF(M120="","",IF(Z120="SI",M120*(1+'INPUTS Y LISTAS'!$B$15),'Modelo Estadistico'!M120))</f>
        <v/>
      </c>
      <c r="AH120" s="15" t="str">
        <f>IF(N120="","",IF(Z120="SI",N120*(1+'INPUTS Y LISTAS'!$B$15),'Modelo Estadistico'!N120))</f>
        <v/>
      </c>
      <c r="AI120" s="15" t="str">
        <f>IF(O120="","",IF(Z120="SI",O120*(1+'INPUTS Y LISTAS'!$B$15),'Modelo Estadistico'!O120))</f>
        <v/>
      </c>
      <c r="AJ120" s="15" t="str">
        <f>IF(P120="","",IF(Z120="SI",P120*(1+'INPUTS Y LISTAS'!$B$15),'Modelo Estadistico'!P120))</f>
        <v/>
      </c>
      <c r="AK120" s="15" t="str">
        <f>IF(Q120="","",IF(Z120="SI",Q120*(1+'INPUTS Y LISTAS'!$B$15),'Modelo Estadistico'!Q120))</f>
        <v/>
      </c>
      <c r="AL120" s="15" t="str">
        <f>IF(R120="","",IF(Z120="SI",R120*(1+'INPUTS Y LISTAS'!$B$15),'Modelo Estadistico'!R120))</f>
        <v/>
      </c>
      <c r="AM120" s="15" t="str">
        <f>IF(S120="","",IF(Z120="SI",S120*(1+'INPUTS Y LISTAS'!$B$15),'Modelo Estadistico'!S120))</f>
        <v/>
      </c>
      <c r="AN120" s="15" t="str">
        <f>IF(T120="","",IF(Z120="SI",T120*(1+'INPUTS Y LISTAS'!$B$15),'Modelo Estadistico'!T120))</f>
        <v/>
      </c>
      <c r="AO120" s="15" t="str">
        <f>IF(U120="","",IF(Z120="SI",U120*(1+'INPUTS Y LISTAS'!$B$15),'Modelo Estadistico'!U120))</f>
        <v/>
      </c>
      <c r="AP120" s="15" t="str">
        <f>IF(V120="","",IF(Z120="SI",V120*(1+'INPUTS Y LISTAS'!$B$15),'Modelo Estadistico'!V120))</f>
        <v/>
      </c>
      <c r="AQ120" s="15" t="str">
        <f>IF(W120="","",IF(Z120="SI",W120*(1+'INPUTS Y LISTAS'!$B$15),'Modelo Estadistico'!W120))</f>
        <v/>
      </c>
      <c r="AR120" s="15" t="str">
        <f>IF(X120="","",IF(Z120="SI",X120*(1+'INPUTS Y LISTAS'!$B$15),'Modelo Estadistico'!X120))</f>
        <v/>
      </c>
      <c r="AS120" s="71"/>
      <c r="AT120" s="29" t="str">
        <f t="shared" si="184"/>
        <v/>
      </c>
      <c r="AU120" s="15" t="str">
        <f t="shared" si="185"/>
        <v/>
      </c>
      <c r="AV120" s="15" t="str">
        <f t="shared" si="186"/>
        <v/>
      </c>
      <c r="AW120" s="30" t="str">
        <f t="shared" si="187"/>
        <v/>
      </c>
      <c r="AX120" s="28" t="str">
        <f t="shared" si="166"/>
        <v/>
      </c>
      <c r="AY120" s="16" t="str">
        <f t="shared" si="138"/>
        <v/>
      </c>
      <c r="AZ120" s="16" t="str">
        <f t="shared" si="139"/>
        <v/>
      </c>
      <c r="BA120" s="16" t="str">
        <f t="shared" si="140"/>
        <v/>
      </c>
      <c r="BB120" s="16" t="str">
        <f t="shared" si="141"/>
        <v/>
      </c>
      <c r="BC120" s="16" t="str">
        <f t="shared" si="142"/>
        <v/>
      </c>
      <c r="BD120" s="16" t="str">
        <f t="shared" si="143"/>
        <v/>
      </c>
      <c r="BE120" s="16" t="str">
        <f t="shared" si="144"/>
        <v/>
      </c>
      <c r="BF120" s="16" t="str">
        <f t="shared" si="145"/>
        <v/>
      </c>
      <c r="BG120" s="16" t="str">
        <f t="shared" si="146"/>
        <v/>
      </c>
      <c r="BH120" s="16" t="str">
        <f t="shared" si="147"/>
        <v/>
      </c>
      <c r="BI120" s="16" t="str">
        <f t="shared" si="148"/>
        <v/>
      </c>
      <c r="BJ120" s="16" t="str">
        <f t="shared" si="149"/>
        <v/>
      </c>
      <c r="BK120" s="16" t="str">
        <f t="shared" si="150"/>
        <v/>
      </c>
      <c r="BL120" s="16" t="str">
        <f t="shared" si="151"/>
        <v/>
      </c>
      <c r="BM120" s="16"/>
      <c r="BN120" s="16" t="str">
        <f t="shared" si="152"/>
        <v/>
      </c>
      <c r="BO120" s="16" t="str">
        <f t="shared" si="153"/>
        <v/>
      </c>
      <c r="BP120" s="28" t="str">
        <f t="shared" si="154"/>
        <v/>
      </c>
      <c r="BQ120" s="16" t="str">
        <f t="shared" si="155"/>
        <v/>
      </c>
      <c r="BR120" s="16" t="str">
        <f t="shared" si="156"/>
        <v/>
      </c>
      <c r="BS120" s="16" t="str">
        <f t="shared" si="157"/>
        <v/>
      </c>
      <c r="BT120" s="16" t="str">
        <f t="shared" si="158"/>
        <v/>
      </c>
      <c r="BU120" s="16" t="str">
        <f t="shared" si="159"/>
        <v/>
      </c>
      <c r="BV120" s="16" t="str">
        <f t="shared" si="160"/>
        <v/>
      </c>
      <c r="BW120" s="16" t="str">
        <f t="shared" si="161"/>
        <v/>
      </c>
      <c r="BX120" s="16" t="str">
        <f t="shared" si="162"/>
        <v/>
      </c>
      <c r="BY120" s="16" t="str">
        <f t="shared" si="163"/>
        <v/>
      </c>
      <c r="BZ120" s="16" t="str">
        <f t="shared" si="192"/>
        <v/>
      </c>
      <c r="CA120" s="16" t="str">
        <f t="shared" si="192"/>
        <v/>
      </c>
      <c r="CB120" s="16" t="str">
        <f t="shared" si="192"/>
        <v/>
      </c>
      <c r="CC120" s="16" t="str">
        <f t="shared" si="192"/>
        <v/>
      </c>
      <c r="CD120" s="16" t="str">
        <f t="shared" si="192"/>
        <v/>
      </c>
      <c r="CE120" s="16" t="str">
        <f t="shared" si="192"/>
        <v/>
      </c>
      <c r="CF120" s="16" t="str">
        <f t="shared" si="192"/>
        <v/>
      </c>
      <c r="CG120" s="16" t="str">
        <f t="shared" si="192"/>
        <v/>
      </c>
      <c r="CH120" s="66" t="str">
        <f t="shared" si="165"/>
        <v/>
      </c>
      <c r="CI120" s="42" t="str">
        <f t="shared" si="177"/>
        <v/>
      </c>
      <c r="CJ120" s="42" t="str">
        <f t="shared" si="178"/>
        <v/>
      </c>
      <c r="CK120" s="42" t="str">
        <f t="shared" si="179"/>
        <v/>
      </c>
      <c r="CL120" s="42" t="str">
        <f t="shared" si="180"/>
        <v/>
      </c>
      <c r="CM120" s="42" t="str">
        <f t="shared" si="181"/>
        <v/>
      </c>
      <c r="CN120" s="65">
        <f t="shared" si="167"/>
        <v>0</v>
      </c>
      <c r="CO120" s="73"/>
      <c r="CP120" s="41">
        <f t="shared" si="188"/>
        <v>0</v>
      </c>
      <c r="CQ120" s="39">
        <f t="shared" si="189"/>
        <v>0</v>
      </c>
      <c r="CR120" s="40">
        <f t="shared" si="190"/>
        <v>0</v>
      </c>
      <c r="CS120" s="134">
        <f t="shared" si="191"/>
        <v>0</v>
      </c>
      <c r="CT120" s="17"/>
      <c r="CU120" s="129"/>
      <c r="CV120" s="130">
        <f t="shared" si="168"/>
        <v>0</v>
      </c>
      <c r="CW120" s="134">
        <f t="shared" si="169"/>
        <v>0</v>
      </c>
      <c r="CX120" s="131">
        <f>+IF($I$7="SI",'INPUTS Y LISTAS'!$B$31,0)</f>
        <v>0</v>
      </c>
      <c r="CY120" s="132"/>
      <c r="CZ120" s="130">
        <f t="shared" si="170"/>
        <v>0</v>
      </c>
      <c r="DA120" s="134">
        <f t="shared" si="171"/>
        <v>0</v>
      </c>
      <c r="DB120" s="131">
        <f>+IF($I$7="SI",'INPUTS Y LISTAS'!$B$32,0)</f>
        <v>0</v>
      </c>
      <c r="DC120" s="132"/>
      <c r="DD120" s="130">
        <f t="shared" si="172"/>
        <v>0</v>
      </c>
      <c r="DE120" s="134">
        <f t="shared" si="173"/>
        <v>0</v>
      </c>
      <c r="DF120" s="131">
        <f>+IF($I$7="SI",'INPUTS Y LISTAS'!$B$33,0)</f>
        <v>0</v>
      </c>
      <c r="DG120" s="132"/>
      <c r="DH120" s="130">
        <f t="shared" si="174"/>
        <v>0</v>
      </c>
      <c r="DI120" s="134">
        <f t="shared" si="175"/>
        <v>0</v>
      </c>
      <c r="DJ120" s="136">
        <f t="shared" si="176"/>
        <v>0</v>
      </c>
    </row>
    <row r="121" spans="3:114" ht="15.75" hidden="1" outlineLevel="2" x14ac:dyDescent="0.2">
      <c r="C121" s="14">
        <f t="shared" si="183"/>
        <v>107</v>
      </c>
      <c r="D121" s="88"/>
      <c r="E121" s="69">
        <v>1</v>
      </c>
      <c r="F121" s="69"/>
      <c r="G121" s="83"/>
      <c r="H121" s="84"/>
      <c r="I121" s="86"/>
      <c r="J121" s="86"/>
      <c r="K121" s="85"/>
      <c r="L121" s="86"/>
      <c r="M121" s="70"/>
      <c r="N121" s="70"/>
      <c r="O121" s="70"/>
      <c r="P121" s="70"/>
      <c r="Q121" s="70"/>
      <c r="R121" s="70"/>
      <c r="S121" s="70"/>
      <c r="T121" s="70"/>
      <c r="U121" s="70"/>
      <c r="V121" s="70"/>
      <c r="W121" s="70"/>
      <c r="X121" s="70"/>
      <c r="Y121" s="71"/>
      <c r="Z121" s="87" t="s">
        <v>16</v>
      </c>
      <c r="AA121" s="15" t="str">
        <f>IF(G121="","",IF(Z121="SI",G121*(1+'INPUTS Y LISTAS'!$B$15),'Modelo Estadistico'!G121))</f>
        <v/>
      </c>
      <c r="AB121" s="15" t="str">
        <f>IF(H121="","",IF(Z121="SI",H121*(1+'INPUTS Y LISTAS'!$B$15),'Modelo Estadistico'!H121))</f>
        <v/>
      </c>
      <c r="AC121" s="15" t="str">
        <f>IF(I121="","",IF(Z121="SI",I121*(1+'INPUTS Y LISTAS'!$B$15),'Modelo Estadistico'!I121))</f>
        <v/>
      </c>
      <c r="AD121" s="15" t="str">
        <f>IF(J121="","",IF(Z121="SI",J121*(1+'INPUTS Y LISTAS'!$B$15),'Modelo Estadistico'!J121))</f>
        <v/>
      </c>
      <c r="AE121" s="15" t="str">
        <f>IF(K121="","",IF(Z121="SI",K121*(1+'INPUTS Y LISTAS'!$B$15),'Modelo Estadistico'!K121))</f>
        <v/>
      </c>
      <c r="AF121" s="15" t="str">
        <f>IF(L121="","",IF(Z121="SI",L121*(1+'INPUTS Y LISTAS'!$B$15),'Modelo Estadistico'!L121))</f>
        <v/>
      </c>
      <c r="AG121" s="15" t="str">
        <f>IF(M121="","",IF(Z121="SI",M121*(1+'INPUTS Y LISTAS'!$B$15),'Modelo Estadistico'!M121))</f>
        <v/>
      </c>
      <c r="AH121" s="15" t="str">
        <f>IF(N121="","",IF(Z121="SI",N121*(1+'INPUTS Y LISTAS'!$B$15),'Modelo Estadistico'!N121))</f>
        <v/>
      </c>
      <c r="AI121" s="15" t="str">
        <f>IF(O121="","",IF(Z121="SI",O121*(1+'INPUTS Y LISTAS'!$B$15),'Modelo Estadistico'!O121))</f>
        <v/>
      </c>
      <c r="AJ121" s="15" t="str">
        <f>IF(P121="","",IF(Z121="SI",P121*(1+'INPUTS Y LISTAS'!$B$15),'Modelo Estadistico'!P121))</f>
        <v/>
      </c>
      <c r="AK121" s="15" t="str">
        <f>IF(Q121="","",IF(Z121="SI",Q121*(1+'INPUTS Y LISTAS'!$B$15),'Modelo Estadistico'!Q121))</f>
        <v/>
      </c>
      <c r="AL121" s="15" t="str">
        <f>IF(R121="","",IF(Z121="SI",R121*(1+'INPUTS Y LISTAS'!$B$15),'Modelo Estadistico'!R121))</f>
        <v/>
      </c>
      <c r="AM121" s="15" t="str">
        <f>IF(S121="","",IF(Z121="SI",S121*(1+'INPUTS Y LISTAS'!$B$15),'Modelo Estadistico'!S121))</f>
        <v/>
      </c>
      <c r="AN121" s="15" t="str">
        <f>IF(T121="","",IF(Z121="SI",T121*(1+'INPUTS Y LISTAS'!$B$15),'Modelo Estadistico'!T121))</f>
        <v/>
      </c>
      <c r="AO121" s="15" t="str">
        <f>IF(U121="","",IF(Z121="SI",U121*(1+'INPUTS Y LISTAS'!$B$15),'Modelo Estadistico'!U121))</f>
        <v/>
      </c>
      <c r="AP121" s="15" t="str">
        <f>IF(V121="","",IF(Z121="SI",V121*(1+'INPUTS Y LISTAS'!$B$15),'Modelo Estadistico'!V121))</f>
        <v/>
      </c>
      <c r="AQ121" s="15" t="str">
        <f>IF(W121="","",IF(Z121="SI",W121*(1+'INPUTS Y LISTAS'!$B$15),'Modelo Estadistico'!W121))</f>
        <v/>
      </c>
      <c r="AR121" s="15" t="str">
        <f>IF(X121="","",IF(Z121="SI",X121*(1+'INPUTS Y LISTAS'!$B$15),'Modelo Estadistico'!X121))</f>
        <v/>
      </c>
      <c r="AS121" s="71"/>
      <c r="AT121" s="29" t="str">
        <f t="shared" si="184"/>
        <v/>
      </c>
      <c r="AU121" s="15" t="str">
        <f t="shared" si="185"/>
        <v/>
      </c>
      <c r="AV121" s="15" t="str">
        <f t="shared" si="186"/>
        <v/>
      </c>
      <c r="AW121" s="30" t="str">
        <f t="shared" si="187"/>
        <v/>
      </c>
      <c r="AX121" s="28" t="str">
        <f t="shared" si="166"/>
        <v/>
      </c>
      <c r="AY121" s="16" t="str">
        <f t="shared" si="138"/>
        <v/>
      </c>
      <c r="AZ121" s="16" t="str">
        <f t="shared" si="139"/>
        <v/>
      </c>
      <c r="BA121" s="16" t="str">
        <f t="shared" si="140"/>
        <v/>
      </c>
      <c r="BB121" s="16" t="str">
        <f t="shared" si="141"/>
        <v/>
      </c>
      <c r="BC121" s="16" t="str">
        <f t="shared" si="142"/>
        <v/>
      </c>
      <c r="BD121" s="16" t="str">
        <f t="shared" si="143"/>
        <v/>
      </c>
      <c r="BE121" s="16" t="str">
        <f t="shared" si="144"/>
        <v/>
      </c>
      <c r="BF121" s="16" t="str">
        <f t="shared" si="145"/>
        <v/>
      </c>
      <c r="BG121" s="16" t="str">
        <f t="shared" si="146"/>
        <v/>
      </c>
      <c r="BH121" s="16" t="str">
        <f t="shared" si="147"/>
        <v/>
      </c>
      <c r="BI121" s="16" t="str">
        <f t="shared" si="148"/>
        <v/>
      </c>
      <c r="BJ121" s="16" t="str">
        <f t="shared" si="149"/>
        <v/>
      </c>
      <c r="BK121" s="16" t="str">
        <f t="shared" si="150"/>
        <v/>
      </c>
      <c r="BL121" s="16" t="str">
        <f t="shared" si="151"/>
        <v/>
      </c>
      <c r="BM121" s="16"/>
      <c r="BN121" s="16" t="str">
        <f t="shared" si="152"/>
        <v/>
      </c>
      <c r="BO121" s="16" t="str">
        <f t="shared" si="153"/>
        <v/>
      </c>
      <c r="BP121" s="28" t="str">
        <f t="shared" si="154"/>
        <v/>
      </c>
      <c r="BQ121" s="16" t="str">
        <f t="shared" si="155"/>
        <v/>
      </c>
      <c r="BR121" s="16" t="str">
        <f t="shared" si="156"/>
        <v/>
      </c>
      <c r="BS121" s="16" t="str">
        <f t="shared" si="157"/>
        <v/>
      </c>
      <c r="BT121" s="16" t="str">
        <f t="shared" si="158"/>
        <v/>
      </c>
      <c r="BU121" s="16" t="str">
        <f t="shared" si="159"/>
        <v/>
      </c>
      <c r="BV121" s="16" t="str">
        <f t="shared" si="160"/>
        <v/>
      </c>
      <c r="BW121" s="16" t="str">
        <f t="shared" si="161"/>
        <v/>
      </c>
      <c r="BX121" s="16" t="str">
        <f t="shared" si="162"/>
        <v/>
      </c>
      <c r="BY121" s="16" t="str">
        <f t="shared" si="163"/>
        <v/>
      </c>
      <c r="BZ121" s="16" t="str">
        <f t="shared" si="192"/>
        <v/>
      </c>
      <c r="CA121" s="16" t="str">
        <f t="shared" si="192"/>
        <v/>
      </c>
      <c r="CB121" s="16" t="str">
        <f t="shared" si="192"/>
        <v/>
      </c>
      <c r="CC121" s="16" t="str">
        <f t="shared" si="192"/>
        <v/>
      </c>
      <c r="CD121" s="16" t="str">
        <f t="shared" si="192"/>
        <v/>
      </c>
      <c r="CE121" s="16" t="str">
        <f t="shared" si="192"/>
        <v/>
      </c>
      <c r="CF121" s="16" t="str">
        <f t="shared" si="192"/>
        <v/>
      </c>
      <c r="CG121" s="16" t="str">
        <f t="shared" si="192"/>
        <v/>
      </c>
      <c r="CH121" s="66" t="str">
        <f t="shared" si="165"/>
        <v/>
      </c>
      <c r="CI121" s="42" t="str">
        <f t="shared" si="177"/>
        <v/>
      </c>
      <c r="CJ121" s="42" t="str">
        <f t="shared" si="178"/>
        <v/>
      </c>
      <c r="CK121" s="42" t="str">
        <f t="shared" si="179"/>
        <v/>
      </c>
      <c r="CL121" s="42" t="str">
        <f t="shared" si="180"/>
        <v/>
      </c>
      <c r="CM121" s="42" t="str">
        <f t="shared" si="181"/>
        <v/>
      </c>
      <c r="CN121" s="65">
        <f t="shared" si="167"/>
        <v>0</v>
      </c>
      <c r="CO121" s="73"/>
      <c r="CP121" s="41">
        <f t="shared" si="188"/>
        <v>0</v>
      </c>
      <c r="CQ121" s="39">
        <f t="shared" si="189"/>
        <v>0</v>
      </c>
      <c r="CR121" s="40">
        <f t="shared" si="190"/>
        <v>0</v>
      </c>
      <c r="CS121" s="134">
        <f t="shared" si="191"/>
        <v>0</v>
      </c>
      <c r="CT121" s="17"/>
      <c r="CU121" s="129"/>
      <c r="CV121" s="130">
        <f t="shared" si="168"/>
        <v>0</v>
      </c>
      <c r="CW121" s="134">
        <f t="shared" si="169"/>
        <v>0</v>
      </c>
      <c r="CX121" s="131">
        <f>+IF($I$7="SI",'INPUTS Y LISTAS'!$B$31,0)</f>
        <v>0</v>
      </c>
      <c r="CY121" s="132"/>
      <c r="CZ121" s="130">
        <f t="shared" si="170"/>
        <v>0</v>
      </c>
      <c r="DA121" s="134">
        <f t="shared" si="171"/>
        <v>0</v>
      </c>
      <c r="DB121" s="131">
        <f>+IF($I$7="SI",'INPUTS Y LISTAS'!$B$32,0)</f>
        <v>0</v>
      </c>
      <c r="DC121" s="132"/>
      <c r="DD121" s="130">
        <f t="shared" si="172"/>
        <v>0</v>
      </c>
      <c r="DE121" s="134">
        <f t="shared" si="173"/>
        <v>0</v>
      </c>
      <c r="DF121" s="131">
        <f>+IF($I$7="SI",'INPUTS Y LISTAS'!$B$33,0)</f>
        <v>0</v>
      </c>
      <c r="DG121" s="132"/>
      <c r="DH121" s="130">
        <f t="shared" si="174"/>
        <v>0</v>
      </c>
      <c r="DI121" s="134">
        <f t="shared" si="175"/>
        <v>0</v>
      </c>
      <c r="DJ121" s="136">
        <f t="shared" si="176"/>
        <v>0</v>
      </c>
    </row>
    <row r="122" spans="3:114" ht="15.75" hidden="1" outlineLevel="2" x14ac:dyDescent="0.2">
      <c r="C122" s="14">
        <f t="shared" si="183"/>
        <v>108</v>
      </c>
      <c r="D122" s="88"/>
      <c r="E122" s="69">
        <v>1</v>
      </c>
      <c r="F122" s="69"/>
      <c r="G122" s="83"/>
      <c r="H122" s="84"/>
      <c r="I122" s="86"/>
      <c r="J122" s="86"/>
      <c r="K122" s="85"/>
      <c r="L122" s="86"/>
      <c r="M122" s="70"/>
      <c r="N122" s="70"/>
      <c r="O122" s="70"/>
      <c r="P122" s="70"/>
      <c r="Q122" s="70"/>
      <c r="R122" s="70"/>
      <c r="S122" s="70"/>
      <c r="T122" s="70"/>
      <c r="U122" s="70"/>
      <c r="V122" s="70"/>
      <c r="W122" s="70"/>
      <c r="X122" s="70"/>
      <c r="Y122" s="71"/>
      <c r="Z122" s="87" t="s">
        <v>16</v>
      </c>
      <c r="AA122" s="15" t="str">
        <f>IF(G122="","",IF(Z122="SI",G122*(1+'INPUTS Y LISTAS'!$B$15),'Modelo Estadistico'!G122))</f>
        <v/>
      </c>
      <c r="AB122" s="15" t="str">
        <f>IF(H122="","",IF(Z122="SI",H122*(1+'INPUTS Y LISTAS'!$B$15),'Modelo Estadistico'!H122))</f>
        <v/>
      </c>
      <c r="AC122" s="15" t="str">
        <f>IF(I122="","",IF(Z122="SI",I122*(1+'INPUTS Y LISTAS'!$B$15),'Modelo Estadistico'!I122))</f>
        <v/>
      </c>
      <c r="AD122" s="15" t="str">
        <f>IF(J122="","",IF(Z122="SI",J122*(1+'INPUTS Y LISTAS'!$B$15),'Modelo Estadistico'!J122))</f>
        <v/>
      </c>
      <c r="AE122" s="15" t="str">
        <f>IF(K122="","",IF(Z122="SI",K122*(1+'INPUTS Y LISTAS'!$B$15),'Modelo Estadistico'!K122))</f>
        <v/>
      </c>
      <c r="AF122" s="15" t="str">
        <f>IF(L122="","",IF(Z122="SI",L122*(1+'INPUTS Y LISTAS'!$B$15),'Modelo Estadistico'!L122))</f>
        <v/>
      </c>
      <c r="AG122" s="15" t="str">
        <f>IF(M122="","",IF(Z122="SI",M122*(1+'INPUTS Y LISTAS'!$B$15),'Modelo Estadistico'!M122))</f>
        <v/>
      </c>
      <c r="AH122" s="15" t="str">
        <f>IF(N122="","",IF(Z122="SI",N122*(1+'INPUTS Y LISTAS'!$B$15),'Modelo Estadistico'!N122))</f>
        <v/>
      </c>
      <c r="AI122" s="15" t="str">
        <f>IF(O122="","",IF(Z122="SI",O122*(1+'INPUTS Y LISTAS'!$B$15),'Modelo Estadistico'!O122))</f>
        <v/>
      </c>
      <c r="AJ122" s="15" t="str">
        <f>IF(P122="","",IF(Z122="SI",P122*(1+'INPUTS Y LISTAS'!$B$15),'Modelo Estadistico'!P122))</f>
        <v/>
      </c>
      <c r="AK122" s="15" t="str">
        <f>IF(Q122="","",IF(Z122="SI",Q122*(1+'INPUTS Y LISTAS'!$B$15),'Modelo Estadistico'!Q122))</f>
        <v/>
      </c>
      <c r="AL122" s="15" t="str">
        <f>IF(R122="","",IF(Z122="SI",R122*(1+'INPUTS Y LISTAS'!$B$15),'Modelo Estadistico'!R122))</f>
        <v/>
      </c>
      <c r="AM122" s="15" t="str">
        <f>IF(S122="","",IF(Z122="SI",S122*(1+'INPUTS Y LISTAS'!$B$15),'Modelo Estadistico'!S122))</f>
        <v/>
      </c>
      <c r="AN122" s="15" t="str">
        <f>IF(T122="","",IF(Z122="SI",T122*(1+'INPUTS Y LISTAS'!$B$15),'Modelo Estadistico'!T122))</f>
        <v/>
      </c>
      <c r="AO122" s="15" t="str">
        <f>IF(U122="","",IF(Z122="SI",U122*(1+'INPUTS Y LISTAS'!$B$15),'Modelo Estadistico'!U122))</f>
        <v/>
      </c>
      <c r="AP122" s="15" t="str">
        <f>IF(V122="","",IF(Z122="SI",V122*(1+'INPUTS Y LISTAS'!$B$15),'Modelo Estadistico'!V122))</f>
        <v/>
      </c>
      <c r="AQ122" s="15" t="str">
        <f>IF(W122="","",IF(Z122="SI",W122*(1+'INPUTS Y LISTAS'!$B$15),'Modelo Estadistico'!W122))</f>
        <v/>
      </c>
      <c r="AR122" s="15" t="str">
        <f>IF(X122="","",IF(Z122="SI",X122*(1+'INPUTS Y LISTAS'!$B$15),'Modelo Estadistico'!X122))</f>
        <v/>
      </c>
      <c r="AS122" s="71"/>
      <c r="AT122" s="29" t="str">
        <f t="shared" si="184"/>
        <v/>
      </c>
      <c r="AU122" s="15" t="str">
        <f t="shared" si="185"/>
        <v/>
      </c>
      <c r="AV122" s="15" t="str">
        <f t="shared" si="186"/>
        <v/>
      </c>
      <c r="AW122" s="30" t="str">
        <f t="shared" si="187"/>
        <v/>
      </c>
      <c r="AX122" s="28" t="str">
        <f t="shared" si="166"/>
        <v/>
      </c>
      <c r="AY122" s="16" t="str">
        <f t="shared" si="138"/>
        <v/>
      </c>
      <c r="AZ122" s="16" t="str">
        <f t="shared" si="139"/>
        <v/>
      </c>
      <c r="BA122" s="16" t="str">
        <f t="shared" si="140"/>
        <v/>
      </c>
      <c r="BB122" s="16" t="str">
        <f t="shared" si="141"/>
        <v/>
      </c>
      <c r="BC122" s="16" t="str">
        <f t="shared" si="142"/>
        <v/>
      </c>
      <c r="BD122" s="16" t="str">
        <f t="shared" si="143"/>
        <v/>
      </c>
      <c r="BE122" s="16" t="str">
        <f t="shared" si="144"/>
        <v/>
      </c>
      <c r="BF122" s="16" t="str">
        <f t="shared" si="145"/>
        <v/>
      </c>
      <c r="BG122" s="16" t="str">
        <f t="shared" si="146"/>
        <v/>
      </c>
      <c r="BH122" s="16" t="str">
        <f t="shared" si="147"/>
        <v/>
      </c>
      <c r="BI122" s="16" t="str">
        <f t="shared" si="148"/>
        <v/>
      </c>
      <c r="BJ122" s="16" t="str">
        <f t="shared" si="149"/>
        <v/>
      </c>
      <c r="BK122" s="16" t="str">
        <f t="shared" si="150"/>
        <v/>
      </c>
      <c r="BL122" s="16" t="str">
        <f t="shared" si="151"/>
        <v/>
      </c>
      <c r="BM122" s="16"/>
      <c r="BN122" s="16" t="str">
        <f t="shared" si="152"/>
        <v/>
      </c>
      <c r="BO122" s="16" t="str">
        <f t="shared" si="153"/>
        <v/>
      </c>
      <c r="BP122" s="28" t="str">
        <f t="shared" si="154"/>
        <v/>
      </c>
      <c r="BQ122" s="16" t="str">
        <f t="shared" si="155"/>
        <v/>
      </c>
      <c r="BR122" s="16" t="str">
        <f t="shared" si="156"/>
        <v/>
      </c>
      <c r="BS122" s="16" t="str">
        <f t="shared" si="157"/>
        <v/>
      </c>
      <c r="BT122" s="16" t="str">
        <f t="shared" si="158"/>
        <v/>
      </c>
      <c r="BU122" s="16" t="str">
        <f t="shared" si="159"/>
        <v/>
      </c>
      <c r="BV122" s="16" t="str">
        <f t="shared" si="160"/>
        <v/>
      </c>
      <c r="BW122" s="16" t="str">
        <f t="shared" si="161"/>
        <v/>
      </c>
      <c r="BX122" s="16" t="str">
        <f t="shared" si="162"/>
        <v/>
      </c>
      <c r="BY122" s="16" t="str">
        <f t="shared" si="163"/>
        <v/>
      </c>
      <c r="BZ122" s="16" t="str">
        <f t="shared" si="192"/>
        <v/>
      </c>
      <c r="CA122" s="16" t="str">
        <f t="shared" si="192"/>
        <v/>
      </c>
      <c r="CB122" s="16" t="str">
        <f t="shared" si="192"/>
        <v/>
      </c>
      <c r="CC122" s="16" t="str">
        <f t="shared" si="192"/>
        <v/>
      </c>
      <c r="CD122" s="16" t="str">
        <f t="shared" si="192"/>
        <v/>
      </c>
      <c r="CE122" s="16" t="str">
        <f t="shared" si="192"/>
        <v/>
      </c>
      <c r="CF122" s="16" t="str">
        <f t="shared" si="192"/>
        <v/>
      </c>
      <c r="CG122" s="16" t="str">
        <f t="shared" si="192"/>
        <v/>
      </c>
      <c r="CH122" s="66" t="str">
        <f t="shared" si="165"/>
        <v/>
      </c>
      <c r="CI122" s="42" t="str">
        <f t="shared" si="177"/>
        <v/>
      </c>
      <c r="CJ122" s="42" t="str">
        <f t="shared" si="178"/>
        <v/>
      </c>
      <c r="CK122" s="42" t="str">
        <f t="shared" si="179"/>
        <v/>
      </c>
      <c r="CL122" s="42" t="str">
        <f t="shared" si="180"/>
        <v/>
      </c>
      <c r="CM122" s="42" t="str">
        <f t="shared" si="181"/>
        <v/>
      </c>
      <c r="CN122" s="65">
        <f t="shared" si="167"/>
        <v>0</v>
      </c>
      <c r="CO122" s="73"/>
      <c r="CP122" s="41">
        <f t="shared" si="188"/>
        <v>0</v>
      </c>
      <c r="CQ122" s="39">
        <f t="shared" si="189"/>
        <v>0</v>
      </c>
      <c r="CR122" s="40">
        <f t="shared" si="190"/>
        <v>0</v>
      </c>
      <c r="CS122" s="134">
        <f t="shared" si="191"/>
        <v>0</v>
      </c>
      <c r="CT122" s="17"/>
      <c r="CU122" s="129"/>
      <c r="CV122" s="130">
        <f t="shared" si="168"/>
        <v>0</v>
      </c>
      <c r="CW122" s="134">
        <f t="shared" si="169"/>
        <v>0</v>
      </c>
      <c r="CX122" s="131">
        <f>+IF($I$7="SI",'INPUTS Y LISTAS'!$B$31,0)</f>
        <v>0</v>
      </c>
      <c r="CY122" s="132"/>
      <c r="CZ122" s="130">
        <f t="shared" si="170"/>
        <v>0</v>
      </c>
      <c r="DA122" s="134">
        <f t="shared" si="171"/>
        <v>0</v>
      </c>
      <c r="DB122" s="131">
        <f>+IF($I$7="SI",'INPUTS Y LISTAS'!$B$32,0)</f>
        <v>0</v>
      </c>
      <c r="DC122" s="132"/>
      <c r="DD122" s="130">
        <f t="shared" si="172"/>
        <v>0</v>
      </c>
      <c r="DE122" s="134">
        <f t="shared" si="173"/>
        <v>0</v>
      </c>
      <c r="DF122" s="131">
        <f>+IF($I$7="SI",'INPUTS Y LISTAS'!$B$33,0)</f>
        <v>0</v>
      </c>
      <c r="DG122" s="132"/>
      <c r="DH122" s="130">
        <f t="shared" si="174"/>
        <v>0</v>
      </c>
      <c r="DI122" s="134">
        <f t="shared" si="175"/>
        <v>0</v>
      </c>
      <c r="DJ122" s="136">
        <f t="shared" si="176"/>
        <v>0</v>
      </c>
    </row>
    <row r="123" spans="3:114" ht="15.75" hidden="1" outlineLevel="2" x14ac:dyDescent="0.2">
      <c r="C123" s="14">
        <f t="shared" si="183"/>
        <v>109</v>
      </c>
      <c r="D123" s="88"/>
      <c r="E123" s="69">
        <v>1</v>
      </c>
      <c r="F123" s="69"/>
      <c r="G123" s="83"/>
      <c r="H123" s="84"/>
      <c r="I123" s="86"/>
      <c r="J123" s="86"/>
      <c r="K123" s="85"/>
      <c r="L123" s="86"/>
      <c r="M123" s="70"/>
      <c r="N123" s="70"/>
      <c r="O123" s="70"/>
      <c r="P123" s="70"/>
      <c r="Q123" s="70"/>
      <c r="R123" s="70"/>
      <c r="S123" s="70"/>
      <c r="T123" s="70"/>
      <c r="U123" s="70"/>
      <c r="V123" s="70"/>
      <c r="W123" s="70"/>
      <c r="X123" s="70"/>
      <c r="Y123" s="71"/>
      <c r="Z123" s="87" t="s">
        <v>16</v>
      </c>
      <c r="AA123" s="15" t="str">
        <f>IF(G123="","",IF(Z123="SI",G123*(1+'INPUTS Y LISTAS'!$B$15),'Modelo Estadistico'!G123))</f>
        <v/>
      </c>
      <c r="AB123" s="15" t="str">
        <f>IF(H123="","",IF(Z123="SI",H123*(1+'INPUTS Y LISTAS'!$B$15),'Modelo Estadistico'!H123))</f>
        <v/>
      </c>
      <c r="AC123" s="15" t="str">
        <f>IF(I123="","",IF(Z123="SI",I123*(1+'INPUTS Y LISTAS'!$B$15),'Modelo Estadistico'!I123))</f>
        <v/>
      </c>
      <c r="AD123" s="15" t="str">
        <f>IF(J123="","",IF(Z123="SI",J123*(1+'INPUTS Y LISTAS'!$B$15),'Modelo Estadistico'!J123))</f>
        <v/>
      </c>
      <c r="AE123" s="15" t="str">
        <f>IF(K123="","",IF(Z123="SI",K123*(1+'INPUTS Y LISTAS'!$B$15),'Modelo Estadistico'!K123))</f>
        <v/>
      </c>
      <c r="AF123" s="15" t="str">
        <f>IF(L123="","",IF(Z123="SI",L123*(1+'INPUTS Y LISTAS'!$B$15),'Modelo Estadistico'!L123))</f>
        <v/>
      </c>
      <c r="AG123" s="15" t="str">
        <f>IF(M123="","",IF(Z123="SI",M123*(1+'INPUTS Y LISTAS'!$B$15),'Modelo Estadistico'!M123))</f>
        <v/>
      </c>
      <c r="AH123" s="15" t="str">
        <f>IF(N123="","",IF(Z123="SI",N123*(1+'INPUTS Y LISTAS'!$B$15),'Modelo Estadistico'!N123))</f>
        <v/>
      </c>
      <c r="AI123" s="15" t="str">
        <f>IF(O123="","",IF(Z123="SI",O123*(1+'INPUTS Y LISTAS'!$B$15),'Modelo Estadistico'!O123))</f>
        <v/>
      </c>
      <c r="AJ123" s="15" t="str">
        <f>IF(P123="","",IF(Z123="SI",P123*(1+'INPUTS Y LISTAS'!$B$15),'Modelo Estadistico'!P123))</f>
        <v/>
      </c>
      <c r="AK123" s="15" t="str">
        <f>IF(Q123="","",IF(Z123="SI",Q123*(1+'INPUTS Y LISTAS'!$B$15),'Modelo Estadistico'!Q123))</f>
        <v/>
      </c>
      <c r="AL123" s="15" t="str">
        <f>IF(R123="","",IF(Z123="SI",R123*(1+'INPUTS Y LISTAS'!$B$15),'Modelo Estadistico'!R123))</f>
        <v/>
      </c>
      <c r="AM123" s="15" t="str">
        <f>IF(S123="","",IF(Z123="SI",S123*(1+'INPUTS Y LISTAS'!$B$15),'Modelo Estadistico'!S123))</f>
        <v/>
      </c>
      <c r="AN123" s="15" t="str">
        <f>IF(T123="","",IF(Z123="SI",T123*(1+'INPUTS Y LISTAS'!$B$15),'Modelo Estadistico'!T123))</f>
        <v/>
      </c>
      <c r="AO123" s="15" t="str">
        <f>IF(U123="","",IF(Z123="SI",U123*(1+'INPUTS Y LISTAS'!$B$15),'Modelo Estadistico'!U123))</f>
        <v/>
      </c>
      <c r="AP123" s="15" t="str">
        <f>IF(V123="","",IF(Z123="SI",V123*(1+'INPUTS Y LISTAS'!$B$15),'Modelo Estadistico'!V123))</f>
        <v/>
      </c>
      <c r="AQ123" s="15" t="str">
        <f>IF(W123="","",IF(Z123="SI",W123*(1+'INPUTS Y LISTAS'!$B$15),'Modelo Estadistico'!W123))</f>
        <v/>
      </c>
      <c r="AR123" s="15" t="str">
        <f>IF(X123="","",IF(Z123="SI",X123*(1+'INPUTS Y LISTAS'!$B$15),'Modelo Estadistico'!X123))</f>
        <v/>
      </c>
      <c r="AS123" s="71"/>
      <c r="AT123" s="29" t="str">
        <f t="shared" si="184"/>
        <v/>
      </c>
      <c r="AU123" s="15" t="str">
        <f t="shared" si="185"/>
        <v/>
      </c>
      <c r="AV123" s="15" t="str">
        <f t="shared" si="186"/>
        <v/>
      </c>
      <c r="AW123" s="30" t="str">
        <f t="shared" si="187"/>
        <v/>
      </c>
      <c r="AX123" s="28" t="str">
        <f t="shared" si="166"/>
        <v/>
      </c>
      <c r="AY123" s="16" t="str">
        <f t="shared" si="138"/>
        <v/>
      </c>
      <c r="AZ123" s="16" t="str">
        <f t="shared" si="139"/>
        <v/>
      </c>
      <c r="BA123" s="16" t="str">
        <f t="shared" si="140"/>
        <v/>
      </c>
      <c r="BB123" s="16" t="str">
        <f t="shared" si="141"/>
        <v/>
      </c>
      <c r="BC123" s="16" t="str">
        <f t="shared" si="142"/>
        <v/>
      </c>
      <c r="BD123" s="16" t="str">
        <f t="shared" si="143"/>
        <v/>
      </c>
      <c r="BE123" s="16" t="str">
        <f t="shared" si="144"/>
        <v/>
      </c>
      <c r="BF123" s="16" t="str">
        <f t="shared" si="145"/>
        <v/>
      </c>
      <c r="BG123" s="16" t="str">
        <f t="shared" si="146"/>
        <v/>
      </c>
      <c r="BH123" s="16" t="str">
        <f t="shared" si="147"/>
        <v/>
      </c>
      <c r="BI123" s="16" t="str">
        <f t="shared" si="148"/>
        <v/>
      </c>
      <c r="BJ123" s="16" t="str">
        <f t="shared" si="149"/>
        <v/>
      </c>
      <c r="BK123" s="16" t="str">
        <f t="shared" si="150"/>
        <v/>
      </c>
      <c r="BL123" s="16" t="str">
        <f t="shared" si="151"/>
        <v/>
      </c>
      <c r="BM123" s="16"/>
      <c r="BN123" s="16" t="str">
        <f t="shared" si="152"/>
        <v/>
      </c>
      <c r="BO123" s="16" t="str">
        <f t="shared" si="153"/>
        <v/>
      </c>
      <c r="BP123" s="28" t="str">
        <f t="shared" si="154"/>
        <v/>
      </c>
      <c r="BQ123" s="16" t="str">
        <f t="shared" si="155"/>
        <v/>
      </c>
      <c r="BR123" s="16" t="str">
        <f t="shared" si="156"/>
        <v/>
      </c>
      <c r="BS123" s="16" t="str">
        <f t="shared" si="157"/>
        <v/>
      </c>
      <c r="BT123" s="16" t="str">
        <f t="shared" si="158"/>
        <v/>
      </c>
      <c r="BU123" s="16" t="str">
        <f t="shared" si="159"/>
        <v/>
      </c>
      <c r="BV123" s="16" t="str">
        <f t="shared" si="160"/>
        <v/>
      </c>
      <c r="BW123" s="16" t="str">
        <f t="shared" si="161"/>
        <v/>
      </c>
      <c r="BX123" s="16" t="str">
        <f t="shared" si="162"/>
        <v/>
      </c>
      <c r="BY123" s="16" t="str">
        <f t="shared" si="163"/>
        <v/>
      </c>
      <c r="BZ123" s="16" t="str">
        <f t="shared" si="192"/>
        <v/>
      </c>
      <c r="CA123" s="16" t="str">
        <f t="shared" si="192"/>
        <v/>
      </c>
      <c r="CB123" s="16" t="str">
        <f t="shared" si="192"/>
        <v/>
      </c>
      <c r="CC123" s="16" t="str">
        <f t="shared" si="192"/>
        <v/>
      </c>
      <c r="CD123" s="16" t="str">
        <f t="shared" si="192"/>
        <v/>
      </c>
      <c r="CE123" s="16" t="str">
        <f t="shared" si="192"/>
        <v/>
      </c>
      <c r="CF123" s="16" t="str">
        <f t="shared" si="192"/>
        <v/>
      </c>
      <c r="CG123" s="16" t="str">
        <f t="shared" si="192"/>
        <v/>
      </c>
      <c r="CH123" s="66" t="str">
        <f t="shared" si="165"/>
        <v/>
      </c>
      <c r="CI123" s="42" t="str">
        <f t="shared" si="177"/>
        <v/>
      </c>
      <c r="CJ123" s="42" t="str">
        <f t="shared" si="178"/>
        <v/>
      </c>
      <c r="CK123" s="42" t="str">
        <f t="shared" si="179"/>
        <v/>
      </c>
      <c r="CL123" s="42" t="str">
        <f t="shared" si="180"/>
        <v/>
      </c>
      <c r="CM123" s="42" t="str">
        <f t="shared" si="181"/>
        <v/>
      </c>
      <c r="CN123" s="65">
        <f t="shared" si="167"/>
        <v>0</v>
      </c>
      <c r="CO123" s="73"/>
      <c r="CP123" s="41">
        <f t="shared" si="188"/>
        <v>0</v>
      </c>
      <c r="CQ123" s="39">
        <f t="shared" si="189"/>
        <v>0</v>
      </c>
      <c r="CR123" s="40">
        <f t="shared" si="190"/>
        <v>0</v>
      </c>
      <c r="CS123" s="134">
        <f t="shared" si="191"/>
        <v>0</v>
      </c>
      <c r="CT123" s="17"/>
      <c r="CU123" s="129"/>
      <c r="CV123" s="130">
        <f t="shared" si="168"/>
        <v>0</v>
      </c>
      <c r="CW123" s="134">
        <f t="shared" si="169"/>
        <v>0</v>
      </c>
      <c r="CX123" s="131">
        <f>+IF($I$7="SI",'INPUTS Y LISTAS'!$B$31,0)</f>
        <v>0</v>
      </c>
      <c r="CY123" s="132"/>
      <c r="CZ123" s="130">
        <f t="shared" si="170"/>
        <v>0</v>
      </c>
      <c r="DA123" s="134">
        <f t="shared" si="171"/>
        <v>0</v>
      </c>
      <c r="DB123" s="131">
        <f>+IF($I$7="SI",'INPUTS Y LISTAS'!$B$32,0)</f>
        <v>0</v>
      </c>
      <c r="DC123" s="132"/>
      <c r="DD123" s="130">
        <f t="shared" si="172"/>
        <v>0</v>
      </c>
      <c r="DE123" s="134">
        <f t="shared" si="173"/>
        <v>0</v>
      </c>
      <c r="DF123" s="131">
        <f>+IF($I$7="SI",'INPUTS Y LISTAS'!$B$33,0)</f>
        <v>0</v>
      </c>
      <c r="DG123" s="132"/>
      <c r="DH123" s="130">
        <f t="shared" si="174"/>
        <v>0</v>
      </c>
      <c r="DI123" s="134">
        <f t="shared" si="175"/>
        <v>0</v>
      </c>
      <c r="DJ123" s="136">
        <f t="shared" si="176"/>
        <v>0</v>
      </c>
    </row>
    <row r="124" spans="3:114" ht="15.75" hidden="1" outlineLevel="2" x14ac:dyDescent="0.2">
      <c r="C124" s="14">
        <f t="shared" si="183"/>
        <v>110</v>
      </c>
      <c r="D124" s="88"/>
      <c r="E124" s="69">
        <v>1</v>
      </c>
      <c r="F124" s="69"/>
      <c r="G124" s="83"/>
      <c r="H124" s="84"/>
      <c r="I124" s="86"/>
      <c r="J124" s="86"/>
      <c r="K124" s="85"/>
      <c r="L124" s="86"/>
      <c r="M124" s="70"/>
      <c r="N124" s="70"/>
      <c r="O124" s="70"/>
      <c r="P124" s="70"/>
      <c r="Q124" s="70"/>
      <c r="R124" s="70"/>
      <c r="S124" s="70"/>
      <c r="T124" s="70"/>
      <c r="U124" s="70"/>
      <c r="V124" s="70"/>
      <c r="W124" s="70"/>
      <c r="X124" s="70"/>
      <c r="Y124" s="71"/>
      <c r="Z124" s="87" t="s">
        <v>16</v>
      </c>
      <c r="AA124" s="15" t="str">
        <f>IF(G124="","",IF(Z124="SI",G124*(1+'INPUTS Y LISTAS'!$B$15),'Modelo Estadistico'!G124))</f>
        <v/>
      </c>
      <c r="AB124" s="15" t="str">
        <f>IF(H124="","",IF(Z124="SI",H124*(1+'INPUTS Y LISTAS'!$B$15),'Modelo Estadistico'!H124))</f>
        <v/>
      </c>
      <c r="AC124" s="15" t="str">
        <f>IF(I124="","",IF(Z124="SI",I124*(1+'INPUTS Y LISTAS'!$B$15),'Modelo Estadistico'!I124))</f>
        <v/>
      </c>
      <c r="AD124" s="15" t="str">
        <f>IF(J124="","",IF(Z124="SI",J124*(1+'INPUTS Y LISTAS'!$B$15),'Modelo Estadistico'!J124))</f>
        <v/>
      </c>
      <c r="AE124" s="15" t="str">
        <f>IF(K124="","",IF(Z124="SI",K124*(1+'INPUTS Y LISTAS'!$B$15),'Modelo Estadistico'!K124))</f>
        <v/>
      </c>
      <c r="AF124" s="15" t="str">
        <f>IF(L124="","",IF(Z124="SI",L124*(1+'INPUTS Y LISTAS'!$B$15),'Modelo Estadistico'!L124))</f>
        <v/>
      </c>
      <c r="AG124" s="15" t="str">
        <f>IF(M124="","",IF(Z124="SI",M124*(1+'INPUTS Y LISTAS'!$B$15),'Modelo Estadistico'!M124))</f>
        <v/>
      </c>
      <c r="AH124" s="15" t="str">
        <f>IF(N124="","",IF(Z124="SI",N124*(1+'INPUTS Y LISTAS'!$B$15),'Modelo Estadistico'!N124))</f>
        <v/>
      </c>
      <c r="AI124" s="15" t="str">
        <f>IF(O124="","",IF(Z124="SI",O124*(1+'INPUTS Y LISTAS'!$B$15),'Modelo Estadistico'!O124))</f>
        <v/>
      </c>
      <c r="AJ124" s="15" t="str">
        <f>IF(P124="","",IF(Z124="SI",P124*(1+'INPUTS Y LISTAS'!$B$15),'Modelo Estadistico'!P124))</f>
        <v/>
      </c>
      <c r="AK124" s="15" t="str">
        <f>IF(Q124="","",IF(Z124="SI",Q124*(1+'INPUTS Y LISTAS'!$B$15),'Modelo Estadistico'!Q124))</f>
        <v/>
      </c>
      <c r="AL124" s="15" t="str">
        <f>IF(R124="","",IF(Z124="SI",R124*(1+'INPUTS Y LISTAS'!$B$15),'Modelo Estadistico'!R124))</f>
        <v/>
      </c>
      <c r="AM124" s="15" t="str">
        <f>IF(S124="","",IF(Z124="SI",S124*(1+'INPUTS Y LISTAS'!$B$15),'Modelo Estadistico'!S124))</f>
        <v/>
      </c>
      <c r="AN124" s="15" t="str">
        <f>IF(T124="","",IF(Z124="SI",T124*(1+'INPUTS Y LISTAS'!$B$15),'Modelo Estadistico'!T124))</f>
        <v/>
      </c>
      <c r="AO124" s="15" t="str">
        <f>IF(U124="","",IF(Z124="SI",U124*(1+'INPUTS Y LISTAS'!$B$15),'Modelo Estadistico'!U124))</f>
        <v/>
      </c>
      <c r="AP124" s="15" t="str">
        <f>IF(V124="","",IF(Z124="SI",V124*(1+'INPUTS Y LISTAS'!$B$15),'Modelo Estadistico'!V124))</f>
        <v/>
      </c>
      <c r="AQ124" s="15" t="str">
        <f>IF(W124="","",IF(Z124="SI",W124*(1+'INPUTS Y LISTAS'!$B$15),'Modelo Estadistico'!W124))</f>
        <v/>
      </c>
      <c r="AR124" s="15" t="str">
        <f>IF(X124="","",IF(Z124="SI",X124*(1+'INPUTS Y LISTAS'!$B$15),'Modelo Estadistico'!X124))</f>
        <v/>
      </c>
      <c r="AS124" s="71"/>
      <c r="AT124" s="29" t="str">
        <f t="shared" si="184"/>
        <v/>
      </c>
      <c r="AU124" s="15" t="str">
        <f t="shared" si="185"/>
        <v/>
      </c>
      <c r="AV124" s="15" t="str">
        <f t="shared" si="186"/>
        <v/>
      </c>
      <c r="AW124" s="30" t="str">
        <f t="shared" si="187"/>
        <v/>
      </c>
      <c r="AX124" s="28" t="str">
        <f t="shared" si="166"/>
        <v/>
      </c>
      <c r="AY124" s="16" t="str">
        <f t="shared" si="138"/>
        <v/>
      </c>
      <c r="AZ124" s="16" t="str">
        <f t="shared" si="139"/>
        <v/>
      </c>
      <c r="BA124" s="16" t="str">
        <f t="shared" si="140"/>
        <v/>
      </c>
      <c r="BB124" s="16" t="str">
        <f t="shared" si="141"/>
        <v/>
      </c>
      <c r="BC124" s="16" t="str">
        <f t="shared" si="142"/>
        <v/>
      </c>
      <c r="BD124" s="16" t="str">
        <f t="shared" si="143"/>
        <v/>
      </c>
      <c r="BE124" s="16" t="str">
        <f t="shared" si="144"/>
        <v/>
      </c>
      <c r="BF124" s="16" t="str">
        <f t="shared" si="145"/>
        <v/>
      </c>
      <c r="BG124" s="16" t="str">
        <f t="shared" si="146"/>
        <v/>
      </c>
      <c r="BH124" s="16" t="str">
        <f t="shared" si="147"/>
        <v/>
      </c>
      <c r="BI124" s="16" t="str">
        <f t="shared" si="148"/>
        <v/>
      </c>
      <c r="BJ124" s="16" t="str">
        <f t="shared" si="149"/>
        <v/>
      </c>
      <c r="BK124" s="16" t="str">
        <f t="shared" si="150"/>
        <v/>
      </c>
      <c r="BL124" s="16" t="str">
        <f t="shared" si="151"/>
        <v/>
      </c>
      <c r="BM124" s="16"/>
      <c r="BN124" s="16" t="str">
        <f t="shared" si="152"/>
        <v/>
      </c>
      <c r="BO124" s="16" t="str">
        <f t="shared" si="153"/>
        <v/>
      </c>
      <c r="BP124" s="28" t="str">
        <f t="shared" si="154"/>
        <v/>
      </c>
      <c r="BQ124" s="16" t="str">
        <f t="shared" si="155"/>
        <v/>
      </c>
      <c r="BR124" s="16" t="str">
        <f t="shared" si="156"/>
        <v/>
      </c>
      <c r="BS124" s="16" t="str">
        <f t="shared" si="157"/>
        <v/>
      </c>
      <c r="BT124" s="16" t="str">
        <f t="shared" si="158"/>
        <v/>
      </c>
      <c r="BU124" s="16" t="str">
        <f t="shared" si="159"/>
        <v/>
      </c>
      <c r="BV124" s="16" t="str">
        <f t="shared" si="160"/>
        <v/>
      </c>
      <c r="BW124" s="16" t="str">
        <f t="shared" si="161"/>
        <v/>
      </c>
      <c r="BX124" s="16" t="str">
        <f t="shared" si="162"/>
        <v/>
      </c>
      <c r="BY124" s="16" t="str">
        <f t="shared" si="163"/>
        <v/>
      </c>
      <c r="BZ124" s="16" t="str">
        <f t="shared" si="192"/>
        <v/>
      </c>
      <c r="CA124" s="16" t="str">
        <f t="shared" si="192"/>
        <v/>
      </c>
      <c r="CB124" s="16" t="str">
        <f t="shared" si="192"/>
        <v/>
      </c>
      <c r="CC124" s="16" t="str">
        <f t="shared" si="192"/>
        <v/>
      </c>
      <c r="CD124" s="16" t="str">
        <f t="shared" si="192"/>
        <v/>
      </c>
      <c r="CE124" s="16" t="str">
        <f t="shared" si="192"/>
        <v/>
      </c>
      <c r="CF124" s="16" t="str">
        <f t="shared" si="192"/>
        <v/>
      </c>
      <c r="CG124" s="16" t="str">
        <f t="shared" si="192"/>
        <v/>
      </c>
      <c r="CH124" s="66" t="str">
        <f t="shared" si="165"/>
        <v/>
      </c>
      <c r="CI124" s="42" t="str">
        <f t="shared" si="177"/>
        <v/>
      </c>
      <c r="CJ124" s="42" t="str">
        <f t="shared" si="178"/>
        <v/>
      </c>
      <c r="CK124" s="42" t="str">
        <f t="shared" si="179"/>
        <v/>
      </c>
      <c r="CL124" s="42" t="str">
        <f t="shared" si="180"/>
        <v/>
      </c>
      <c r="CM124" s="42" t="str">
        <f t="shared" si="181"/>
        <v/>
      </c>
      <c r="CN124" s="65">
        <f t="shared" si="167"/>
        <v>0</v>
      </c>
      <c r="CO124" s="73"/>
      <c r="CP124" s="41">
        <f t="shared" si="188"/>
        <v>0</v>
      </c>
      <c r="CQ124" s="39">
        <f t="shared" si="189"/>
        <v>0</v>
      </c>
      <c r="CR124" s="40">
        <f t="shared" si="190"/>
        <v>0</v>
      </c>
      <c r="CS124" s="134">
        <f t="shared" si="191"/>
        <v>0</v>
      </c>
      <c r="CT124" s="17"/>
      <c r="CU124" s="129"/>
      <c r="CV124" s="130">
        <f t="shared" si="168"/>
        <v>0</v>
      </c>
      <c r="CW124" s="134">
        <f t="shared" si="169"/>
        <v>0</v>
      </c>
      <c r="CX124" s="131">
        <f>+IF($I$7="SI",'INPUTS Y LISTAS'!$B$31,0)</f>
        <v>0</v>
      </c>
      <c r="CY124" s="132"/>
      <c r="CZ124" s="130">
        <f t="shared" si="170"/>
        <v>0</v>
      </c>
      <c r="DA124" s="134">
        <f t="shared" si="171"/>
        <v>0</v>
      </c>
      <c r="DB124" s="131">
        <f>+IF($I$7="SI",'INPUTS Y LISTAS'!$B$32,0)</f>
        <v>0</v>
      </c>
      <c r="DC124" s="132"/>
      <c r="DD124" s="130">
        <f t="shared" si="172"/>
        <v>0</v>
      </c>
      <c r="DE124" s="134">
        <f t="shared" si="173"/>
        <v>0</v>
      </c>
      <c r="DF124" s="131">
        <f>+IF($I$7="SI",'INPUTS Y LISTAS'!$B$33,0)</f>
        <v>0</v>
      </c>
      <c r="DG124" s="132"/>
      <c r="DH124" s="130">
        <f t="shared" si="174"/>
        <v>0</v>
      </c>
      <c r="DI124" s="134">
        <f t="shared" si="175"/>
        <v>0</v>
      </c>
      <c r="DJ124" s="136">
        <f t="shared" si="176"/>
        <v>0</v>
      </c>
    </row>
    <row r="125" spans="3:114" ht="15.75" hidden="1" outlineLevel="2" x14ac:dyDescent="0.2">
      <c r="C125" s="14">
        <f t="shared" si="183"/>
        <v>111</v>
      </c>
      <c r="D125" s="88"/>
      <c r="E125" s="69">
        <v>1</v>
      </c>
      <c r="F125" s="69"/>
      <c r="G125" s="83"/>
      <c r="H125" s="84"/>
      <c r="I125" s="86"/>
      <c r="J125" s="86"/>
      <c r="K125" s="85"/>
      <c r="L125" s="86"/>
      <c r="M125" s="70"/>
      <c r="N125" s="70"/>
      <c r="O125" s="70"/>
      <c r="P125" s="70"/>
      <c r="Q125" s="70"/>
      <c r="R125" s="70"/>
      <c r="S125" s="70"/>
      <c r="T125" s="70"/>
      <c r="U125" s="70"/>
      <c r="V125" s="70"/>
      <c r="W125" s="70"/>
      <c r="X125" s="70"/>
      <c r="Y125" s="71"/>
      <c r="Z125" s="87" t="s">
        <v>16</v>
      </c>
      <c r="AA125" s="15" t="str">
        <f>IF(G125="","",IF(Z125="SI",G125*(1+'INPUTS Y LISTAS'!$B$15),'Modelo Estadistico'!G125))</f>
        <v/>
      </c>
      <c r="AB125" s="15" t="str">
        <f>IF(H125="","",IF(Z125="SI",H125*(1+'INPUTS Y LISTAS'!$B$15),'Modelo Estadistico'!H125))</f>
        <v/>
      </c>
      <c r="AC125" s="15" t="str">
        <f>IF(I125="","",IF(Z125="SI",I125*(1+'INPUTS Y LISTAS'!$B$15),'Modelo Estadistico'!I125))</f>
        <v/>
      </c>
      <c r="AD125" s="15" t="str">
        <f>IF(J125="","",IF(Z125="SI",J125*(1+'INPUTS Y LISTAS'!$B$15),'Modelo Estadistico'!J125))</f>
        <v/>
      </c>
      <c r="AE125" s="15" t="str">
        <f>IF(K125="","",IF(Z125="SI",K125*(1+'INPUTS Y LISTAS'!$B$15),'Modelo Estadistico'!K125))</f>
        <v/>
      </c>
      <c r="AF125" s="15" t="str">
        <f>IF(L125="","",IF(Z125="SI",L125*(1+'INPUTS Y LISTAS'!$B$15),'Modelo Estadistico'!L125))</f>
        <v/>
      </c>
      <c r="AG125" s="15" t="str">
        <f>IF(M125="","",IF(Z125="SI",M125*(1+'INPUTS Y LISTAS'!$B$15),'Modelo Estadistico'!M125))</f>
        <v/>
      </c>
      <c r="AH125" s="15" t="str">
        <f>IF(N125="","",IF(Z125="SI",N125*(1+'INPUTS Y LISTAS'!$B$15),'Modelo Estadistico'!N125))</f>
        <v/>
      </c>
      <c r="AI125" s="15" t="str">
        <f>IF(O125="","",IF(Z125="SI",O125*(1+'INPUTS Y LISTAS'!$B$15),'Modelo Estadistico'!O125))</f>
        <v/>
      </c>
      <c r="AJ125" s="15" t="str">
        <f>IF(P125="","",IF(Z125="SI",P125*(1+'INPUTS Y LISTAS'!$B$15),'Modelo Estadistico'!P125))</f>
        <v/>
      </c>
      <c r="AK125" s="15" t="str">
        <f>IF(Q125="","",IF(Z125="SI",Q125*(1+'INPUTS Y LISTAS'!$B$15),'Modelo Estadistico'!Q125))</f>
        <v/>
      </c>
      <c r="AL125" s="15" t="str">
        <f>IF(R125="","",IF(Z125="SI",R125*(1+'INPUTS Y LISTAS'!$B$15),'Modelo Estadistico'!R125))</f>
        <v/>
      </c>
      <c r="AM125" s="15" t="str">
        <f>IF(S125="","",IF(Z125="SI",S125*(1+'INPUTS Y LISTAS'!$B$15),'Modelo Estadistico'!S125))</f>
        <v/>
      </c>
      <c r="AN125" s="15" t="str">
        <f>IF(T125="","",IF(Z125="SI",T125*(1+'INPUTS Y LISTAS'!$B$15),'Modelo Estadistico'!T125))</f>
        <v/>
      </c>
      <c r="AO125" s="15" t="str">
        <f>IF(U125="","",IF(Z125="SI",U125*(1+'INPUTS Y LISTAS'!$B$15),'Modelo Estadistico'!U125))</f>
        <v/>
      </c>
      <c r="AP125" s="15" t="str">
        <f>IF(V125="","",IF(Z125="SI",V125*(1+'INPUTS Y LISTAS'!$B$15),'Modelo Estadistico'!V125))</f>
        <v/>
      </c>
      <c r="AQ125" s="15" t="str">
        <f>IF(W125="","",IF(Z125="SI",W125*(1+'INPUTS Y LISTAS'!$B$15),'Modelo Estadistico'!W125))</f>
        <v/>
      </c>
      <c r="AR125" s="15" t="str">
        <f>IF(X125="","",IF(Z125="SI",X125*(1+'INPUTS Y LISTAS'!$B$15),'Modelo Estadistico'!X125))</f>
        <v/>
      </c>
      <c r="AS125" s="71"/>
      <c r="AT125" s="29" t="str">
        <f t="shared" si="184"/>
        <v/>
      </c>
      <c r="AU125" s="15" t="str">
        <f t="shared" si="185"/>
        <v/>
      </c>
      <c r="AV125" s="15" t="str">
        <f t="shared" si="186"/>
        <v/>
      </c>
      <c r="AW125" s="30" t="str">
        <f t="shared" si="187"/>
        <v/>
      </c>
      <c r="AX125" s="28" t="str">
        <f t="shared" si="166"/>
        <v/>
      </c>
      <c r="AY125" s="16" t="str">
        <f t="shared" si="138"/>
        <v/>
      </c>
      <c r="AZ125" s="16" t="str">
        <f t="shared" si="139"/>
        <v/>
      </c>
      <c r="BA125" s="16" t="str">
        <f t="shared" si="140"/>
        <v/>
      </c>
      <c r="BB125" s="16" t="str">
        <f t="shared" si="141"/>
        <v/>
      </c>
      <c r="BC125" s="16" t="str">
        <f t="shared" si="142"/>
        <v/>
      </c>
      <c r="BD125" s="16" t="str">
        <f t="shared" si="143"/>
        <v/>
      </c>
      <c r="BE125" s="16" t="str">
        <f t="shared" si="144"/>
        <v/>
      </c>
      <c r="BF125" s="16" t="str">
        <f t="shared" si="145"/>
        <v/>
      </c>
      <c r="BG125" s="16" t="str">
        <f t="shared" si="146"/>
        <v/>
      </c>
      <c r="BH125" s="16" t="str">
        <f t="shared" si="147"/>
        <v/>
      </c>
      <c r="BI125" s="16" t="str">
        <f t="shared" si="148"/>
        <v/>
      </c>
      <c r="BJ125" s="16" t="str">
        <f t="shared" si="149"/>
        <v/>
      </c>
      <c r="BK125" s="16" t="str">
        <f t="shared" si="150"/>
        <v/>
      </c>
      <c r="BL125" s="16" t="str">
        <f t="shared" si="151"/>
        <v/>
      </c>
      <c r="BM125" s="16"/>
      <c r="BN125" s="16" t="str">
        <f t="shared" si="152"/>
        <v/>
      </c>
      <c r="BO125" s="16" t="str">
        <f t="shared" si="153"/>
        <v/>
      </c>
      <c r="BP125" s="28" t="str">
        <f t="shared" si="154"/>
        <v/>
      </c>
      <c r="BQ125" s="16" t="str">
        <f t="shared" si="155"/>
        <v/>
      </c>
      <c r="BR125" s="16" t="str">
        <f t="shared" si="156"/>
        <v/>
      </c>
      <c r="BS125" s="16" t="str">
        <f t="shared" si="157"/>
        <v/>
      </c>
      <c r="BT125" s="16" t="str">
        <f t="shared" si="158"/>
        <v/>
      </c>
      <c r="BU125" s="16" t="str">
        <f t="shared" si="159"/>
        <v/>
      </c>
      <c r="BV125" s="16" t="str">
        <f t="shared" si="160"/>
        <v/>
      </c>
      <c r="BW125" s="16" t="str">
        <f t="shared" si="161"/>
        <v/>
      </c>
      <c r="BX125" s="16" t="str">
        <f t="shared" si="162"/>
        <v/>
      </c>
      <c r="BY125" s="16" t="str">
        <f t="shared" si="163"/>
        <v/>
      </c>
      <c r="BZ125" s="16" t="str">
        <f t="shared" si="192"/>
        <v/>
      </c>
      <c r="CA125" s="16" t="str">
        <f t="shared" si="192"/>
        <v/>
      </c>
      <c r="CB125" s="16" t="str">
        <f t="shared" si="192"/>
        <v/>
      </c>
      <c r="CC125" s="16" t="str">
        <f t="shared" si="192"/>
        <v/>
      </c>
      <c r="CD125" s="16" t="str">
        <f t="shared" si="192"/>
        <v/>
      </c>
      <c r="CE125" s="16" t="str">
        <f t="shared" si="192"/>
        <v/>
      </c>
      <c r="CF125" s="16" t="str">
        <f t="shared" si="192"/>
        <v/>
      </c>
      <c r="CG125" s="16" t="str">
        <f t="shared" si="192"/>
        <v/>
      </c>
      <c r="CH125" s="66" t="str">
        <f t="shared" si="165"/>
        <v/>
      </c>
      <c r="CI125" s="42" t="str">
        <f t="shared" si="177"/>
        <v/>
      </c>
      <c r="CJ125" s="42" t="str">
        <f t="shared" si="178"/>
        <v/>
      </c>
      <c r="CK125" s="42" t="str">
        <f t="shared" si="179"/>
        <v/>
      </c>
      <c r="CL125" s="42" t="str">
        <f t="shared" si="180"/>
        <v/>
      </c>
      <c r="CM125" s="42" t="str">
        <f t="shared" si="181"/>
        <v/>
      </c>
      <c r="CN125" s="65">
        <f t="shared" si="167"/>
        <v>0</v>
      </c>
      <c r="CO125" s="73"/>
      <c r="CP125" s="41">
        <f t="shared" si="188"/>
        <v>0</v>
      </c>
      <c r="CQ125" s="39">
        <f t="shared" si="189"/>
        <v>0</v>
      </c>
      <c r="CR125" s="40">
        <f t="shared" si="190"/>
        <v>0</v>
      </c>
      <c r="CS125" s="134">
        <f t="shared" si="191"/>
        <v>0</v>
      </c>
      <c r="CT125" s="17"/>
      <c r="CU125" s="129"/>
      <c r="CV125" s="130">
        <f t="shared" si="168"/>
        <v>0</v>
      </c>
      <c r="CW125" s="134">
        <f t="shared" si="169"/>
        <v>0</v>
      </c>
      <c r="CX125" s="131">
        <f>+IF($I$7="SI",'INPUTS Y LISTAS'!$B$31,0)</f>
        <v>0</v>
      </c>
      <c r="CY125" s="132"/>
      <c r="CZ125" s="130">
        <f t="shared" si="170"/>
        <v>0</v>
      </c>
      <c r="DA125" s="134">
        <f t="shared" si="171"/>
        <v>0</v>
      </c>
      <c r="DB125" s="131">
        <f>+IF($I$7="SI",'INPUTS Y LISTAS'!$B$32,0)</f>
        <v>0</v>
      </c>
      <c r="DC125" s="132"/>
      <c r="DD125" s="130">
        <f t="shared" si="172"/>
        <v>0</v>
      </c>
      <c r="DE125" s="134">
        <f t="shared" si="173"/>
        <v>0</v>
      </c>
      <c r="DF125" s="131">
        <f>+IF($I$7="SI",'INPUTS Y LISTAS'!$B$33,0)</f>
        <v>0</v>
      </c>
      <c r="DG125" s="132"/>
      <c r="DH125" s="130">
        <f t="shared" si="174"/>
        <v>0</v>
      </c>
      <c r="DI125" s="134">
        <f t="shared" si="175"/>
        <v>0</v>
      </c>
      <c r="DJ125" s="136">
        <f t="shared" si="176"/>
        <v>0</v>
      </c>
    </row>
    <row r="126" spans="3:114" ht="15.75" hidden="1" outlineLevel="2" x14ac:dyDescent="0.2">
      <c r="C126" s="14">
        <f t="shared" si="183"/>
        <v>112</v>
      </c>
      <c r="D126" s="88"/>
      <c r="E126" s="69">
        <v>1</v>
      </c>
      <c r="F126" s="69"/>
      <c r="G126" s="83"/>
      <c r="H126" s="84"/>
      <c r="I126" s="86"/>
      <c r="J126" s="86"/>
      <c r="K126" s="85"/>
      <c r="L126" s="86"/>
      <c r="M126" s="70"/>
      <c r="N126" s="70"/>
      <c r="O126" s="70"/>
      <c r="P126" s="70"/>
      <c r="Q126" s="70"/>
      <c r="R126" s="70"/>
      <c r="S126" s="70"/>
      <c r="T126" s="70"/>
      <c r="U126" s="70"/>
      <c r="V126" s="70"/>
      <c r="W126" s="70"/>
      <c r="X126" s="70"/>
      <c r="Y126" s="71"/>
      <c r="Z126" s="87" t="s">
        <v>16</v>
      </c>
      <c r="AA126" s="15" t="str">
        <f>IF(G126="","",IF(Z126="SI",G126*(1+'INPUTS Y LISTAS'!$B$15),'Modelo Estadistico'!G126))</f>
        <v/>
      </c>
      <c r="AB126" s="15" t="str">
        <f>IF(H126="","",IF(Z126="SI",H126*(1+'INPUTS Y LISTAS'!$B$15),'Modelo Estadistico'!H126))</f>
        <v/>
      </c>
      <c r="AC126" s="15" t="str">
        <f>IF(I126="","",IF(Z126="SI",I126*(1+'INPUTS Y LISTAS'!$B$15),'Modelo Estadistico'!I126))</f>
        <v/>
      </c>
      <c r="AD126" s="15" t="str">
        <f>IF(J126="","",IF(Z126="SI",J126*(1+'INPUTS Y LISTAS'!$B$15),'Modelo Estadistico'!J126))</f>
        <v/>
      </c>
      <c r="AE126" s="15" t="str">
        <f>IF(K126="","",IF(Z126="SI",K126*(1+'INPUTS Y LISTAS'!$B$15),'Modelo Estadistico'!K126))</f>
        <v/>
      </c>
      <c r="AF126" s="15" t="str">
        <f>IF(L126="","",IF(Z126="SI",L126*(1+'INPUTS Y LISTAS'!$B$15),'Modelo Estadistico'!L126))</f>
        <v/>
      </c>
      <c r="AG126" s="15" t="str">
        <f>IF(M126="","",IF(Z126="SI",M126*(1+'INPUTS Y LISTAS'!$B$15),'Modelo Estadistico'!M126))</f>
        <v/>
      </c>
      <c r="AH126" s="15" t="str">
        <f>IF(N126="","",IF(Z126="SI",N126*(1+'INPUTS Y LISTAS'!$B$15),'Modelo Estadistico'!N126))</f>
        <v/>
      </c>
      <c r="AI126" s="15" t="str">
        <f>IF(O126="","",IF(Z126="SI",O126*(1+'INPUTS Y LISTAS'!$B$15),'Modelo Estadistico'!O126))</f>
        <v/>
      </c>
      <c r="AJ126" s="15" t="str">
        <f>IF(P126="","",IF(Z126="SI",P126*(1+'INPUTS Y LISTAS'!$B$15),'Modelo Estadistico'!P126))</f>
        <v/>
      </c>
      <c r="AK126" s="15" t="str">
        <f>IF(Q126="","",IF(Z126="SI",Q126*(1+'INPUTS Y LISTAS'!$B$15),'Modelo Estadistico'!Q126))</f>
        <v/>
      </c>
      <c r="AL126" s="15" t="str">
        <f>IF(R126="","",IF(Z126="SI",R126*(1+'INPUTS Y LISTAS'!$B$15),'Modelo Estadistico'!R126))</f>
        <v/>
      </c>
      <c r="AM126" s="15" t="str">
        <f>IF(S126="","",IF(Z126="SI",S126*(1+'INPUTS Y LISTAS'!$B$15),'Modelo Estadistico'!S126))</f>
        <v/>
      </c>
      <c r="AN126" s="15" t="str">
        <f>IF(T126="","",IF(Z126="SI",T126*(1+'INPUTS Y LISTAS'!$B$15),'Modelo Estadistico'!T126))</f>
        <v/>
      </c>
      <c r="AO126" s="15" t="str">
        <f>IF(U126="","",IF(Z126="SI",U126*(1+'INPUTS Y LISTAS'!$B$15),'Modelo Estadistico'!U126))</f>
        <v/>
      </c>
      <c r="AP126" s="15" t="str">
        <f>IF(V126="","",IF(Z126="SI",V126*(1+'INPUTS Y LISTAS'!$B$15),'Modelo Estadistico'!V126))</f>
        <v/>
      </c>
      <c r="AQ126" s="15" t="str">
        <f>IF(W126="","",IF(Z126="SI",W126*(1+'INPUTS Y LISTAS'!$B$15),'Modelo Estadistico'!W126))</f>
        <v/>
      </c>
      <c r="AR126" s="15" t="str">
        <f>IF(X126="","",IF(Z126="SI",X126*(1+'INPUTS Y LISTAS'!$B$15),'Modelo Estadistico'!X126))</f>
        <v/>
      </c>
      <c r="AS126" s="71"/>
      <c r="AT126" s="29" t="str">
        <f t="shared" si="184"/>
        <v/>
      </c>
      <c r="AU126" s="15" t="str">
        <f t="shared" si="185"/>
        <v/>
      </c>
      <c r="AV126" s="15" t="str">
        <f t="shared" si="186"/>
        <v/>
      </c>
      <c r="AW126" s="30" t="str">
        <f t="shared" si="187"/>
        <v/>
      </c>
      <c r="AX126" s="28" t="str">
        <f t="shared" si="166"/>
        <v/>
      </c>
      <c r="AY126" s="16" t="str">
        <f t="shared" si="138"/>
        <v/>
      </c>
      <c r="AZ126" s="16" t="str">
        <f t="shared" si="139"/>
        <v/>
      </c>
      <c r="BA126" s="16" t="str">
        <f t="shared" si="140"/>
        <v/>
      </c>
      <c r="BB126" s="16" t="str">
        <f t="shared" si="141"/>
        <v/>
      </c>
      <c r="BC126" s="16" t="str">
        <f t="shared" si="142"/>
        <v/>
      </c>
      <c r="BD126" s="16" t="str">
        <f t="shared" si="143"/>
        <v/>
      </c>
      <c r="BE126" s="16" t="str">
        <f t="shared" si="144"/>
        <v/>
      </c>
      <c r="BF126" s="16" t="str">
        <f t="shared" si="145"/>
        <v/>
      </c>
      <c r="BG126" s="16" t="str">
        <f t="shared" si="146"/>
        <v/>
      </c>
      <c r="BH126" s="16" t="str">
        <f t="shared" si="147"/>
        <v/>
      </c>
      <c r="BI126" s="16" t="str">
        <f t="shared" si="148"/>
        <v/>
      </c>
      <c r="BJ126" s="16" t="str">
        <f t="shared" si="149"/>
        <v/>
      </c>
      <c r="BK126" s="16" t="str">
        <f t="shared" si="150"/>
        <v/>
      </c>
      <c r="BL126" s="16" t="str">
        <f t="shared" si="151"/>
        <v/>
      </c>
      <c r="BM126" s="16"/>
      <c r="BN126" s="16" t="str">
        <f t="shared" si="152"/>
        <v/>
      </c>
      <c r="BO126" s="16" t="str">
        <f t="shared" si="153"/>
        <v/>
      </c>
      <c r="BP126" s="28" t="str">
        <f t="shared" si="154"/>
        <v/>
      </c>
      <c r="BQ126" s="16" t="str">
        <f t="shared" si="155"/>
        <v/>
      </c>
      <c r="BR126" s="16" t="str">
        <f t="shared" si="156"/>
        <v/>
      </c>
      <c r="BS126" s="16" t="str">
        <f t="shared" si="157"/>
        <v/>
      </c>
      <c r="BT126" s="16" t="str">
        <f t="shared" si="158"/>
        <v/>
      </c>
      <c r="BU126" s="16" t="str">
        <f t="shared" si="159"/>
        <v/>
      </c>
      <c r="BV126" s="16" t="str">
        <f t="shared" si="160"/>
        <v/>
      </c>
      <c r="BW126" s="16" t="str">
        <f t="shared" si="161"/>
        <v/>
      </c>
      <c r="BX126" s="16" t="str">
        <f t="shared" si="162"/>
        <v/>
      </c>
      <c r="BY126" s="16" t="str">
        <f t="shared" si="163"/>
        <v/>
      </c>
      <c r="BZ126" s="16" t="str">
        <f t="shared" si="192"/>
        <v/>
      </c>
      <c r="CA126" s="16" t="str">
        <f t="shared" si="192"/>
        <v/>
      </c>
      <c r="CB126" s="16" t="str">
        <f t="shared" si="192"/>
        <v/>
      </c>
      <c r="CC126" s="16" t="str">
        <f t="shared" si="192"/>
        <v/>
      </c>
      <c r="CD126" s="16" t="str">
        <f t="shared" si="192"/>
        <v/>
      </c>
      <c r="CE126" s="16" t="str">
        <f t="shared" si="192"/>
        <v/>
      </c>
      <c r="CF126" s="16" t="str">
        <f t="shared" si="192"/>
        <v/>
      </c>
      <c r="CG126" s="16" t="str">
        <f t="shared" si="192"/>
        <v/>
      </c>
      <c r="CH126" s="66" t="str">
        <f t="shared" si="165"/>
        <v/>
      </c>
      <c r="CI126" s="42" t="str">
        <f t="shared" si="177"/>
        <v/>
      </c>
      <c r="CJ126" s="42" t="str">
        <f t="shared" si="178"/>
        <v/>
      </c>
      <c r="CK126" s="42" t="str">
        <f t="shared" si="179"/>
        <v/>
      </c>
      <c r="CL126" s="42" t="str">
        <f t="shared" si="180"/>
        <v/>
      </c>
      <c r="CM126" s="42" t="str">
        <f t="shared" si="181"/>
        <v/>
      </c>
      <c r="CN126" s="65">
        <f t="shared" si="167"/>
        <v>0</v>
      </c>
      <c r="CO126" s="73"/>
      <c r="CP126" s="41">
        <f t="shared" si="188"/>
        <v>0</v>
      </c>
      <c r="CQ126" s="39">
        <f t="shared" si="189"/>
        <v>0</v>
      </c>
      <c r="CR126" s="40">
        <f t="shared" si="190"/>
        <v>0</v>
      </c>
      <c r="CS126" s="134">
        <f t="shared" si="191"/>
        <v>0</v>
      </c>
      <c r="CT126" s="17"/>
      <c r="CU126" s="129"/>
      <c r="CV126" s="130">
        <f t="shared" si="168"/>
        <v>0</v>
      </c>
      <c r="CW126" s="134">
        <f t="shared" si="169"/>
        <v>0</v>
      </c>
      <c r="CX126" s="131">
        <f>+IF($I$7="SI",'INPUTS Y LISTAS'!$B$31,0)</f>
        <v>0</v>
      </c>
      <c r="CY126" s="132"/>
      <c r="CZ126" s="130">
        <f t="shared" si="170"/>
        <v>0</v>
      </c>
      <c r="DA126" s="134">
        <f t="shared" si="171"/>
        <v>0</v>
      </c>
      <c r="DB126" s="131">
        <f>+IF($I$7="SI",'INPUTS Y LISTAS'!$B$32,0)</f>
        <v>0</v>
      </c>
      <c r="DC126" s="132"/>
      <c r="DD126" s="130">
        <f t="shared" si="172"/>
        <v>0</v>
      </c>
      <c r="DE126" s="134">
        <f t="shared" si="173"/>
        <v>0</v>
      </c>
      <c r="DF126" s="131">
        <f>+IF($I$7="SI",'INPUTS Y LISTAS'!$B$33,0)</f>
        <v>0</v>
      </c>
      <c r="DG126" s="132"/>
      <c r="DH126" s="130">
        <f t="shared" si="174"/>
        <v>0</v>
      </c>
      <c r="DI126" s="134">
        <f t="shared" si="175"/>
        <v>0</v>
      </c>
      <c r="DJ126" s="136">
        <f t="shared" si="176"/>
        <v>0</v>
      </c>
    </row>
    <row r="127" spans="3:114" ht="15.75" hidden="1" outlineLevel="2" x14ac:dyDescent="0.2">
      <c r="C127" s="14">
        <f t="shared" si="183"/>
        <v>113</v>
      </c>
      <c r="D127" s="88"/>
      <c r="E127" s="69">
        <v>1</v>
      </c>
      <c r="F127" s="69"/>
      <c r="G127" s="83"/>
      <c r="H127" s="84"/>
      <c r="I127" s="86"/>
      <c r="J127" s="86"/>
      <c r="K127" s="85"/>
      <c r="L127" s="86"/>
      <c r="M127" s="70"/>
      <c r="N127" s="70"/>
      <c r="O127" s="70"/>
      <c r="P127" s="70"/>
      <c r="Q127" s="70"/>
      <c r="R127" s="70"/>
      <c r="S127" s="70"/>
      <c r="T127" s="70"/>
      <c r="U127" s="70"/>
      <c r="V127" s="70"/>
      <c r="W127" s="70"/>
      <c r="X127" s="70"/>
      <c r="Y127" s="71"/>
      <c r="Z127" s="87" t="s">
        <v>16</v>
      </c>
      <c r="AA127" s="15" t="str">
        <f>IF(G127="","",IF(Z127="SI",G127*(1+'INPUTS Y LISTAS'!$B$15),'Modelo Estadistico'!G127))</f>
        <v/>
      </c>
      <c r="AB127" s="15" t="str">
        <f>IF(H127="","",IF(Z127="SI",H127*(1+'INPUTS Y LISTAS'!$B$15),'Modelo Estadistico'!H127))</f>
        <v/>
      </c>
      <c r="AC127" s="15" t="str">
        <f>IF(I127="","",IF(Z127="SI",I127*(1+'INPUTS Y LISTAS'!$B$15),'Modelo Estadistico'!I127))</f>
        <v/>
      </c>
      <c r="AD127" s="15" t="str">
        <f>IF(J127="","",IF(Z127="SI",J127*(1+'INPUTS Y LISTAS'!$B$15),'Modelo Estadistico'!J127))</f>
        <v/>
      </c>
      <c r="AE127" s="15" t="str">
        <f>IF(K127="","",IF(Z127="SI",K127*(1+'INPUTS Y LISTAS'!$B$15),'Modelo Estadistico'!K127))</f>
        <v/>
      </c>
      <c r="AF127" s="15" t="str">
        <f>IF(L127="","",IF(Z127="SI",L127*(1+'INPUTS Y LISTAS'!$B$15),'Modelo Estadistico'!L127))</f>
        <v/>
      </c>
      <c r="AG127" s="15" t="str">
        <f>IF(M127="","",IF(Z127="SI",M127*(1+'INPUTS Y LISTAS'!$B$15),'Modelo Estadistico'!M127))</f>
        <v/>
      </c>
      <c r="AH127" s="15" t="str">
        <f>IF(N127="","",IF(Z127="SI",N127*(1+'INPUTS Y LISTAS'!$B$15),'Modelo Estadistico'!N127))</f>
        <v/>
      </c>
      <c r="AI127" s="15" t="str">
        <f>IF(O127="","",IF(Z127="SI",O127*(1+'INPUTS Y LISTAS'!$B$15),'Modelo Estadistico'!O127))</f>
        <v/>
      </c>
      <c r="AJ127" s="15" t="str">
        <f>IF(P127="","",IF(Z127="SI",P127*(1+'INPUTS Y LISTAS'!$B$15),'Modelo Estadistico'!P127))</f>
        <v/>
      </c>
      <c r="AK127" s="15" t="str">
        <f>IF(Q127="","",IF(Z127="SI",Q127*(1+'INPUTS Y LISTAS'!$B$15),'Modelo Estadistico'!Q127))</f>
        <v/>
      </c>
      <c r="AL127" s="15" t="str">
        <f>IF(R127="","",IF(Z127="SI",R127*(1+'INPUTS Y LISTAS'!$B$15),'Modelo Estadistico'!R127))</f>
        <v/>
      </c>
      <c r="AM127" s="15" t="str">
        <f>IF(S127="","",IF(Z127="SI",S127*(1+'INPUTS Y LISTAS'!$B$15),'Modelo Estadistico'!S127))</f>
        <v/>
      </c>
      <c r="AN127" s="15" t="str">
        <f>IF(T127="","",IF(Z127="SI",T127*(1+'INPUTS Y LISTAS'!$B$15),'Modelo Estadistico'!T127))</f>
        <v/>
      </c>
      <c r="AO127" s="15" t="str">
        <f>IF(U127="","",IF(Z127="SI",U127*(1+'INPUTS Y LISTAS'!$B$15),'Modelo Estadistico'!U127))</f>
        <v/>
      </c>
      <c r="AP127" s="15" t="str">
        <f>IF(V127="","",IF(Z127="SI",V127*(1+'INPUTS Y LISTAS'!$B$15),'Modelo Estadistico'!V127))</f>
        <v/>
      </c>
      <c r="AQ127" s="15" t="str">
        <f>IF(W127="","",IF(Z127="SI",W127*(1+'INPUTS Y LISTAS'!$B$15),'Modelo Estadistico'!W127))</f>
        <v/>
      </c>
      <c r="AR127" s="15" t="str">
        <f>IF(X127="","",IF(Z127="SI",X127*(1+'INPUTS Y LISTAS'!$B$15),'Modelo Estadistico'!X127))</f>
        <v/>
      </c>
      <c r="AS127" s="71"/>
      <c r="AT127" s="29" t="str">
        <f t="shared" si="184"/>
        <v/>
      </c>
      <c r="AU127" s="15" t="str">
        <f t="shared" si="185"/>
        <v/>
      </c>
      <c r="AV127" s="15" t="str">
        <f t="shared" si="186"/>
        <v/>
      </c>
      <c r="AW127" s="30" t="str">
        <f t="shared" si="187"/>
        <v/>
      </c>
      <c r="AX127" s="28" t="str">
        <f t="shared" si="166"/>
        <v/>
      </c>
      <c r="AY127" s="16" t="str">
        <f t="shared" si="138"/>
        <v/>
      </c>
      <c r="AZ127" s="16" t="str">
        <f t="shared" si="139"/>
        <v/>
      </c>
      <c r="BA127" s="16" t="str">
        <f t="shared" si="140"/>
        <v/>
      </c>
      <c r="BB127" s="16" t="str">
        <f t="shared" si="141"/>
        <v/>
      </c>
      <c r="BC127" s="16" t="str">
        <f t="shared" si="142"/>
        <v/>
      </c>
      <c r="BD127" s="16" t="str">
        <f t="shared" si="143"/>
        <v/>
      </c>
      <c r="BE127" s="16" t="str">
        <f t="shared" si="144"/>
        <v/>
      </c>
      <c r="BF127" s="16" t="str">
        <f t="shared" si="145"/>
        <v/>
      </c>
      <c r="BG127" s="16" t="str">
        <f t="shared" si="146"/>
        <v/>
      </c>
      <c r="BH127" s="16" t="str">
        <f t="shared" si="147"/>
        <v/>
      </c>
      <c r="BI127" s="16" t="str">
        <f t="shared" si="148"/>
        <v/>
      </c>
      <c r="BJ127" s="16" t="str">
        <f t="shared" si="149"/>
        <v/>
      </c>
      <c r="BK127" s="16" t="str">
        <f t="shared" si="150"/>
        <v/>
      </c>
      <c r="BL127" s="16" t="str">
        <f t="shared" si="151"/>
        <v/>
      </c>
      <c r="BM127" s="16"/>
      <c r="BN127" s="16" t="str">
        <f t="shared" si="152"/>
        <v/>
      </c>
      <c r="BO127" s="16" t="str">
        <f t="shared" si="153"/>
        <v/>
      </c>
      <c r="BP127" s="28" t="str">
        <f t="shared" si="154"/>
        <v/>
      </c>
      <c r="BQ127" s="16" t="str">
        <f t="shared" si="155"/>
        <v/>
      </c>
      <c r="BR127" s="16" t="str">
        <f t="shared" si="156"/>
        <v/>
      </c>
      <c r="BS127" s="16" t="str">
        <f t="shared" si="157"/>
        <v/>
      </c>
      <c r="BT127" s="16" t="str">
        <f t="shared" si="158"/>
        <v/>
      </c>
      <c r="BU127" s="16" t="str">
        <f t="shared" si="159"/>
        <v/>
      </c>
      <c r="BV127" s="16" t="str">
        <f t="shared" si="160"/>
        <v/>
      </c>
      <c r="BW127" s="16" t="str">
        <f t="shared" si="161"/>
        <v/>
      </c>
      <c r="BX127" s="16" t="str">
        <f t="shared" si="162"/>
        <v/>
      </c>
      <c r="BY127" s="16" t="str">
        <f t="shared" si="163"/>
        <v/>
      </c>
      <c r="BZ127" s="16" t="str">
        <f t="shared" si="192"/>
        <v/>
      </c>
      <c r="CA127" s="16" t="str">
        <f t="shared" si="192"/>
        <v/>
      </c>
      <c r="CB127" s="16" t="str">
        <f t="shared" si="192"/>
        <v/>
      </c>
      <c r="CC127" s="16" t="str">
        <f t="shared" si="192"/>
        <v/>
      </c>
      <c r="CD127" s="16" t="str">
        <f t="shared" si="192"/>
        <v/>
      </c>
      <c r="CE127" s="16" t="str">
        <f t="shared" si="192"/>
        <v/>
      </c>
      <c r="CF127" s="16" t="str">
        <f t="shared" si="192"/>
        <v/>
      </c>
      <c r="CG127" s="16" t="str">
        <f t="shared" si="192"/>
        <v/>
      </c>
      <c r="CH127" s="66" t="str">
        <f t="shared" si="165"/>
        <v/>
      </c>
      <c r="CI127" s="42" t="str">
        <f t="shared" si="177"/>
        <v/>
      </c>
      <c r="CJ127" s="42" t="str">
        <f t="shared" si="178"/>
        <v/>
      </c>
      <c r="CK127" s="42" t="str">
        <f t="shared" si="179"/>
        <v/>
      </c>
      <c r="CL127" s="42" t="str">
        <f t="shared" si="180"/>
        <v/>
      </c>
      <c r="CM127" s="42" t="str">
        <f t="shared" si="181"/>
        <v/>
      </c>
      <c r="CN127" s="65">
        <f t="shared" si="167"/>
        <v>0</v>
      </c>
      <c r="CO127" s="73"/>
      <c r="CP127" s="41">
        <f t="shared" si="188"/>
        <v>0</v>
      </c>
      <c r="CQ127" s="39">
        <f t="shared" si="189"/>
        <v>0</v>
      </c>
      <c r="CR127" s="40">
        <f t="shared" si="190"/>
        <v>0</v>
      </c>
      <c r="CS127" s="134">
        <f t="shared" si="191"/>
        <v>0</v>
      </c>
      <c r="CT127" s="17"/>
      <c r="CU127" s="129"/>
      <c r="CV127" s="130">
        <f t="shared" si="168"/>
        <v>0</v>
      </c>
      <c r="CW127" s="134">
        <f t="shared" si="169"/>
        <v>0</v>
      </c>
      <c r="CX127" s="131">
        <f>+IF($I$7="SI",'INPUTS Y LISTAS'!$B$31,0)</f>
        <v>0</v>
      </c>
      <c r="CY127" s="132"/>
      <c r="CZ127" s="130">
        <f t="shared" si="170"/>
        <v>0</v>
      </c>
      <c r="DA127" s="134">
        <f t="shared" si="171"/>
        <v>0</v>
      </c>
      <c r="DB127" s="131">
        <f>+IF($I$7="SI",'INPUTS Y LISTAS'!$B$32,0)</f>
        <v>0</v>
      </c>
      <c r="DC127" s="132"/>
      <c r="DD127" s="130">
        <f t="shared" si="172"/>
        <v>0</v>
      </c>
      <c r="DE127" s="134">
        <f t="shared" si="173"/>
        <v>0</v>
      </c>
      <c r="DF127" s="131">
        <f>+IF($I$7="SI",'INPUTS Y LISTAS'!$B$33,0)</f>
        <v>0</v>
      </c>
      <c r="DG127" s="132"/>
      <c r="DH127" s="130">
        <f t="shared" si="174"/>
        <v>0</v>
      </c>
      <c r="DI127" s="134">
        <f t="shared" si="175"/>
        <v>0</v>
      </c>
      <c r="DJ127" s="136">
        <f t="shared" si="176"/>
        <v>0</v>
      </c>
    </row>
    <row r="128" spans="3:114" ht="15.75" hidden="1" outlineLevel="2" x14ac:dyDescent="0.2">
      <c r="C128" s="14">
        <f t="shared" si="183"/>
        <v>114</v>
      </c>
      <c r="D128" s="88"/>
      <c r="E128" s="69">
        <v>1</v>
      </c>
      <c r="F128" s="69"/>
      <c r="G128" s="83"/>
      <c r="H128" s="84"/>
      <c r="I128" s="86"/>
      <c r="J128" s="86"/>
      <c r="K128" s="85"/>
      <c r="L128" s="86"/>
      <c r="M128" s="70"/>
      <c r="N128" s="70"/>
      <c r="O128" s="70"/>
      <c r="P128" s="70"/>
      <c r="Q128" s="70"/>
      <c r="R128" s="70"/>
      <c r="S128" s="70"/>
      <c r="T128" s="70"/>
      <c r="U128" s="70"/>
      <c r="V128" s="70"/>
      <c r="W128" s="70"/>
      <c r="X128" s="70"/>
      <c r="Y128" s="71"/>
      <c r="Z128" s="87" t="s">
        <v>16</v>
      </c>
      <c r="AA128" s="15" t="str">
        <f>IF(G128="","",IF(Z128="SI",G128*(1+'INPUTS Y LISTAS'!$B$15),'Modelo Estadistico'!G128))</f>
        <v/>
      </c>
      <c r="AB128" s="15" t="str">
        <f>IF(H128="","",IF(Z128="SI",H128*(1+'INPUTS Y LISTAS'!$B$15),'Modelo Estadistico'!H128))</f>
        <v/>
      </c>
      <c r="AC128" s="15" t="str">
        <f>IF(I128="","",IF(Z128="SI",I128*(1+'INPUTS Y LISTAS'!$B$15),'Modelo Estadistico'!I128))</f>
        <v/>
      </c>
      <c r="AD128" s="15" t="str">
        <f>IF(J128="","",IF(Z128="SI",J128*(1+'INPUTS Y LISTAS'!$B$15),'Modelo Estadistico'!J128))</f>
        <v/>
      </c>
      <c r="AE128" s="15" t="str">
        <f>IF(K128="","",IF(Z128="SI",K128*(1+'INPUTS Y LISTAS'!$B$15),'Modelo Estadistico'!K128))</f>
        <v/>
      </c>
      <c r="AF128" s="15" t="str">
        <f>IF(L128="","",IF(Z128="SI",L128*(1+'INPUTS Y LISTAS'!$B$15),'Modelo Estadistico'!L128))</f>
        <v/>
      </c>
      <c r="AG128" s="15" t="str">
        <f>IF(M128="","",IF(Z128="SI",M128*(1+'INPUTS Y LISTAS'!$B$15),'Modelo Estadistico'!M128))</f>
        <v/>
      </c>
      <c r="AH128" s="15" t="str">
        <f>IF(N128="","",IF(Z128="SI",N128*(1+'INPUTS Y LISTAS'!$B$15),'Modelo Estadistico'!N128))</f>
        <v/>
      </c>
      <c r="AI128" s="15" t="str">
        <f>IF(O128="","",IF(Z128="SI",O128*(1+'INPUTS Y LISTAS'!$B$15),'Modelo Estadistico'!O128))</f>
        <v/>
      </c>
      <c r="AJ128" s="15" t="str">
        <f>IF(P128="","",IF(Z128="SI",P128*(1+'INPUTS Y LISTAS'!$B$15),'Modelo Estadistico'!P128))</f>
        <v/>
      </c>
      <c r="AK128" s="15" t="str">
        <f>IF(Q128="","",IF(Z128="SI",Q128*(1+'INPUTS Y LISTAS'!$B$15),'Modelo Estadistico'!Q128))</f>
        <v/>
      </c>
      <c r="AL128" s="15" t="str">
        <f>IF(R128="","",IF(Z128="SI",R128*(1+'INPUTS Y LISTAS'!$B$15),'Modelo Estadistico'!R128))</f>
        <v/>
      </c>
      <c r="AM128" s="15" t="str">
        <f>IF(S128="","",IF(Z128="SI",S128*(1+'INPUTS Y LISTAS'!$B$15),'Modelo Estadistico'!S128))</f>
        <v/>
      </c>
      <c r="AN128" s="15" t="str">
        <f>IF(T128="","",IF(Z128="SI",T128*(1+'INPUTS Y LISTAS'!$B$15),'Modelo Estadistico'!T128))</f>
        <v/>
      </c>
      <c r="AO128" s="15" t="str">
        <f>IF(U128="","",IF(Z128="SI",U128*(1+'INPUTS Y LISTAS'!$B$15),'Modelo Estadistico'!U128))</f>
        <v/>
      </c>
      <c r="AP128" s="15" t="str">
        <f>IF(V128="","",IF(Z128="SI",V128*(1+'INPUTS Y LISTAS'!$B$15),'Modelo Estadistico'!V128))</f>
        <v/>
      </c>
      <c r="AQ128" s="15" t="str">
        <f>IF(W128="","",IF(Z128="SI",W128*(1+'INPUTS Y LISTAS'!$B$15),'Modelo Estadistico'!W128))</f>
        <v/>
      </c>
      <c r="AR128" s="15" t="str">
        <f>IF(X128="","",IF(Z128="SI",X128*(1+'INPUTS Y LISTAS'!$B$15),'Modelo Estadistico'!X128))</f>
        <v/>
      </c>
      <c r="AS128" s="71"/>
      <c r="AT128" s="29" t="str">
        <f t="shared" si="184"/>
        <v/>
      </c>
      <c r="AU128" s="15" t="str">
        <f t="shared" si="185"/>
        <v/>
      </c>
      <c r="AV128" s="15" t="str">
        <f t="shared" si="186"/>
        <v/>
      </c>
      <c r="AW128" s="30" t="str">
        <f t="shared" si="187"/>
        <v/>
      </c>
      <c r="AX128" s="28" t="str">
        <f t="shared" si="166"/>
        <v/>
      </c>
      <c r="AY128" s="16" t="str">
        <f t="shared" si="138"/>
        <v/>
      </c>
      <c r="AZ128" s="16" t="str">
        <f t="shared" si="139"/>
        <v/>
      </c>
      <c r="BA128" s="16" t="str">
        <f t="shared" si="140"/>
        <v/>
      </c>
      <c r="BB128" s="16" t="str">
        <f t="shared" si="141"/>
        <v/>
      </c>
      <c r="BC128" s="16" t="str">
        <f t="shared" si="142"/>
        <v/>
      </c>
      <c r="BD128" s="16" t="str">
        <f t="shared" si="143"/>
        <v/>
      </c>
      <c r="BE128" s="16" t="str">
        <f t="shared" si="144"/>
        <v/>
      </c>
      <c r="BF128" s="16" t="str">
        <f t="shared" si="145"/>
        <v/>
      </c>
      <c r="BG128" s="16" t="str">
        <f t="shared" si="146"/>
        <v/>
      </c>
      <c r="BH128" s="16" t="str">
        <f t="shared" si="147"/>
        <v/>
      </c>
      <c r="BI128" s="16" t="str">
        <f t="shared" si="148"/>
        <v/>
      </c>
      <c r="BJ128" s="16" t="str">
        <f t="shared" si="149"/>
        <v/>
      </c>
      <c r="BK128" s="16" t="str">
        <f t="shared" si="150"/>
        <v/>
      </c>
      <c r="BL128" s="16" t="str">
        <f t="shared" si="151"/>
        <v/>
      </c>
      <c r="BM128" s="16"/>
      <c r="BN128" s="16" t="str">
        <f t="shared" si="152"/>
        <v/>
      </c>
      <c r="BO128" s="16" t="str">
        <f t="shared" si="153"/>
        <v/>
      </c>
      <c r="BP128" s="28" t="str">
        <f t="shared" si="154"/>
        <v/>
      </c>
      <c r="BQ128" s="16" t="str">
        <f t="shared" si="155"/>
        <v/>
      </c>
      <c r="BR128" s="16" t="str">
        <f t="shared" si="156"/>
        <v/>
      </c>
      <c r="BS128" s="16" t="str">
        <f t="shared" si="157"/>
        <v/>
      </c>
      <c r="BT128" s="16" t="str">
        <f t="shared" si="158"/>
        <v/>
      </c>
      <c r="BU128" s="16" t="str">
        <f t="shared" si="159"/>
        <v/>
      </c>
      <c r="BV128" s="16" t="str">
        <f t="shared" si="160"/>
        <v/>
      </c>
      <c r="BW128" s="16" t="str">
        <f t="shared" si="161"/>
        <v/>
      </c>
      <c r="BX128" s="16" t="str">
        <f t="shared" si="162"/>
        <v/>
      </c>
      <c r="BY128" s="16" t="str">
        <f t="shared" si="163"/>
        <v/>
      </c>
      <c r="BZ128" s="16" t="str">
        <f t="shared" ref="BZ128:CG143" si="193">IF(BH128="Incluir Cotización",$AJ128,"")</f>
        <v/>
      </c>
      <c r="CA128" s="16" t="str">
        <f t="shared" si="193"/>
        <v/>
      </c>
      <c r="CB128" s="16" t="str">
        <f t="shared" si="193"/>
        <v/>
      </c>
      <c r="CC128" s="16" t="str">
        <f t="shared" si="193"/>
        <v/>
      </c>
      <c r="CD128" s="16" t="str">
        <f t="shared" si="193"/>
        <v/>
      </c>
      <c r="CE128" s="16" t="str">
        <f t="shared" si="193"/>
        <v/>
      </c>
      <c r="CF128" s="16" t="str">
        <f t="shared" si="193"/>
        <v/>
      </c>
      <c r="CG128" s="16" t="str">
        <f t="shared" si="193"/>
        <v/>
      </c>
      <c r="CH128" s="66" t="str">
        <f t="shared" si="165"/>
        <v/>
      </c>
      <c r="CI128" s="42" t="str">
        <f t="shared" si="177"/>
        <v/>
      </c>
      <c r="CJ128" s="42" t="str">
        <f t="shared" si="178"/>
        <v/>
      </c>
      <c r="CK128" s="42" t="str">
        <f t="shared" si="179"/>
        <v/>
      </c>
      <c r="CL128" s="42" t="str">
        <f t="shared" si="180"/>
        <v/>
      </c>
      <c r="CM128" s="42" t="str">
        <f t="shared" si="181"/>
        <v/>
      </c>
      <c r="CN128" s="65">
        <f t="shared" si="167"/>
        <v>0</v>
      </c>
      <c r="CO128" s="73"/>
      <c r="CP128" s="41">
        <f t="shared" si="188"/>
        <v>0</v>
      </c>
      <c r="CQ128" s="39">
        <f t="shared" si="189"/>
        <v>0</v>
      </c>
      <c r="CR128" s="40">
        <f t="shared" si="190"/>
        <v>0</v>
      </c>
      <c r="CS128" s="134">
        <f t="shared" si="191"/>
        <v>0</v>
      </c>
      <c r="CT128" s="17"/>
      <c r="CU128" s="129"/>
      <c r="CV128" s="130">
        <f t="shared" si="168"/>
        <v>0</v>
      </c>
      <c r="CW128" s="134">
        <f t="shared" si="169"/>
        <v>0</v>
      </c>
      <c r="CX128" s="131">
        <f>+IF($I$7="SI",'INPUTS Y LISTAS'!$B$31,0)</f>
        <v>0</v>
      </c>
      <c r="CY128" s="132"/>
      <c r="CZ128" s="130">
        <f t="shared" si="170"/>
        <v>0</v>
      </c>
      <c r="DA128" s="134">
        <f t="shared" si="171"/>
        <v>0</v>
      </c>
      <c r="DB128" s="131">
        <f>+IF($I$7="SI",'INPUTS Y LISTAS'!$B$32,0)</f>
        <v>0</v>
      </c>
      <c r="DC128" s="132"/>
      <c r="DD128" s="130">
        <f t="shared" si="172"/>
        <v>0</v>
      </c>
      <c r="DE128" s="134">
        <f t="shared" si="173"/>
        <v>0</v>
      </c>
      <c r="DF128" s="131">
        <f>+IF($I$7="SI",'INPUTS Y LISTAS'!$B$33,0)</f>
        <v>0</v>
      </c>
      <c r="DG128" s="132"/>
      <c r="DH128" s="130">
        <f t="shared" si="174"/>
        <v>0</v>
      </c>
      <c r="DI128" s="134">
        <f t="shared" si="175"/>
        <v>0</v>
      </c>
      <c r="DJ128" s="136">
        <f t="shared" si="176"/>
        <v>0</v>
      </c>
    </row>
    <row r="129" spans="3:114" ht="15.75" hidden="1" outlineLevel="2" x14ac:dyDescent="0.2">
      <c r="C129" s="14">
        <f t="shared" si="183"/>
        <v>115</v>
      </c>
      <c r="D129" s="88"/>
      <c r="E129" s="69">
        <v>1</v>
      </c>
      <c r="F129" s="69"/>
      <c r="G129" s="83"/>
      <c r="H129" s="84"/>
      <c r="I129" s="86"/>
      <c r="J129" s="86"/>
      <c r="K129" s="85"/>
      <c r="L129" s="86"/>
      <c r="M129" s="70"/>
      <c r="N129" s="70"/>
      <c r="O129" s="70"/>
      <c r="P129" s="70"/>
      <c r="Q129" s="70"/>
      <c r="R129" s="70"/>
      <c r="S129" s="70"/>
      <c r="T129" s="70"/>
      <c r="U129" s="70"/>
      <c r="V129" s="70"/>
      <c r="W129" s="70"/>
      <c r="X129" s="70"/>
      <c r="Y129" s="71"/>
      <c r="Z129" s="87" t="s">
        <v>16</v>
      </c>
      <c r="AA129" s="15" t="str">
        <f>IF(G129="","",IF(Z129="SI",G129*(1+'INPUTS Y LISTAS'!$B$15),'Modelo Estadistico'!G129))</f>
        <v/>
      </c>
      <c r="AB129" s="15" t="str">
        <f>IF(H129="","",IF(Z129="SI",H129*(1+'INPUTS Y LISTAS'!$B$15),'Modelo Estadistico'!H129))</f>
        <v/>
      </c>
      <c r="AC129" s="15" t="str">
        <f>IF(I129="","",IF(Z129="SI",I129*(1+'INPUTS Y LISTAS'!$B$15),'Modelo Estadistico'!I129))</f>
        <v/>
      </c>
      <c r="AD129" s="15" t="str">
        <f>IF(J129="","",IF(Z129="SI",J129*(1+'INPUTS Y LISTAS'!$B$15),'Modelo Estadistico'!J129))</f>
        <v/>
      </c>
      <c r="AE129" s="15" t="str">
        <f>IF(K129="","",IF(Z129="SI",K129*(1+'INPUTS Y LISTAS'!$B$15),'Modelo Estadistico'!K129))</f>
        <v/>
      </c>
      <c r="AF129" s="15" t="str">
        <f>IF(L129="","",IF(Z129="SI",L129*(1+'INPUTS Y LISTAS'!$B$15),'Modelo Estadistico'!L129))</f>
        <v/>
      </c>
      <c r="AG129" s="15" t="str">
        <f>IF(M129="","",IF(Z129="SI",M129*(1+'INPUTS Y LISTAS'!$B$15),'Modelo Estadistico'!M129))</f>
        <v/>
      </c>
      <c r="AH129" s="15" t="str">
        <f>IF(N129="","",IF(Z129="SI",N129*(1+'INPUTS Y LISTAS'!$B$15),'Modelo Estadistico'!N129))</f>
        <v/>
      </c>
      <c r="AI129" s="15" t="str">
        <f>IF(O129="","",IF(Z129="SI",O129*(1+'INPUTS Y LISTAS'!$B$15),'Modelo Estadistico'!O129))</f>
        <v/>
      </c>
      <c r="AJ129" s="15" t="str">
        <f>IF(P129="","",IF(Z129="SI",P129*(1+'INPUTS Y LISTAS'!$B$15),'Modelo Estadistico'!P129))</f>
        <v/>
      </c>
      <c r="AK129" s="15" t="str">
        <f>IF(Q129="","",IF(Z129="SI",Q129*(1+'INPUTS Y LISTAS'!$B$15),'Modelo Estadistico'!Q129))</f>
        <v/>
      </c>
      <c r="AL129" s="15" t="str">
        <f>IF(R129="","",IF(Z129="SI",R129*(1+'INPUTS Y LISTAS'!$B$15),'Modelo Estadistico'!R129))</f>
        <v/>
      </c>
      <c r="AM129" s="15" t="str">
        <f>IF(S129="","",IF(Z129="SI",S129*(1+'INPUTS Y LISTAS'!$B$15),'Modelo Estadistico'!S129))</f>
        <v/>
      </c>
      <c r="AN129" s="15" t="str">
        <f>IF(T129="","",IF(Z129="SI",T129*(1+'INPUTS Y LISTAS'!$B$15),'Modelo Estadistico'!T129))</f>
        <v/>
      </c>
      <c r="AO129" s="15" t="str">
        <f>IF(U129="","",IF(Z129="SI",U129*(1+'INPUTS Y LISTAS'!$B$15),'Modelo Estadistico'!U129))</f>
        <v/>
      </c>
      <c r="AP129" s="15" t="str">
        <f>IF(V129="","",IF(Z129="SI",V129*(1+'INPUTS Y LISTAS'!$B$15),'Modelo Estadistico'!V129))</f>
        <v/>
      </c>
      <c r="AQ129" s="15" t="str">
        <f>IF(W129="","",IF(Z129="SI",W129*(1+'INPUTS Y LISTAS'!$B$15),'Modelo Estadistico'!W129))</f>
        <v/>
      </c>
      <c r="AR129" s="15" t="str">
        <f>IF(X129="","",IF(Z129="SI",X129*(1+'INPUTS Y LISTAS'!$B$15),'Modelo Estadistico'!X129))</f>
        <v/>
      </c>
      <c r="AS129" s="71"/>
      <c r="AT129" s="29" t="str">
        <f t="shared" si="184"/>
        <v/>
      </c>
      <c r="AU129" s="15" t="str">
        <f t="shared" si="185"/>
        <v/>
      </c>
      <c r="AV129" s="15" t="str">
        <f t="shared" si="186"/>
        <v/>
      </c>
      <c r="AW129" s="30" t="str">
        <f t="shared" si="187"/>
        <v/>
      </c>
      <c r="AX129" s="28" t="str">
        <f t="shared" si="166"/>
        <v/>
      </c>
      <c r="AY129" s="16" t="str">
        <f t="shared" si="138"/>
        <v/>
      </c>
      <c r="AZ129" s="16" t="str">
        <f t="shared" si="139"/>
        <v/>
      </c>
      <c r="BA129" s="16" t="str">
        <f t="shared" si="140"/>
        <v/>
      </c>
      <c r="BB129" s="16" t="str">
        <f t="shared" si="141"/>
        <v/>
      </c>
      <c r="BC129" s="16" t="str">
        <f t="shared" si="142"/>
        <v/>
      </c>
      <c r="BD129" s="16" t="str">
        <f t="shared" si="143"/>
        <v/>
      </c>
      <c r="BE129" s="16" t="str">
        <f t="shared" si="144"/>
        <v/>
      </c>
      <c r="BF129" s="16" t="str">
        <f t="shared" si="145"/>
        <v/>
      </c>
      <c r="BG129" s="16" t="str">
        <f t="shared" si="146"/>
        <v/>
      </c>
      <c r="BH129" s="16" t="str">
        <f t="shared" si="147"/>
        <v/>
      </c>
      <c r="BI129" s="16" t="str">
        <f t="shared" si="148"/>
        <v/>
      </c>
      <c r="BJ129" s="16" t="str">
        <f t="shared" si="149"/>
        <v/>
      </c>
      <c r="BK129" s="16" t="str">
        <f t="shared" si="150"/>
        <v/>
      </c>
      <c r="BL129" s="16" t="str">
        <f t="shared" si="151"/>
        <v/>
      </c>
      <c r="BM129" s="16"/>
      <c r="BN129" s="16" t="str">
        <f t="shared" si="152"/>
        <v/>
      </c>
      <c r="BO129" s="16" t="str">
        <f t="shared" si="153"/>
        <v/>
      </c>
      <c r="BP129" s="28" t="str">
        <f t="shared" si="154"/>
        <v/>
      </c>
      <c r="BQ129" s="16" t="str">
        <f t="shared" si="155"/>
        <v/>
      </c>
      <c r="BR129" s="16" t="str">
        <f t="shared" si="156"/>
        <v/>
      </c>
      <c r="BS129" s="16" t="str">
        <f t="shared" si="157"/>
        <v/>
      </c>
      <c r="BT129" s="16" t="str">
        <f t="shared" si="158"/>
        <v/>
      </c>
      <c r="BU129" s="16" t="str">
        <f t="shared" si="159"/>
        <v/>
      </c>
      <c r="BV129" s="16" t="str">
        <f t="shared" si="160"/>
        <v/>
      </c>
      <c r="BW129" s="16" t="str">
        <f t="shared" si="161"/>
        <v/>
      </c>
      <c r="BX129" s="16" t="str">
        <f t="shared" si="162"/>
        <v/>
      </c>
      <c r="BY129" s="16" t="str">
        <f t="shared" si="163"/>
        <v/>
      </c>
      <c r="BZ129" s="16" t="str">
        <f t="shared" si="193"/>
        <v/>
      </c>
      <c r="CA129" s="16" t="str">
        <f t="shared" si="193"/>
        <v/>
      </c>
      <c r="CB129" s="16" t="str">
        <f t="shared" si="193"/>
        <v/>
      </c>
      <c r="CC129" s="16" t="str">
        <f t="shared" si="193"/>
        <v/>
      </c>
      <c r="CD129" s="16" t="str">
        <f t="shared" si="193"/>
        <v/>
      </c>
      <c r="CE129" s="16" t="str">
        <f t="shared" si="193"/>
        <v/>
      </c>
      <c r="CF129" s="16" t="str">
        <f t="shared" si="193"/>
        <v/>
      </c>
      <c r="CG129" s="16" t="str">
        <f t="shared" si="193"/>
        <v/>
      </c>
      <c r="CH129" s="66" t="str">
        <f t="shared" si="165"/>
        <v/>
      </c>
      <c r="CI129" s="42" t="str">
        <f t="shared" si="177"/>
        <v/>
      </c>
      <c r="CJ129" s="42" t="str">
        <f t="shared" si="178"/>
        <v/>
      </c>
      <c r="CK129" s="42" t="str">
        <f t="shared" si="179"/>
        <v/>
      </c>
      <c r="CL129" s="42" t="str">
        <f t="shared" si="180"/>
        <v/>
      </c>
      <c r="CM129" s="42" t="str">
        <f t="shared" si="181"/>
        <v/>
      </c>
      <c r="CN129" s="65">
        <f t="shared" si="167"/>
        <v>0</v>
      </c>
      <c r="CO129" s="73"/>
      <c r="CP129" s="41">
        <f t="shared" si="188"/>
        <v>0</v>
      </c>
      <c r="CQ129" s="39">
        <f t="shared" si="189"/>
        <v>0</v>
      </c>
      <c r="CR129" s="40">
        <f t="shared" si="190"/>
        <v>0</v>
      </c>
      <c r="CS129" s="134">
        <f t="shared" si="191"/>
        <v>0</v>
      </c>
      <c r="CT129" s="17"/>
      <c r="CU129" s="129"/>
      <c r="CV129" s="130">
        <f t="shared" si="168"/>
        <v>0</v>
      </c>
      <c r="CW129" s="134">
        <f t="shared" si="169"/>
        <v>0</v>
      </c>
      <c r="CX129" s="131">
        <f>+IF($I$7="SI",'INPUTS Y LISTAS'!$B$31,0)</f>
        <v>0</v>
      </c>
      <c r="CY129" s="132"/>
      <c r="CZ129" s="130">
        <f t="shared" si="170"/>
        <v>0</v>
      </c>
      <c r="DA129" s="134">
        <f t="shared" si="171"/>
        <v>0</v>
      </c>
      <c r="DB129" s="131">
        <f>+IF($I$7="SI",'INPUTS Y LISTAS'!$B$32,0)</f>
        <v>0</v>
      </c>
      <c r="DC129" s="132"/>
      <c r="DD129" s="130">
        <f t="shared" si="172"/>
        <v>0</v>
      </c>
      <c r="DE129" s="134">
        <f t="shared" si="173"/>
        <v>0</v>
      </c>
      <c r="DF129" s="131">
        <f>+IF($I$7="SI",'INPUTS Y LISTAS'!$B$33,0)</f>
        <v>0</v>
      </c>
      <c r="DG129" s="132"/>
      <c r="DH129" s="130">
        <f t="shared" si="174"/>
        <v>0</v>
      </c>
      <c r="DI129" s="134">
        <f t="shared" si="175"/>
        <v>0</v>
      </c>
      <c r="DJ129" s="136">
        <f t="shared" si="176"/>
        <v>0</v>
      </c>
    </row>
    <row r="130" spans="3:114" ht="15.75" hidden="1" outlineLevel="2" x14ac:dyDescent="0.2">
      <c r="C130" s="14">
        <f t="shared" si="183"/>
        <v>116</v>
      </c>
      <c r="D130" s="88"/>
      <c r="E130" s="69">
        <v>1</v>
      </c>
      <c r="F130" s="69"/>
      <c r="G130" s="83"/>
      <c r="H130" s="84"/>
      <c r="I130" s="86"/>
      <c r="J130" s="86"/>
      <c r="K130" s="85"/>
      <c r="L130" s="86"/>
      <c r="M130" s="70"/>
      <c r="N130" s="70"/>
      <c r="O130" s="70"/>
      <c r="P130" s="70"/>
      <c r="Q130" s="70"/>
      <c r="R130" s="70"/>
      <c r="S130" s="70"/>
      <c r="T130" s="70"/>
      <c r="U130" s="70"/>
      <c r="V130" s="70"/>
      <c r="W130" s="70"/>
      <c r="X130" s="70"/>
      <c r="Y130" s="71"/>
      <c r="Z130" s="87" t="s">
        <v>16</v>
      </c>
      <c r="AA130" s="15" t="str">
        <f>IF(G130="","",IF(Z130="SI",G130*(1+'INPUTS Y LISTAS'!$B$15),'Modelo Estadistico'!G130))</f>
        <v/>
      </c>
      <c r="AB130" s="15" t="str">
        <f>IF(H130="","",IF(Z130="SI",H130*(1+'INPUTS Y LISTAS'!$B$15),'Modelo Estadistico'!H130))</f>
        <v/>
      </c>
      <c r="AC130" s="15" t="str">
        <f>IF(I130="","",IF(Z130="SI",I130*(1+'INPUTS Y LISTAS'!$B$15),'Modelo Estadistico'!I130))</f>
        <v/>
      </c>
      <c r="AD130" s="15" t="str">
        <f>IF(J130="","",IF(Z130="SI",J130*(1+'INPUTS Y LISTAS'!$B$15),'Modelo Estadistico'!J130))</f>
        <v/>
      </c>
      <c r="AE130" s="15" t="str">
        <f>IF(K130="","",IF(Z130="SI",K130*(1+'INPUTS Y LISTAS'!$B$15),'Modelo Estadistico'!K130))</f>
        <v/>
      </c>
      <c r="AF130" s="15" t="str">
        <f>IF(L130="","",IF(Z130="SI",L130*(1+'INPUTS Y LISTAS'!$B$15),'Modelo Estadistico'!L130))</f>
        <v/>
      </c>
      <c r="AG130" s="15" t="str">
        <f>IF(M130="","",IF(Z130="SI",M130*(1+'INPUTS Y LISTAS'!$B$15),'Modelo Estadistico'!M130))</f>
        <v/>
      </c>
      <c r="AH130" s="15" t="str">
        <f>IF(N130="","",IF(Z130="SI",N130*(1+'INPUTS Y LISTAS'!$B$15),'Modelo Estadistico'!N130))</f>
        <v/>
      </c>
      <c r="AI130" s="15" t="str">
        <f>IF(O130="","",IF(Z130="SI",O130*(1+'INPUTS Y LISTAS'!$B$15),'Modelo Estadistico'!O130))</f>
        <v/>
      </c>
      <c r="AJ130" s="15" t="str">
        <f>IF(P130="","",IF(Z130="SI",P130*(1+'INPUTS Y LISTAS'!$B$15),'Modelo Estadistico'!P130))</f>
        <v/>
      </c>
      <c r="AK130" s="15" t="str">
        <f>IF(Q130="","",IF(Z130="SI",Q130*(1+'INPUTS Y LISTAS'!$B$15),'Modelo Estadistico'!Q130))</f>
        <v/>
      </c>
      <c r="AL130" s="15" t="str">
        <f>IF(R130="","",IF(Z130="SI",R130*(1+'INPUTS Y LISTAS'!$B$15),'Modelo Estadistico'!R130))</f>
        <v/>
      </c>
      <c r="AM130" s="15" t="str">
        <f>IF(S130="","",IF(Z130="SI",S130*(1+'INPUTS Y LISTAS'!$B$15),'Modelo Estadistico'!S130))</f>
        <v/>
      </c>
      <c r="AN130" s="15" t="str">
        <f>IF(T130="","",IF(Z130="SI",T130*(1+'INPUTS Y LISTAS'!$B$15),'Modelo Estadistico'!T130))</f>
        <v/>
      </c>
      <c r="AO130" s="15" t="str">
        <f>IF(U130="","",IF(Z130="SI",U130*(1+'INPUTS Y LISTAS'!$B$15),'Modelo Estadistico'!U130))</f>
        <v/>
      </c>
      <c r="AP130" s="15" t="str">
        <f>IF(V130="","",IF(Z130="SI",V130*(1+'INPUTS Y LISTAS'!$B$15),'Modelo Estadistico'!V130))</f>
        <v/>
      </c>
      <c r="AQ130" s="15" t="str">
        <f>IF(W130="","",IF(Z130="SI",W130*(1+'INPUTS Y LISTAS'!$B$15),'Modelo Estadistico'!W130))</f>
        <v/>
      </c>
      <c r="AR130" s="15" t="str">
        <f>IF(X130="","",IF(Z130="SI",X130*(1+'INPUTS Y LISTAS'!$B$15),'Modelo Estadistico'!X130))</f>
        <v/>
      </c>
      <c r="AS130" s="71"/>
      <c r="AT130" s="29" t="str">
        <f t="shared" si="184"/>
        <v/>
      </c>
      <c r="AU130" s="15" t="str">
        <f t="shared" si="185"/>
        <v/>
      </c>
      <c r="AV130" s="15" t="str">
        <f t="shared" si="186"/>
        <v/>
      </c>
      <c r="AW130" s="30" t="str">
        <f t="shared" si="187"/>
        <v/>
      </c>
      <c r="AX130" s="28" t="str">
        <f t="shared" si="166"/>
        <v/>
      </c>
      <c r="AY130" s="16" t="str">
        <f t="shared" si="138"/>
        <v/>
      </c>
      <c r="AZ130" s="16" t="str">
        <f t="shared" si="139"/>
        <v/>
      </c>
      <c r="BA130" s="16" t="str">
        <f t="shared" si="140"/>
        <v/>
      </c>
      <c r="BB130" s="16" t="str">
        <f t="shared" si="141"/>
        <v/>
      </c>
      <c r="BC130" s="16" t="str">
        <f t="shared" si="142"/>
        <v/>
      </c>
      <c r="BD130" s="16" t="str">
        <f t="shared" si="143"/>
        <v/>
      </c>
      <c r="BE130" s="16" t="str">
        <f t="shared" si="144"/>
        <v/>
      </c>
      <c r="BF130" s="16" t="str">
        <f t="shared" si="145"/>
        <v/>
      </c>
      <c r="BG130" s="16" t="str">
        <f t="shared" si="146"/>
        <v/>
      </c>
      <c r="BH130" s="16" t="str">
        <f t="shared" si="147"/>
        <v/>
      </c>
      <c r="BI130" s="16" t="str">
        <f t="shared" si="148"/>
        <v/>
      </c>
      <c r="BJ130" s="16" t="str">
        <f t="shared" si="149"/>
        <v/>
      </c>
      <c r="BK130" s="16" t="str">
        <f t="shared" si="150"/>
        <v/>
      </c>
      <c r="BL130" s="16" t="str">
        <f t="shared" si="151"/>
        <v/>
      </c>
      <c r="BM130" s="16"/>
      <c r="BN130" s="16" t="str">
        <f t="shared" si="152"/>
        <v/>
      </c>
      <c r="BO130" s="16" t="str">
        <f t="shared" si="153"/>
        <v/>
      </c>
      <c r="BP130" s="28" t="str">
        <f t="shared" si="154"/>
        <v/>
      </c>
      <c r="BQ130" s="16" t="str">
        <f t="shared" si="155"/>
        <v/>
      </c>
      <c r="BR130" s="16" t="str">
        <f t="shared" si="156"/>
        <v/>
      </c>
      <c r="BS130" s="16" t="str">
        <f t="shared" si="157"/>
        <v/>
      </c>
      <c r="BT130" s="16" t="str">
        <f t="shared" si="158"/>
        <v/>
      </c>
      <c r="BU130" s="16" t="str">
        <f t="shared" si="159"/>
        <v/>
      </c>
      <c r="BV130" s="16" t="str">
        <f t="shared" si="160"/>
        <v/>
      </c>
      <c r="BW130" s="16" t="str">
        <f t="shared" si="161"/>
        <v/>
      </c>
      <c r="BX130" s="16" t="str">
        <f t="shared" si="162"/>
        <v/>
      </c>
      <c r="BY130" s="16" t="str">
        <f t="shared" si="163"/>
        <v/>
      </c>
      <c r="BZ130" s="16" t="str">
        <f t="shared" si="193"/>
        <v/>
      </c>
      <c r="CA130" s="16" t="str">
        <f t="shared" si="193"/>
        <v/>
      </c>
      <c r="CB130" s="16" t="str">
        <f t="shared" si="193"/>
        <v/>
      </c>
      <c r="CC130" s="16" t="str">
        <f t="shared" si="193"/>
        <v/>
      </c>
      <c r="CD130" s="16" t="str">
        <f t="shared" si="193"/>
        <v/>
      </c>
      <c r="CE130" s="16" t="str">
        <f t="shared" si="193"/>
        <v/>
      </c>
      <c r="CF130" s="16" t="str">
        <f t="shared" si="193"/>
        <v/>
      </c>
      <c r="CG130" s="16" t="str">
        <f t="shared" si="193"/>
        <v/>
      </c>
      <c r="CH130" s="66" t="str">
        <f t="shared" si="165"/>
        <v/>
      </c>
      <c r="CI130" s="42" t="str">
        <f t="shared" si="177"/>
        <v/>
      </c>
      <c r="CJ130" s="42" t="str">
        <f t="shared" si="178"/>
        <v/>
      </c>
      <c r="CK130" s="42" t="str">
        <f t="shared" si="179"/>
        <v/>
      </c>
      <c r="CL130" s="42" t="str">
        <f t="shared" si="180"/>
        <v/>
      </c>
      <c r="CM130" s="42" t="str">
        <f t="shared" si="181"/>
        <v/>
      </c>
      <c r="CN130" s="65">
        <f t="shared" si="167"/>
        <v>0</v>
      </c>
      <c r="CO130" s="73"/>
      <c r="CP130" s="41">
        <f t="shared" si="188"/>
        <v>0</v>
      </c>
      <c r="CQ130" s="39">
        <f t="shared" si="189"/>
        <v>0</v>
      </c>
      <c r="CR130" s="40">
        <f t="shared" si="190"/>
        <v>0</v>
      </c>
      <c r="CS130" s="134">
        <f t="shared" si="191"/>
        <v>0</v>
      </c>
      <c r="CT130" s="17"/>
      <c r="CU130" s="129"/>
      <c r="CV130" s="130">
        <f t="shared" si="168"/>
        <v>0</v>
      </c>
      <c r="CW130" s="134">
        <f t="shared" si="169"/>
        <v>0</v>
      </c>
      <c r="CX130" s="131">
        <f>+IF($I$7="SI",'INPUTS Y LISTAS'!$B$31,0)</f>
        <v>0</v>
      </c>
      <c r="CY130" s="132"/>
      <c r="CZ130" s="130">
        <f t="shared" si="170"/>
        <v>0</v>
      </c>
      <c r="DA130" s="134">
        <f t="shared" si="171"/>
        <v>0</v>
      </c>
      <c r="DB130" s="131">
        <f>+IF($I$7="SI",'INPUTS Y LISTAS'!$B$32,0)</f>
        <v>0</v>
      </c>
      <c r="DC130" s="132"/>
      <c r="DD130" s="130">
        <f t="shared" si="172"/>
        <v>0</v>
      </c>
      <c r="DE130" s="134">
        <f t="shared" si="173"/>
        <v>0</v>
      </c>
      <c r="DF130" s="131">
        <f>+IF($I$7="SI",'INPUTS Y LISTAS'!$B$33,0)</f>
        <v>0</v>
      </c>
      <c r="DG130" s="132"/>
      <c r="DH130" s="130">
        <f t="shared" si="174"/>
        <v>0</v>
      </c>
      <c r="DI130" s="134">
        <f t="shared" si="175"/>
        <v>0</v>
      </c>
      <c r="DJ130" s="136">
        <f t="shared" si="176"/>
        <v>0</v>
      </c>
    </row>
    <row r="131" spans="3:114" ht="15.75" hidden="1" outlineLevel="2" x14ac:dyDescent="0.2">
      <c r="C131" s="14">
        <f t="shared" si="183"/>
        <v>117</v>
      </c>
      <c r="D131" s="88"/>
      <c r="E131" s="69">
        <v>1</v>
      </c>
      <c r="F131" s="69"/>
      <c r="G131" s="83"/>
      <c r="H131" s="84"/>
      <c r="I131" s="86"/>
      <c r="J131" s="86"/>
      <c r="K131" s="85"/>
      <c r="L131" s="86"/>
      <c r="M131" s="70"/>
      <c r="N131" s="70"/>
      <c r="O131" s="70"/>
      <c r="P131" s="70"/>
      <c r="Q131" s="70"/>
      <c r="R131" s="70"/>
      <c r="S131" s="70"/>
      <c r="T131" s="70"/>
      <c r="U131" s="70"/>
      <c r="V131" s="70"/>
      <c r="W131" s="70"/>
      <c r="X131" s="70"/>
      <c r="Y131" s="71"/>
      <c r="Z131" s="87" t="s">
        <v>16</v>
      </c>
      <c r="AA131" s="15" t="str">
        <f>IF(G131="","",IF(Z131="SI",G131*(1+'INPUTS Y LISTAS'!$B$15),'Modelo Estadistico'!G131))</f>
        <v/>
      </c>
      <c r="AB131" s="15" t="str">
        <f>IF(H131="","",IF(Z131="SI",H131*(1+'INPUTS Y LISTAS'!$B$15),'Modelo Estadistico'!H131))</f>
        <v/>
      </c>
      <c r="AC131" s="15" t="str">
        <f>IF(I131="","",IF(Z131="SI",I131*(1+'INPUTS Y LISTAS'!$B$15),'Modelo Estadistico'!I131))</f>
        <v/>
      </c>
      <c r="AD131" s="15" t="str">
        <f>IF(J131="","",IF(Z131="SI",J131*(1+'INPUTS Y LISTAS'!$B$15),'Modelo Estadistico'!J131))</f>
        <v/>
      </c>
      <c r="AE131" s="15" t="str">
        <f>IF(K131="","",IF(Z131="SI",K131*(1+'INPUTS Y LISTAS'!$B$15),'Modelo Estadistico'!K131))</f>
        <v/>
      </c>
      <c r="AF131" s="15" t="str">
        <f>IF(L131="","",IF(Z131="SI",L131*(1+'INPUTS Y LISTAS'!$B$15),'Modelo Estadistico'!L131))</f>
        <v/>
      </c>
      <c r="AG131" s="15" t="str">
        <f>IF(M131="","",IF(Z131="SI",M131*(1+'INPUTS Y LISTAS'!$B$15),'Modelo Estadistico'!M131))</f>
        <v/>
      </c>
      <c r="AH131" s="15" t="str">
        <f>IF(N131="","",IF(Z131="SI",N131*(1+'INPUTS Y LISTAS'!$B$15),'Modelo Estadistico'!N131))</f>
        <v/>
      </c>
      <c r="AI131" s="15" t="str">
        <f>IF(O131="","",IF(Z131="SI",O131*(1+'INPUTS Y LISTAS'!$B$15),'Modelo Estadistico'!O131))</f>
        <v/>
      </c>
      <c r="AJ131" s="15" t="str">
        <f>IF(P131="","",IF(Z131="SI",P131*(1+'INPUTS Y LISTAS'!$B$15),'Modelo Estadistico'!P131))</f>
        <v/>
      </c>
      <c r="AK131" s="15" t="str">
        <f>IF(Q131="","",IF(Z131="SI",Q131*(1+'INPUTS Y LISTAS'!$B$15),'Modelo Estadistico'!Q131))</f>
        <v/>
      </c>
      <c r="AL131" s="15" t="str">
        <f>IF(R131="","",IF(Z131="SI",R131*(1+'INPUTS Y LISTAS'!$B$15),'Modelo Estadistico'!R131))</f>
        <v/>
      </c>
      <c r="AM131" s="15" t="str">
        <f>IF(S131="","",IF(Z131="SI",S131*(1+'INPUTS Y LISTAS'!$B$15),'Modelo Estadistico'!S131))</f>
        <v/>
      </c>
      <c r="AN131" s="15" t="str">
        <f>IF(T131="","",IF(Z131="SI",T131*(1+'INPUTS Y LISTAS'!$B$15),'Modelo Estadistico'!T131))</f>
        <v/>
      </c>
      <c r="AO131" s="15" t="str">
        <f>IF(U131="","",IF(Z131="SI",U131*(1+'INPUTS Y LISTAS'!$B$15),'Modelo Estadistico'!U131))</f>
        <v/>
      </c>
      <c r="AP131" s="15" t="str">
        <f>IF(V131="","",IF(Z131="SI",V131*(1+'INPUTS Y LISTAS'!$B$15),'Modelo Estadistico'!V131))</f>
        <v/>
      </c>
      <c r="AQ131" s="15" t="str">
        <f>IF(W131="","",IF(Z131="SI",W131*(1+'INPUTS Y LISTAS'!$B$15),'Modelo Estadistico'!W131))</f>
        <v/>
      </c>
      <c r="AR131" s="15" t="str">
        <f>IF(X131="","",IF(Z131="SI",X131*(1+'INPUTS Y LISTAS'!$B$15),'Modelo Estadistico'!X131))</f>
        <v/>
      </c>
      <c r="AS131" s="71"/>
      <c r="AT131" s="29" t="str">
        <f t="shared" si="184"/>
        <v/>
      </c>
      <c r="AU131" s="15" t="str">
        <f t="shared" si="185"/>
        <v/>
      </c>
      <c r="AV131" s="15" t="str">
        <f t="shared" si="186"/>
        <v/>
      </c>
      <c r="AW131" s="30" t="str">
        <f t="shared" si="187"/>
        <v/>
      </c>
      <c r="AX131" s="28" t="str">
        <f t="shared" si="166"/>
        <v/>
      </c>
      <c r="AY131" s="16" t="str">
        <f t="shared" si="138"/>
        <v/>
      </c>
      <c r="AZ131" s="16" t="str">
        <f t="shared" si="139"/>
        <v/>
      </c>
      <c r="BA131" s="16" t="str">
        <f t="shared" si="140"/>
        <v/>
      </c>
      <c r="BB131" s="16" t="str">
        <f t="shared" si="141"/>
        <v/>
      </c>
      <c r="BC131" s="16" t="str">
        <f t="shared" si="142"/>
        <v/>
      </c>
      <c r="BD131" s="16" t="str">
        <f t="shared" si="143"/>
        <v/>
      </c>
      <c r="BE131" s="16" t="str">
        <f t="shared" si="144"/>
        <v/>
      </c>
      <c r="BF131" s="16" t="str">
        <f t="shared" si="145"/>
        <v/>
      </c>
      <c r="BG131" s="16" t="str">
        <f t="shared" si="146"/>
        <v/>
      </c>
      <c r="BH131" s="16" t="str">
        <f t="shared" si="147"/>
        <v/>
      </c>
      <c r="BI131" s="16" t="str">
        <f t="shared" si="148"/>
        <v/>
      </c>
      <c r="BJ131" s="16" t="str">
        <f t="shared" si="149"/>
        <v/>
      </c>
      <c r="BK131" s="16" t="str">
        <f t="shared" si="150"/>
        <v/>
      </c>
      <c r="BL131" s="16" t="str">
        <f t="shared" si="151"/>
        <v/>
      </c>
      <c r="BM131" s="16"/>
      <c r="BN131" s="16" t="str">
        <f t="shared" si="152"/>
        <v/>
      </c>
      <c r="BO131" s="16" t="str">
        <f t="shared" si="153"/>
        <v/>
      </c>
      <c r="BP131" s="28" t="str">
        <f t="shared" si="154"/>
        <v/>
      </c>
      <c r="BQ131" s="16" t="str">
        <f t="shared" si="155"/>
        <v/>
      </c>
      <c r="BR131" s="16" t="str">
        <f t="shared" si="156"/>
        <v/>
      </c>
      <c r="BS131" s="16" t="str">
        <f t="shared" si="157"/>
        <v/>
      </c>
      <c r="BT131" s="16" t="str">
        <f t="shared" si="158"/>
        <v/>
      </c>
      <c r="BU131" s="16" t="str">
        <f t="shared" si="159"/>
        <v/>
      </c>
      <c r="BV131" s="16" t="str">
        <f t="shared" si="160"/>
        <v/>
      </c>
      <c r="BW131" s="16" t="str">
        <f t="shared" si="161"/>
        <v/>
      </c>
      <c r="BX131" s="16" t="str">
        <f t="shared" si="162"/>
        <v/>
      </c>
      <c r="BY131" s="16" t="str">
        <f t="shared" si="163"/>
        <v/>
      </c>
      <c r="BZ131" s="16" t="str">
        <f t="shared" si="193"/>
        <v/>
      </c>
      <c r="CA131" s="16" t="str">
        <f t="shared" si="193"/>
        <v/>
      </c>
      <c r="CB131" s="16" t="str">
        <f t="shared" si="193"/>
        <v/>
      </c>
      <c r="CC131" s="16" t="str">
        <f t="shared" si="193"/>
        <v/>
      </c>
      <c r="CD131" s="16" t="str">
        <f t="shared" si="193"/>
        <v/>
      </c>
      <c r="CE131" s="16" t="str">
        <f t="shared" si="193"/>
        <v/>
      </c>
      <c r="CF131" s="16" t="str">
        <f t="shared" si="193"/>
        <v/>
      </c>
      <c r="CG131" s="16" t="str">
        <f t="shared" si="193"/>
        <v/>
      </c>
      <c r="CH131" s="66" t="str">
        <f t="shared" si="165"/>
        <v/>
      </c>
      <c r="CI131" s="42" t="str">
        <f t="shared" si="177"/>
        <v/>
      </c>
      <c r="CJ131" s="42" t="str">
        <f t="shared" si="178"/>
        <v/>
      </c>
      <c r="CK131" s="42" t="str">
        <f t="shared" si="179"/>
        <v/>
      </c>
      <c r="CL131" s="42" t="str">
        <f t="shared" si="180"/>
        <v/>
      </c>
      <c r="CM131" s="42" t="str">
        <f t="shared" si="181"/>
        <v/>
      </c>
      <c r="CN131" s="65">
        <f t="shared" si="167"/>
        <v>0</v>
      </c>
      <c r="CO131" s="73"/>
      <c r="CP131" s="41">
        <f t="shared" si="188"/>
        <v>0</v>
      </c>
      <c r="CQ131" s="39">
        <f t="shared" si="189"/>
        <v>0</v>
      </c>
      <c r="CR131" s="40">
        <f t="shared" si="190"/>
        <v>0</v>
      </c>
      <c r="CS131" s="134">
        <f t="shared" si="191"/>
        <v>0</v>
      </c>
      <c r="CT131" s="17"/>
      <c r="CU131" s="129"/>
      <c r="CV131" s="130">
        <f t="shared" si="168"/>
        <v>0</v>
      </c>
      <c r="CW131" s="134">
        <f t="shared" si="169"/>
        <v>0</v>
      </c>
      <c r="CX131" s="131">
        <f>+IF($I$7="SI",'INPUTS Y LISTAS'!$B$31,0)</f>
        <v>0</v>
      </c>
      <c r="CY131" s="132"/>
      <c r="CZ131" s="130">
        <f t="shared" si="170"/>
        <v>0</v>
      </c>
      <c r="DA131" s="134">
        <f t="shared" si="171"/>
        <v>0</v>
      </c>
      <c r="DB131" s="131">
        <f>+IF($I$7="SI",'INPUTS Y LISTAS'!$B$32,0)</f>
        <v>0</v>
      </c>
      <c r="DC131" s="132"/>
      <c r="DD131" s="130">
        <f t="shared" si="172"/>
        <v>0</v>
      </c>
      <c r="DE131" s="134">
        <f t="shared" si="173"/>
        <v>0</v>
      </c>
      <c r="DF131" s="131">
        <f>+IF($I$7="SI",'INPUTS Y LISTAS'!$B$33,0)</f>
        <v>0</v>
      </c>
      <c r="DG131" s="132"/>
      <c r="DH131" s="130">
        <f t="shared" si="174"/>
        <v>0</v>
      </c>
      <c r="DI131" s="134">
        <f t="shared" si="175"/>
        <v>0</v>
      </c>
      <c r="DJ131" s="136">
        <f t="shared" si="176"/>
        <v>0</v>
      </c>
    </row>
    <row r="132" spans="3:114" ht="15.75" hidden="1" outlineLevel="2" x14ac:dyDescent="0.2">
      <c r="C132" s="14">
        <f t="shared" si="183"/>
        <v>118</v>
      </c>
      <c r="D132" s="88"/>
      <c r="E132" s="69">
        <v>1</v>
      </c>
      <c r="F132" s="69"/>
      <c r="G132" s="83"/>
      <c r="H132" s="84"/>
      <c r="I132" s="86"/>
      <c r="J132" s="86"/>
      <c r="K132" s="85"/>
      <c r="L132" s="86"/>
      <c r="M132" s="70"/>
      <c r="N132" s="70"/>
      <c r="O132" s="70"/>
      <c r="P132" s="70"/>
      <c r="Q132" s="70"/>
      <c r="R132" s="70"/>
      <c r="S132" s="70"/>
      <c r="T132" s="70"/>
      <c r="U132" s="70"/>
      <c r="V132" s="70"/>
      <c r="W132" s="70"/>
      <c r="X132" s="70"/>
      <c r="Y132" s="71"/>
      <c r="Z132" s="87" t="s">
        <v>16</v>
      </c>
      <c r="AA132" s="15" t="str">
        <f>IF(G132="","",IF(Z132="SI",G132*(1+'INPUTS Y LISTAS'!$B$15),'Modelo Estadistico'!G132))</f>
        <v/>
      </c>
      <c r="AB132" s="15" t="str">
        <f>IF(H132="","",IF(Z132="SI",H132*(1+'INPUTS Y LISTAS'!$B$15),'Modelo Estadistico'!H132))</f>
        <v/>
      </c>
      <c r="AC132" s="15" t="str">
        <f>IF(I132="","",IF(Z132="SI",I132*(1+'INPUTS Y LISTAS'!$B$15),'Modelo Estadistico'!I132))</f>
        <v/>
      </c>
      <c r="AD132" s="15" t="str">
        <f>IF(J132="","",IF(Z132="SI",J132*(1+'INPUTS Y LISTAS'!$B$15),'Modelo Estadistico'!J132))</f>
        <v/>
      </c>
      <c r="AE132" s="15" t="str">
        <f>IF(K132="","",IF(Z132="SI",K132*(1+'INPUTS Y LISTAS'!$B$15),'Modelo Estadistico'!K132))</f>
        <v/>
      </c>
      <c r="AF132" s="15" t="str">
        <f>IF(L132="","",IF(Z132="SI",L132*(1+'INPUTS Y LISTAS'!$B$15),'Modelo Estadistico'!L132))</f>
        <v/>
      </c>
      <c r="AG132" s="15" t="str">
        <f>IF(M132="","",IF(Z132="SI",M132*(1+'INPUTS Y LISTAS'!$B$15),'Modelo Estadistico'!M132))</f>
        <v/>
      </c>
      <c r="AH132" s="15" t="str">
        <f>IF(N132="","",IF(Z132="SI",N132*(1+'INPUTS Y LISTAS'!$B$15),'Modelo Estadistico'!N132))</f>
        <v/>
      </c>
      <c r="AI132" s="15" t="str">
        <f>IF(O132="","",IF(Z132="SI",O132*(1+'INPUTS Y LISTAS'!$B$15),'Modelo Estadistico'!O132))</f>
        <v/>
      </c>
      <c r="AJ132" s="15" t="str">
        <f>IF(P132="","",IF(Z132="SI",P132*(1+'INPUTS Y LISTAS'!$B$15),'Modelo Estadistico'!P132))</f>
        <v/>
      </c>
      <c r="AK132" s="15" t="str">
        <f>IF(Q132="","",IF(Z132="SI",Q132*(1+'INPUTS Y LISTAS'!$B$15),'Modelo Estadistico'!Q132))</f>
        <v/>
      </c>
      <c r="AL132" s="15" t="str">
        <f>IF(R132="","",IF(Z132="SI",R132*(1+'INPUTS Y LISTAS'!$B$15),'Modelo Estadistico'!R132))</f>
        <v/>
      </c>
      <c r="AM132" s="15" t="str">
        <f>IF(S132="","",IF(Z132="SI",S132*(1+'INPUTS Y LISTAS'!$B$15),'Modelo Estadistico'!S132))</f>
        <v/>
      </c>
      <c r="AN132" s="15" t="str">
        <f>IF(T132="","",IF(Z132="SI",T132*(1+'INPUTS Y LISTAS'!$B$15),'Modelo Estadistico'!T132))</f>
        <v/>
      </c>
      <c r="AO132" s="15" t="str">
        <f>IF(U132="","",IF(Z132="SI",U132*(1+'INPUTS Y LISTAS'!$B$15),'Modelo Estadistico'!U132))</f>
        <v/>
      </c>
      <c r="AP132" s="15" t="str">
        <f>IF(V132="","",IF(Z132="SI",V132*(1+'INPUTS Y LISTAS'!$B$15),'Modelo Estadistico'!V132))</f>
        <v/>
      </c>
      <c r="AQ132" s="15" t="str">
        <f>IF(W132="","",IF(Z132="SI",W132*(1+'INPUTS Y LISTAS'!$B$15),'Modelo Estadistico'!W132))</f>
        <v/>
      </c>
      <c r="AR132" s="15" t="str">
        <f>IF(X132="","",IF(Z132="SI",X132*(1+'INPUTS Y LISTAS'!$B$15),'Modelo Estadistico'!X132))</f>
        <v/>
      </c>
      <c r="AS132" s="71"/>
      <c r="AT132" s="29" t="str">
        <f t="shared" si="184"/>
        <v/>
      </c>
      <c r="AU132" s="15" t="str">
        <f t="shared" si="185"/>
        <v/>
      </c>
      <c r="AV132" s="15" t="str">
        <f t="shared" si="186"/>
        <v/>
      </c>
      <c r="AW132" s="30" t="str">
        <f t="shared" si="187"/>
        <v/>
      </c>
      <c r="AX132" s="28" t="str">
        <f t="shared" si="166"/>
        <v/>
      </c>
      <c r="AY132" s="16" t="str">
        <f t="shared" si="138"/>
        <v/>
      </c>
      <c r="AZ132" s="16" t="str">
        <f t="shared" si="139"/>
        <v/>
      </c>
      <c r="BA132" s="16" t="str">
        <f t="shared" si="140"/>
        <v/>
      </c>
      <c r="BB132" s="16" t="str">
        <f t="shared" si="141"/>
        <v/>
      </c>
      <c r="BC132" s="16" t="str">
        <f t="shared" si="142"/>
        <v/>
      </c>
      <c r="BD132" s="16" t="str">
        <f t="shared" si="143"/>
        <v/>
      </c>
      <c r="BE132" s="16" t="str">
        <f t="shared" si="144"/>
        <v/>
      </c>
      <c r="BF132" s="16" t="str">
        <f t="shared" si="145"/>
        <v/>
      </c>
      <c r="BG132" s="16" t="str">
        <f t="shared" si="146"/>
        <v/>
      </c>
      <c r="BH132" s="16" t="str">
        <f t="shared" si="147"/>
        <v/>
      </c>
      <c r="BI132" s="16" t="str">
        <f t="shared" si="148"/>
        <v/>
      </c>
      <c r="BJ132" s="16" t="str">
        <f t="shared" si="149"/>
        <v/>
      </c>
      <c r="BK132" s="16" t="str">
        <f t="shared" si="150"/>
        <v/>
      </c>
      <c r="BL132" s="16" t="str">
        <f t="shared" si="151"/>
        <v/>
      </c>
      <c r="BM132" s="16"/>
      <c r="BN132" s="16" t="str">
        <f t="shared" si="152"/>
        <v/>
      </c>
      <c r="BO132" s="16" t="str">
        <f t="shared" si="153"/>
        <v/>
      </c>
      <c r="BP132" s="28" t="str">
        <f t="shared" si="154"/>
        <v/>
      </c>
      <c r="BQ132" s="16" t="str">
        <f t="shared" si="155"/>
        <v/>
      </c>
      <c r="BR132" s="16" t="str">
        <f t="shared" si="156"/>
        <v/>
      </c>
      <c r="BS132" s="16" t="str">
        <f t="shared" si="157"/>
        <v/>
      </c>
      <c r="BT132" s="16" t="str">
        <f t="shared" si="158"/>
        <v/>
      </c>
      <c r="BU132" s="16" t="str">
        <f t="shared" si="159"/>
        <v/>
      </c>
      <c r="BV132" s="16" t="str">
        <f t="shared" si="160"/>
        <v/>
      </c>
      <c r="BW132" s="16" t="str">
        <f t="shared" si="161"/>
        <v/>
      </c>
      <c r="BX132" s="16" t="str">
        <f t="shared" si="162"/>
        <v/>
      </c>
      <c r="BY132" s="16" t="str">
        <f t="shared" si="163"/>
        <v/>
      </c>
      <c r="BZ132" s="16" t="str">
        <f t="shared" si="193"/>
        <v/>
      </c>
      <c r="CA132" s="16" t="str">
        <f t="shared" si="193"/>
        <v/>
      </c>
      <c r="CB132" s="16" t="str">
        <f t="shared" si="193"/>
        <v/>
      </c>
      <c r="CC132" s="16" t="str">
        <f t="shared" si="193"/>
        <v/>
      </c>
      <c r="CD132" s="16" t="str">
        <f t="shared" si="193"/>
        <v/>
      </c>
      <c r="CE132" s="16" t="str">
        <f t="shared" si="193"/>
        <v/>
      </c>
      <c r="CF132" s="16" t="str">
        <f t="shared" si="193"/>
        <v/>
      </c>
      <c r="CG132" s="16" t="str">
        <f t="shared" si="193"/>
        <v/>
      </c>
      <c r="CH132" s="66" t="str">
        <f t="shared" si="165"/>
        <v/>
      </c>
      <c r="CI132" s="42" t="str">
        <f t="shared" si="177"/>
        <v/>
      </c>
      <c r="CJ132" s="42" t="str">
        <f t="shared" si="178"/>
        <v/>
      </c>
      <c r="CK132" s="42" t="str">
        <f t="shared" si="179"/>
        <v/>
      </c>
      <c r="CL132" s="42" t="str">
        <f t="shared" si="180"/>
        <v/>
      </c>
      <c r="CM132" s="42" t="str">
        <f t="shared" si="181"/>
        <v/>
      </c>
      <c r="CN132" s="65">
        <f t="shared" si="167"/>
        <v>0</v>
      </c>
      <c r="CO132" s="73"/>
      <c r="CP132" s="41">
        <f t="shared" si="188"/>
        <v>0</v>
      </c>
      <c r="CQ132" s="39">
        <f t="shared" si="189"/>
        <v>0</v>
      </c>
      <c r="CR132" s="40">
        <f t="shared" si="190"/>
        <v>0</v>
      </c>
      <c r="CS132" s="134">
        <f t="shared" si="191"/>
        <v>0</v>
      </c>
      <c r="CT132" s="17"/>
      <c r="CU132" s="129"/>
      <c r="CV132" s="130">
        <f t="shared" si="168"/>
        <v>0</v>
      </c>
      <c r="CW132" s="134">
        <f t="shared" si="169"/>
        <v>0</v>
      </c>
      <c r="CX132" s="131">
        <f>+IF($I$7="SI",'INPUTS Y LISTAS'!$B$31,0)</f>
        <v>0</v>
      </c>
      <c r="CY132" s="132"/>
      <c r="CZ132" s="130">
        <f t="shared" si="170"/>
        <v>0</v>
      </c>
      <c r="DA132" s="134">
        <f t="shared" si="171"/>
        <v>0</v>
      </c>
      <c r="DB132" s="131">
        <f>+IF($I$7="SI",'INPUTS Y LISTAS'!$B$32,0)</f>
        <v>0</v>
      </c>
      <c r="DC132" s="132"/>
      <c r="DD132" s="130">
        <f t="shared" si="172"/>
        <v>0</v>
      </c>
      <c r="DE132" s="134">
        <f t="shared" si="173"/>
        <v>0</v>
      </c>
      <c r="DF132" s="131">
        <f>+IF($I$7="SI",'INPUTS Y LISTAS'!$B$33,0)</f>
        <v>0</v>
      </c>
      <c r="DG132" s="132"/>
      <c r="DH132" s="130">
        <f t="shared" si="174"/>
        <v>0</v>
      </c>
      <c r="DI132" s="134">
        <f t="shared" si="175"/>
        <v>0</v>
      </c>
      <c r="DJ132" s="136">
        <f t="shared" si="176"/>
        <v>0</v>
      </c>
    </row>
    <row r="133" spans="3:114" ht="15.75" hidden="1" outlineLevel="2" x14ac:dyDescent="0.2">
      <c r="C133" s="14">
        <f t="shared" si="183"/>
        <v>119</v>
      </c>
      <c r="D133" s="88"/>
      <c r="E133" s="69">
        <v>1</v>
      </c>
      <c r="F133" s="69"/>
      <c r="G133" s="83"/>
      <c r="H133" s="84"/>
      <c r="I133" s="86"/>
      <c r="J133" s="86"/>
      <c r="K133" s="85"/>
      <c r="L133" s="86"/>
      <c r="M133" s="70"/>
      <c r="N133" s="70"/>
      <c r="O133" s="70"/>
      <c r="P133" s="70"/>
      <c r="Q133" s="70"/>
      <c r="R133" s="70"/>
      <c r="S133" s="70"/>
      <c r="T133" s="70"/>
      <c r="U133" s="70"/>
      <c r="V133" s="70"/>
      <c r="W133" s="70"/>
      <c r="X133" s="70"/>
      <c r="Y133" s="71"/>
      <c r="Z133" s="87" t="s">
        <v>16</v>
      </c>
      <c r="AA133" s="15" t="str">
        <f>IF(G133="","",IF(Z133="SI",G133*(1+'INPUTS Y LISTAS'!$B$15),'Modelo Estadistico'!G133))</f>
        <v/>
      </c>
      <c r="AB133" s="15" t="str">
        <f>IF(H133="","",IF(Z133="SI",H133*(1+'INPUTS Y LISTAS'!$B$15),'Modelo Estadistico'!H133))</f>
        <v/>
      </c>
      <c r="AC133" s="15" t="str">
        <f>IF(I133="","",IF(Z133="SI",I133*(1+'INPUTS Y LISTAS'!$B$15),'Modelo Estadistico'!I133))</f>
        <v/>
      </c>
      <c r="AD133" s="15" t="str">
        <f>IF(J133="","",IF(Z133="SI",J133*(1+'INPUTS Y LISTAS'!$B$15),'Modelo Estadistico'!J133))</f>
        <v/>
      </c>
      <c r="AE133" s="15" t="str">
        <f>IF(K133="","",IF(Z133="SI",K133*(1+'INPUTS Y LISTAS'!$B$15),'Modelo Estadistico'!K133))</f>
        <v/>
      </c>
      <c r="AF133" s="15" t="str">
        <f>IF(L133="","",IF(Z133="SI",L133*(1+'INPUTS Y LISTAS'!$B$15),'Modelo Estadistico'!L133))</f>
        <v/>
      </c>
      <c r="AG133" s="15" t="str">
        <f>IF(M133="","",IF(Z133="SI",M133*(1+'INPUTS Y LISTAS'!$B$15),'Modelo Estadistico'!M133))</f>
        <v/>
      </c>
      <c r="AH133" s="15" t="str">
        <f>IF(N133="","",IF(Z133="SI",N133*(1+'INPUTS Y LISTAS'!$B$15),'Modelo Estadistico'!N133))</f>
        <v/>
      </c>
      <c r="AI133" s="15" t="str">
        <f>IF(O133="","",IF(Z133="SI",O133*(1+'INPUTS Y LISTAS'!$B$15),'Modelo Estadistico'!O133))</f>
        <v/>
      </c>
      <c r="AJ133" s="15" t="str">
        <f>IF(P133="","",IF(Z133="SI",P133*(1+'INPUTS Y LISTAS'!$B$15),'Modelo Estadistico'!P133))</f>
        <v/>
      </c>
      <c r="AK133" s="15" t="str">
        <f>IF(Q133="","",IF(Z133="SI",Q133*(1+'INPUTS Y LISTAS'!$B$15),'Modelo Estadistico'!Q133))</f>
        <v/>
      </c>
      <c r="AL133" s="15" t="str">
        <f>IF(R133="","",IF(Z133="SI",R133*(1+'INPUTS Y LISTAS'!$B$15),'Modelo Estadistico'!R133))</f>
        <v/>
      </c>
      <c r="AM133" s="15" t="str">
        <f>IF(S133="","",IF(Z133="SI",S133*(1+'INPUTS Y LISTAS'!$B$15),'Modelo Estadistico'!S133))</f>
        <v/>
      </c>
      <c r="AN133" s="15" t="str">
        <f>IF(T133="","",IF(Z133="SI",T133*(1+'INPUTS Y LISTAS'!$B$15),'Modelo Estadistico'!T133))</f>
        <v/>
      </c>
      <c r="AO133" s="15" t="str">
        <f>IF(U133="","",IF(Z133="SI",U133*(1+'INPUTS Y LISTAS'!$B$15),'Modelo Estadistico'!U133))</f>
        <v/>
      </c>
      <c r="AP133" s="15" t="str">
        <f>IF(V133="","",IF(Z133="SI",V133*(1+'INPUTS Y LISTAS'!$B$15),'Modelo Estadistico'!V133))</f>
        <v/>
      </c>
      <c r="AQ133" s="15" t="str">
        <f>IF(W133="","",IF(Z133="SI",W133*(1+'INPUTS Y LISTAS'!$B$15),'Modelo Estadistico'!W133))</f>
        <v/>
      </c>
      <c r="AR133" s="15" t="str">
        <f>IF(X133="","",IF(Z133="SI",X133*(1+'INPUTS Y LISTAS'!$B$15),'Modelo Estadistico'!X133))</f>
        <v/>
      </c>
      <c r="AS133" s="71"/>
      <c r="AT133" s="29" t="str">
        <f t="shared" si="184"/>
        <v/>
      </c>
      <c r="AU133" s="15" t="str">
        <f t="shared" si="185"/>
        <v/>
      </c>
      <c r="AV133" s="15" t="str">
        <f t="shared" si="186"/>
        <v/>
      </c>
      <c r="AW133" s="30" t="str">
        <f t="shared" si="187"/>
        <v/>
      </c>
      <c r="AX133" s="28" t="str">
        <f t="shared" si="166"/>
        <v/>
      </c>
      <c r="AY133" s="16" t="str">
        <f t="shared" si="138"/>
        <v/>
      </c>
      <c r="AZ133" s="16" t="str">
        <f t="shared" si="139"/>
        <v/>
      </c>
      <c r="BA133" s="16" t="str">
        <f t="shared" si="140"/>
        <v/>
      </c>
      <c r="BB133" s="16" t="str">
        <f t="shared" si="141"/>
        <v/>
      </c>
      <c r="BC133" s="16" t="str">
        <f t="shared" si="142"/>
        <v/>
      </c>
      <c r="BD133" s="16" t="str">
        <f t="shared" si="143"/>
        <v/>
      </c>
      <c r="BE133" s="16" t="str">
        <f t="shared" si="144"/>
        <v/>
      </c>
      <c r="BF133" s="16" t="str">
        <f t="shared" si="145"/>
        <v/>
      </c>
      <c r="BG133" s="16" t="str">
        <f t="shared" si="146"/>
        <v/>
      </c>
      <c r="BH133" s="16" t="str">
        <f t="shared" si="147"/>
        <v/>
      </c>
      <c r="BI133" s="16" t="str">
        <f t="shared" si="148"/>
        <v/>
      </c>
      <c r="BJ133" s="16" t="str">
        <f t="shared" si="149"/>
        <v/>
      </c>
      <c r="BK133" s="16" t="str">
        <f t="shared" si="150"/>
        <v/>
      </c>
      <c r="BL133" s="16" t="str">
        <f t="shared" si="151"/>
        <v/>
      </c>
      <c r="BM133" s="16"/>
      <c r="BN133" s="16" t="str">
        <f t="shared" si="152"/>
        <v/>
      </c>
      <c r="BO133" s="16" t="str">
        <f t="shared" si="153"/>
        <v/>
      </c>
      <c r="BP133" s="28" t="str">
        <f t="shared" si="154"/>
        <v/>
      </c>
      <c r="BQ133" s="16" t="str">
        <f t="shared" si="155"/>
        <v/>
      </c>
      <c r="BR133" s="16" t="str">
        <f t="shared" si="156"/>
        <v/>
      </c>
      <c r="BS133" s="16" t="str">
        <f t="shared" si="157"/>
        <v/>
      </c>
      <c r="BT133" s="16" t="str">
        <f t="shared" si="158"/>
        <v/>
      </c>
      <c r="BU133" s="16" t="str">
        <f t="shared" si="159"/>
        <v/>
      </c>
      <c r="BV133" s="16" t="str">
        <f t="shared" si="160"/>
        <v/>
      </c>
      <c r="BW133" s="16" t="str">
        <f t="shared" si="161"/>
        <v/>
      </c>
      <c r="BX133" s="16" t="str">
        <f t="shared" si="162"/>
        <v/>
      </c>
      <c r="BY133" s="16" t="str">
        <f t="shared" si="163"/>
        <v/>
      </c>
      <c r="BZ133" s="16" t="str">
        <f t="shared" si="193"/>
        <v/>
      </c>
      <c r="CA133" s="16" t="str">
        <f t="shared" si="193"/>
        <v/>
      </c>
      <c r="CB133" s="16" t="str">
        <f t="shared" si="193"/>
        <v/>
      </c>
      <c r="CC133" s="16" t="str">
        <f t="shared" si="193"/>
        <v/>
      </c>
      <c r="CD133" s="16" t="str">
        <f t="shared" si="193"/>
        <v/>
      </c>
      <c r="CE133" s="16" t="str">
        <f t="shared" si="193"/>
        <v/>
      </c>
      <c r="CF133" s="16" t="str">
        <f t="shared" si="193"/>
        <v/>
      </c>
      <c r="CG133" s="16" t="str">
        <f t="shared" si="193"/>
        <v/>
      </c>
      <c r="CH133" s="66" t="str">
        <f t="shared" si="165"/>
        <v/>
      </c>
      <c r="CI133" s="42" t="str">
        <f t="shared" si="177"/>
        <v/>
      </c>
      <c r="CJ133" s="42" t="str">
        <f t="shared" si="178"/>
        <v/>
      </c>
      <c r="CK133" s="42" t="str">
        <f t="shared" si="179"/>
        <v/>
      </c>
      <c r="CL133" s="42" t="str">
        <f t="shared" si="180"/>
        <v/>
      </c>
      <c r="CM133" s="42" t="str">
        <f t="shared" si="181"/>
        <v/>
      </c>
      <c r="CN133" s="65">
        <f t="shared" si="167"/>
        <v>0</v>
      </c>
      <c r="CO133" s="73"/>
      <c r="CP133" s="41">
        <f t="shared" si="188"/>
        <v>0</v>
      </c>
      <c r="CQ133" s="39">
        <f t="shared" si="189"/>
        <v>0</v>
      </c>
      <c r="CR133" s="40">
        <f t="shared" si="190"/>
        <v>0</v>
      </c>
      <c r="CS133" s="134">
        <f t="shared" si="191"/>
        <v>0</v>
      </c>
      <c r="CT133" s="17"/>
      <c r="CU133" s="129"/>
      <c r="CV133" s="130">
        <f t="shared" si="168"/>
        <v>0</v>
      </c>
      <c r="CW133" s="134">
        <f t="shared" si="169"/>
        <v>0</v>
      </c>
      <c r="CX133" s="131">
        <f>+IF($I$7="SI",'INPUTS Y LISTAS'!$B$31,0)</f>
        <v>0</v>
      </c>
      <c r="CY133" s="132"/>
      <c r="CZ133" s="130">
        <f t="shared" si="170"/>
        <v>0</v>
      </c>
      <c r="DA133" s="134">
        <f t="shared" si="171"/>
        <v>0</v>
      </c>
      <c r="DB133" s="131">
        <f>+IF($I$7="SI",'INPUTS Y LISTAS'!$B$32,0)</f>
        <v>0</v>
      </c>
      <c r="DC133" s="132"/>
      <c r="DD133" s="130">
        <f t="shared" si="172"/>
        <v>0</v>
      </c>
      <c r="DE133" s="134">
        <f t="shared" si="173"/>
        <v>0</v>
      </c>
      <c r="DF133" s="131">
        <f>+IF($I$7="SI",'INPUTS Y LISTAS'!$B$33,0)</f>
        <v>0</v>
      </c>
      <c r="DG133" s="132"/>
      <c r="DH133" s="130">
        <f t="shared" si="174"/>
        <v>0</v>
      </c>
      <c r="DI133" s="134">
        <f t="shared" si="175"/>
        <v>0</v>
      </c>
      <c r="DJ133" s="136">
        <f t="shared" si="176"/>
        <v>0</v>
      </c>
    </row>
    <row r="134" spans="3:114" ht="15.75" hidden="1" outlineLevel="2" x14ac:dyDescent="0.2">
      <c r="C134" s="14">
        <f t="shared" si="183"/>
        <v>120</v>
      </c>
      <c r="D134" s="88"/>
      <c r="E134" s="69">
        <v>1</v>
      </c>
      <c r="F134" s="69"/>
      <c r="G134" s="83"/>
      <c r="H134" s="84"/>
      <c r="I134" s="86"/>
      <c r="J134" s="86"/>
      <c r="K134" s="85"/>
      <c r="L134" s="86"/>
      <c r="M134" s="70"/>
      <c r="N134" s="70"/>
      <c r="O134" s="70"/>
      <c r="P134" s="70"/>
      <c r="Q134" s="70"/>
      <c r="R134" s="70"/>
      <c r="S134" s="70"/>
      <c r="T134" s="70"/>
      <c r="U134" s="70"/>
      <c r="V134" s="70"/>
      <c r="W134" s="70"/>
      <c r="X134" s="70"/>
      <c r="Y134" s="71"/>
      <c r="Z134" s="87" t="s">
        <v>16</v>
      </c>
      <c r="AA134" s="15" t="str">
        <f>IF(G134="","",IF(Z134="SI",G134*(1+'INPUTS Y LISTAS'!$B$15),'Modelo Estadistico'!G134))</f>
        <v/>
      </c>
      <c r="AB134" s="15" t="str">
        <f>IF(H134="","",IF(Z134="SI",H134*(1+'INPUTS Y LISTAS'!$B$15),'Modelo Estadistico'!H134))</f>
        <v/>
      </c>
      <c r="AC134" s="15" t="str">
        <f>IF(I134="","",IF(Z134="SI",I134*(1+'INPUTS Y LISTAS'!$B$15),'Modelo Estadistico'!I134))</f>
        <v/>
      </c>
      <c r="AD134" s="15" t="str">
        <f>IF(J134="","",IF(Z134="SI",J134*(1+'INPUTS Y LISTAS'!$B$15),'Modelo Estadistico'!J134))</f>
        <v/>
      </c>
      <c r="AE134" s="15" t="str">
        <f>IF(K134="","",IF(Z134="SI",K134*(1+'INPUTS Y LISTAS'!$B$15),'Modelo Estadistico'!K134))</f>
        <v/>
      </c>
      <c r="AF134" s="15" t="str">
        <f>IF(L134="","",IF(Z134="SI",L134*(1+'INPUTS Y LISTAS'!$B$15),'Modelo Estadistico'!L134))</f>
        <v/>
      </c>
      <c r="AG134" s="15" t="str">
        <f>IF(M134="","",IF(Z134="SI",M134*(1+'INPUTS Y LISTAS'!$B$15),'Modelo Estadistico'!M134))</f>
        <v/>
      </c>
      <c r="AH134" s="15" t="str">
        <f>IF(N134="","",IF(Z134="SI",N134*(1+'INPUTS Y LISTAS'!$B$15),'Modelo Estadistico'!N134))</f>
        <v/>
      </c>
      <c r="AI134" s="15" t="str">
        <f>IF(O134="","",IF(Z134="SI",O134*(1+'INPUTS Y LISTAS'!$B$15),'Modelo Estadistico'!O134))</f>
        <v/>
      </c>
      <c r="AJ134" s="15" t="str">
        <f>IF(P134="","",IF(Z134="SI",P134*(1+'INPUTS Y LISTAS'!$B$15),'Modelo Estadistico'!P134))</f>
        <v/>
      </c>
      <c r="AK134" s="15" t="str">
        <f>IF(Q134="","",IF(Z134="SI",Q134*(1+'INPUTS Y LISTAS'!$B$15),'Modelo Estadistico'!Q134))</f>
        <v/>
      </c>
      <c r="AL134" s="15" t="str">
        <f>IF(R134="","",IF(Z134="SI",R134*(1+'INPUTS Y LISTAS'!$B$15),'Modelo Estadistico'!R134))</f>
        <v/>
      </c>
      <c r="AM134" s="15" t="str">
        <f>IF(S134="","",IF(Z134="SI",S134*(1+'INPUTS Y LISTAS'!$B$15),'Modelo Estadistico'!S134))</f>
        <v/>
      </c>
      <c r="AN134" s="15" t="str">
        <f>IF(T134="","",IF(Z134="SI",T134*(1+'INPUTS Y LISTAS'!$B$15),'Modelo Estadistico'!T134))</f>
        <v/>
      </c>
      <c r="AO134" s="15" t="str">
        <f>IF(U134="","",IF(Z134="SI",U134*(1+'INPUTS Y LISTAS'!$B$15),'Modelo Estadistico'!U134))</f>
        <v/>
      </c>
      <c r="AP134" s="15" t="str">
        <f>IF(V134="","",IF(Z134="SI",V134*(1+'INPUTS Y LISTAS'!$B$15),'Modelo Estadistico'!V134))</f>
        <v/>
      </c>
      <c r="AQ134" s="15" t="str">
        <f>IF(W134="","",IF(Z134="SI",W134*(1+'INPUTS Y LISTAS'!$B$15),'Modelo Estadistico'!W134))</f>
        <v/>
      </c>
      <c r="AR134" s="15" t="str">
        <f>IF(X134="","",IF(Z134="SI",X134*(1+'INPUTS Y LISTAS'!$B$15),'Modelo Estadistico'!X134))</f>
        <v/>
      </c>
      <c r="AS134" s="71"/>
      <c r="AT134" s="29" t="str">
        <f t="shared" si="184"/>
        <v/>
      </c>
      <c r="AU134" s="15" t="str">
        <f t="shared" si="185"/>
        <v/>
      </c>
      <c r="AV134" s="15" t="str">
        <f t="shared" si="186"/>
        <v/>
      </c>
      <c r="AW134" s="30" t="str">
        <f t="shared" si="187"/>
        <v/>
      </c>
      <c r="AX134" s="28" t="str">
        <f t="shared" si="166"/>
        <v/>
      </c>
      <c r="AY134" s="16" t="str">
        <f t="shared" si="138"/>
        <v/>
      </c>
      <c r="AZ134" s="16" t="str">
        <f t="shared" si="139"/>
        <v/>
      </c>
      <c r="BA134" s="16" t="str">
        <f t="shared" si="140"/>
        <v/>
      </c>
      <c r="BB134" s="16" t="str">
        <f t="shared" si="141"/>
        <v/>
      </c>
      <c r="BC134" s="16" t="str">
        <f t="shared" si="142"/>
        <v/>
      </c>
      <c r="BD134" s="16" t="str">
        <f t="shared" si="143"/>
        <v/>
      </c>
      <c r="BE134" s="16" t="str">
        <f t="shared" si="144"/>
        <v/>
      </c>
      <c r="BF134" s="16" t="str">
        <f t="shared" si="145"/>
        <v/>
      </c>
      <c r="BG134" s="16" t="str">
        <f t="shared" si="146"/>
        <v/>
      </c>
      <c r="BH134" s="16" t="str">
        <f t="shared" si="147"/>
        <v/>
      </c>
      <c r="BI134" s="16" t="str">
        <f t="shared" si="148"/>
        <v/>
      </c>
      <c r="BJ134" s="16" t="str">
        <f t="shared" si="149"/>
        <v/>
      </c>
      <c r="BK134" s="16" t="str">
        <f t="shared" si="150"/>
        <v/>
      </c>
      <c r="BL134" s="16" t="str">
        <f t="shared" si="151"/>
        <v/>
      </c>
      <c r="BM134" s="16"/>
      <c r="BN134" s="16" t="str">
        <f t="shared" si="152"/>
        <v/>
      </c>
      <c r="BO134" s="16" t="str">
        <f t="shared" si="153"/>
        <v/>
      </c>
      <c r="BP134" s="28" t="str">
        <f t="shared" si="154"/>
        <v/>
      </c>
      <c r="BQ134" s="16" t="str">
        <f t="shared" si="155"/>
        <v/>
      </c>
      <c r="BR134" s="16" t="str">
        <f t="shared" si="156"/>
        <v/>
      </c>
      <c r="BS134" s="16" t="str">
        <f t="shared" si="157"/>
        <v/>
      </c>
      <c r="BT134" s="16" t="str">
        <f t="shared" si="158"/>
        <v/>
      </c>
      <c r="BU134" s="16" t="str">
        <f t="shared" si="159"/>
        <v/>
      </c>
      <c r="BV134" s="16" t="str">
        <f t="shared" si="160"/>
        <v/>
      </c>
      <c r="BW134" s="16" t="str">
        <f t="shared" si="161"/>
        <v/>
      </c>
      <c r="BX134" s="16" t="str">
        <f t="shared" si="162"/>
        <v/>
      </c>
      <c r="BY134" s="16" t="str">
        <f t="shared" si="163"/>
        <v/>
      </c>
      <c r="BZ134" s="16" t="str">
        <f t="shared" si="193"/>
        <v/>
      </c>
      <c r="CA134" s="16" t="str">
        <f t="shared" si="193"/>
        <v/>
      </c>
      <c r="CB134" s="16" t="str">
        <f t="shared" si="193"/>
        <v/>
      </c>
      <c r="CC134" s="16" t="str">
        <f t="shared" si="193"/>
        <v/>
      </c>
      <c r="CD134" s="16" t="str">
        <f t="shared" si="193"/>
        <v/>
      </c>
      <c r="CE134" s="16" t="str">
        <f t="shared" si="193"/>
        <v/>
      </c>
      <c r="CF134" s="16" t="str">
        <f t="shared" si="193"/>
        <v/>
      </c>
      <c r="CG134" s="16" t="str">
        <f t="shared" si="193"/>
        <v/>
      </c>
      <c r="CH134" s="66" t="str">
        <f t="shared" si="165"/>
        <v/>
      </c>
      <c r="CI134" s="42" t="str">
        <f t="shared" si="177"/>
        <v/>
      </c>
      <c r="CJ134" s="42" t="str">
        <f t="shared" si="178"/>
        <v/>
      </c>
      <c r="CK134" s="42" t="str">
        <f t="shared" si="179"/>
        <v/>
      </c>
      <c r="CL134" s="42" t="str">
        <f t="shared" si="180"/>
        <v/>
      </c>
      <c r="CM134" s="42" t="str">
        <f t="shared" si="181"/>
        <v/>
      </c>
      <c r="CN134" s="65">
        <f t="shared" si="167"/>
        <v>0</v>
      </c>
      <c r="CO134" s="73"/>
      <c r="CP134" s="41">
        <f t="shared" si="188"/>
        <v>0</v>
      </c>
      <c r="CQ134" s="39">
        <f t="shared" si="189"/>
        <v>0</v>
      </c>
      <c r="CR134" s="40">
        <f t="shared" si="190"/>
        <v>0</v>
      </c>
      <c r="CS134" s="134">
        <f t="shared" si="191"/>
        <v>0</v>
      </c>
      <c r="CT134" s="17"/>
      <c r="CU134" s="129"/>
      <c r="CV134" s="130">
        <f t="shared" si="168"/>
        <v>0</v>
      </c>
      <c r="CW134" s="134">
        <f t="shared" si="169"/>
        <v>0</v>
      </c>
      <c r="CX134" s="131">
        <f>+IF($I$7="SI",'INPUTS Y LISTAS'!$B$31,0)</f>
        <v>0</v>
      </c>
      <c r="CY134" s="132"/>
      <c r="CZ134" s="130">
        <f t="shared" si="170"/>
        <v>0</v>
      </c>
      <c r="DA134" s="134">
        <f t="shared" si="171"/>
        <v>0</v>
      </c>
      <c r="DB134" s="131">
        <f>+IF($I$7="SI",'INPUTS Y LISTAS'!$B$32,0)</f>
        <v>0</v>
      </c>
      <c r="DC134" s="132"/>
      <c r="DD134" s="130">
        <f t="shared" si="172"/>
        <v>0</v>
      </c>
      <c r="DE134" s="134">
        <f t="shared" si="173"/>
        <v>0</v>
      </c>
      <c r="DF134" s="131">
        <f>+IF($I$7="SI",'INPUTS Y LISTAS'!$B$33,0)</f>
        <v>0</v>
      </c>
      <c r="DG134" s="132"/>
      <c r="DH134" s="130">
        <f t="shared" si="174"/>
        <v>0</v>
      </c>
      <c r="DI134" s="134">
        <f t="shared" si="175"/>
        <v>0</v>
      </c>
      <c r="DJ134" s="136">
        <f t="shared" si="176"/>
        <v>0</v>
      </c>
    </row>
    <row r="135" spans="3:114" ht="15.75" hidden="1" outlineLevel="2" x14ac:dyDescent="0.2">
      <c r="C135" s="14">
        <f t="shared" si="183"/>
        <v>121</v>
      </c>
      <c r="D135" s="88"/>
      <c r="E135" s="69">
        <v>1</v>
      </c>
      <c r="F135" s="69"/>
      <c r="G135" s="83"/>
      <c r="H135" s="84"/>
      <c r="I135" s="86"/>
      <c r="J135" s="86"/>
      <c r="K135" s="85"/>
      <c r="L135" s="86"/>
      <c r="M135" s="70"/>
      <c r="N135" s="70"/>
      <c r="O135" s="70"/>
      <c r="P135" s="70"/>
      <c r="Q135" s="70"/>
      <c r="R135" s="70"/>
      <c r="S135" s="70"/>
      <c r="T135" s="70"/>
      <c r="U135" s="70"/>
      <c r="V135" s="70"/>
      <c r="W135" s="70"/>
      <c r="X135" s="70"/>
      <c r="Y135" s="71"/>
      <c r="Z135" s="87" t="s">
        <v>16</v>
      </c>
      <c r="AA135" s="15" t="str">
        <f>IF(G135="","",IF(Z135="SI",G135*(1+'INPUTS Y LISTAS'!$B$15),'Modelo Estadistico'!G135))</f>
        <v/>
      </c>
      <c r="AB135" s="15" t="str">
        <f>IF(H135="","",IF(Z135="SI",H135*(1+'INPUTS Y LISTAS'!$B$15),'Modelo Estadistico'!H135))</f>
        <v/>
      </c>
      <c r="AC135" s="15" t="str">
        <f>IF(I135="","",IF(Z135="SI",I135*(1+'INPUTS Y LISTAS'!$B$15),'Modelo Estadistico'!I135))</f>
        <v/>
      </c>
      <c r="AD135" s="15" t="str">
        <f>IF(J135="","",IF(Z135="SI",J135*(1+'INPUTS Y LISTAS'!$B$15),'Modelo Estadistico'!J135))</f>
        <v/>
      </c>
      <c r="AE135" s="15" t="str">
        <f>IF(K135="","",IF(Z135="SI",K135*(1+'INPUTS Y LISTAS'!$B$15),'Modelo Estadistico'!K135))</f>
        <v/>
      </c>
      <c r="AF135" s="15" t="str">
        <f>IF(L135="","",IF(Z135="SI",L135*(1+'INPUTS Y LISTAS'!$B$15),'Modelo Estadistico'!L135))</f>
        <v/>
      </c>
      <c r="AG135" s="15" t="str">
        <f>IF(M135="","",IF(Z135="SI",M135*(1+'INPUTS Y LISTAS'!$B$15),'Modelo Estadistico'!M135))</f>
        <v/>
      </c>
      <c r="AH135" s="15" t="str">
        <f>IF(N135="","",IF(Z135="SI",N135*(1+'INPUTS Y LISTAS'!$B$15),'Modelo Estadistico'!N135))</f>
        <v/>
      </c>
      <c r="AI135" s="15" t="str">
        <f>IF(O135="","",IF(Z135="SI",O135*(1+'INPUTS Y LISTAS'!$B$15),'Modelo Estadistico'!O135))</f>
        <v/>
      </c>
      <c r="AJ135" s="15" t="str">
        <f>IF(P135="","",IF(Z135="SI",P135*(1+'INPUTS Y LISTAS'!$B$15),'Modelo Estadistico'!P135))</f>
        <v/>
      </c>
      <c r="AK135" s="15" t="str">
        <f>IF(Q135="","",IF(Z135="SI",Q135*(1+'INPUTS Y LISTAS'!$B$15),'Modelo Estadistico'!Q135))</f>
        <v/>
      </c>
      <c r="AL135" s="15" t="str">
        <f>IF(R135="","",IF(Z135="SI",R135*(1+'INPUTS Y LISTAS'!$B$15),'Modelo Estadistico'!R135))</f>
        <v/>
      </c>
      <c r="AM135" s="15" t="str">
        <f>IF(S135="","",IF(Z135="SI",S135*(1+'INPUTS Y LISTAS'!$B$15),'Modelo Estadistico'!S135))</f>
        <v/>
      </c>
      <c r="AN135" s="15" t="str">
        <f>IF(T135="","",IF(Z135="SI",T135*(1+'INPUTS Y LISTAS'!$B$15),'Modelo Estadistico'!T135))</f>
        <v/>
      </c>
      <c r="AO135" s="15" t="str">
        <f>IF(U135="","",IF(Z135="SI",U135*(1+'INPUTS Y LISTAS'!$B$15),'Modelo Estadistico'!U135))</f>
        <v/>
      </c>
      <c r="AP135" s="15" t="str">
        <f>IF(V135="","",IF(Z135="SI",V135*(1+'INPUTS Y LISTAS'!$B$15),'Modelo Estadistico'!V135))</f>
        <v/>
      </c>
      <c r="AQ135" s="15" t="str">
        <f>IF(W135="","",IF(Z135="SI",W135*(1+'INPUTS Y LISTAS'!$B$15),'Modelo Estadistico'!W135))</f>
        <v/>
      </c>
      <c r="AR135" s="15" t="str">
        <f>IF(X135="","",IF(Z135="SI",X135*(1+'INPUTS Y LISTAS'!$B$15),'Modelo Estadistico'!X135))</f>
        <v/>
      </c>
      <c r="AS135" s="71"/>
      <c r="AT135" s="29" t="str">
        <f t="shared" si="184"/>
        <v/>
      </c>
      <c r="AU135" s="15" t="str">
        <f t="shared" si="185"/>
        <v/>
      </c>
      <c r="AV135" s="15" t="str">
        <f t="shared" si="186"/>
        <v/>
      </c>
      <c r="AW135" s="30" t="str">
        <f t="shared" si="187"/>
        <v/>
      </c>
      <c r="AX135" s="28" t="str">
        <f t="shared" si="166"/>
        <v/>
      </c>
      <c r="AY135" s="16" t="str">
        <f t="shared" si="138"/>
        <v/>
      </c>
      <c r="AZ135" s="16" t="str">
        <f t="shared" si="139"/>
        <v/>
      </c>
      <c r="BA135" s="16" t="str">
        <f t="shared" si="140"/>
        <v/>
      </c>
      <c r="BB135" s="16" t="str">
        <f t="shared" si="141"/>
        <v/>
      </c>
      <c r="BC135" s="16" t="str">
        <f t="shared" si="142"/>
        <v/>
      </c>
      <c r="BD135" s="16" t="str">
        <f t="shared" si="143"/>
        <v/>
      </c>
      <c r="BE135" s="16" t="str">
        <f t="shared" si="144"/>
        <v/>
      </c>
      <c r="BF135" s="16" t="str">
        <f t="shared" si="145"/>
        <v/>
      </c>
      <c r="BG135" s="16" t="str">
        <f t="shared" si="146"/>
        <v/>
      </c>
      <c r="BH135" s="16" t="str">
        <f t="shared" si="147"/>
        <v/>
      </c>
      <c r="BI135" s="16" t="str">
        <f t="shared" si="148"/>
        <v/>
      </c>
      <c r="BJ135" s="16" t="str">
        <f t="shared" si="149"/>
        <v/>
      </c>
      <c r="BK135" s="16" t="str">
        <f t="shared" si="150"/>
        <v/>
      </c>
      <c r="BL135" s="16" t="str">
        <f t="shared" si="151"/>
        <v/>
      </c>
      <c r="BM135" s="16"/>
      <c r="BN135" s="16" t="str">
        <f t="shared" si="152"/>
        <v/>
      </c>
      <c r="BO135" s="16" t="str">
        <f t="shared" si="153"/>
        <v/>
      </c>
      <c r="BP135" s="28" t="str">
        <f t="shared" si="154"/>
        <v/>
      </c>
      <c r="BQ135" s="16" t="str">
        <f t="shared" si="155"/>
        <v/>
      </c>
      <c r="BR135" s="16" t="str">
        <f t="shared" si="156"/>
        <v/>
      </c>
      <c r="BS135" s="16" t="str">
        <f t="shared" si="157"/>
        <v/>
      </c>
      <c r="BT135" s="16" t="str">
        <f t="shared" si="158"/>
        <v/>
      </c>
      <c r="BU135" s="16" t="str">
        <f t="shared" si="159"/>
        <v/>
      </c>
      <c r="BV135" s="16" t="str">
        <f t="shared" si="160"/>
        <v/>
      </c>
      <c r="BW135" s="16" t="str">
        <f t="shared" si="161"/>
        <v/>
      </c>
      <c r="BX135" s="16" t="str">
        <f t="shared" si="162"/>
        <v/>
      </c>
      <c r="BY135" s="16" t="str">
        <f t="shared" si="163"/>
        <v/>
      </c>
      <c r="BZ135" s="16" t="str">
        <f t="shared" si="193"/>
        <v/>
      </c>
      <c r="CA135" s="16" t="str">
        <f t="shared" si="193"/>
        <v/>
      </c>
      <c r="CB135" s="16" t="str">
        <f t="shared" si="193"/>
        <v/>
      </c>
      <c r="CC135" s="16" t="str">
        <f t="shared" si="193"/>
        <v/>
      </c>
      <c r="CD135" s="16" t="str">
        <f t="shared" si="193"/>
        <v/>
      </c>
      <c r="CE135" s="16" t="str">
        <f t="shared" si="193"/>
        <v/>
      </c>
      <c r="CF135" s="16" t="str">
        <f t="shared" si="193"/>
        <v/>
      </c>
      <c r="CG135" s="16" t="str">
        <f t="shared" si="193"/>
        <v/>
      </c>
      <c r="CH135" s="66" t="str">
        <f t="shared" si="165"/>
        <v/>
      </c>
      <c r="CI135" s="42" t="str">
        <f t="shared" si="177"/>
        <v/>
      </c>
      <c r="CJ135" s="42" t="str">
        <f t="shared" si="178"/>
        <v/>
      </c>
      <c r="CK135" s="42" t="str">
        <f t="shared" si="179"/>
        <v/>
      </c>
      <c r="CL135" s="42" t="str">
        <f t="shared" si="180"/>
        <v/>
      </c>
      <c r="CM135" s="42" t="str">
        <f t="shared" si="181"/>
        <v/>
      </c>
      <c r="CN135" s="65">
        <f t="shared" si="167"/>
        <v>0</v>
      </c>
      <c r="CO135" s="73"/>
      <c r="CP135" s="41">
        <f t="shared" si="188"/>
        <v>0</v>
      </c>
      <c r="CQ135" s="39">
        <f t="shared" si="189"/>
        <v>0</v>
      </c>
      <c r="CR135" s="40">
        <f t="shared" si="190"/>
        <v>0</v>
      </c>
      <c r="CS135" s="134">
        <f t="shared" si="191"/>
        <v>0</v>
      </c>
      <c r="CT135" s="17"/>
      <c r="CU135" s="129"/>
      <c r="CV135" s="130">
        <f t="shared" si="168"/>
        <v>0</v>
      </c>
      <c r="CW135" s="134">
        <f t="shared" si="169"/>
        <v>0</v>
      </c>
      <c r="CX135" s="131">
        <f>+IF($I$7="SI",'INPUTS Y LISTAS'!$B$31,0)</f>
        <v>0</v>
      </c>
      <c r="CY135" s="132"/>
      <c r="CZ135" s="130">
        <f t="shared" si="170"/>
        <v>0</v>
      </c>
      <c r="DA135" s="134">
        <f t="shared" si="171"/>
        <v>0</v>
      </c>
      <c r="DB135" s="131">
        <f>+IF($I$7="SI",'INPUTS Y LISTAS'!$B$32,0)</f>
        <v>0</v>
      </c>
      <c r="DC135" s="132"/>
      <c r="DD135" s="130">
        <f t="shared" si="172"/>
        <v>0</v>
      </c>
      <c r="DE135" s="134">
        <f t="shared" si="173"/>
        <v>0</v>
      </c>
      <c r="DF135" s="131">
        <f>+IF($I$7="SI",'INPUTS Y LISTAS'!$B$33,0)</f>
        <v>0</v>
      </c>
      <c r="DG135" s="132"/>
      <c r="DH135" s="130">
        <f t="shared" si="174"/>
        <v>0</v>
      </c>
      <c r="DI135" s="134">
        <f t="shared" si="175"/>
        <v>0</v>
      </c>
      <c r="DJ135" s="136">
        <f t="shared" si="176"/>
        <v>0</v>
      </c>
    </row>
    <row r="136" spans="3:114" ht="15.75" hidden="1" outlineLevel="2" x14ac:dyDescent="0.2">
      <c r="C136" s="14">
        <f t="shared" si="183"/>
        <v>122</v>
      </c>
      <c r="D136" s="88"/>
      <c r="E136" s="69">
        <v>1</v>
      </c>
      <c r="F136" s="69"/>
      <c r="G136" s="83"/>
      <c r="H136" s="84"/>
      <c r="I136" s="86"/>
      <c r="J136" s="86"/>
      <c r="K136" s="85"/>
      <c r="L136" s="86"/>
      <c r="M136" s="70"/>
      <c r="N136" s="70"/>
      <c r="O136" s="70"/>
      <c r="P136" s="70"/>
      <c r="Q136" s="70"/>
      <c r="R136" s="70"/>
      <c r="S136" s="70"/>
      <c r="T136" s="70"/>
      <c r="U136" s="70"/>
      <c r="V136" s="70"/>
      <c r="W136" s="70"/>
      <c r="X136" s="70"/>
      <c r="Y136" s="71"/>
      <c r="Z136" s="87" t="s">
        <v>16</v>
      </c>
      <c r="AA136" s="15" t="str">
        <f>IF(G136="","",IF(Z136="SI",G136*(1+'INPUTS Y LISTAS'!$B$15),'Modelo Estadistico'!G136))</f>
        <v/>
      </c>
      <c r="AB136" s="15" t="str">
        <f>IF(H136="","",IF(Z136="SI",H136*(1+'INPUTS Y LISTAS'!$B$15),'Modelo Estadistico'!H136))</f>
        <v/>
      </c>
      <c r="AC136" s="15" t="str">
        <f>IF(I136="","",IF(Z136="SI",I136*(1+'INPUTS Y LISTAS'!$B$15),'Modelo Estadistico'!I136))</f>
        <v/>
      </c>
      <c r="AD136" s="15" t="str">
        <f>IF(J136="","",IF(Z136="SI",J136*(1+'INPUTS Y LISTAS'!$B$15),'Modelo Estadistico'!J136))</f>
        <v/>
      </c>
      <c r="AE136" s="15" t="str">
        <f>IF(K136="","",IF(Z136="SI",K136*(1+'INPUTS Y LISTAS'!$B$15),'Modelo Estadistico'!K136))</f>
        <v/>
      </c>
      <c r="AF136" s="15" t="str">
        <f>IF(L136="","",IF(Z136="SI",L136*(1+'INPUTS Y LISTAS'!$B$15),'Modelo Estadistico'!L136))</f>
        <v/>
      </c>
      <c r="AG136" s="15" t="str">
        <f>IF(M136="","",IF(Z136="SI",M136*(1+'INPUTS Y LISTAS'!$B$15),'Modelo Estadistico'!M136))</f>
        <v/>
      </c>
      <c r="AH136" s="15" t="str">
        <f>IF(N136="","",IF(Z136="SI",N136*(1+'INPUTS Y LISTAS'!$B$15),'Modelo Estadistico'!N136))</f>
        <v/>
      </c>
      <c r="AI136" s="15" t="str">
        <f>IF(O136="","",IF(Z136="SI",O136*(1+'INPUTS Y LISTAS'!$B$15),'Modelo Estadistico'!O136))</f>
        <v/>
      </c>
      <c r="AJ136" s="15" t="str">
        <f>IF(P136="","",IF(Z136="SI",P136*(1+'INPUTS Y LISTAS'!$B$15),'Modelo Estadistico'!P136))</f>
        <v/>
      </c>
      <c r="AK136" s="15" t="str">
        <f>IF(Q136="","",IF(Z136="SI",Q136*(1+'INPUTS Y LISTAS'!$B$15),'Modelo Estadistico'!Q136))</f>
        <v/>
      </c>
      <c r="AL136" s="15" t="str">
        <f>IF(R136="","",IF(Z136="SI",R136*(1+'INPUTS Y LISTAS'!$B$15),'Modelo Estadistico'!R136))</f>
        <v/>
      </c>
      <c r="AM136" s="15" t="str">
        <f>IF(S136="","",IF(Z136="SI",S136*(1+'INPUTS Y LISTAS'!$B$15),'Modelo Estadistico'!S136))</f>
        <v/>
      </c>
      <c r="AN136" s="15" t="str">
        <f>IF(T136="","",IF(Z136="SI",T136*(1+'INPUTS Y LISTAS'!$B$15),'Modelo Estadistico'!T136))</f>
        <v/>
      </c>
      <c r="AO136" s="15" t="str">
        <f>IF(U136="","",IF(Z136="SI",U136*(1+'INPUTS Y LISTAS'!$B$15),'Modelo Estadistico'!U136))</f>
        <v/>
      </c>
      <c r="AP136" s="15" t="str">
        <f>IF(V136="","",IF(Z136="SI",V136*(1+'INPUTS Y LISTAS'!$B$15),'Modelo Estadistico'!V136))</f>
        <v/>
      </c>
      <c r="AQ136" s="15" t="str">
        <f>IF(W136="","",IF(Z136="SI",W136*(1+'INPUTS Y LISTAS'!$B$15),'Modelo Estadistico'!W136))</f>
        <v/>
      </c>
      <c r="AR136" s="15" t="str">
        <f>IF(X136="","",IF(Z136="SI",X136*(1+'INPUTS Y LISTAS'!$B$15),'Modelo Estadistico'!X136))</f>
        <v/>
      </c>
      <c r="AS136" s="71"/>
      <c r="AT136" s="29" t="str">
        <f t="shared" si="184"/>
        <v/>
      </c>
      <c r="AU136" s="15" t="str">
        <f t="shared" si="185"/>
        <v/>
      </c>
      <c r="AV136" s="15" t="str">
        <f t="shared" si="186"/>
        <v/>
      </c>
      <c r="AW136" s="30" t="str">
        <f t="shared" si="187"/>
        <v/>
      </c>
      <c r="AX136" s="28" t="str">
        <f t="shared" si="166"/>
        <v/>
      </c>
      <c r="AY136" s="16" t="str">
        <f t="shared" si="138"/>
        <v/>
      </c>
      <c r="AZ136" s="16" t="str">
        <f t="shared" si="139"/>
        <v/>
      </c>
      <c r="BA136" s="16" t="str">
        <f t="shared" si="140"/>
        <v/>
      </c>
      <c r="BB136" s="16" t="str">
        <f t="shared" si="141"/>
        <v/>
      </c>
      <c r="BC136" s="16" t="str">
        <f t="shared" si="142"/>
        <v/>
      </c>
      <c r="BD136" s="16" t="str">
        <f t="shared" si="143"/>
        <v/>
      </c>
      <c r="BE136" s="16" t="str">
        <f t="shared" si="144"/>
        <v/>
      </c>
      <c r="BF136" s="16" t="str">
        <f t="shared" si="145"/>
        <v/>
      </c>
      <c r="BG136" s="16" t="str">
        <f t="shared" si="146"/>
        <v/>
      </c>
      <c r="BH136" s="16" t="str">
        <f t="shared" si="147"/>
        <v/>
      </c>
      <c r="BI136" s="16" t="str">
        <f t="shared" si="148"/>
        <v/>
      </c>
      <c r="BJ136" s="16" t="str">
        <f t="shared" si="149"/>
        <v/>
      </c>
      <c r="BK136" s="16" t="str">
        <f t="shared" si="150"/>
        <v/>
      </c>
      <c r="BL136" s="16" t="str">
        <f t="shared" si="151"/>
        <v/>
      </c>
      <c r="BM136" s="16"/>
      <c r="BN136" s="16" t="str">
        <f t="shared" si="152"/>
        <v/>
      </c>
      <c r="BO136" s="16" t="str">
        <f t="shared" si="153"/>
        <v/>
      </c>
      <c r="BP136" s="28" t="str">
        <f t="shared" si="154"/>
        <v/>
      </c>
      <c r="BQ136" s="16" t="str">
        <f t="shared" si="155"/>
        <v/>
      </c>
      <c r="BR136" s="16" t="str">
        <f t="shared" si="156"/>
        <v/>
      </c>
      <c r="BS136" s="16" t="str">
        <f t="shared" si="157"/>
        <v/>
      </c>
      <c r="BT136" s="16" t="str">
        <f t="shared" si="158"/>
        <v/>
      </c>
      <c r="BU136" s="16" t="str">
        <f t="shared" si="159"/>
        <v/>
      </c>
      <c r="BV136" s="16" t="str">
        <f t="shared" si="160"/>
        <v/>
      </c>
      <c r="BW136" s="16" t="str">
        <f t="shared" si="161"/>
        <v/>
      </c>
      <c r="BX136" s="16" t="str">
        <f t="shared" si="162"/>
        <v/>
      </c>
      <c r="BY136" s="16" t="str">
        <f t="shared" si="163"/>
        <v/>
      </c>
      <c r="BZ136" s="16" t="str">
        <f t="shared" si="193"/>
        <v/>
      </c>
      <c r="CA136" s="16" t="str">
        <f t="shared" si="193"/>
        <v/>
      </c>
      <c r="CB136" s="16" t="str">
        <f t="shared" si="193"/>
        <v/>
      </c>
      <c r="CC136" s="16" t="str">
        <f t="shared" si="193"/>
        <v/>
      </c>
      <c r="CD136" s="16" t="str">
        <f t="shared" si="193"/>
        <v/>
      </c>
      <c r="CE136" s="16" t="str">
        <f t="shared" si="193"/>
        <v/>
      </c>
      <c r="CF136" s="16" t="str">
        <f t="shared" si="193"/>
        <v/>
      </c>
      <c r="CG136" s="16" t="str">
        <f t="shared" si="193"/>
        <v/>
      </c>
      <c r="CH136" s="66" t="str">
        <f t="shared" si="165"/>
        <v/>
      </c>
      <c r="CI136" s="42" t="str">
        <f t="shared" si="177"/>
        <v/>
      </c>
      <c r="CJ136" s="42" t="str">
        <f t="shared" si="178"/>
        <v/>
      </c>
      <c r="CK136" s="42" t="str">
        <f t="shared" si="179"/>
        <v/>
      </c>
      <c r="CL136" s="42" t="str">
        <f t="shared" si="180"/>
        <v/>
      </c>
      <c r="CM136" s="42" t="str">
        <f t="shared" si="181"/>
        <v/>
      </c>
      <c r="CN136" s="65">
        <f t="shared" si="167"/>
        <v>0</v>
      </c>
      <c r="CO136" s="73"/>
      <c r="CP136" s="41">
        <f t="shared" si="188"/>
        <v>0</v>
      </c>
      <c r="CQ136" s="39">
        <f t="shared" si="189"/>
        <v>0</v>
      </c>
      <c r="CR136" s="40">
        <f t="shared" si="190"/>
        <v>0</v>
      </c>
      <c r="CS136" s="134">
        <f t="shared" si="191"/>
        <v>0</v>
      </c>
      <c r="CT136" s="17"/>
      <c r="CU136" s="129"/>
      <c r="CV136" s="130">
        <f t="shared" si="168"/>
        <v>0</v>
      </c>
      <c r="CW136" s="134">
        <f t="shared" si="169"/>
        <v>0</v>
      </c>
      <c r="CX136" s="131">
        <f>+IF($I$7="SI",'INPUTS Y LISTAS'!$B$31,0)</f>
        <v>0</v>
      </c>
      <c r="CY136" s="132"/>
      <c r="CZ136" s="130">
        <f t="shared" si="170"/>
        <v>0</v>
      </c>
      <c r="DA136" s="134">
        <f t="shared" si="171"/>
        <v>0</v>
      </c>
      <c r="DB136" s="131">
        <f>+IF($I$7="SI",'INPUTS Y LISTAS'!$B$32,0)</f>
        <v>0</v>
      </c>
      <c r="DC136" s="132"/>
      <c r="DD136" s="130">
        <f t="shared" si="172"/>
        <v>0</v>
      </c>
      <c r="DE136" s="134">
        <f t="shared" si="173"/>
        <v>0</v>
      </c>
      <c r="DF136" s="131">
        <f>+IF($I$7="SI",'INPUTS Y LISTAS'!$B$33,0)</f>
        <v>0</v>
      </c>
      <c r="DG136" s="132"/>
      <c r="DH136" s="130">
        <f t="shared" si="174"/>
        <v>0</v>
      </c>
      <c r="DI136" s="134">
        <f t="shared" si="175"/>
        <v>0</v>
      </c>
      <c r="DJ136" s="136">
        <f t="shared" si="176"/>
        <v>0</v>
      </c>
    </row>
    <row r="137" spans="3:114" ht="15.75" hidden="1" outlineLevel="2" x14ac:dyDescent="0.2">
      <c r="C137" s="14">
        <f t="shared" si="183"/>
        <v>123</v>
      </c>
      <c r="D137" s="88"/>
      <c r="E137" s="69">
        <v>1</v>
      </c>
      <c r="F137" s="69"/>
      <c r="G137" s="83"/>
      <c r="H137" s="84"/>
      <c r="I137" s="86"/>
      <c r="J137" s="86"/>
      <c r="K137" s="85"/>
      <c r="L137" s="86"/>
      <c r="M137" s="70"/>
      <c r="N137" s="70"/>
      <c r="O137" s="70"/>
      <c r="P137" s="70"/>
      <c r="Q137" s="70"/>
      <c r="R137" s="70"/>
      <c r="S137" s="70"/>
      <c r="T137" s="70"/>
      <c r="U137" s="70"/>
      <c r="V137" s="70"/>
      <c r="W137" s="70"/>
      <c r="X137" s="70"/>
      <c r="Y137" s="71"/>
      <c r="Z137" s="87" t="s">
        <v>16</v>
      </c>
      <c r="AA137" s="15" t="str">
        <f>IF(G137="","",IF(Z137="SI",G137*(1+'INPUTS Y LISTAS'!$B$15),'Modelo Estadistico'!G137))</f>
        <v/>
      </c>
      <c r="AB137" s="15" t="str">
        <f>IF(H137="","",IF(Z137="SI",H137*(1+'INPUTS Y LISTAS'!$B$15),'Modelo Estadistico'!H137))</f>
        <v/>
      </c>
      <c r="AC137" s="15" t="str">
        <f>IF(I137="","",IF(Z137="SI",I137*(1+'INPUTS Y LISTAS'!$B$15),'Modelo Estadistico'!I137))</f>
        <v/>
      </c>
      <c r="AD137" s="15" t="str">
        <f>IF(J137="","",IF(Z137="SI",J137*(1+'INPUTS Y LISTAS'!$B$15),'Modelo Estadistico'!J137))</f>
        <v/>
      </c>
      <c r="AE137" s="15" t="str">
        <f>IF(K137="","",IF(Z137="SI",K137*(1+'INPUTS Y LISTAS'!$B$15),'Modelo Estadistico'!K137))</f>
        <v/>
      </c>
      <c r="AF137" s="15" t="str">
        <f>IF(L137="","",IF(Z137="SI",L137*(1+'INPUTS Y LISTAS'!$B$15),'Modelo Estadistico'!L137))</f>
        <v/>
      </c>
      <c r="AG137" s="15" t="str">
        <f>IF(M137="","",IF(Z137="SI",M137*(1+'INPUTS Y LISTAS'!$B$15),'Modelo Estadistico'!M137))</f>
        <v/>
      </c>
      <c r="AH137" s="15" t="str">
        <f>IF(N137="","",IF(Z137="SI",N137*(1+'INPUTS Y LISTAS'!$B$15),'Modelo Estadistico'!N137))</f>
        <v/>
      </c>
      <c r="AI137" s="15" t="str">
        <f>IF(O137="","",IF(Z137="SI",O137*(1+'INPUTS Y LISTAS'!$B$15),'Modelo Estadistico'!O137))</f>
        <v/>
      </c>
      <c r="AJ137" s="15" t="str">
        <f>IF(P137="","",IF(Z137="SI",P137*(1+'INPUTS Y LISTAS'!$B$15),'Modelo Estadistico'!P137))</f>
        <v/>
      </c>
      <c r="AK137" s="15" t="str">
        <f>IF(Q137="","",IF(Z137="SI",Q137*(1+'INPUTS Y LISTAS'!$B$15),'Modelo Estadistico'!Q137))</f>
        <v/>
      </c>
      <c r="AL137" s="15" t="str">
        <f>IF(R137="","",IF(Z137="SI",R137*(1+'INPUTS Y LISTAS'!$B$15),'Modelo Estadistico'!R137))</f>
        <v/>
      </c>
      <c r="AM137" s="15" t="str">
        <f>IF(S137="","",IF(Z137="SI",S137*(1+'INPUTS Y LISTAS'!$B$15),'Modelo Estadistico'!S137))</f>
        <v/>
      </c>
      <c r="AN137" s="15" t="str">
        <f>IF(T137="","",IF(Z137="SI",T137*(1+'INPUTS Y LISTAS'!$B$15),'Modelo Estadistico'!T137))</f>
        <v/>
      </c>
      <c r="AO137" s="15" t="str">
        <f>IF(U137="","",IF(Z137="SI",U137*(1+'INPUTS Y LISTAS'!$B$15),'Modelo Estadistico'!U137))</f>
        <v/>
      </c>
      <c r="AP137" s="15" t="str">
        <f>IF(V137="","",IF(Z137="SI",V137*(1+'INPUTS Y LISTAS'!$B$15),'Modelo Estadistico'!V137))</f>
        <v/>
      </c>
      <c r="AQ137" s="15" t="str">
        <f>IF(W137="","",IF(Z137="SI",W137*(1+'INPUTS Y LISTAS'!$B$15),'Modelo Estadistico'!W137))</f>
        <v/>
      </c>
      <c r="AR137" s="15" t="str">
        <f>IF(X137="","",IF(Z137="SI",X137*(1+'INPUTS Y LISTAS'!$B$15),'Modelo Estadistico'!X137))</f>
        <v/>
      </c>
      <c r="AS137" s="71"/>
      <c r="AT137" s="29" t="str">
        <f t="shared" si="184"/>
        <v/>
      </c>
      <c r="AU137" s="15" t="str">
        <f t="shared" si="185"/>
        <v/>
      </c>
      <c r="AV137" s="15" t="str">
        <f t="shared" si="186"/>
        <v/>
      </c>
      <c r="AW137" s="30" t="str">
        <f t="shared" si="187"/>
        <v/>
      </c>
      <c r="AX137" s="28" t="str">
        <f t="shared" si="166"/>
        <v/>
      </c>
      <c r="AY137" s="16" t="str">
        <f t="shared" si="138"/>
        <v/>
      </c>
      <c r="AZ137" s="16" t="str">
        <f t="shared" si="139"/>
        <v/>
      </c>
      <c r="BA137" s="16" t="str">
        <f t="shared" si="140"/>
        <v/>
      </c>
      <c r="BB137" s="16" t="str">
        <f t="shared" si="141"/>
        <v/>
      </c>
      <c r="BC137" s="16" t="str">
        <f t="shared" si="142"/>
        <v/>
      </c>
      <c r="BD137" s="16" t="str">
        <f t="shared" si="143"/>
        <v/>
      </c>
      <c r="BE137" s="16" t="str">
        <f t="shared" si="144"/>
        <v/>
      </c>
      <c r="BF137" s="16" t="str">
        <f t="shared" si="145"/>
        <v/>
      </c>
      <c r="BG137" s="16" t="str">
        <f t="shared" si="146"/>
        <v/>
      </c>
      <c r="BH137" s="16" t="str">
        <f t="shared" si="147"/>
        <v/>
      </c>
      <c r="BI137" s="16" t="str">
        <f t="shared" si="148"/>
        <v/>
      </c>
      <c r="BJ137" s="16" t="str">
        <f t="shared" si="149"/>
        <v/>
      </c>
      <c r="BK137" s="16" t="str">
        <f t="shared" si="150"/>
        <v/>
      </c>
      <c r="BL137" s="16" t="str">
        <f t="shared" si="151"/>
        <v/>
      </c>
      <c r="BM137" s="16"/>
      <c r="BN137" s="16" t="str">
        <f t="shared" si="152"/>
        <v/>
      </c>
      <c r="BO137" s="16" t="str">
        <f t="shared" si="153"/>
        <v/>
      </c>
      <c r="BP137" s="28" t="str">
        <f t="shared" si="154"/>
        <v/>
      </c>
      <c r="BQ137" s="16" t="str">
        <f t="shared" si="155"/>
        <v/>
      </c>
      <c r="BR137" s="16" t="str">
        <f t="shared" si="156"/>
        <v/>
      </c>
      <c r="BS137" s="16" t="str">
        <f t="shared" si="157"/>
        <v/>
      </c>
      <c r="BT137" s="16" t="str">
        <f t="shared" si="158"/>
        <v/>
      </c>
      <c r="BU137" s="16" t="str">
        <f t="shared" si="159"/>
        <v/>
      </c>
      <c r="BV137" s="16" t="str">
        <f t="shared" si="160"/>
        <v/>
      </c>
      <c r="BW137" s="16" t="str">
        <f t="shared" si="161"/>
        <v/>
      </c>
      <c r="BX137" s="16" t="str">
        <f t="shared" si="162"/>
        <v/>
      </c>
      <c r="BY137" s="16" t="str">
        <f t="shared" si="163"/>
        <v/>
      </c>
      <c r="BZ137" s="16" t="str">
        <f t="shared" si="193"/>
        <v/>
      </c>
      <c r="CA137" s="16" t="str">
        <f t="shared" si="193"/>
        <v/>
      </c>
      <c r="CB137" s="16" t="str">
        <f t="shared" si="193"/>
        <v/>
      </c>
      <c r="CC137" s="16" t="str">
        <f t="shared" si="193"/>
        <v/>
      </c>
      <c r="CD137" s="16" t="str">
        <f t="shared" si="193"/>
        <v/>
      </c>
      <c r="CE137" s="16" t="str">
        <f t="shared" si="193"/>
        <v/>
      </c>
      <c r="CF137" s="16" t="str">
        <f t="shared" si="193"/>
        <v/>
      </c>
      <c r="CG137" s="16" t="str">
        <f t="shared" si="193"/>
        <v/>
      </c>
      <c r="CH137" s="66" t="str">
        <f t="shared" si="165"/>
        <v/>
      </c>
      <c r="CI137" s="42" t="str">
        <f t="shared" si="177"/>
        <v/>
      </c>
      <c r="CJ137" s="42" t="str">
        <f t="shared" si="178"/>
        <v/>
      </c>
      <c r="CK137" s="42" t="str">
        <f t="shared" si="179"/>
        <v/>
      </c>
      <c r="CL137" s="42" t="str">
        <f t="shared" si="180"/>
        <v/>
      </c>
      <c r="CM137" s="42" t="str">
        <f t="shared" si="181"/>
        <v/>
      </c>
      <c r="CN137" s="65">
        <f t="shared" si="167"/>
        <v>0</v>
      </c>
      <c r="CO137" s="73"/>
      <c r="CP137" s="41">
        <f t="shared" si="188"/>
        <v>0</v>
      </c>
      <c r="CQ137" s="39">
        <f t="shared" si="189"/>
        <v>0</v>
      </c>
      <c r="CR137" s="40">
        <f t="shared" si="190"/>
        <v>0</v>
      </c>
      <c r="CS137" s="134">
        <f t="shared" si="191"/>
        <v>0</v>
      </c>
      <c r="CT137" s="17"/>
      <c r="CU137" s="129"/>
      <c r="CV137" s="130">
        <f t="shared" si="168"/>
        <v>0</v>
      </c>
      <c r="CW137" s="134">
        <f t="shared" si="169"/>
        <v>0</v>
      </c>
      <c r="CX137" s="131">
        <f>+IF($I$7="SI",'INPUTS Y LISTAS'!$B$31,0)</f>
        <v>0</v>
      </c>
      <c r="CY137" s="132"/>
      <c r="CZ137" s="130">
        <f t="shared" si="170"/>
        <v>0</v>
      </c>
      <c r="DA137" s="134">
        <f t="shared" si="171"/>
        <v>0</v>
      </c>
      <c r="DB137" s="131">
        <f>+IF($I$7="SI",'INPUTS Y LISTAS'!$B$32,0)</f>
        <v>0</v>
      </c>
      <c r="DC137" s="132"/>
      <c r="DD137" s="130">
        <f t="shared" si="172"/>
        <v>0</v>
      </c>
      <c r="DE137" s="134">
        <f t="shared" si="173"/>
        <v>0</v>
      </c>
      <c r="DF137" s="131">
        <f>+IF($I$7="SI",'INPUTS Y LISTAS'!$B$33,0)</f>
        <v>0</v>
      </c>
      <c r="DG137" s="132"/>
      <c r="DH137" s="130">
        <f t="shared" si="174"/>
        <v>0</v>
      </c>
      <c r="DI137" s="134">
        <f t="shared" si="175"/>
        <v>0</v>
      </c>
      <c r="DJ137" s="136">
        <f t="shared" si="176"/>
        <v>0</v>
      </c>
    </row>
    <row r="138" spans="3:114" ht="15.75" hidden="1" outlineLevel="2" x14ac:dyDescent="0.2">
      <c r="C138" s="14">
        <f t="shared" si="183"/>
        <v>124</v>
      </c>
      <c r="D138" s="88"/>
      <c r="E138" s="69">
        <v>1</v>
      </c>
      <c r="F138" s="69"/>
      <c r="G138" s="83"/>
      <c r="H138" s="84"/>
      <c r="I138" s="86"/>
      <c r="J138" s="86"/>
      <c r="K138" s="85"/>
      <c r="L138" s="86"/>
      <c r="M138" s="70"/>
      <c r="N138" s="70"/>
      <c r="O138" s="70"/>
      <c r="P138" s="70"/>
      <c r="Q138" s="70"/>
      <c r="R138" s="70"/>
      <c r="S138" s="70"/>
      <c r="T138" s="70"/>
      <c r="U138" s="70"/>
      <c r="V138" s="70"/>
      <c r="W138" s="70"/>
      <c r="X138" s="70"/>
      <c r="Y138" s="71"/>
      <c r="Z138" s="87" t="s">
        <v>16</v>
      </c>
      <c r="AA138" s="15" t="str">
        <f>IF(G138="","",IF(Z138="SI",G138*(1+'INPUTS Y LISTAS'!$B$15),'Modelo Estadistico'!G138))</f>
        <v/>
      </c>
      <c r="AB138" s="15" t="str">
        <f>IF(H138="","",IF(Z138="SI",H138*(1+'INPUTS Y LISTAS'!$B$15),'Modelo Estadistico'!H138))</f>
        <v/>
      </c>
      <c r="AC138" s="15" t="str">
        <f>IF(I138="","",IF(Z138="SI",I138*(1+'INPUTS Y LISTAS'!$B$15),'Modelo Estadistico'!I138))</f>
        <v/>
      </c>
      <c r="AD138" s="15" t="str">
        <f>IF(J138="","",IF(Z138="SI",J138*(1+'INPUTS Y LISTAS'!$B$15),'Modelo Estadistico'!J138))</f>
        <v/>
      </c>
      <c r="AE138" s="15" t="str">
        <f>IF(K138="","",IF(Z138="SI",K138*(1+'INPUTS Y LISTAS'!$B$15),'Modelo Estadistico'!K138))</f>
        <v/>
      </c>
      <c r="AF138" s="15" t="str">
        <f>IF(L138="","",IF(Z138="SI",L138*(1+'INPUTS Y LISTAS'!$B$15),'Modelo Estadistico'!L138))</f>
        <v/>
      </c>
      <c r="AG138" s="15" t="str">
        <f>IF(M138="","",IF(Z138="SI",M138*(1+'INPUTS Y LISTAS'!$B$15),'Modelo Estadistico'!M138))</f>
        <v/>
      </c>
      <c r="AH138" s="15" t="str">
        <f>IF(N138="","",IF(Z138="SI",N138*(1+'INPUTS Y LISTAS'!$B$15),'Modelo Estadistico'!N138))</f>
        <v/>
      </c>
      <c r="AI138" s="15" t="str">
        <f>IF(O138="","",IF(Z138="SI",O138*(1+'INPUTS Y LISTAS'!$B$15),'Modelo Estadistico'!O138))</f>
        <v/>
      </c>
      <c r="AJ138" s="15" t="str">
        <f>IF(P138="","",IF(Z138="SI",P138*(1+'INPUTS Y LISTAS'!$B$15),'Modelo Estadistico'!P138))</f>
        <v/>
      </c>
      <c r="AK138" s="15" t="str">
        <f>IF(Q138="","",IF(Z138="SI",Q138*(1+'INPUTS Y LISTAS'!$B$15),'Modelo Estadistico'!Q138))</f>
        <v/>
      </c>
      <c r="AL138" s="15" t="str">
        <f>IF(R138="","",IF(Z138="SI",R138*(1+'INPUTS Y LISTAS'!$B$15),'Modelo Estadistico'!R138))</f>
        <v/>
      </c>
      <c r="AM138" s="15" t="str">
        <f>IF(S138="","",IF(Z138="SI",S138*(1+'INPUTS Y LISTAS'!$B$15),'Modelo Estadistico'!S138))</f>
        <v/>
      </c>
      <c r="AN138" s="15" t="str">
        <f>IF(T138="","",IF(Z138="SI",T138*(1+'INPUTS Y LISTAS'!$B$15),'Modelo Estadistico'!T138))</f>
        <v/>
      </c>
      <c r="AO138" s="15" t="str">
        <f>IF(U138="","",IF(Z138="SI",U138*(1+'INPUTS Y LISTAS'!$B$15),'Modelo Estadistico'!U138))</f>
        <v/>
      </c>
      <c r="AP138" s="15" t="str">
        <f>IF(V138="","",IF(Z138="SI",V138*(1+'INPUTS Y LISTAS'!$B$15),'Modelo Estadistico'!V138))</f>
        <v/>
      </c>
      <c r="AQ138" s="15" t="str">
        <f>IF(W138="","",IF(Z138="SI",W138*(1+'INPUTS Y LISTAS'!$B$15),'Modelo Estadistico'!W138))</f>
        <v/>
      </c>
      <c r="AR138" s="15" t="str">
        <f>IF(X138="","",IF(Z138="SI",X138*(1+'INPUTS Y LISTAS'!$B$15),'Modelo Estadistico'!X138))</f>
        <v/>
      </c>
      <c r="AS138" s="71"/>
      <c r="AT138" s="29" t="str">
        <f t="shared" si="184"/>
        <v/>
      </c>
      <c r="AU138" s="15" t="str">
        <f t="shared" si="185"/>
        <v/>
      </c>
      <c r="AV138" s="15" t="str">
        <f t="shared" si="186"/>
        <v/>
      </c>
      <c r="AW138" s="30" t="str">
        <f t="shared" si="187"/>
        <v/>
      </c>
      <c r="AX138" s="28" t="str">
        <f t="shared" si="166"/>
        <v/>
      </c>
      <c r="AY138" s="16" t="str">
        <f t="shared" si="138"/>
        <v/>
      </c>
      <c r="AZ138" s="16" t="str">
        <f t="shared" si="139"/>
        <v/>
      </c>
      <c r="BA138" s="16" t="str">
        <f t="shared" si="140"/>
        <v/>
      </c>
      <c r="BB138" s="16" t="str">
        <f t="shared" si="141"/>
        <v/>
      </c>
      <c r="BC138" s="16" t="str">
        <f t="shared" si="142"/>
        <v/>
      </c>
      <c r="BD138" s="16" t="str">
        <f t="shared" si="143"/>
        <v/>
      </c>
      <c r="BE138" s="16" t="str">
        <f t="shared" si="144"/>
        <v/>
      </c>
      <c r="BF138" s="16" t="str">
        <f t="shared" si="145"/>
        <v/>
      </c>
      <c r="BG138" s="16" t="str">
        <f t="shared" si="146"/>
        <v/>
      </c>
      <c r="BH138" s="16" t="str">
        <f t="shared" si="147"/>
        <v/>
      </c>
      <c r="BI138" s="16" t="str">
        <f t="shared" si="148"/>
        <v/>
      </c>
      <c r="BJ138" s="16" t="str">
        <f t="shared" si="149"/>
        <v/>
      </c>
      <c r="BK138" s="16" t="str">
        <f t="shared" si="150"/>
        <v/>
      </c>
      <c r="BL138" s="16" t="str">
        <f t="shared" si="151"/>
        <v/>
      </c>
      <c r="BM138" s="16"/>
      <c r="BN138" s="16" t="str">
        <f t="shared" si="152"/>
        <v/>
      </c>
      <c r="BO138" s="16" t="str">
        <f t="shared" si="153"/>
        <v/>
      </c>
      <c r="BP138" s="28" t="str">
        <f t="shared" si="154"/>
        <v/>
      </c>
      <c r="BQ138" s="16" t="str">
        <f t="shared" si="155"/>
        <v/>
      </c>
      <c r="BR138" s="16" t="str">
        <f t="shared" si="156"/>
        <v/>
      </c>
      <c r="BS138" s="16" t="str">
        <f t="shared" si="157"/>
        <v/>
      </c>
      <c r="BT138" s="16" t="str">
        <f t="shared" si="158"/>
        <v/>
      </c>
      <c r="BU138" s="16" t="str">
        <f t="shared" si="159"/>
        <v/>
      </c>
      <c r="BV138" s="16" t="str">
        <f t="shared" si="160"/>
        <v/>
      </c>
      <c r="BW138" s="16" t="str">
        <f t="shared" si="161"/>
        <v/>
      </c>
      <c r="BX138" s="16" t="str">
        <f t="shared" si="162"/>
        <v/>
      </c>
      <c r="BY138" s="16" t="str">
        <f t="shared" si="163"/>
        <v/>
      </c>
      <c r="BZ138" s="16" t="str">
        <f t="shared" si="193"/>
        <v/>
      </c>
      <c r="CA138" s="16" t="str">
        <f t="shared" si="193"/>
        <v/>
      </c>
      <c r="CB138" s="16" t="str">
        <f t="shared" si="193"/>
        <v/>
      </c>
      <c r="CC138" s="16" t="str">
        <f t="shared" si="193"/>
        <v/>
      </c>
      <c r="CD138" s="16" t="str">
        <f t="shared" si="193"/>
        <v/>
      </c>
      <c r="CE138" s="16" t="str">
        <f t="shared" si="193"/>
        <v/>
      </c>
      <c r="CF138" s="16" t="str">
        <f t="shared" si="193"/>
        <v/>
      </c>
      <c r="CG138" s="16" t="str">
        <f t="shared" si="193"/>
        <v/>
      </c>
      <c r="CH138" s="66" t="str">
        <f t="shared" si="165"/>
        <v/>
      </c>
      <c r="CI138" s="42" t="str">
        <f t="shared" si="177"/>
        <v/>
      </c>
      <c r="CJ138" s="42" t="str">
        <f t="shared" si="178"/>
        <v/>
      </c>
      <c r="CK138" s="42" t="str">
        <f t="shared" si="179"/>
        <v/>
      </c>
      <c r="CL138" s="42" t="str">
        <f t="shared" si="180"/>
        <v/>
      </c>
      <c r="CM138" s="42" t="str">
        <f t="shared" si="181"/>
        <v/>
      </c>
      <c r="CN138" s="65">
        <f t="shared" si="167"/>
        <v>0</v>
      </c>
      <c r="CO138" s="73"/>
      <c r="CP138" s="41">
        <f t="shared" si="188"/>
        <v>0</v>
      </c>
      <c r="CQ138" s="39">
        <f t="shared" si="189"/>
        <v>0</v>
      </c>
      <c r="CR138" s="40">
        <f t="shared" si="190"/>
        <v>0</v>
      </c>
      <c r="CS138" s="134">
        <f t="shared" si="191"/>
        <v>0</v>
      </c>
      <c r="CT138" s="17"/>
      <c r="CU138" s="129"/>
      <c r="CV138" s="130">
        <f t="shared" si="168"/>
        <v>0</v>
      </c>
      <c r="CW138" s="134">
        <f t="shared" si="169"/>
        <v>0</v>
      </c>
      <c r="CX138" s="131">
        <f>+IF($I$7="SI",'INPUTS Y LISTAS'!$B$31,0)</f>
        <v>0</v>
      </c>
      <c r="CY138" s="132"/>
      <c r="CZ138" s="130">
        <f t="shared" si="170"/>
        <v>0</v>
      </c>
      <c r="DA138" s="134">
        <f t="shared" si="171"/>
        <v>0</v>
      </c>
      <c r="DB138" s="131">
        <f>+IF($I$7="SI",'INPUTS Y LISTAS'!$B$32,0)</f>
        <v>0</v>
      </c>
      <c r="DC138" s="132"/>
      <c r="DD138" s="130">
        <f t="shared" si="172"/>
        <v>0</v>
      </c>
      <c r="DE138" s="134">
        <f t="shared" si="173"/>
        <v>0</v>
      </c>
      <c r="DF138" s="131">
        <f>+IF($I$7="SI",'INPUTS Y LISTAS'!$B$33,0)</f>
        <v>0</v>
      </c>
      <c r="DG138" s="132"/>
      <c r="DH138" s="130">
        <f t="shared" si="174"/>
        <v>0</v>
      </c>
      <c r="DI138" s="134">
        <f t="shared" si="175"/>
        <v>0</v>
      </c>
      <c r="DJ138" s="136">
        <f t="shared" si="176"/>
        <v>0</v>
      </c>
    </row>
    <row r="139" spans="3:114" ht="15.75" hidden="1" outlineLevel="2" x14ac:dyDescent="0.2">
      <c r="C139" s="14">
        <f t="shared" si="183"/>
        <v>125</v>
      </c>
      <c r="D139" s="88"/>
      <c r="E139" s="69">
        <v>1</v>
      </c>
      <c r="F139" s="69"/>
      <c r="G139" s="83"/>
      <c r="H139" s="84"/>
      <c r="I139" s="86"/>
      <c r="J139" s="86"/>
      <c r="K139" s="85"/>
      <c r="L139" s="86"/>
      <c r="M139" s="70"/>
      <c r="N139" s="70"/>
      <c r="O139" s="70"/>
      <c r="P139" s="70"/>
      <c r="Q139" s="70"/>
      <c r="R139" s="70"/>
      <c r="S139" s="70"/>
      <c r="T139" s="70"/>
      <c r="U139" s="70"/>
      <c r="V139" s="70"/>
      <c r="W139" s="70"/>
      <c r="X139" s="70"/>
      <c r="Y139" s="71"/>
      <c r="Z139" s="87" t="s">
        <v>16</v>
      </c>
      <c r="AA139" s="15" t="str">
        <f>IF(G139="","",IF(Z139="SI",G139*(1+'INPUTS Y LISTAS'!$B$15),'Modelo Estadistico'!G139))</f>
        <v/>
      </c>
      <c r="AB139" s="15" t="str">
        <f>IF(H139="","",IF(Z139="SI",H139*(1+'INPUTS Y LISTAS'!$B$15),'Modelo Estadistico'!H139))</f>
        <v/>
      </c>
      <c r="AC139" s="15" t="str">
        <f>IF(I139="","",IF(Z139="SI",I139*(1+'INPUTS Y LISTAS'!$B$15),'Modelo Estadistico'!I139))</f>
        <v/>
      </c>
      <c r="AD139" s="15" t="str">
        <f>IF(J139="","",IF(Z139="SI",J139*(1+'INPUTS Y LISTAS'!$B$15),'Modelo Estadistico'!J139))</f>
        <v/>
      </c>
      <c r="AE139" s="15" t="str">
        <f>IF(K139="","",IF(Z139="SI",K139*(1+'INPUTS Y LISTAS'!$B$15),'Modelo Estadistico'!K139))</f>
        <v/>
      </c>
      <c r="AF139" s="15" t="str">
        <f>IF(L139="","",IF(Z139="SI",L139*(1+'INPUTS Y LISTAS'!$B$15),'Modelo Estadistico'!L139))</f>
        <v/>
      </c>
      <c r="AG139" s="15" t="str">
        <f>IF(M139="","",IF(Z139="SI",M139*(1+'INPUTS Y LISTAS'!$B$15),'Modelo Estadistico'!M139))</f>
        <v/>
      </c>
      <c r="AH139" s="15" t="str">
        <f>IF(N139="","",IF(Z139="SI",N139*(1+'INPUTS Y LISTAS'!$B$15),'Modelo Estadistico'!N139))</f>
        <v/>
      </c>
      <c r="AI139" s="15" t="str">
        <f>IF(O139="","",IF(Z139="SI",O139*(1+'INPUTS Y LISTAS'!$B$15),'Modelo Estadistico'!O139))</f>
        <v/>
      </c>
      <c r="AJ139" s="15" t="str">
        <f>IF(P139="","",IF(Z139="SI",P139*(1+'INPUTS Y LISTAS'!$B$15),'Modelo Estadistico'!P139))</f>
        <v/>
      </c>
      <c r="AK139" s="15" t="str">
        <f>IF(Q139="","",IF(Z139="SI",Q139*(1+'INPUTS Y LISTAS'!$B$15),'Modelo Estadistico'!Q139))</f>
        <v/>
      </c>
      <c r="AL139" s="15" t="str">
        <f>IF(R139="","",IF(Z139="SI",R139*(1+'INPUTS Y LISTAS'!$B$15),'Modelo Estadistico'!R139))</f>
        <v/>
      </c>
      <c r="AM139" s="15" t="str">
        <f>IF(S139="","",IF(Z139="SI",S139*(1+'INPUTS Y LISTAS'!$B$15),'Modelo Estadistico'!S139))</f>
        <v/>
      </c>
      <c r="AN139" s="15" t="str">
        <f>IF(T139="","",IF(Z139="SI",T139*(1+'INPUTS Y LISTAS'!$B$15),'Modelo Estadistico'!T139))</f>
        <v/>
      </c>
      <c r="AO139" s="15" t="str">
        <f>IF(U139="","",IF(Z139="SI",U139*(1+'INPUTS Y LISTAS'!$B$15),'Modelo Estadistico'!U139))</f>
        <v/>
      </c>
      <c r="AP139" s="15" t="str">
        <f>IF(V139="","",IF(Z139="SI",V139*(1+'INPUTS Y LISTAS'!$B$15),'Modelo Estadistico'!V139))</f>
        <v/>
      </c>
      <c r="AQ139" s="15" t="str">
        <f>IF(W139="","",IF(Z139="SI",W139*(1+'INPUTS Y LISTAS'!$B$15),'Modelo Estadistico'!W139))</f>
        <v/>
      </c>
      <c r="AR139" s="15" t="str">
        <f>IF(X139="","",IF(Z139="SI",X139*(1+'INPUTS Y LISTAS'!$B$15),'Modelo Estadistico'!X139))</f>
        <v/>
      </c>
      <c r="AS139" s="71"/>
      <c r="AT139" s="29" t="str">
        <f t="shared" si="184"/>
        <v/>
      </c>
      <c r="AU139" s="15" t="str">
        <f t="shared" si="185"/>
        <v/>
      </c>
      <c r="AV139" s="15" t="str">
        <f t="shared" si="186"/>
        <v/>
      </c>
      <c r="AW139" s="30" t="str">
        <f t="shared" si="187"/>
        <v/>
      </c>
      <c r="AX139" s="28" t="str">
        <f t="shared" si="166"/>
        <v/>
      </c>
      <c r="AY139" s="16" t="str">
        <f t="shared" si="138"/>
        <v/>
      </c>
      <c r="AZ139" s="16" t="str">
        <f t="shared" si="139"/>
        <v/>
      </c>
      <c r="BA139" s="16" t="str">
        <f t="shared" si="140"/>
        <v/>
      </c>
      <c r="BB139" s="16" t="str">
        <f t="shared" si="141"/>
        <v/>
      </c>
      <c r="BC139" s="16" t="str">
        <f t="shared" si="142"/>
        <v/>
      </c>
      <c r="BD139" s="16" t="str">
        <f t="shared" si="143"/>
        <v/>
      </c>
      <c r="BE139" s="16" t="str">
        <f t="shared" si="144"/>
        <v/>
      </c>
      <c r="BF139" s="16" t="str">
        <f t="shared" si="145"/>
        <v/>
      </c>
      <c r="BG139" s="16" t="str">
        <f t="shared" si="146"/>
        <v/>
      </c>
      <c r="BH139" s="16" t="str">
        <f t="shared" si="147"/>
        <v/>
      </c>
      <c r="BI139" s="16" t="str">
        <f t="shared" si="148"/>
        <v/>
      </c>
      <c r="BJ139" s="16" t="str">
        <f t="shared" si="149"/>
        <v/>
      </c>
      <c r="BK139" s="16" t="str">
        <f t="shared" si="150"/>
        <v/>
      </c>
      <c r="BL139" s="16" t="str">
        <f t="shared" si="151"/>
        <v/>
      </c>
      <c r="BM139" s="16"/>
      <c r="BN139" s="16" t="str">
        <f t="shared" si="152"/>
        <v/>
      </c>
      <c r="BO139" s="16" t="str">
        <f t="shared" si="153"/>
        <v/>
      </c>
      <c r="BP139" s="28" t="str">
        <f t="shared" si="154"/>
        <v/>
      </c>
      <c r="BQ139" s="16" t="str">
        <f t="shared" si="155"/>
        <v/>
      </c>
      <c r="BR139" s="16" t="str">
        <f t="shared" si="156"/>
        <v/>
      </c>
      <c r="BS139" s="16" t="str">
        <f t="shared" si="157"/>
        <v/>
      </c>
      <c r="BT139" s="16" t="str">
        <f t="shared" si="158"/>
        <v/>
      </c>
      <c r="BU139" s="16" t="str">
        <f t="shared" si="159"/>
        <v/>
      </c>
      <c r="BV139" s="16" t="str">
        <f t="shared" si="160"/>
        <v/>
      </c>
      <c r="BW139" s="16" t="str">
        <f t="shared" si="161"/>
        <v/>
      </c>
      <c r="BX139" s="16" t="str">
        <f t="shared" si="162"/>
        <v/>
      </c>
      <c r="BY139" s="16" t="str">
        <f t="shared" si="163"/>
        <v/>
      </c>
      <c r="BZ139" s="16" t="str">
        <f t="shared" si="193"/>
        <v/>
      </c>
      <c r="CA139" s="16" t="str">
        <f t="shared" si="193"/>
        <v/>
      </c>
      <c r="CB139" s="16" t="str">
        <f t="shared" si="193"/>
        <v/>
      </c>
      <c r="CC139" s="16" t="str">
        <f t="shared" si="193"/>
        <v/>
      </c>
      <c r="CD139" s="16" t="str">
        <f t="shared" si="193"/>
        <v/>
      </c>
      <c r="CE139" s="16" t="str">
        <f t="shared" si="193"/>
        <v/>
      </c>
      <c r="CF139" s="16" t="str">
        <f t="shared" si="193"/>
        <v/>
      </c>
      <c r="CG139" s="16" t="str">
        <f t="shared" si="193"/>
        <v/>
      </c>
      <c r="CH139" s="66" t="str">
        <f t="shared" si="165"/>
        <v/>
      </c>
      <c r="CI139" s="42" t="str">
        <f t="shared" si="177"/>
        <v/>
      </c>
      <c r="CJ139" s="42" t="str">
        <f t="shared" si="178"/>
        <v/>
      </c>
      <c r="CK139" s="42" t="str">
        <f t="shared" si="179"/>
        <v/>
      </c>
      <c r="CL139" s="42" t="str">
        <f t="shared" si="180"/>
        <v/>
      </c>
      <c r="CM139" s="42" t="str">
        <f t="shared" si="181"/>
        <v/>
      </c>
      <c r="CN139" s="65">
        <f t="shared" si="167"/>
        <v>0</v>
      </c>
      <c r="CO139" s="73"/>
      <c r="CP139" s="41">
        <f t="shared" si="188"/>
        <v>0</v>
      </c>
      <c r="CQ139" s="39">
        <f t="shared" si="189"/>
        <v>0</v>
      </c>
      <c r="CR139" s="40">
        <f t="shared" si="190"/>
        <v>0</v>
      </c>
      <c r="CS139" s="134">
        <f t="shared" si="191"/>
        <v>0</v>
      </c>
      <c r="CT139" s="17"/>
      <c r="CU139" s="129"/>
      <c r="CV139" s="130">
        <f t="shared" si="168"/>
        <v>0</v>
      </c>
      <c r="CW139" s="134">
        <f t="shared" si="169"/>
        <v>0</v>
      </c>
      <c r="CX139" s="131">
        <f>+IF($I$7="SI",'INPUTS Y LISTAS'!$B$31,0)</f>
        <v>0</v>
      </c>
      <c r="CY139" s="132"/>
      <c r="CZ139" s="130">
        <f t="shared" si="170"/>
        <v>0</v>
      </c>
      <c r="DA139" s="134">
        <f t="shared" si="171"/>
        <v>0</v>
      </c>
      <c r="DB139" s="131">
        <f>+IF($I$7="SI",'INPUTS Y LISTAS'!$B$32,0)</f>
        <v>0</v>
      </c>
      <c r="DC139" s="132"/>
      <c r="DD139" s="130">
        <f t="shared" si="172"/>
        <v>0</v>
      </c>
      <c r="DE139" s="134">
        <f t="shared" si="173"/>
        <v>0</v>
      </c>
      <c r="DF139" s="131">
        <f>+IF($I$7="SI",'INPUTS Y LISTAS'!$B$33,0)</f>
        <v>0</v>
      </c>
      <c r="DG139" s="132"/>
      <c r="DH139" s="130">
        <f t="shared" si="174"/>
        <v>0</v>
      </c>
      <c r="DI139" s="134">
        <f t="shared" si="175"/>
        <v>0</v>
      </c>
      <c r="DJ139" s="136">
        <f t="shared" si="176"/>
        <v>0</v>
      </c>
    </row>
    <row r="140" spans="3:114" ht="15.75" hidden="1" outlineLevel="2" x14ac:dyDescent="0.2">
      <c r="C140" s="14">
        <f t="shared" si="183"/>
        <v>126</v>
      </c>
      <c r="D140" s="88"/>
      <c r="E140" s="69">
        <v>1</v>
      </c>
      <c r="F140" s="69"/>
      <c r="G140" s="83"/>
      <c r="H140" s="84"/>
      <c r="I140" s="86"/>
      <c r="J140" s="86"/>
      <c r="K140" s="85"/>
      <c r="L140" s="86"/>
      <c r="M140" s="70"/>
      <c r="N140" s="70"/>
      <c r="O140" s="70"/>
      <c r="P140" s="70"/>
      <c r="Q140" s="70"/>
      <c r="R140" s="70"/>
      <c r="S140" s="70"/>
      <c r="T140" s="70"/>
      <c r="U140" s="70"/>
      <c r="V140" s="70"/>
      <c r="W140" s="70"/>
      <c r="X140" s="70"/>
      <c r="Y140" s="71"/>
      <c r="Z140" s="87" t="s">
        <v>16</v>
      </c>
      <c r="AA140" s="15" t="str">
        <f>IF(G140="","",IF(Z140="SI",G140*(1+'INPUTS Y LISTAS'!$B$15),'Modelo Estadistico'!G140))</f>
        <v/>
      </c>
      <c r="AB140" s="15" t="str">
        <f>IF(H140="","",IF(Z140="SI",H140*(1+'INPUTS Y LISTAS'!$B$15),'Modelo Estadistico'!H140))</f>
        <v/>
      </c>
      <c r="AC140" s="15" t="str">
        <f>IF(I140="","",IF(Z140="SI",I140*(1+'INPUTS Y LISTAS'!$B$15),'Modelo Estadistico'!I140))</f>
        <v/>
      </c>
      <c r="AD140" s="15" t="str">
        <f>IF(J140="","",IF(Z140="SI",J140*(1+'INPUTS Y LISTAS'!$B$15),'Modelo Estadistico'!J140))</f>
        <v/>
      </c>
      <c r="AE140" s="15" t="str">
        <f>IF(K140="","",IF(Z140="SI",K140*(1+'INPUTS Y LISTAS'!$B$15),'Modelo Estadistico'!K140))</f>
        <v/>
      </c>
      <c r="AF140" s="15" t="str">
        <f>IF(L140="","",IF(Z140="SI",L140*(1+'INPUTS Y LISTAS'!$B$15),'Modelo Estadistico'!L140))</f>
        <v/>
      </c>
      <c r="AG140" s="15" t="str">
        <f>IF(M140="","",IF(Z140="SI",M140*(1+'INPUTS Y LISTAS'!$B$15),'Modelo Estadistico'!M140))</f>
        <v/>
      </c>
      <c r="AH140" s="15" t="str">
        <f>IF(N140="","",IF(Z140="SI",N140*(1+'INPUTS Y LISTAS'!$B$15),'Modelo Estadistico'!N140))</f>
        <v/>
      </c>
      <c r="AI140" s="15" t="str">
        <f>IF(O140="","",IF(Z140="SI",O140*(1+'INPUTS Y LISTAS'!$B$15),'Modelo Estadistico'!O140))</f>
        <v/>
      </c>
      <c r="AJ140" s="15" t="str">
        <f>IF(P140="","",IF(Z140="SI",P140*(1+'INPUTS Y LISTAS'!$B$15),'Modelo Estadistico'!P140))</f>
        <v/>
      </c>
      <c r="AK140" s="15" t="str">
        <f>IF(Q140="","",IF(Z140="SI",Q140*(1+'INPUTS Y LISTAS'!$B$15),'Modelo Estadistico'!Q140))</f>
        <v/>
      </c>
      <c r="AL140" s="15" t="str">
        <f>IF(R140="","",IF(Z140="SI",R140*(1+'INPUTS Y LISTAS'!$B$15),'Modelo Estadistico'!R140))</f>
        <v/>
      </c>
      <c r="AM140" s="15" t="str">
        <f>IF(S140="","",IF(Z140="SI",S140*(1+'INPUTS Y LISTAS'!$B$15),'Modelo Estadistico'!S140))</f>
        <v/>
      </c>
      <c r="AN140" s="15" t="str">
        <f>IF(T140="","",IF(Z140="SI",T140*(1+'INPUTS Y LISTAS'!$B$15),'Modelo Estadistico'!T140))</f>
        <v/>
      </c>
      <c r="AO140" s="15" t="str">
        <f>IF(U140="","",IF(Z140="SI",U140*(1+'INPUTS Y LISTAS'!$B$15),'Modelo Estadistico'!U140))</f>
        <v/>
      </c>
      <c r="AP140" s="15" t="str">
        <f>IF(V140="","",IF(Z140="SI",V140*(1+'INPUTS Y LISTAS'!$B$15),'Modelo Estadistico'!V140))</f>
        <v/>
      </c>
      <c r="AQ140" s="15" t="str">
        <f>IF(W140="","",IF(Z140="SI",W140*(1+'INPUTS Y LISTAS'!$B$15),'Modelo Estadistico'!W140))</f>
        <v/>
      </c>
      <c r="AR140" s="15" t="str">
        <f>IF(X140="","",IF(Z140="SI",X140*(1+'INPUTS Y LISTAS'!$B$15),'Modelo Estadistico'!X140))</f>
        <v/>
      </c>
      <c r="AS140" s="71"/>
      <c r="AT140" s="29" t="str">
        <f t="shared" si="184"/>
        <v/>
      </c>
      <c r="AU140" s="15" t="str">
        <f t="shared" si="185"/>
        <v/>
      </c>
      <c r="AV140" s="15" t="str">
        <f t="shared" si="186"/>
        <v/>
      </c>
      <c r="AW140" s="30" t="str">
        <f t="shared" si="187"/>
        <v/>
      </c>
      <c r="AX140" s="28" t="str">
        <f t="shared" si="166"/>
        <v/>
      </c>
      <c r="AY140" s="16" t="str">
        <f t="shared" si="138"/>
        <v/>
      </c>
      <c r="AZ140" s="16" t="str">
        <f t="shared" si="139"/>
        <v/>
      </c>
      <c r="BA140" s="16" t="str">
        <f t="shared" si="140"/>
        <v/>
      </c>
      <c r="BB140" s="16" t="str">
        <f t="shared" si="141"/>
        <v/>
      </c>
      <c r="BC140" s="16" t="str">
        <f t="shared" si="142"/>
        <v/>
      </c>
      <c r="BD140" s="16" t="str">
        <f t="shared" si="143"/>
        <v/>
      </c>
      <c r="BE140" s="16" t="str">
        <f t="shared" si="144"/>
        <v/>
      </c>
      <c r="BF140" s="16" t="str">
        <f t="shared" si="145"/>
        <v/>
      </c>
      <c r="BG140" s="16" t="str">
        <f t="shared" si="146"/>
        <v/>
      </c>
      <c r="BH140" s="16" t="str">
        <f t="shared" si="147"/>
        <v/>
      </c>
      <c r="BI140" s="16" t="str">
        <f t="shared" si="148"/>
        <v/>
      </c>
      <c r="BJ140" s="16" t="str">
        <f t="shared" si="149"/>
        <v/>
      </c>
      <c r="BK140" s="16" t="str">
        <f t="shared" si="150"/>
        <v/>
      </c>
      <c r="BL140" s="16" t="str">
        <f t="shared" si="151"/>
        <v/>
      </c>
      <c r="BM140" s="16"/>
      <c r="BN140" s="16" t="str">
        <f t="shared" si="152"/>
        <v/>
      </c>
      <c r="BO140" s="16" t="str">
        <f t="shared" si="153"/>
        <v/>
      </c>
      <c r="BP140" s="28" t="str">
        <f t="shared" si="154"/>
        <v/>
      </c>
      <c r="BQ140" s="16" t="str">
        <f t="shared" si="155"/>
        <v/>
      </c>
      <c r="BR140" s="16" t="str">
        <f t="shared" si="156"/>
        <v/>
      </c>
      <c r="BS140" s="16" t="str">
        <f t="shared" si="157"/>
        <v/>
      </c>
      <c r="BT140" s="16" t="str">
        <f t="shared" si="158"/>
        <v/>
      </c>
      <c r="BU140" s="16" t="str">
        <f t="shared" si="159"/>
        <v/>
      </c>
      <c r="BV140" s="16" t="str">
        <f t="shared" si="160"/>
        <v/>
      </c>
      <c r="BW140" s="16" t="str">
        <f t="shared" si="161"/>
        <v/>
      </c>
      <c r="BX140" s="16" t="str">
        <f t="shared" si="162"/>
        <v/>
      </c>
      <c r="BY140" s="16" t="str">
        <f t="shared" si="163"/>
        <v/>
      </c>
      <c r="BZ140" s="16" t="str">
        <f t="shared" si="193"/>
        <v/>
      </c>
      <c r="CA140" s="16" t="str">
        <f t="shared" si="193"/>
        <v/>
      </c>
      <c r="CB140" s="16" t="str">
        <f t="shared" si="193"/>
        <v/>
      </c>
      <c r="CC140" s="16" t="str">
        <f t="shared" si="193"/>
        <v/>
      </c>
      <c r="CD140" s="16" t="str">
        <f t="shared" si="193"/>
        <v/>
      </c>
      <c r="CE140" s="16" t="str">
        <f t="shared" si="193"/>
        <v/>
      </c>
      <c r="CF140" s="16" t="str">
        <f t="shared" si="193"/>
        <v/>
      </c>
      <c r="CG140" s="16" t="str">
        <f t="shared" si="193"/>
        <v/>
      </c>
      <c r="CH140" s="66" t="str">
        <f t="shared" si="165"/>
        <v/>
      </c>
      <c r="CI140" s="42" t="str">
        <f t="shared" si="177"/>
        <v/>
      </c>
      <c r="CJ140" s="42" t="str">
        <f t="shared" si="178"/>
        <v/>
      </c>
      <c r="CK140" s="42" t="str">
        <f t="shared" si="179"/>
        <v/>
      </c>
      <c r="CL140" s="42" t="str">
        <f t="shared" si="180"/>
        <v/>
      </c>
      <c r="CM140" s="42" t="str">
        <f t="shared" si="181"/>
        <v/>
      </c>
      <c r="CN140" s="65">
        <f t="shared" si="167"/>
        <v>0</v>
      </c>
      <c r="CO140" s="73"/>
      <c r="CP140" s="41">
        <f t="shared" si="188"/>
        <v>0</v>
      </c>
      <c r="CQ140" s="39">
        <f t="shared" si="189"/>
        <v>0</v>
      </c>
      <c r="CR140" s="40">
        <f t="shared" si="190"/>
        <v>0</v>
      </c>
      <c r="CS140" s="134">
        <f t="shared" si="191"/>
        <v>0</v>
      </c>
      <c r="CT140" s="17"/>
      <c r="CU140" s="129"/>
      <c r="CV140" s="130">
        <f t="shared" si="168"/>
        <v>0</v>
      </c>
      <c r="CW140" s="134">
        <f t="shared" si="169"/>
        <v>0</v>
      </c>
      <c r="CX140" s="131">
        <f>+IF($I$7="SI",'INPUTS Y LISTAS'!$B$31,0)</f>
        <v>0</v>
      </c>
      <c r="CY140" s="132"/>
      <c r="CZ140" s="130">
        <f t="shared" si="170"/>
        <v>0</v>
      </c>
      <c r="DA140" s="134">
        <f t="shared" si="171"/>
        <v>0</v>
      </c>
      <c r="DB140" s="131">
        <f>+IF($I$7="SI",'INPUTS Y LISTAS'!$B$32,0)</f>
        <v>0</v>
      </c>
      <c r="DC140" s="132"/>
      <c r="DD140" s="130">
        <f t="shared" si="172"/>
        <v>0</v>
      </c>
      <c r="DE140" s="134">
        <f t="shared" si="173"/>
        <v>0</v>
      </c>
      <c r="DF140" s="131">
        <f>+IF($I$7="SI",'INPUTS Y LISTAS'!$B$33,0)</f>
        <v>0</v>
      </c>
      <c r="DG140" s="132"/>
      <c r="DH140" s="130">
        <f t="shared" si="174"/>
        <v>0</v>
      </c>
      <c r="DI140" s="134">
        <f t="shared" si="175"/>
        <v>0</v>
      </c>
      <c r="DJ140" s="136">
        <f t="shared" si="176"/>
        <v>0</v>
      </c>
    </row>
    <row r="141" spans="3:114" ht="15.75" hidden="1" outlineLevel="2" x14ac:dyDescent="0.2">
      <c r="C141" s="14">
        <f t="shared" si="183"/>
        <v>127</v>
      </c>
      <c r="D141" s="88"/>
      <c r="E141" s="69">
        <v>1</v>
      </c>
      <c r="F141" s="69"/>
      <c r="G141" s="83"/>
      <c r="H141" s="84"/>
      <c r="I141" s="86"/>
      <c r="J141" s="86"/>
      <c r="K141" s="85"/>
      <c r="L141" s="86"/>
      <c r="M141" s="70"/>
      <c r="N141" s="70"/>
      <c r="O141" s="70"/>
      <c r="P141" s="70"/>
      <c r="Q141" s="70"/>
      <c r="R141" s="70"/>
      <c r="S141" s="70"/>
      <c r="T141" s="70"/>
      <c r="U141" s="70"/>
      <c r="V141" s="70"/>
      <c r="W141" s="70"/>
      <c r="X141" s="70"/>
      <c r="Y141" s="71"/>
      <c r="Z141" s="87" t="s">
        <v>16</v>
      </c>
      <c r="AA141" s="15" t="str">
        <f>IF(G141="","",IF(Z141="SI",G141*(1+'INPUTS Y LISTAS'!$B$15),'Modelo Estadistico'!G141))</f>
        <v/>
      </c>
      <c r="AB141" s="15" t="str">
        <f>IF(H141="","",IF(Z141="SI",H141*(1+'INPUTS Y LISTAS'!$B$15),'Modelo Estadistico'!H141))</f>
        <v/>
      </c>
      <c r="AC141" s="15" t="str">
        <f>IF(I141="","",IF(Z141="SI",I141*(1+'INPUTS Y LISTAS'!$B$15),'Modelo Estadistico'!I141))</f>
        <v/>
      </c>
      <c r="AD141" s="15" t="str">
        <f>IF(J141="","",IF(Z141="SI",J141*(1+'INPUTS Y LISTAS'!$B$15),'Modelo Estadistico'!J141))</f>
        <v/>
      </c>
      <c r="AE141" s="15" t="str">
        <f>IF(K141="","",IF(Z141="SI",K141*(1+'INPUTS Y LISTAS'!$B$15),'Modelo Estadistico'!K141))</f>
        <v/>
      </c>
      <c r="AF141" s="15" t="str">
        <f>IF(L141="","",IF(Z141="SI",L141*(1+'INPUTS Y LISTAS'!$B$15),'Modelo Estadistico'!L141))</f>
        <v/>
      </c>
      <c r="AG141" s="15" t="str">
        <f>IF(M141="","",IF(Z141="SI",M141*(1+'INPUTS Y LISTAS'!$B$15),'Modelo Estadistico'!M141))</f>
        <v/>
      </c>
      <c r="AH141" s="15" t="str">
        <f>IF(N141="","",IF(Z141="SI",N141*(1+'INPUTS Y LISTAS'!$B$15),'Modelo Estadistico'!N141))</f>
        <v/>
      </c>
      <c r="AI141" s="15" t="str">
        <f>IF(O141="","",IF(Z141="SI",O141*(1+'INPUTS Y LISTAS'!$B$15),'Modelo Estadistico'!O141))</f>
        <v/>
      </c>
      <c r="AJ141" s="15" t="str">
        <f>IF(P141="","",IF(Z141="SI",P141*(1+'INPUTS Y LISTAS'!$B$15),'Modelo Estadistico'!P141))</f>
        <v/>
      </c>
      <c r="AK141" s="15" t="str">
        <f>IF(Q141="","",IF(Z141="SI",Q141*(1+'INPUTS Y LISTAS'!$B$15),'Modelo Estadistico'!Q141))</f>
        <v/>
      </c>
      <c r="AL141" s="15" t="str">
        <f>IF(R141="","",IF(Z141="SI",R141*(1+'INPUTS Y LISTAS'!$B$15),'Modelo Estadistico'!R141))</f>
        <v/>
      </c>
      <c r="AM141" s="15" t="str">
        <f>IF(S141="","",IF(Z141="SI",S141*(1+'INPUTS Y LISTAS'!$B$15),'Modelo Estadistico'!S141))</f>
        <v/>
      </c>
      <c r="AN141" s="15" t="str">
        <f>IF(T141="","",IF(Z141="SI",T141*(1+'INPUTS Y LISTAS'!$B$15),'Modelo Estadistico'!T141))</f>
        <v/>
      </c>
      <c r="AO141" s="15" t="str">
        <f>IF(U141="","",IF(Z141="SI",U141*(1+'INPUTS Y LISTAS'!$B$15),'Modelo Estadistico'!U141))</f>
        <v/>
      </c>
      <c r="AP141" s="15" t="str">
        <f>IF(V141="","",IF(Z141="SI",V141*(1+'INPUTS Y LISTAS'!$B$15),'Modelo Estadistico'!V141))</f>
        <v/>
      </c>
      <c r="AQ141" s="15" t="str">
        <f>IF(W141="","",IF(Z141="SI",W141*(1+'INPUTS Y LISTAS'!$B$15),'Modelo Estadistico'!W141))</f>
        <v/>
      </c>
      <c r="AR141" s="15" t="str">
        <f>IF(X141="","",IF(Z141="SI",X141*(1+'INPUTS Y LISTAS'!$B$15),'Modelo Estadistico'!X141))</f>
        <v/>
      </c>
      <c r="AS141" s="71"/>
      <c r="AT141" s="29" t="str">
        <f t="shared" si="184"/>
        <v/>
      </c>
      <c r="AU141" s="15" t="str">
        <f t="shared" si="185"/>
        <v/>
      </c>
      <c r="AV141" s="15" t="str">
        <f t="shared" si="186"/>
        <v/>
      </c>
      <c r="AW141" s="30" t="str">
        <f t="shared" si="187"/>
        <v/>
      </c>
      <c r="AX141" s="28" t="str">
        <f t="shared" si="166"/>
        <v/>
      </c>
      <c r="AY141" s="16" t="str">
        <f t="shared" si="138"/>
        <v/>
      </c>
      <c r="AZ141" s="16" t="str">
        <f t="shared" si="139"/>
        <v/>
      </c>
      <c r="BA141" s="16" t="str">
        <f t="shared" si="140"/>
        <v/>
      </c>
      <c r="BB141" s="16" t="str">
        <f t="shared" si="141"/>
        <v/>
      </c>
      <c r="BC141" s="16" t="str">
        <f t="shared" si="142"/>
        <v/>
      </c>
      <c r="BD141" s="16" t="str">
        <f t="shared" si="143"/>
        <v/>
      </c>
      <c r="BE141" s="16" t="str">
        <f t="shared" si="144"/>
        <v/>
      </c>
      <c r="BF141" s="16" t="str">
        <f t="shared" si="145"/>
        <v/>
      </c>
      <c r="BG141" s="16" t="str">
        <f t="shared" si="146"/>
        <v/>
      </c>
      <c r="BH141" s="16" t="str">
        <f t="shared" si="147"/>
        <v/>
      </c>
      <c r="BI141" s="16" t="str">
        <f t="shared" si="148"/>
        <v/>
      </c>
      <c r="BJ141" s="16" t="str">
        <f t="shared" si="149"/>
        <v/>
      </c>
      <c r="BK141" s="16" t="str">
        <f t="shared" si="150"/>
        <v/>
      </c>
      <c r="BL141" s="16" t="str">
        <f t="shared" si="151"/>
        <v/>
      </c>
      <c r="BM141" s="16"/>
      <c r="BN141" s="16" t="str">
        <f t="shared" si="152"/>
        <v/>
      </c>
      <c r="BO141" s="16" t="str">
        <f t="shared" si="153"/>
        <v/>
      </c>
      <c r="BP141" s="28" t="str">
        <f t="shared" si="154"/>
        <v/>
      </c>
      <c r="BQ141" s="16" t="str">
        <f t="shared" si="155"/>
        <v/>
      </c>
      <c r="BR141" s="16" t="str">
        <f t="shared" si="156"/>
        <v/>
      </c>
      <c r="BS141" s="16" t="str">
        <f t="shared" si="157"/>
        <v/>
      </c>
      <c r="BT141" s="16" t="str">
        <f t="shared" si="158"/>
        <v/>
      </c>
      <c r="BU141" s="16" t="str">
        <f t="shared" si="159"/>
        <v/>
      </c>
      <c r="BV141" s="16" t="str">
        <f t="shared" si="160"/>
        <v/>
      </c>
      <c r="BW141" s="16" t="str">
        <f t="shared" si="161"/>
        <v/>
      </c>
      <c r="BX141" s="16" t="str">
        <f t="shared" si="162"/>
        <v/>
      </c>
      <c r="BY141" s="16" t="str">
        <f t="shared" si="163"/>
        <v/>
      </c>
      <c r="BZ141" s="16" t="str">
        <f t="shared" si="193"/>
        <v/>
      </c>
      <c r="CA141" s="16" t="str">
        <f t="shared" si="193"/>
        <v/>
      </c>
      <c r="CB141" s="16" t="str">
        <f t="shared" si="193"/>
        <v/>
      </c>
      <c r="CC141" s="16" t="str">
        <f t="shared" si="193"/>
        <v/>
      </c>
      <c r="CD141" s="16" t="str">
        <f t="shared" si="193"/>
        <v/>
      </c>
      <c r="CE141" s="16" t="str">
        <f t="shared" si="193"/>
        <v/>
      </c>
      <c r="CF141" s="16" t="str">
        <f t="shared" si="193"/>
        <v/>
      </c>
      <c r="CG141" s="16" t="str">
        <f t="shared" si="193"/>
        <v/>
      </c>
      <c r="CH141" s="66" t="str">
        <f t="shared" si="165"/>
        <v/>
      </c>
      <c r="CI141" s="42" t="str">
        <f t="shared" si="177"/>
        <v/>
      </c>
      <c r="CJ141" s="42" t="str">
        <f t="shared" si="178"/>
        <v/>
      </c>
      <c r="CK141" s="42" t="str">
        <f t="shared" si="179"/>
        <v/>
      </c>
      <c r="CL141" s="42" t="str">
        <f t="shared" si="180"/>
        <v/>
      </c>
      <c r="CM141" s="42" t="str">
        <f t="shared" si="181"/>
        <v/>
      </c>
      <c r="CN141" s="65">
        <f t="shared" si="167"/>
        <v>0</v>
      </c>
      <c r="CO141" s="73"/>
      <c r="CP141" s="41">
        <f t="shared" si="188"/>
        <v>0</v>
      </c>
      <c r="CQ141" s="39">
        <f t="shared" si="189"/>
        <v>0</v>
      </c>
      <c r="CR141" s="40">
        <f t="shared" si="190"/>
        <v>0</v>
      </c>
      <c r="CS141" s="134">
        <f t="shared" si="191"/>
        <v>0</v>
      </c>
      <c r="CT141" s="17"/>
      <c r="CU141" s="129"/>
      <c r="CV141" s="130">
        <f t="shared" si="168"/>
        <v>0</v>
      </c>
      <c r="CW141" s="134">
        <f t="shared" si="169"/>
        <v>0</v>
      </c>
      <c r="CX141" s="131">
        <f>+IF($I$7="SI",'INPUTS Y LISTAS'!$B$31,0)</f>
        <v>0</v>
      </c>
      <c r="CY141" s="132"/>
      <c r="CZ141" s="130">
        <f t="shared" si="170"/>
        <v>0</v>
      </c>
      <c r="DA141" s="134">
        <f t="shared" si="171"/>
        <v>0</v>
      </c>
      <c r="DB141" s="131">
        <f>+IF($I$7="SI",'INPUTS Y LISTAS'!$B$32,0)</f>
        <v>0</v>
      </c>
      <c r="DC141" s="132"/>
      <c r="DD141" s="130">
        <f t="shared" si="172"/>
        <v>0</v>
      </c>
      <c r="DE141" s="134">
        <f t="shared" si="173"/>
        <v>0</v>
      </c>
      <c r="DF141" s="131">
        <f>+IF($I$7="SI",'INPUTS Y LISTAS'!$B$33,0)</f>
        <v>0</v>
      </c>
      <c r="DG141" s="132"/>
      <c r="DH141" s="130">
        <f t="shared" si="174"/>
        <v>0</v>
      </c>
      <c r="DI141" s="134">
        <f t="shared" si="175"/>
        <v>0</v>
      </c>
      <c r="DJ141" s="136">
        <f t="shared" si="176"/>
        <v>0</v>
      </c>
    </row>
    <row r="142" spans="3:114" ht="15.75" hidden="1" outlineLevel="2" x14ac:dyDescent="0.2">
      <c r="C142" s="14">
        <f t="shared" si="183"/>
        <v>128</v>
      </c>
      <c r="D142" s="88"/>
      <c r="E142" s="69">
        <v>1</v>
      </c>
      <c r="F142" s="69"/>
      <c r="G142" s="83"/>
      <c r="H142" s="84"/>
      <c r="I142" s="86"/>
      <c r="J142" s="86"/>
      <c r="K142" s="85"/>
      <c r="L142" s="86"/>
      <c r="M142" s="70"/>
      <c r="N142" s="70"/>
      <c r="O142" s="70"/>
      <c r="P142" s="70"/>
      <c r="Q142" s="70"/>
      <c r="R142" s="70"/>
      <c r="S142" s="70"/>
      <c r="T142" s="70"/>
      <c r="U142" s="70"/>
      <c r="V142" s="70"/>
      <c r="W142" s="70"/>
      <c r="X142" s="70"/>
      <c r="Y142" s="71"/>
      <c r="Z142" s="87" t="s">
        <v>16</v>
      </c>
      <c r="AA142" s="15" t="str">
        <f>IF(G142="","",IF(Z142="SI",G142*(1+'INPUTS Y LISTAS'!$B$15),'Modelo Estadistico'!G142))</f>
        <v/>
      </c>
      <c r="AB142" s="15" t="str">
        <f>IF(H142="","",IF(Z142="SI",H142*(1+'INPUTS Y LISTAS'!$B$15),'Modelo Estadistico'!H142))</f>
        <v/>
      </c>
      <c r="AC142" s="15" t="str">
        <f>IF(I142="","",IF(Z142="SI",I142*(1+'INPUTS Y LISTAS'!$B$15),'Modelo Estadistico'!I142))</f>
        <v/>
      </c>
      <c r="AD142" s="15" t="str">
        <f>IF(J142="","",IF(Z142="SI",J142*(1+'INPUTS Y LISTAS'!$B$15),'Modelo Estadistico'!J142))</f>
        <v/>
      </c>
      <c r="AE142" s="15" t="str">
        <f>IF(K142="","",IF(Z142="SI",K142*(1+'INPUTS Y LISTAS'!$B$15),'Modelo Estadistico'!K142))</f>
        <v/>
      </c>
      <c r="AF142" s="15" t="str">
        <f>IF(L142="","",IF(Z142="SI",L142*(1+'INPUTS Y LISTAS'!$B$15),'Modelo Estadistico'!L142))</f>
        <v/>
      </c>
      <c r="AG142" s="15" t="str">
        <f>IF(M142="","",IF(Z142="SI",M142*(1+'INPUTS Y LISTAS'!$B$15),'Modelo Estadistico'!M142))</f>
        <v/>
      </c>
      <c r="AH142" s="15" t="str">
        <f>IF(N142="","",IF(Z142="SI",N142*(1+'INPUTS Y LISTAS'!$B$15),'Modelo Estadistico'!N142))</f>
        <v/>
      </c>
      <c r="AI142" s="15" t="str">
        <f>IF(O142="","",IF(Z142="SI",O142*(1+'INPUTS Y LISTAS'!$B$15),'Modelo Estadistico'!O142))</f>
        <v/>
      </c>
      <c r="AJ142" s="15" t="str">
        <f>IF(P142="","",IF(Z142="SI",P142*(1+'INPUTS Y LISTAS'!$B$15),'Modelo Estadistico'!P142))</f>
        <v/>
      </c>
      <c r="AK142" s="15" t="str">
        <f>IF(Q142="","",IF(Z142="SI",Q142*(1+'INPUTS Y LISTAS'!$B$15),'Modelo Estadistico'!Q142))</f>
        <v/>
      </c>
      <c r="AL142" s="15" t="str">
        <f>IF(R142="","",IF(Z142="SI",R142*(1+'INPUTS Y LISTAS'!$B$15),'Modelo Estadistico'!R142))</f>
        <v/>
      </c>
      <c r="AM142" s="15" t="str">
        <f>IF(S142="","",IF(Z142="SI",S142*(1+'INPUTS Y LISTAS'!$B$15),'Modelo Estadistico'!S142))</f>
        <v/>
      </c>
      <c r="AN142" s="15" t="str">
        <f>IF(T142="","",IF(Z142="SI",T142*(1+'INPUTS Y LISTAS'!$B$15),'Modelo Estadistico'!T142))</f>
        <v/>
      </c>
      <c r="AO142" s="15" t="str">
        <f>IF(U142="","",IF(Z142="SI",U142*(1+'INPUTS Y LISTAS'!$B$15),'Modelo Estadistico'!U142))</f>
        <v/>
      </c>
      <c r="AP142" s="15" t="str">
        <f>IF(V142="","",IF(Z142="SI",V142*(1+'INPUTS Y LISTAS'!$B$15),'Modelo Estadistico'!V142))</f>
        <v/>
      </c>
      <c r="AQ142" s="15" t="str">
        <f>IF(W142="","",IF(Z142="SI",W142*(1+'INPUTS Y LISTAS'!$B$15),'Modelo Estadistico'!W142))</f>
        <v/>
      </c>
      <c r="AR142" s="15" t="str">
        <f>IF(X142="","",IF(Z142="SI",X142*(1+'INPUTS Y LISTAS'!$B$15),'Modelo Estadistico'!X142))</f>
        <v/>
      </c>
      <c r="AS142" s="71"/>
      <c r="AT142" s="29" t="str">
        <f t="shared" si="184"/>
        <v/>
      </c>
      <c r="AU142" s="15" t="str">
        <f t="shared" si="185"/>
        <v/>
      </c>
      <c r="AV142" s="15" t="str">
        <f t="shared" si="186"/>
        <v/>
      </c>
      <c r="AW142" s="30" t="str">
        <f t="shared" si="187"/>
        <v/>
      </c>
      <c r="AX142" s="28" t="str">
        <f t="shared" si="166"/>
        <v/>
      </c>
      <c r="AY142" s="16" t="str">
        <f t="shared" si="138"/>
        <v/>
      </c>
      <c r="AZ142" s="16" t="str">
        <f t="shared" si="139"/>
        <v/>
      </c>
      <c r="BA142" s="16" t="str">
        <f t="shared" si="140"/>
        <v/>
      </c>
      <c r="BB142" s="16" t="str">
        <f t="shared" si="141"/>
        <v/>
      </c>
      <c r="BC142" s="16" t="str">
        <f t="shared" si="142"/>
        <v/>
      </c>
      <c r="BD142" s="16" t="str">
        <f t="shared" si="143"/>
        <v/>
      </c>
      <c r="BE142" s="16" t="str">
        <f t="shared" si="144"/>
        <v/>
      </c>
      <c r="BF142" s="16" t="str">
        <f t="shared" si="145"/>
        <v/>
      </c>
      <c r="BG142" s="16" t="str">
        <f t="shared" si="146"/>
        <v/>
      </c>
      <c r="BH142" s="16" t="str">
        <f t="shared" si="147"/>
        <v/>
      </c>
      <c r="BI142" s="16" t="str">
        <f t="shared" si="148"/>
        <v/>
      </c>
      <c r="BJ142" s="16" t="str">
        <f t="shared" si="149"/>
        <v/>
      </c>
      <c r="BK142" s="16" t="str">
        <f t="shared" si="150"/>
        <v/>
      </c>
      <c r="BL142" s="16" t="str">
        <f t="shared" si="151"/>
        <v/>
      </c>
      <c r="BM142" s="16"/>
      <c r="BN142" s="16" t="str">
        <f t="shared" si="152"/>
        <v/>
      </c>
      <c r="BO142" s="16" t="str">
        <f t="shared" si="153"/>
        <v/>
      </c>
      <c r="BP142" s="28" t="str">
        <f t="shared" si="154"/>
        <v/>
      </c>
      <c r="BQ142" s="16" t="str">
        <f t="shared" si="155"/>
        <v/>
      </c>
      <c r="BR142" s="16" t="str">
        <f t="shared" si="156"/>
        <v/>
      </c>
      <c r="BS142" s="16" t="str">
        <f t="shared" si="157"/>
        <v/>
      </c>
      <c r="BT142" s="16" t="str">
        <f t="shared" si="158"/>
        <v/>
      </c>
      <c r="BU142" s="16" t="str">
        <f t="shared" si="159"/>
        <v/>
      </c>
      <c r="BV142" s="16" t="str">
        <f t="shared" si="160"/>
        <v/>
      </c>
      <c r="BW142" s="16" t="str">
        <f t="shared" si="161"/>
        <v/>
      </c>
      <c r="BX142" s="16" t="str">
        <f t="shared" si="162"/>
        <v/>
      </c>
      <c r="BY142" s="16" t="str">
        <f t="shared" si="163"/>
        <v/>
      </c>
      <c r="BZ142" s="16" t="str">
        <f t="shared" si="193"/>
        <v/>
      </c>
      <c r="CA142" s="16" t="str">
        <f t="shared" si="193"/>
        <v/>
      </c>
      <c r="CB142" s="16" t="str">
        <f t="shared" si="193"/>
        <v/>
      </c>
      <c r="CC142" s="16" t="str">
        <f t="shared" si="193"/>
        <v/>
      </c>
      <c r="CD142" s="16" t="str">
        <f t="shared" si="193"/>
        <v/>
      </c>
      <c r="CE142" s="16" t="str">
        <f t="shared" si="193"/>
        <v/>
      </c>
      <c r="CF142" s="16" t="str">
        <f t="shared" si="193"/>
        <v/>
      </c>
      <c r="CG142" s="16" t="str">
        <f t="shared" si="193"/>
        <v/>
      </c>
      <c r="CH142" s="66" t="str">
        <f t="shared" si="165"/>
        <v/>
      </c>
      <c r="CI142" s="42" t="str">
        <f t="shared" si="177"/>
        <v/>
      </c>
      <c r="CJ142" s="42" t="str">
        <f t="shared" si="178"/>
        <v/>
      </c>
      <c r="CK142" s="42" t="str">
        <f t="shared" si="179"/>
        <v/>
      </c>
      <c r="CL142" s="42" t="str">
        <f t="shared" si="180"/>
        <v/>
      </c>
      <c r="CM142" s="42" t="str">
        <f t="shared" si="181"/>
        <v/>
      </c>
      <c r="CN142" s="65">
        <f t="shared" si="167"/>
        <v>0</v>
      </c>
      <c r="CO142" s="73"/>
      <c r="CP142" s="41">
        <f t="shared" si="188"/>
        <v>0</v>
      </c>
      <c r="CQ142" s="39">
        <f t="shared" si="189"/>
        <v>0</v>
      </c>
      <c r="CR142" s="40">
        <f t="shared" si="190"/>
        <v>0</v>
      </c>
      <c r="CS142" s="134">
        <f t="shared" si="191"/>
        <v>0</v>
      </c>
      <c r="CT142" s="17"/>
      <c r="CU142" s="129"/>
      <c r="CV142" s="130">
        <f t="shared" si="168"/>
        <v>0</v>
      </c>
      <c r="CW142" s="134">
        <f t="shared" si="169"/>
        <v>0</v>
      </c>
      <c r="CX142" s="131">
        <f>+IF($I$7="SI",'INPUTS Y LISTAS'!$B$31,0)</f>
        <v>0</v>
      </c>
      <c r="CY142" s="132"/>
      <c r="CZ142" s="130">
        <f t="shared" si="170"/>
        <v>0</v>
      </c>
      <c r="DA142" s="134">
        <f t="shared" si="171"/>
        <v>0</v>
      </c>
      <c r="DB142" s="131">
        <f>+IF($I$7="SI",'INPUTS Y LISTAS'!$B$32,0)</f>
        <v>0</v>
      </c>
      <c r="DC142" s="132"/>
      <c r="DD142" s="130">
        <f t="shared" si="172"/>
        <v>0</v>
      </c>
      <c r="DE142" s="134">
        <f t="shared" si="173"/>
        <v>0</v>
      </c>
      <c r="DF142" s="131">
        <f>+IF($I$7="SI",'INPUTS Y LISTAS'!$B$33,0)</f>
        <v>0</v>
      </c>
      <c r="DG142" s="132"/>
      <c r="DH142" s="130">
        <f t="shared" si="174"/>
        <v>0</v>
      </c>
      <c r="DI142" s="134">
        <f t="shared" si="175"/>
        <v>0</v>
      </c>
      <c r="DJ142" s="136">
        <f t="shared" si="176"/>
        <v>0</v>
      </c>
    </row>
    <row r="143" spans="3:114" ht="15.75" hidden="1" outlineLevel="2" x14ac:dyDescent="0.2">
      <c r="C143" s="14">
        <f t="shared" si="183"/>
        <v>129</v>
      </c>
      <c r="D143" s="88"/>
      <c r="E143" s="69">
        <v>1</v>
      </c>
      <c r="F143" s="69"/>
      <c r="G143" s="83"/>
      <c r="H143" s="84"/>
      <c r="I143" s="86"/>
      <c r="J143" s="86"/>
      <c r="K143" s="85"/>
      <c r="L143" s="86"/>
      <c r="M143" s="70"/>
      <c r="N143" s="70"/>
      <c r="O143" s="70"/>
      <c r="P143" s="70"/>
      <c r="Q143" s="70"/>
      <c r="R143" s="70"/>
      <c r="S143" s="70"/>
      <c r="T143" s="70"/>
      <c r="U143" s="70"/>
      <c r="V143" s="70"/>
      <c r="W143" s="70"/>
      <c r="X143" s="70"/>
      <c r="Y143" s="71"/>
      <c r="Z143" s="87" t="s">
        <v>16</v>
      </c>
      <c r="AA143" s="15" t="str">
        <f>IF(G143="","",IF(Z143="SI",G143*(1+'INPUTS Y LISTAS'!$B$15),'Modelo Estadistico'!G143))</f>
        <v/>
      </c>
      <c r="AB143" s="15" t="str">
        <f>IF(H143="","",IF(Z143="SI",H143*(1+'INPUTS Y LISTAS'!$B$15),'Modelo Estadistico'!H143))</f>
        <v/>
      </c>
      <c r="AC143" s="15" t="str">
        <f>IF(I143="","",IF(Z143="SI",I143*(1+'INPUTS Y LISTAS'!$B$15),'Modelo Estadistico'!I143))</f>
        <v/>
      </c>
      <c r="AD143" s="15" t="str">
        <f>IF(J143="","",IF(Z143="SI",J143*(1+'INPUTS Y LISTAS'!$B$15),'Modelo Estadistico'!J143))</f>
        <v/>
      </c>
      <c r="AE143" s="15" t="str">
        <f>IF(K143="","",IF(Z143="SI",K143*(1+'INPUTS Y LISTAS'!$B$15),'Modelo Estadistico'!K143))</f>
        <v/>
      </c>
      <c r="AF143" s="15" t="str">
        <f>IF(L143="","",IF(Z143="SI",L143*(1+'INPUTS Y LISTAS'!$B$15),'Modelo Estadistico'!L143))</f>
        <v/>
      </c>
      <c r="AG143" s="15" t="str">
        <f>IF(M143="","",IF(Z143="SI",M143*(1+'INPUTS Y LISTAS'!$B$15),'Modelo Estadistico'!M143))</f>
        <v/>
      </c>
      <c r="AH143" s="15" t="str">
        <f>IF(N143="","",IF(Z143="SI",N143*(1+'INPUTS Y LISTAS'!$B$15),'Modelo Estadistico'!N143))</f>
        <v/>
      </c>
      <c r="AI143" s="15" t="str">
        <f>IF(O143="","",IF(Z143="SI",O143*(1+'INPUTS Y LISTAS'!$B$15),'Modelo Estadistico'!O143))</f>
        <v/>
      </c>
      <c r="AJ143" s="15" t="str">
        <f>IF(P143="","",IF(Z143="SI",P143*(1+'INPUTS Y LISTAS'!$B$15),'Modelo Estadistico'!P143))</f>
        <v/>
      </c>
      <c r="AK143" s="15" t="str">
        <f>IF(Q143="","",IF(Z143="SI",Q143*(1+'INPUTS Y LISTAS'!$B$15),'Modelo Estadistico'!Q143))</f>
        <v/>
      </c>
      <c r="AL143" s="15" t="str">
        <f>IF(R143="","",IF(Z143="SI",R143*(1+'INPUTS Y LISTAS'!$B$15),'Modelo Estadistico'!R143))</f>
        <v/>
      </c>
      <c r="AM143" s="15" t="str">
        <f>IF(S143="","",IF(Z143="SI",S143*(1+'INPUTS Y LISTAS'!$B$15),'Modelo Estadistico'!S143))</f>
        <v/>
      </c>
      <c r="AN143" s="15" t="str">
        <f>IF(T143="","",IF(Z143="SI",T143*(1+'INPUTS Y LISTAS'!$B$15),'Modelo Estadistico'!T143))</f>
        <v/>
      </c>
      <c r="AO143" s="15" t="str">
        <f>IF(U143="","",IF(Z143="SI",U143*(1+'INPUTS Y LISTAS'!$B$15),'Modelo Estadistico'!U143))</f>
        <v/>
      </c>
      <c r="AP143" s="15" t="str">
        <f>IF(V143="","",IF(Z143="SI",V143*(1+'INPUTS Y LISTAS'!$B$15),'Modelo Estadistico'!V143))</f>
        <v/>
      </c>
      <c r="AQ143" s="15" t="str">
        <f>IF(W143="","",IF(Z143="SI",W143*(1+'INPUTS Y LISTAS'!$B$15),'Modelo Estadistico'!W143))</f>
        <v/>
      </c>
      <c r="AR143" s="15" t="str">
        <f>IF(X143="","",IF(Z143="SI",X143*(1+'INPUTS Y LISTAS'!$B$15),'Modelo Estadistico'!X143))</f>
        <v/>
      </c>
      <c r="AS143" s="71"/>
      <c r="AT143" s="29" t="str">
        <f t="shared" si="184"/>
        <v/>
      </c>
      <c r="AU143" s="15" t="str">
        <f t="shared" si="185"/>
        <v/>
      </c>
      <c r="AV143" s="15" t="str">
        <f t="shared" si="186"/>
        <v/>
      </c>
      <c r="AW143" s="30" t="str">
        <f t="shared" si="187"/>
        <v/>
      </c>
      <c r="AX143" s="28" t="str">
        <f t="shared" si="166"/>
        <v/>
      </c>
      <c r="AY143" s="16" t="str">
        <f t="shared" si="138"/>
        <v/>
      </c>
      <c r="AZ143" s="16" t="str">
        <f t="shared" si="139"/>
        <v/>
      </c>
      <c r="BA143" s="16" t="str">
        <f t="shared" si="140"/>
        <v/>
      </c>
      <c r="BB143" s="16" t="str">
        <f t="shared" si="141"/>
        <v/>
      </c>
      <c r="BC143" s="16" t="str">
        <f t="shared" si="142"/>
        <v/>
      </c>
      <c r="BD143" s="16" t="str">
        <f t="shared" si="143"/>
        <v/>
      </c>
      <c r="BE143" s="16" t="str">
        <f t="shared" si="144"/>
        <v/>
      </c>
      <c r="BF143" s="16" t="str">
        <f t="shared" si="145"/>
        <v/>
      </c>
      <c r="BG143" s="16" t="str">
        <f t="shared" si="146"/>
        <v/>
      </c>
      <c r="BH143" s="16" t="str">
        <f t="shared" si="147"/>
        <v/>
      </c>
      <c r="BI143" s="16" t="str">
        <f t="shared" si="148"/>
        <v/>
      </c>
      <c r="BJ143" s="16" t="str">
        <f t="shared" si="149"/>
        <v/>
      </c>
      <c r="BK143" s="16" t="str">
        <f t="shared" si="150"/>
        <v/>
      </c>
      <c r="BL143" s="16" t="str">
        <f t="shared" si="151"/>
        <v/>
      </c>
      <c r="BM143" s="16"/>
      <c r="BN143" s="16" t="str">
        <f t="shared" si="152"/>
        <v/>
      </c>
      <c r="BO143" s="16" t="str">
        <f t="shared" si="153"/>
        <v/>
      </c>
      <c r="BP143" s="28" t="str">
        <f t="shared" si="154"/>
        <v/>
      </c>
      <c r="BQ143" s="16" t="str">
        <f t="shared" si="155"/>
        <v/>
      </c>
      <c r="BR143" s="16" t="str">
        <f t="shared" si="156"/>
        <v/>
      </c>
      <c r="BS143" s="16" t="str">
        <f t="shared" si="157"/>
        <v/>
      </c>
      <c r="BT143" s="16" t="str">
        <f t="shared" si="158"/>
        <v/>
      </c>
      <c r="BU143" s="16" t="str">
        <f t="shared" si="159"/>
        <v/>
      </c>
      <c r="BV143" s="16" t="str">
        <f t="shared" si="160"/>
        <v/>
      </c>
      <c r="BW143" s="16" t="str">
        <f t="shared" si="161"/>
        <v/>
      </c>
      <c r="BX143" s="16" t="str">
        <f t="shared" si="162"/>
        <v/>
      </c>
      <c r="BY143" s="16" t="str">
        <f t="shared" si="163"/>
        <v/>
      </c>
      <c r="BZ143" s="16" t="str">
        <f t="shared" si="193"/>
        <v/>
      </c>
      <c r="CA143" s="16" t="str">
        <f t="shared" si="193"/>
        <v/>
      </c>
      <c r="CB143" s="16" t="str">
        <f t="shared" si="193"/>
        <v/>
      </c>
      <c r="CC143" s="16" t="str">
        <f t="shared" si="193"/>
        <v/>
      </c>
      <c r="CD143" s="16" t="str">
        <f t="shared" si="193"/>
        <v/>
      </c>
      <c r="CE143" s="16" t="str">
        <f t="shared" si="193"/>
        <v/>
      </c>
      <c r="CF143" s="16" t="str">
        <f t="shared" si="193"/>
        <v/>
      </c>
      <c r="CG143" s="16" t="str">
        <f t="shared" si="193"/>
        <v/>
      </c>
      <c r="CH143" s="66" t="str">
        <f t="shared" si="165"/>
        <v/>
      </c>
      <c r="CI143" s="42" t="str">
        <f t="shared" si="177"/>
        <v/>
      </c>
      <c r="CJ143" s="42" t="str">
        <f t="shared" si="178"/>
        <v/>
      </c>
      <c r="CK143" s="42" t="str">
        <f t="shared" si="179"/>
        <v/>
      </c>
      <c r="CL143" s="42" t="str">
        <f t="shared" si="180"/>
        <v/>
      </c>
      <c r="CM143" s="42" t="str">
        <f t="shared" si="181"/>
        <v/>
      </c>
      <c r="CN143" s="65">
        <f t="shared" si="167"/>
        <v>0</v>
      </c>
      <c r="CO143" s="73"/>
      <c r="CP143" s="41">
        <f t="shared" si="188"/>
        <v>0</v>
      </c>
      <c r="CQ143" s="39">
        <f t="shared" si="189"/>
        <v>0</v>
      </c>
      <c r="CR143" s="40">
        <f t="shared" si="190"/>
        <v>0</v>
      </c>
      <c r="CS143" s="134">
        <f t="shared" si="191"/>
        <v>0</v>
      </c>
      <c r="CT143" s="17"/>
      <c r="CU143" s="129"/>
      <c r="CV143" s="130">
        <f t="shared" si="168"/>
        <v>0</v>
      </c>
      <c r="CW143" s="134">
        <f t="shared" si="169"/>
        <v>0</v>
      </c>
      <c r="CX143" s="131">
        <f>+IF($I$7="SI",'INPUTS Y LISTAS'!$B$31,0)</f>
        <v>0</v>
      </c>
      <c r="CY143" s="132"/>
      <c r="CZ143" s="130">
        <f t="shared" si="170"/>
        <v>0</v>
      </c>
      <c r="DA143" s="134">
        <f t="shared" si="171"/>
        <v>0</v>
      </c>
      <c r="DB143" s="131">
        <f>+IF($I$7="SI",'INPUTS Y LISTAS'!$B$32,0)</f>
        <v>0</v>
      </c>
      <c r="DC143" s="132"/>
      <c r="DD143" s="130">
        <f t="shared" si="172"/>
        <v>0</v>
      </c>
      <c r="DE143" s="134">
        <f t="shared" si="173"/>
        <v>0</v>
      </c>
      <c r="DF143" s="131">
        <f>+IF($I$7="SI",'INPUTS Y LISTAS'!$B$33,0)</f>
        <v>0</v>
      </c>
      <c r="DG143" s="132"/>
      <c r="DH143" s="130">
        <f t="shared" si="174"/>
        <v>0</v>
      </c>
      <c r="DI143" s="134">
        <f t="shared" si="175"/>
        <v>0</v>
      </c>
      <c r="DJ143" s="136">
        <f t="shared" si="176"/>
        <v>0</v>
      </c>
    </row>
    <row r="144" spans="3:114" ht="15.75" hidden="1" outlineLevel="2" x14ac:dyDescent="0.2">
      <c r="C144" s="14">
        <f t="shared" si="183"/>
        <v>130</v>
      </c>
      <c r="D144" s="88"/>
      <c r="E144" s="69">
        <v>1</v>
      </c>
      <c r="F144" s="69"/>
      <c r="G144" s="83"/>
      <c r="H144" s="84"/>
      <c r="I144" s="86"/>
      <c r="J144" s="86"/>
      <c r="K144" s="85"/>
      <c r="L144" s="86"/>
      <c r="M144" s="70"/>
      <c r="N144" s="70"/>
      <c r="O144" s="70"/>
      <c r="P144" s="70"/>
      <c r="Q144" s="70"/>
      <c r="R144" s="70"/>
      <c r="S144" s="70"/>
      <c r="T144" s="70"/>
      <c r="U144" s="70"/>
      <c r="V144" s="70"/>
      <c r="W144" s="70"/>
      <c r="X144" s="70"/>
      <c r="Y144" s="71"/>
      <c r="Z144" s="87" t="s">
        <v>16</v>
      </c>
      <c r="AA144" s="15" t="str">
        <f>IF(G144="","",IF(Z144="SI",G144*(1+'INPUTS Y LISTAS'!$B$15),'Modelo Estadistico'!G144))</f>
        <v/>
      </c>
      <c r="AB144" s="15" t="str">
        <f>IF(H144="","",IF(Z144="SI",H144*(1+'INPUTS Y LISTAS'!$B$15),'Modelo Estadistico'!H144))</f>
        <v/>
      </c>
      <c r="AC144" s="15" t="str">
        <f>IF(I144="","",IF(Z144="SI",I144*(1+'INPUTS Y LISTAS'!$B$15),'Modelo Estadistico'!I144))</f>
        <v/>
      </c>
      <c r="AD144" s="15" t="str">
        <f>IF(J144="","",IF(Z144="SI",J144*(1+'INPUTS Y LISTAS'!$B$15),'Modelo Estadistico'!J144))</f>
        <v/>
      </c>
      <c r="AE144" s="15" t="str">
        <f>IF(K144="","",IF(Z144="SI",K144*(1+'INPUTS Y LISTAS'!$B$15),'Modelo Estadistico'!K144))</f>
        <v/>
      </c>
      <c r="AF144" s="15" t="str">
        <f>IF(L144="","",IF(Z144="SI",L144*(1+'INPUTS Y LISTAS'!$B$15),'Modelo Estadistico'!L144))</f>
        <v/>
      </c>
      <c r="AG144" s="15" t="str">
        <f>IF(M144="","",IF(Z144="SI",M144*(1+'INPUTS Y LISTAS'!$B$15),'Modelo Estadistico'!M144))</f>
        <v/>
      </c>
      <c r="AH144" s="15" t="str">
        <f>IF(N144="","",IF(Z144="SI",N144*(1+'INPUTS Y LISTAS'!$B$15),'Modelo Estadistico'!N144))</f>
        <v/>
      </c>
      <c r="AI144" s="15" t="str">
        <f>IF(O144="","",IF(Z144="SI",O144*(1+'INPUTS Y LISTAS'!$B$15),'Modelo Estadistico'!O144))</f>
        <v/>
      </c>
      <c r="AJ144" s="15" t="str">
        <f>IF(P144="","",IF(Z144="SI",P144*(1+'INPUTS Y LISTAS'!$B$15),'Modelo Estadistico'!P144))</f>
        <v/>
      </c>
      <c r="AK144" s="15" t="str">
        <f>IF(Q144="","",IF(Z144="SI",Q144*(1+'INPUTS Y LISTAS'!$B$15),'Modelo Estadistico'!Q144))</f>
        <v/>
      </c>
      <c r="AL144" s="15" t="str">
        <f>IF(R144="","",IF(Z144="SI",R144*(1+'INPUTS Y LISTAS'!$B$15),'Modelo Estadistico'!R144))</f>
        <v/>
      </c>
      <c r="AM144" s="15" t="str">
        <f>IF(S144="","",IF(Z144="SI",S144*(1+'INPUTS Y LISTAS'!$B$15),'Modelo Estadistico'!S144))</f>
        <v/>
      </c>
      <c r="AN144" s="15" t="str">
        <f>IF(T144="","",IF(Z144="SI",T144*(1+'INPUTS Y LISTAS'!$B$15),'Modelo Estadistico'!T144))</f>
        <v/>
      </c>
      <c r="AO144" s="15" t="str">
        <f>IF(U144="","",IF(Z144="SI",U144*(1+'INPUTS Y LISTAS'!$B$15),'Modelo Estadistico'!U144))</f>
        <v/>
      </c>
      <c r="AP144" s="15" t="str">
        <f>IF(V144="","",IF(Z144="SI",V144*(1+'INPUTS Y LISTAS'!$B$15),'Modelo Estadistico'!V144))</f>
        <v/>
      </c>
      <c r="AQ144" s="15" t="str">
        <f>IF(W144="","",IF(Z144="SI",W144*(1+'INPUTS Y LISTAS'!$B$15),'Modelo Estadistico'!W144))</f>
        <v/>
      </c>
      <c r="AR144" s="15" t="str">
        <f>IF(X144="","",IF(Z144="SI",X144*(1+'INPUTS Y LISTAS'!$B$15),'Modelo Estadistico'!X144))</f>
        <v/>
      </c>
      <c r="AS144" s="71"/>
      <c r="AT144" s="29" t="str">
        <f t="shared" si="184"/>
        <v/>
      </c>
      <c r="AU144" s="15" t="str">
        <f t="shared" si="185"/>
        <v/>
      </c>
      <c r="AV144" s="15" t="str">
        <f t="shared" si="186"/>
        <v/>
      </c>
      <c r="AW144" s="30" t="str">
        <f t="shared" si="187"/>
        <v/>
      </c>
      <c r="AX144" s="28" t="str">
        <f t="shared" si="166"/>
        <v/>
      </c>
      <c r="AY144" s="16" t="str">
        <f t="shared" ref="AY144:AY207" si="194">IF(AB144="","",IF(COUNT($AA144:$AR144)=1,"Incluir Cotización",IF(OR(AB144&lt;$AV144,AB144&gt;$AW144),"Excluir Cotización","Incluir Cotización")))</f>
        <v/>
      </c>
      <c r="AZ144" s="16" t="str">
        <f t="shared" ref="AZ144:AZ207" si="195">IF(AC144="","",IF(COUNT($AA144:$AR144)=1,"Incluir Cotización",IF(OR(AC144&lt;$AV144,AC144&gt;$AW144),"Excluir Cotización","Incluir Cotización")))</f>
        <v/>
      </c>
      <c r="BA144" s="16" t="str">
        <f t="shared" ref="BA144:BA207" si="196">IF(AD144="","",IF(COUNT($AA144:$AR144)=1,"Incluir Cotización",IF(OR(AD144&lt;$AV144,AD144&gt;$AW144),"Excluir Cotización","Incluir Cotización")))</f>
        <v/>
      </c>
      <c r="BB144" s="16" t="str">
        <f t="shared" ref="BB144:BB207" si="197">IF(AE144="","",IF(COUNT($AA144:$AR144)=1,"Incluir Cotización",IF(OR(AE144&lt;$AV144,AE144&gt;$AW144),"Excluir Cotización","Incluir Cotización")))</f>
        <v/>
      </c>
      <c r="BC144" s="16" t="str">
        <f t="shared" ref="BC144:BC207" si="198">IF(AF144="","",IF(COUNT($AA144:$AR144)=1,"Incluir Cotización",IF(OR(AF144&lt;$AV144,AF144&gt;$AW144),"Excluir Cotización","Incluir Cotización")))</f>
        <v/>
      </c>
      <c r="BD144" s="16" t="str">
        <f t="shared" ref="BD144:BD207" si="199">IF(AG144="","",IF(COUNT($AA144:$AR144)=1,"Incluir Cotización",IF(OR(AG144&lt;$AV144,AG144&gt;$AW144),"Excluir Cotización","Incluir Cotización")))</f>
        <v/>
      </c>
      <c r="BE144" s="16" t="str">
        <f t="shared" ref="BE144:BE207" si="200">IF(AH144="","",IF(COUNT($AA144:$AR144)=1,"Incluir Cotización",IF(OR(AH144&lt;$AV144,AH144&gt;$AW144),"Excluir Cotización","Incluir Cotización")))</f>
        <v/>
      </c>
      <c r="BF144" s="16" t="str">
        <f t="shared" ref="BF144:BF207" si="201">IF(AI144="","",IF(COUNT($AA144:$AR144)=1,"Incluir Cotización",IF(OR(AI144&lt;$AV144,AI144&gt;$AW144),"Excluir Cotización","Incluir Cotización")))</f>
        <v/>
      </c>
      <c r="BG144" s="16" t="str">
        <f t="shared" ref="BG144:BG207" si="202">IF(AJ144="","",IF(COUNT($AA144:$AR144)=1,"Incluir Cotización",IF(OR(AJ144&lt;$AV144,AJ144&gt;$AW144),"Excluir Cotización","Incluir Cotización")))</f>
        <v/>
      </c>
      <c r="BH144" s="16" t="str">
        <f t="shared" ref="BH144:BH207" si="203">IF(AK144="","",IF(COUNT($AA144:$AR144)=1,"Incluir Cotización",IF(OR(AK144&lt;$AV144,AK144&gt;$AW144),"Excluir Cotización","Incluir Cotización")))</f>
        <v/>
      </c>
      <c r="BI144" s="16" t="str">
        <f t="shared" ref="BI144:BI207" si="204">IF(AL144="","",IF(COUNT($AA144:$AR144)=1,"Incluir Cotización",IF(OR(AL144&lt;$AV144,AL144&gt;$AW144),"Excluir Cotización","Incluir Cotización")))</f>
        <v/>
      </c>
      <c r="BJ144" s="16" t="str">
        <f t="shared" ref="BJ144:BJ207" si="205">IF(AM144="","",IF(COUNT($AA144:$AR144)=1,"Incluir Cotización",IF(OR(AM144&lt;$AV144,AM144&gt;$AW144),"Excluir Cotización","Incluir Cotización")))</f>
        <v/>
      </c>
      <c r="BK144" s="16" t="str">
        <f t="shared" ref="BK144:BK207" si="206">IF(AN144="","",IF(COUNT($AA144:$AR144)=1,"Incluir Cotización",IF(OR(AN144&lt;$AV144,AN144&gt;$AW144),"Excluir Cotización","Incluir Cotización")))</f>
        <v/>
      </c>
      <c r="BL144" s="16" t="str">
        <f t="shared" ref="BL144:BL207" si="207">IF(AO144="","",IF(COUNT($AA144:$AR144)=1,"Incluir Cotización",IF(OR(AO144&lt;$AV144,AO144&gt;$AW144),"Excluir Cotización","Incluir Cotización")))</f>
        <v/>
      </c>
      <c r="BM144" s="16"/>
      <c r="BN144" s="16" t="str">
        <f t="shared" ref="BN144:BN207" si="208">IF(AQ144="","",IF(COUNT($AA144:$AR144)=1,"Incluir Cotización",IF(OR(AQ144&lt;$AV144,AQ144&gt;$AW144),"Excluir Cotización","Incluir Cotización")))</f>
        <v/>
      </c>
      <c r="BO144" s="16" t="str">
        <f t="shared" ref="BO144:BO207" si="209">IF(AR144="","",IF(COUNT($AA144:$AR144)=1,"Incluir Cotización",IF(OR(AR144&lt;$AV144,AR144&gt;$AW144),"Excluir Cotización","Incluir Cotización")))</f>
        <v/>
      </c>
      <c r="BP144" s="28" t="str">
        <f t="shared" ref="BP144:BP207" si="210">IF(AX144="Incluir Cotización",$AA144,"")</f>
        <v/>
      </c>
      <c r="BQ144" s="16" t="str">
        <f t="shared" ref="BQ144:BQ207" si="211">IF(AY144="Incluir Cotización",$AB144,"")</f>
        <v/>
      </c>
      <c r="BR144" s="16" t="str">
        <f t="shared" ref="BR144:BR207" si="212">IF(AZ144="Incluir Cotización",$AC144,"")</f>
        <v/>
      </c>
      <c r="BS144" s="16" t="str">
        <f t="shared" ref="BS144:BS207" si="213">IF(BA144="Incluir Cotización",$AD144,"")</f>
        <v/>
      </c>
      <c r="BT144" s="16" t="str">
        <f t="shared" ref="BT144:BT207" si="214">IF(BB144="Incluir Cotización",$AE144,"")</f>
        <v/>
      </c>
      <c r="BU144" s="16" t="str">
        <f t="shared" ref="BU144:BU207" si="215">IF(BC144="Incluir Cotización",$AF144,"")</f>
        <v/>
      </c>
      <c r="BV144" s="16" t="str">
        <f t="shared" ref="BV144:BV207" si="216">IF(BD144="Incluir Cotización",$AG144,"")</f>
        <v/>
      </c>
      <c r="BW144" s="16" t="str">
        <f t="shared" ref="BW144:BW207" si="217">IF(BE144="Incluir Cotización",$AH144,"")</f>
        <v/>
      </c>
      <c r="BX144" s="16" t="str">
        <f t="shared" ref="BX144:BX207" si="218">IF(BF144="Incluir Cotización",$AI144,"")</f>
        <v/>
      </c>
      <c r="BY144" s="16" t="str">
        <f t="shared" ref="BY144:BY207" si="219">IF(BG144="Incluir Cotización",$AJ144,"")</f>
        <v/>
      </c>
      <c r="BZ144" s="16" t="str">
        <f t="shared" ref="BZ144:CG159" si="220">IF(BH144="Incluir Cotización",$AJ144,"")</f>
        <v/>
      </c>
      <c r="CA144" s="16" t="str">
        <f t="shared" si="220"/>
        <v/>
      </c>
      <c r="CB144" s="16" t="str">
        <f t="shared" si="220"/>
        <v/>
      </c>
      <c r="CC144" s="16" t="str">
        <f t="shared" si="220"/>
        <v/>
      </c>
      <c r="CD144" s="16" t="str">
        <f t="shared" si="220"/>
        <v/>
      </c>
      <c r="CE144" s="16" t="str">
        <f t="shared" si="220"/>
        <v/>
      </c>
      <c r="CF144" s="16" t="str">
        <f t="shared" si="220"/>
        <v/>
      </c>
      <c r="CG144" s="16" t="str">
        <f t="shared" si="220"/>
        <v/>
      </c>
      <c r="CH144" s="66" t="str">
        <f t="shared" ref="CH144:CH207" si="221">IFERROR(AVERAGE(AA144:AR144),"")</f>
        <v/>
      </c>
      <c r="CI144" s="42" t="str">
        <f t="shared" si="177"/>
        <v/>
      </c>
      <c r="CJ144" s="42" t="str">
        <f t="shared" si="178"/>
        <v/>
      </c>
      <c r="CK144" s="42" t="str">
        <f t="shared" si="179"/>
        <v/>
      </c>
      <c r="CL144" s="42" t="str">
        <f t="shared" si="180"/>
        <v/>
      </c>
      <c r="CM144" s="42" t="str">
        <f t="shared" si="181"/>
        <v/>
      </c>
      <c r="CN144" s="65">
        <f t="shared" si="167"/>
        <v>0</v>
      </c>
      <c r="CO144" s="73"/>
      <c r="CP144" s="41">
        <f t="shared" si="188"/>
        <v>0</v>
      </c>
      <c r="CQ144" s="39">
        <f t="shared" si="189"/>
        <v>0</v>
      </c>
      <c r="CR144" s="40">
        <f t="shared" si="190"/>
        <v>0</v>
      </c>
      <c r="CS144" s="134">
        <f t="shared" si="191"/>
        <v>0</v>
      </c>
      <c r="CT144" s="17"/>
      <c r="CU144" s="129"/>
      <c r="CV144" s="130">
        <f t="shared" si="168"/>
        <v>0</v>
      </c>
      <c r="CW144" s="134">
        <f t="shared" si="169"/>
        <v>0</v>
      </c>
      <c r="CX144" s="131">
        <f>+IF($I$7="SI",'INPUTS Y LISTAS'!$B$31,0)</f>
        <v>0</v>
      </c>
      <c r="CY144" s="132"/>
      <c r="CZ144" s="130">
        <f t="shared" si="170"/>
        <v>0</v>
      </c>
      <c r="DA144" s="134">
        <f t="shared" si="171"/>
        <v>0</v>
      </c>
      <c r="DB144" s="131">
        <f>+IF($I$7="SI",'INPUTS Y LISTAS'!$B$32,0)</f>
        <v>0</v>
      </c>
      <c r="DC144" s="132"/>
      <c r="DD144" s="130">
        <f t="shared" si="172"/>
        <v>0</v>
      </c>
      <c r="DE144" s="134">
        <f t="shared" si="173"/>
        <v>0</v>
      </c>
      <c r="DF144" s="131">
        <f>+IF($I$7="SI",'INPUTS Y LISTAS'!$B$33,0)</f>
        <v>0</v>
      </c>
      <c r="DG144" s="132"/>
      <c r="DH144" s="130">
        <f t="shared" si="174"/>
        <v>0</v>
      </c>
      <c r="DI144" s="134">
        <f t="shared" si="175"/>
        <v>0</v>
      </c>
      <c r="DJ144" s="136">
        <f t="shared" si="176"/>
        <v>0</v>
      </c>
    </row>
    <row r="145" spans="3:114" ht="15.75" hidden="1" outlineLevel="2" x14ac:dyDescent="0.2">
      <c r="C145" s="14">
        <f t="shared" si="183"/>
        <v>131</v>
      </c>
      <c r="D145" s="88"/>
      <c r="E145" s="69">
        <v>1</v>
      </c>
      <c r="F145" s="69"/>
      <c r="G145" s="83"/>
      <c r="H145" s="84"/>
      <c r="I145" s="86"/>
      <c r="J145" s="86"/>
      <c r="K145" s="85"/>
      <c r="L145" s="86"/>
      <c r="M145" s="70"/>
      <c r="N145" s="70"/>
      <c r="O145" s="70"/>
      <c r="P145" s="70"/>
      <c r="Q145" s="70"/>
      <c r="R145" s="70"/>
      <c r="S145" s="70"/>
      <c r="T145" s="70"/>
      <c r="U145" s="70"/>
      <c r="V145" s="70"/>
      <c r="W145" s="70"/>
      <c r="X145" s="70"/>
      <c r="Y145" s="71"/>
      <c r="Z145" s="87" t="s">
        <v>16</v>
      </c>
      <c r="AA145" s="15" t="str">
        <f>IF(G145="","",IF(Z145="SI",G145*(1+'INPUTS Y LISTAS'!$B$15),'Modelo Estadistico'!G145))</f>
        <v/>
      </c>
      <c r="AB145" s="15" t="str">
        <f>IF(H145="","",IF(Z145="SI",H145*(1+'INPUTS Y LISTAS'!$B$15),'Modelo Estadistico'!H145))</f>
        <v/>
      </c>
      <c r="AC145" s="15" t="str">
        <f>IF(I145="","",IF(Z145="SI",I145*(1+'INPUTS Y LISTAS'!$B$15),'Modelo Estadistico'!I145))</f>
        <v/>
      </c>
      <c r="AD145" s="15" t="str">
        <f>IF(J145="","",IF(Z145="SI",J145*(1+'INPUTS Y LISTAS'!$B$15),'Modelo Estadistico'!J145))</f>
        <v/>
      </c>
      <c r="AE145" s="15" t="str">
        <f>IF(K145="","",IF(Z145="SI",K145*(1+'INPUTS Y LISTAS'!$B$15),'Modelo Estadistico'!K145))</f>
        <v/>
      </c>
      <c r="AF145" s="15" t="str">
        <f>IF(L145="","",IF(Z145="SI",L145*(1+'INPUTS Y LISTAS'!$B$15),'Modelo Estadistico'!L145))</f>
        <v/>
      </c>
      <c r="AG145" s="15" t="str">
        <f>IF(M145="","",IF(Z145="SI",M145*(1+'INPUTS Y LISTAS'!$B$15),'Modelo Estadistico'!M145))</f>
        <v/>
      </c>
      <c r="AH145" s="15" t="str">
        <f>IF(N145="","",IF(Z145="SI",N145*(1+'INPUTS Y LISTAS'!$B$15),'Modelo Estadistico'!N145))</f>
        <v/>
      </c>
      <c r="AI145" s="15" t="str">
        <f>IF(O145="","",IF(Z145="SI",O145*(1+'INPUTS Y LISTAS'!$B$15),'Modelo Estadistico'!O145))</f>
        <v/>
      </c>
      <c r="AJ145" s="15" t="str">
        <f>IF(P145="","",IF(Z145="SI",P145*(1+'INPUTS Y LISTAS'!$B$15),'Modelo Estadistico'!P145))</f>
        <v/>
      </c>
      <c r="AK145" s="15" t="str">
        <f>IF(Q145="","",IF(Z145="SI",Q145*(1+'INPUTS Y LISTAS'!$B$15),'Modelo Estadistico'!Q145))</f>
        <v/>
      </c>
      <c r="AL145" s="15" t="str">
        <f>IF(R145="","",IF(Z145="SI",R145*(1+'INPUTS Y LISTAS'!$B$15),'Modelo Estadistico'!R145))</f>
        <v/>
      </c>
      <c r="AM145" s="15" t="str">
        <f>IF(S145="","",IF(Z145="SI",S145*(1+'INPUTS Y LISTAS'!$B$15),'Modelo Estadistico'!S145))</f>
        <v/>
      </c>
      <c r="AN145" s="15" t="str">
        <f>IF(T145="","",IF(Z145="SI",T145*(1+'INPUTS Y LISTAS'!$B$15),'Modelo Estadistico'!T145))</f>
        <v/>
      </c>
      <c r="AO145" s="15" t="str">
        <f>IF(U145="","",IF(Z145="SI",U145*(1+'INPUTS Y LISTAS'!$B$15),'Modelo Estadistico'!U145))</f>
        <v/>
      </c>
      <c r="AP145" s="15" t="str">
        <f>IF(V145="","",IF(Z145="SI",V145*(1+'INPUTS Y LISTAS'!$B$15),'Modelo Estadistico'!V145))</f>
        <v/>
      </c>
      <c r="AQ145" s="15" t="str">
        <f>IF(W145="","",IF(Z145="SI",W145*(1+'INPUTS Y LISTAS'!$B$15),'Modelo Estadistico'!W145))</f>
        <v/>
      </c>
      <c r="AR145" s="15" t="str">
        <f>IF(X145="","",IF(Z145="SI",X145*(1+'INPUTS Y LISTAS'!$B$15),'Modelo Estadistico'!X145))</f>
        <v/>
      </c>
      <c r="AS145" s="71"/>
      <c r="AT145" s="29" t="str">
        <f t="shared" si="184"/>
        <v/>
      </c>
      <c r="AU145" s="15" t="str">
        <f t="shared" si="185"/>
        <v/>
      </c>
      <c r="AV145" s="15" t="str">
        <f t="shared" si="186"/>
        <v/>
      </c>
      <c r="AW145" s="30" t="str">
        <f t="shared" si="187"/>
        <v/>
      </c>
      <c r="AX145" s="28" t="str">
        <f t="shared" ref="AX145:AX208" si="222">IF(AA145="","",IF(COUNT($AA145:$AR145)=1,"Incluir Cotización",IF(OR(AA145&lt;$AV145,AA145&gt;$AW145),"Excluir Cotización","Incluir Cotización")))</f>
        <v/>
      </c>
      <c r="AY145" s="16" t="str">
        <f t="shared" si="194"/>
        <v/>
      </c>
      <c r="AZ145" s="16" t="str">
        <f t="shared" si="195"/>
        <v/>
      </c>
      <c r="BA145" s="16" t="str">
        <f t="shared" si="196"/>
        <v/>
      </c>
      <c r="BB145" s="16" t="str">
        <f t="shared" si="197"/>
        <v/>
      </c>
      <c r="BC145" s="16" t="str">
        <f t="shared" si="198"/>
        <v/>
      </c>
      <c r="BD145" s="16" t="str">
        <f t="shared" si="199"/>
        <v/>
      </c>
      <c r="BE145" s="16" t="str">
        <f t="shared" si="200"/>
        <v/>
      </c>
      <c r="BF145" s="16" t="str">
        <f t="shared" si="201"/>
        <v/>
      </c>
      <c r="BG145" s="16" t="str">
        <f t="shared" si="202"/>
        <v/>
      </c>
      <c r="BH145" s="16" t="str">
        <f t="shared" si="203"/>
        <v/>
      </c>
      <c r="BI145" s="16" t="str">
        <f t="shared" si="204"/>
        <v/>
      </c>
      <c r="BJ145" s="16" t="str">
        <f t="shared" si="205"/>
        <v/>
      </c>
      <c r="BK145" s="16" t="str">
        <f t="shared" si="206"/>
        <v/>
      </c>
      <c r="BL145" s="16" t="str">
        <f t="shared" si="207"/>
        <v/>
      </c>
      <c r="BM145" s="16"/>
      <c r="BN145" s="16" t="str">
        <f t="shared" si="208"/>
        <v/>
      </c>
      <c r="BO145" s="16" t="str">
        <f t="shared" si="209"/>
        <v/>
      </c>
      <c r="BP145" s="28" t="str">
        <f t="shared" si="210"/>
        <v/>
      </c>
      <c r="BQ145" s="16" t="str">
        <f t="shared" si="211"/>
        <v/>
      </c>
      <c r="BR145" s="16" t="str">
        <f t="shared" si="212"/>
        <v/>
      </c>
      <c r="BS145" s="16" t="str">
        <f t="shared" si="213"/>
        <v/>
      </c>
      <c r="BT145" s="16" t="str">
        <f t="shared" si="214"/>
        <v/>
      </c>
      <c r="BU145" s="16" t="str">
        <f t="shared" si="215"/>
        <v/>
      </c>
      <c r="BV145" s="16" t="str">
        <f t="shared" si="216"/>
        <v/>
      </c>
      <c r="BW145" s="16" t="str">
        <f t="shared" si="217"/>
        <v/>
      </c>
      <c r="BX145" s="16" t="str">
        <f t="shared" si="218"/>
        <v/>
      </c>
      <c r="BY145" s="16" t="str">
        <f t="shared" si="219"/>
        <v/>
      </c>
      <c r="BZ145" s="16" t="str">
        <f t="shared" si="220"/>
        <v/>
      </c>
      <c r="CA145" s="16" t="str">
        <f t="shared" si="220"/>
        <v/>
      </c>
      <c r="CB145" s="16" t="str">
        <f t="shared" si="220"/>
        <v/>
      </c>
      <c r="CC145" s="16" t="str">
        <f t="shared" si="220"/>
        <v/>
      </c>
      <c r="CD145" s="16" t="str">
        <f t="shared" si="220"/>
        <v/>
      </c>
      <c r="CE145" s="16" t="str">
        <f t="shared" si="220"/>
        <v/>
      </c>
      <c r="CF145" s="16" t="str">
        <f t="shared" si="220"/>
        <v/>
      </c>
      <c r="CG145" s="16" t="str">
        <f t="shared" si="220"/>
        <v/>
      </c>
      <c r="CH145" s="66" t="str">
        <f t="shared" si="221"/>
        <v/>
      </c>
      <c r="CI145" s="42" t="str">
        <f t="shared" si="177"/>
        <v/>
      </c>
      <c r="CJ145" s="42" t="str">
        <f t="shared" si="178"/>
        <v/>
      </c>
      <c r="CK145" s="42" t="str">
        <f t="shared" si="179"/>
        <v/>
      </c>
      <c r="CL145" s="42" t="str">
        <f t="shared" si="180"/>
        <v/>
      </c>
      <c r="CM145" s="42" t="str">
        <f t="shared" si="181"/>
        <v/>
      </c>
      <c r="CN145" s="65">
        <f t="shared" ref="CN145:CN208" si="223">IFERROR(MIN(CI145:CK145),0)</f>
        <v>0</v>
      </c>
      <c r="CO145" s="73"/>
      <c r="CP145" s="41">
        <f t="shared" si="188"/>
        <v>0</v>
      </c>
      <c r="CQ145" s="39">
        <f t="shared" si="189"/>
        <v>0</v>
      </c>
      <c r="CR145" s="40">
        <f t="shared" si="190"/>
        <v>0</v>
      </c>
      <c r="CS145" s="134">
        <f t="shared" si="191"/>
        <v>0</v>
      </c>
      <c r="CT145" s="17"/>
      <c r="CU145" s="129"/>
      <c r="CV145" s="130">
        <f t="shared" ref="CV145:CV208" si="224">+CN145</f>
        <v>0</v>
      </c>
      <c r="CW145" s="134">
        <f t="shared" ref="CW145:CW208" si="225">+CV145*CU145</f>
        <v>0</v>
      </c>
      <c r="CX145" s="131">
        <f>+IF($I$7="SI",'INPUTS Y LISTAS'!$B$31,0)</f>
        <v>0</v>
      </c>
      <c r="CY145" s="132"/>
      <c r="CZ145" s="130">
        <f t="shared" ref="CZ145:CZ208" si="226">+CV145*(1+CX145)</f>
        <v>0</v>
      </c>
      <c r="DA145" s="134">
        <f t="shared" ref="DA145:DA208" si="227">+CZ145*CY145</f>
        <v>0</v>
      </c>
      <c r="DB145" s="131">
        <f>+IF($I$7="SI",'INPUTS Y LISTAS'!$B$32,0)</f>
        <v>0</v>
      </c>
      <c r="DC145" s="132"/>
      <c r="DD145" s="130">
        <f t="shared" ref="DD145:DD208" si="228">+CZ145*(1+DB145)</f>
        <v>0</v>
      </c>
      <c r="DE145" s="134">
        <f t="shared" ref="DE145:DE208" si="229">+DD145*DC145</f>
        <v>0</v>
      </c>
      <c r="DF145" s="131">
        <f>+IF($I$7="SI",'INPUTS Y LISTAS'!$B$33,0)</f>
        <v>0</v>
      </c>
      <c r="DG145" s="132"/>
      <c r="DH145" s="130">
        <f t="shared" ref="DH145:DH208" si="230">+DD145*(1+DF145)</f>
        <v>0</v>
      </c>
      <c r="DI145" s="134">
        <f t="shared" ref="DI145:DI208" si="231">+DH145*DG145</f>
        <v>0</v>
      </c>
      <c r="DJ145" s="136">
        <f t="shared" ref="DJ145:DJ208" si="232">+CW145+DA145+DE145+DI145</f>
        <v>0</v>
      </c>
    </row>
    <row r="146" spans="3:114" ht="15.75" hidden="1" outlineLevel="2" x14ac:dyDescent="0.2">
      <c r="C146" s="14">
        <f t="shared" si="183"/>
        <v>132</v>
      </c>
      <c r="D146" s="88"/>
      <c r="E146" s="69">
        <v>1</v>
      </c>
      <c r="F146" s="69"/>
      <c r="G146" s="83"/>
      <c r="H146" s="84"/>
      <c r="I146" s="86"/>
      <c r="J146" s="86"/>
      <c r="K146" s="85"/>
      <c r="L146" s="86"/>
      <c r="M146" s="70"/>
      <c r="N146" s="70"/>
      <c r="O146" s="70"/>
      <c r="P146" s="70"/>
      <c r="Q146" s="70"/>
      <c r="R146" s="70"/>
      <c r="S146" s="70"/>
      <c r="T146" s="70"/>
      <c r="U146" s="70"/>
      <c r="V146" s="70"/>
      <c r="W146" s="70"/>
      <c r="X146" s="70"/>
      <c r="Y146" s="71"/>
      <c r="Z146" s="87" t="s">
        <v>16</v>
      </c>
      <c r="AA146" s="15" t="str">
        <f>IF(G146="","",IF(Z146="SI",G146*(1+'INPUTS Y LISTAS'!$B$15),'Modelo Estadistico'!G146))</f>
        <v/>
      </c>
      <c r="AB146" s="15" t="str">
        <f>IF(H146="","",IF(Z146="SI",H146*(1+'INPUTS Y LISTAS'!$B$15),'Modelo Estadistico'!H146))</f>
        <v/>
      </c>
      <c r="AC146" s="15" t="str">
        <f>IF(I146="","",IF(Z146="SI",I146*(1+'INPUTS Y LISTAS'!$B$15),'Modelo Estadistico'!I146))</f>
        <v/>
      </c>
      <c r="AD146" s="15" t="str">
        <f>IF(J146="","",IF(Z146="SI",J146*(1+'INPUTS Y LISTAS'!$B$15),'Modelo Estadistico'!J146))</f>
        <v/>
      </c>
      <c r="AE146" s="15" t="str">
        <f>IF(K146="","",IF(Z146="SI",K146*(1+'INPUTS Y LISTAS'!$B$15),'Modelo Estadistico'!K146))</f>
        <v/>
      </c>
      <c r="AF146" s="15" t="str">
        <f>IF(L146="","",IF(Z146="SI",L146*(1+'INPUTS Y LISTAS'!$B$15),'Modelo Estadistico'!L146))</f>
        <v/>
      </c>
      <c r="AG146" s="15" t="str">
        <f>IF(M146="","",IF(Z146="SI",M146*(1+'INPUTS Y LISTAS'!$B$15),'Modelo Estadistico'!M146))</f>
        <v/>
      </c>
      <c r="AH146" s="15" t="str">
        <f>IF(N146="","",IF(Z146="SI",N146*(1+'INPUTS Y LISTAS'!$B$15),'Modelo Estadistico'!N146))</f>
        <v/>
      </c>
      <c r="AI146" s="15" t="str">
        <f>IF(O146="","",IF(Z146="SI",O146*(1+'INPUTS Y LISTAS'!$B$15),'Modelo Estadistico'!O146))</f>
        <v/>
      </c>
      <c r="AJ146" s="15" t="str">
        <f>IF(P146="","",IF(Z146="SI",P146*(1+'INPUTS Y LISTAS'!$B$15),'Modelo Estadistico'!P146))</f>
        <v/>
      </c>
      <c r="AK146" s="15" t="str">
        <f>IF(Q146="","",IF(Z146="SI",Q146*(1+'INPUTS Y LISTAS'!$B$15),'Modelo Estadistico'!Q146))</f>
        <v/>
      </c>
      <c r="AL146" s="15" t="str">
        <f>IF(R146="","",IF(Z146="SI",R146*(1+'INPUTS Y LISTAS'!$B$15),'Modelo Estadistico'!R146))</f>
        <v/>
      </c>
      <c r="AM146" s="15" t="str">
        <f>IF(S146="","",IF(Z146="SI",S146*(1+'INPUTS Y LISTAS'!$B$15),'Modelo Estadistico'!S146))</f>
        <v/>
      </c>
      <c r="AN146" s="15" t="str">
        <f>IF(T146="","",IF(Z146="SI",T146*(1+'INPUTS Y LISTAS'!$B$15),'Modelo Estadistico'!T146))</f>
        <v/>
      </c>
      <c r="AO146" s="15" t="str">
        <f>IF(U146="","",IF(Z146="SI",U146*(1+'INPUTS Y LISTAS'!$B$15),'Modelo Estadistico'!U146))</f>
        <v/>
      </c>
      <c r="AP146" s="15" t="str">
        <f>IF(V146="","",IF(Z146="SI",V146*(1+'INPUTS Y LISTAS'!$B$15),'Modelo Estadistico'!V146))</f>
        <v/>
      </c>
      <c r="AQ146" s="15" t="str">
        <f>IF(W146="","",IF(Z146="SI",W146*(1+'INPUTS Y LISTAS'!$B$15),'Modelo Estadistico'!W146))</f>
        <v/>
      </c>
      <c r="AR146" s="15" t="str">
        <f>IF(X146="","",IF(Z146="SI",X146*(1+'INPUTS Y LISTAS'!$B$15),'Modelo Estadistico'!X146))</f>
        <v/>
      </c>
      <c r="AS146" s="71"/>
      <c r="AT146" s="29" t="str">
        <f t="shared" si="184"/>
        <v/>
      </c>
      <c r="AU146" s="15" t="str">
        <f t="shared" si="185"/>
        <v/>
      </c>
      <c r="AV146" s="15" t="str">
        <f t="shared" si="186"/>
        <v/>
      </c>
      <c r="AW146" s="30" t="str">
        <f t="shared" si="187"/>
        <v/>
      </c>
      <c r="AX146" s="28" t="str">
        <f t="shared" si="222"/>
        <v/>
      </c>
      <c r="AY146" s="16" t="str">
        <f t="shared" si="194"/>
        <v/>
      </c>
      <c r="AZ146" s="16" t="str">
        <f t="shared" si="195"/>
        <v/>
      </c>
      <c r="BA146" s="16" t="str">
        <f t="shared" si="196"/>
        <v/>
      </c>
      <c r="BB146" s="16" t="str">
        <f t="shared" si="197"/>
        <v/>
      </c>
      <c r="BC146" s="16" t="str">
        <f t="shared" si="198"/>
        <v/>
      </c>
      <c r="BD146" s="16" t="str">
        <f t="shared" si="199"/>
        <v/>
      </c>
      <c r="BE146" s="16" t="str">
        <f t="shared" si="200"/>
        <v/>
      </c>
      <c r="BF146" s="16" t="str">
        <f t="shared" si="201"/>
        <v/>
      </c>
      <c r="BG146" s="16" t="str">
        <f t="shared" si="202"/>
        <v/>
      </c>
      <c r="BH146" s="16" t="str">
        <f t="shared" si="203"/>
        <v/>
      </c>
      <c r="BI146" s="16" t="str">
        <f t="shared" si="204"/>
        <v/>
      </c>
      <c r="BJ146" s="16" t="str">
        <f t="shared" si="205"/>
        <v/>
      </c>
      <c r="BK146" s="16" t="str">
        <f t="shared" si="206"/>
        <v/>
      </c>
      <c r="BL146" s="16" t="str">
        <f t="shared" si="207"/>
        <v/>
      </c>
      <c r="BM146" s="16"/>
      <c r="BN146" s="16" t="str">
        <f t="shared" si="208"/>
        <v/>
      </c>
      <c r="BO146" s="16" t="str">
        <f t="shared" si="209"/>
        <v/>
      </c>
      <c r="BP146" s="28" t="str">
        <f t="shared" si="210"/>
        <v/>
      </c>
      <c r="BQ146" s="16" t="str">
        <f t="shared" si="211"/>
        <v/>
      </c>
      <c r="BR146" s="16" t="str">
        <f t="shared" si="212"/>
        <v/>
      </c>
      <c r="BS146" s="16" t="str">
        <f t="shared" si="213"/>
        <v/>
      </c>
      <c r="BT146" s="16" t="str">
        <f t="shared" si="214"/>
        <v/>
      </c>
      <c r="BU146" s="16" t="str">
        <f t="shared" si="215"/>
        <v/>
      </c>
      <c r="BV146" s="16" t="str">
        <f t="shared" si="216"/>
        <v/>
      </c>
      <c r="BW146" s="16" t="str">
        <f t="shared" si="217"/>
        <v/>
      </c>
      <c r="BX146" s="16" t="str">
        <f t="shared" si="218"/>
        <v/>
      </c>
      <c r="BY146" s="16" t="str">
        <f t="shared" si="219"/>
        <v/>
      </c>
      <c r="BZ146" s="16" t="str">
        <f t="shared" si="220"/>
        <v/>
      </c>
      <c r="CA146" s="16" t="str">
        <f t="shared" si="220"/>
        <v/>
      </c>
      <c r="CB146" s="16" t="str">
        <f t="shared" si="220"/>
        <v/>
      </c>
      <c r="CC146" s="16" t="str">
        <f t="shared" si="220"/>
        <v/>
      </c>
      <c r="CD146" s="16" t="str">
        <f t="shared" si="220"/>
        <v/>
      </c>
      <c r="CE146" s="16" t="str">
        <f t="shared" si="220"/>
        <v/>
      </c>
      <c r="CF146" s="16" t="str">
        <f t="shared" si="220"/>
        <v/>
      </c>
      <c r="CG146" s="16" t="str">
        <f t="shared" si="220"/>
        <v/>
      </c>
      <c r="CH146" s="66" t="str">
        <f t="shared" si="221"/>
        <v/>
      </c>
      <c r="CI146" s="42" t="str">
        <f t="shared" ref="CI146:CI209" si="233">IFERROR(AVERAGE(BP146:CG146),"")</f>
        <v/>
      </c>
      <c r="CJ146" s="42" t="str">
        <f t="shared" ref="CJ146:CJ209" si="234">IFERROR(MEDIAN(BP146:CG146),"")</f>
        <v/>
      </c>
      <c r="CK146" s="42" t="str">
        <f t="shared" ref="CK146:CK209" si="235">IFERROR(GEOMEAN(BP146:CG146),"")</f>
        <v/>
      </c>
      <c r="CL146" s="42" t="str">
        <f t="shared" ref="CL146:CL209" si="236">IFERROR(TRIMMEAN(BP146:CG146,$CL$10),"")</f>
        <v/>
      </c>
      <c r="CM146" s="42" t="str">
        <f t="shared" ref="CM146:CM209" si="237">IFERROR(HARMEAN(BP146:CG146),"")</f>
        <v/>
      </c>
      <c r="CN146" s="65">
        <f t="shared" si="223"/>
        <v>0</v>
      </c>
      <c r="CO146" s="73"/>
      <c r="CP146" s="41">
        <f t="shared" si="188"/>
        <v>0</v>
      </c>
      <c r="CQ146" s="39">
        <f t="shared" si="189"/>
        <v>0</v>
      </c>
      <c r="CR146" s="40">
        <f t="shared" si="190"/>
        <v>0</v>
      </c>
      <c r="CS146" s="134">
        <f t="shared" si="191"/>
        <v>0</v>
      </c>
      <c r="CT146" s="17"/>
      <c r="CU146" s="129"/>
      <c r="CV146" s="130">
        <f t="shared" si="224"/>
        <v>0</v>
      </c>
      <c r="CW146" s="134">
        <f t="shared" si="225"/>
        <v>0</v>
      </c>
      <c r="CX146" s="131">
        <f>+IF($I$7="SI",'INPUTS Y LISTAS'!$B$31,0)</f>
        <v>0</v>
      </c>
      <c r="CY146" s="132"/>
      <c r="CZ146" s="130">
        <f t="shared" si="226"/>
        <v>0</v>
      </c>
      <c r="DA146" s="134">
        <f t="shared" si="227"/>
        <v>0</v>
      </c>
      <c r="DB146" s="131">
        <f>+IF($I$7="SI",'INPUTS Y LISTAS'!$B$32,0)</f>
        <v>0</v>
      </c>
      <c r="DC146" s="132"/>
      <c r="DD146" s="130">
        <f t="shared" si="228"/>
        <v>0</v>
      </c>
      <c r="DE146" s="134">
        <f t="shared" si="229"/>
        <v>0</v>
      </c>
      <c r="DF146" s="131">
        <f>+IF($I$7="SI",'INPUTS Y LISTAS'!$B$33,0)</f>
        <v>0</v>
      </c>
      <c r="DG146" s="132"/>
      <c r="DH146" s="130">
        <f t="shared" si="230"/>
        <v>0</v>
      </c>
      <c r="DI146" s="134">
        <f t="shared" si="231"/>
        <v>0</v>
      </c>
      <c r="DJ146" s="136">
        <f t="shared" si="232"/>
        <v>0</v>
      </c>
    </row>
    <row r="147" spans="3:114" ht="15.75" hidden="1" outlineLevel="2" x14ac:dyDescent="0.2">
      <c r="C147" s="14">
        <f t="shared" si="183"/>
        <v>133</v>
      </c>
      <c r="D147" s="88"/>
      <c r="E147" s="69">
        <v>1</v>
      </c>
      <c r="F147" s="69"/>
      <c r="G147" s="83"/>
      <c r="H147" s="84"/>
      <c r="I147" s="86"/>
      <c r="J147" s="86"/>
      <c r="K147" s="85"/>
      <c r="L147" s="86"/>
      <c r="M147" s="70"/>
      <c r="N147" s="70"/>
      <c r="O147" s="70"/>
      <c r="P147" s="70"/>
      <c r="Q147" s="70"/>
      <c r="R147" s="70"/>
      <c r="S147" s="70"/>
      <c r="T147" s="70"/>
      <c r="U147" s="70"/>
      <c r="V147" s="70"/>
      <c r="W147" s="70"/>
      <c r="X147" s="70"/>
      <c r="Y147" s="71"/>
      <c r="Z147" s="87" t="s">
        <v>16</v>
      </c>
      <c r="AA147" s="15" t="str">
        <f>IF(G147="","",IF(Z147="SI",G147*(1+'INPUTS Y LISTAS'!$B$15),'Modelo Estadistico'!G147))</f>
        <v/>
      </c>
      <c r="AB147" s="15" t="str">
        <f>IF(H147="","",IF(Z147="SI",H147*(1+'INPUTS Y LISTAS'!$B$15),'Modelo Estadistico'!H147))</f>
        <v/>
      </c>
      <c r="AC147" s="15" t="str">
        <f>IF(I147="","",IF(Z147="SI",I147*(1+'INPUTS Y LISTAS'!$B$15),'Modelo Estadistico'!I147))</f>
        <v/>
      </c>
      <c r="AD147" s="15" t="str">
        <f>IF(J147="","",IF(Z147="SI",J147*(1+'INPUTS Y LISTAS'!$B$15),'Modelo Estadistico'!J147))</f>
        <v/>
      </c>
      <c r="AE147" s="15" t="str">
        <f>IF(K147="","",IF(Z147="SI",K147*(1+'INPUTS Y LISTAS'!$B$15),'Modelo Estadistico'!K147))</f>
        <v/>
      </c>
      <c r="AF147" s="15" t="str">
        <f>IF(L147="","",IF(Z147="SI",L147*(1+'INPUTS Y LISTAS'!$B$15),'Modelo Estadistico'!L147))</f>
        <v/>
      </c>
      <c r="AG147" s="15" t="str">
        <f>IF(M147="","",IF(Z147="SI",M147*(1+'INPUTS Y LISTAS'!$B$15),'Modelo Estadistico'!M147))</f>
        <v/>
      </c>
      <c r="AH147" s="15" t="str">
        <f>IF(N147="","",IF(Z147="SI",N147*(1+'INPUTS Y LISTAS'!$B$15),'Modelo Estadistico'!N147))</f>
        <v/>
      </c>
      <c r="AI147" s="15" t="str">
        <f>IF(O147="","",IF(Z147="SI",O147*(1+'INPUTS Y LISTAS'!$B$15),'Modelo Estadistico'!O147))</f>
        <v/>
      </c>
      <c r="AJ147" s="15" t="str">
        <f>IF(P147="","",IF(Z147="SI",P147*(1+'INPUTS Y LISTAS'!$B$15),'Modelo Estadistico'!P147))</f>
        <v/>
      </c>
      <c r="AK147" s="15" t="str">
        <f>IF(Q147="","",IF(Z147="SI",Q147*(1+'INPUTS Y LISTAS'!$B$15),'Modelo Estadistico'!Q147))</f>
        <v/>
      </c>
      <c r="AL147" s="15" t="str">
        <f>IF(R147="","",IF(Z147="SI",R147*(1+'INPUTS Y LISTAS'!$B$15),'Modelo Estadistico'!R147))</f>
        <v/>
      </c>
      <c r="AM147" s="15" t="str">
        <f>IF(S147="","",IF(Z147="SI",S147*(1+'INPUTS Y LISTAS'!$B$15),'Modelo Estadistico'!S147))</f>
        <v/>
      </c>
      <c r="AN147" s="15" t="str">
        <f>IF(T147="","",IF(Z147="SI",T147*(1+'INPUTS Y LISTAS'!$B$15),'Modelo Estadistico'!T147))</f>
        <v/>
      </c>
      <c r="AO147" s="15" t="str">
        <f>IF(U147="","",IF(Z147="SI",U147*(1+'INPUTS Y LISTAS'!$B$15),'Modelo Estadistico'!U147))</f>
        <v/>
      </c>
      <c r="AP147" s="15" t="str">
        <f>IF(V147="","",IF(Z147="SI",V147*(1+'INPUTS Y LISTAS'!$B$15),'Modelo Estadistico'!V147))</f>
        <v/>
      </c>
      <c r="AQ147" s="15" t="str">
        <f>IF(W147="","",IF(Z147="SI",W147*(1+'INPUTS Y LISTAS'!$B$15),'Modelo Estadistico'!W147))</f>
        <v/>
      </c>
      <c r="AR147" s="15" t="str">
        <f>IF(X147="","",IF(Z147="SI",X147*(1+'INPUTS Y LISTAS'!$B$15),'Modelo Estadistico'!X147))</f>
        <v/>
      </c>
      <c r="AS147" s="71"/>
      <c r="AT147" s="29" t="str">
        <f t="shared" si="184"/>
        <v/>
      </c>
      <c r="AU147" s="15" t="str">
        <f t="shared" si="185"/>
        <v/>
      </c>
      <c r="AV147" s="15" t="str">
        <f t="shared" si="186"/>
        <v/>
      </c>
      <c r="AW147" s="30" t="str">
        <f t="shared" si="187"/>
        <v/>
      </c>
      <c r="AX147" s="28" t="str">
        <f t="shared" si="222"/>
        <v/>
      </c>
      <c r="AY147" s="16" t="str">
        <f t="shared" si="194"/>
        <v/>
      </c>
      <c r="AZ147" s="16" t="str">
        <f t="shared" si="195"/>
        <v/>
      </c>
      <c r="BA147" s="16" t="str">
        <f t="shared" si="196"/>
        <v/>
      </c>
      <c r="BB147" s="16" t="str">
        <f t="shared" si="197"/>
        <v/>
      </c>
      <c r="BC147" s="16" t="str">
        <f t="shared" si="198"/>
        <v/>
      </c>
      <c r="BD147" s="16" t="str">
        <f t="shared" si="199"/>
        <v/>
      </c>
      <c r="BE147" s="16" t="str">
        <f t="shared" si="200"/>
        <v/>
      </c>
      <c r="BF147" s="16" t="str">
        <f t="shared" si="201"/>
        <v/>
      </c>
      <c r="BG147" s="16" t="str">
        <f t="shared" si="202"/>
        <v/>
      </c>
      <c r="BH147" s="16" t="str">
        <f t="shared" si="203"/>
        <v/>
      </c>
      <c r="BI147" s="16" t="str">
        <f t="shared" si="204"/>
        <v/>
      </c>
      <c r="BJ147" s="16" t="str">
        <f t="shared" si="205"/>
        <v/>
      </c>
      <c r="BK147" s="16" t="str">
        <f t="shared" si="206"/>
        <v/>
      </c>
      <c r="BL147" s="16" t="str">
        <f t="shared" si="207"/>
        <v/>
      </c>
      <c r="BM147" s="16"/>
      <c r="BN147" s="16" t="str">
        <f t="shared" si="208"/>
        <v/>
      </c>
      <c r="BO147" s="16" t="str">
        <f t="shared" si="209"/>
        <v/>
      </c>
      <c r="BP147" s="28" t="str">
        <f t="shared" si="210"/>
        <v/>
      </c>
      <c r="BQ147" s="16" t="str">
        <f t="shared" si="211"/>
        <v/>
      </c>
      <c r="BR147" s="16" t="str">
        <f t="shared" si="212"/>
        <v/>
      </c>
      <c r="BS147" s="16" t="str">
        <f t="shared" si="213"/>
        <v/>
      </c>
      <c r="BT147" s="16" t="str">
        <f t="shared" si="214"/>
        <v/>
      </c>
      <c r="BU147" s="16" t="str">
        <f t="shared" si="215"/>
        <v/>
      </c>
      <c r="BV147" s="16" t="str">
        <f t="shared" si="216"/>
        <v/>
      </c>
      <c r="BW147" s="16" t="str">
        <f t="shared" si="217"/>
        <v/>
      </c>
      <c r="BX147" s="16" t="str">
        <f t="shared" si="218"/>
        <v/>
      </c>
      <c r="BY147" s="16" t="str">
        <f t="shared" si="219"/>
        <v/>
      </c>
      <c r="BZ147" s="16" t="str">
        <f t="shared" si="220"/>
        <v/>
      </c>
      <c r="CA147" s="16" t="str">
        <f t="shared" si="220"/>
        <v/>
      </c>
      <c r="CB147" s="16" t="str">
        <f t="shared" si="220"/>
        <v/>
      </c>
      <c r="CC147" s="16" t="str">
        <f t="shared" si="220"/>
        <v/>
      </c>
      <c r="CD147" s="16" t="str">
        <f t="shared" si="220"/>
        <v/>
      </c>
      <c r="CE147" s="16" t="str">
        <f t="shared" si="220"/>
        <v/>
      </c>
      <c r="CF147" s="16" t="str">
        <f t="shared" si="220"/>
        <v/>
      </c>
      <c r="CG147" s="16" t="str">
        <f t="shared" si="220"/>
        <v/>
      </c>
      <c r="CH147" s="66" t="str">
        <f t="shared" si="221"/>
        <v/>
      </c>
      <c r="CI147" s="42" t="str">
        <f t="shared" si="233"/>
        <v/>
      </c>
      <c r="CJ147" s="42" t="str">
        <f t="shared" si="234"/>
        <v/>
      </c>
      <c r="CK147" s="42" t="str">
        <f t="shared" si="235"/>
        <v/>
      </c>
      <c r="CL147" s="42" t="str">
        <f t="shared" si="236"/>
        <v/>
      </c>
      <c r="CM147" s="42" t="str">
        <f t="shared" si="237"/>
        <v/>
      </c>
      <c r="CN147" s="65">
        <f t="shared" si="223"/>
        <v>0</v>
      </c>
      <c r="CO147" s="73"/>
      <c r="CP147" s="41">
        <f t="shared" si="188"/>
        <v>0</v>
      </c>
      <c r="CQ147" s="39">
        <f t="shared" si="189"/>
        <v>0</v>
      </c>
      <c r="CR147" s="40">
        <f t="shared" si="190"/>
        <v>0</v>
      </c>
      <c r="CS147" s="134">
        <f t="shared" si="191"/>
        <v>0</v>
      </c>
      <c r="CT147" s="17"/>
      <c r="CU147" s="129"/>
      <c r="CV147" s="130">
        <f t="shared" si="224"/>
        <v>0</v>
      </c>
      <c r="CW147" s="134">
        <f t="shared" si="225"/>
        <v>0</v>
      </c>
      <c r="CX147" s="131">
        <f>+IF($I$7="SI",'INPUTS Y LISTAS'!$B$31,0)</f>
        <v>0</v>
      </c>
      <c r="CY147" s="132"/>
      <c r="CZ147" s="130">
        <f t="shared" si="226"/>
        <v>0</v>
      </c>
      <c r="DA147" s="134">
        <f t="shared" si="227"/>
        <v>0</v>
      </c>
      <c r="DB147" s="131">
        <f>+IF($I$7="SI",'INPUTS Y LISTAS'!$B$32,0)</f>
        <v>0</v>
      </c>
      <c r="DC147" s="132"/>
      <c r="DD147" s="130">
        <f t="shared" si="228"/>
        <v>0</v>
      </c>
      <c r="DE147" s="134">
        <f t="shared" si="229"/>
        <v>0</v>
      </c>
      <c r="DF147" s="131">
        <f>+IF($I$7="SI",'INPUTS Y LISTAS'!$B$33,0)</f>
        <v>0</v>
      </c>
      <c r="DG147" s="132"/>
      <c r="DH147" s="130">
        <f t="shared" si="230"/>
        <v>0</v>
      </c>
      <c r="DI147" s="134">
        <f t="shared" si="231"/>
        <v>0</v>
      </c>
      <c r="DJ147" s="136">
        <f t="shared" si="232"/>
        <v>0</v>
      </c>
    </row>
    <row r="148" spans="3:114" ht="15.75" hidden="1" outlineLevel="2" x14ac:dyDescent="0.2">
      <c r="C148" s="14">
        <f t="shared" si="183"/>
        <v>134</v>
      </c>
      <c r="D148" s="88"/>
      <c r="E148" s="69">
        <v>1</v>
      </c>
      <c r="F148" s="69"/>
      <c r="G148" s="83"/>
      <c r="H148" s="84"/>
      <c r="I148" s="86"/>
      <c r="J148" s="86"/>
      <c r="K148" s="85"/>
      <c r="L148" s="86"/>
      <c r="M148" s="70"/>
      <c r="N148" s="70"/>
      <c r="O148" s="70"/>
      <c r="P148" s="70"/>
      <c r="Q148" s="70"/>
      <c r="R148" s="70"/>
      <c r="S148" s="70"/>
      <c r="T148" s="70"/>
      <c r="U148" s="70"/>
      <c r="V148" s="70"/>
      <c r="W148" s="70"/>
      <c r="X148" s="70"/>
      <c r="Y148" s="71"/>
      <c r="Z148" s="87" t="s">
        <v>16</v>
      </c>
      <c r="AA148" s="15" t="str">
        <f>IF(G148="","",IF(Z148="SI",G148*(1+'INPUTS Y LISTAS'!$B$15),'Modelo Estadistico'!G148))</f>
        <v/>
      </c>
      <c r="AB148" s="15" t="str">
        <f>IF(H148="","",IF(Z148="SI",H148*(1+'INPUTS Y LISTAS'!$B$15),'Modelo Estadistico'!H148))</f>
        <v/>
      </c>
      <c r="AC148" s="15" t="str">
        <f>IF(I148="","",IF(Z148="SI",I148*(1+'INPUTS Y LISTAS'!$B$15),'Modelo Estadistico'!I148))</f>
        <v/>
      </c>
      <c r="AD148" s="15" t="str">
        <f>IF(J148="","",IF(Z148="SI",J148*(1+'INPUTS Y LISTAS'!$B$15),'Modelo Estadistico'!J148))</f>
        <v/>
      </c>
      <c r="AE148" s="15" t="str">
        <f>IF(K148="","",IF(Z148="SI",K148*(1+'INPUTS Y LISTAS'!$B$15),'Modelo Estadistico'!K148))</f>
        <v/>
      </c>
      <c r="AF148" s="15" t="str">
        <f>IF(L148="","",IF(Z148="SI",L148*(1+'INPUTS Y LISTAS'!$B$15),'Modelo Estadistico'!L148))</f>
        <v/>
      </c>
      <c r="AG148" s="15" t="str">
        <f>IF(M148="","",IF(Z148="SI",M148*(1+'INPUTS Y LISTAS'!$B$15),'Modelo Estadistico'!M148))</f>
        <v/>
      </c>
      <c r="AH148" s="15" t="str">
        <f>IF(N148="","",IF(Z148="SI",N148*(1+'INPUTS Y LISTAS'!$B$15),'Modelo Estadistico'!N148))</f>
        <v/>
      </c>
      <c r="AI148" s="15" t="str">
        <f>IF(O148="","",IF(Z148="SI",O148*(1+'INPUTS Y LISTAS'!$B$15),'Modelo Estadistico'!O148))</f>
        <v/>
      </c>
      <c r="AJ148" s="15" t="str">
        <f>IF(P148="","",IF(Z148="SI",P148*(1+'INPUTS Y LISTAS'!$B$15),'Modelo Estadistico'!P148))</f>
        <v/>
      </c>
      <c r="AK148" s="15" t="str">
        <f>IF(Q148="","",IF(Z148="SI",Q148*(1+'INPUTS Y LISTAS'!$B$15),'Modelo Estadistico'!Q148))</f>
        <v/>
      </c>
      <c r="AL148" s="15" t="str">
        <f>IF(R148="","",IF(Z148="SI",R148*(1+'INPUTS Y LISTAS'!$B$15),'Modelo Estadistico'!R148))</f>
        <v/>
      </c>
      <c r="AM148" s="15" t="str">
        <f>IF(S148="","",IF(Z148="SI",S148*(1+'INPUTS Y LISTAS'!$B$15),'Modelo Estadistico'!S148))</f>
        <v/>
      </c>
      <c r="AN148" s="15" t="str">
        <f>IF(T148="","",IF(Z148="SI",T148*(1+'INPUTS Y LISTAS'!$B$15),'Modelo Estadistico'!T148))</f>
        <v/>
      </c>
      <c r="AO148" s="15" t="str">
        <f>IF(U148="","",IF(Z148="SI",U148*(1+'INPUTS Y LISTAS'!$B$15),'Modelo Estadistico'!U148))</f>
        <v/>
      </c>
      <c r="AP148" s="15" t="str">
        <f>IF(V148="","",IF(Z148="SI",V148*(1+'INPUTS Y LISTAS'!$B$15),'Modelo Estadistico'!V148))</f>
        <v/>
      </c>
      <c r="AQ148" s="15" t="str">
        <f>IF(W148="","",IF(Z148="SI",W148*(1+'INPUTS Y LISTAS'!$B$15),'Modelo Estadistico'!W148))</f>
        <v/>
      </c>
      <c r="AR148" s="15" t="str">
        <f>IF(X148="","",IF(Z148="SI",X148*(1+'INPUTS Y LISTAS'!$B$15),'Modelo Estadistico'!X148))</f>
        <v/>
      </c>
      <c r="AS148" s="71"/>
      <c r="AT148" s="29" t="str">
        <f t="shared" si="184"/>
        <v/>
      </c>
      <c r="AU148" s="15" t="str">
        <f t="shared" si="185"/>
        <v/>
      </c>
      <c r="AV148" s="15" t="str">
        <f t="shared" si="186"/>
        <v/>
      </c>
      <c r="AW148" s="30" t="str">
        <f t="shared" si="187"/>
        <v/>
      </c>
      <c r="AX148" s="28" t="str">
        <f t="shared" si="222"/>
        <v/>
      </c>
      <c r="AY148" s="16" t="str">
        <f t="shared" si="194"/>
        <v/>
      </c>
      <c r="AZ148" s="16" t="str">
        <f t="shared" si="195"/>
        <v/>
      </c>
      <c r="BA148" s="16" t="str">
        <f t="shared" si="196"/>
        <v/>
      </c>
      <c r="BB148" s="16" t="str">
        <f t="shared" si="197"/>
        <v/>
      </c>
      <c r="BC148" s="16" t="str">
        <f t="shared" si="198"/>
        <v/>
      </c>
      <c r="BD148" s="16" t="str">
        <f t="shared" si="199"/>
        <v/>
      </c>
      <c r="BE148" s="16" t="str">
        <f t="shared" si="200"/>
        <v/>
      </c>
      <c r="BF148" s="16" t="str">
        <f t="shared" si="201"/>
        <v/>
      </c>
      <c r="BG148" s="16" t="str">
        <f t="shared" si="202"/>
        <v/>
      </c>
      <c r="BH148" s="16" t="str">
        <f t="shared" si="203"/>
        <v/>
      </c>
      <c r="BI148" s="16" t="str">
        <f t="shared" si="204"/>
        <v/>
      </c>
      <c r="BJ148" s="16" t="str">
        <f t="shared" si="205"/>
        <v/>
      </c>
      <c r="BK148" s="16" t="str">
        <f t="shared" si="206"/>
        <v/>
      </c>
      <c r="BL148" s="16" t="str">
        <f t="shared" si="207"/>
        <v/>
      </c>
      <c r="BM148" s="16"/>
      <c r="BN148" s="16" t="str">
        <f t="shared" si="208"/>
        <v/>
      </c>
      <c r="BO148" s="16" t="str">
        <f t="shared" si="209"/>
        <v/>
      </c>
      <c r="BP148" s="28" t="str">
        <f t="shared" si="210"/>
        <v/>
      </c>
      <c r="BQ148" s="16" t="str">
        <f t="shared" si="211"/>
        <v/>
      </c>
      <c r="BR148" s="16" t="str">
        <f t="shared" si="212"/>
        <v/>
      </c>
      <c r="BS148" s="16" t="str">
        <f t="shared" si="213"/>
        <v/>
      </c>
      <c r="BT148" s="16" t="str">
        <f t="shared" si="214"/>
        <v/>
      </c>
      <c r="BU148" s="16" t="str">
        <f t="shared" si="215"/>
        <v/>
      </c>
      <c r="BV148" s="16" t="str">
        <f t="shared" si="216"/>
        <v/>
      </c>
      <c r="BW148" s="16" t="str">
        <f t="shared" si="217"/>
        <v/>
      </c>
      <c r="BX148" s="16" t="str">
        <f t="shared" si="218"/>
        <v/>
      </c>
      <c r="BY148" s="16" t="str">
        <f t="shared" si="219"/>
        <v/>
      </c>
      <c r="BZ148" s="16" t="str">
        <f t="shared" si="220"/>
        <v/>
      </c>
      <c r="CA148" s="16" t="str">
        <f t="shared" si="220"/>
        <v/>
      </c>
      <c r="CB148" s="16" t="str">
        <f t="shared" si="220"/>
        <v/>
      </c>
      <c r="CC148" s="16" t="str">
        <f t="shared" si="220"/>
        <v/>
      </c>
      <c r="CD148" s="16" t="str">
        <f t="shared" si="220"/>
        <v/>
      </c>
      <c r="CE148" s="16" t="str">
        <f t="shared" si="220"/>
        <v/>
      </c>
      <c r="CF148" s="16" t="str">
        <f t="shared" si="220"/>
        <v/>
      </c>
      <c r="CG148" s="16" t="str">
        <f t="shared" si="220"/>
        <v/>
      </c>
      <c r="CH148" s="66" t="str">
        <f t="shared" si="221"/>
        <v/>
      </c>
      <c r="CI148" s="42" t="str">
        <f t="shared" si="233"/>
        <v/>
      </c>
      <c r="CJ148" s="42" t="str">
        <f t="shared" si="234"/>
        <v/>
      </c>
      <c r="CK148" s="42" t="str">
        <f t="shared" si="235"/>
        <v/>
      </c>
      <c r="CL148" s="42" t="str">
        <f t="shared" si="236"/>
        <v/>
      </c>
      <c r="CM148" s="42" t="str">
        <f t="shared" si="237"/>
        <v/>
      </c>
      <c r="CN148" s="65">
        <f t="shared" si="223"/>
        <v>0</v>
      </c>
      <c r="CO148" s="73"/>
      <c r="CP148" s="41">
        <f t="shared" si="188"/>
        <v>0</v>
      </c>
      <c r="CQ148" s="39">
        <f t="shared" si="189"/>
        <v>0</v>
      </c>
      <c r="CR148" s="40">
        <f t="shared" si="190"/>
        <v>0</v>
      </c>
      <c r="CS148" s="134">
        <f t="shared" si="191"/>
        <v>0</v>
      </c>
      <c r="CT148" s="17"/>
      <c r="CU148" s="129"/>
      <c r="CV148" s="130">
        <f t="shared" si="224"/>
        <v>0</v>
      </c>
      <c r="CW148" s="134">
        <f t="shared" si="225"/>
        <v>0</v>
      </c>
      <c r="CX148" s="131">
        <f>+IF($I$7="SI",'INPUTS Y LISTAS'!$B$31,0)</f>
        <v>0</v>
      </c>
      <c r="CY148" s="132"/>
      <c r="CZ148" s="130">
        <f t="shared" si="226"/>
        <v>0</v>
      </c>
      <c r="DA148" s="134">
        <f t="shared" si="227"/>
        <v>0</v>
      </c>
      <c r="DB148" s="131">
        <f>+IF($I$7="SI",'INPUTS Y LISTAS'!$B$32,0)</f>
        <v>0</v>
      </c>
      <c r="DC148" s="132"/>
      <c r="DD148" s="130">
        <f t="shared" si="228"/>
        <v>0</v>
      </c>
      <c r="DE148" s="134">
        <f t="shared" si="229"/>
        <v>0</v>
      </c>
      <c r="DF148" s="131">
        <f>+IF($I$7="SI",'INPUTS Y LISTAS'!$B$33,0)</f>
        <v>0</v>
      </c>
      <c r="DG148" s="132"/>
      <c r="DH148" s="130">
        <f t="shared" si="230"/>
        <v>0</v>
      </c>
      <c r="DI148" s="134">
        <f t="shared" si="231"/>
        <v>0</v>
      </c>
      <c r="DJ148" s="136">
        <f t="shared" si="232"/>
        <v>0</v>
      </c>
    </row>
    <row r="149" spans="3:114" ht="15.75" hidden="1" outlineLevel="2" x14ac:dyDescent="0.2">
      <c r="C149" s="14">
        <f t="shared" si="183"/>
        <v>135</v>
      </c>
      <c r="D149" s="88"/>
      <c r="E149" s="69">
        <v>1</v>
      </c>
      <c r="F149" s="69"/>
      <c r="G149" s="83"/>
      <c r="H149" s="84"/>
      <c r="I149" s="86"/>
      <c r="J149" s="86"/>
      <c r="K149" s="85"/>
      <c r="L149" s="86"/>
      <c r="M149" s="70"/>
      <c r="N149" s="70"/>
      <c r="O149" s="70"/>
      <c r="P149" s="70"/>
      <c r="Q149" s="70"/>
      <c r="R149" s="70"/>
      <c r="S149" s="70"/>
      <c r="T149" s="70"/>
      <c r="U149" s="70"/>
      <c r="V149" s="70"/>
      <c r="W149" s="70"/>
      <c r="X149" s="70"/>
      <c r="Y149" s="71"/>
      <c r="Z149" s="87" t="s">
        <v>16</v>
      </c>
      <c r="AA149" s="15" t="str">
        <f>IF(G149="","",IF(Z149="SI",G149*(1+'INPUTS Y LISTAS'!$B$15),'Modelo Estadistico'!G149))</f>
        <v/>
      </c>
      <c r="AB149" s="15" t="str">
        <f>IF(H149="","",IF(Z149="SI",H149*(1+'INPUTS Y LISTAS'!$B$15),'Modelo Estadistico'!H149))</f>
        <v/>
      </c>
      <c r="AC149" s="15" t="str">
        <f>IF(I149="","",IF(Z149="SI",I149*(1+'INPUTS Y LISTAS'!$B$15),'Modelo Estadistico'!I149))</f>
        <v/>
      </c>
      <c r="AD149" s="15" t="str">
        <f>IF(J149="","",IF(Z149="SI",J149*(1+'INPUTS Y LISTAS'!$B$15),'Modelo Estadistico'!J149))</f>
        <v/>
      </c>
      <c r="AE149" s="15" t="str">
        <f>IF(K149="","",IF(Z149="SI",K149*(1+'INPUTS Y LISTAS'!$B$15),'Modelo Estadistico'!K149))</f>
        <v/>
      </c>
      <c r="AF149" s="15" t="str">
        <f>IF(L149="","",IF(Z149="SI",L149*(1+'INPUTS Y LISTAS'!$B$15),'Modelo Estadistico'!L149))</f>
        <v/>
      </c>
      <c r="AG149" s="15" t="str">
        <f>IF(M149="","",IF(Z149="SI",M149*(1+'INPUTS Y LISTAS'!$B$15),'Modelo Estadistico'!M149))</f>
        <v/>
      </c>
      <c r="AH149" s="15" t="str">
        <f>IF(N149="","",IF(Z149="SI",N149*(1+'INPUTS Y LISTAS'!$B$15),'Modelo Estadistico'!N149))</f>
        <v/>
      </c>
      <c r="AI149" s="15" t="str">
        <f>IF(O149="","",IF(Z149="SI",O149*(1+'INPUTS Y LISTAS'!$B$15),'Modelo Estadistico'!O149))</f>
        <v/>
      </c>
      <c r="AJ149" s="15" t="str">
        <f>IF(P149="","",IF(Z149="SI",P149*(1+'INPUTS Y LISTAS'!$B$15),'Modelo Estadistico'!P149))</f>
        <v/>
      </c>
      <c r="AK149" s="15" t="str">
        <f>IF(Q149="","",IF(Z149="SI",Q149*(1+'INPUTS Y LISTAS'!$B$15),'Modelo Estadistico'!Q149))</f>
        <v/>
      </c>
      <c r="AL149" s="15" t="str">
        <f>IF(R149="","",IF(Z149="SI",R149*(1+'INPUTS Y LISTAS'!$B$15),'Modelo Estadistico'!R149))</f>
        <v/>
      </c>
      <c r="AM149" s="15" t="str">
        <f>IF(S149="","",IF(Z149="SI",S149*(1+'INPUTS Y LISTAS'!$B$15),'Modelo Estadistico'!S149))</f>
        <v/>
      </c>
      <c r="AN149" s="15" t="str">
        <f>IF(T149="","",IF(Z149="SI",T149*(1+'INPUTS Y LISTAS'!$B$15),'Modelo Estadistico'!T149))</f>
        <v/>
      </c>
      <c r="AO149" s="15" t="str">
        <f>IF(U149="","",IF(Z149="SI",U149*(1+'INPUTS Y LISTAS'!$B$15),'Modelo Estadistico'!U149))</f>
        <v/>
      </c>
      <c r="AP149" s="15" t="str">
        <f>IF(V149="","",IF(Z149="SI",V149*(1+'INPUTS Y LISTAS'!$B$15),'Modelo Estadistico'!V149))</f>
        <v/>
      </c>
      <c r="AQ149" s="15" t="str">
        <f>IF(W149="","",IF(Z149="SI",W149*(1+'INPUTS Y LISTAS'!$B$15),'Modelo Estadistico'!W149))</f>
        <v/>
      </c>
      <c r="AR149" s="15" t="str">
        <f>IF(X149="","",IF(Z149="SI",X149*(1+'INPUTS Y LISTAS'!$B$15),'Modelo Estadistico'!X149))</f>
        <v/>
      </c>
      <c r="AS149" s="71"/>
      <c r="AT149" s="29" t="str">
        <f t="shared" si="184"/>
        <v/>
      </c>
      <c r="AU149" s="15" t="str">
        <f t="shared" si="185"/>
        <v/>
      </c>
      <c r="AV149" s="15" t="str">
        <f t="shared" si="186"/>
        <v/>
      </c>
      <c r="AW149" s="30" t="str">
        <f t="shared" si="187"/>
        <v/>
      </c>
      <c r="AX149" s="28" t="str">
        <f t="shared" si="222"/>
        <v/>
      </c>
      <c r="AY149" s="16" t="str">
        <f t="shared" si="194"/>
        <v/>
      </c>
      <c r="AZ149" s="16" t="str">
        <f t="shared" si="195"/>
        <v/>
      </c>
      <c r="BA149" s="16" t="str">
        <f t="shared" si="196"/>
        <v/>
      </c>
      <c r="BB149" s="16" t="str">
        <f t="shared" si="197"/>
        <v/>
      </c>
      <c r="BC149" s="16" t="str">
        <f t="shared" si="198"/>
        <v/>
      </c>
      <c r="BD149" s="16" t="str">
        <f t="shared" si="199"/>
        <v/>
      </c>
      <c r="BE149" s="16" t="str">
        <f t="shared" si="200"/>
        <v/>
      </c>
      <c r="BF149" s="16" t="str">
        <f t="shared" si="201"/>
        <v/>
      </c>
      <c r="BG149" s="16" t="str">
        <f t="shared" si="202"/>
        <v/>
      </c>
      <c r="BH149" s="16" t="str">
        <f t="shared" si="203"/>
        <v/>
      </c>
      <c r="BI149" s="16" t="str">
        <f t="shared" si="204"/>
        <v/>
      </c>
      <c r="BJ149" s="16" t="str">
        <f t="shared" si="205"/>
        <v/>
      </c>
      <c r="BK149" s="16" t="str">
        <f t="shared" si="206"/>
        <v/>
      </c>
      <c r="BL149" s="16" t="str">
        <f t="shared" si="207"/>
        <v/>
      </c>
      <c r="BM149" s="16"/>
      <c r="BN149" s="16" t="str">
        <f t="shared" si="208"/>
        <v/>
      </c>
      <c r="BO149" s="16" t="str">
        <f t="shared" si="209"/>
        <v/>
      </c>
      <c r="BP149" s="28" t="str">
        <f t="shared" si="210"/>
        <v/>
      </c>
      <c r="BQ149" s="16" t="str">
        <f t="shared" si="211"/>
        <v/>
      </c>
      <c r="BR149" s="16" t="str">
        <f t="shared" si="212"/>
        <v/>
      </c>
      <c r="BS149" s="16" t="str">
        <f t="shared" si="213"/>
        <v/>
      </c>
      <c r="BT149" s="16" t="str">
        <f t="shared" si="214"/>
        <v/>
      </c>
      <c r="BU149" s="16" t="str">
        <f t="shared" si="215"/>
        <v/>
      </c>
      <c r="BV149" s="16" t="str">
        <f t="shared" si="216"/>
        <v/>
      </c>
      <c r="BW149" s="16" t="str">
        <f t="shared" si="217"/>
        <v/>
      </c>
      <c r="BX149" s="16" t="str">
        <f t="shared" si="218"/>
        <v/>
      </c>
      <c r="BY149" s="16" t="str">
        <f t="shared" si="219"/>
        <v/>
      </c>
      <c r="BZ149" s="16" t="str">
        <f t="shared" si="220"/>
        <v/>
      </c>
      <c r="CA149" s="16" t="str">
        <f t="shared" si="220"/>
        <v/>
      </c>
      <c r="CB149" s="16" t="str">
        <f t="shared" si="220"/>
        <v/>
      </c>
      <c r="CC149" s="16" t="str">
        <f t="shared" si="220"/>
        <v/>
      </c>
      <c r="CD149" s="16" t="str">
        <f t="shared" si="220"/>
        <v/>
      </c>
      <c r="CE149" s="16" t="str">
        <f t="shared" si="220"/>
        <v/>
      </c>
      <c r="CF149" s="16" t="str">
        <f t="shared" si="220"/>
        <v/>
      </c>
      <c r="CG149" s="16" t="str">
        <f t="shared" si="220"/>
        <v/>
      </c>
      <c r="CH149" s="66" t="str">
        <f t="shared" si="221"/>
        <v/>
      </c>
      <c r="CI149" s="42" t="str">
        <f t="shared" si="233"/>
        <v/>
      </c>
      <c r="CJ149" s="42" t="str">
        <f t="shared" si="234"/>
        <v/>
      </c>
      <c r="CK149" s="42" t="str">
        <f t="shared" si="235"/>
        <v/>
      </c>
      <c r="CL149" s="42" t="str">
        <f t="shared" si="236"/>
        <v/>
      </c>
      <c r="CM149" s="42" t="str">
        <f t="shared" si="237"/>
        <v/>
      </c>
      <c r="CN149" s="65">
        <f t="shared" si="223"/>
        <v>0</v>
      </c>
      <c r="CO149" s="73"/>
      <c r="CP149" s="41">
        <f t="shared" si="188"/>
        <v>0</v>
      </c>
      <c r="CQ149" s="39">
        <f t="shared" si="189"/>
        <v>0</v>
      </c>
      <c r="CR149" s="40">
        <f t="shared" si="190"/>
        <v>0</v>
      </c>
      <c r="CS149" s="134">
        <f t="shared" si="191"/>
        <v>0</v>
      </c>
      <c r="CT149" s="17"/>
      <c r="CU149" s="129"/>
      <c r="CV149" s="130">
        <f t="shared" si="224"/>
        <v>0</v>
      </c>
      <c r="CW149" s="134">
        <f t="shared" si="225"/>
        <v>0</v>
      </c>
      <c r="CX149" s="131">
        <f>+IF($I$7="SI",'INPUTS Y LISTAS'!$B$31,0)</f>
        <v>0</v>
      </c>
      <c r="CY149" s="132"/>
      <c r="CZ149" s="130">
        <f t="shared" si="226"/>
        <v>0</v>
      </c>
      <c r="DA149" s="134">
        <f t="shared" si="227"/>
        <v>0</v>
      </c>
      <c r="DB149" s="131">
        <f>+IF($I$7="SI",'INPUTS Y LISTAS'!$B$32,0)</f>
        <v>0</v>
      </c>
      <c r="DC149" s="132"/>
      <c r="DD149" s="130">
        <f t="shared" si="228"/>
        <v>0</v>
      </c>
      <c r="DE149" s="134">
        <f t="shared" si="229"/>
        <v>0</v>
      </c>
      <c r="DF149" s="131">
        <f>+IF($I$7="SI",'INPUTS Y LISTAS'!$B$33,0)</f>
        <v>0</v>
      </c>
      <c r="DG149" s="132"/>
      <c r="DH149" s="130">
        <f t="shared" si="230"/>
        <v>0</v>
      </c>
      <c r="DI149" s="134">
        <f t="shared" si="231"/>
        <v>0</v>
      </c>
      <c r="DJ149" s="136">
        <f t="shared" si="232"/>
        <v>0</v>
      </c>
    </row>
    <row r="150" spans="3:114" ht="15.75" hidden="1" outlineLevel="2" x14ac:dyDescent="0.2">
      <c r="C150" s="14">
        <f t="shared" si="183"/>
        <v>136</v>
      </c>
      <c r="D150" s="88"/>
      <c r="E150" s="69">
        <v>1</v>
      </c>
      <c r="F150" s="69"/>
      <c r="G150" s="83"/>
      <c r="H150" s="84"/>
      <c r="I150" s="86"/>
      <c r="J150" s="86"/>
      <c r="K150" s="85"/>
      <c r="L150" s="86"/>
      <c r="M150" s="70"/>
      <c r="N150" s="70"/>
      <c r="O150" s="70"/>
      <c r="P150" s="70"/>
      <c r="Q150" s="70"/>
      <c r="R150" s="70"/>
      <c r="S150" s="70"/>
      <c r="T150" s="70"/>
      <c r="U150" s="70"/>
      <c r="V150" s="70"/>
      <c r="W150" s="70"/>
      <c r="X150" s="70"/>
      <c r="Y150" s="71"/>
      <c r="Z150" s="87" t="s">
        <v>16</v>
      </c>
      <c r="AA150" s="15" t="str">
        <f>IF(G150="","",IF(Z150="SI",G150*(1+'INPUTS Y LISTAS'!$B$15),'Modelo Estadistico'!G150))</f>
        <v/>
      </c>
      <c r="AB150" s="15" t="str">
        <f>IF(H150="","",IF(Z150="SI",H150*(1+'INPUTS Y LISTAS'!$B$15),'Modelo Estadistico'!H150))</f>
        <v/>
      </c>
      <c r="AC150" s="15" t="str">
        <f>IF(I150="","",IF(Z150="SI",I150*(1+'INPUTS Y LISTAS'!$B$15),'Modelo Estadistico'!I150))</f>
        <v/>
      </c>
      <c r="AD150" s="15" t="str">
        <f>IF(J150="","",IF(Z150="SI",J150*(1+'INPUTS Y LISTAS'!$B$15),'Modelo Estadistico'!J150))</f>
        <v/>
      </c>
      <c r="AE150" s="15" t="str">
        <f>IF(K150="","",IF(Z150="SI",K150*(1+'INPUTS Y LISTAS'!$B$15),'Modelo Estadistico'!K150))</f>
        <v/>
      </c>
      <c r="AF150" s="15" t="str">
        <f>IF(L150="","",IF(Z150="SI",L150*(1+'INPUTS Y LISTAS'!$B$15),'Modelo Estadistico'!L150))</f>
        <v/>
      </c>
      <c r="AG150" s="15" t="str">
        <f>IF(M150="","",IF(Z150="SI",M150*(1+'INPUTS Y LISTAS'!$B$15),'Modelo Estadistico'!M150))</f>
        <v/>
      </c>
      <c r="AH150" s="15" t="str">
        <f>IF(N150="","",IF(Z150="SI",N150*(1+'INPUTS Y LISTAS'!$B$15),'Modelo Estadistico'!N150))</f>
        <v/>
      </c>
      <c r="AI150" s="15" t="str">
        <f>IF(O150="","",IF(Z150="SI",O150*(1+'INPUTS Y LISTAS'!$B$15),'Modelo Estadistico'!O150))</f>
        <v/>
      </c>
      <c r="AJ150" s="15" t="str">
        <f>IF(P150="","",IF(Z150="SI",P150*(1+'INPUTS Y LISTAS'!$B$15),'Modelo Estadistico'!P150))</f>
        <v/>
      </c>
      <c r="AK150" s="15" t="str">
        <f>IF(Q150="","",IF(Z150="SI",Q150*(1+'INPUTS Y LISTAS'!$B$15),'Modelo Estadistico'!Q150))</f>
        <v/>
      </c>
      <c r="AL150" s="15" t="str">
        <f>IF(R150="","",IF(Z150="SI",R150*(1+'INPUTS Y LISTAS'!$B$15),'Modelo Estadistico'!R150))</f>
        <v/>
      </c>
      <c r="AM150" s="15" t="str">
        <f>IF(S150="","",IF(Z150="SI",S150*(1+'INPUTS Y LISTAS'!$B$15),'Modelo Estadistico'!S150))</f>
        <v/>
      </c>
      <c r="AN150" s="15" t="str">
        <f>IF(T150="","",IF(Z150="SI",T150*(1+'INPUTS Y LISTAS'!$B$15),'Modelo Estadistico'!T150))</f>
        <v/>
      </c>
      <c r="AO150" s="15" t="str">
        <f>IF(U150="","",IF(Z150="SI",U150*(1+'INPUTS Y LISTAS'!$B$15),'Modelo Estadistico'!U150))</f>
        <v/>
      </c>
      <c r="AP150" s="15" t="str">
        <f>IF(V150="","",IF(Z150="SI",V150*(1+'INPUTS Y LISTAS'!$B$15),'Modelo Estadistico'!V150))</f>
        <v/>
      </c>
      <c r="AQ150" s="15" t="str">
        <f>IF(W150="","",IF(Z150="SI",W150*(1+'INPUTS Y LISTAS'!$B$15),'Modelo Estadistico'!W150))</f>
        <v/>
      </c>
      <c r="AR150" s="15" t="str">
        <f>IF(X150="","",IF(Z150="SI",X150*(1+'INPUTS Y LISTAS'!$B$15),'Modelo Estadistico'!X150))</f>
        <v/>
      </c>
      <c r="AS150" s="71"/>
      <c r="AT150" s="29" t="str">
        <f t="shared" si="184"/>
        <v/>
      </c>
      <c r="AU150" s="15" t="str">
        <f t="shared" si="185"/>
        <v/>
      </c>
      <c r="AV150" s="15" t="str">
        <f t="shared" si="186"/>
        <v/>
      </c>
      <c r="AW150" s="30" t="str">
        <f t="shared" si="187"/>
        <v/>
      </c>
      <c r="AX150" s="28" t="str">
        <f t="shared" si="222"/>
        <v/>
      </c>
      <c r="AY150" s="16" t="str">
        <f t="shared" si="194"/>
        <v/>
      </c>
      <c r="AZ150" s="16" t="str">
        <f t="shared" si="195"/>
        <v/>
      </c>
      <c r="BA150" s="16" t="str">
        <f t="shared" si="196"/>
        <v/>
      </c>
      <c r="BB150" s="16" t="str">
        <f t="shared" si="197"/>
        <v/>
      </c>
      <c r="BC150" s="16" t="str">
        <f t="shared" si="198"/>
        <v/>
      </c>
      <c r="BD150" s="16" t="str">
        <f t="shared" si="199"/>
        <v/>
      </c>
      <c r="BE150" s="16" t="str">
        <f t="shared" si="200"/>
        <v/>
      </c>
      <c r="BF150" s="16" t="str">
        <f t="shared" si="201"/>
        <v/>
      </c>
      <c r="BG150" s="16" t="str">
        <f t="shared" si="202"/>
        <v/>
      </c>
      <c r="BH150" s="16" t="str">
        <f t="shared" si="203"/>
        <v/>
      </c>
      <c r="BI150" s="16" t="str">
        <f t="shared" si="204"/>
        <v/>
      </c>
      <c r="BJ150" s="16" t="str">
        <f t="shared" si="205"/>
        <v/>
      </c>
      <c r="BK150" s="16" t="str">
        <f t="shared" si="206"/>
        <v/>
      </c>
      <c r="BL150" s="16" t="str">
        <f t="shared" si="207"/>
        <v/>
      </c>
      <c r="BM150" s="16"/>
      <c r="BN150" s="16" t="str">
        <f t="shared" si="208"/>
        <v/>
      </c>
      <c r="BO150" s="16" t="str">
        <f t="shared" si="209"/>
        <v/>
      </c>
      <c r="BP150" s="28" t="str">
        <f t="shared" si="210"/>
        <v/>
      </c>
      <c r="BQ150" s="16" t="str">
        <f t="shared" si="211"/>
        <v/>
      </c>
      <c r="BR150" s="16" t="str">
        <f t="shared" si="212"/>
        <v/>
      </c>
      <c r="BS150" s="16" t="str">
        <f t="shared" si="213"/>
        <v/>
      </c>
      <c r="BT150" s="16" t="str">
        <f t="shared" si="214"/>
        <v/>
      </c>
      <c r="BU150" s="16" t="str">
        <f t="shared" si="215"/>
        <v/>
      </c>
      <c r="BV150" s="16" t="str">
        <f t="shared" si="216"/>
        <v/>
      </c>
      <c r="BW150" s="16" t="str">
        <f t="shared" si="217"/>
        <v/>
      </c>
      <c r="BX150" s="16" t="str">
        <f t="shared" si="218"/>
        <v/>
      </c>
      <c r="BY150" s="16" t="str">
        <f t="shared" si="219"/>
        <v/>
      </c>
      <c r="BZ150" s="16" t="str">
        <f t="shared" si="220"/>
        <v/>
      </c>
      <c r="CA150" s="16" t="str">
        <f t="shared" si="220"/>
        <v/>
      </c>
      <c r="CB150" s="16" t="str">
        <f t="shared" si="220"/>
        <v/>
      </c>
      <c r="CC150" s="16" t="str">
        <f t="shared" si="220"/>
        <v/>
      </c>
      <c r="CD150" s="16" t="str">
        <f t="shared" si="220"/>
        <v/>
      </c>
      <c r="CE150" s="16" t="str">
        <f t="shared" si="220"/>
        <v/>
      </c>
      <c r="CF150" s="16" t="str">
        <f t="shared" si="220"/>
        <v/>
      </c>
      <c r="CG150" s="16" t="str">
        <f t="shared" si="220"/>
        <v/>
      </c>
      <c r="CH150" s="66" t="str">
        <f t="shared" si="221"/>
        <v/>
      </c>
      <c r="CI150" s="42" t="str">
        <f t="shared" si="233"/>
        <v/>
      </c>
      <c r="CJ150" s="42" t="str">
        <f t="shared" si="234"/>
        <v/>
      </c>
      <c r="CK150" s="42" t="str">
        <f t="shared" si="235"/>
        <v/>
      </c>
      <c r="CL150" s="42" t="str">
        <f t="shared" si="236"/>
        <v/>
      </c>
      <c r="CM150" s="42" t="str">
        <f t="shared" si="237"/>
        <v/>
      </c>
      <c r="CN150" s="65">
        <f t="shared" si="223"/>
        <v>0</v>
      </c>
      <c r="CO150" s="73"/>
      <c r="CP150" s="41">
        <f t="shared" si="188"/>
        <v>0</v>
      </c>
      <c r="CQ150" s="39">
        <f t="shared" si="189"/>
        <v>0</v>
      </c>
      <c r="CR150" s="40">
        <f t="shared" si="190"/>
        <v>0</v>
      </c>
      <c r="CS150" s="134">
        <f t="shared" si="191"/>
        <v>0</v>
      </c>
      <c r="CT150" s="17"/>
      <c r="CU150" s="129"/>
      <c r="CV150" s="130">
        <f t="shared" si="224"/>
        <v>0</v>
      </c>
      <c r="CW150" s="134">
        <f t="shared" si="225"/>
        <v>0</v>
      </c>
      <c r="CX150" s="131">
        <f>+IF($I$7="SI",'INPUTS Y LISTAS'!$B$31,0)</f>
        <v>0</v>
      </c>
      <c r="CY150" s="132"/>
      <c r="CZ150" s="130">
        <f t="shared" si="226"/>
        <v>0</v>
      </c>
      <c r="DA150" s="134">
        <f t="shared" si="227"/>
        <v>0</v>
      </c>
      <c r="DB150" s="131">
        <f>+IF($I$7="SI",'INPUTS Y LISTAS'!$B$32,0)</f>
        <v>0</v>
      </c>
      <c r="DC150" s="132"/>
      <c r="DD150" s="130">
        <f t="shared" si="228"/>
        <v>0</v>
      </c>
      <c r="DE150" s="134">
        <f t="shared" si="229"/>
        <v>0</v>
      </c>
      <c r="DF150" s="131">
        <f>+IF($I$7="SI",'INPUTS Y LISTAS'!$B$33,0)</f>
        <v>0</v>
      </c>
      <c r="DG150" s="132"/>
      <c r="DH150" s="130">
        <f t="shared" si="230"/>
        <v>0</v>
      </c>
      <c r="DI150" s="134">
        <f t="shared" si="231"/>
        <v>0</v>
      </c>
      <c r="DJ150" s="136">
        <f t="shared" si="232"/>
        <v>0</v>
      </c>
    </row>
    <row r="151" spans="3:114" ht="15.75" hidden="1" outlineLevel="2" x14ac:dyDescent="0.2">
      <c r="C151" s="14">
        <f t="shared" si="183"/>
        <v>137</v>
      </c>
      <c r="D151" s="88"/>
      <c r="E151" s="69">
        <v>1</v>
      </c>
      <c r="F151" s="69"/>
      <c r="G151" s="83"/>
      <c r="H151" s="84"/>
      <c r="I151" s="86"/>
      <c r="J151" s="86"/>
      <c r="K151" s="85"/>
      <c r="L151" s="86"/>
      <c r="M151" s="70"/>
      <c r="N151" s="70"/>
      <c r="O151" s="70"/>
      <c r="P151" s="70"/>
      <c r="Q151" s="70"/>
      <c r="R151" s="70"/>
      <c r="S151" s="70"/>
      <c r="T151" s="70"/>
      <c r="U151" s="70"/>
      <c r="V151" s="70"/>
      <c r="W151" s="70"/>
      <c r="X151" s="70"/>
      <c r="Y151" s="71"/>
      <c r="Z151" s="87" t="s">
        <v>16</v>
      </c>
      <c r="AA151" s="15" t="str">
        <f>IF(G151="","",IF(Z151="SI",G151*(1+'INPUTS Y LISTAS'!$B$15),'Modelo Estadistico'!G151))</f>
        <v/>
      </c>
      <c r="AB151" s="15" t="str">
        <f>IF(H151="","",IF(Z151="SI",H151*(1+'INPUTS Y LISTAS'!$B$15),'Modelo Estadistico'!H151))</f>
        <v/>
      </c>
      <c r="AC151" s="15" t="str">
        <f>IF(I151="","",IF(Z151="SI",I151*(1+'INPUTS Y LISTAS'!$B$15),'Modelo Estadistico'!I151))</f>
        <v/>
      </c>
      <c r="AD151" s="15" t="str">
        <f>IF(J151="","",IF(Z151="SI",J151*(1+'INPUTS Y LISTAS'!$B$15),'Modelo Estadistico'!J151))</f>
        <v/>
      </c>
      <c r="AE151" s="15" t="str">
        <f>IF(K151="","",IF(Z151="SI",K151*(1+'INPUTS Y LISTAS'!$B$15),'Modelo Estadistico'!K151))</f>
        <v/>
      </c>
      <c r="AF151" s="15" t="str">
        <f>IF(L151="","",IF(Z151="SI",L151*(1+'INPUTS Y LISTAS'!$B$15),'Modelo Estadistico'!L151))</f>
        <v/>
      </c>
      <c r="AG151" s="15" t="str">
        <f>IF(M151="","",IF(Z151="SI",M151*(1+'INPUTS Y LISTAS'!$B$15),'Modelo Estadistico'!M151))</f>
        <v/>
      </c>
      <c r="AH151" s="15" t="str">
        <f>IF(N151="","",IF(Z151="SI",N151*(1+'INPUTS Y LISTAS'!$B$15),'Modelo Estadistico'!N151))</f>
        <v/>
      </c>
      <c r="AI151" s="15" t="str">
        <f>IF(O151="","",IF(Z151="SI",O151*(1+'INPUTS Y LISTAS'!$B$15),'Modelo Estadistico'!O151))</f>
        <v/>
      </c>
      <c r="AJ151" s="15" t="str">
        <f>IF(P151="","",IF(Z151="SI",P151*(1+'INPUTS Y LISTAS'!$B$15),'Modelo Estadistico'!P151))</f>
        <v/>
      </c>
      <c r="AK151" s="15" t="str">
        <f>IF(Q151="","",IF(Z151="SI",Q151*(1+'INPUTS Y LISTAS'!$B$15),'Modelo Estadistico'!Q151))</f>
        <v/>
      </c>
      <c r="AL151" s="15" t="str">
        <f>IF(R151="","",IF(Z151="SI",R151*(1+'INPUTS Y LISTAS'!$B$15),'Modelo Estadistico'!R151))</f>
        <v/>
      </c>
      <c r="AM151" s="15" t="str">
        <f>IF(S151="","",IF(Z151="SI",S151*(1+'INPUTS Y LISTAS'!$B$15),'Modelo Estadistico'!S151))</f>
        <v/>
      </c>
      <c r="AN151" s="15" t="str">
        <f>IF(T151="","",IF(Z151="SI",T151*(1+'INPUTS Y LISTAS'!$B$15),'Modelo Estadistico'!T151))</f>
        <v/>
      </c>
      <c r="AO151" s="15" t="str">
        <f>IF(U151="","",IF(Z151="SI",U151*(1+'INPUTS Y LISTAS'!$B$15),'Modelo Estadistico'!U151))</f>
        <v/>
      </c>
      <c r="AP151" s="15" t="str">
        <f>IF(V151="","",IF(Z151="SI",V151*(1+'INPUTS Y LISTAS'!$B$15),'Modelo Estadistico'!V151))</f>
        <v/>
      </c>
      <c r="AQ151" s="15" t="str">
        <f>IF(W151="","",IF(Z151="SI",W151*(1+'INPUTS Y LISTAS'!$B$15),'Modelo Estadistico'!W151))</f>
        <v/>
      </c>
      <c r="AR151" s="15" t="str">
        <f>IF(X151="","",IF(Z151="SI",X151*(1+'INPUTS Y LISTAS'!$B$15),'Modelo Estadistico'!X151))</f>
        <v/>
      </c>
      <c r="AS151" s="71"/>
      <c r="AT151" s="29" t="str">
        <f t="shared" si="184"/>
        <v/>
      </c>
      <c r="AU151" s="15" t="str">
        <f t="shared" si="185"/>
        <v/>
      </c>
      <c r="AV151" s="15" t="str">
        <f t="shared" si="186"/>
        <v/>
      </c>
      <c r="AW151" s="30" t="str">
        <f t="shared" si="187"/>
        <v/>
      </c>
      <c r="AX151" s="28" t="str">
        <f t="shared" si="222"/>
        <v/>
      </c>
      <c r="AY151" s="16" t="str">
        <f t="shared" si="194"/>
        <v/>
      </c>
      <c r="AZ151" s="16" t="str">
        <f t="shared" si="195"/>
        <v/>
      </c>
      <c r="BA151" s="16" t="str">
        <f t="shared" si="196"/>
        <v/>
      </c>
      <c r="BB151" s="16" t="str">
        <f t="shared" si="197"/>
        <v/>
      </c>
      <c r="BC151" s="16" t="str">
        <f t="shared" si="198"/>
        <v/>
      </c>
      <c r="BD151" s="16" t="str">
        <f t="shared" si="199"/>
        <v/>
      </c>
      <c r="BE151" s="16" t="str">
        <f t="shared" si="200"/>
        <v/>
      </c>
      <c r="BF151" s="16" t="str">
        <f t="shared" si="201"/>
        <v/>
      </c>
      <c r="BG151" s="16" t="str">
        <f t="shared" si="202"/>
        <v/>
      </c>
      <c r="BH151" s="16" t="str">
        <f t="shared" si="203"/>
        <v/>
      </c>
      <c r="BI151" s="16" t="str">
        <f t="shared" si="204"/>
        <v/>
      </c>
      <c r="BJ151" s="16" t="str">
        <f t="shared" si="205"/>
        <v/>
      </c>
      <c r="BK151" s="16" t="str">
        <f t="shared" si="206"/>
        <v/>
      </c>
      <c r="BL151" s="16" t="str">
        <f t="shared" si="207"/>
        <v/>
      </c>
      <c r="BM151" s="16"/>
      <c r="BN151" s="16" t="str">
        <f t="shared" si="208"/>
        <v/>
      </c>
      <c r="BO151" s="16" t="str">
        <f t="shared" si="209"/>
        <v/>
      </c>
      <c r="BP151" s="28" t="str">
        <f t="shared" si="210"/>
        <v/>
      </c>
      <c r="BQ151" s="16" t="str">
        <f t="shared" si="211"/>
        <v/>
      </c>
      <c r="BR151" s="16" t="str">
        <f t="shared" si="212"/>
        <v/>
      </c>
      <c r="BS151" s="16" t="str">
        <f t="shared" si="213"/>
        <v/>
      </c>
      <c r="BT151" s="16" t="str">
        <f t="shared" si="214"/>
        <v/>
      </c>
      <c r="BU151" s="16" t="str">
        <f t="shared" si="215"/>
        <v/>
      </c>
      <c r="BV151" s="16" t="str">
        <f t="shared" si="216"/>
        <v/>
      </c>
      <c r="BW151" s="16" t="str">
        <f t="shared" si="217"/>
        <v/>
      </c>
      <c r="BX151" s="16" t="str">
        <f t="shared" si="218"/>
        <v/>
      </c>
      <c r="BY151" s="16" t="str">
        <f t="shared" si="219"/>
        <v/>
      </c>
      <c r="BZ151" s="16" t="str">
        <f t="shared" si="220"/>
        <v/>
      </c>
      <c r="CA151" s="16" t="str">
        <f t="shared" si="220"/>
        <v/>
      </c>
      <c r="CB151" s="16" t="str">
        <f t="shared" si="220"/>
        <v/>
      </c>
      <c r="CC151" s="16" t="str">
        <f t="shared" si="220"/>
        <v/>
      </c>
      <c r="CD151" s="16" t="str">
        <f t="shared" si="220"/>
        <v/>
      </c>
      <c r="CE151" s="16" t="str">
        <f t="shared" si="220"/>
        <v/>
      </c>
      <c r="CF151" s="16" t="str">
        <f t="shared" si="220"/>
        <v/>
      </c>
      <c r="CG151" s="16" t="str">
        <f t="shared" si="220"/>
        <v/>
      </c>
      <c r="CH151" s="66" t="str">
        <f t="shared" si="221"/>
        <v/>
      </c>
      <c r="CI151" s="42" t="str">
        <f t="shared" si="233"/>
        <v/>
      </c>
      <c r="CJ151" s="42" t="str">
        <f t="shared" si="234"/>
        <v/>
      </c>
      <c r="CK151" s="42" t="str">
        <f t="shared" si="235"/>
        <v/>
      </c>
      <c r="CL151" s="42" t="str">
        <f t="shared" si="236"/>
        <v/>
      </c>
      <c r="CM151" s="42" t="str">
        <f t="shared" si="237"/>
        <v/>
      </c>
      <c r="CN151" s="65">
        <f t="shared" si="223"/>
        <v>0</v>
      </c>
      <c r="CO151" s="73"/>
      <c r="CP151" s="41">
        <f t="shared" si="188"/>
        <v>0</v>
      </c>
      <c r="CQ151" s="39">
        <f t="shared" si="189"/>
        <v>0</v>
      </c>
      <c r="CR151" s="40">
        <f t="shared" si="190"/>
        <v>0</v>
      </c>
      <c r="CS151" s="134">
        <f t="shared" si="191"/>
        <v>0</v>
      </c>
      <c r="CT151" s="17"/>
      <c r="CU151" s="129"/>
      <c r="CV151" s="130">
        <f t="shared" si="224"/>
        <v>0</v>
      </c>
      <c r="CW151" s="134">
        <f t="shared" si="225"/>
        <v>0</v>
      </c>
      <c r="CX151" s="131">
        <f>+IF($I$7="SI",'INPUTS Y LISTAS'!$B$31,0)</f>
        <v>0</v>
      </c>
      <c r="CY151" s="132"/>
      <c r="CZ151" s="130">
        <f t="shared" si="226"/>
        <v>0</v>
      </c>
      <c r="DA151" s="134">
        <f t="shared" si="227"/>
        <v>0</v>
      </c>
      <c r="DB151" s="131">
        <f>+IF($I$7="SI",'INPUTS Y LISTAS'!$B$32,0)</f>
        <v>0</v>
      </c>
      <c r="DC151" s="132"/>
      <c r="DD151" s="130">
        <f t="shared" si="228"/>
        <v>0</v>
      </c>
      <c r="DE151" s="134">
        <f t="shared" si="229"/>
        <v>0</v>
      </c>
      <c r="DF151" s="131">
        <f>+IF($I$7="SI",'INPUTS Y LISTAS'!$B$33,0)</f>
        <v>0</v>
      </c>
      <c r="DG151" s="132"/>
      <c r="DH151" s="130">
        <f t="shared" si="230"/>
        <v>0</v>
      </c>
      <c r="DI151" s="134">
        <f t="shared" si="231"/>
        <v>0</v>
      </c>
      <c r="DJ151" s="136">
        <f t="shared" si="232"/>
        <v>0</v>
      </c>
    </row>
    <row r="152" spans="3:114" ht="15.75" hidden="1" outlineLevel="2" x14ac:dyDescent="0.2">
      <c r="C152" s="14">
        <f t="shared" si="183"/>
        <v>138</v>
      </c>
      <c r="D152" s="88"/>
      <c r="E152" s="69">
        <v>1</v>
      </c>
      <c r="F152" s="69"/>
      <c r="G152" s="83"/>
      <c r="H152" s="84"/>
      <c r="I152" s="86"/>
      <c r="J152" s="86"/>
      <c r="K152" s="85"/>
      <c r="L152" s="86"/>
      <c r="M152" s="70"/>
      <c r="N152" s="70"/>
      <c r="O152" s="70"/>
      <c r="P152" s="70"/>
      <c r="Q152" s="70"/>
      <c r="R152" s="70"/>
      <c r="S152" s="70"/>
      <c r="T152" s="70"/>
      <c r="U152" s="70"/>
      <c r="V152" s="70"/>
      <c r="W152" s="70"/>
      <c r="X152" s="70"/>
      <c r="Y152" s="71"/>
      <c r="Z152" s="87" t="s">
        <v>16</v>
      </c>
      <c r="AA152" s="15" t="str">
        <f>IF(G152="","",IF(Z152="SI",G152*(1+'INPUTS Y LISTAS'!$B$15),'Modelo Estadistico'!G152))</f>
        <v/>
      </c>
      <c r="AB152" s="15" t="str">
        <f>IF(H152="","",IF(Z152="SI",H152*(1+'INPUTS Y LISTAS'!$B$15),'Modelo Estadistico'!H152))</f>
        <v/>
      </c>
      <c r="AC152" s="15" t="str">
        <f>IF(I152="","",IF(Z152="SI",I152*(1+'INPUTS Y LISTAS'!$B$15),'Modelo Estadistico'!I152))</f>
        <v/>
      </c>
      <c r="AD152" s="15" t="str">
        <f>IF(J152="","",IF(Z152="SI",J152*(1+'INPUTS Y LISTAS'!$B$15),'Modelo Estadistico'!J152))</f>
        <v/>
      </c>
      <c r="AE152" s="15" t="str">
        <f>IF(K152="","",IF(Z152="SI",K152*(1+'INPUTS Y LISTAS'!$B$15),'Modelo Estadistico'!K152))</f>
        <v/>
      </c>
      <c r="AF152" s="15" t="str">
        <f>IF(L152="","",IF(Z152="SI",L152*(1+'INPUTS Y LISTAS'!$B$15),'Modelo Estadistico'!L152))</f>
        <v/>
      </c>
      <c r="AG152" s="15" t="str">
        <f>IF(M152="","",IF(Z152="SI",M152*(1+'INPUTS Y LISTAS'!$B$15),'Modelo Estadistico'!M152))</f>
        <v/>
      </c>
      <c r="AH152" s="15" t="str">
        <f>IF(N152="","",IF(Z152="SI",N152*(1+'INPUTS Y LISTAS'!$B$15),'Modelo Estadistico'!N152))</f>
        <v/>
      </c>
      <c r="AI152" s="15" t="str">
        <f>IF(O152="","",IF(Z152="SI",O152*(1+'INPUTS Y LISTAS'!$B$15),'Modelo Estadistico'!O152))</f>
        <v/>
      </c>
      <c r="AJ152" s="15" t="str">
        <f>IF(P152="","",IF(Z152="SI",P152*(1+'INPUTS Y LISTAS'!$B$15),'Modelo Estadistico'!P152))</f>
        <v/>
      </c>
      <c r="AK152" s="15" t="str">
        <f>IF(Q152="","",IF(Z152="SI",Q152*(1+'INPUTS Y LISTAS'!$B$15),'Modelo Estadistico'!Q152))</f>
        <v/>
      </c>
      <c r="AL152" s="15" t="str">
        <f>IF(R152="","",IF(Z152="SI",R152*(1+'INPUTS Y LISTAS'!$B$15),'Modelo Estadistico'!R152))</f>
        <v/>
      </c>
      <c r="AM152" s="15" t="str">
        <f>IF(S152="","",IF(Z152="SI",S152*(1+'INPUTS Y LISTAS'!$B$15),'Modelo Estadistico'!S152))</f>
        <v/>
      </c>
      <c r="AN152" s="15" t="str">
        <f>IF(T152="","",IF(Z152="SI",T152*(1+'INPUTS Y LISTAS'!$B$15),'Modelo Estadistico'!T152))</f>
        <v/>
      </c>
      <c r="AO152" s="15" t="str">
        <f>IF(U152="","",IF(Z152="SI",U152*(1+'INPUTS Y LISTAS'!$B$15),'Modelo Estadistico'!U152))</f>
        <v/>
      </c>
      <c r="AP152" s="15" t="str">
        <f>IF(V152="","",IF(Z152="SI",V152*(1+'INPUTS Y LISTAS'!$B$15),'Modelo Estadistico'!V152))</f>
        <v/>
      </c>
      <c r="AQ152" s="15" t="str">
        <f>IF(W152="","",IF(Z152="SI",W152*(1+'INPUTS Y LISTAS'!$B$15),'Modelo Estadistico'!W152))</f>
        <v/>
      </c>
      <c r="AR152" s="15" t="str">
        <f>IF(X152="","",IF(Z152="SI",X152*(1+'INPUTS Y LISTAS'!$B$15),'Modelo Estadistico'!X152))</f>
        <v/>
      </c>
      <c r="AS152" s="71"/>
      <c r="AT152" s="29" t="str">
        <f t="shared" si="184"/>
        <v/>
      </c>
      <c r="AU152" s="15" t="str">
        <f t="shared" si="185"/>
        <v/>
      </c>
      <c r="AV152" s="15" t="str">
        <f t="shared" si="186"/>
        <v/>
      </c>
      <c r="AW152" s="30" t="str">
        <f t="shared" si="187"/>
        <v/>
      </c>
      <c r="AX152" s="28" t="str">
        <f t="shared" si="222"/>
        <v/>
      </c>
      <c r="AY152" s="16" t="str">
        <f t="shared" si="194"/>
        <v/>
      </c>
      <c r="AZ152" s="16" t="str">
        <f t="shared" si="195"/>
        <v/>
      </c>
      <c r="BA152" s="16" t="str">
        <f t="shared" si="196"/>
        <v/>
      </c>
      <c r="BB152" s="16" t="str">
        <f t="shared" si="197"/>
        <v/>
      </c>
      <c r="BC152" s="16" t="str">
        <f t="shared" si="198"/>
        <v/>
      </c>
      <c r="BD152" s="16" t="str">
        <f t="shared" si="199"/>
        <v/>
      </c>
      <c r="BE152" s="16" t="str">
        <f t="shared" si="200"/>
        <v/>
      </c>
      <c r="BF152" s="16" t="str">
        <f t="shared" si="201"/>
        <v/>
      </c>
      <c r="BG152" s="16" t="str">
        <f t="shared" si="202"/>
        <v/>
      </c>
      <c r="BH152" s="16" t="str">
        <f t="shared" si="203"/>
        <v/>
      </c>
      <c r="BI152" s="16" t="str">
        <f t="shared" si="204"/>
        <v/>
      </c>
      <c r="BJ152" s="16" t="str">
        <f t="shared" si="205"/>
        <v/>
      </c>
      <c r="BK152" s="16" t="str">
        <f t="shared" si="206"/>
        <v/>
      </c>
      <c r="BL152" s="16" t="str">
        <f t="shared" si="207"/>
        <v/>
      </c>
      <c r="BM152" s="16"/>
      <c r="BN152" s="16" t="str">
        <f t="shared" si="208"/>
        <v/>
      </c>
      <c r="BO152" s="16" t="str">
        <f t="shared" si="209"/>
        <v/>
      </c>
      <c r="BP152" s="28" t="str">
        <f t="shared" si="210"/>
        <v/>
      </c>
      <c r="BQ152" s="16" t="str">
        <f t="shared" si="211"/>
        <v/>
      </c>
      <c r="BR152" s="16" t="str">
        <f t="shared" si="212"/>
        <v/>
      </c>
      <c r="BS152" s="16" t="str">
        <f t="shared" si="213"/>
        <v/>
      </c>
      <c r="BT152" s="16" t="str">
        <f t="shared" si="214"/>
        <v/>
      </c>
      <c r="BU152" s="16" t="str">
        <f t="shared" si="215"/>
        <v/>
      </c>
      <c r="BV152" s="16" t="str">
        <f t="shared" si="216"/>
        <v/>
      </c>
      <c r="BW152" s="16" t="str">
        <f t="shared" si="217"/>
        <v/>
      </c>
      <c r="BX152" s="16" t="str">
        <f t="shared" si="218"/>
        <v/>
      </c>
      <c r="BY152" s="16" t="str">
        <f t="shared" si="219"/>
        <v/>
      </c>
      <c r="BZ152" s="16" t="str">
        <f t="shared" si="220"/>
        <v/>
      </c>
      <c r="CA152" s="16" t="str">
        <f t="shared" si="220"/>
        <v/>
      </c>
      <c r="CB152" s="16" t="str">
        <f t="shared" si="220"/>
        <v/>
      </c>
      <c r="CC152" s="16" t="str">
        <f t="shared" si="220"/>
        <v/>
      </c>
      <c r="CD152" s="16" t="str">
        <f t="shared" si="220"/>
        <v/>
      </c>
      <c r="CE152" s="16" t="str">
        <f t="shared" si="220"/>
        <v/>
      </c>
      <c r="CF152" s="16" t="str">
        <f t="shared" si="220"/>
        <v/>
      </c>
      <c r="CG152" s="16" t="str">
        <f t="shared" si="220"/>
        <v/>
      </c>
      <c r="CH152" s="66" t="str">
        <f t="shared" si="221"/>
        <v/>
      </c>
      <c r="CI152" s="42" t="str">
        <f t="shared" si="233"/>
        <v/>
      </c>
      <c r="CJ152" s="42" t="str">
        <f t="shared" si="234"/>
        <v/>
      </c>
      <c r="CK152" s="42" t="str">
        <f t="shared" si="235"/>
        <v/>
      </c>
      <c r="CL152" s="42" t="str">
        <f t="shared" si="236"/>
        <v/>
      </c>
      <c r="CM152" s="42" t="str">
        <f t="shared" si="237"/>
        <v/>
      </c>
      <c r="CN152" s="65">
        <f t="shared" si="223"/>
        <v>0</v>
      </c>
      <c r="CO152" s="73"/>
      <c r="CP152" s="41">
        <f t="shared" si="188"/>
        <v>0</v>
      </c>
      <c r="CQ152" s="39">
        <f t="shared" si="189"/>
        <v>0</v>
      </c>
      <c r="CR152" s="40">
        <f t="shared" si="190"/>
        <v>0</v>
      </c>
      <c r="CS152" s="134">
        <f t="shared" si="191"/>
        <v>0</v>
      </c>
      <c r="CT152" s="17"/>
      <c r="CU152" s="129"/>
      <c r="CV152" s="130">
        <f t="shared" si="224"/>
        <v>0</v>
      </c>
      <c r="CW152" s="134">
        <f t="shared" si="225"/>
        <v>0</v>
      </c>
      <c r="CX152" s="131">
        <f>+IF($I$7="SI",'INPUTS Y LISTAS'!$B$31,0)</f>
        <v>0</v>
      </c>
      <c r="CY152" s="132"/>
      <c r="CZ152" s="130">
        <f t="shared" si="226"/>
        <v>0</v>
      </c>
      <c r="DA152" s="134">
        <f t="shared" si="227"/>
        <v>0</v>
      </c>
      <c r="DB152" s="131">
        <f>+IF($I$7="SI",'INPUTS Y LISTAS'!$B$32,0)</f>
        <v>0</v>
      </c>
      <c r="DC152" s="132"/>
      <c r="DD152" s="130">
        <f t="shared" si="228"/>
        <v>0</v>
      </c>
      <c r="DE152" s="134">
        <f t="shared" si="229"/>
        <v>0</v>
      </c>
      <c r="DF152" s="131">
        <f>+IF($I$7="SI",'INPUTS Y LISTAS'!$B$33,0)</f>
        <v>0</v>
      </c>
      <c r="DG152" s="132"/>
      <c r="DH152" s="130">
        <f t="shared" si="230"/>
        <v>0</v>
      </c>
      <c r="DI152" s="134">
        <f t="shared" si="231"/>
        <v>0</v>
      </c>
      <c r="DJ152" s="136">
        <f t="shared" si="232"/>
        <v>0</v>
      </c>
    </row>
    <row r="153" spans="3:114" ht="15.75" hidden="1" outlineLevel="2" x14ac:dyDescent="0.2">
      <c r="C153" s="14">
        <f t="shared" si="183"/>
        <v>139</v>
      </c>
      <c r="D153" s="88"/>
      <c r="E153" s="69">
        <v>1</v>
      </c>
      <c r="F153" s="69"/>
      <c r="G153" s="83"/>
      <c r="H153" s="84"/>
      <c r="I153" s="86"/>
      <c r="J153" s="86"/>
      <c r="K153" s="85"/>
      <c r="L153" s="86"/>
      <c r="M153" s="70"/>
      <c r="N153" s="70"/>
      <c r="O153" s="70"/>
      <c r="P153" s="70"/>
      <c r="Q153" s="70"/>
      <c r="R153" s="70"/>
      <c r="S153" s="70"/>
      <c r="T153" s="70"/>
      <c r="U153" s="70"/>
      <c r="V153" s="70"/>
      <c r="W153" s="70"/>
      <c r="X153" s="70"/>
      <c r="Y153" s="71"/>
      <c r="Z153" s="87" t="s">
        <v>16</v>
      </c>
      <c r="AA153" s="15" t="str">
        <f>IF(G153="","",IF(Z153="SI",G153*(1+'INPUTS Y LISTAS'!$B$15),'Modelo Estadistico'!G153))</f>
        <v/>
      </c>
      <c r="AB153" s="15" t="str">
        <f>IF(H153="","",IF(Z153="SI",H153*(1+'INPUTS Y LISTAS'!$B$15),'Modelo Estadistico'!H153))</f>
        <v/>
      </c>
      <c r="AC153" s="15" t="str">
        <f>IF(I153="","",IF(Z153="SI",I153*(1+'INPUTS Y LISTAS'!$B$15),'Modelo Estadistico'!I153))</f>
        <v/>
      </c>
      <c r="AD153" s="15" t="str">
        <f>IF(J153="","",IF(Z153="SI",J153*(1+'INPUTS Y LISTAS'!$B$15),'Modelo Estadistico'!J153))</f>
        <v/>
      </c>
      <c r="AE153" s="15" t="str">
        <f>IF(K153="","",IF(Z153="SI",K153*(1+'INPUTS Y LISTAS'!$B$15),'Modelo Estadistico'!K153))</f>
        <v/>
      </c>
      <c r="AF153" s="15" t="str">
        <f>IF(L153="","",IF(Z153="SI",L153*(1+'INPUTS Y LISTAS'!$B$15),'Modelo Estadistico'!L153))</f>
        <v/>
      </c>
      <c r="AG153" s="15" t="str">
        <f>IF(M153="","",IF(Z153="SI",M153*(1+'INPUTS Y LISTAS'!$B$15),'Modelo Estadistico'!M153))</f>
        <v/>
      </c>
      <c r="AH153" s="15" t="str">
        <f>IF(N153="","",IF(Z153="SI",N153*(1+'INPUTS Y LISTAS'!$B$15),'Modelo Estadistico'!N153))</f>
        <v/>
      </c>
      <c r="AI153" s="15" t="str">
        <f>IF(O153="","",IF(Z153="SI",O153*(1+'INPUTS Y LISTAS'!$B$15),'Modelo Estadistico'!O153))</f>
        <v/>
      </c>
      <c r="AJ153" s="15" t="str">
        <f>IF(P153="","",IF(Z153="SI",P153*(1+'INPUTS Y LISTAS'!$B$15),'Modelo Estadistico'!P153))</f>
        <v/>
      </c>
      <c r="AK153" s="15" t="str">
        <f>IF(Q153="","",IF(Z153="SI",Q153*(1+'INPUTS Y LISTAS'!$B$15),'Modelo Estadistico'!Q153))</f>
        <v/>
      </c>
      <c r="AL153" s="15" t="str">
        <f>IF(R153="","",IF(Z153="SI",R153*(1+'INPUTS Y LISTAS'!$B$15),'Modelo Estadistico'!R153))</f>
        <v/>
      </c>
      <c r="AM153" s="15" t="str">
        <f>IF(S153="","",IF(Z153="SI",S153*(1+'INPUTS Y LISTAS'!$B$15),'Modelo Estadistico'!S153))</f>
        <v/>
      </c>
      <c r="AN153" s="15" t="str">
        <f>IF(T153="","",IF(Z153="SI",T153*(1+'INPUTS Y LISTAS'!$B$15),'Modelo Estadistico'!T153))</f>
        <v/>
      </c>
      <c r="AO153" s="15" t="str">
        <f>IF(U153="","",IF(Z153="SI",U153*(1+'INPUTS Y LISTAS'!$B$15),'Modelo Estadistico'!U153))</f>
        <v/>
      </c>
      <c r="AP153" s="15" t="str">
        <f>IF(V153="","",IF(Z153="SI",V153*(1+'INPUTS Y LISTAS'!$B$15),'Modelo Estadistico'!V153))</f>
        <v/>
      </c>
      <c r="AQ153" s="15" t="str">
        <f>IF(W153="","",IF(Z153="SI",W153*(1+'INPUTS Y LISTAS'!$B$15),'Modelo Estadistico'!W153))</f>
        <v/>
      </c>
      <c r="AR153" s="15" t="str">
        <f>IF(X153="","",IF(Z153="SI",X153*(1+'INPUTS Y LISTAS'!$B$15),'Modelo Estadistico'!X153))</f>
        <v/>
      </c>
      <c r="AS153" s="71"/>
      <c r="AT153" s="29" t="str">
        <f t="shared" si="184"/>
        <v/>
      </c>
      <c r="AU153" s="15" t="str">
        <f t="shared" si="185"/>
        <v/>
      </c>
      <c r="AV153" s="15" t="str">
        <f t="shared" si="186"/>
        <v/>
      </c>
      <c r="AW153" s="30" t="str">
        <f t="shared" si="187"/>
        <v/>
      </c>
      <c r="AX153" s="28" t="str">
        <f t="shared" si="222"/>
        <v/>
      </c>
      <c r="AY153" s="16" t="str">
        <f t="shared" si="194"/>
        <v/>
      </c>
      <c r="AZ153" s="16" t="str">
        <f t="shared" si="195"/>
        <v/>
      </c>
      <c r="BA153" s="16" t="str">
        <f t="shared" si="196"/>
        <v/>
      </c>
      <c r="BB153" s="16" t="str">
        <f t="shared" si="197"/>
        <v/>
      </c>
      <c r="BC153" s="16" t="str">
        <f t="shared" si="198"/>
        <v/>
      </c>
      <c r="BD153" s="16" t="str">
        <f t="shared" si="199"/>
        <v/>
      </c>
      <c r="BE153" s="16" t="str">
        <f t="shared" si="200"/>
        <v/>
      </c>
      <c r="BF153" s="16" t="str">
        <f t="shared" si="201"/>
        <v/>
      </c>
      <c r="BG153" s="16" t="str">
        <f t="shared" si="202"/>
        <v/>
      </c>
      <c r="BH153" s="16" t="str">
        <f t="shared" si="203"/>
        <v/>
      </c>
      <c r="BI153" s="16" t="str">
        <f t="shared" si="204"/>
        <v/>
      </c>
      <c r="BJ153" s="16" t="str">
        <f t="shared" si="205"/>
        <v/>
      </c>
      <c r="BK153" s="16" t="str">
        <f t="shared" si="206"/>
        <v/>
      </c>
      <c r="BL153" s="16" t="str">
        <f t="shared" si="207"/>
        <v/>
      </c>
      <c r="BM153" s="16"/>
      <c r="BN153" s="16" t="str">
        <f t="shared" si="208"/>
        <v/>
      </c>
      <c r="BO153" s="16" t="str">
        <f t="shared" si="209"/>
        <v/>
      </c>
      <c r="BP153" s="28" t="str">
        <f t="shared" si="210"/>
        <v/>
      </c>
      <c r="BQ153" s="16" t="str">
        <f t="shared" si="211"/>
        <v/>
      </c>
      <c r="BR153" s="16" t="str">
        <f t="shared" si="212"/>
        <v/>
      </c>
      <c r="BS153" s="16" t="str">
        <f t="shared" si="213"/>
        <v/>
      </c>
      <c r="BT153" s="16" t="str">
        <f t="shared" si="214"/>
        <v/>
      </c>
      <c r="BU153" s="16" t="str">
        <f t="shared" si="215"/>
        <v/>
      </c>
      <c r="BV153" s="16" t="str">
        <f t="shared" si="216"/>
        <v/>
      </c>
      <c r="BW153" s="16" t="str">
        <f t="shared" si="217"/>
        <v/>
      </c>
      <c r="BX153" s="16" t="str">
        <f t="shared" si="218"/>
        <v/>
      </c>
      <c r="BY153" s="16" t="str">
        <f t="shared" si="219"/>
        <v/>
      </c>
      <c r="BZ153" s="16" t="str">
        <f t="shared" si="220"/>
        <v/>
      </c>
      <c r="CA153" s="16" t="str">
        <f t="shared" si="220"/>
        <v/>
      </c>
      <c r="CB153" s="16" t="str">
        <f t="shared" si="220"/>
        <v/>
      </c>
      <c r="CC153" s="16" t="str">
        <f t="shared" si="220"/>
        <v/>
      </c>
      <c r="CD153" s="16" t="str">
        <f t="shared" si="220"/>
        <v/>
      </c>
      <c r="CE153" s="16" t="str">
        <f t="shared" si="220"/>
        <v/>
      </c>
      <c r="CF153" s="16" t="str">
        <f t="shared" si="220"/>
        <v/>
      </c>
      <c r="CG153" s="16" t="str">
        <f t="shared" si="220"/>
        <v/>
      </c>
      <c r="CH153" s="66" t="str">
        <f t="shared" si="221"/>
        <v/>
      </c>
      <c r="CI153" s="42" t="str">
        <f t="shared" si="233"/>
        <v/>
      </c>
      <c r="CJ153" s="42" t="str">
        <f t="shared" si="234"/>
        <v/>
      </c>
      <c r="CK153" s="42" t="str">
        <f t="shared" si="235"/>
        <v/>
      </c>
      <c r="CL153" s="42" t="str">
        <f t="shared" si="236"/>
        <v/>
      </c>
      <c r="CM153" s="42" t="str">
        <f t="shared" si="237"/>
        <v/>
      </c>
      <c r="CN153" s="65">
        <f t="shared" si="223"/>
        <v>0</v>
      </c>
      <c r="CO153" s="73"/>
      <c r="CP153" s="41">
        <f t="shared" si="188"/>
        <v>0</v>
      </c>
      <c r="CQ153" s="39">
        <f t="shared" si="189"/>
        <v>0</v>
      </c>
      <c r="CR153" s="40">
        <f t="shared" si="190"/>
        <v>0</v>
      </c>
      <c r="CS153" s="134">
        <f t="shared" si="191"/>
        <v>0</v>
      </c>
      <c r="CT153" s="17"/>
      <c r="CU153" s="129"/>
      <c r="CV153" s="130">
        <f t="shared" si="224"/>
        <v>0</v>
      </c>
      <c r="CW153" s="134">
        <f t="shared" si="225"/>
        <v>0</v>
      </c>
      <c r="CX153" s="131">
        <f>+IF($I$7="SI",'INPUTS Y LISTAS'!$B$31,0)</f>
        <v>0</v>
      </c>
      <c r="CY153" s="132"/>
      <c r="CZ153" s="130">
        <f t="shared" si="226"/>
        <v>0</v>
      </c>
      <c r="DA153" s="134">
        <f t="shared" si="227"/>
        <v>0</v>
      </c>
      <c r="DB153" s="131">
        <f>+IF($I$7="SI",'INPUTS Y LISTAS'!$B$32,0)</f>
        <v>0</v>
      </c>
      <c r="DC153" s="132"/>
      <c r="DD153" s="130">
        <f t="shared" si="228"/>
        <v>0</v>
      </c>
      <c r="DE153" s="134">
        <f t="shared" si="229"/>
        <v>0</v>
      </c>
      <c r="DF153" s="131">
        <f>+IF($I$7="SI",'INPUTS Y LISTAS'!$B$33,0)</f>
        <v>0</v>
      </c>
      <c r="DG153" s="132"/>
      <c r="DH153" s="130">
        <f t="shared" si="230"/>
        <v>0</v>
      </c>
      <c r="DI153" s="134">
        <f t="shared" si="231"/>
        <v>0</v>
      </c>
      <c r="DJ153" s="136">
        <f t="shared" si="232"/>
        <v>0</v>
      </c>
    </row>
    <row r="154" spans="3:114" ht="15.75" hidden="1" outlineLevel="2" x14ac:dyDescent="0.2">
      <c r="C154" s="14">
        <f t="shared" si="183"/>
        <v>140</v>
      </c>
      <c r="D154" s="88"/>
      <c r="E154" s="69">
        <v>1</v>
      </c>
      <c r="F154" s="69"/>
      <c r="G154" s="83"/>
      <c r="H154" s="84"/>
      <c r="I154" s="86"/>
      <c r="J154" s="86"/>
      <c r="K154" s="85"/>
      <c r="L154" s="86"/>
      <c r="M154" s="70"/>
      <c r="N154" s="70"/>
      <c r="O154" s="70"/>
      <c r="P154" s="70"/>
      <c r="Q154" s="70"/>
      <c r="R154" s="70"/>
      <c r="S154" s="70"/>
      <c r="T154" s="70"/>
      <c r="U154" s="70"/>
      <c r="V154" s="70"/>
      <c r="W154" s="70"/>
      <c r="X154" s="70"/>
      <c r="Y154" s="71"/>
      <c r="Z154" s="87" t="s">
        <v>16</v>
      </c>
      <c r="AA154" s="15" t="str">
        <f>IF(G154="","",IF(Z154="SI",G154*(1+'INPUTS Y LISTAS'!$B$15),'Modelo Estadistico'!G154))</f>
        <v/>
      </c>
      <c r="AB154" s="15" t="str">
        <f>IF(H154="","",IF(Z154="SI",H154*(1+'INPUTS Y LISTAS'!$B$15),'Modelo Estadistico'!H154))</f>
        <v/>
      </c>
      <c r="AC154" s="15" t="str">
        <f>IF(I154="","",IF(Z154="SI",I154*(1+'INPUTS Y LISTAS'!$B$15),'Modelo Estadistico'!I154))</f>
        <v/>
      </c>
      <c r="AD154" s="15" t="str">
        <f>IF(J154="","",IF(Z154="SI",J154*(1+'INPUTS Y LISTAS'!$B$15),'Modelo Estadistico'!J154))</f>
        <v/>
      </c>
      <c r="AE154" s="15" t="str">
        <f>IF(K154="","",IF(Z154="SI",K154*(1+'INPUTS Y LISTAS'!$B$15),'Modelo Estadistico'!K154))</f>
        <v/>
      </c>
      <c r="AF154" s="15" t="str">
        <f>IF(L154="","",IF(Z154="SI",L154*(1+'INPUTS Y LISTAS'!$B$15),'Modelo Estadistico'!L154))</f>
        <v/>
      </c>
      <c r="AG154" s="15" t="str">
        <f>IF(M154="","",IF(Z154="SI",M154*(1+'INPUTS Y LISTAS'!$B$15),'Modelo Estadistico'!M154))</f>
        <v/>
      </c>
      <c r="AH154" s="15" t="str">
        <f>IF(N154="","",IF(Z154="SI",N154*(1+'INPUTS Y LISTAS'!$B$15),'Modelo Estadistico'!N154))</f>
        <v/>
      </c>
      <c r="AI154" s="15" t="str">
        <f>IF(O154="","",IF(Z154="SI",O154*(1+'INPUTS Y LISTAS'!$B$15),'Modelo Estadistico'!O154))</f>
        <v/>
      </c>
      <c r="AJ154" s="15" t="str">
        <f>IF(P154="","",IF(Z154="SI",P154*(1+'INPUTS Y LISTAS'!$B$15),'Modelo Estadistico'!P154))</f>
        <v/>
      </c>
      <c r="AK154" s="15" t="str">
        <f>IF(Q154="","",IF(Z154="SI",Q154*(1+'INPUTS Y LISTAS'!$B$15),'Modelo Estadistico'!Q154))</f>
        <v/>
      </c>
      <c r="AL154" s="15" t="str">
        <f>IF(R154="","",IF(Z154="SI",R154*(1+'INPUTS Y LISTAS'!$B$15),'Modelo Estadistico'!R154))</f>
        <v/>
      </c>
      <c r="AM154" s="15" t="str">
        <f>IF(S154="","",IF(Z154="SI",S154*(1+'INPUTS Y LISTAS'!$B$15),'Modelo Estadistico'!S154))</f>
        <v/>
      </c>
      <c r="AN154" s="15" t="str">
        <f>IF(T154="","",IF(Z154="SI",T154*(1+'INPUTS Y LISTAS'!$B$15),'Modelo Estadistico'!T154))</f>
        <v/>
      </c>
      <c r="AO154" s="15" t="str">
        <f>IF(U154="","",IF(Z154="SI",U154*(1+'INPUTS Y LISTAS'!$B$15),'Modelo Estadistico'!U154))</f>
        <v/>
      </c>
      <c r="AP154" s="15" t="str">
        <f>IF(V154="","",IF(Z154="SI",V154*(1+'INPUTS Y LISTAS'!$B$15),'Modelo Estadistico'!V154))</f>
        <v/>
      </c>
      <c r="AQ154" s="15" t="str">
        <f>IF(W154="","",IF(Z154="SI",W154*(1+'INPUTS Y LISTAS'!$B$15),'Modelo Estadistico'!W154))</f>
        <v/>
      </c>
      <c r="AR154" s="15" t="str">
        <f>IF(X154="","",IF(Z154="SI",X154*(1+'INPUTS Y LISTAS'!$B$15),'Modelo Estadistico'!X154))</f>
        <v/>
      </c>
      <c r="AS154" s="71"/>
      <c r="AT154" s="29" t="str">
        <f t="shared" si="184"/>
        <v/>
      </c>
      <c r="AU154" s="15" t="str">
        <f t="shared" si="185"/>
        <v/>
      </c>
      <c r="AV154" s="15" t="str">
        <f t="shared" si="186"/>
        <v/>
      </c>
      <c r="AW154" s="30" t="str">
        <f t="shared" si="187"/>
        <v/>
      </c>
      <c r="AX154" s="28" t="str">
        <f t="shared" si="222"/>
        <v/>
      </c>
      <c r="AY154" s="16" t="str">
        <f t="shared" si="194"/>
        <v/>
      </c>
      <c r="AZ154" s="16" t="str">
        <f t="shared" si="195"/>
        <v/>
      </c>
      <c r="BA154" s="16" t="str">
        <f t="shared" si="196"/>
        <v/>
      </c>
      <c r="BB154" s="16" t="str">
        <f t="shared" si="197"/>
        <v/>
      </c>
      <c r="BC154" s="16" t="str">
        <f t="shared" si="198"/>
        <v/>
      </c>
      <c r="BD154" s="16" t="str">
        <f t="shared" si="199"/>
        <v/>
      </c>
      <c r="BE154" s="16" t="str">
        <f t="shared" si="200"/>
        <v/>
      </c>
      <c r="BF154" s="16" t="str">
        <f t="shared" si="201"/>
        <v/>
      </c>
      <c r="BG154" s="16" t="str">
        <f t="shared" si="202"/>
        <v/>
      </c>
      <c r="BH154" s="16" t="str">
        <f t="shared" si="203"/>
        <v/>
      </c>
      <c r="BI154" s="16" t="str">
        <f t="shared" si="204"/>
        <v/>
      </c>
      <c r="BJ154" s="16" t="str">
        <f t="shared" si="205"/>
        <v/>
      </c>
      <c r="BK154" s="16" t="str">
        <f t="shared" si="206"/>
        <v/>
      </c>
      <c r="BL154" s="16" t="str">
        <f t="shared" si="207"/>
        <v/>
      </c>
      <c r="BM154" s="16"/>
      <c r="BN154" s="16" t="str">
        <f t="shared" si="208"/>
        <v/>
      </c>
      <c r="BO154" s="16" t="str">
        <f t="shared" si="209"/>
        <v/>
      </c>
      <c r="BP154" s="28" t="str">
        <f t="shared" si="210"/>
        <v/>
      </c>
      <c r="BQ154" s="16" t="str">
        <f t="shared" si="211"/>
        <v/>
      </c>
      <c r="BR154" s="16" t="str">
        <f t="shared" si="212"/>
        <v/>
      </c>
      <c r="BS154" s="16" t="str">
        <f t="shared" si="213"/>
        <v/>
      </c>
      <c r="BT154" s="16" t="str">
        <f t="shared" si="214"/>
        <v/>
      </c>
      <c r="BU154" s="16" t="str">
        <f t="shared" si="215"/>
        <v/>
      </c>
      <c r="BV154" s="16" t="str">
        <f t="shared" si="216"/>
        <v/>
      </c>
      <c r="BW154" s="16" t="str">
        <f t="shared" si="217"/>
        <v/>
      </c>
      <c r="BX154" s="16" t="str">
        <f t="shared" si="218"/>
        <v/>
      </c>
      <c r="BY154" s="16" t="str">
        <f t="shared" si="219"/>
        <v/>
      </c>
      <c r="BZ154" s="16" t="str">
        <f t="shared" si="220"/>
        <v/>
      </c>
      <c r="CA154" s="16" t="str">
        <f t="shared" si="220"/>
        <v/>
      </c>
      <c r="CB154" s="16" t="str">
        <f t="shared" si="220"/>
        <v/>
      </c>
      <c r="CC154" s="16" t="str">
        <f t="shared" si="220"/>
        <v/>
      </c>
      <c r="CD154" s="16" t="str">
        <f t="shared" si="220"/>
        <v/>
      </c>
      <c r="CE154" s="16" t="str">
        <f t="shared" si="220"/>
        <v/>
      </c>
      <c r="CF154" s="16" t="str">
        <f t="shared" si="220"/>
        <v/>
      </c>
      <c r="CG154" s="16" t="str">
        <f t="shared" si="220"/>
        <v/>
      </c>
      <c r="CH154" s="66" t="str">
        <f t="shared" si="221"/>
        <v/>
      </c>
      <c r="CI154" s="42" t="str">
        <f t="shared" si="233"/>
        <v/>
      </c>
      <c r="CJ154" s="42" t="str">
        <f t="shared" si="234"/>
        <v/>
      </c>
      <c r="CK154" s="42" t="str">
        <f t="shared" si="235"/>
        <v/>
      </c>
      <c r="CL154" s="42" t="str">
        <f t="shared" si="236"/>
        <v/>
      </c>
      <c r="CM154" s="42" t="str">
        <f t="shared" si="237"/>
        <v/>
      </c>
      <c r="CN154" s="65">
        <f t="shared" si="223"/>
        <v>0</v>
      </c>
      <c r="CO154" s="73"/>
      <c r="CP154" s="41">
        <f t="shared" si="188"/>
        <v>0</v>
      </c>
      <c r="CQ154" s="39">
        <f t="shared" si="189"/>
        <v>0</v>
      </c>
      <c r="CR154" s="40">
        <f t="shared" si="190"/>
        <v>0</v>
      </c>
      <c r="CS154" s="134">
        <f t="shared" si="191"/>
        <v>0</v>
      </c>
      <c r="CT154" s="17"/>
      <c r="CU154" s="129"/>
      <c r="CV154" s="130">
        <f t="shared" si="224"/>
        <v>0</v>
      </c>
      <c r="CW154" s="134">
        <f t="shared" si="225"/>
        <v>0</v>
      </c>
      <c r="CX154" s="131">
        <f>+IF($I$7="SI",'INPUTS Y LISTAS'!$B$31,0)</f>
        <v>0</v>
      </c>
      <c r="CY154" s="132"/>
      <c r="CZ154" s="130">
        <f t="shared" si="226"/>
        <v>0</v>
      </c>
      <c r="DA154" s="134">
        <f t="shared" si="227"/>
        <v>0</v>
      </c>
      <c r="DB154" s="131">
        <f>+IF($I$7="SI",'INPUTS Y LISTAS'!$B$32,0)</f>
        <v>0</v>
      </c>
      <c r="DC154" s="132"/>
      <c r="DD154" s="130">
        <f t="shared" si="228"/>
        <v>0</v>
      </c>
      <c r="DE154" s="134">
        <f t="shared" si="229"/>
        <v>0</v>
      </c>
      <c r="DF154" s="131">
        <f>+IF($I$7="SI",'INPUTS Y LISTAS'!$B$33,0)</f>
        <v>0</v>
      </c>
      <c r="DG154" s="132"/>
      <c r="DH154" s="130">
        <f t="shared" si="230"/>
        <v>0</v>
      </c>
      <c r="DI154" s="134">
        <f t="shared" si="231"/>
        <v>0</v>
      </c>
      <c r="DJ154" s="136">
        <f t="shared" si="232"/>
        <v>0</v>
      </c>
    </row>
    <row r="155" spans="3:114" ht="15.75" hidden="1" outlineLevel="2" x14ac:dyDescent="0.2">
      <c r="C155" s="14">
        <f t="shared" si="183"/>
        <v>141</v>
      </c>
      <c r="D155" s="88"/>
      <c r="E155" s="69">
        <v>1</v>
      </c>
      <c r="F155" s="69"/>
      <c r="G155" s="83"/>
      <c r="H155" s="84"/>
      <c r="I155" s="86"/>
      <c r="J155" s="86"/>
      <c r="K155" s="85"/>
      <c r="L155" s="86"/>
      <c r="M155" s="70"/>
      <c r="N155" s="70"/>
      <c r="O155" s="70"/>
      <c r="P155" s="70"/>
      <c r="Q155" s="70"/>
      <c r="R155" s="70"/>
      <c r="S155" s="70"/>
      <c r="T155" s="70"/>
      <c r="U155" s="70"/>
      <c r="V155" s="70"/>
      <c r="W155" s="70"/>
      <c r="X155" s="70"/>
      <c r="Y155" s="71"/>
      <c r="Z155" s="87" t="s">
        <v>16</v>
      </c>
      <c r="AA155" s="15" t="str">
        <f>IF(G155="","",IF(Z155="SI",G155*(1+'INPUTS Y LISTAS'!$B$15),'Modelo Estadistico'!G155))</f>
        <v/>
      </c>
      <c r="AB155" s="15" t="str">
        <f>IF(H155="","",IF(Z155="SI",H155*(1+'INPUTS Y LISTAS'!$B$15),'Modelo Estadistico'!H155))</f>
        <v/>
      </c>
      <c r="AC155" s="15" t="str">
        <f>IF(I155="","",IF(Z155="SI",I155*(1+'INPUTS Y LISTAS'!$B$15),'Modelo Estadistico'!I155))</f>
        <v/>
      </c>
      <c r="AD155" s="15" t="str">
        <f>IF(J155="","",IF(Z155="SI",J155*(1+'INPUTS Y LISTAS'!$B$15),'Modelo Estadistico'!J155))</f>
        <v/>
      </c>
      <c r="AE155" s="15" t="str">
        <f>IF(K155="","",IF(Z155="SI",K155*(1+'INPUTS Y LISTAS'!$B$15),'Modelo Estadistico'!K155))</f>
        <v/>
      </c>
      <c r="AF155" s="15" t="str">
        <f>IF(L155="","",IF(Z155="SI",L155*(1+'INPUTS Y LISTAS'!$B$15),'Modelo Estadistico'!L155))</f>
        <v/>
      </c>
      <c r="AG155" s="15" t="str">
        <f>IF(M155="","",IF(Z155="SI",M155*(1+'INPUTS Y LISTAS'!$B$15),'Modelo Estadistico'!M155))</f>
        <v/>
      </c>
      <c r="AH155" s="15" t="str">
        <f>IF(N155="","",IF(Z155="SI",N155*(1+'INPUTS Y LISTAS'!$B$15),'Modelo Estadistico'!N155))</f>
        <v/>
      </c>
      <c r="AI155" s="15" t="str">
        <f>IF(O155="","",IF(Z155="SI",O155*(1+'INPUTS Y LISTAS'!$B$15),'Modelo Estadistico'!O155))</f>
        <v/>
      </c>
      <c r="AJ155" s="15" t="str">
        <f>IF(P155="","",IF(Z155="SI",P155*(1+'INPUTS Y LISTAS'!$B$15),'Modelo Estadistico'!P155))</f>
        <v/>
      </c>
      <c r="AK155" s="15" t="str">
        <f>IF(Q155="","",IF(Z155="SI",Q155*(1+'INPUTS Y LISTAS'!$B$15),'Modelo Estadistico'!Q155))</f>
        <v/>
      </c>
      <c r="AL155" s="15" t="str">
        <f>IF(R155="","",IF(Z155="SI",R155*(1+'INPUTS Y LISTAS'!$B$15),'Modelo Estadistico'!R155))</f>
        <v/>
      </c>
      <c r="AM155" s="15" t="str">
        <f>IF(S155="","",IF(Z155="SI",S155*(1+'INPUTS Y LISTAS'!$B$15),'Modelo Estadistico'!S155))</f>
        <v/>
      </c>
      <c r="AN155" s="15" t="str">
        <f>IF(T155="","",IF(Z155="SI",T155*(1+'INPUTS Y LISTAS'!$B$15),'Modelo Estadistico'!T155))</f>
        <v/>
      </c>
      <c r="AO155" s="15" t="str">
        <f>IF(U155="","",IF(Z155="SI",U155*(1+'INPUTS Y LISTAS'!$B$15),'Modelo Estadistico'!U155))</f>
        <v/>
      </c>
      <c r="AP155" s="15" t="str">
        <f>IF(V155="","",IF(Z155="SI",V155*(1+'INPUTS Y LISTAS'!$B$15),'Modelo Estadistico'!V155))</f>
        <v/>
      </c>
      <c r="AQ155" s="15" t="str">
        <f>IF(W155="","",IF(Z155="SI",W155*(1+'INPUTS Y LISTAS'!$B$15),'Modelo Estadistico'!W155))</f>
        <v/>
      </c>
      <c r="AR155" s="15" t="str">
        <f>IF(X155="","",IF(Z155="SI",X155*(1+'INPUTS Y LISTAS'!$B$15),'Modelo Estadistico'!X155))</f>
        <v/>
      </c>
      <c r="AS155" s="71"/>
      <c r="AT155" s="29" t="str">
        <f t="shared" si="184"/>
        <v/>
      </c>
      <c r="AU155" s="15" t="str">
        <f t="shared" si="185"/>
        <v/>
      </c>
      <c r="AV155" s="15" t="str">
        <f t="shared" si="186"/>
        <v/>
      </c>
      <c r="AW155" s="30" t="str">
        <f t="shared" si="187"/>
        <v/>
      </c>
      <c r="AX155" s="28" t="str">
        <f t="shared" si="222"/>
        <v/>
      </c>
      <c r="AY155" s="16" t="str">
        <f t="shared" si="194"/>
        <v/>
      </c>
      <c r="AZ155" s="16" t="str">
        <f t="shared" si="195"/>
        <v/>
      </c>
      <c r="BA155" s="16" t="str">
        <f t="shared" si="196"/>
        <v/>
      </c>
      <c r="BB155" s="16" t="str">
        <f t="shared" si="197"/>
        <v/>
      </c>
      <c r="BC155" s="16" t="str">
        <f t="shared" si="198"/>
        <v/>
      </c>
      <c r="BD155" s="16" t="str">
        <f t="shared" si="199"/>
        <v/>
      </c>
      <c r="BE155" s="16" t="str">
        <f t="shared" si="200"/>
        <v/>
      </c>
      <c r="BF155" s="16" t="str">
        <f t="shared" si="201"/>
        <v/>
      </c>
      <c r="BG155" s="16" t="str">
        <f t="shared" si="202"/>
        <v/>
      </c>
      <c r="BH155" s="16" t="str">
        <f t="shared" si="203"/>
        <v/>
      </c>
      <c r="BI155" s="16" t="str">
        <f t="shared" si="204"/>
        <v/>
      </c>
      <c r="BJ155" s="16" t="str">
        <f t="shared" si="205"/>
        <v/>
      </c>
      <c r="BK155" s="16" t="str">
        <f t="shared" si="206"/>
        <v/>
      </c>
      <c r="BL155" s="16" t="str">
        <f t="shared" si="207"/>
        <v/>
      </c>
      <c r="BM155" s="16"/>
      <c r="BN155" s="16" t="str">
        <f t="shared" si="208"/>
        <v/>
      </c>
      <c r="BO155" s="16" t="str">
        <f t="shared" si="209"/>
        <v/>
      </c>
      <c r="BP155" s="28" t="str">
        <f t="shared" si="210"/>
        <v/>
      </c>
      <c r="BQ155" s="16" t="str">
        <f t="shared" si="211"/>
        <v/>
      </c>
      <c r="BR155" s="16" t="str">
        <f t="shared" si="212"/>
        <v/>
      </c>
      <c r="BS155" s="16" t="str">
        <f t="shared" si="213"/>
        <v/>
      </c>
      <c r="BT155" s="16" t="str">
        <f t="shared" si="214"/>
        <v/>
      </c>
      <c r="BU155" s="16" t="str">
        <f t="shared" si="215"/>
        <v/>
      </c>
      <c r="BV155" s="16" t="str">
        <f t="shared" si="216"/>
        <v/>
      </c>
      <c r="BW155" s="16" t="str">
        <f t="shared" si="217"/>
        <v/>
      </c>
      <c r="BX155" s="16" t="str">
        <f t="shared" si="218"/>
        <v/>
      </c>
      <c r="BY155" s="16" t="str">
        <f t="shared" si="219"/>
        <v/>
      </c>
      <c r="BZ155" s="16" t="str">
        <f t="shared" si="220"/>
        <v/>
      </c>
      <c r="CA155" s="16" t="str">
        <f t="shared" si="220"/>
        <v/>
      </c>
      <c r="CB155" s="16" t="str">
        <f t="shared" si="220"/>
        <v/>
      </c>
      <c r="CC155" s="16" t="str">
        <f t="shared" si="220"/>
        <v/>
      </c>
      <c r="CD155" s="16" t="str">
        <f t="shared" si="220"/>
        <v/>
      </c>
      <c r="CE155" s="16" t="str">
        <f t="shared" si="220"/>
        <v/>
      </c>
      <c r="CF155" s="16" t="str">
        <f t="shared" si="220"/>
        <v/>
      </c>
      <c r="CG155" s="16" t="str">
        <f t="shared" si="220"/>
        <v/>
      </c>
      <c r="CH155" s="66" t="str">
        <f t="shared" si="221"/>
        <v/>
      </c>
      <c r="CI155" s="42" t="str">
        <f t="shared" si="233"/>
        <v/>
      </c>
      <c r="CJ155" s="42" t="str">
        <f t="shared" si="234"/>
        <v/>
      </c>
      <c r="CK155" s="42" t="str">
        <f t="shared" si="235"/>
        <v/>
      </c>
      <c r="CL155" s="42" t="str">
        <f t="shared" si="236"/>
        <v/>
      </c>
      <c r="CM155" s="42" t="str">
        <f t="shared" si="237"/>
        <v/>
      </c>
      <c r="CN155" s="65">
        <f t="shared" si="223"/>
        <v>0</v>
      </c>
      <c r="CO155" s="73"/>
      <c r="CP155" s="41">
        <f t="shared" si="188"/>
        <v>0</v>
      </c>
      <c r="CQ155" s="39">
        <f t="shared" si="189"/>
        <v>0</v>
      </c>
      <c r="CR155" s="40">
        <f t="shared" si="190"/>
        <v>0</v>
      </c>
      <c r="CS155" s="134">
        <f t="shared" si="191"/>
        <v>0</v>
      </c>
      <c r="CT155" s="17"/>
      <c r="CU155" s="129"/>
      <c r="CV155" s="130">
        <f t="shared" si="224"/>
        <v>0</v>
      </c>
      <c r="CW155" s="134">
        <f t="shared" si="225"/>
        <v>0</v>
      </c>
      <c r="CX155" s="131">
        <f>+IF($I$7="SI",'INPUTS Y LISTAS'!$B$31,0)</f>
        <v>0</v>
      </c>
      <c r="CY155" s="132"/>
      <c r="CZ155" s="130">
        <f t="shared" si="226"/>
        <v>0</v>
      </c>
      <c r="DA155" s="134">
        <f t="shared" si="227"/>
        <v>0</v>
      </c>
      <c r="DB155" s="131">
        <f>+IF($I$7="SI",'INPUTS Y LISTAS'!$B$32,0)</f>
        <v>0</v>
      </c>
      <c r="DC155" s="132"/>
      <c r="DD155" s="130">
        <f t="shared" si="228"/>
        <v>0</v>
      </c>
      <c r="DE155" s="134">
        <f t="shared" si="229"/>
        <v>0</v>
      </c>
      <c r="DF155" s="131">
        <f>+IF($I$7="SI",'INPUTS Y LISTAS'!$B$33,0)</f>
        <v>0</v>
      </c>
      <c r="DG155" s="132"/>
      <c r="DH155" s="130">
        <f t="shared" si="230"/>
        <v>0</v>
      </c>
      <c r="DI155" s="134">
        <f t="shared" si="231"/>
        <v>0</v>
      </c>
      <c r="DJ155" s="136">
        <f t="shared" si="232"/>
        <v>0</v>
      </c>
    </row>
    <row r="156" spans="3:114" ht="15.75" hidden="1" outlineLevel="2" x14ac:dyDescent="0.2">
      <c r="C156" s="14">
        <f t="shared" si="183"/>
        <v>142</v>
      </c>
      <c r="D156" s="88"/>
      <c r="E156" s="69">
        <v>1</v>
      </c>
      <c r="F156" s="69"/>
      <c r="G156" s="83"/>
      <c r="H156" s="84"/>
      <c r="I156" s="86"/>
      <c r="J156" s="86"/>
      <c r="K156" s="85"/>
      <c r="L156" s="86"/>
      <c r="M156" s="70"/>
      <c r="N156" s="70"/>
      <c r="O156" s="70"/>
      <c r="P156" s="70"/>
      <c r="Q156" s="70"/>
      <c r="R156" s="70"/>
      <c r="S156" s="70"/>
      <c r="T156" s="70"/>
      <c r="U156" s="70"/>
      <c r="V156" s="70"/>
      <c r="W156" s="70"/>
      <c r="X156" s="70"/>
      <c r="Y156" s="71"/>
      <c r="Z156" s="87" t="s">
        <v>16</v>
      </c>
      <c r="AA156" s="15" t="str">
        <f>IF(G156="","",IF(Z156="SI",G156*(1+'INPUTS Y LISTAS'!$B$15),'Modelo Estadistico'!G156))</f>
        <v/>
      </c>
      <c r="AB156" s="15" t="str">
        <f>IF(H156="","",IF(Z156="SI",H156*(1+'INPUTS Y LISTAS'!$B$15),'Modelo Estadistico'!H156))</f>
        <v/>
      </c>
      <c r="AC156" s="15" t="str">
        <f>IF(I156="","",IF(Z156="SI",I156*(1+'INPUTS Y LISTAS'!$B$15),'Modelo Estadistico'!I156))</f>
        <v/>
      </c>
      <c r="AD156" s="15" t="str">
        <f>IF(J156="","",IF(Z156="SI",J156*(1+'INPUTS Y LISTAS'!$B$15),'Modelo Estadistico'!J156))</f>
        <v/>
      </c>
      <c r="AE156" s="15" t="str">
        <f>IF(K156="","",IF(Z156="SI",K156*(1+'INPUTS Y LISTAS'!$B$15),'Modelo Estadistico'!K156))</f>
        <v/>
      </c>
      <c r="AF156" s="15" t="str">
        <f>IF(L156="","",IF(Z156="SI",L156*(1+'INPUTS Y LISTAS'!$B$15),'Modelo Estadistico'!L156))</f>
        <v/>
      </c>
      <c r="AG156" s="15" t="str">
        <f>IF(M156="","",IF(Z156="SI",M156*(1+'INPUTS Y LISTAS'!$B$15),'Modelo Estadistico'!M156))</f>
        <v/>
      </c>
      <c r="AH156" s="15" t="str">
        <f>IF(N156="","",IF(Z156="SI",N156*(1+'INPUTS Y LISTAS'!$B$15),'Modelo Estadistico'!N156))</f>
        <v/>
      </c>
      <c r="AI156" s="15" t="str">
        <f>IF(O156="","",IF(Z156="SI",O156*(1+'INPUTS Y LISTAS'!$B$15),'Modelo Estadistico'!O156))</f>
        <v/>
      </c>
      <c r="AJ156" s="15" t="str">
        <f>IF(P156="","",IF(Z156="SI",P156*(1+'INPUTS Y LISTAS'!$B$15),'Modelo Estadistico'!P156))</f>
        <v/>
      </c>
      <c r="AK156" s="15" t="str">
        <f>IF(Q156="","",IF(Z156="SI",Q156*(1+'INPUTS Y LISTAS'!$B$15),'Modelo Estadistico'!Q156))</f>
        <v/>
      </c>
      <c r="AL156" s="15" t="str">
        <f>IF(R156="","",IF(Z156="SI",R156*(1+'INPUTS Y LISTAS'!$B$15),'Modelo Estadistico'!R156))</f>
        <v/>
      </c>
      <c r="AM156" s="15" t="str">
        <f>IF(S156="","",IF(Z156="SI",S156*(1+'INPUTS Y LISTAS'!$B$15),'Modelo Estadistico'!S156))</f>
        <v/>
      </c>
      <c r="AN156" s="15" t="str">
        <f>IF(T156="","",IF(Z156="SI",T156*(1+'INPUTS Y LISTAS'!$B$15),'Modelo Estadistico'!T156))</f>
        <v/>
      </c>
      <c r="AO156" s="15" t="str">
        <f>IF(U156="","",IF(Z156="SI",U156*(1+'INPUTS Y LISTAS'!$B$15),'Modelo Estadistico'!U156))</f>
        <v/>
      </c>
      <c r="AP156" s="15" t="str">
        <f>IF(V156="","",IF(Z156="SI",V156*(1+'INPUTS Y LISTAS'!$B$15),'Modelo Estadistico'!V156))</f>
        <v/>
      </c>
      <c r="AQ156" s="15" t="str">
        <f>IF(W156="","",IF(Z156="SI",W156*(1+'INPUTS Y LISTAS'!$B$15),'Modelo Estadistico'!W156))</f>
        <v/>
      </c>
      <c r="AR156" s="15" t="str">
        <f>IF(X156="","",IF(Z156="SI",X156*(1+'INPUTS Y LISTAS'!$B$15),'Modelo Estadistico'!X156))</f>
        <v/>
      </c>
      <c r="AS156" s="71"/>
      <c r="AT156" s="29" t="str">
        <f t="shared" si="184"/>
        <v/>
      </c>
      <c r="AU156" s="15" t="str">
        <f t="shared" si="185"/>
        <v/>
      </c>
      <c r="AV156" s="15" t="str">
        <f t="shared" si="186"/>
        <v/>
      </c>
      <c r="AW156" s="30" t="str">
        <f t="shared" si="187"/>
        <v/>
      </c>
      <c r="AX156" s="28" t="str">
        <f t="shared" si="222"/>
        <v/>
      </c>
      <c r="AY156" s="16" t="str">
        <f t="shared" si="194"/>
        <v/>
      </c>
      <c r="AZ156" s="16" t="str">
        <f t="shared" si="195"/>
        <v/>
      </c>
      <c r="BA156" s="16" t="str">
        <f t="shared" si="196"/>
        <v/>
      </c>
      <c r="BB156" s="16" t="str">
        <f t="shared" si="197"/>
        <v/>
      </c>
      <c r="BC156" s="16" t="str">
        <f t="shared" si="198"/>
        <v/>
      </c>
      <c r="BD156" s="16" t="str">
        <f t="shared" si="199"/>
        <v/>
      </c>
      <c r="BE156" s="16" t="str">
        <f t="shared" si="200"/>
        <v/>
      </c>
      <c r="BF156" s="16" t="str">
        <f t="shared" si="201"/>
        <v/>
      </c>
      <c r="BG156" s="16" t="str">
        <f t="shared" si="202"/>
        <v/>
      </c>
      <c r="BH156" s="16" t="str">
        <f t="shared" si="203"/>
        <v/>
      </c>
      <c r="BI156" s="16" t="str">
        <f t="shared" si="204"/>
        <v/>
      </c>
      <c r="BJ156" s="16" t="str">
        <f t="shared" si="205"/>
        <v/>
      </c>
      <c r="BK156" s="16" t="str">
        <f t="shared" si="206"/>
        <v/>
      </c>
      <c r="BL156" s="16" t="str">
        <f t="shared" si="207"/>
        <v/>
      </c>
      <c r="BM156" s="16"/>
      <c r="BN156" s="16" t="str">
        <f t="shared" si="208"/>
        <v/>
      </c>
      <c r="BO156" s="16" t="str">
        <f t="shared" si="209"/>
        <v/>
      </c>
      <c r="BP156" s="28" t="str">
        <f t="shared" si="210"/>
        <v/>
      </c>
      <c r="BQ156" s="16" t="str">
        <f t="shared" si="211"/>
        <v/>
      </c>
      <c r="BR156" s="16" t="str">
        <f t="shared" si="212"/>
        <v/>
      </c>
      <c r="BS156" s="16" t="str">
        <f t="shared" si="213"/>
        <v/>
      </c>
      <c r="BT156" s="16" t="str">
        <f t="shared" si="214"/>
        <v/>
      </c>
      <c r="BU156" s="16" t="str">
        <f t="shared" si="215"/>
        <v/>
      </c>
      <c r="BV156" s="16" t="str">
        <f t="shared" si="216"/>
        <v/>
      </c>
      <c r="BW156" s="16" t="str">
        <f t="shared" si="217"/>
        <v/>
      </c>
      <c r="BX156" s="16" t="str">
        <f t="shared" si="218"/>
        <v/>
      </c>
      <c r="BY156" s="16" t="str">
        <f t="shared" si="219"/>
        <v/>
      </c>
      <c r="BZ156" s="16" t="str">
        <f t="shared" si="220"/>
        <v/>
      </c>
      <c r="CA156" s="16" t="str">
        <f t="shared" si="220"/>
        <v/>
      </c>
      <c r="CB156" s="16" t="str">
        <f t="shared" si="220"/>
        <v/>
      </c>
      <c r="CC156" s="16" t="str">
        <f t="shared" si="220"/>
        <v/>
      </c>
      <c r="CD156" s="16" t="str">
        <f t="shared" si="220"/>
        <v/>
      </c>
      <c r="CE156" s="16" t="str">
        <f t="shared" si="220"/>
        <v/>
      </c>
      <c r="CF156" s="16" t="str">
        <f t="shared" si="220"/>
        <v/>
      </c>
      <c r="CG156" s="16" t="str">
        <f t="shared" si="220"/>
        <v/>
      </c>
      <c r="CH156" s="66" t="str">
        <f t="shared" si="221"/>
        <v/>
      </c>
      <c r="CI156" s="42" t="str">
        <f t="shared" si="233"/>
        <v/>
      </c>
      <c r="CJ156" s="42" t="str">
        <f t="shared" si="234"/>
        <v/>
      </c>
      <c r="CK156" s="42" t="str">
        <f t="shared" si="235"/>
        <v/>
      </c>
      <c r="CL156" s="42" t="str">
        <f t="shared" si="236"/>
        <v/>
      </c>
      <c r="CM156" s="42" t="str">
        <f t="shared" si="237"/>
        <v/>
      </c>
      <c r="CN156" s="65">
        <f t="shared" si="223"/>
        <v>0</v>
      </c>
      <c r="CO156" s="73"/>
      <c r="CP156" s="41">
        <f t="shared" si="188"/>
        <v>0</v>
      </c>
      <c r="CQ156" s="39">
        <f t="shared" si="189"/>
        <v>0</v>
      </c>
      <c r="CR156" s="40">
        <f t="shared" si="190"/>
        <v>0</v>
      </c>
      <c r="CS156" s="134">
        <f t="shared" si="191"/>
        <v>0</v>
      </c>
      <c r="CT156" s="17"/>
      <c r="CU156" s="129"/>
      <c r="CV156" s="130">
        <f t="shared" si="224"/>
        <v>0</v>
      </c>
      <c r="CW156" s="134">
        <f t="shared" si="225"/>
        <v>0</v>
      </c>
      <c r="CX156" s="131">
        <f>+IF($I$7="SI",'INPUTS Y LISTAS'!$B$31,0)</f>
        <v>0</v>
      </c>
      <c r="CY156" s="132"/>
      <c r="CZ156" s="130">
        <f t="shared" si="226"/>
        <v>0</v>
      </c>
      <c r="DA156" s="134">
        <f t="shared" si="227"/>
        <v>0</v>
      </c>
      <c r="DB156" s="131">
        <f>+IF($I$7="SI",'INPUTS Y LISTAS'!$B$32,0)</f>
        <v>0</v>
      </c>
      <c r="DC156" s="132"/>
      <c r="DD156" s="130">
        <f t="shared" si="228"/>
        <v>0</v>
      </c>
      <c r="DE156" s="134">
        <f t="shared" si="229"/>
        <v>0</v>
      </c>
      <c r="DF156" s="131">
        <f>+IF($I$7="SI",'INPUTS Y LISTAS'!$B$33,0)</f>
        <v>0</v>
      </c>
      <c r="DG156" s="132"/>
      <c r="DH156" s="130">
        <f t="shared" si="230"/>
        <v>0</v>
      </c>
      <c r="DI156" s="134">
        <f t="shared" si="231"/>
        <v>0</v>
      </c>
      <c r="DJ156" s="136">
        <f t="shared" si="232"/>
        <v>0</v>
      </c>
    </row>
    <row r="157" spans="3:114" ht="15.75" hidden="1" outlineLevel="2" x14ac:dyDescent="0.2">
      <c r="C157" s="14">
        <f t="shared" si="183"/>
        <v>143</v>
      </c>
      <c r="D157" s="88"/>
      <c r="E157" s="69">
        <v>1</v>
      </c>
      <c r="F157" s="69"/>
      <c r="G157" s="83"/>
      <c r="H157" s="84"/>
      <c r="I157" s="86"/>
      <c r="J157" s="86"/>
      <c r="K157" s="85"/>
      <c r="L157" s="86"/>
      <c r="M157" s="70"/>
      <c r="N157" s="70"/>
      <c r="O157" s="70"/>
      <c r="P157" s="70"/>
      <c r="Q157" s="70"/>
      <c r="R157" s="70"/>
      <c r="S157" s="70"/>
      <c r="T157" s="70"/>
      <c r="U157" s="70"/>
      <c r="V157" s="70"/>
      <c r="W157" s="70"/>
      <c r="X157" s="70"/>
      <c r="Y157" s="71"/>
      <c r="Z157" s="87" t="s">
        <v>16</v>
      </c>
      <c r="AA157" s="15" t="str">
        <f>IF(G157="","",IF(Z157="SI",G157*(1+'INPUTS Y LISTAS'!$B$15),'Modelo Estadistico'!G157))</f>
        <v/>
      </c>
      <c r="AB157" s="15" t="str">
        <f>IF(H157="","",IF(Z157="SI",H157*(1+'INPUTS Y LISTAS'!$B$15),'Modelo Estadistico'!H157))</f>
        <v/>
      </c>
      <c r="AC157" s="15" t="str">
        <f>IF(I157="","",IF(Z157="SI",I157*(1+'INPUTS Y LISTAS'!$B$15),'Modelo Estadistico'!I157))</f>
        <v/>
      </c>
      <c r="AD157" s="15" t="str">
        <f>IF(J157="","",IF(Z157="SI",J157*(1+'INPUTS Y LISTAS'!$B$15),'Modelo Estadistico'!J157))</f>
        <v/>
      </c>
      <c r="AE157" s="15" t="str">
        <f>IF(K157="","",IF(Z157="SI",K157*(1+'INPUTS Y LISTAS'!$B$15),'Modelo Estadistico'!K157))</f>
        <v/>
      </c>
      <c r="AF157" s="15" t="str">
        <f>IF(L157="","",IF(Z157="SI",L157*(1+'INPUTS Y LISTAS'!$B$15),'Modelo Estadistico'!L157))</f>
        <v/>
      </c>
      <c r="AG157" s="15" t="str">
        <f>IF(M157="","",IF(Z157="SI",M157*(1+'INPUTS Y LISTAS'!$B$15),'Modelo Estadistico'!M157))</f>
        <v/>
      </c>
      <c r="AH157" s="15" t="str">
        <f>IF(N157="","",IF(Z157="SI",N157*(1+'INPUTS Y LISTAS'!$B$15),'Modelo Estadistico'!N157))</f>
        <v/>
      </c>
      <c r="AI157" s="15" t="str">
        <f>IF(O157="","",IF(Z157="SI",O157*(1+'INPUTS Y LISTAS'!$B$15),'Modelo Estadistico'!O157))</f>
        <v/>
      </c>
      <c r="AJ157" s="15" t="str">
        <f>IF(P157="","",IF(Z157="SI",P157*(1+'INPUTS Y LISTAS'!$B$15),'Modelo Estadistico'!P157))</f>
        <v/>
      </c>
      <c r="AK157" s="15" t="str">
        <f>IF(Q157="","",IF(Z157="SI",Q157*(1+'INPUTS Y LISTAS'!$B$15),'Modelo Estadistico'!Q157))</f>
        <v/>
      </c>
      <c r="AL157" s="15" t="str">
        <f>IF(R157="","",IF(Z157="SI",R157*(1+'INPUTS Y LISTAS'!$B$15),'Modelo Estadistico'!R157))</f>
        <v/>
      </c>
      <c r="AM157" s="15" t="str">
        <f>IF(S157="","",IF(Z157="SI",S157*(1+'INPUTS Y LISTAS'!$B$15),'Modelo Estadistico'!S157))</f>
        <v/>
      </c>
      <c r="AN157" s="15" t="str">
        <f>IF(T157="","",IF(Z157="SI",T157*(1+'INPUTS Y LISTAS'!$B$15),'Modelo Estadistico'!T157))</f>
        <v/>
      </c>
      <c r="AO157" s="15" t="str">
        <f>IF(U157="","",IF(Z157="SI",U157*(1+'INPUTS Y LISTAS'!$B$15),'Modelo Estadistico'!U157))</f>
        <v/>
      </c>
      <c r="AP157" s="15" t="str">
        <f>IF(V157="","",IF(Z157="SI",V157*(1+'INPUTS Y LISTAS'!$B$15),'Modelo Estadistico'!V157))</f>
        <v/>
      </c>
      <c r="AQ157" s="15" t="str">
        <f>IF(W157="","",IF(Z157="SI",W157*(1+'INPUTS Y LISTAS'!$B$15),'Modelo Estadistico'!W157))</f>
        <v/>
      </c>
      <c r="AR157" s="15" t="str">
        <f>IF(X157="","",IF(Z157="SI",X157*(1+'INPUTS Y LISTAS'!$B$15),'Modelo Estadistico'!X157))</f>
        <v/>
      </c>
      <c r="AS157" s="71"/>
      <c r="AT157" s="29" t="str">
        <f t="shared" si="184"/>
        <v/>
      </c>
      <c r="AU157" s="15" t="str">
        <f t="shared" si="185"/>
        <v/>
      </c>
      <c r="AV157" s="15" t="str">
        <f t="shared" si="186"/>
        <v/>
      </c>
      <c r="AW157" s="30" t="str">
        <f t="shared" si="187"/>
        <v/>
      </c>
      <c r="AX157" s="28" t="str">
        <f t="shared" si="222"/>
        <v/>
      </c>
      <c r="AY157" s="16" t="str">
        <f t="shared" si="194"/>
        <v/>
      </c>
      <c r="AZ157" s="16" t="str">
        <f t="shared" si="195"/>
        <v/>
      </c>
      <c r="BA157" s="16" t="str">
        <f t="shared" si="196"/>
        <v/>
      </c>
      <c r="BB157" s="16" t="str">
        <f t="shared" si="197"/>
        <v/>
      </c>
      <c r="BC157" s="16" t="str">
        <f t="shared" si="198"/>
        <v/>
      </c>
      <c r="BD157" s="16" t="str">
        <f t="shared" si="199"/>
        <v/>
      </c>
      <c r="BE157" s="16" t="str">
        <f t="shared" si="200"/>
        <v/>
      </c>
      <c r="BF157" s="16" t="str">
        <f t="shared" si="201"/>
        <v/>
      </c>
      <c r="BG157" s="16" t="str">
        <f t="shared" si="202"/>
        <v/>
      </c>
      <c r="BH157" s="16" t="str">
        <f t="shared" si="203"/>
        <v/>
      </c>
      <c r="BI157" s="16" t="str">
        <f t="shared" si="204"/>
        <v/>
      </c>
      <c r="BJ157" s="16" t="str">
        <f t="shared" si="205"/>
        <v/>
      </c>
      <c r="BK157" s="16" t="str">
        <f t="shared" si="206"/>
        <v/>
      </c>
      <c r="BL157" s="16" t="str">
        <f t="shared" si="207"/>
        <v/>
      </c>
      <c r="BM157" s="16"/>
      <c r="BN157" s="16" t="str">
        <f t="shared" si="208"/>
        <v/>
      </c>
      <c r="BO157" s="16" t="str">
        <f t="shared" si="209"/>
        <v/>
      </c>
      <c r="BP157" s="28" t="str">
        <f t="shared" si="210"/>
        <v/>
      </c>
      <c r="BQ157" s="16" t="str">
        <f t="shared" si="211"/>
        <v/>
      </c>
      <c r="BR157" s="16" t="str">
        <f t="shared" si="212"/>
        <v/>
      </c>
      <c r="BS157" s="16" t="str">
        <f t="shared" si="213"/>
        <v/>
      </c>
      <c r="BT157" s="16" t="str">
        <f t="shared" si="214"/>
        <v/>
      </c>
      <c r="BU157" s="16" t="str">
        <f t="shared" si="215"/>
        <v/>
      </c>
      <c r="BV157" s="16" t="str">
        <f t="shared" si="216"/>
        <v/>
      </c>
      <c r="BW157" s="16" t="str">
        <f t="shared" si="217"/>
        <v/>
      </c>
      <c r="BX157" s="16" t="str">
        <f t="shared" si="218"/>
        <v/>
      </c>
      <c r="BY157" s="16" t="str">
        <f t="shared" si="219"/>
        <v/>
      </c>
      <c r="BZ157" s="16" t="str">
        <f t="shared" si="220"/>
        <v/>
      </c>
      <c r="CA157" s="16" t="str">
        <f t="shared" si="220"/>
        <v/>
      </c>
      <c r="CB157" s="16" t="str">
        <f t="shared" si="220"/>
        <v/>
      </c>
      <c r="CC157" s="16" t="str">
        <f t="shared" si="220"/>
        <v/>
      </c>
      <c r="CD157" s="16" t="str">
        <f t="shared" si="220"/>
        <v/>
      </c>
      <c r="CE157" s="16" t="str">
        <f t="shared" si="220"/>
        <v/>
      </c>
      <c r="CF157" s="16" t="str">
        <f t="shared" si="220"/>
        <v/>
      </c>
      <c r="CG157" s="16" t="str">
        <f t="shared" si="220"/>
        <v/>
      </c>
      <c r="CH157" s="66" t="str">
        <f t="shared" si="221"/>
        <v/>
      </c>
      <c r="CI157" s="42" t="str">
        <f t="shared" si="233"/>
        <v/>
      </c>
      <c r="CJ157" s="42" t="str">
        <f t="shared" si="234"/>
        <v/>
      </c>
      <c r="CK157" s="42" t="str">
        <f t="shared" si="235"/>
        <v/>
      </c>
      <c r="CL157" s="42" t="str">
        <f t="shared" si="236"/>
        <v/>
      </c>
      <c r="CM157" s="42" t="str">
        <f t="shared" si="237"/>
        <v/>
      </c>
      <c r="CN157" s="65">
        <f t="shared" si="223"/>
        <v>0</v>
      </c>
      <c r="CO157" s="73"/>
      <c r="CP157" s="41">
        <f t="shared" si="188"/>
        <v>0</v>
      </c>
      <c r="CQ157" s="39">
        <f t="shared" si="189"/>
        <v>0</v>
      </c>
      <c r="CR157" s="40">
        <f t="shared" si="190"/>
        <v>0</v>
      </c>
      <c r="CS157" s="134">
        <f t="shared" si="191"/>
        <v>0</v>
      </c>
      <c r="CT157" s="17"/>
      <c r="CU157" s="129"/>
      <c r="CV157" s="130">
        <f t="shared" si="224"/>
        <v>0</v>
      </c>
      <c r="CW157" s="134">
        <f t="shared" si="225"/>
        <v>0</v>
      </c>
      <c r="CX157" s="131">
        <f>+IF($I$7="SI",'INPUTS Y LISTAS'!$B$31,0)</f>
        <v>0</v>
      </c>
      <c r="CY157" s="132"/>
      <c r="CZ157" s="130">
        <f t="shared" si="226"/>
        <v>0</v>
      </c>
      <c r="DA157" s="134">
        <f t="shared" si="227"/>
        <v>0</v>
      </c>
      <c r="DB157" s="131">
        <f>+IF($I$7="SI",'INPUTS Y LISTAS'!$B$32,0)</f>
        <v>0</v>
      </c>
      <c r="DC157" s="132"/>
      <c r="DD157" s="130">
        <f t="shared" si="228"/>
        <v>0</v>
      </c>
      <c r="DE157" s="134">
        <f t="shared" si="229"/>
        <v>0</v>
      </c>
      <c r="DF157" s="131">
        <f>+IF($I$7="SI",'INPUTS Y LISTAS'!$B$33,0)</f>
        <v>0</v>
      </c>
      <c r="DG157" s="132"/>
      <c r="DH157" s="130">
        <f t="shared" si="230"/>
        <v>0</v>
      </c>
      <c r="DI157" s="134">
        <f t="shared" si="231"/>
        <v>0</v>
      </c>
      <c r="DJ157" s="136">
        <f t="shared" si="232"/>
        <v>0</v>
      </c>
    </row>
    <row r="158" spans="3:114" ht="15.75" hidden="1" outlineLevel="2" x14ac:dyDescent="0.2">
      <c r="C158" s="14">
        <f t="shared" si="183"/>
        <v>144</v>
      </c>
      <c r="D158" s="88"/>
      <c r="E158" s="69">
        <v>1</v>
      </c>
      <c r="F158" s="69"/>
      <c r="G158" s="83"/>
      <c r="H158" s="84"/>
      <c r="I158" s="86"/>
      <c r="J158" s="86"/>
      <c r="K158" s="85"/>
      <c r="L158" s="86"/>
      <c r="M158" s="70"/>
      <c r="N158" s="70"/>
      <c r="O158" s="70"/>
      <c r="P158" s="70"/>
      <c r="Q158" s="70"/>
      <c r="R158" s="70"/>
      <c r="S158" s="70"/>
      <c r="T158" s="70"/>
      <c r="U158" s="70"/>
      <c r="V158" s="70"/>
      <c r="W158" s="70"/>
      <c r="X158" s="70"/>
      <c r="Y158" s="71"/>
      <c r="Z158" s="87" t="s">
        <v>16</v>
      </c>
      <c r="AA158" s="15" t="str">
        <f>IF(G158="","",IF(Z158="SI",G158*(1+'INPUTS Y LISTAS'!$B$15),'Modelo Estadistico'!G158))</f>
        <v/>
      </c>
      <c r="AB158" s="15" t="str">
        <f>IF(H158="","",IF(Z158="SI",H158*(1+'INPUTS Y LISTAS'!$B$15),'Modelo Estadistico'!H158))</f>
        <v/>
      </c>
      <c r="AC158" s="15" t="str">
        <f>IF(I158="","",IF(Z158="SI",I158*(1+'INPUTS Y LISTAS'!$B$15),'Modelo Estadistico'!I158))</f>
        <v/>
      </c>
      <c r="AD158" s="15" t="str">
        <f>IF(J158="","",IF(Z158="SI",J158*(1+'INPUTS Y LISTAS'!$B$15),'Modelo Estadistico'!J158))</f>
        <v/>
      </c>
      <c r="AE158" s="15" t="str">
        <f>IF(K158="","",IF(Z158="SI",K158*(1+'INPUTS Y LISTAS'!$B$15),'Modelo Estadistico'!K158))</f>
        <v/>
      </c>
      <c r="AF158" s="15" t="str">
        <f>IF(L158="","",IF(Z158="SI",L158*(1+'INPUTS Y LISTAS'!$B$15),'Modelo Estadistico'!L158))</f>
        <v/>
      </c>
      <c r="AG158" s="15" t="str">
        <f>IF(M158="","",IF(Z158="SI",M158*(1+'INPUTS Y LISTAS'!$B$15),'Modelo Estadistico'!M158))</f>
        <v/>
      </c>
      <c r="AH158" s="15" t="str">
        <f>IF(N158="","",IF(Z158="SI",N158*(1+'INPUTS Y LISTAS'!$B$15),'Modelo Estadistico'!N158))</f>
        <v/>
      </c>
      <c r="AI158" s="15" t="str">
        <f>IF(O158="","",IF(Z158="SI",O158*(1+'INPUTS Y LISTAS'!$B$15),'Modelo Estadistico'!O158))</f>
        <v/>
      </c>
      <c r="AJ158" s="15" t="str">
        <f>IF(P158="","",IF(Z158="SI",P158*(1+'INPUTS Y LISTAS'!$B$15),'Modelo Estadistico'!P158))</f>
        <v/>
      </c>
      <c r="AK158" s="15" t="str">
        <f>IF(Q158="","",IF(Z158="SI",Q158*(1+'INPUTS Y LISTAS'!$B$15),'Modelo Estadistico'!Q158))</f>
        <v/>
      </c>
      <c r="AL158" s="15" t="str">
        <f>IF(R158="","",IF(Z158="SI",R158*(1+'INPUTS Y LISTAS'!$B$15),'Modelo Estadistico'!R158))</f>
        <v/>
      </c>
      <c r="AM158" s="15" t="str">
        <f>IF(S158="","",IF(Z158="SI",S158*(1+'INPUTS Y LISTAS'!$B$15),'Modelo Estadistico'!S158))</f>
        <v/>
      </c>
      <c r="AN158" s="15" t="str">
        <f>IF(T158="","",IF(Z158="SI",T158*(1+'INPUTS Y LISTAS'!$B$15),'Modelo Estadistico'!T158))</f>
        <v/>
      </c>
      <c r="AO158" s="15" t="str">
        <f>IF(U158="","",IF(Z158="SI",U158*(1+'INPUTS Y LISTAS'!$B$15),'Modelo Estadistico'!U158))</f>
        <v/>
      </c>
      <c r="AP158" s="15" t="str">
        <f>IF(V158="","",IF(Z158="SI",V158*(1+'INPUTS Y LISTAS'!$B$15),'Modelo Estadistico'!V158))</f>
        <v/>
      </c>
      <c r="AQ158" s="15" t="str">
        <f>IF(W158="","",IF(Z158="SI",W158*(1+'INPUTS Y LISTAS'!$B$15),'Modelo Estadistico'!W158))</f>
        <v/>
      </c>
      <c r="AR158" s="15" t="str">
        <f>IF(X158="","",IF(Z158="SI",X158*(1+'INPUTS Y LISTAS'!$B$15),'Modelo Estadistico'!X158))</f>
        <v/>
      </c>
      <c r="AS158" s="71"/>
      <c r="AT158" s="29" t="str">
        <f t="shared" si="184"/>
        <v/>
      </c>
      <c r="AU158" s="15" t="str">
        <f t="shared" si="185"/>
        <v/>
      </c>
      <c r="AV158" s="15" t="str">
        <f t="shared" si="186"/>
        <v/>
      </c>
      <c r="AW158" s="30" t="str">
        <f t="shared" si="187"/>
        <v/>
      </c>
      <c r="AX158" s="28" t="str">
        <f t="shared" si="222"/>
        <v/>
      </c>
      <c r="AY158" s="16" t="str">
        <f t="shared" si="194"/>
        <v/>
      </c>
      <c r="AZ158" s="16" t="str">
        <f t="shared" si="195"/>
        <v/>
      </c>
      <c r="BA158" s="16" t="str">
        <f t="shared" si="196"/>
        <v/>
      </c>
      <c r="BB158" s="16" t="str">
        <f t="shared" si="197"/>
        <v/>
      </c>
      <c r="BC158" s="16" t="str">
        <f t="shared" si="198"/>
        <v/>
      </c>
      <c r="BD158" s="16" t="str">
        <f t="shared" si="199"/>
        <v/>
      </c>
      <c r="BE158" s="16" t="str">
        <f t="shared" si="200"/>
        <v/>
      </c>
      <c r="BF158" s="16" t="str">
        <f t="shared" si="201"/>
        <v/>
      </c>
      <c r="BG158" s="16" t="str">
        <f t="shared" si="202"/>
        <v/>
      </c>
      <c r="BH158" s="16" t="str">
        <f t="shared" si="203"/>
        <v/>
      </c>
      <c r="BI158" s="16" t="str">
        <f t="shared" si="204"/>
        <v/>
      </c>
      <c r="BJ158" s="16" t="str">
        <f t="shared" si="205"/>
        <v/>
      </c>
      <c r="BK158" s="16" t="str">
        <f t="shared" si="206"/>
        <v/>
      </c>
      <c r="BL158" s="16" t="str">
        <f t="shared" si="207"/>
        <v/>
      </c>
      <c r="BM158" s="16"/>
      <c r="BN158" s="16" t="str">
        <f t="shared" si="208"/>
        <v/>
      </c>
      <c r="BO158" s="16" t="str">
        <f t="shared" si="209"/>
        <v/>
      </c>
      <c r="BP158" s="28" t="str">
        <f t="shared" si="210"/>
        <v/>
      </c>
      <c r="BQ158" s="16" t="str">
        <f t="shared" si="211"/>
        <v/>
      </c>
      <c r="BR158" s="16" t="str">
        <f t="shared" si="212"/>
        <v/>
      </c>
      <c r="BS158" s="16" t="str">
        <f t="shared" si="213"/>
        <v/>
      </c>
      <c r="BT158" s="16" t="str">
        <f t="shared" si="214"/>
        <v/>
      </c>
      <c r="BU158" s="16" t="str">
        <f t="shared" si="215"/>
        <v/>
      </c>
      <c r="BV158" s="16" t="str">
        <f t="shared" si="216"/>
        <v/>
      </c>
      <c r="BW158" s="16" t="str">
        <f t="shared" si="217"/>
        <v/>
      </c>
      <c r="BX158" s="16" t="str">
        <f t="shared" si="218"/>
        <v/>
      </c>
      <c r="BY158" s="16" t="str">
        <f t="shared" si="219"/>
        <v/>
      </c>
      <c r="BZ158" s="16" t="str">
        <f t="shared" si="220"/>
        <v/>
      </c>
      <c r="CA158" s="16" t="str">
        <f t="shared" si="220"/>
        <v/>
      </c>
      <c r="CB158" s="16" t="str">
        <f t="shared" si="220"/>
        <v/>
      </c>
      <c r="CC158" s="16" t="str">
        <f t="shared" si="220"/>
        <v/>
      </c>
      <c r="CD158" s="16" t="str">
        <f t="shared" si="220"/>
        <v/>
      </c>
      <c r="CE158" s="16" t="str">
        <f t="shared" si="220"/>
        <v/>
      </c>
      <c r="CF158" s="16" t="str">
        <f t="shared" si="220"/>
        <v/>
      </c>
      <c r="CG158" s="16" t="str">
        <f t="shared" si="220"/>
        <v/>
      </c>
      <c r="CH158" s="66" t="str">
        <f t="shared" si="221"/>
        <v/>
      </c>
      <c r="CI158" s="42" t="str">
        <f t="shared" si="233"/>
        <v/>
      </c>
      <c r="CJ158" s="42" t="str">
        <f t="shared" si="234"/>
        <v/>
      </c>
      <c r="CK158" s="42" t="str">
        <f t="shared" si="235"/>
        <v/>
      </c>
      <c r="CL158" s="42" t="str">
        <f t="shared" si="236"/>
        <v/>
      </c>
      <c r="CM158" s="42" t="str">
        <f t="shared" si="237"/>
        <v/>
      </c>
      <c r="CN158" s="65">
        <f t="shared" si="223"/>
        <v>0</v>
      </c>
      <c r="CO158" s="73"/>
      <c r="CP158" s="41">
        <f t="shared" si="188"/>
        <v>0</v>
      </c>
      <c r="CQ158" s="39">
        <f t="shared" si="189"/>
        <v>0</v>
      </c>
      <c r="CR158" s="40">
        <f t="shared" si="190"/>
        <v>0</v>
      </c>
      <c r="CS158" s="134">
        <f t="shared" si="191"/>
        <v>0</v>
      </c>
      <c r="CT158" s="17"/>
      <c r="CU158" s="129"/>
      <c r="CV158" s="130">
        <f t="shared" si="224"/>
        <v>0</v>
      </c>
      <c r="CW158" s="134">
        <f t="shared" si="225"/>
        <v>0</v>
      </c>
      <c r="CX158" s="131">
        <f>+IF($I$7="SI",'INPUTS Y LISTAS'!$B$31,0)</f>
        <v>0</v>
      </c>
      <c r="CY158" s="132"/>
      <c r="CZ158" s="130">
        <f t="shared" si="226"/>
        <v>0</v>
      </c>
      <c r="DA158" s="134">
        <f t="shared" si="227"/>
        <v>0</v>
      </c>
      <c r="DB158" s="131">
        <f>+IF($I$7="SI",'INPUTS Y LISTAS'!$B$32,0)</f>
        <v>0</v>
      </c>
      <c r="DC158" s="132"/>
      <c r="DD158" s="130">
        <f t="shared" si="228"/>
        <v>0</v>
      </c>
      <c r="DE158" s="134">
        <f t="shared" si="229"/>
        <v>0</v>
      </c>
      <c r="DF158" s="131">
        <f>+IF($I$7="SI",'INPUTS Y LISTAS'!$B$33,0)</f>
        <v>0</v>
      </c>
      <c r="DG158" s="132"/>
      <c r="DH158" s="130">
        <f t="shared" si="230"/>
        <v>0</v>
      </c>
      <c r="DI158" s="134">
        <f t="shared" si="231"/>
        <v>0</v>
      </c>
      <c r="DJ158" s="136">
        <f t="shared" si="232"/>
        <v>0</v>
      </c>
    </row>
    <row r="159" spans="3:114" ht="15.75" hidden="1" outlineLevel="2" x14ac:dyDescent="0.2">
      <c r="C159" s="14">
        <f t="shared" si="183"/>
        <v>145</v>
      </c>
      <c r="D159" s="88"/>
      <c r="E159" s="69">
        <v>1</v>
      </c>
      <c r="F159" s="69"/>
      <c r="G159" s="83"/>
      <c r="H159" s="84"/>
      <c r="I159" s="86"/>
      <c r="J159" s="86"/>
      <c r="K159" s="85"/>
      <c r="L159" s="86"/>
      <c r="M159" s="70"/>
      <c r="N159" s="70"/>
      <c r="O159" s="70"/>
      <c r="P159" s="70"/>
      <c r="Q159" s="70"/>
      <c r="R159" s="70"/>
      <c r="S159" s="70"/>
      <c r="T159" s="70"/>
      <c r="U159" s="70"/>
      <c r="V159" s="70"/>
      <c r="W159" s="70"/>
      <c r="X159" s="70"/>
      <c r="Y159" s="71"/>
      <c r="Z159" s="87" t="s">
        <v>16</v>
      </c>
      <c r="AA159" s="15" t="str">
        <f>IF(G159="","",IF(Z159="SI",G159*(1+'INPUTS Y LISTAS'!$B$15),'Modelo Estadistico'!G159))</f>
        <v/>
      </c>
      <c r="AB159" s="15" t="str">
        <f>IF(H159="","",IF(Z159="SI",H159*(1+'INPUTS Y LISTAS'!$B$15),'Modelo Estadistico'!H159))</f>
        <v/>
      </c>
      <c r="AC159" s="15" t="str">
        <f>IF(I159="","",IF(Z159="SI",I159*(1+'INPUTS Y LISTAS'!$B$15),'Modelo Estadistico'!I159))</f>
        <v/>
      </c>
      <c r="AD159" s="15" t="str">
        <f>IF(J159="","",IF(Z159="SI",J159*(1+'INPUTS Y LISTAS'!$B$15),'Modelo Estadistico'!J159))</f>
        <v/>
      </c>
      <c r="AE159" s="15" t="str">
        <f>IF(K159="","",IF(Z159="SI",K159*(1+'INPUTS Y LISTAS'!$B$15),'Modelo Estadistico'!K159))</f>
        <v/>
      </c>
      <c r="AF159" s="15" t="str">
        <f>IF(L159="","",IF(Z159="SI",L159*(1+'INPUTS Y LISTAS'!$B$15),'Modelo Estadistico'!L159))</f>
        <v/>
      </c>
      <c r="AG159" s="15" t="str">
        <f>IF(M159="","",IF(Z159="SI",M159*(1+'INPUTS Y LISTAS'!$B$15),'Modelo Estadistico'!M159))</f>
        <v/>
      </c>
      <c r="AH159" s="15" t="str">
        <f>IF(N159="","",IF(Z159="SI",N159*(1+'INPUTS Y LISTAS'!$B$15),'Modelo Estadistico'!N159))</f>
        <v/>
      </c>
      <c r="AI159" s="15" t="str">
        <f>IF(O159="","",IF(Z159="SI",O159*(1+'INPUTS Y LISTAS'!$B$15),'Modelo Estadistico'!O159))</f>
        <v/>
      </c>
      <c r="AJ159" s="15" t="str">
        <f>IF(P159="","",IF(Z159="SI",P159*(1+'INPUTS Y LISTAS'!$B$15),'Modelo Estadistico'!P159))</f>
        <v/>
      </c>
      <c r="AK159" s="15" t="str">
        <f>IF(Q159="","",IF(Z159="SI",Q159*(1+'INPUTS Y LISTAS'!$B$15),'Modelo Estadistico'!Q159))</f>
        <v/>
      </c>
      <c r="AL159" s="15" t="str">
        <f>IF(R159="","",IF(Z159="SI",R159*(1+'INPUTS Y LISTAS'!$B$15),'Modelo Estadistico'!R159))</f>
        <v/>
      </c>
      <c r="AM159" s="15" t="str">
        <f>IF(S159="","",IF(Z159="SI",S159*(1+'INPUTS Y LISTAS'!$B$15),'Modelo Estadistico'!S159))</f>
        <v/>
      </c>
      <c r="AN159" s="15" t="str">
        <f>IF(T159="","",IF(Z159="SI",T159*(1+'INPUTS Y LISTAS'!$B$15),'Modelo Estadistico'!T159))</f>
        <v/>
      </c>
      <c r="AO159" s="15" t="str">
        <f>IF(U159="","",IF(Z159="SI",U159*(1+'INPUTS Y LISTAS'!$B$15),'Modelo Estadistico'!U159))</f>
        <v/>
      </c>
      <c r="AP159" s="15" t="str">
        <f>IF(V159="","",IF(Z159="SI",V159*(1+'INPUTS Y LISTAS'!$B$15),'Modelo Estadistico'!V159))</f>
        <v/>
      </c>
      <c r="AQ159" s="15" t="str">
        <f>IF(W159="","",IF(Z159="SI",W159*(1+'INPUTS Y LISTAS'!$B$15),'Modelo Estadistico'!W159))</f>
        <v/>
      </c>
      <c r="AR159" s="15" t="str">
        <f>IF(X159="","",IF(Z159="SI",X159*(1+'INPUTS Y LISTAS'!$B$15),'Modelo Estadistico'!X159))</f>
        <v/>
      </c>
      <c r="AS159" s="71"/>
      <c r="AT159" s="29" t="str">
        <f t="shared" si="184"/>
        <v/>
      </c>
      <c r="AU159" s="15" t="str">
        <f t="shared" si="185"/>
        <v/>
      </c>
      <c r="AV159" s="15" t="str">
        <f t="shared" si="186"/>
        <v/>
      </c>
      <c r="AW159" s="30" t="str">
        <f t="shared" si="187"/>
        <v/>
      </c>
      <c r="AX159" s="28" t="str">
        <f t="shared" si="222"/>
        <v/>
      </c>
      <c r="AY159" s="16" t="str">
        <f t="shared" si="194"/>
        <v/>
      </c>
      <c r="AZ159" s="16" t="str">
        <f t="shared" si="195"/>
        <v/>
      </c>
      <c r="BA159" s="16" t="str">
        <f t="shared" si="196"/>
        <v/>
      </c>
      <c r="BB159" s="16" t="str">
        <f t="shared" si="197"/>
        <v/>
      </c>
      <c r="BC159" s="16" t="str">
        <f t="shared" si="198"/>
        <v/>
      </c>
      <c r="BD159" s="16" t="str">
        <f t="shared" si="199"/>
        <v/>
      </c>
      <c r="BE159" s="16" t="str">
        <f t="shared" si="200"/>
        <v/>
      </c>
      <c r="BF159" s="16" t="str">
        <f t="shared" si="201"/>
        <v/>
      </c>
      <c r="BG159" s="16" t="str">
        <f t="shared" si="202"/>
        <v/>
      </c>
      <c r="BH159" s="16" t="str">
        <f t="shared" si="203"/>
        <v/>
      </c>
      <c r="BI159" s="16" t="str">
        <f t="shared" si="204"/>
        <v/>
      </c>
      <c r="BJ159" s="16" t="str">
        <f t="shared" si="205"/>
        <v/>
      </c>
      <c r="BK159" s="16" t="str">
        <f t="shared" si="206"/>
        <v/>
      </c>
      <c r="BL159" s="16" t="str">
        <f t="shared" si="207"/>
        <v/>
      </c>
      <c r="BM159" s="16"/>
      <c r="BN159" s="16" t="str">
        <f t="shared" si="208"/>
        <v/>
      </c>
      <c r="BO159" s="16" t="str">
        <f t="shared" si="209"/>
        <v/>
      </c>
      <c r="BP159" s="28" t="str">
        <f t="shared" si="210"/>
        <v/>
      </c>
      <c r="BQ159" s="16" t="str">
        <f t="shared" si="211"/>
        <v/>
      </c>
      <c r="BR159" s="16" t="str">
        <f t="shared" si="212"/>
        <v/>
      </c>
      <c r="BS159" s="16" t="str">
        <f t="shared" si="213"/>
        <v/>
      </c>
      <c r="BT159" s="16" t="str">
        <f t="shared" si="214"/>
        <v/>
      </c>
      <c r="BU159" s="16" t="str">
        <f t="shared" si="215"/>
        <v/>
      </c>
      <c r="BV159" s="16" t="str">
        <f t="shared" si="216"/>
        <v/>
      </c>
      <c r="BW159" s="16" t="str">
        <f t="shared" si="217"/>
        <v/>
      </c>
      <c r="BX159" s="16" t="str">
        <f t="shared" si="218"/>
        <v/>
      </c>
      <c r="BY159" s="16" t="str">
        <f t="shared" si="219"/>
        <v/>
      </c>
      <c r="BZ159" s="16" t="str">
        <f t="shared" si="220"/>
        <v/>
      </c>
      <c r="CA159" s="16" t="str">
        <f t="shared" si="220"/>
        <v/>
      </c>
      <c r="CB159" s="16" t="str">
        <f t="shared" si="220"/>
        <v/>
      </c>
      <c r="CC159" s="16" t="str">
        <f t="shared" si="220"/>
        <v/>
      </c>
      <c r="CD159" s="16" t="str">
        <f t="shared" si="220"/>
        <v/>
      </c>
      <c r="CE159" s="16" t="str">
        <f t="shared" si="220"/>
        <v/>
      </c>
      <c r="CF159" s="16" t="str">
        <f t="shared" si="220"/>
        <v/>
      </c>
      <c r="CG159" s="16" t="str">
        <f t="shared" si="220"/>
        <v/>
      </c>
      <c r="CH159" s="66" t="str">
        <f t="shared" si="221"/>
        <v/>
      </c>
      <c r="CI159" s="42" t="str">
        <f t="shared" si="233"/>
        <v/>
      </c>
      <c r="CJ159" s="42" t="str">
        <f t="shared" si="234"/>
        <v/>
      </c>
      <c r="CK159" s="42" t="str">
        <f t="shared" si="235"/>
        <v/>
      </c>
      <c r="CL159" s="42" t="str">
        <f t="shared" si="236"/>
        <v/>
      </c>
      <c r="CM159" s="42" t="str">
        <f t="shared" si="237"/>
        <v/>
      </c>
      <c r="CN159" s="65">
        <f t="shared" si="223"/>
        <v>0</v>
      </c>
      <c r="CO159" s="73"/>
      <c r="CP159" s="41">
        <f t="shared" si="188"/>
        <v>0</v>
      </c>
      <c r="CQ159" s="39">
        <f t="shared" si="189"/>
        <v>0</v>
      </c>
      <c r="CR159" s="40">
        <f t="shared" si="190"/>
        <v>0</v>
      </c>
      <c r="CS159" s="134">
        <f t="shared" si="191"/>
        <v>0</v>
      </c>
      <c r="CT159" s="17"/>
      <c r="CU159" s="129"/>
      <c r="CV159" s="130">
        <f t="shared" si="224"/>
        <v>0</v>
      </c>
      <c r="CW159" s="134">
        <f t="shared" si="225"/>
        <v>0</v>
      </c>
      <c r="CX159" s="131">
        <f>+IF($I$7="SI",'INPUTS Y LISTAS'!$B$31,0)</f>
        <v>0</v>
      </c>
      <c r="CY159" s="132"/>
      <c r="CZ159" s="130">
        <f t="shared" si="226"/>
        <v>0</v>
      </c>
      <c r="DA159" s="134">
        <f t="shared" si="227"/>
        <v>0</v>
      </c>
      <c r="DB159" s="131">
        <f>+IF($I$7="SI",'INPUTS Y LISTAS'!$B$32,0)</f>
        <v>0</v>
      </c>
      <c r="DC159" s="132"/>
      <c r="DD159" s="130">
        <f t="shared" si="228"/>
        <v>0</v>
      </c>
      <c r="DE159" s="134">
        <f t="shared" si="229"/>
        <v>0</v>
      </c>
      <c r="DF159" s="131">
        <f>+IF($I$7="SI",'INPUTS Y LISTAS'!$B$33,0)</f>
        <v>0</v>
      </c>
      <c r="DG159" s="132"/>
      <c r="DH159" s="130">
        <f t="shared" si="230"/>
        <v>0</v>
      </c>
      <c r="DI159" s="134">
        <f t="shared" si="231"/>
        <v>0</v>
      </c>
      <c r="DJ159" s="136">
        <f t="shared" si="232"/>
        <v>0</v>
      </c>
    </row>
    <row r="160" spans="3:114" ht="15.75" hidden="1" outlineLevel="2" x14ac:dyDescent="0.2">
      <c r="C160" s="14">
        <f t="shared" si="183"/>
        <v>146</v>
      </c>
      <c r="D160" s="72"/>
      <c r="E160" s="69">
        <v>1</v>
      </c>
      <c r="F160" s="69"/>
      <c r="G160" s="70"/>
      <c r="H160" s="70"/>
      <c r="I160" s="70"/>
      <c r="J160" s="70"/>
      <c r="K160" s="70"/>
      <c r="L160" s="70"/>
      <c r="M160" s="70"/>
      <c r="N160" s="70"/>
      <c r="O160" s="70"/>
      <c r="P160" s="70"/>
      <c r="Q160" s="70"/>
      <c r="R160" s="70"/>
      <c r="S160" s="70"/>
      <c r="T160" s="70"/>
      <c r="U160" s="70"/>
      <c r="V160" s="70"/>
      <c r="W160" s="70"/>
      <c r="X160" s="70"/>
      <c r="Y160" s="71"/>
      <c r="Z160" s="87" t="s">
        <v>16</v>
      </c>
      <c r="AA160" s="15" t="str">
        <f>IF(G160="","",IF(Z160="SI",G160*(1+'INPUTS Y LISTAS'!$B$15),'Modelo Estadistico'!G160))</f>
        <v/>
      </c>
      <c r="AB160" s="15" t="str">
        <f>IF(H160="","",IF(Z160="SI",H160*(1+'INPUTS Y LISTAS'!$B$15),'Modelo Estadistico'!H160))</f>
        <v/>
      </c>
      <c r="AC160" s="15" t="str">
        <f>IF(I160="","",IF(Z160="SI",I160*(1+'INPUTS Y LISTAS'!$B$15),'Modelo Estadistico'!I160))</f>
        <v/>
      </c>
      <c r="AD160" s="15" t="str">
        <f>IF(J160="","",IF(Z160="SI",J160*(1+'INPUTS Y LISTAS'!$B$15),'Modelo Estadistico'!J160))</f>
        <v/>
      </c>
      <c r="AE160" s="15" t="str">
        <f>IF(K160="","",IF(Z160="SI",K160*(1+'INPUTS Y LISTAS'!$B$15),'Modelo Estadistico'!K160))</f>
        <v/>
      </c>
      <c r="AF160" s="15" t="str">
        <f>IF(L160="","",IF(Z160="SI",L160*(1+'INPUTS Y LISTAS'!$B$15),'Modelo Estadistico'!L160))</f>
        <v/>
      </c>
      <c r="AG160" s="15" t="str">
        <f>IF(M160="","",IF(Z160="SI",M160*(1+'INPUTS Y LISTAS'!$B$15),'Modelo Estadistico'!M160))</f>
        <v/>
      </c>
      <c r="AH160" s="15" t="str">
        <f>IF(N160="","",IF(Z160="SI",N160*(1+'INPUTS Y LISTAS'!$B$15),'Modelo Estadistico'!N160))</f>
        <v/>
      </c>
      <c r="AI160" s="15" t="str">
        <f>IF(O160="","",IF(Z160="SI",O160*(1+'INPUTS Y LISTAS'!$B$15),'Modelo Estadistico'!O160))</f>
        <v/>
      </c>
      <c r="AJ160" s="15" t="str">
        <f>IF(P160="","",IF(Z160="SI",P160*(1+'INPUTS Y LISTAS'!$B$15),'Modelo Estadistico'!P160))</f>
        <v/>
      </c>
      <c r="AK160" s="15" t="str">
        <f>IF(Q160="","",IF(Z160="SI",Q160*(1+'INPUTS Y LISTAS'!$B$15),'Modelo Estadistico'!Q160))</f>
        <v/>
      </c>
      <c r="AL160" s="15" t="str">
        <f>IF(R160="","",IF(Z160="SI",R160*(1+'INPUTS Y LISTAS'!$B$15),'Modelo Estadistico'!R160))</f>
        <v/>
      </c>
      <c r="AM160" s="15" t="str">
        <f>IF(S160="","",IF(Z160="SI",S160*(1+'INPUTS Y LISTAS'!$B$15),'Modelo Estadistico'!S160))</f>
        <v/>
      </c>
      <c r="AN160" s="15" t="str">
        <f>IF(T160="","",IF(Z160="SI",T160*(1+'INPUTS Y LISTAS'!$B$15),'Modelo Estadistico'!T160))</f>
        <v/>
      </c>
      <c r="AO160" s="15" t="str">
        <f>IF(U160="","",IF(Z160="SI",U160*(1+'INPUTS Y LISTAS'!$B$15),'Modelo Estadistico'!U160))</f>
        <v/>
      </c>
      <c r="AP160" s="15" t="str">
        <f>IF(V160="","",IF(Z160="SI",V160*(1+'INPUTS Y LISTAS'!$B$15),'Modelo Estadistico'!V160))</f>
        <v/>
      </c>
      <c r="AQ160" s="15" t="str">
        <f>IF(W160="","",IF(Z160="SI",W160*(1+'INPUTS Y LISTAS'!$B$15),'Modelo Estadistico'!W160))</f>
        <v/>
      </c>
      <c r="AR160" s="15" t="str">
        <f>IF(X160="","",IF(Z160="SI",X160*(1+'INPUTS Y LISTAS'!$B$15),'Modelo Estadistico'!X160))</f>
        <v/>
      </c>
      <c r="AS160" s="71"/>
      <c r="AT160" s="29" t="str">
        <f t="shared" si="184"/>
        <v/>
      </c>
      <c r="AU160" s="15" t="str">
        <f t="shared" si="185"/>
        <v/>
      </c>
      <c r="AV160" s="15" t="str">
        <f t="shared" si="186"/>
        <v/>
      </c>
      <c r="AW160" s="30" t="str">
        <f t="shared" si="187"/>
        <v/>
      </c>
      <c r="AX160" s="28" t="str">
        <f t="shared" si="222"/>
        <v/>
      </c>
      <c r="AY160" s="16" t="str">
        <f t="shared" si="194"/>
        <v/>
      </c>
      <c r="AZ160" s="16" t="str">
        <f t="shared" si="195"/>
        <v/>
      </c>
      <c r="BA160" s="16" t="str">
        <f t="shared" si="196"/>
        <v/>
      </c>
      <c r="BB160" s="16" t="str">
        <f t="shared" si="197"/>
        <v/>
      </c>
      <c r="BC160" s="16" t="str">
        <f t="shared" si="198"/>
        <v/>
      </c>
      <c r="BD160" s="16" t="str">
        <f t="shared" si="199"/>
        <v/>
      </c>
      <c r="BE160" s="16" t="str">
        <f t="shared" si="200"/>
        <v/>
      </c>
      <c r="BF160" s="16" t="str">
        <f t="shared" si="201"/>
        <v/>
      </c>
      <c r="BG160" s="16" t="str">
        <f t="shared" si="202"/>
        <v/>
      </c>
      <c r="BH160" s="16" t="str">
        <f t="shared" si="203"/>
        <v/>
      </c>
      <c r="BI160" s="16" t="str">
        <f t="shared" si="204"/>
        <v/>
      </c>
      <c r="BJ160" s="16" t="str">
        <f t="shared" si="205"/>
        <v/>
      </c>
      <c r="BK160" s="16" t="str">
        <f t="shared" si="206"/>
        <v/>
      </c>
      <c r="BL160" s="16" t="str">
        <f t="shared" si="207"/>
        <v/>
      </c>
      <c r="BM160" s="16"/>
      <c r="BN160" s="16" t="str">
        <f t="shared" si="208"/>
        <v/>
      </c>
      <c r="BO160" s="16" t="str">
        <f t="shared" si="209"/>
        <v/>
      </c>
      <c r="BP160" s="28" t="str">
        <f t="shared" si="210"/>
        <v/>
      </c>
      <c r="BQ160" s="16" t="str">
        <f t="shared" si="211"/>
        <v/>
      </c>
      <c r="BR160" s="16" t="str">
        <f t="shared" si="212"/>
        <v/>
      </c>
      <c r="BS160" s="16" t="str">
        <f t="shared" si="213"/>
        <v/>
      </c>
      <c r="BT160" s="16" t="str">
        <f t="shared" si="214"/>
        <v/>
      </c>
      <c r="BU160" s="16" t="str">
        <f t="shared" si="215"/>
        <v/>
      </c>
      <c r="BV160" s="16" t="str">
        <f t="shared" si="216"/>
        <v/>
      </c>
      <c r="BW160" s="16" t="str">
        <f t="shared" si="217"/>
        <v/>
      </c>
      <c r="BX160" s="16" t="str">
        <f t="shared" si="218"/>
        <v/>
      </c>
      <c r="BY160" s="16" t="str">
        <f t="shared" si="219"/>
        <v/>
      </c>
      <c r="BZ160" s="16" t="str">
        <f t="shared" ref="BZ160:CG175" si="238">IF(BH160="Incluir Cotización",$AJ160,"")</f>
        <v/>
      </c>
      <c r="CA160" s="16" t="str">
        <f t="shared" si="238"/>
        <v/>
      </c>
      <c r="CB160" s="16" t="str">
        <f t="shared" si="238"/>
        <v/>
      </c>
      <c r="CC160" s="16" t="str">
        <f t="shared" si="238"/>
        <v/>
      </c>
      <c r="CD160" s="16" t="str">
        <f t="shared" si="238"/>
        <v/>
      </c>
      <c r="CE160" s="16" t="str">
        <f t="shared" si="238"/>
        <v/>
      </c>
      <c r="CF160" s="16" t="str">
        <f t="shared" si="238"/>
        <v/>
      </c>
      <c r="CG160" s="16" t="str">
        <f t="shared" si="238"/>
        <v/>
      </c>
      <c r="CH160" s="66" t="str">
        <f t="shared" si="221"/>
        <v/>
      </c>
      <c r="CI160" s="42" t="str">
        <f t="shared" si="233"/>
        <v/>
      </c>
      <c r="CJ160" s="42" t="str">
        <f t="shared" si="234"/>
        <v/>
      </c>
      <c r="CK160" s="42" t="str">
        <f t="shared" si="235"/>
        <v/>
      </c>
      <c r="CL160" s="42" t="str">
        <f t="shared" si="236"/>
        <v/>
      </c>
      <c r="CM160" s="42" t="str">
        <f t="shared" si="237"/>
        <v/>
      </c>
      <c r="CN160" s="65">
        <f t="shared" si="223"/>
        <v>0</v>
      </c>
      <c r="CO160" s="73"/>
      <c r="CP160" s="41">
        <f t="shared" si="188"/>
        <v>0</v>
      </c>
      <c r="CQ160" s="39">
        <f t="shared" si="189"/>
        <v>0</v>
      </c>
      <c r="CR160" s="40">
        <f t="shared" si="190"/>
        <v>0</v>
      </c>
      <c r="CS160" s="134">
        <f t="shared" si="191"/>
        <v>0</v>
      </c>
      <c r="CT160" s="17"/>
      <c r="CU160" s="129"/>
      <c r="CV160" s="130">
        <f t="shared" si="224"/>
        <v>0</v>
      </c>
      <c r="CW160" s="134">
        <f t="shared" si="225"/>
        <v>0</v>
      </c>
      <c r="CX160" s="131">
        <f>+IF($I$7="SI",'INPUTS Y LISTAS'!$B$31,0)</f>
        <v>0</v>
      </c>
      <c r="CY160" s="132"/>
      <c r="CZ160" s="130">
        <f t="shared" si="226"/>
        <v>0</v>
      </c>
      <c r="DA160" s="134">
        <f t="shared" si="227"/>
        <v>0</v>
      </c>
      <c r="DB160" s="131">
        <f>+IF($I$7="SI",'INPUTS Y LISTAS'!$B$32,0)</f>
        <v>0</v>
      </c>
      <c r="DC160" s="132"/>
      <c r="DD160" s="130">
        <f t="shared" si="228"/>
        <v>0</v>
      </c>
      <c r="DE160" s="134">
        <f t="shared" si="229"/>
        <v>0</v>
      </c>
      <c r="DF160" s="131">
        <f>+IF($I$7="SI",'INPUTS Y LISTAS'!$B$33,0)</f>
        <v>0</v>
      </c>
      <c r="DG160" s="132"/>
      <c r="DH160" s="130">
        <f t="shared" si="230"/>
        <v>0</v>
      </c>
      <c r="DI160" s="134">
        <f t="shared" si="231"/>
        <v>0</v>
      </c>
      <c r="DJ160" s="136">
        <f t="shared" si="232"/>
        <v>0</v>
      </c>
    </row>
    <row r="161" spans="3:114" ht="15.75" hidden="1" outlineLevel="2" x14ac:dyDescent="0.2">
      <c r="C161" s="14">
        <f t="shared" si="183"/>
        <v>147</v>
      </c>
      <c r="D161" s="72"/>
      <c r="E161" s="69">
        <v>1</v>
      </c>
      <c r="F161" s="69"/>
      <c r="G161" s="70"/>
      <c r="H161" s="70"/>
      <c r="I161" s="70"/>
      <c r="J161" s="70"/>
      <c r="K161" s="70"/>
      <c r="L161" s="70"/>
      <c r="M161" s="70"/>
      <c r="N161" s="70"/>
      <c r="O161" s="70"/>
      <c r="P161" s="70"/>
      <c r="Q161" s="70"/>
      <c r="R161" s="70"/>
      <c r="S161" s="70"/>
      <c r="T161" s="70"/>
      <c r="U161" s="70"/>
      <c r="V161" s="70"/>
      <c r="W161" s="70"/>
      <c r="X161" s="70"/>
      <c r="Y161" s="71"/>
      <c r="Z161" s="87" t="s">
        <v>16</v>
      </c>
      <c r="AA161" s="15" t="str">
        <f>IF(G161="","",IF(Z161="SI",G161*(1+'INPUTS Y LISTAS'!$B$15),'Modelo Estadistico'!G161))</f>
        <v/>
      </c>
      <c r="AB161" s="15" t="str">
        <f>IF(H161="","",IF(Z161="SI",H161*(1+'INPUTS Y LISTAS'!$B$15),'Modelo Estadistico'!H161))</f>
        <v/>
      </c>
      <c r="AC161" s="15" t="str">
        <f>IF(I161="","",IF(Z161="SI",I161*(1+'INPUTS Y LISTAS'!$B$15),'Modelo Estadistico'!I161))</f>
        <v/>
      </c>
      <c r="AD161" s="15" t="str">
        <f>IF(J161="","",IF(Z161="SI",J161*(1+'INPUTS Y LISTAS'!$B$15),'Modelo Estadistico'!J161))</f>
        <v/>
      </c>
      <c r="AE161" s="15" t="str">
        <f>IF(K161="","",IF(Z161="SI",K161*(1+'INPUTS Y LISTAS'!$B$15),'Modelo Estadistico'!K161))</f>
        <v/>
      </c>
      <c r="AF161" s="15" t="str">
        <f>IF(L161="","",IF(Z161="SI",L161*(1+'INPUTS Y LISTAS'!$B$15),'Modelo Estadistico'!L161))</f>
        <v/>
      </c>
      <c r="AG161" s="15" t="str">
        <f>IF(M161="","",IF(Z161="SI",M161*(1+'INPUTS Y LISTAS'!$B$15),'Modelo Estadistico'!M161))</f>
        <v/>
      </c>
      <c r="AH161" s="15" t="str">
        <f>IF(N161="","",IF(Z161="SI",N161*(1+'INPUTS Y LISTAS'!$B$15),'Modelo Estadistico'!N161))</f>
        <v/>
      </c>
      <c r="AI161" s="15" t="str">
        <f>IF(O161="","",IF(Z161="SI",O161*(1+'INPUTS Y LISTAS'!$B$15),'Modelo Estadistico'!O161))</f>
        <v/>
      </c>
      <c r="AJ161" s="15" t="str">
        <f>IF(P161="","",IF(Z161="SI",P161*(1+'INPUTS Y LISTAS'!$B$15),'Modelo Estadistico'!P161))</f>
        <v/>
      </c>
      <c r="AK161" s="15" t="str">
        <f>IF(Q161="","",IF(Z161="SI",Q161*(1+'INPUTS Y LISTAS'!$B$15),'Modelo Estadistico'!Q161))</f>
        <v/>
      </c>
      <c r="AL161" s="15" t="str">
        <f>IF(R161="","",IF(Z161="SI",R161*(1+'INPUTS Y LISTAS'!$B$15),'Modelo Estadistico'!R161))</f>
        <v/>
      </c>
      <c r="AM161" s="15" t="str">
        <f>IF(S161="","",IF(Z161="SI",S161*(1+'INPUTS Y LISTAS'!$B$15),'Modelo Estadistico'!S161))</f>
        <v/>
      </c>
      <c r="AN161" s="15" t="str">
        <f>IF(T161="","",IF(Z161="SI",T161*(1+'INPUTS Y LISTAS'!$B$15),'Modelo Estadistico'!T161))</f>
        <v/>
      </c>
      <c r="AO161" s="15" t="str">
        <f>IF(U161="","",IF(Z161="SI",U161*(1+'INPUTS Y LISTAS'!$B$15),'Modelo Estadistico'!U161))</f>
        <v/>
      </c>
      <c r="AP161" s="15" t="str">
        <f>IF(V161="","",IF(Z161="SI",V161*(1+'INPUTS Y LISTAS'!$B$15),'Modelo Estadistico'!V161))</f>
        <v/>
      </c>
      <c r="AQ161" s="15" t="str">
        <f>IF(W161="","",IF(Z161="SI",W161*(1+'INPUTS Y LISTAS'!$B$15),'Modelo Estadistico'!W161))</f>
        <v/>
      </c>
      <c r="AR161" s="15" t="str">
        <f>IF(X161="","",IF(Z161="SI",X161*(1+'INPUTS Y LISTAS'!$B$15),'Modelo Estadistico'!X161))</f>
        <v/>
      </c>
      <c r="AS161" s="71"/>
      <c r="AT161" s="29" t="str">
        <f t="shared" si="184"/>
        <v/>
      </c>
      <c r="AU161" s="15" t="str">
        <f t="shared" si="185"/>
        <v/>
      </c>
      <c r="AV161" s="15" t="str">
        <f t="shared" si="186"/>
        <v/>
      </c>
      <c r="AW161" s="30" t="str">
        <f t="shared" si="187"/>
        <v/>
      </c>
      <c r="AX161" s="28" t="str">
        <f t="shared" si="222"/>
        <v/>
      </c>
      <c r="AY161" s="16" t="str">
        <f t="shared" si="194"/>
        <v/>
      </c>
      <c r="AZ161" s="16" t="str">
        <f t="shared" si="195"/>
        <v/>
      </c>
      <c r="BA161" s="16" t="str">
        <f t="shared" si="196"/>
        <v/>
      </c>
      <c r="BB161" s="16" t="str">
        <f t="shared" si="197"/>
        <v/>
      </c>
      <c r="BC161" s="16" t="str">
        <f t="shared" si="198"/>
        <v/>
      </c>
      <c r="BD161" s="16" t="str">
        <f t="shared" si="199"/>
        <v/>
      </c>
      <c r="BE161" s="16" t="str">
        <f t="shared" si="200"/>
        <v/>
      </c>
      <c r="BF161" s="16" t="str">
        <f t="shared" si="201"/>
        <v/>
      </c>
      <c r="BG161" s="16" t="str">
        <f t="shared" si="202"/>
        <v/>
      </c>
      <c r="BH161" s="16" t="str">
        <f t="shared" si="203"/>
        <v/>
      </c>
      <c r="BI161" s="16" t="str">
        <f t="shared" si="204"/>
        <v/>
      </c>
      <c r="BJ161" s="16" t="str">
        <f t="shared" si="205"/>
        <v/>
      </c>
      <c r="BK161" s="16" t="str">
        <f t="shared" si="206"/>
        <v/>
      </c>
      <c r="BL161" s="16" t="str">
        <f t="shared" si="207"/>
        <v/>
      </c>
      <c r="BM161" s="16"/>
      <c r="BN161" s="16" t="str">
        <f t="shared" si="208"/>
        <v/>
      </c>
      <c r="BO161" s="16" t="str">
        <f t="shared" si="209"/>
        <v/>
      </c>
      <c r="BP161" s="28" t="str">
        <f t="shared" si="210"/>
        <v/>
      </c>
      <c r="BQ161" s="16" t="str">
        <f t="shared" si="211"/>
        <v/>
      </c>
      <c r="BR161" s="16" t="str">
        <f t="shared" si="212"/>
        <v/>
      </c>
      <c r="BS161" s="16" t="str">
        <f t="shared" si="213"/>
        <v/>
      </c>
      <c r="BT161" s="16" t="str">
        <f t="shared" si="214"/>
        <v/>
      </c>
      <c r="BU161" s="16" t="str">
        <f t="shared" si="215"/>
        <v/>
      </c>
      <c r="BV161" s="16" t="str">
        <f t="shared" si="216"/>
        <v/>
      </c>
      <c r="BW161" s="16" t="str">
        <f t="shared" si="217"/>
        <v/>
      </c>
      <c r="BX161" s="16" t="str">
        <f t="shared" si="218"/>
        <v/>
      </c>
      <c r="BY161" s="16" t="str">
        <f t="shared" si="219"/>
        <v/>
      </c>
      <c r="BZ161" s="16" t="str">
        <f t="shared" si="238"/>
        <v/>
      </c>
      <c r="CA161" s="16" t="str">
        <f t="shared" si="238"/>
        <v/>
      </c>
      <c r="CB161" s="16" t="str">
        <f t="shared" si="238"/>
        <v/>
      </c>
      <c r="CC161" s="16" t="str">
        <f t="shared" si="238"/>
        <v/>
      </c>
      <c r="CD161" s="16" t="str">
        <f t="shared" si="238"/>
        <v/>
      </c>
      <c r="CE161" s="16" t="str">
        <f t="shared" si="238"/>
        <v/>
      </c>
      <c r="CF161" s="16" t="str">
        <f t="shared" si="238"/>
        <v/>
      </c>
      <c r="CG161" s="16" t="str">
        <f t="shared" si="238"/>
        <v/>
      </c>
      <c r="CH161" s="66" t="str">
        <f t="shared" si="221"/>
        <v/>
      </c>
      <c r="CI161" s="42" t="str">
        <f t="shared" si="233"/>
        <v/>
      </c>
      <c r="CJ161" s="42" t="str">
        <f t="shared" si="234"/>
        <v/>
      </c>
      <c r="CK161" s="42" t="str">
        <f t="shared" si="235"/>
        <v/>
      </c>
      <c r="CL161" s="42" t="str">
        <f t="shared" si="236"/>
        <v/>
      </c>
      <c r="CM161" s="42" t="str">
        <f t="shared" si="237"/>
        <v/>
      </c>
      <c r="CN161" s="65">
        <f t="shared" si="223"/>
        <v>0</v>
      </c>
      <c r="CO161" s="73"/>
      <c r="CP161" s="41">
        <f t="shared" si="188"/>
        <v>0</v>
      </c>
      <c r="CQ161" s="39">
        <f t="shared" si="189"/>
        <v>0</v>
      </c>
      <c r="CR161" s="40">
        <f t="shared" si="190"/>
        <v>0</v>
      </c>
      <c r="CS161" s="134">
        <f t="shared" si="191"/>
        <v>0</v>
      </c>
      <c r="CT161" s="17"/>
      <c r="CU161" s="129"/>
      <c r="CV161" s="130">
        <f t="shared" si="224"/>
        <v>0</v>
      </c>
      <c r="CW161" s="134">
        <f t="shared" si="225"/>
        <v>0</v>
      </c>
      <c r="CX161" s="131">
        <f>+IF($I$7="SI",'INPUTS Y LISTAS'!$B$31,0)</f>
        <v>0</v>
      </c>
      <c r="CY161" s="132"/>
      <c r="CZ161" s="130">
        <f t="shared" si="226"/>
        <v>0</v>
      </c>
      <c r="DA161" s="134">
        <f t="shared" si="227"/>
        <v>0</v>
      </c>
      <c r="DB161" s="131">
        <f>+IF($I$7="SI",'INPUTS Y LISTAS'!$B$32,0)</f>
        <v>0</v>
      </c>
      <c r="DC161" s="132"/>
      <c r="DD161" s="130">
        <f t="shared" si="228"/>
        <v>0</v>
      </c>
      <c r="DE161" s="134">
        <f t="shared" si="229"/>
        <v>0</v>
      </c>
      <c r="DF161" s="131">
        <f>+IF($I$7="SI",'INPUTS Y LISTAS'!$B$33,0)</f>
        <v>0</v>
      </c>
      <c r="DG161" s="132"/>
      <c r="DH161" s="130">
        <f t="shared" si="230"/>
        <v>0</v>
      </c>
      <c r="DI161" s="134">
        <f t="shared" si="231"/>
        <v>0</v>
      </c>
      <c r="DJ161" s="136">
        <f t="shared" si="232"/>
        <v>0</v>
      </c>
    </row>
    <row r="162" spans="3:114" ht="15.75" hidden="1" outlineLevel="2" x14ac:dyDescent="0.2">
      <c r="C162" s="14">
        <f t="shared" ref="C162:C225" si="239">+C161+1</f>
        <v>148</v>
      </c>
      <c r="D162" s="72"/>
      <c r="E162" s="69">
        <v>1</v>
      </c>
      <c r="F162" s="69"/>
      <c r="G162" s="70"/>
      <c r="H162" s="70"/>
      <c r="I162" s="70"/>
      <c r="J162" s="70"/>
      <c r="K162" s="70"/>
      <c r="L162" s="70"/>
      <c r="M162" s="70"/>
      <c r="N162" s="70"/>
      <c r="O162" s="70"/>
      <c r="P162" s="70"/>
      <c r="Q162" s="70"/>
      <c r="R162" s="70"/>
      <c r="S162" s="70"/>
      <c r="T162" s="70"/>
      <c r="U162" s="70"/>
      <c r="V162" s="70"/>
      <c r="W162" s="70"/>
      <c r="X162" s="70"/>
      <c r="Y162" s="71"/>
      <c r="Z162" s="87" t="s">
        <v>16</v>
      </c>
      <c r="AA162" s="15" t="str">
        <f>IF(G162="","",IF(Z162="SI",G162*(1+'INPUTS Y LISTAS'!$B$15),'Modelo Estadistico'!G162))</f>
        <v/>
      </c>
      <c r="AB162" s="15" t="str">
        <f>IF(H162="","",IF(Z162="SI",H162*(1+'INPUTS Y LISTAS'!$B$15),'Modelo Estadistico'!H162))</f>
        <v/>
      </c>
      <c r="AC162" s="15" t="str">
        <f>IF(I162="","",IF(Z162="SI",I162*(1+'INPUTS Y LISTAS'!$B$15),'Modelo Estadistico'!I162))</f>
        <v/>
      </c>
      <c r="AD162" s="15" t="str">
        <f>IF(J162="","",IF(Z162="SI",J162*(1+'INPUTS Y LISTAS'!$B$15),'Modelo Estadistico'!J162))</f>
        <v/>
      </c>
      <c r="AE162" s="15" t="str">
        <f>IF(K162="","",IF(Z162="SI",K162*(1+'INPUTS Y LISTAS'!$B$15),'Modelo Estadistico'!K162))</f>
        <v/>
      </c>
      <c r="AF162" s="15" t="str">
        <f>IF(L162="","",IF(Z162="SI",L162*(1+'INPUTS Y LISTAS'!$B$15),'Modelo Estadistico'!L162))</f>
        <v/>
      </c>
      <c r="AG162" s="15" t="str">
        <f>IF(M162="","",IF(Z162="SI",M162*(1+'INPUTS Y LISTAS'!$B$15),'Modelo Estadistico'!M162))</f>
        <v/>
      </c>
      <c r="AH162" s="15" t="str">
        <f>IF(N162="","",IF(Z162="SI",N162*(1+'INPUTS Y LISTAS'!$B$15),'Modelo Estadistico'!N162))</f>
        <v/>
      </c>
      <c r="AI162" s="15" t="str">
        <f>IF(O162="","",IF(Z162="SI",O162*(1+'INPUTS Y LISTAS'!$B$15),'Modelo Estadistico'!O162))</f>
        <v/>
      </c>
      <c r="AJ162" s="15" t="str">
        <f>IF(P162="","",IF(Z162="SI",P162*(1+'INPUTS Y LISTAS'!$B$15),'Modelo Estadistico'!P162))</f>
        <v/>
      </c>
      <c r="AK162" s="15" t="str">
        <f>IF(Q162="","",IF(Z162="SI",Q162*(1+'INPUTS Y LISTAS'!$B$15),'Modelo Estadistico'!Q162))</f>
        <v/>
      </c>
      <c r="AL162" s="15" t="str">
        <f>IF(R162="","",IF(Z162="SI",R162*(1+'INPUTS Y LISTAS'!$B$15),'Modelo Estadistico'!R162))</f>
        <v/>
      </c>
      <c r="AM162" s="15" t="str">
        <f>IF(S162="","",IF(Z162="SI",S162*(1+'INPUTS Y LISTAS'!$B$15),'Modelo Estadistico'!S162))</f>
        <v/>
      </c>
      <c r="AN162" s="15" t="str">
        <f>IF(T162="","",IF(Z162="SI",T162*(1+'INPUTS Y LISTAS'!$B$15),'Modelo Estadistico'!T162))</f>
        <v/>
      </c>
      <c r="AO162" s="15" t="str">
        <f>IF(U162="","",IF(Z162="SI",U162*(1+'INPUTS Y LISTAS'!$B$15),'Modelo Estadistico'!U162))</f>
        <v/>
      </c>
      <c r="AP162" s="15" t="str">
        <f>IF(V162="","",IF(Z162="SI",V162*(1+'INPUTS Y LISTAS'!$B$15),'Modelo Estadistico'!V162))</f>
        <v/>
      </c>
      <c r="AQ162" s="15" t="str">
        <f>IF(W162="","",IF(Z162="SI",W162*(1+'INPUTS Y LISTAS'!$B$15),'Modelo Estadistico'!W162))</f>
        <v/>
      </c>
      <c r="AR162" s="15" t="str">
        <f>IF(X162="","",IF(Z162="SI",X162*(1+'INPUTS Y LISTAS'!$B$15),'Modelo Estadistico'!X162))</f>
        <v/>
      </c>
      <c r="AS162" s="71"/>
      <c r="AT162" s="29" t="str">
        <f t="shared" si="184"/>
        <v/>
      </c>
      <c r="AU162" s="15" t="str">
        <f t="shared" si="185"/>
        <v/>
      </c>
      <c r="AV162" s="15" t="str">
        <f t="shared" si="186"/>
        <v/>
      </c>
      <c r="AW162" s="30" t="str">
        <f t="shared" si="187"/>
        <v/>
      </c>
      <c r="AX162" s="28" t="str">
        <f t="shared" si="222"/>
        <v/>
      </c>
      <c r="AY162" s="16" t="str">
        <f t="shared" si="194"/>
        <v/>
      </c>
      <c r="AZ162" s="16" t="str">
        <f t="shared" si="195"/>
        <v/>
      </c>
      <c r="BA162" s="16" t="str">
        <f t="shared" si="196"/>
        <v/>
      </c>
      <c r="BB162" s="16" t="str">
        <f t="shared" si="197"/>
        <v/>
      </c>
      <c r="BC162" s="16" t="str">
        <f t="shared" si="198"/>
        <v/>
      </c>
      <c r="BD162" s="16" t="str">
        <f t="shared" si="199"/>
        <v/>
      </c>
      <c r="BE162" s="16" t="str">
        <f t="shared" si="200"/>
        <v/>
      </c>
      <c r="BF162" s="16" t="str">
        <f t="shared" si="201"/>
        <v/>
      </c>
      <c r="BG162" s="16" t="str">
        <f t="shared" si="202"/>
        <v/>
      </c>
      <c r="BH162" s="16" t="str">
        <f t="shared" si="203"/>
        <v/>
      </c>
      <c r="BI162" s="16" t="str">
        <f t="shared" si="204"/>
        <v/>
      </c>
      <c r="BJ162" s="16" t="str">
        <f t="shared" si="205"/>
        <v/>
      </c>
      <c r="BK162" s="16" t="str">
        <f t="shared" si="206"/>
        <v/>
      </c>
      <c r="BL162" s="16" t="str">
        <f t="shared" si="207"/>
        <v/>
      </c>
      <c r="BM162" s="16"/>
      <c r="BN162" s="16" t="str">
        <f t="shared" si="208"/>
        <v/>
      </c>
      <c r="BO162" s="16" t="str">
        <f t="shared" si="209"/>
        <v/>
      </c>
      <c r="BP162" s="28" t="str">
        <f t="shared" si="210"/>
        <v/>
      </c>
      <c r="BQ162" s="16" t="str">
        <f t="shared" si="211"/>
        <v/>
      </c>
      <c r="BR162" s="16" t="str">
        <f t="shared" si="212"/>
        <v/>
      </c>
      <c r="BS162" s="16" t="str">
        <f t="shared" si="213"/>
        <v/>
      </c>
      <c r="BT162" s="16" t="str">
        <f t="shared" si="214"/>
        <v/>
      </c>
      <c r="BU162" s="16" t="str">
        <f t="shared" si="215"/>
        <v/>
      </c>
      <c r="BV162" s="16" t="str">
        <f t="shared" si="216"/>
        <v/>
      </c>
      <c r="BW162" s="16" t="str">
        <f t="shared" si="217"/>
        <v/>
      </c>
      <c r="BX162" s="16" t="str">
        <f t="shared" si="218"/>
        <v/>
      </c>
      <c r="BY162" s="16" t="str">
        <f t="shared" si="219"/>
        <v/>
      </c>
      <c r="BZ162" s="16" t="str">
        <f t="shared" si="238"/>
        <v/>
      </c>
      <c r="CA162" s="16" t="str">
        <f t="shared" si="238"/>
        <v/>
      </c>
      <c r="CB162" s="16" t="str">
        <f t="shared" si="238"/>
        <v/>
      </c>
      <c r="CC162" s="16" t="str">
        <f t="shared" si="238"/>
        <v/>
      </c>
      <c r="CD162" s="16" t="str">
        <f t="shared" si="238"/>
        <v/>
      </c>
      <c r="CE162" s="16" t="str">
        <f t="shared" si="238"/>
        <v/>
      </c>
      <c r="CF162" s="16" t="str">
        <f t="shared" si="238"/>
        <v/>
      </c>
      <c r="CG162" s="16" t="str">
        <f t="shared" si="238"/>
        <v/>
      </c>
      <c r="CH162" s="66" t="str">
        <f t="shared" si="221"/>
        <v/>
      </c>
      <c r="CI162" s="42" t="str">
        <f t="shared" si="233"/>
        <v/>
      </c>
      <c r="CJ162" s="42" t="str">
        <f t="shared" si="234"/>
        <v/>
      </c>
      <c r="CK162" s="42" t="str">
        <f t="shared" si="235"/>
        <v/>
      </c>
      <c r="CL162" s="42" t="str">
        <f t="shared" si="236"/>
        <v/>
      </c>
      <c r="CM162" s="42" t="str">
        <f t="shared" si="237"/>
        <v/>
      </c>
      <c r="CN162" s="65">
        <f t="shared" si="223"/>
        <v>0</v>
      </c>
      <c r="CO162" s="73"/>
      <c r="CP162" s="41">
        <f t="shared" si="188"/>
        <v>0</v>
      </c>
      <c r="CQ162" s="39">
        <f t="shared" si="189"/>
        <v>0</v>
      </c>
      <c r="CR162" s="40">
        <f t="shared" si="190"/>
        <v>0</v>
      </c>
      <c r="CS162" s="134">
        <f t="shared" si="191"/>
        <v>0</v>
      </c>
      <c r="CT162" s="17"/>
      <c r="CU162" s="129"/>
      <c r="CV162" s="130">
        <f t="shared" si="224"/>
        <v>0</v>
      </c>
      <c r="CW162" s="134">
        <f t="shared" si="225"/>
        <v>0</v>
      </c>
      <c r="CX162" s="131">
        <f>+IF($I$7="SI",'INPUTS Y LISTAS'!$B$31,0)</f>
        <v>0</v>
      </c>
      <c r="CY162" s="132"/>
      <c r="CZ162" s="130">
        <f t="shared" si="226"/>
        <v>0</v>
      </c>
      <c r="DA162" s="134">
        <f t="shared" si="227"/>
        <v>0</v>
      </c>
      <c r="DB162" s="131">
        <f>+IF($I$7="SI",'INPUTS Y LISTAS'!$B$32,0)</f>
        <v>0</v>
      </c>
      <c r="DC162" s="132"/>
      <c r="DD162" s="130">
        <f t="shared" si="228"/>
        <v>0</v>
      </c>
      <c r="DE162" s="134">
        <f t="shared" si="229"/>
        <v>0</v>
      </c>
      <c r="DF162" s="131">
        <f>+IF($I$7="SI",'INPUTS Y LISTAS'!$B$33,0)</f>
        <v>0</v>
      </c>
      <c r="DG162" s="132"/>
      <c r="DH162" s="130">
        <f t="shared" si="230"/>
        <v>0</v>
      </c>
      <c r="DI162" s="134">
        <f t="shared" si="231"/>
        <v>0</v>
      </c>
      <c r="DJ162" s="136">
        <f t="shared" si="232"/>
        <v>0</v>
      </c>
    </row>
    <row r="163" spans="3:114" ht="15.75" hidden="1" outlineLevel="2" x14ac:dyDescent="0.2">
      <c r="C163" s="14">
        <f t="shared" si="239"/>
        <v>149</v>
      </c>
      <c r="D163" s="72"/>
      <c r="E163" s="69">
        <v>1</v>
      </c>
      <c r="F163" s="69"/>
      <c r="G163" s="70"/>
      <c r="H163" s="70"/>
      <c r="I163" s="70"/>
      <c r="J163" s="70"/>
      <c r="K163" s="70"/>
      <c r="L163" s="70"/>
      <c r="M163" s="70"/>
      <c r="N163" s="70"/>
      <c r="O163" s="70"/>
      <c r="P163" s="70"/>
      <c r="Q163" s="70"/>
      <c r="R163" s="70"/>
      <c r="S163" s="70"/>
      <c r="T163" s="70"/>
      <c r="U163" s="70"/>
      <c r="V163" s="70"/>
      <c r="W163" s="70"/>
      <c r="X163" s="70"/>
      <c r="Y163" s="71"/>
      <c r="Z163" s="87" t="s">
        <v>16</v>
      </c>
      <c r="AA163" s="15" t="str">
        <f>IF(G163="","",IF(Z163="SI",G163*(1+'INPUTS Y LISTAS'!$B$15),'Modelo Estadistico'!G163))</f>
        <v/>
      </c>
      <c r="AB163" s="15" t="str">
        <f>IF(H163="","",IF(Z163="SI",H163*(1+'INPUTS Y LISTAS'!$B$15),'Modelo Estadistico'!H163))</f>
        <v/>
      </c>
      <c r="AC163" s="15" t="str">
        <f>IF(I163="","",IF(Z163="SI",I163*(1+'INPUTS Y LISTAS'!$B$15),'Modelo Estadistico'!I163))</f>
        <v/>
      </c>
      <c r="AD163" s="15" t="str">
        <f>IF(J163="","",IF(Z163="SI",J163*(1+'INPUTS Y LISTAS'!$B$15),'Modelo Estadistico'!J163))</f>
        <v/>
      </c>
      <c r="AE163" s="15" t="str">
        <f>IF(K163="","",IF(Z163="SI",K163*(1+'INPUTS Y LISTAS'!$B$15),'Modelo Estadistico'!K163))</f>
        <v/>
      </c>
      <c r="AF163" s="15" t="str">
        <f>IF(L163="","",IF(Z163="SI",L163*(1+'INPUTS Y LISTAS'!$B$15),'Modelo Estadistico'!L163))</f>
        <v/>
      </c>
      <c r="AG163" s="15" t="str">
        <f>IF(M163="","",IF(Z163="SI",M163*(1+'INPUTS Y LISTAS'!$B$15),'Modelo Estadistico'!M163))</f>
        <v/>
      </c>
      <c r="AH163" s="15" t="str">
        <f>IF(N163="","",IF(Z163="SI",N163*(1+'INPUTS Y LISTAS'!$B$15),'Modelo Estadistico'!N163))</f>
        <v/>
      </c>
      <c r="AI163" s="15" t="str">
        <f>IF(O163="","",IF(Z163="SI",O163*(1+'INPUTS Y LISTAS'!$B$15),'Modelo Estadistico'!O163))</f>
        <v/>
      </c>
      <c r="AJ163" s="15" t="str">
        <f>IF(P163="","",IF(Z163="SI",P163*(1+'INPUTS Y LISTAS'!$B$15),'Modelo Estadistico'!P163))</f>
        <v/>
      </c>
      <c r="AK163" s="15" t="str">
        <f>IF(Q163="","",IF(Z163="SI",Q163*(1+'INPUTS Y LISTAS'!$B$15),'Modelo Estadistico'!Q163))</f>
        <v/>
      </c>
      <c r="AL163" s="15" t="str">
        <f>IF(R163="","",IF(Z163="SI",R163*(1+'INPUTS Y LISTAS'!$B$15),'Modelo Estadistico'!R163))</f>
        <v/>
      </c>
      <c r="AM163" s="15" t="str">
        <f>IF(S163="","",IF(Z163="SI",S163*(1+'INPUTS Y LISTAS'!$B$15),'Modelo Estadistico'!S163))</f>
        <v/>
      </c>
      <c r="AN163" s="15" t="str">
        <f>IF(T163="","",IF(Z163="SI",T163*(1+'INPUTS Y LISTAS'!$B$15),'Modelo Estadistico'!T163))</f>
        <v/>
      </c>
      <c r="AO163" s="15" t="str">
        <f>IF(U163="","",IF(Z163="SI",U163*(1+'INPUTS Y LISTAS'!$B$15),'Modelo Estadistico'!U163))</f>
        <v/>
      </c>
      <c r="AP163" s="15" t="str">
        <f>IF(V163="","",IF(Z163="SI",V163*(1+'INPUTS Y LISTAS'!$B$15),'Modelo Estadistico'!V163))</f>
        <v/>
      </c>
      <c r="AQ163" s="15" t="str">
        <f>IF(W163="","",IF(Z163="SI",W163*(1+'INPUTS Y LISTAS'!$B$15),'Modelo Estadistico'!W163))</f>
        <v/>
      </c>
      <c r="AR163" s="15" t="str">
        <f>IF(X163="","",IF(Z163="SI",X163*(1+'INPUTS Y LISTAS'!$B$15),'Modelo Estadistico'!X163))</f>
        <v/>
      </c>
      <c r="AS163" s="71"/>
      <c r="AT163" s="29" t="str">
        <f t="shared" ref="AT163:AT226" si="240">IFERROR(AVERAGE(AA163:AR163),"")</f>
        <v/>
      </c>
      <c r="AU163" s="15" t="str">
        <f t="shared" ref="AU163:AU226" si="241">IFERROR(STDEV(AA163:AR163),"")</f>
        <v/>
      </c>
      <c r="AV163" s="15" t="str">
        <f t="shared" ref="AV163:AV226" si="242">IFERROR(AT163-AU163,"")</f>
        <v/>
      </c>
      <c r="AW163" s="30" t="str">
        <f t="shared" ref="AW163:AW226" si="243">IFERROR(+AT163+AU163,"")</f>
        <v/>
      </c>
      <c r="AX163" s="28" t="str">
        <f t="shared" si="222"/>
        <v/>
      </c>
      <c r="AY163" s="16" t="str">
        <f t="shared" si="194"/>
        <v/>
      </c>
      <c r="AZ163" s="16" t="str">
        <f t="shared" si="195"/>
        <v/>
      </c>
      <c r="BA163" s="16" t="str">
        <f t="shared" si="196"/>
        <v/>
      </c>
      <c r="BB163" s="16" t="str">
        <f t="shared" si="197"/>
        <v/>
      </c>
      <c r="BC163" s="16" t="str">
        <f t="shared" si="198"/>
        <v/>
      </c>
      <c r="BD163" s="16" t="str">
        <f t="shared" si="199"/>
        <v/>
      </c>
      <c r="BE163" s="16" t="str">
        <f t="shared" si="200"/>
        <v/>
      </c>
      <c r="BF163" s="16" t="str">
        <f t="shared" si="201"/>
        <v/>
      </c>
      <c r="BG163" s="16" t="str">
        <f t="shared" si="202"/>
        <v/>
      </c>
      <c r="BH163" s="16" t="str">
        <f t="shared" si="203"/>
        <v/>
      </c>
      <c r="BI163" s="16" t="str">
        <f t="shared" si="204"/>
        <v/>
      </c>
      <c r="BJ163" s="16" t="str">
        <f t="shared" si="205"/>
        <v/>
      </c>
      <c r="BK163" s="16" t="str">
        <f t="shared" si="206"/>
        <v/>
      </c>
      <c r="BL163" s="16" t="str">
        <f t="shared" si="207"/>
        <v/>
      </c>
      <c r="BM163" s="16"/>
      <c r="BN163" s="16" t="str">
        <f t="shared" si="208"/>
        <v/>
      </c>
      <c r="BO163" s="16" t="str">
        <f t="shared" si="209"/>
        <v/>
      </c>
      <c r="BP163" s="28" t="str">
        <f t="shared" si="210"/>
        <v/>
      </c>
      <c r="BQ163" s="16" t="str">
        <f t="shared" si="211"/>
        <v/>
      </c>
      <c r="BR163" s="16" t="str">
        <f t="shared" si="212"/>
        <v/>
      </c>
      <c r="BS163" s="16" t="str">
        <f t="shared" si="213"/>
        <v/>
      </c>
      <c r="BT163" s="16" t="str">
        <f t="shared" si="214"/>
        <v/>
      </c>
      <c r="BU163" s="16" t="str">
        <f t="shared" si="215"/>
        <v/>
      </c>
      <c r="BV163" s="16" t="str">
        <f t="shared" si="216"/>
        <v/>
      </c>
      <c r="BW163" s="16" t="str">
        <f t="shared" si="217"/>
        <v/>
      </c>
      <c r="BX163" s="16" t="str">
        <f t="shared" si="218"/>
        <v/>
      </c>
      <c r="BY163" s="16" t="str">
        <f t="shared" si="219"/>
        <v/>
      </c>
      <c r="BZ163" s="16" t="str">
        <f t="shared" si="238"/>
        <v/>
      </c>
      <c r="CA163" s="16" t="str">
        <f t="shared" si="238"/>
        <v/>
      </c>
      <c r="CB163" s="16" t="str">
        <f t="shared" si="238"/>
        <v/>
      </c>
      <c r="CC163" s="16" t="str">
        <f t="shared" si="238"/>
        <v/>
      </c>
      <c r="CD163" s="16" t="str">
        <f t="shared" si="238"/>
        <v/>
      </c>
      <c r="CE163" s="16" t="str">
        <f t="shared" si="238"/>
        <v/>
      </c>
      <c r="CF163" s="16" t="str">
        <f t="shared" si="238"/>
        <v/>
      </c>
      <c r="CG163" s="16" t="str">
        <f t="shared" si="238"/>
        <v/>
      </c>
      <c r="CH163" s="66" t="str">
        <f t="shared" si="221"/>
        <v/>
      </c>
      <c r="CI163" s="42" t="str">
        <f t="shared" si="233"/>
        <v/>
      </c>
      <c r="CJ163" s="42" t="str">
        <f t="shared" si="234"/>
        <v/>
      </c>
      <c r="CK163" s="42" t="str">
        <f t="shared" si="235"/>
        <v/>
      </c>
      <c r="CL163" s="42" t="str">
        <f t="shared" si="236"/>
        <v/>
      </c>
      <c r="CM163" s="42" t="str">
        <f t="shared" si="237"/>
        <v/>
      </c>
      <c r="CN163" s="65">
        <f t="shared" si="223"/>
        <v>0</v>
      </c>
      <c r="CO163" s="73"/>
      <c r="CP163" s="41">
        <f t="shared" ref="CP163:CP226" si="244">+CO163-CN163</f>
        <v>0</v>
      </c>
      <c r="CQ163" s="39">
        <f t="shared" ref="CQ163:CQ226" si="245">+CN163*$E163</f>
        <v>0</v>
      </c>
      <c r="CR163" s="40">
        <f t="shared" ref="CR163:CR226" si="246">+CO163*$E163</f>
        <v>0</v>
      </c>
      <c r="CS163" s="134">
        <f t="shared" ref="CS163:CS226" si="247">+CR163-CQ163</f>
        <v>0</v>
      </c>
      <c r="CT163" s="17"/>
      <c r="CU163" s="129"/>
      <c r="CV163" s="130">
        <f t="shared" si="224"/>
        <v>0</v>
      </c>
      <c r="CW163" s="134">
        <f t="shared" si="225"/>
        <v>0</v>
      </c>
      <c r="CX163" s="131">
        <f>+IF($I$7="SI",'INPUTS Y LISTAS'!$B$31,0)</f>
        <v>0</v>
      </c>
      <c r="CY163" s="132"/>
      <c r="CZ163" s="130">
        <f t="shared" si="226"/>
        <v>0</v>
      </c>
      <c r="DA163" s="134">
        <f t="shared" si="227"/>
        <v>0</v>
      </c>
      <c r="DB163" s="131">
        <f>+IF($I$7="SI",'INPUTS Y LISTAS'!$B$32,0)</f>
        <v>0</v>
      </c>
      <c r="DC163" s="132"/>
      <c r="DD163" s="130">
        <f t="shared" si="228"/>
        <v>0</v>
      </c>
      <c r="DE163" s="134">
        <f t="shared" si="229"/>
        <v>0</v>
      </c>
      <c r="DF163" s="131">
        <f>+IF($I$7="SI",'INPUTS Y LISTAS'!$B$33,0)</f>
        <v>0</v>
      </c>
      <c r="DG163" s="132"/>
      <c r="DH163" s="130">
        <f t="shared" si="230"/>
        <v>0</v>
      </c>
      <c r="DI163" s="134">
        <f t="shared" si="231"/>
        <v>0</v>
      </c>
      <c r="DJ163" s="136">
        <f t="shared" si="232"/>
        <v>0</v>
      </c>
    </row>
    <row r="164" spans="3:114" ht="15.75" hidden="1" outlineLevel="2" x14ac:dyDescent="0.2">
      <c r="C164" s="14">
        <f t="shared" si="239"/>
        <v>150</v>
      </c>
      <c r="D164" s="72"/>
      <c r="E164" s="69">
        <v>1</v>
      </c>
      <c r="F164" s="69"/>
      <c r="G164" s="70"/>
      <c r="H164" s="70"/>
      <c r="I164" s="70"/>
      <c r="J164" s="70"/>
      <c r="K164" s="70"/>
      <c r="L164" s="70"/>
      <c r="M164" s="70"/>
      <c r="N164" s="70"/>
      <c r="O164" s="70"/>
      <c r="P164" s="70"/>
      <c r="Q164" s="70"/>
      <c r="R164" s="70"/>
      <c r="S164" s="70"/>
      <c r="T164" s="70"/>
      <c r="U164" s="70"/>
      <c r="V164" s="70"/>
      <c r="W164" s="70"/>
      <c r="X164" s="70"/>
      <c r="Y164" s="71"/>
      <c r="Z164" s="87" t="s">
        <v>16</v>
      </c>
      <c r="AA164" s="15" t="str">
        <f>IF(G164="","",IF(Z164="SI",G164*(1+'INPUTS Y LISTAS'!$B$15),'Modelo Estadistico'!G164))</f>
        <v/>
      </c>
      <c r="AB164" s="15" t="str">
        <f>IF(H164="","",IF(Z164="SI",H164*(1+'INPUTS Y LISTAS'!$B$15),'Modelo Estadistico'!H164))</f>
        <v/>
      </c>
      <c r="AC164" s="15" t="str">
        <f>IF(I164="","",IF(Z164="SI",I164*(1+'INPUTS Y LISTAS'!$B$15),'Modelo Estadistico'!I164))</f>
        <v/>
      </c>
      <c r="AD164" s="15" t="str">
        <f>IF(J164="","",IF(Z164="SI",J164*(1+'INPUTS Y LISTAS'!$B$15),'Modelo Estadistico'!J164))</f>
        <v/>
      </c>
      <c r="AE164" s="15" t="str">
        <f>IF(K164="","",IF(Z164="SI",K164*(1+'INPUTS Y LISTAS'!$B$15),'Modelo Estadistico'!K164))</f>
        <v/>
      </c>
      <c r="AF164" s="15" t="str">
        <f>IF(L164="","",IF(Z164="SI",L164*(1+'INPUTS Y LISTAS'!$B$15),'Modelo Estadistico'!L164))</f>
        <v/>
      </c>
      <c r="AG164" s="15" t="str">
        <f>IF(M164="","",IF(Z164="SI",M164*(1+'INPUTS Y LISTAS'!$B$15),'Modelo Estadistico'!M164))</f>
        <v/>
      </c>
      <c r="AH164" s="15" t="str">
        <f>IF(N164="","",IF(Z164="SI",N164*(1+'INPUTS Y LISTAS'!$B$15),'Modelo Estadistico'!N164))</f>
        <v/>
      </c>
      <c r="AI164" s="15" t="str">
        <f>IF(O164="","",IF(Z164="SI",O164*(1+'INPUTS Y LISTAS'!$B$15),'Modelo Estadistico'!O164))</f>
        <v/>
      </c>
      <c r="AJ164" s="15" t="str">
        <f>IF(P164="","",IF(Z164="SI",P164*(1+'INPUTS Y LISTAS'!$B$15),'Modelo Estadistico'!P164))</f>
        <v/>
      </c>
      <c r="AK164" s="15" t="str">
        <f>IF(Q164="","",IF(Z164="SI",Q164*(1+'INPUTS Y LISTAS'!$B$15),'Modelo Estadistico'!Q164))</f>
        <v/>
      </c>
      <c r="AL164" s="15" t="str">
        <f>IF(R164="","",IF(Z164="SI",R164*(1+'INPUTS Y LISTAS'!$B$15),'Modelo Estadistico'!R164))</f>
        <v/>
      </c>
      <c r="AM164" s="15" t="str">
        <f>IF(S164="","",IF(Z164="SI",S164*(1+'INPUTS Y LISTAS'!$B$15),'Modelo Estadistico'!S164))</f>
        <v/>
      </c>
      <c r="AN164" s="15" t="str">
        <f>IF(T164="","",IF(Z164="SI",T164*(1+'INPUTS Y LISTAS'!$B$15),'Modelo Estadistico'!T164))</f>
        <v/>
      </c>
      <c r="AO164" s="15" t="str">
        <f>IF(U164="","",IF(Z164="SI",U164*(1+'INPUTS Y LISTAS'!$B$15),'Modelo Estadistico'!U164))</f>
        <v/>
      </c>
      <c r="AP164" s="15" t="str">
        <f>IF(V164="","",IF(Z164="SI",V164*(1+'INPUTS Y LISTAS'!$B$15),'Modelo Estadistico'!V164))</f>
        <v/>
      </c>
      <c r="AQ164" s="15" t="str">
        <f>IF(W164="","",IF(Z164="SI",W164*(1+'INPUTS Y LISTAS'!$B$15),'Modelo Estadistico'!W164))</f>
        <v/>
      </c>
      <c r="AR164" s="15" t="str">
        <f>IF(X164="","",IF(Z164="SI",X164*(1+'INPUTS Y LISTAS'!$B$15),'Modelo Estadistico'!X164))</f>
        <v/>
      </c>
      <c r="AS164" s="71"/>
      <c r="AT164" s="29" t="str">
        <f t="shared" si="240"/>
        <v/>
      </c>
      <c r="AU164" s="15" t="str">
        <f t="shared" si="241"/>
        <v/>
      </c>
      <c r="AV164" s="15" t="str">
        <f t="shared" si="242"/>
        <v/>
      </c>
      <c r="AW164" s="30" t="str">
        <f t="shared" si="243"/>
        <v/>
      </c>
      <c r="AX164" s="28" t="str">
        <f t="shared" si="222"/>
        <v/>
      </c>
      <c r="AY164" s="16" t="str">
        <f t="shared" si="194"/>
        <v/>
      </c>
      <c r="AZ164" s="16" t="str">
        <f t="shared" si="195"/>
        <v/>
      </c>
      <c r="BA164" s="16" t="str">
        <f t="shared" si="196"/>
        <v/>
      </c>
      <c r="BB164" s="16" t="str">
        <f t="shared" si="197"/>
        <v/>
      </c>
      <c r="BC164" s="16" t="str">
        <f t="shared" si="198"/>
        <v/>
      </c>
      <c r="BD164" s="16" t="str">
        <f t="shared" si="199"/>
        <v/>
      </c>
      <c r="BE164" s="16" t="str">
        <f t="shared" si="200"/>
        <v/>
      </c>
      <c r="BF164" s="16" t="str">
        <f t="shared" si="201"/>
        <v/>
      </c>
      <c r="BG164" s="16" t="str">
        <f t="shared" si="202"/>
        <v/>
      </c>
      <c r="BH164" s="16" t="str">
        <f t="shared" si="203"/>
        <v/>
      </c>
      <c r="BI164" s="16" t="str">
        <f t="shared" si="204"/>
        <v/>
      </c>
      <c r="BJ164" s="16" t="str">
        <f t="shared" si="205"/>
        <v/>
      </c>
      <c r="BK164" s="16" t="str">
        <f t="shared" si="206"/>
        <v/>
      </c>
      <c r="BL164" s="16" t="str">
        <f t="shared" si="207"/>
        <v/>
      </c>
      <c r="BM164" s="16"/>
      <c r="BN164" s="16" t="str">
        <f t="shared" si="208"/>
        <v/>
      </c>
      <c r="BO164" s="16" t="str">
        <f t="shared" si="209"/>
        <v/>
      </c>
      <c r="BP164" s="28" t="str">
        <f t="shared" si="210"/>
        <v/>
      </c>
      <c r="BQ164" s="16" t="str">
        <f t="shared" si="211"/>
        <v/>
      </c>
      <c r="BR164" s="16" t="str">
        <f t="shared" si="212"/>
        <v/>
      </c>
      <c r="BS164" s="16" t="str">
        <f t="shared" si="213"/>
        <v/>
      </c>
      <c r="BT164" s="16" t="str">
        <f t="shared" si="214"/>
        <v/>
      </c>
      <c r="BU164" s="16" t="str">
        <f t="shared" si="215"/>
        <v/>
      </c>
      <c r="BV164" s="16" t="str">
        <f t="shared" si="216"/>
        <v/>
      </c>
      <c r="BW164" s="16" t="str">
        <f t="shared" si="217"/>
        <v/>
      </c>
      <c r="BX164" s="16" t="str">
        <f t="shared" si="218"/>
        <v/>
      </c>
      <c r="BY164" s="16" t="str">
        <f t="shared" si="219"/>
        <v/>
      </c>
      <c r="BZ164" s="16" t="str">
        <f t="shared" si="238"/>
        <v/>
      </c>
      <c r="CA164" s="16" t="str">
        <f t="shared" si="238"/>
        <v/>
      </c>
      <c r="CB164" s="16" t="str">
        <f t="shared" si="238"/>
        <v/>
      </c>
      <c r="CC164" s="16" t="str">
        <f t="shared" si="238"/>
        <v/>
      </c>
      <c r="CD164" s="16" t="str">
        <f t="shared" si="238"/>
        <v/>
      </c>
      <c r="CE164" s="16" t="str">
        <f t="shared" si="238"/>
        <v/>
      </c>
      <c r="CF164" s="16" t="str">
        <f t="shared" si="238"/>
        <v/>
      </c>
      <c r="CG164" s="16" t="str">
        <f t="shared" si="238"/>
        <v/>
      </c>
      <c r="CH164" s="66" t="str">
        <f t="shared" si="221"/>
        <v/>
      </c>
      <c r="CI164" s="42" t="str">
        <f t="shared" si="233"/>
        <v/>
      </c>
      <c r="CJ164" s="42" t="str">
        <f t="shared" si="234"/>
        <v/>
      </c>
      <c r="CK164" s="42" t="str">
        <f t="shared" si="235"/>
        <v/>
      </c>
      <c r="CL164" s="42" t="str">
        <f t="shared" si="236"/>
        <v/>
      </c>
      <c r="CM164" s="42" t="str">
        <f t="shared" si="237"/>
        <v/>
      </c>
      <c r="CN164" s="65">
        <f t="shared" si="223"/>
        <v>0</v>
      </c>
      <c r="CO164" s="73"/>
      <c r="CP164" s="41">
        <f t="shared" si="244"/>
        <v>0</v>
      </c>
      <c r="CQ164" s="39">
        <f t="shared" si="245"/>
        <v>0</v>
      </c>
      <c r="CR164" s="40">
        <f t="shared" si="246"/>
        <v>0</v>
      </c>
      <c r="CS164" s="134">
        <f t="shared" si="247"/>
        <v>0</v>
      </c>
      <c r="CT164" s="17"/>
      <c r="CU164" s="129"/>
      <c r="CV164" s="130">
        <f t="shared" si="224"/>
        <v>0</v>
      </c>
      <c r="CW164" s="134">
        <f t="shared" si="225"/>
        <v>0</v>
      </c>
      <c r="CX164" s="131">
        <f>+IF($I$7="SI",'INPUTS Y LISTAS'!$B$31,0)</f>
        <v>0</v>
      </c>
      <c r="CY164" s="132"/>
      <c r="CZ164" s="130">
        <f t="shared" si="226"/>
        <v>0</v>
      </c>
      <c r="DA164" s="134">
        <f t="shared" si="227"/>
        <v>0</v>
      </c>
      <c r="DB164" s="131">
        <f>+IF($I$7="SI",'INPUTS Y LISTAS'!$B$32,0)</f>
        <v>0</v>
      </c>
      <c r="DC164" s="132"/>
      <c r="DD164" s="130">
        <f t="shared" si="228"/>
        <v>0</v>
      </c>
      <c r="DE164" s="134">
        <f t="shared" si="229"/>
        <v>0</v>
      </c>
      <c r="DF164" s="131">
        <f>+IF($I$7="SI",'INPUTS Y LISTAS'!$B$33,0)</f>
        <v>0</v>
      </c>
      <c r="DG164" s="132"/>
      <c r="DH164" s="130">
        <f t="shared" si="230"/>
        <v>0</v>
      </c>
      <c r="DI164" s="134">
        <f t="shared" si="231"/>
        <v>0</v>
      </c>
      <c r="DJ164" s="136">
        <f t="shared" si="232"/>
        <v>0</v>
      </c>
    </row>
    <row r="165" spans="3:114" ht="15.75" hidden="1" outlineLevel="2" x14ac:dyDescent="0.2">
      <c r="C165" s="14">
        <f t="shared" si="239"/>
        <v>151</v>
      </c>
      <c r="D165" s="72"/>
      <c r="E165" s="69">
        <v>1</v>
      </c>
      <c r="F165" s="69"/>
      <c r="G165" s="70"/>
      <c r="H165" s="70"/>
      <c r="I165" s="70"/>
      <c r="J165" s="70"/>
      <c r="K165" s="70"/>
      <c r="L165" s="70"/>
      <c r="M165" s="70"/>
      <c r="N165" s="70"/>
      <c r="O165" s="70"/>
      <c r="P165" s="70"/>
      <c r="Q165" s="70"/>
      <c r="R165" s="70"/>
      <c r="S165" s="70"/>
      <c r="T165" s="70"/>
      <c r="U165" s="70"/>
      <c r="V165" s="70"/>
      <c r="W165" s="70"/>
      <c r="X165" s="70"/>
      <c r="Y165" s="71"/>
      <c r="Z165" s="87" t="s">
        <v>16</v>
      </c>
      <c r="AA165" s="15" t="str">
        <f>IF(G165="","",IF(Z165="SI",G165*(1+'INPUTS Y LISTAS'!$B$15),'Modelo Estadistico'!G165))</f>
        <v/>
      </c>
      <c r="AB165" s="15" t="str">
        <f>IF(H165="","",IF(Z165="SI",H165*(1+'INPUTS Y LISTAS'!$B$15),'Modelo Estadistico'!H165))</f>
        <v/>
      </c>
      <c r="AC165" s="15" t="str">
        <f>IF(I165="","",IF(Z165="SI",I165*(1+'INPUTS Y LISTAS'!$B$15),'Modelo Estadistico'!I165))</f>
        <v/>
      </c>
      <c r="AD165" s="15" t="str">
        <f>IF(J165="","",IF(Z165="SI",J165*(1+'INPUTS Y LISTAS'!$B$15),'Modelo Estadistico'!J165))</f>
        <v/>
      </c>
      <c r="AE165" s="15" t="str">
        <f>IF(K165="","",IF(Z165="SI",K165*(1+'INPUTS Y LISTAS'!$B$15),'Modelo Estadistico'!K165))</f>
        <v/>
      </c>
      <c r="AF165" s="15" t="str">
        <f>IF(L165="","",IF(Z165="SI",L165*(1+'INPUTS Y LISTAS'!$B$15),'Modelo Estadistico'!L165))</f>
        <v/>
      </c>
      <c r="AG165" s="15" t="str">
        <f>IF(M165="","",IF(Z165="SI",M165*(1+'INPUTS Y LISTAS'!$B$15),'Modelo Estadistico'!M165))</f>
        <v/>
      </c>
      <c r="AH165" s="15" t="str">
        <f>IF(N165="","",IF(Z165="SI",N165*(1+'INPUTS Y LISTAS'!$B$15),'Modelo Estadistico'!N165))</f>
        <v/>
      </c>
      <c r="AI165" s="15" t="str">
        <f>IF(O165="","",IF(Z165="SI",O165*(1+'INPUTS Y LISTAS'!$B$15),'Modelo Estadistico'!O165))</f>
        <v/>
      </c>
      <c r="AJ165" s="15" t="str">
        <f>IF(P165="","",IF(Z165="SI",P165*(1+'INPUTS Y LISTAS'!$B$15),'Modelo Estadistico'!P165))</f>
        <v/>
      </c>
      <c r="AK165" s="15" t="str">
        <f>IF(Q165="","",IF(Z165="SI",Q165*(1+'INPUTS Y LISTAS'!$B$15),'Modelo Estadistico'!Q165))</f>
        <v/>
      </c>
      <c r="AL165" s="15" t="str">
        <f>IF(R165="","",IF(Z165="SI",R165*(1+'INPUTS Y LISTAS'!$B$15),'Modelo Estadistico'!R165))</f>
        <v/>
      </c>
      <c r="AM165" s="15" t="str">
        <f>IF(S165="","",IF(Z165="SI",S165*(1+'INPUTS Y LISTAS'!$B$15),'Modelo Estadistico'!S165))</f>
        <v/>
      </c>
      <c r="AN165" s="15" t="str">
        <f>IF(T165="","",IF(Z165="SI",T165*(1+'INPUTS Y LISTAS'!$B$15),'Modelo Estadistico'!T165))</f>
        <v/>
      </c>
      <c r="AO165" s="15" t="str">
        <f>IF(U165="","",IF(Z165="SI",U165*(1+'INPUTS Y LISTAS'!$B$15),'Modelo Estadistico'!U165))</f>
        <v/>
      </c>
      <c r="AP165" s="15" t="str">
        <f>IF(V165="","",IF(Z165="SI",V165*(1+'INPUTS Y LISTAS'!$B$15),'Modelo Estadistico'!V165))</f>
        <v/>
      </c>
      <c r="AQ165" s="15" t="str">
        <f>IF(W165="","",IF(Z165="SI",W165*(1+'INPUTS Y LISTAS'!$B$15),'Modelo Estadistico'!W165))</f>
        <v/>
      </c>
      <c r="AR165" s="15" t="str">
        <f>IF(X165="","",IF(Z165="SI",X165*(1+'INPUTS Y LISTAS'!$B$15),'Modelo Estadistico'!X165))</f>
        <v/>
      </c>
      <c r="AS165" s="71"/>
      <c r="AT165" s="29" t="str">
        <f t="shared" si="240"/>
        <v/>
      </c>
      <c r="AU165" s="15" t="str">
        <f t="shared" si="241"/>
        <v/>
      </c>
      <c r="AV165" s="15" t="str">
        <f t="shared" si="242"/>
        <v/>
      </c>
      <c r="AW165" s="30" t="str">
        <f t="shared" si="243"/>
        <v/>
      </c>
      <c r="AX165" s="28" t="str">
        <f t="shared" si="222"/>
        <v/>
      </c>
      <c r="AY165" s="16" t="str">
        <f t="shared" si="194"/>
        <v/>
      </c>
      <c r="AZ165" s="16" t="str">
        <f t="shared" si="195"/>
        <v/>
      </c>
      <c r="BA165" s="16" t="str">
        <f t="shared" si="196"/>
        <v/>
      </c>
      <c r="BB165" s="16" t="str">
        <f t="shared" si="197"/>
        <v/>
      </c>
      <c r="BC165" s="16" t="str">
        <f t="shared" si="198"/>
        <v/>
      </c>
      <c r="BD165" s="16" t="str">
        <f t="shared" si="199"/>
        <v/>
      </c>
      <c r="BE165" s="16" t="str">
        <f t="shared" si="200"/>
        <v/>
      </c>
      <c r="BF165" s="16" t="str">
        <f t="shared" si="201"/>
        <v/>
      </c>
      <c r="BG165" s="16" t="str">
        <f t="shared" si="202"/>
        <v/>
      </c>
      <c r="BH165" s="16" t="str">
        <f t="shared" si="203"/>
        <v/>
      </c>
      <c r="BI165" s="16" t="str">
        <f t="shared" si="204"/>
        <v/>
      </c>
      <c r="BJ165" s="16" t="str">
        <f t="shared" si="205"/>
        <v/>
      </c>
      <c r="BK165" s="16" t="str">
        <f t="shared" si="206"/>
        <v/>
      </c>
      <c r="BL165" s="16" t="str">
        <f t="shared" si="207"/>
        <v/>
      </c>
      <c r="BM165" s="16"/>
      <c r="BN165" s="16" t="str">
        <f t="shared" si="208"/>
        <v/>
      </c>
      <c r="BO165" s="16" t="str">
        <f t="shared" si="209"/>
        <v/>
      </c>
      <c r="BP165" s="28" t="str">
        <f t="shared" si="210"/>
        <v/>
      </c>
      <c r="BQ165" s="16" t="str">
        <f t="shared" si="211"/>
        <v/>
      </c>
      <c r="BR165" s="16" t="str">
        <f t="shared" si="212"/>
        <v/>
      </c>
      <c r="BS165" s="16" t="str">
        <f t="shared" si="213"/>
        <v/>
      </c>
      <c r="BT165" s="16" t="str">
        <f t="shared" si="214"/>
        <v/>
      </c>
      <c r="BU165" s="16" t="str">
        <f t="shared" si="215"/>
        <v/>
      </c>
      <c r="BV165" s="16" t="str">
        <f t="shared" si="216"/>
        <v/>
      </c>
      <c r="BW165" s="16" t="str">
        <f t="shared" si="217"/>
        <v/>
      </c>
      <c r="BX165" s="16" t="str">
        <f t="shared" si="218"/>
        <v/>
      </c>
      <c r="BY165" s="16" t="str">
        <f t="shared" si="219"/>
        <v/>
      </c>
      <c r="BZ165" s="16" t="str">
        <f t="shared" si="238"/>
        <v/>
      </c>
      <c r="CA165" s="16" t="str">
        <f t="shared" si="238"/>
        <v/>
      </c>
      <c r="CB165" s="16" t="str">
        <f t="shared" si="238"/>
        <v/>
      </c>
      <c r="CC165" s="16" t="str">
        <f t="shared" si="238"/>
        <v/>
      </c>
      <c r="CD165" s="16" t="str">
        <f t="shared" si="238"/>
        <v/>
      </c>
      <c r="CE165" s="16" t="str">
        <f t="shared" si="238"/>
        <v/>
      </c>
      <c r="CF165" s="16" t="str">
        <f t="shared" si="238"/>
        <v/>
      </c>
      <c r="CG165" s="16" t="str">
        <f t="shared" si="238"/>
        <v/>
      </c>
      <c r="CH165" s="66" t="str">
        <f t="shared" si="221"/>
        <v/>
      </c>
      <c r="CI165" s="42" t="str">
        <f t="shared" si="233"/>
        <v/>
      </c>
      <c r="CJ165" s="42" t="str">
        <f t="shared" si="234"/>
        <v/>
      </c>
      <c r="CK165" s="42" t="str">
        <f t="shared" si="235"/>
        <v/>
      </c>
      <c r="CL165" s="42" t="str">
        <f t="shared" si="236"/>
        <v/>
      </c>
      <c r="CM165" s="42" t="str">
        <f t="shared" si="237"/>
        <v/>
      </c>
      <c r="CN165" s="65">
        <f t="shared" si="223"/>
        <v>0</v>
      </c>
      <c r="CO165" s="73"/>
      <c r="CP165" s="41">
        <f t="shared" si="244"/>
        <v>0</v>
      </c>
      <c r="CQ165" s="39">
        <f t="shared" si="245"/>
        <v>0</v>
      </c>
      <c r="CR165" s="40">
        <f t="shared" si="246"/>
        <v>0</v>
      </c>
      <c r="CS165" s="134">
        <f t="shared" si="247"/>
        <v>0</v>
      </c>
      <c r="CT165" s="17"/>
      <c r="CU165" s="129"/>
      <c r="CV165" s="130">
        <f t="shared" si="224"/>
        <v>0</v>
      </c>
      <c r="CW165" s="134">
        <f t="shared" si="225"/>
        <v>0</v>
      </c>
      <c r="CX165" s="131">
        <f>+IF($I$7="SI",'INPUTS Y LISTAS'!$B$31,0)</f>
        <v>0</v>
      </c>
      <c r="CY165" s="132"/>
      <c r="CZ165" s="130">
        <f t="shared" si="226"/>
        <v>0</v>
      </c>
      <c r="DA165" s="134">
        <f t="shared" si="227"/>
        <v>0</v>
      </c>
      <c r="DB165" s="131">
        <f>+IF($I$7="SI",'INPUTS Y LISTAS'!$B$32,0)</f>
        <v>0</v>
      </c>
      <c r="DC165" s="132"/>
      <c r="DD165" s="130">
        <f t="shared" si="228"/>
        <v>0</v>
      </c>
      <c r="DE165" s="134">
        <f t="shared" si="229"/>
        <v>0</v>
      </c>
      <c r="DF165" s="131">
        <f>+IF($I$7="SI",'INPUTS Y LISTAS'!$B$33,0)</f>
        <v>0</v>
      </c>
      <c r="DG165" s="132"/>
      <c r="DH165" s="130">
        <f t="shared" si="230"/>
        <v>0</v>
      </c>
      <c r="DI165" s="134">
        <f t="shared" si="231"/>
        <v>0</v>
      </c>
      <c r="DJ165" s="136">
        <f t="shared" si="232"/>
        <v>0</v>
      </c>
    </row>
    <row r="166" spans="3:114" ht="15.75" hidden="1" outlineLevel="2" x14ac:dyDescent="0.2">
      <c r="C166" s="14">
        <f t="shared" si="239"/>
        <v>152</v>
      </c>
      <c r="D166" s="72"/>
      <c r="E166" s="69">
        <v>1</v>
      </c>
      <c r="F166" s="69"/>
      <c r="G166" s="70"/>
      <c r="H166" s="70"/>
      <c r="I166" s="70"/>
      <c r="J166" s="70"/>
      <c r="K166" s="70"/>
      <c r="L166" s="70"/>
      <c r="M166" s="70"/>
      <c r="N166" s="70"/>
      <c r="O166" s="70"/>
      <c r="P166" s="70"/>
      <c r="Q166" s="70"/>
      <c r="R166" s="70"/>
      <c r="S166" s="70"/>
      <c r="T166" s="70"/>
      <c r="U166" s="70"/>
      <c r="V166" s="70"/>
      <c r="W166" s="70"/>
      <c r="X166" s="70"/>
      <c r="Y166" s="71"/>
      <c r="Z166" s="87" t="s">
        <v>16</v>
      </c>
      <c r="AA166" s="15" t="str">
        <f>IF(G166="","",IF(Z166="SI",G166*(1+'INPUTS Y LISTAS'!$B$15),'Modelo Estadistico'!G166))</f>
        <v/>
      </c>
      <c r="AB166" s="15" t="str">
        <f>IF(H166="","",IF(Z166="SI",H166*(1+'INPUTS Y LISTAS'!$B$15),'Modelo Estadistico'!H166))</f>
        <v/>
      </c>
      <c r="AC166" s="15" t="str">
        <f>IF(I166="","",IF(Z166="SI",I166*(1+'INPUTS Y LISTAS'!$B$15),'Modelo Estadistico'!I166))</f>
        <v/>
      </c>
      <c r="AD166" s="15" t="str">
        <f>IF(J166="","",IF(Z166="SI",J166*(1+'INPUTS Y LISTAS'!$B$15),'Modelo Estadistico'!J166))</f>
        <v/>
      </c>
      <c r="AE166" s="15" t="str">
        <f>IF(K166="","",IF(Z166="SI",K166*(1+'INPUTS Y LISTAS'!$B$15),'Modelo Estadistico'!K166))</f>
        <v/>
      </c>
      <c r="AF166" s="15" t="str">
        <f>IF(L166="","",IF(Z166="SI",L166*(1+'INPUTS Y LISTAS'!$B$15),'Modelo Estadistico'!L166))</f>
        <v/>
      </c>
      <c r="AG166" s="15" t="str">
        <f>IF(M166="","",IF(Z166="SI",M166*(1+'INPUTS Y LISTAS'!$B$15),'Modelo Estadistico'!M166))</f>
        <v/>
      </c>
      <c r="AH166" s="15" t="str">
        <f>IF(N166="","",IF(Z166="SI",N166*(1+'INPUTS Y LISTAS'!$B$15),'Modelo Estadistico'!N166))</f>
        <v/>
      </c>
      <c r="AI166" s="15" t="str">
        <f>IF(O166="","",IF(Z166="SI",O166*(1+'INPUTS Y LISTAS'!$B$15),'Modelo Estadistico'!O166))</f>
        <v/>
      </c>
      <c r="AJ166" s="15" t="str">
        <f>IF(P166="","",IF(Z166="SI",P166*(1+'INPUTS Y LISTAS'!$B$15),'Modelo Estadistico'!P166))</f>
        <v/>
      </c>
      <c r="AK166" s="15" t="str">
        <f>IF(Q166="","",IF(Z166="SI",Q166*(1+'INPUTS Y LISTAS'!$B$15),'Modelo Estadistico'!Q166))</f>
        <v/>
      </c>
      <c r="AL166" s="15" t="str">
        <f>IF(R166="","",IF(Z166="SI",R166*(1+'INPUTS Y LISTAS'!$B$15),'Modelo Estadistico'!R166))</f>
        <v/>
      </c>
      <c r="AM166" s="15" t="str">
        <f>IF(S166="","",IF(Z166="SI",S166*(1+'INPUTS Y LISTAS'!$B$15),'Modelo Estadistico'!S166))</f>
        <v/>
      </c>
      <c r="AN166" s="15" t="str">
        <f>IF(T166="","",IF(Z166="SI",T166*(1+'INPUTS Y LISTAS'!$B$15),'Modelo Estadistico'!T166))</f>
        <v/>
      </c>
      <c r="AO166" s="15" t="str">
        <f>IF(U166="","",IF(Z166="SI",U166*(1+'INPUTS Y LISTAS'!$B$15),'Modelo Estadistico'!U166))</f>
        <v/>
      </c>
      <c r="AP166" s="15" t="str">
        <f>IF(V166="","",IF(Z166="SI",V166*(1+'INPUTS Y LISTAS'!$B$15),'Modelo Estadistico'!V166))</f>
        <v/>
      </c>
      <c r="AQ166" s="15" t="str">
        <f>IF(W166="","",IF(Z166="SI",W166*(1+'INPUTS Y LISTAS'!$B$15),'Modelo Estadistico'!W166))</f>
        <v/>
      </c>
      <c r="AR166" s="15" t="str">
        <f>IF(X166="","",IF(Z166="SI",X166*(1+'INPUTS Y LISTAS'!$B$15),'Modelo Estadistico'!X166))</f>
        <v/>
      </c>
      <c r="AS166" s="71"/>
      <c r="AT166" s="29" t="str">
        <f t="shared" si="240"/>
        <v/>
      </c>
      <c r="AU166" s="15" t="str">
        <f t="shared" si="241"/>
        <v/>
      </c>
      <c r="AV166" s="15" t="str">
        <f t="shared" si="242"/>
        <v/>
      </c>
      <c r="AW166" s="30" t="str">
        <f t="shared" si="243"/>
        <v/>
      </c>
      <c r="AX166" s="28" t="str">
        <f t="shared" si="222"/>
        <v/>
      </c>
      <c r="AY166" s="16" t="str">
        <f t="shared" si="194"/>
        <v/>
      </c>
      <c r="AZ166" s="16" t="str">
        <f t="shared" si="195"/>
        <v/>
      </c>
      <c r="BA166" s="16" t="str">
        <f t="shared" si="196"/>
        <v/>
      </c>
      <c r="BB166" s="16" t="str">
        <f t="shared" si="197"/>
        <v/>
      </c>
      <c r="BC166" s="16" t="str">
        <f t="shared" si="198"/>
        <v/>
      </c>
      <c r="BD166" s="16" t="str">
        <f t="shared" si="199"/>
        <v/>
      </c>
      <c r="BE166" s="16" t="str">
        <f t="shared" si="200"/>
        <v/>
      </c>
      <c r="BF166" s="16" t="str">
        <f t="shared" si="201"/>
        <v/>
      </c>
      <c r="BG166" s="16" t="str">
        <f t="shared" si="202"/>
        <v/>
      </c>
      <c r="BH166" s="16" t="str">
        <f t="shared" si="203"/>
        <v/>
      </c>
      <c r="BI166" s="16" t="str">
        <f t="shared" si="204"/>
        <v/>
      </c>
      <c r="BJ166" s="16" t="str">
        <f t="shared" si="205"/>
        <v/>
      </c>
      <c r="BK166" s="16" t="str">
        <f t="shared" si="206"/>
        <v/>
      </c>
      <c r="BL166" s="16" t="str">
        <f t="shared" si="207"/>
        <v/>
      </c>
      <c r="BM166" s="16"/>
      <c r="BN166" s="16" t="str">
        <f t="shared" si="208"/>
        <v/>
      </c>
      <c r="BO166" s="16" t="str">
        <f t="shared" si="209"/>
        <v/>
      </c>
      <c r="BP166" s="28" t="str">
        <f t="shared" si="210"/>
        <v/>
      </c>
      <c r="BQ166" s="16" t="str">
        <f t="shared" si="211"/>
        <v/>
      </c>
      <c r="BR166" s="16" t="str">
        <f t="shared" si="212"/>
        <v/>
      </c>
      <c r="BS166" s="16" t="str">
        <f t="shared" si="213"/>
        <v/>
      </c>
      <c r="BT166" s="16" t="str">
        <f t="shared" si="214"/>
        <v/>
      </c>
      <c r="BU166" s="16" t="str">
        <f t="shared" si="215"/>
        <v/>
      </c>
      <c r="BV166" s="16" t="str">
        <f t="shared" si="216"/>
        <v/>
      </c>
      <c r="BW166" s="16" t="str">
        <f t="shared" si="217"/>
        <v/>
      </c>
      <c r="BX166" s="16" t="str">
        <f t="shared" si="218"/>
        <v/>
      </c>
      <c r="BY166" s="16" t="str">
        <f t="shared" si="219"/>
        <v/>
      </c>
      <c r="BZ166" s="16" t="str">
        <f t="shared" si="238"/>
        <v/>
      </c>
      <c r="CA166" s="16" t="str">
        <f t="shared" si="238"/>
        <v/>
      </c>
      <c r="CB166" s="16" t="str">
        <f t="shared" si="238"/>
        <v/>
      </c>
      <c r="CC166" s="16" t="str">
        <f t="shared" si="238"/>
        <v/>
      </c>
      <c r="CD166" s="16" t="str">
        <f t="shared" si="238"/>
        <v/>
      </c>
      <c r="CE166" s="16" t="str">
        <f t="shared" si="238"/>
        <v/>
      </c>
      <c r="CF166" s="16" t="str">
        <f t="shared" si="238"/>
        <v/>
      </c>
      <c r="CG166" s="16" t="str">
        <f t="shared" si="238"/>
        <v/>
      </c>
      <c r="CH166" s="66" t="str">
        <f t="shared" si="221"/>
        <v/>
      </c>
      <c r="CI166" s="42" t="str">
        <f t="shared" si="233"/>
        <v/>
      </c>
      <c r="CJ166" s="42" t="str">
        <f t="shared" si="234"/>
        <v/>
      </c>
      <c r="CK166" s="42" t="str">
        <f t="shared" si="235"/>
        <v/>
      </c>
      <c r="CL166" s="42" t="str">
        <f t="shared" si="236"/>
        <v/>
      </c>
      <c r="CM166" s="42" t="str">
        <f t="shared" si="237"/>
        <v/>
      </c>
      <c r="CN166" s="65">
        <f t="shared" si="223"/>
        <v>0</v>
      </c>
      <c r="CO166" s="73"/>
      <c r="CP166" s="41">
        <f t="shared" si="244"/>
        <v>0</v>
      </c>
      <c r="CQ166" s="39">
        <f t="shared" si="245"/>
        <v>0</v>
      </c>
      <c r="CR166" s="40">
        <f t="shared" si="246"/>
        <v>0</v>
      </c>
      <c r="CS166" s="134">
        <f t="shared" si="247"/>
        <v>0</v>
      </c>
      <c r="CT166" s="17"/>
      <c r="CU166" s="129"/>
      <c r="CV166" s="130">
        <f t="shared" si="224"/>
        <v>0</v>
      </c>
      <c r="CW166" s="134">
        <f t="shared" si="225"/>
        <v>0</v>
      </c>
      <c r="CX166" s="131">
        <f>+IF($I$7="SI",'INPUTS Y LISTAS'!$B$31,0)</f>
        <v>0</v>
      </c>
      <c r="CY166" s="132"/>
      <c r="CZ166" s="130">
        <f t="shared" si="226"/>
        <v>0</v>
      </c>
      <c r="DA166" s="134">
        <f t="shared" si="227"/>
        <v>0</v>
      </c>
      <c r="DB166" s="131">
        <f>+IF($I$7="SI",'INPUTS Y LISTAS'!$B$32,0)</f>
        <v>0</v>
      </c>
      <c r="DC166" s="132"/>
      <c r="DD166" s="130">
        <f t="shared" si="228"/>
        <v>0</v>
      </c>
      <c r="DE166" s="134">
        <f t="shared" si="229"/>
        <v>0</v>
      </c>
      <c r="DF166" s="131">
        <f>+IF($I$7="SI",'INPUTS Y LISTAS'!$B$33,0)</f>
        <v>0</v>
      </c>
      <c r="DG166" s="132"/>
      <c r="DH166" s="130">
        <f t="shared" si="230"/>
        <v>0</v>
      </c>
      <c r="DI166" s="134">
        <f t="shared" si="231"/>
        <v>0</v>
      </c>
      <c r="DJ166" s="136">
        <f t="shared" si="232"/>
        <v>0</v>
      </c>
    </row>
    <row r="167" spans="3:114" ht="15.75" hidden="1" outlineLevel="2" x14ac:dyDescent="0.2">
      <c r="C167" s="14">
        <f t="shared" si="239"/>
        <v>153</v>
      </c>
      <c r="D167" s="72"/>
      <c r="E167" s="69">
        <v>1</v>
      </c>
      <c r="F167" s="69"/>
      <c r="G167" s="70"/>
      <c r="H167" s="70"/>
      <c r="I167" s="70"/>
      <c r="J167" s="70"/>
      <c r="K167" s="70"/>
      <c r="L167" s="70"/>
      <c r="M167" s="70"/>
      <c r="N167" s="70"/>
      <c r="O167" s="70"/>
      <c r="P167" s="70"/>
      <c r="Q167" s="70"/>
      <c r="R167" s="70"/>
      <c r="S167" s="70"/>
      <c r="T167" s="70"/>
      <c r="U167" s="70"/>
      <c r="V167" s="70"/>
      <c r="W167" s="70"/>
      <c r="X167" s="70"/>
      <c r="Y167" s="71"/>
      <c r="Z167" s="87" t="s">
        <v>16</v>
      </c>
      <c r="AA167" s="15" t="str">
        <f>IF(G167="","",IF(Z167="SI",G167*(1+'INPUTS Y LISTAS'!$B$15),'Modelo Estadistico'!G167))</f>
        <v/>
      </c>
      <c r="AB167" s="15" t="str">
        <f>IF(H167="","",IF(Z167="SI",H167*(1+'INPUTS Y LISTAS'!$B$15),'Modelo Estadistico'!H167))</f>
        <v/>
      </c>
      <c r="AC167" s="15" t="str">
        <f>IF(I167="","",IF(Z167="SI",I167*(1+'INPUTS Y LISTAS'!$B$15),'Modelo Estadistico'!I167))</f>
        <v/>
      </c>
      <c r="AD167" s="15" t="str">
        <f>IF(J167="","",IF(Z167="SI",J167*(1+'INPUTS Y LISTAS'!$B$15),'Modelo Estadistico'!J167))</f>
        <v/>
      </c>
      <c r="AE167" s="15" t="str">
        <f>IF(K167="","",IF(Z167="SI",K167*(1+'INPUTS Y LISTAS'!$B$15),'Modelo Estadistico'!K167))</f>
        <v/>
      </c>
      <c r="AF167" s="15" t="str">
        <f>IF(L167="","",IF(Z167="SI",L167*(1+'INPUTS Y LISTAS'!$B$15),'Modelo Estadistico'!L167))</f>
        <v/>
      </c>
      <c r="AG167" s="15" t="str">
        <f>IF(M167="","",IF(Z167="SI",M167*(1+'INPUTS Y LISTAS'!$B$15),'Modelo Estadistico'!M167))</f>
        <v/>
      </c>
      <c r="AH167" s="15" t="str">
        <f>IF(N167="","",IF(Z167="SI",N167*(1+'INPUTS Y LISTAS'!$B$15),'Modelo Estadistico'!N167))</f>
        <v/>
      </c>
      <c r="AI167" s="15" t="str">
        <f>IF(O167="","",IF(Z167="SI",O167*(1+'INPUTS Y LISTAS'!$B$15),'Modelo Estadistico'!O167))</f>
        <v/>
      </c>
      <c r="AJ167" s="15" t="str">
        <f>IF(P167="","",IF(Z167="SI",P167*(1+'INPUTS Y LISTAS'!$B$15),'Modelo Estadistico'!P167))</f>
        <v/>
      </c>
      <c r="AK167" s="15" t="str">
        <f>IF(Q167="","",IF(Z167="SI",Q167*(1+'INPUTS Y LISTAS'!$B$15),'Modelo Estadistico'!Q167))</f>
        <v/>
      </c>
      <c r="AL167" s="15" t="str">
        <f>IF(R167="","",IF(Z167="SI",R167*(1+'INPUTS Y LISTAS'!$B$15),'Modelo Estadistico'!R167))</f>
        <v/>
      </c>
      <c r="AM167" s="15" t="str">
        <f>IF(S167="","",IF(Z167="SI",S167*(1+'INPUTS Y LISTAS'!$B$15),'Modelo Estadistico'!S167))</f>
        <v/>
      </c>
      <c r="AN167" s="15" t="str">
        <f>IF(T167="","",IF(Z167="SI",T167*(1+'INPUTS Y LISTAS'!$B$15),'Modelo Estadistico'!T167))</f>
        <v/>
      </c>
      <c r="AO167" s="15" t="str">
        <f>IF(U167="","",IF(Z167="SI",U167*(1+'INPUTS Y LISTAS'!$B$15),'Modelo Estadistico'!U167))</f>
        <v/>
      </c>
      <c r="AP167" s="15" t="str">
        <f>IF(V167="","",IF(Z167="SI",V167*(1+'INPUTS Y LISTAS'!$B$15),'Modelo Estadistico'!V167))</f>
        <v/>
      </c>
      <c r="AQ167" s="15" t="str">
        <f>IF(W167="","",IF(Z167="SI",W167*(1+'INPUTS Y LISTAS'!$B$15),'Modelo Estadistico'!W167))</f>
        <v/>
      </c>
      <c r="AR167" s="15" t="str">
        <f>IF(X167="","",IF(Z167="SI",X167*(1+'INPUTS Y LISTAS'!$B$15),'Modelo Estadistico'!X167))</f>
        <v/>
      </c>
      <c r="AS167" s="71"/>
      <c r="AT167" s="29" t="str">
        <f t="shared" si="240"/>
        <v/>
      </c>
      <c r="AU167" s="15" t="str">
        <f t="shared" si="241"/>
        <v/>
      </c>
      <c r="AV167" s="15" t="str">
        <f t="shared" si="242"/>
        <v/>
      </c>
      <c r="AW167" s="30" t="str">
        <f t="shared" si="243"/>
        <v/>
      </c>
      <c r="AX167" s="28" t="str">
        <f t="shared" si="222"/>
        <v/>
      </c>
      <c r="AY167" s="16" t="str">
        <f t="shared" si="194"/>
        <v/>
      </c>
      <c r="AZ167" s="16" t="str">
        <f t="shared" si="195"/>
        <v/>
      </c>
      <c r="BA167" s="16" t="str">
        <f t="shared" si="196"/>
        <v/>
      </c>
      <c r="BB167" s="16" t="str">
        <f t="shared" si="197"/>
        <v/>
      </c>
      <c r="BC167" s="16" t="str">
        <f t="shared" si="198"/>
        <v/>
      </c>
      <c r="BD167" s="16" t="str">
        <f t="shared" si="199"/>
        <v/>
      </c>
      <c r="BE167" s="16" t="str">
        <f t="shared" si="200"/>
        <v/>
      </c>
      <c r="BF167" s="16" t="str">
        <f t="shared" si="201"/>
        <v/>
      </c>
      <c r="BG167" s="16" t="str">
        <f t="shared" si="202"/>
        <v/>
      </c>
      <c r="BH167" s="16" t="str">
        <f t="shared" si="203"/>
        <v/>
      </c>
      <c r="BI167" s="16" t="str">
        <f t="shared" si="204"/>
        <v/>
      </c>
      <c r="BJ167" s="16" t="str">
        <f t="shared" si="205"/>
        <v/>
      </c>
      <c r="BK167" s="16" t="str">
        <f t="shared" si="206"/>
        <v/>
      </c>
      <c r="BL167" s="16" t="str">
        <f t="shared" si="207"/>
        <v/>
      </c>
      <c r="BM167" s="16"/>
      <c r="BN167" s="16" t="str">
        <f t="shared" si="208"/>
        <v/>
      </c>
      <c r="BO167" s="16" t="str">
        <f t="shared" si="209"/>
        <v/>
      </c>
      <c r="BP167" s="28" t="str">
        <f t="shared" si="210"/>
        <v/>
      </c>
      <c r="BQ167" s="16" t="str">
        <f t="shared" si="211"/>
        <v/>
      </c>
      <c r="BR167" s="16" t="str">
        <f t="shared" si="212"/>
        <v/>
      </c>
      <c r="BS167" s="16" t="str">
        <f t="shared" si="213"/>
        <v/>
      </c>
      <c r="BT167" s="16" t="str">
        <f t="shared" si="214"/>
        <v/>
      </c>
      <c r="BU167" s="16" t="str">
        <f t="shared" si="215"/>
        <v/>
      </c>
      <c r="BV167" s="16" t="str">
        <f t="shared" si="216"/>
        <v/>
      </c>
      <c r="BW167" s="16" t="str">
        <f t="shared" si="217"/>
        <v/>
      </c>
      <c r="BX167" s="16" t="str">
        <f t="shared" si="218"/>
        <v/>
      </c>
      <c r="BY167" s="16" t="str">
        <f t="shared" si="219"/>
        <v/>
      </c>
      <c r="BZ167" s="16" t="str">
        <f t="shared" si="238"/>
        <v/>
      </c>
      <c r="CA167" s="16" t="str">
        <f t="shared" si="238"/>
        <v/>
      </c>
      <c r="CB167" s="16" t="str">
        <f t="shared" si="238"/>
        <v/>
      </c>
      <c r="CC167" s="16" t="str">
        <f t="shared" si="238"/>
        <v/>
      </c>
      <c r="CD167" s="16" t="str">
        <f t="shared" si="238"/>
        <v/>
      </c>
      <c r="CE167" s="16" t="str">
        <f t="shared" si="238"/>
        <v/>
      </c>
      <c r="CF167" s="16" t="str">
        <f t="shared" si="238"/>
        <v/>
      </c>
      <c r="CG167" s="16" t="str">
        <f t="shared" si="238"/>
        <v/>
      </c>
      <c r="CH167" s="66" t="str">
        <f t="shared" si="221"/>
        <v/>
      </c>
      <c r="CI167" s="42" t="str">
        <f t="shared" si="233"/>
        <v/>
      </c>
      <c r="CJ167" s="42" t="str">
        <f t="shared" si="234"/>
        <v/>
      </c>
      <c r="CK167" s="42" t="str">
        <f t="shared" si="235"/>
        <v/>
      </c>
      <c r="CL167" s="42" t="str">
        <f t="shared" si="236"/>
        <v/>
      </c>
      <c r="CM167" s="42" t="str">
        <f t="shared" si="237"/>
        <v/>
      </c>
      <c r="CN167" s="65">
        <f t="shared" si="223"/>
        <v>0</v>
      </c>
      <c r="CO167" s="73"/>
      <c r="CP167" s="41">
        <f t="shared" si="244"/>
        <v>0</v>
      </c>
      <c r="CQ167" s="39">
        <f t="shared" si="245"/>
        <v>0</v>
      </c>
      <c r="CR167" s="40">
        <f t="shared" si="246"/>
        <v>0</v>
      </c>
      <c r="CS167" s="134">
        <f t="shared" si="247"/>
        <v>0</v>
      </c>
      <c r="CT167" s="17"/>
      <c r="CU167" s="129"/>
      <c r="CV167" s="130">
        <f t="shared" si="224"/>
        <v>0</v>
      </c>
      <c r="CW167" s="134">
        <f t="shared" si="225"/>
        <v>0</v>
      </c>
      <c r="CX167" s="131">
        <f>+IF($I$7="SI",'INPUTS Y LISTAS'!$B$31,0)</f>
        <v>0</v>
      </c>
      <c r="CY167" s="132"/>
      <c r="CZ167" s="130">
        <f t="shared" si="226"/>
        <v>0</v>
      </c>
      <c r="DA167" s="134">
        <f t="shared" si="227"/>
        <v>0</v>
      </c>
      <c r="DB167" s="131">
        <f>+IF($I$7="SI",'INPUTS Y LISTAS'!$B$32,0)</f>
        <v>0</v>
      </c>
      <c r="DC167" s="132"/>
      <c r="DD167" s="130">
        <f t="shared" si="228"/>
        <v>0</v>
      </c>
      <c r="DE167" s="134">
        <f t="shared" si="229"/>
        <v>0</v>
      </c>
      <c r="DF167" s="131">
        <f>+IF($I$7="SI",'INPUTS Y LISTAS'!$B$33,0)</f>
        <v>0</v>
      </c>
      <c r="DG167" s="132"/>
      <c r="DH167" s="130">
        <f t="shared" si="230"/>
        <v>0</v>
      </c>
      <c r="DI167" s="134">
        <f t="shared" si="231"/>
        <v>0</v>
      </c>
      <c r="DJ167" s="136">
        <f t="shared" si="232"/>
        <v>0</v>
      </c>
    </row>
    <row r="168" spans="3:114" ht="15.75" hidden="1" outlineLevel="2" x14ac:dyDescent="0.2">
      <c r="C168" s="14">
        <f t="shared" si="239"/>
        <v>154</v>
      </c>
      <c r="D168" s="72"/>
      <c r="E168" s="69">
        <v>1</v>
      </c>
      <c r="F168" s="69"/>
      <c r="G168" s="70"/>
      <c r="H168" s="70"/>
      <c r="I168" s="70"/>
      <c r="J168" s="70"/>
      <c r="K168" s="70"/>
      <c r="L168" s="70"/>
      <c r="M168" s="70"/>
      <c r="N168" s="70"/>
      <c r="O168" s="70"/>
      <c r="P168" s="70"/>
      <c r="Q168" s="70"/>
      <c r="R168" s="70"/>
      <c r="S168" s="70"/>
      <c r="T168" s="70"/>
      <c r="U168" s="70"/>
      <c r="V168" s="70"/>
      <c r="W168" s="70"/>
      <c r="X168" s="70"/>
      <c r="Y168" s="71"/>
      <c r="Z168" s="87" t="s">
        <v>16</v>
      </c>
      <c r="AA168" s="15" t="str">
        <f>IF(G168="","",IF(Z168="SI",G168*(1+'INPUTS Y LISTAS'!$B$15),'Modelo Estadistico'!G168))</f>
        <v/>
      </c>
      <c r="AB168" s="15" t="str">
        <f>IF(H168="","",IF(Z168="SI",H168*(1+'INPUTS Y LISTAS'!$B$15),'Modelo Estadistico'!H168))</f>
        <v/>
      </c>
      <c r="AC168" s="15" t="str">
        <f>IF(I168="","",IF(Z168="SI",I168*(1+'INPUTS Y LISTAS'!$B$15),'Modelo Estadistico'!I168))</f>
        <v/>
      </c>
      <c r="AD168" s="15" t="str">
        <f>IF(J168="","",IF(Z168="SI",J168*(1+'INPUTS Y LISTAS'!$B$15),'Modelo Estadistico'!J168))</f>
        <v/>
      </c>
      <c r="AE168" s="15" t="str">
        <f>IF(K168="","",IF(Z168="SI",K168*(1+'INPUTS Y LISTAS'!$B$15),'Modelo Estadistico'!K168))</f>
        <v/>
      </c>
      <c r="AF168" s="15" t="str">
        <f>IF(L168="","",IF(Z168="SI",L168*(1+'INPUTS Y LISTAS'!$B$15),'Modelo Estadistico'!L168))</f>
        <v/>
      </c>
      <c r="AG168" s="15" t="str">
        <f>IF(M168="","",IF(Z168="SI",M168*(1+'INPUTS Y LISTAS'!$B$15),'Modelo Estadistico'!M168))</f>
        <v/>
      </c>
      <c r="AH168" s="15" t="str">
        <f>IF(N168="","",IF(Z168="SI",N168*(1+'INPUTS Y LISTAS'!$B$15),'Modelo Estadistico'!N168))</f>
        <v/>
      </c>
      <c r="AI168" s="15" t="str">
        <f>IF(O168="","",IF(Z168="SI",O168*(1+'INPUTS Y LISTAS'!$B$15),'Modelo Estadistico'!O168))</f>
        <v/>
      </c>
      <c r="AJ168" s="15" t="str">
        <f>IF(P168="","",IF(Z168="SI",P168*(1+'INPUTS Y LISTAS'!$B$15),'Modelo Estadistico'!P168))</f>
        <v/>
      </c>
      <c r="AK168" s="15" t="str">
        <f>IF(Q168="","",IF(Z168="SI",Q168*(1+'INPUTS Y LISTAS'!$B$15),'Modelo Estadistico'!Q168))</f>
        <v/>
      </c>
      <c r="AL168" s="15" t="str">
        <f>IF(R168="","",IF(Z168="SI",R168*(1+'INPUTS Y LISTAS'!$B$15),'Modelo Estadistico'!R168))</f>
        <v/>
      </c>
      <c r="AM168" s="15" t="str">
        <f>IF(S168="","",IF(Z168="SI",S168*(1+'INPUTS Y LISTAS'!$B$15),'Modelo Estadistico'!S168))</f>
        <v/>
      </c>
      <c r="AN168" s="15" t="str">
        <f>IF(T168="","",IF(Z168="SI",T168*(1+'INPUTS Y LISTAS'!$B$15),'Modelo Estadistico'!T168))</f>
        <v/>
      </c>
      <c r="AO168" s="15" t="str">
        <f>IF(U168="","",IF(Z168="SI",U168*(1+'INPUTS Y LISTAS'!$B$15),'Modelo Estadistico'!U168))</f>
        <v/>
      </c>
      <c r="AP168" s="15" t="str">
        <f>IF(V168="","",IF(Z168="SI",V168*(1+'INPUTS Y LISTAS'!$B$15),'Modelo Estadistico'!V168))</f>
        <v/>
      </c>
      <c r="AQ168" s="15" t="str">
        <f>IF(W168="","",IF(Z168="SI",W168*(1+'INPUTS Y LISTAS'!$B$15),'Modelo Estadistico'!W168))</f>
        <v/>
      </c>
      <c r="AR168" s="15" t="str">
        <f>IF(X168="","",IF(Z168="SI",X168*(1+'INPUTS Y LISTAS'!$B$15),'Modelo Estadistico'!X168))</f>
        <v/>
      </c>
      <c r="AS168" s="71"/>
      <c r="AT168" s="29" t="str">
        <f t="shared" si="240"/>
        <v/>
      </c>
      <c r="AU168" s="15" t="str">
        <f t="shared" si="241"/>
        <v/>
      </c>
      <c r="AV168" s="15" t="str">
        <f t="shared" si="242"/>
        <v/>
      </c>
      <c r="AW168" s="30" t="str">
        <f t="shared" si="243"/>
        <v/>
      </c>
      <c r="AX168" s="28" t="str">
        <f t="shared" si="222"/>
        <v/>
      </c>
      <c r="AY168" s="16" t="str">
        <f t="shared" si="194"/>
        <v/>
      </c>
      <c r="AZ168" s="16" t="str">
        <f t="shared" si="195"/>
        <v/>
      </c>
      <c r="BA168" s="16" t="str">
        <f t="shared" si="196"/>
        <v/>
      </c>
      <c r="BB168" s="16" t="str">
        <f t="shared" si="197"/>
        <v/>
      </c>
      <c r="BC168" s="16" t="str">
        <f t="shared" si="198"/>
        <v/>
      </c>
      <c r="BD168" s="16" t="str">
        <f t="shared" si="199"/>
        <v/>
      </c>
      <c r="BE168" s="16" t="str">
        <f t="shared" si="200"/>
        <v/>
      </c>
      <c r="BF168" s="16" t="str">
        <f t="shared" si="201"/>
        <v/>
      </c>
      <c r="BG168" s="16" t="str">
        <f t="shared" si="202"/>
        <v/>
      </c>
      <c r="BH168" s="16" t="str">
        <f t="shared" si="203"/>
        <v/>
      </c>
      <c r="BI168" s="16" t="str">
        <f t="shared" si="204"/>
        <v/>
      </c>
      <c r="BJ168" s="16" t="str">
        <f t="shared" si="205"/>
        <v/>
      </c>
      <c r="BK168" s="16" t="str">
        <f t="shared" si="206"/>
        <v/>
      </c>
      <c r="BL168" s="16" t="str">
        <f t="shared" si="207"/>
        <v/>
      </c>
      <c r="BM168" s="16"/>
      <c r="BN168" s="16" t="str">
        <f t="shared" si="208"/>
        <v/>
      </c>
      <c r="BO168" s="16" t="str">
        <f t="shared" si="209"/>
        <v/>
      </c>
      <c r="BP168" s="28" t="str">
        <f t="shared" si="210"/>
        <v/>
      </c>
      <c r="BQ168" s="16" t="str">
        <f t="shared" si="211"/>
        <v/>
      </c>
      <c r="BR168" s="16" t="str">
        <f t="shared" si="212"/>
        <v/>
      </c>
      <c r="BS168" s="16" t="str">
        <f t="shared" si="213"/>
        <v/>
      </c>
      <c r="BT168" s="16" t="str">
        <f t="shared" si="214"/>
        <v/>
      </c>
      <c r="BU168" s="16" t="str">
        <f t="shared" si="215"/>
        <v/>
      </c>
      <c r="BV168" s="16" t="str">
        <f t="shared" si="216"/>
        <v/>
      </c>
      <c r="BW168" s="16" t="str">
        <f t="shared" si="217"/>
        <v/>
      </c>
      <c r="BX168" s="16" t="str">
        <f t="shared" si="218"/>
        <v/>
      </c>
      <c r="BY168" s="16" t="str">
        <f t="shared" si="219"/>
        <v/>
      </c>
      <c r="BZ168" s="16" t="str">
        <f t="shared" si="238"/>
        <v/>
      </c>
      <c r="CA168" s="16" t="str">
        <f t="shared" si="238"/>
        <v/>
      </c>
      <c r="CB168" s="16" t="str">
        <f t="shared" si="238"/>
        <v/>
      </c>
      <c r="CC168" s="16" t="str">
        <f t="shared" si="238"/>
        <v/>
      </c>
      <c r="CD168" s="16" t="str">
        <f t="shared" si="238"/>
        <v/>
      </c>
      <c r="CE168" s="16" t="str">
        <f t="shared" si="238"/>
        <v/>
      </c>
      <c r="CF168" s="16" t="str">
        <f t="shared" si="238"/>
        <v/>
      </c>
      <c r="CG168" s="16" t="str">
        <f t="shared" si="238"/>
        <v/>
      </c>
      <c r="CH168" s="66" t="str">
        <f t="shared" si="221"/>
        <v/>
      </c>
      <c r="CI168" s="42" t="str">
        <f t="shared" si="233"/>
        <v/>
      </c>
      <c r="CJ168" s="42" t="str">
        <f t="shared" si="234"/>
        <v/>
      </c>
      <c r="CK168" s="42" t="str">
        <f t="shared" si="235"/>
        <v/>
      </c>
      <c r="CL168" s="42" t="str">
        <f t="shared" si="236"/>
        <v/>
      </c>
      <c r="CM168" s="42" t="str">
        <f t="shared" si="237"/>
        <v/>
      </c>
      <c r="CN168" s="65">
        <f t="shared" si="223"/>
        <v>0</v>
      </c>
      <c r="CO168" s="73"/>
      <c r="CP168" s="41">
        <f t="shared" si="244"/>
        <v>0</v>
      </c>
      <c r="CQ168" s="39">
        <f t="shared" si="245"/>
        <v>0</v>
      </c>
      <c r="CR168" s="40">
        <f t="shared" si="246"/>
        <v>0</v>
      </c>
      <c r="CS168" s="134">
        <f t="shared" si="247"/>
        <v>0</v>
      </c>
      <c r="CT168" s="17"/>
      <c r="CU168" s="129"/>
      <c r="CV168" s="130">
        <f t="shared" si="224"/>
        <v>0</v>
      </c>
      <c r="CW168" s="134">
        <f t="shared" si="225"/>
        <v>0</v>
      </c>
      <c r="CX168" s="131">
        <f>+IF($I$7="SI",'INPUTS Y LISTAS'!$B$31,0)</f>
        <v>0</v>
      </c>
      <c r="CY168" s="132"/>
      <c r="CZ168" s="130">
        <f t="shared" si="226"/>
        <v>0</v>
      </c>
      <c r="DA168" s="134">
        <f t="shared" si="227"/>
        <v>0</v>
      </c>
      <c r="DB168" s="131">
        <f>+IF($I$7="SI",'INPUTS Y LISTAS'!$B$32,0)</f>
        <v>0</v>
      </c>
      <c r="DC168" s="132"/>
      <c r="DD168" s="130">
        <f t="shared" si="228"/>
        <v>0</v>
      </c>
      <c r="DE168" s="134">
        <f t="shared" si="229"/>
        <v>0</v>
      </c>
      <c r="DF168" s="131">
        <f>+IF($I$7="SI",'INPUTS Y LISTAS'!$B$33,0)</f>
        <v>0</v>
      </c>
      <c r="DG168" s="132"/>
      <c r="DH168" s="130">
        <f t="shared" si="230"/>
        <v>0</v>
      </c>
      <c r="DI168" s="134">
        <f t="shared" si="231"/>
        <v>0</v>
      </c>
      <c r="DJ168" s="136">
        <f t="shared" si="232"/>
        <v>0</v>
      </c>
    </row>
    <row r="169" spans="3:114" ht="15.75" hidden="1" outlineLevel="2" x14ac:dyDescent="0.2">
      <c r="C169" s="14">
        <f t="shared" si="239"/>
        <v>155</v>
      </c>
      <c r="D169" s="72"/>
      <c r="E169" s="69">
        <v>1</v>
      </c>
      <c r="F169" s="69"/>
      <c r="G169" s="70"/>
      <c r="H169" s="70"/>
      <c r="I169" s="70"/>
      <c r="J169" s="70"/>
      <c r="K169" s="70"/>
      <c r="L169" s="70"/>
      <c r="M169" s="70"/>
      <c r="N169" s="70"/>
      <c r="O169" s="70"/>
      <c r="P169" s="70"/>
      <c r="Q169" s="70"/>
      <c r="R169" s="70"/>
      <c r="S169" s="70"/>
      <c r="T169" s="70"/>
      <c r="U169" s="70"/>
      <c r="V169" s="70"/>
      <c r="W169" s="70"/>
      <c r="X169" s="70"/>
      <c r="Y169" s="71"/>
      <c r="Z169" s="87" t="s">
        <v>16</v>
      </c>
      <c r="AA169" s="15" t="str">
        <f>IF(G169="","",IF(Z169="SI",G169*(1+'INPUTS Y LISTAS'!$B$15),'Modelo Estadistico'!G169))</f>
        <v/>
      </c>
      <c r="AB169" s="15" t="str">
        <f>IF(H169="","",IF(Z169="SI",H169*(1+'INPUTS Y LISTAS'!$B$15),'Modelo Estadistico'!H169))</f>
        <v/>
      </c>
      <c r="AC169" s="15" t="str">
        <f>IF(I169="","",IF(Z169="SI",I169*(1+'INPUTS Y LISTAS'!$B$15),'Modelo Estadistico'!I169))</f>
        <v/>
      </c>
      <c r="AD169" s="15" t="str">
        <f>IF(J169="","",IF(Z169="SI",J169*(1+'INPUTS Y LISTAS'!$B$15),'Modelo Estadistico'!J169))</f>
        <v/>
      </c>
      <c r="AE169" s="15" t="str">
        <f>IF(K169="","",IF(Z169="SI",K169*(1+'INPUTS Y LISTAS'!$B$15),'Modelo Estadistico'!K169))</f>
        <v/>
      </c>
      <c r="AF169" s="15" t="str">
        <f>IF(L169="","",IF(Z169="SI",L169*(1+'INPUTS Y LISTAS'!$B$15),'Modelo Estadistico'!L169))</f>
        <v/>
      </c>
      <c r="AG169" s="15" t="str">
        <f>IF(M169="","",IF(Z169="SI",M169*(1+'INPUTS Y LISTAS'!$B$15),'Modelo Estadistico'!M169))</f>
        <v/>
      </c>
      <c r="AH169" s="15" t="str">
        <f>IF(N169="","",IF(Z169="SI",N169*(1+'INPUTS Y LISTAS'!$B$15),'Modelo Estadistico'!N169))</f>
        <v/>
      </c>
      <c r="AI169" s="15" t="str">
        <f>IF(O169="","",IF(Z169="SI",O169*(1+'INPUTS Y LISTAS'!$B$15),'Modelo Estadistico'!O169))</f>
        <v/>
      </c>
      <c r="AJ169" s="15" t="str">
        <f>IF(P169="","",IF(Z169="SI",P169*(1+'INPUTS Y LISTAS'!$B$15),'Modelo Estadistico'!P169))</f>
        <v/>
      </c>
      <c r="AK169" s="15" t="str">
        <f>IF(Q169="","",IF(Z169="SI",Q169*(1+'INPUTS Y LISTAS'!$B$15),'Modelo Estadistico'!Q169))</f>
        <v/>
      </c>
      <c r="AL169" s="15" t="str">
        <f>IF(R169="","",IF(Z169="SI",R169*(1+'INPUTS Y LISTAS'!$B$15),'Modelo Estadistico'!R169))</f>
        <v/>
      </c>
      <c r="AM169" s="15" t="str">
        <f>IF(S169="","",IF(Z169="SI",S169*(1+'INPUTS Y LISTAS'!$B$15),'Modelo Estadistico'!S169))</f>
        <v/>
      </c>
      <c r="AN169" s="15" t="str">
        <f>IF(T169="","",IF(Z169="SI",T169*(1+'INPUTS Y LISTAS'!$B$15),'Modelo Estadistico'!T169))</f>
        <v/>
      </c>
      <c r="AO169" s="15" t="str">
        <f>IF(U169="","",IF(Z169="SI",U169*(1+'INPUTS Y LISTAS'!$B$15),'Modelo Estadistico'!U169))</f>
        <v/>
      </c>
      <c r="AP169" s="15" t="str">
        <f>IF(V169="","",IF(Z169="SI",V169*(1+'INPUTS Y LISTAS'!$B$15),'Modelo Estadistico'!V169))</f>
        <v/>
      </c>
      <c r="AQ169" s="15" t="str">
        <f>IF(W169="","",IF(Z169="SI",W169*(1+'INPUTS Y LISTAS'!$B$15),'Modelo Estadistico'!W169))</f>
        <v/>
      </c>
      <c r="AR169" s="15" t="str">
        <f>IF(X169="","",IF(Z169="SI",X169*(1+'INPUTS Y LISTAS'!$B$15),'Modelo Estadistico'!X169))</f>
        <v/>
      </c>
      <c r="AS169" s="71"/>
      <c r="AT169" s="29" t="str">
        <f t="shared" si="240"/>
        <v/>
      </c>
      <c r="AU169" s="15" t="str">
        <f t="shared" si="241"/>
        <v/>
      </c>
      <c r="AV169" s="15" t="str">
        <f t="shared" si="242"/>
        <v/>
      </c>
      <c r="AW169" s="30" t="str">
        <f t="shared" si="243"/>
        <v/>
      </c>
      <c r="AX169" s="28" t="str">
        <f t="shared" si="222"/>
        <v/>
      </c>
      <c r="AY169" s="16" t="str">
        <f t="shared" si="194"/>
        <v/>
      </c>
      <c r="AZ169" s="16" t="str">
        <f t="shared" si="195"/>
        <v/>
      </c>
      <c r="BA169" s="16" t="str">
        <f t="shared" si="196"/>
        <v/>
      </c>
      <c r="BB169" s="16" t="str">
        <f t="shared" si="197"/>
        <v/>
      </c>
      <c r="BC169" s="16" t="str">
        <f t="shared" si="198"/>
        <v/>
      </c>
      <c r="BD169" s="16" t="str">
        <f t="shared" si="199"/>
        <v/>
      </c>
      <c r="BE169" s="16" t="str">
        <f t="shared" si="200"/>
        <v/>
      </c>
      <c r="BF169" s="16" t="str">
        <f t="shared" si="201"/>
        <v/>
      </c>
      <c r="BG169" s="16" t="str">
        <f t="shared" si="202"/>
        <v/>
      </c>
      <c r="BH169" s="16" t="str">
        <f t="shared" si="203"/>
        <v/>
      </c>
      <c r="BI169" s="16" t="str">
        <f t="shared" si="204"/>
        <v/>
      </c>
      <c r="BJ169" s="16" t="str">
        <f t="shared" si="205"/>
        <v/>
      </c>
      <c r="BK169" s="16" t="str">
        <f t="shared" si="206"/>
        <v/>
      </c>
      <c r="BL169" s="16" t="str">
        <f t="shared" si="207"/>
        <v/>
      </c>
      <c r="BM169" s="16"/>
      <c r="BN169" s="16" t="str">
        <f t="shared" si="208"/>
        <v/>
      </c>
      <c r="BO169" s="16" t="str">
        <f t="shared" si="209"/>
        <v/>
      </c>
      <c r="BP169" s="28" t="str">
        <f t="shared" si="210"/>
        <v/>
      </c>
      <c r="BQ169" s="16" t="str">
        <f t="shared" si="211"/>
        <v/>
      </c>
      <c r="BR169" s="16" t="str">
        <f t="shared" si="212"/>
        <v/>
      </c>
      <c r="BS169" s="16" t="str">
        <f t="shared" si="213"/>
        <v/>
      </c>
      <c r="BT169" s="16" t="str">
        <f t="shared" si="214"/>
        <v/>
      </c>
      <c r="BU169" s="16" t="str">
        <f t="shared" si="215"/>
        <v/>
      </c>
      <c r="BV169" s="16" t="str">
        <f t="shared" si="216"/>
        <v/>
      </c>
      <c r="BW169" s="16" t="str">
        <f t="shared" si="217"/>
        <v/>
      </c>
      <c r="BX169" s="16" t="str">
        <f t="shared" si="218"/>
        <v/>
      </c>
      <c r="BY169" s="16" t="str">
        <f t="shared" si="219"/>
        <v/>
      </c>
      <c r="BZ169" s="16" t="str">
        <f t="shared" si="238"/>
        <v/>
      </c>
      <c r="CA169" s="16" t="str">
        <f t="shared" si="238"/>
        <v/>
      </c>
      <c r="CB169" s="16" t="str">
        <f t="shared" si="238"/>
        <v/>
      </c>
      <c r="CC169" s="16" t="str">
        <f t="shared" si="238"/>
        <v/>
      </c>
      <c r="CD169" s="16" t="str">
        <f t="shared" si="238"/>
        <v/>
      </c>
      <c r="CE169" s="16" t="str">
        <f t="shared" si="238"/>
        <v/>
      </c>
      <c r="CF169" s="16" t="str">
        <f t="shared" si="238"/>
        <v/>
      </c>
      <c r="CG169" s="16" t="str">
        <f t="shared" si="238"/>
        <v/>
      </c>
      <c r="CH169" s="66" t="str">
        <f t="shared" si="221"/>
        <v/>
      </c>
      <c r="CI169" s="42" t="str">
        <f t="shared" si="233"/>
        <v/>
      </c>
      <c r="CJ169" s="42" t="str">
        <f t="shared" si="234"/>
        <v/>
      </c>
      <c r="CK169" s="42" t="str">
        <f t="shared" si="235"/>
        <v/>
      </c>
      <c r="CL169" s="42" t="str">
        <f t="shared" si="236"/>
        <v/>
      </c>
      <c r="CM169" s="42" t="str">
        <f t="shared" si="237"/>
        <v/>
      </c>
      <c r="CN169" s="65">
        <f t="shared" si="223"/>
        <v>0</v>
      </c>
      <c r="CO169" s="73"/>
      <c r="CP169" s="41">
        <f t="shared" si="244"/>
        <v>0</v>
      </c>
      <c r="CQ169" s="39">
        <f t="shared" si="245"/>
        <v>0</v>
      </c>
      <c r="CR169" s="40">
        <f t="shared" si="246"/>
        <v>0</v>
      </c>
      <c r="CS169" s="134">
        <f t="shared" si="247"/>
        <v>0</v>
      </c>
      <c r="CT169" s="17"/>
      <c r="CU169" s="129"/>
      <c r="CV169" s="130">
        <f t="shared" si="224"/>
        <v>0</v>
      </c>
      <c r="CW169" s="134">
        <f t="shared" si="225"/>
        <v>0</v>
      </c>
      <c r="CX169" s="131">
        <f>+IF($I$7="SI",'INPUTS Y LISTAS'!$B$31,0)</f>
        <v>0</v>
      </c>
      <c r="CY169" s="132"/>
      <c r="CZ169" s="130">
        <f t="shared" si="226"/>
        <v>0</v>
      </c>
      <c r="DA169" s="134">
        <f t="shared" si="227"/>
        <v>0</v>
      </c>
      <c r="DB169" s="131">
        <f>+IF($I$7="SI",'INPUTS Y LISTAS'!$B$32,0)</f>
        <v>0</v>
      </c>
      <c r="DC169" s="132"/>
      <c r="DD169" s="130">
        <f t="shared" si="228"/>
        <v>0</v>
      </c>
      <c r="DE169" s="134">
        <f t="shared" si="229"/>
        <v>0</v>
      </c>
      <c r="DF169" s="131">
        <f>+IF($I$7="SI",'INPUTS Y LISTAS'!$B$33,0)</f>
        <v>0</v>
      </c>
      <c r="DG169" s="132"/>
      <c r="DH169" s="130">
        <f t="shared" si="230"/>
        <v>0</v>
      </c>
      <c r="DI169" s="134">
        <f t="shared" si="231"/>
        <v>0</v>
      </c>
      <c r="DJ169" s="136">
        <f t="shared" si="232"/>
        <v>0</v>
      </c>
    </row>
    <row r="170" spans="3:114" ht="15.75" hidden="1" outlineLevel="2" x14ac:dyDescent="0.2">
      <c r="C170" s="14">
        <f t="shared" si="239"/>
        <v>156</v>
      </c>
      <c r="D170" s="72"/>
      <c r="E170" s="69">
        <v>1</v>
      </c>
      <c r="F170" s="69"/>
      <c r="G170" s="70"/>
      <c r="H170" s="70"/>
      <c r="I170" s="70"/>
      <c r="J170" s="70"/>
      <c r="K170" s="70"/>
      <c r="L170" s="70"/>
      <c r="M170" s="70"/>
      <c r="N170" s="70"/>
      <c r="O170" s="70"/>
      <c r="P170" s="70"/>
      <c r="Q170" s="70"/>
      <c r="R170" s="70"/>
      <c r="S170" s="70"/>
      <c r="T170" s="70"/>
      <c r="U170" s="70"/>
      <c r="V170" s="70"/>
      <c r="W170" s="70"/>
      <c r="X170" s="70"/>
      <c r="Y170" s="71"/>
      <c r="Z170" s="87" t="s">
        <v>16</v>
      </c>
      <c r="AA170" s="15" t="str">
        <f>IF(G170="","",IF(Z170="SI",G170*(1+'INPUTS Y LISTAS'!$B$15),'Modelo Estadistico'!G170))</f>
        <v/>
      </c>
      <c r="AB170" s="15" t="str">
        <f>IF(H170="","",IF(Z170="SI",H170*(1+'INPUTS Y LISTAS'!$B$15),'Modelo Estadistico'!H170))</f>
        <v/>
      </c>
      <c r="AC170" s="15" t="str">
        <f>IF(I170="","",IF(Z170="SI",I170*(1+'INPUTS Y LISTAS'!$B$15),'Modelo Estadistico'!I170))</f>
        <v/>
      </c>
      <c r="AD170" s="15" t="str">
        <f>IF(J170="","",IF(Z170="SI",J170*(1+'INPUTS Y LISTAS'!$B$15),'Modelo Estadistico'!J170))</f>
        <v/>
      </c>
      <c r="AE170" s="15" t="str">
        <f>IF(K170="","",IF(Z170="SI",K170*(1+'INPUTS Y LISTAS'!$B$15),'Modelo Estadistico'!K170))</f>
        <v/>
      </c>
      <c r="AF170" s="15" t="str">
        <f>IF(L170="","",IF(Z170="SI",L170*(1+'INPUTS Y LISTAS'!$B$15),'Modelo Estadistico'!L170))</f>
        <v/>
      </c>
      <c r="AG170" s="15" t="str">
        <f>IF(M170="","",IF(Z170="SI",M170*(1+'INPUTS Y LISTAS'!$B$15),'Modelo Estadistico'!M170))</f>
        <v/>
      </c>
      <c r="AH170" s="15" t="str">
        <f>IF(N170="","",IF(Z170="SI",N170*(1+'INPUTS Y LISTAS'!$B$15),'Modelo Estadistico'!N170))</f>
        <v/>
      </c>
      <c r="AI170" s="15" t="str">
        <f>IF(O170="","",IF(Z170="SI",O170*(1+'INPUTS Y LISTAS'!$B$15),'Modelo Estadistico'!O170))</f>
        <v/>
      </c>
      <c r="AJ170" s="15" t="str">
        <f>IF(P170="","",IF(Z170="SI",P170*(1+'INPUTS Y LISTAS'!$B$15),'Modelo Estadistico'!P170))</f>
        <v/>
      </c>
      <c r="AK170" s="15" t="str">
        <f>IF(Q170="","",IF(Z170="SI",Q170*(1+'INPUTS Y LISTAS'!$B$15),'Modelo Estadistico'!Q170))</f>
        <v/>
      </c>
      <c r="AL170" s="15" t="str">
        <f>IF(R170="","",IF(Z170="SI",R170*(1+'INPUTS Y LISTAS'!$B$15),'Modelo Estadistico'!R170))</f>
        <v/>
      </c>
      <c r="AM170" s="15" t="str">
        <f>IF(S170="","",IF(Z170="SI",S170*(1+'INPUTS Y LISTAS'!$B$15),'Modelo Estadistico'!S170))</f>
        <v/>
      </c>
      <c r="AN170" s="15" t="str">
        <f>IF(T170="","",IF(Z170="SI",T170*(1+'INPUTS Y LISTAS'!$B$15),'Modelo Estadistico'!T170))</f>
        <v/>
      </c>
      <c r="AO170" s="15" t="str">
        <f>IF(U170="","",IF(Z170="SI",U170*(1+'INPUTS Y LISTAS'!$B$15),'Modelo Estadistico'!U170))</f>
        <v/>
      </c>
      <c r="AP170" s="15" t="str">
        <f>IF(V170="","",IF(Z170="SI",V170*(1+'INPUTS Y LISTAS'!$B$15),'Modelo Estadistico'!V170))</f>
        <v/>
      </c>
      <c r="AQ170" s="15" t="str">
        <f>IF(W170="","",IF(Z170="SI",W170*(1+'INPUTS Y LISTAS'!$B$15),'Modelo Estadistico'!W170))</f>
        <v/>
      </c>
      <c r="AR170" s="15" t="str">
        <f>IF(X170="","",IF(Z170="SI",X170*(1+'INPUTS Y LISTAS'!$B$15),'Modelo Estadistico'!X170))</f>
        <v/>
      </c>
      <c r="AS170" s="71"/>
      <c r="AT170" s="29" t="str">
        <f t="shared" si="240"/>
        <v/>
      </c>
      <c r="AU170" s="15" t="str">
        <f t="shared" si="241"/>
        <v/>
      </c>
      <c r="AV170" s="15" t="str">
        <f t="shared" si="242"/>
        <v/>
      </c>
      <c r="AW170" s="30" t="str">
        <f t="shared" si="243"/>
        <v/>
      </c>
      <c r="AX170" s="28" t="str">
        <f t="shared" si="222"/>
        <v/>
      </c>
      <c r="AY170" s="16" t="str">
        <f t="shared" si="194"/>
        <v/>
      </c>
      <c r="AZ170" s="16" t="str">
        <f t="shared" si="195"/>
        <v/>
      </c>
      <c r="BA170" s="16" t="str">
        <f t="shared" si="196"/>
        <v/>
      </c>
      <c r="BB170" s="16" t="str">
        <f t="shared" si="197"/>
        <v/>
      </c>
      <c r="BC170" s="16" t="str">
        <f t="shared" si="198"/>
        <v/>
      </c>
      <c r="BD170" s="16" t="str">
        <f t="shared" si="199"/>
        <v/>
      </c>
      <c r="BE170" s="16" t="str">
        <f t="shared" si="200"/>
        <v/>
      </c>
      <c r="BF170" s="16" t="str">
        <f t="shared" si="201"/>
        <v/>
      </c>
      <c r="BG170" s="16" t="str">
        <f t="shared" si="202"/>
        <v/>
      </c>
      <c r="BH170" s="16" t="str">
        <f t="shared" si="203"/>
        <v/>
      </c>
      <c r="BI170" s="16" t="str">
        <f t="shared" si="204"/>
        <v/>
      </c>
      <c r="BJ170" s="16" t="str">
        <f t="shared" si="205"/>
        <v/>
      </c>
      <c r="BK170" s="16" t="str">
        <f t="shared" si="206"/>
        <v/>
      </c>
      <c r="BL170" s="16" t="str">
        <f t="shared" si="207"/>
        <v/>
      </c>
      <c r="BM170" s="16"/>
      <c r="BN170" s="16" t="str">
        <f t="shared" si="208"/>
        <v/>
      </c>
      <c r="BO170" s="16" t="str">
        <f t="shared" si="209"/>
        <v/>
      </c>
      <c r="BP170" s="28" t="str">
        <f t="shared" si="210"/>
        <v/>
      </c>
      <c r="BQ170" s="16" t="str">
        <f t="shared" si="211"/>
        <v/>
      </c>
      <c r="BR170" s="16" t="str">
        <f t="shared" si="212"/>
        <v/>
      </c>
      <c r="BS170" s="16" t="str">
        <f t="shared" si="213"/>
        <v/>
      </c>
      <c r="BT170" s="16" t="str">
        <f t="shared" si="214"/>
        <v/>
      </c>
      <c r="BU170" s="16" t="str">
        <f t="shared" si="215"/>
        <v/>
      </c>
      <c r="BV170" s="16" t="str">
        <f t="shared" si="216"/>
        <v/>
      </c>
      <c r="BW170" s="16" t="str">
        <f t="shared" si="217"/>
        <v/>
      </c>
      <c r="BX170" s="16" t="str">
        <f t="shared" si="218"/>
        <v/>
      </c>
      <c r="BY170" s="16" t="str">
        <f t="shared" si="219"/>
        <v/>
      </c>
      <c r="BZ170" s="16" t="str">
        <f t="shared" si="238"/>
        <v/>
      </c>
      <c r="CA170" s="16" t="str">
        <f t="shared" si="238"/>
        <v/>
      </c>
      <c r="CB170" s="16" t="str">
        <f t="shared" si="238"/>
        <v/>
      </c>
      <c r="CC170" s="16" t="str">
        <f t="shared" si="238"/>
        <v/>
      </c>
      <c r="CD170" s="16" t="str">
        <f t="shared" si="238"/>
        <v/>
      </c>
      <c r="CE170" s="16" t="str">
        <f t="shared" si="238"/>
        <v/>
      </c>
      <c r="CF170" s="16" t="str">
        <f t="shared" si="238"/>
        <v/>
      </c>
      <c r="CG170" s="16" t="str">
        <f t="shared" si="238"/>
        <v/>
      </c>
      <c r="CH170" s="66" t="str">
        <f t="shared" si="221"/>
        <v/>
      </c>
      <c r="CI170" s="42" t="str">
        <f t="shared" si="233"/>
        <v/>
      </c>
      <c r="CJ170" s="42" t="str">
        <f t="shared" si="234"/>
        <v/>
      </c>
      <c r="CK170" s="42" t="str">
        <f t="shared" si="235"/>
        <v/>
      </c>
      <c r="CL170" s="42" t="str">
        <f t="shared" si="236"/>
        <v/>
      </c>
      <c r="CM170" s="42" t="str">
        <f t="shared" si="237"/>
        <v/>
      </c>
      <c r="CN170" s="65">
        <f t="shared" si="223"/>
        <v>0</v>
      </c>
      <c r="CO170" s="73"/>
      <c r="CP170" s="41">
        <f t="shared" si="244"/>
        <v>0</v>
      </c>
      <c r="CQ170" s="39">
        <f t="shared" si="245"/>
        <v>0</v>
      </c>
      <c r="CR170" s="40">
        <f t="shared" si="246"/>
        <v>0</v>
      </c>
      <c r="CS170" s="134">
        <f t="shared" si="247"/>
        <v>0</v>
      </c>
      <c r="CT170" s="17"/>
      <c r="CU170" s="129"/>
      <c r="CV170" s="130">
        <f t="shared" si="224"/>
        <v>0</v>
      </c>
      <c r="CW170" s="134">
        <f t="shared" si="225"/>
        <v>0</v>
      </c>
      <c r="CX170" s="131">
        <f>+IF($I$7="SI",'INPUTS Y LISTAS'!$B$31,0)</f>
        <v>0</v>
      </c>
      <c r="CY170" s="132"/>
      <c r="CZ170" s="130">
        <f t="shared" si="226"/>
        <v>0</v>
      </c>
      <c r="DA170" s="134">
        <f t="shared" si="227"/>
        <v>0</v>
      </c>
      <c r="DB170" s="131">
        <f>+IF($I$7="SI",'INPUTS Y LISTAS'!$B$32,0)</f>
        <v>0</v>
      </c>
      <c r="DC170" s="132"/>
      <c r="DD170" s="130">
        <f t="shared" si="228"/>
        <v>0</v>
      </c>
      <c r="DE170" s="134">
        <f t="shared" si="229"/>
        <v>0</v>
      </c>
      <c r="DF170" s="131">
        <f>+IF($I$7="SI",'INPUTS Y LISTAS'!$B$33,0)</f>
        <v>0</v>
      </c>
      <c r="DG170" s="132"/>
      <c r="DH170" s="130">
        <f t="shared" si="230"/>
        <v>0</v>
      </c>
      <c r="DI170" s="134">
        <f t="shared" si="231"/>
        <v>0</v>
      </c>
      <c r="DJ170" s="136">
        <f t="shared" si="232"/>
        <v>0</v>
      </c>
    </row>
    <row r="171" spans="3:114" ht="15.75" hidden="1" outlineLevel="2" x14ac:dyDescent="0.2">
      <c r="C171" s="14">
        <f t="shared" si="239"/>
        <v>157</v>
      </c>
      <c r="D171" s="72"/>
      <c r="E171" s="69">
        <v>1</v>
      </c>
      <c r="F171" s="69"/>
      <c r="G171" s="70"/>
      <c r="H171" s="70"/>
      <c r="I171" s="70"/>
      <c r="J171" s="70"/>
      <c r="K171" s="70"/>
      <c r="L171" s="70"/>
      <c r="M171" s="70"/>
      <c r="N171" s="70"/>
      <c r="O171" s="70"/>
      <c r="P171" s="70"/>
      <c r="Q171" s="70"/>
      <c r="R171" s="70"/>
      <c r="S171" s="70"/>
      <c r="T171" s="70"/>
      <c r="U171" s="70"/>
      <c r="V171" s="70"/>
      <c r="W171" s="70"/>
      <c r="X171" s="70"/>
      <c r="Y171" s="71"/>
      <c r="Z171" s="87" t="s">
        <v>16</v>
      </c>
      <c r="AA171" s="15" t="str">
        <f>IF(G171="","",IF(Z171="SI",G171*(1+'INPUTS Y LISTAS'!$B$15),'Modelo Estadistico'!G171))</f>
        <v/>
      </c>
      <c r="AB171" s="15" t="str">
        <f>IF(H171="","",IF(Z171="SI",H171*(1+'INPUTS Y LISTAS'!$B$15),'Modelo Estadistico'!H171))</f>
        <v/>
      </c>
      <c r="AC171" s="15" t="str">
        <f>IF(I171="","",IF(Z171="SI",I171*(1+'INPUTS Y LISTAS'!$B$15),'Modelo Estadistico'!I171))</f>
        <v/>
      </c>
      <c r="AD171" s="15" t="str">
        <f>IF(J171="","",IF(Z171="SI",J171*(1+'INPUTS Y LISTAS'!$B$15),'Modelo Estadistico'!J171))</f>
        <v/>
      </c>
      <c r="AE171" s="15" t="str">
        <f>IF(K171="","",IF(Z171="SI",K171*(1+'INPUTS Y LISTAS'!$B$15),'Modelo Estadistico'!K171))</f>
        <v/>
      </c>
      <c r="AF171" s="15" t="str">
        <f>IF(L171="","",IF(Z171="SI",L171*(1+'INPUTS Y LISTAS'!$B$15),'Modelo Estadistico'!L171))</f>
        <v/>
      </c>
      <c r="AG171" s="15" t="str">
        <f>IF(M171="","",IF(Z171="SI",M171*(1+'INPUTS Y LISTAS'!$B$15),'Modelo Estadistico'!M171))</f>
        <v/>
      </c>
      <c r="AH171" s="15" t="str">
        <f>IF(N171="","",IF(Z171="SI",N171*(1+'INPUTS Y LISTAS'!$B$15),'Modelo Estadistico'!N171))</f>
        <v/>
      </c>
      <c r="AI171" s="15" t="str">
        <f>IF(O171="","",IF(Z171="SI",O171*(1+'INPUTS Y LISTAS'!$B$15),'Modelo Estadistico'!O171))</f>
        <v/>
      </c>
      <c r="AJ171" s="15" t="str">
        <f>IF(P171="","",IF(Z171="SI",P171*(1+'INPUTS Y LISTAS'!$B$15),'Modelo Estadistico'!P171))</f>
        <v/>
      </c>
      <c r="AK171" s="15" t="str">
        <f>IF(Q171="","",IF(Z171="SI",Q171*(1+'INPUTS Y LISTAS'!$B$15),'Modelo Estadistico'!Q171))</f>
        <v/>
      </c>
      <c r="AL171" s="15" t="str">
        <f>IF(R171="","",IF(Z171="SI",R171*(1+'INPUTS Y LISTAS'!$B$15),'Modelo Estadistico'!R171))</f>
        <v/>
      </c>
      <c r="AM171" s="15" t="str">
        <f>IF(S171="","",IF(Z171="SI",S171*(1+'INPUTS Y LISTAS'!$B$15),'Modelo Estadistico'!S171))</f>
        <v/>
      </c>
      <c r="AN171" s="15" t="str">
        <f>IF(T171="","",IF(Z171="SI",T171*(1+'INPUTS Y LISTAS'!$B$15),'Modelo Estadistico'!T171))</f>
        <v/>
      </c>
      <c r="AO171" s="15" t="str">
        <f>IF(U171="","",IF(Z171="SI",U171*(1+'INPUTS Y LISTAS'!$B$15),'Modelo Estadistico'!U171))</f>
        <v/>
      </c>
      <c r="AP171" s="15" t="str">
        <f>IF(V171="","",IF(Z171="SI",V171*(1+'INPUTS Y LISTAS'!$B$15),'Modelo Estadistico'!V171))</f>
        <v/>
      </c>
      <c r="AQ171" s="15" t="str">
        <f>IF(W171="","",IF(Z171="SI",W171*(1+'INPUTS Y LISTAS'!$B$15),'Modelo Estadistico'!W171))</f>
        <v/>
      </c>
      <c r="AR171" s="15" t="str">
        <f>IF(X171="","",IF(Z171="SI",X171*(1+'INPUTS Y LISTAS'!$B$15),'Modelo Estadistico'!X171))</f>
        <v/>
      </c>
      <c r="AS171" s="71"/>
      <c r="AT171" s="29" t="str">
        <f t="shared" si="240"/>
        <v/>
      </c>
      <c r="AU171" s="15" t="str">
        <f t="shared" si="241"/>
        <v/>
      </c>
      <c r="AV171" s="15" t="str">
        <f t="shared" si="242"/>
        <v/>
      </c>
      <c r="AW171" s="30" t="str">
        <f t="shared" si="243"/>
        <v/>
      </c>
      <c r="AX171" s="28" t="str">
        <f t="shared" si="222"/>
        <v/>
      </c>
      <c r="AY171" s="16" t="str">
        <f t="shared" si="194"/>
        <v/>
      </c>
      <c r="AZ171" s="16" t="str">
        <f t="shared" si="195"/>
        <v/>
      </c>
      <c r="BA171" s="16" t="str">
        <f t="shared" si="196"/>
        <v/>
      </c>
      <c r="BB171" s="16" t="str">
        <f t="shared" si="197"/>
        <v/>
      </c>
      <c r="BC171" s="16" t="str">
        <f t="shared" si="198"/>
        <v/>
      </c>
      <c r="BD171" s="16" t="str">
        <f t="shared" si="199"/>
        <v/>
      </c>
      <c r="BE171" s="16" t="str">
        <f t="shared" si="200"/>
        <v/>
      </c>
      <c r="BF171" s="16" t="str">
        <f t="shared" si="201"/>
        <v/>
      </c>
      <c r="BG171" s="16" t="str">
        <f t="shared" si="202"/>
        <v/>
      </c>
      <c r="BH171" s="16" t="str">
        <f t="shared" si="203"/>
        <v/>
      </c>
      <c r="BI171" s="16" t="str">
        <f t="shared" si="204"/>
        <v/>
      </c>
      <c r="BJ171" s="16" t="str">
        <f t="shared" si="205"/>
        <v/>
      </c>
      <c r="BK171" s="16" t="str">
        <f t="shared" si="206"/>
        <v/>
      </c>
      <c r="BL171" s="16" t="str">
        <f t="shared" si="207"/>
        <v/>
      </c>
      <c r="BM171" s="16"/>
      <c r="BN171" s="16" t="str">
        <f t="shared" si="208"/>
        <v/>
      </c>
      <c r="BO171" s="16" t="str">
        <f t="shared" si="209"/>
        <v/>
      </c>
      <c r="BP171" s="28" t="str">
        <f t="shared" si="210"/>
        <v/>
      </c>
      <c r="BQ171" s="16" t="str">
        <f t="shared" si="211"/>
        <v/>
      </c>
      <c r="BR171" s="16" t="str">
        <f t="shared" si="212"/>
        <v/>
      </c>
      <c r="BS171" s="16" t="str">
        <f t="shared" si="213"/>
        <v/>
      </c>
      <c r="BT171" s="16" t="str">
        <f t="shared" si="214"/>
        <v/>
      </c>
      <c r="BU171" s="16" t="str">
        <f t="shared" si="215"/>
        <v/>
      </c>
      <c r="BV171" s="16" t="str">
        <f t="shared" si="216"/>
        <v/>
      </c>
      <c r="BW171" s="16" t="str">
        <f t="shared" si="217"/>
        <v/>
      </c>
      <c r="BX171" s="16" t="str">
        <f t="shared" si="218"/>
        <v/>
      </c>
      <c r="BY171" s="16" t="str">
        <f t="shared" si="219"/>
        <v/>
      </c>
      <c r="BZ171" s="16" t="str">
        <f t="shared" si="238"/>
        <v/>
      </c>
      <c r="CA171" s="16" t="str">
        <f t="shared" si="238"/>
        <v/>
      </c>
      <c r="CB171" s="16" t="str">
        <f t="shared" si="238"/>
        <v/>
      </c>
      <c r="CC171" s="16" t="str">
        <f t="shared" si="238"/>
        <v/>
      </c>
      <c r="CD171" s="16" t="str">
        <f t="shared" si="238"/>
        <v/>
      </c>
      <c r="CE171" s="16" t="str">
        <f t="shared" si="238"/>
        <v/>
      </c>
      <c r="CF171" s="16" t="str">
        <f t="shared" si="238"/>
        <v/>
      </c>
      <c r="CG171" s="16" t="str">
        <f t="shared" si="238"/>
        <v/>
      </c>
      <c r="CH171" s="66" t="str">
        <f t="shared" si="221"/>
        <v/>
      </c>
      <c r="CI171" s="42" t="str">
        <f t="shared" si="233"/>
        <v/>
      </c>
      <c r="CJ171" s="42" t="str">
        <f t="shared" si="234"/>
        <v/>
      </c>
      <c r="CK171" s="42" t="str">
        <f t="shared" si="235"/>
        <v/>
      </c>
      <c r="CL171" s="42" t="str">
        <f t="shared" si="236"/>
        <v/>
      </c>
      <c r="CM171" s="42" t="str">
        <f t="shared" si="237"/>
        <v/>
      </c>
      <c r="CN171" s="65">
        <f t="shared" si="223"/>
        <v>0</v>
      </c>
      <c r="CO171" s="73"/>
      <c r="CP171" s="41">
        <f t="shared" si="244"/>
        <v>0</v>
      </c>
      <c r="CQ171" s="39">
        <f t="shared" si="245"/>
        <v>0</v>
      </c>
      <c r="CR171" s="40">
        <f t="shared" si="246"/>
        <v>0</v>
      </c>
      <c r="CS171" s="134">
        <f t="shared" si="247"/>
        <v>0</v>
      </c>
      <c r="CT171" s="17"/>
      <c r="CU171" s="129"/>
      <c r="CV171" s="130">
        <f t="shared" si="224"/>
        <v>0</v>
      </c>
      <c r="CW171" s="134">
        <f t="shared" si="225"/>
        <v>0</v>
      </c>
      <c r="CX171" s="131">
        <f>+IF($I$7="SI",'INPUTS Y LISTAS'!$B$31,0)</f>
        <v>0</v>
      </c>
      <c r="CY171" s="132"/>
      <c r="CZ171" s="130">
        <f t="shared" si="226"/>
        <v>0</v>
      </c>
      <c r="DA171" s="134">
        <f t="shared" si="227"/>
        <v>0</v>
      </c>
      <c r="DB171" s="131">
        <f>+IF($I$7="SI",'INPUTS Y LISTAS'!$B$32,0)</f>
        <v>0</v>
      </c>
      <c r="DC171" s="132"/>
      <c r="DD171" s="130">
        <f t="shared" si="228"/>
        <v>0</v>
      </c>
      <c r="DE171" s="134">
        <f t="shared" si="229"/>
        <v>0</v>
      </c>
      <c r="DF171" s="131">
        <f>+IF($I$7="SI",'INPUTS Y LISTAS'!$B$33,0)</f>
        <v>0</v>
      </c>
      <c r="DG171" s="132"/>
      <c r="DH171" s="130">
        <f t="shared" si="230"/>
        <v>0</v>
      </c>
      <c r="DI171" s="134">
        <f t="shared" si="231"/>
        <v>0</v>
      </c>
      <c r="DJ171" s="136">
        <f t="shared" si="232"/>
        <v>0</v>
      </c>
    </row>
    <row r="172" spans="3:114" ht="15.75" hidden="1" outlineLevel="2" x14ac:dyDescent="0.2">
      <c r="C172" s="14">
        <f t="shared" si="239"/>
        <v>158</v>
      </c>
      <c r="D172" s="72"/>
      <c r="E172" s="69">
        <v>1</v>
      </c>
      <c r="F172" s="69"/>
      <c r="G172" s="70"/>
      <c r="H172" s="70"/>
      <c r="I172" s="70"/>
      <c r="J172" s="70"/>
      <c r="K172" s="70"/>
      <c r="L172" s="70"/>
      <c r="M172" s="70"/>
      <c r="N172" s="70"/>
      <c r="O172" s="70"/>
      <c r="P172" s="70"/>
      <c r="Q172" s="70"/>
      <c r="R172" s="70"/>
      <c r="S172" s="70"/>
      <c r="T172" s="70"/>
      <c r="U172" s="70"/>
      <c r="V172" s="70"/>
      <c r="W172" s="70"/>
      <c r="X172" s="70"/>
      <c r="Y172" s="71"/>
      <c r="Z172" s="87" t="s">
        <v>16</v>
      </c>
      <c r="AA172" s="15" t="str">
        <f>IF(G172="","",IF(Z172="SI",G172*(1+'INPUTS Y LISTAS'!$B$15),'Modelo Estadistico'!G172))</f>
        <v/>
      </c>
      <c r="AB172" s="15" t="str">
        <f>IF(H172="","",IF(Z172="SI",H172*(1+'INPUTS Y LISTAS'!$B$15),'Modelo Estadistico'!H172))</f>
        <v/>
      </c>
      <c r="AC172" s="15" t="str">
        <f>IF(I172="","",IF(Z172="SI",I172*(1+'INPUTS Y LISTAS'!$B$15),'Modelo Estadistico'!I172))</f>
        <v/>
      </c>
      <c r="AD172" s="15" t="str">
        <f>IF(J172="","",IF(Z172="SI",J172*(1+'INPUTS Y LISTAS'!$B$15),'Modelo Estadistico'!J172))</f>
        <v/>
      </c>
      <c r="AE172" s="15" t="str">
        <f>IF(K172="","",IF(Z172="SI",K172*(1+'INPUTS Y LISTAS'!$B$15),'Modelo Estadistico'!K172))</f>
        <v/>
      </c>
      <c r="AF172" s="15" t="str">
        <f>IF(L172="","",IF(Z172="SI",L172*(1+'INPUTS Y LISTAS'!$B$15),'Modelo Estadistico'!L172))</f>
        <v/>
      </c>
      <c r="AG172" s="15" t="str">
        <f>IF(M172="","",IF(Z172="SI",M172*(1+'INPUTS Y LISTAS'!$B$15),'Modelo Estadistico'!M172))</f>
        <v/>
      </c>
      <c r="AH172" s="15" t="str">
        <f>IF(N172="","",IF(Z172="SI",N172*(1+'INPUTS Y LISTAS'!$B$15),'Modelo Estadistico'!N172))</f>
        <v/>
      </c>
      <c r="AI172" s="15" t="str">
        <f>IF(O172="","",IF(Z172="SI",O172*(1+'INPUTS Y LISTAS'!$B$15),'Modelo Estadistico'!O172))</f>
        <v/>
      </c>
      <c r="AJ172" s="15" t="str">
        <f>IF(P172="","",IF(Z172="SI",P172*(1+'INPUTS Y LISTAS'!$B$15),'Modelo Estadistico'!P172))</f>
        <v/>
      </c>
      <c r="AK172" s="15" t="str">
        <f>IF(Q172="","",IF(Z172="SI",Q172*(1+'INPUTS Y LISTAS'!$B$15),'Modelo Estadistico'!Q172))</f>
        <v/>
      </c>
      <c r="AL172" s="15" t="str">
        <f>IF(R172="","",IF(Z172="SI",R172*(1+'INPUTS Y LISTAS'!$B$15),'Modelo Estadistico'!R172))</f>
        <v/>
      </c>
      <c r="AM172" s="15" t="str">
        <f>IF(S172="","",IF(Z172="SI",S172*(1+'INPUTS Y LISTAS'!$B$15),'Modelo Estadistico'!S172))</f>
        <v/>
      </c>
      <c r="AN172" s="15" t="str">
        <f>IF(T172="","",IF(Z172="SI",T172*(1+'INPUTS Y LISTAS'!$B$15),'Modelo Estadistico'!T172))</f>
        <v/>
      </c>
      <c r="AO172" s="15" t="str">
        <f>IF(U172="","",IF(Z172="SI",U172*(1+'INPUTS Y LISTAS'!$B$15),'Modelo Estadistico'!U172))</f>
        <v/>
      </c>
      <c r="AP172" s="15" t="str">
        <f>IF(V172="","",IF(Z172="SI",V172*(1+'INPUTS Y LISTAS'!$B$15),'Modelo Estadistico'!V172))</f>
        <v/>
      </c>
      <c r="AQ172" s="15" t="str">
        <f>IF(W172="","",IF(Z172="SI",W172*(1+'INPUTS Y LISTAS'!$B$15),'Modelo Estadistico'!W172))</f>
        <v/>
      </c>
      <c r="AR172" s="15" t="str">
        <f>IF(X172="","",IF(Z172="SI",X172*(1+'INPUTS Y LISTAS'!$B$15),'Modelo Estadistico'!X172))</f>
        <v/>
      </c>
      <c r="AS172" s="71"/>
      <c r="AT172" s="29" t="str">
        <f t="shared" si="240"/>
        <v/>
      </c>
      <c r="AU172" s="15" t="str">
        <f t="shared" si="241"/>
        <v/>
      </c>
      <c r="AV172" s="15" t="str">
        <f t="shared" si="242"/>
        <v/>
      </c>
      <c r="AW172" s="30" t="str">
        <f t="shared" si="243"/>
        <v/>
      </c>
      <c r="AX172" s="28" t="str">
        <f t="shared" si="222"/>
        <v/>
      </c>
      <c r="AY172" s="16" t="str">
        <f t="shared" si="194"/>
        <v/>
      </c>
      <c r="AZ172" s="16" t="str">
        <f t="shared" si="195"/>
        <v/>
      </c>
      <c r="BA172" s="16" t="str">
        <f t="shared" si="196"/>
        <v/>
      </c>
      <c r="BB172" s="16" t="str">
        <f t="shared" si="197"/>
        <v/>
      </c>
      <c r="BC172" s="16" t="str">
        <f t="shared" si="198"/>
        <v/>
      </c>
      <c r="BD172" s="16" t="str">
        <f t="shared" si="199"/>
        <v/>
      </c>
      <c r="BE172" s="16" t="str">
        <f t="shared" si="200"/>
        <v/>
      </c>
      <c r="BF172" s="16" t="str">
        <f t="shared" si="201"/>
        <v/>
      </c>
      <c r="BG172" s="16" t="str">
        <f t="shared" si="202"/>
        <v/>
      </c>
      <c r="BH172" s="16" t="str">
        <f t="shared" si="203"/>
        <v/>
      </c>
      <c r="BI172" s="16" t="str">
        <f t="shared" si="204"/>
        <v/>
      </c>
      <c r="BJ172" s="16" t="str">
        <f t="shared" si="205"/>
        <v/>
      </c>
      <c r="BK172" s="16" t="str">
        <f t="shared" si="206"/>
        <v/>
      </c>
      <c r="BL172" s="16" t="str">
        <f t="shared" si="207"/>
        <v/>
      </c>
      <c r="BM172" s="16"/>
      <c r="BN172" s="16" t="str">
        <f t="shared" si="208"/>
        <v/>
      </c>
      <c r="BO172" s="16" t="str">
        <f t="shared" si="209"/>
        <v/>
      </c>
      <c r="BP172" s="28" t="str">
        <f t="shared" si="210"/>
        <v/>
      </c>
      <c r="BQ172" s="16" t="str">
        <f t="shared" si="211"/>
        <v/>
      </c>
      <c r="BR172" s="16" t="str">
        <f t="shared" si="212"/>
        <v/>
      </c>
      <c r="BS172" s="16" t="str">
        <f t="shared" si="213"/>
        <v/>
      </c>
      <c r="BT172" s="16" t="str">
        <f t="shared" si="214"/>
        <v/>
      </c>
      <c r="BU172" s="16" t="str">
        <f t="shared" si="215"/>
        <v/>
      </c>
      <c r="BV172" s="16" t="str">
        <f t="shared" si="216"/>
        <v/>
      </c>
      <c r="BW172" s="16" t="str">
        <f t="shared" si="217"/>
        <v/>
      </c>
      <c r="BX172" s="16" t="str">
        <f t="shared" si="218"/>
        <v/>
      </c>
      <c r="BY172" s="16" t="str">
        <f t="shared" si="219"/>
        <v/>
      </c>
      <c r="BZ172" s="16" t="str">
        <f t="shared" si="238"/>
        <v/>
      </c>
      <c r="CA172" s="16" t="str">
        <f t="shared" si="238"/>
        <v/>
      </c>
      <c r="CB172" s="16" t="str">
        <f t="shared" si="238"/>
        <v/>
      </c>
      <c r="CC172" s="16" t="str">
        <f t="shared" si="238"/>
        <v/>
      </c>
      <c r="CD172" s="16" t="str">
        <f t="shared" si="238"/>
        <v/>
      </c>
      <c r="CE172" s="16" t="str">
        <f t="shared" si="238"/>
        <v/>
      </c>
      <c r="CF172" s="16" t="str">
        <f t="shared" si="238"/>
        <v/>
      </c>
      <c r="CG172" s="16" t="str">
        <f t="shared" si="238"/>
        <v/>
      </c>
      <c r="CH172" s="66" t="str">
        <f t="shared" si="221"/>
        <v/>
      </c>
      <c r="CI172" s="42" t="str">
        <f t="shared" si="233"/>
        <v/>
      </c>
      <c r="CJ172" s="42" t="str">
        <f t="shared" si="234"/>
        <v/>
      </c>
      <c r="CK172" s="42" t="str">
        <f t="shared" si="235"/>
        <v/>
      </c>
      <c r="CL172" s="42" t="str">
        <f t="shared" si="236"/>
        <v/>
      </c>
      <c r="CM172" s="42" t="str">
        <f t="shared" si="237"/>
        <v/>
      </c>
      <c r="CN172" s="65">
        <f t="shared" si="223"/>
        <v>0</v>
      </c>
      <c r="CO172" s="73"/>
      <c r="CP172" s="41">
        <f t="shared" si="244"/>
        <v>0</v>
      </c>
      <c r="CQ172" s="39">
        <f t="shared" si="245"/>
        <v>0</v>
      </c>
      <c r="CR172" s="40">
        <f t="shared" si="246"/>
        <v>0</v>
      </c>
      <c r="CS172" s="134">
        <f t="shared" si="247"/>
        <v>0</v>
      </c>
      <c r="CT172" s="17"/>
      <c r="CU172" s="129"/>
      <c r="CV172" s="130">
        <f t="shared" si="224"/>
        <v>0</v>
      </c>
      <c r="CW172" s="134">
        <f t="shared" si="225"/>
        <v>0</v>
      </c>
      <c r="CX172" s="131">
        <f>+IF($I$7="SI",'INPUTS Y LISTAS'!$B$31,0)</f>
        <v>0</v>
      </c>
      <c r="CY172" s="132"/>
      <c r="CZ172" s="130">
        <f t="shared" si="226"/>
        <v>0</v>
      </c>
      <c r="DA172" s="134">
        <f t="shared" si="227"/>
        <v>0</v>
      </c>
      <c r="DB172" s="131">
        <f>+IF($I$7="SI",'INPUTS Y LISTAS'!$B$32,0)</f>
        <v>0</v>
      </c>
      <c r="DC172" s="132"/>
      <c r="DD172" s="130">
        <f t="shared" si="228"/>
        <v>0</v>
      </c>
      <c r="DE172" s="134">
        <f t="shared" si="229"/>
        <v>0</v>
      </c>
      <c r="DF172" s="131">
        <f>+IF($I$7="SI",'INPUTS Y LISTAS'!$B$33,0)</f>
        <v>0</v>
      </c>
      <c r="DG172" s="132"/>
      <c r="DH172" s="130">
        <f t="shared" si="230"/>
        <v>0</v>
      </c>
      <c r="DI172" s="134">
        <f t="shared" si="231"/>
        <v>0</v>
      </c>
      <c r="DJ172" s="136">
        <f t="shared" si="232"/>
        <v>0</v>
      </c>
    </row>
    <row r="173" spans="3:114" ht="15.75" hidden="1" outlineLevel="2" x14ac:dyDescent="0.2">
      <c r="C173" s="14">
        <f t="shared" si="239"/>
        <v>159</v>
      </c>
      <c r="D173" s="72"/>
      <c r="E173" s="69">
        <v>1</v>
      </c>
      <c r="F173" s="69"/>
      <c r="G173" s="70"/>
      <c r="H173" s="70"/>
      <c r="I173" s="70"/>
      <c r="J173" s="70"/>
      <c r="K173" s="70"/>
      <c r="L173" s="70"/>
      <c r="M173" s="70"/>
      <c r="N173" s="70"/>
      <c r="O173" s="70"/>
      <c r="P173" s="70"/>
      <c r="Q173" s="70"/>
      <c r="R173" s="70"/>
      <c r="S173" s="70"/>
      <c r="T173" s="70"/>
      <c r="U173" s="70"/>
      <c r="V173" s="70"/>
      <c r="W173" s="70"/>
      <c r="X173" s="70"/>
      <c r="Y173" s="71"/>
      <c r="Z173" s="87" t="s">
        <v>16</v>
      </c>
      <c r="AA173" s="15" t="str">
        <f>IF(G173="","",IF(Z173="SI",G173*(1+'INPUTS Y LISTAS'!$B$15),'Modelo Estadistico'!G173))</f>
        <v/>
      </c>
      <c r="AB173" s="15" t="str">
        <f>IF(H173="","",IF(Z173="SI",H173*(1+'INPUTS Y LISTAS'!$B$15),'Modelo Estadistico'!H173))</f>
        <v/>
      </c>
      <c r="AC173" s="15" t="str">
        <f>IF(I173="","",IF(Z173="SI",I173*(1+'INPUTS Y LISTAS'!$B$15),'Modelo Estadistico'!I173))</f>
        <v/>
      </c>
      <c r="AD173" s="15" t="str">
        <f>IF(J173="","",IF(Z173="SI",J173*(1+'INPUTS Y LISTAS'!$B$15),'Modelo Estadistico'!J173))</f>
        <v/>
      </c>
      <c r="AE173" s="15" t="str">
        <f>IF(K173="","",IF(Z173="SI",K173*(1+'INPUTS Y LISTAS'!$B$15),'Modelo Estadistico'!K173))</f>
        <v/>
      </c>
      <c r="AF173" s="15" t="str">
        <f>IF(L173="","",IF(Z173="SI",L173*(1+'INPUTS Y LISTAS'!$B$15),'Modelo Estadistico'!L173))</f>
        <v/>
      </c>
      <c r="AG173" s="15" t="str">
        <f>IF(M173="","",IF(Z173="SI",M173*(1+'INPUTS Y LISTAS'!$B$15),'Modelo Estadistico'!M173))</f>
        <v/>
      </c>
      <c r="AH173" s="15" t="str">
        <f>IF(N173="","",IF(Z173="SI",N173*(1+'INPUTS Y LISTAS'!$B$15),'Modelo Estadistico'!N173))</f>
        <v/>
      </c>
      <c r="AI173" s="15" t="str">
        <f>IF(O173="","",IF(Z173="SI",O173*(1+'INPUTS Y LISTAS'!$B$15),'Modelo Estadistico'!O173))</f>
        <v/>
      </c>
      <c r="AJ173" s="15" t="str">
        <f>IF(P173="","",IF(Z173="SI",P173*(1+'INPUTS Y LISTAS'!$B$15),'Modelo Estadistico'!P173))</f>
        <v/>
      </c>
      <c r="AK173" s="15" t="str">
        <f>IF(Q173="","",IF(Z173="SI",Q173*(1+'INPUTS Y LISTAS'!$B$15),'Modelo Estadistico'!Q173))</f>
        <v/>
      </c>
      <c r="AL173" s="15" t="str">
        <f>IF(R173="","",IF(Z173="SI",R173*(1+'INPUTS Y LISTAS'!$B$15),'Modelo Estadistico'!R173))</f>
        <v/>
      </c>
      <c r="AM173" s="15" t="str">
        <f>IF(S173="","",IF(Z173="SI",S173*(1+'INPUTS Y LISTAS'!$B$15),'Modelo Estadistico'!S173))</f>
        <v/>
      </c>
      <c r="AN173" s="15" t="str">
        <f>IF(T173="","",IF(Z173="SI",T173*(1+'INPUTS Y LISTAS'!$B$15),'Modelo Estadistico'!T173))</f>
        <v/>
      </c>
      <c r="AO173" s="15" t="str">
        <f>IF(U173="","",IF(Z173="SI",U173*(1+'INPUTS Y LISTAS'!$B$15),'Modelo Estadistico'!U173))</f>
        <v/>
      </c>
      <c r="AP173" s="15" t="str">
        <f>IF(V173="","",IF(Z173="SI",V173*(1+'INPUTS Y LISTAS'!$B$15),'Modelo Estadistico'!V173))</f>
        <v/>
      </c>
      <c r="AQ173" s="15" t="str">
        <f>IF(W173="","",IF(Z173="SI",W173*(1+'INPUTS Y LISTAS'!$B$15),'Modelo Estadistico'!W173))</f>
        <v/>
      </c>
      <c r="AR173" s="15" t="str">
        <f>IF(X173="","",IF(Z173="SI",X173*(1+'INPUTS Y LISTAS'!$B$15),'Modelo Estadistico'!X173))</f>
        <v/>
      </c>
      <c r="AS173" s="71"/>
      <c r="AT173" s="29" t="str">
        <f t="shared" si="240"/>
        <v/>
      </c>
      <c r="AU173" s="15" t="str">
        <f t="shared" si="241"/>
        <v/>
      </c>
      <c r="AV173" s="15" t="str">
        <f t="shared" si="242"/>
        <v/>
      </c>
      <c r="AW173" s="30" t="str">
        <f t="shared" si="243"/>
        <v/>
      </c>
      <c r="AX173" s="28" t="str">
        <f t="shared" si="222"/>
        <v/>
      </c>
      <c r="AY173" s="16" t="str">
        <f t="shared" si="194"/>
        <v/>
      </c>
      <c r="AZ173" s="16" t="str">
        <f t="shared" si="195"/>
        <v/>
      </c>
      <c r="BA173" s="16" t="str">
        <f t="shared" si="196"/>
        <v/>
      </c>
      <c r="BB173" s="16" t="str">
        <f t="shared" si="197"/>
        <v/>
      </c>
      <c r="BC173" s="16" t="str">
        <f t="shared" si="198"/>
        <v/>
      </c>
      <c r="BD173" s="16" t="str">
        <f t="shared" si="199"/>
        <v/>
      </c>
      <c r="BE173" s="16" t="str">
        <f t="shared" si="200"/>
        <v/>
      </c>
      <c r="BF173" s="16" t="str">
        <f t="shared" si="201"/>
        <v/>
      </c>
      <c r="BG173" s="16" t="str">
        <f t="shared" si="202"/>
        <v/>
      </c>
      <c r="BH173" s="16" t="str">
        <f t="shared" si="203"/>
        <v/>
      </c>
      <c r="BI173" s="16" t="str">
        <f t="shared" si="204"/>
        <v/>
      </c>
      <c r="BJ173" s="16" t="str">
        <f t="shared" si="205"/>
        <v/>
      </c>
      <c r="BK173" s="16" t="str">
        <f t="shared" si="206"/>
        <v/>
      </c>
      <c r="BL173" s="16" t="str">
        <f t="shared" si="207"/>
        <v/>
      </c>
      <c r="BM173" s="16"/>
      <c r="BN173" s="16" t="str">
        <f t="shared" si="208"/>
        <v/>
      </c>
      <c r="BO173" s="16" t="str">
        <f t="shared" si="209"/>
        <v/>
      </c>
      <c r="BP173" s="28" t="str">
        <f t="shared" si="210"/>
        <v/>
      </c>
      <c r="BQ173" s="16" t="str">
        <f t="shared" si="211"/>
        <v/>
      </c>
      <c r="BR173" s="16" t="str">
        <f t="shared" si="212"/>
        <v/>
      </c>
      <c r="BS173" s="16" t="str">
        <f t="shared" si="213"/>
        <v/>
      </c>
      <c r="BT173" s="16" t="str">
        <f t="shared" si="214"/>
        <v/>
      </c>
      <c r="BU173" s="16" t="str">
        <f t="shared" si="215"/>
        <v/>
      </c>
      <c r="BV173" s="16" t="str">
        <f t="shared" si="216"/>
        <v/>
      </c>
      <c r="BW173" s="16" t="str">
        <f t="shared" si="217"/>
        <v/>
      </c>
      <c r="BX173" s="16" t="str">
        <f t="shared" si="218"/>
        <v/>
      </c>
      <c r="BY173" s="16" t="str">
        <f t="shared" si="219"/>
        <v/>
      </c>
      <c r="BZ173" s="16" t="str">
        <f t="shared" si="238"/>
        <v/>
      </c>
      <c r="CA173" s="16" t="str">
        <f t="shared" si="238"/>
        <v/>
      </c>
      <c r="CB173" s="16" t="str">
        <f t="shared" si="238"/>
        <v/>
      </c>
      <c r="CC173" s="16" t="str">
        <f t="shared" si="238"/>
        <v/>
      </c>
      <c r="CD173" s="16" t="str">
        <f t="shared" si="238"/>
        <v/>
      </c>
      <c r="CE173" s="16" t="str">
        <f t="shared" si="238"/>
        <v/>
      </c>
      <c r="CF173" s="16" t="str">
        <f t="shared" si="238"/>
        <v/>
      </c>
      <c r="CG173" s="16" t="str">
        <f t="shared" si="238"/>
        <v/>
      </c>
      <c r="CH173" s="66" t="str">
        <f t="shared" si="221"/>
        <v/>
      </c>
      <c r="CI173" s="42" t="str">
        <f t="shared" si="233"/>
        <v/>
      </c>
      <c r="CJ173" s="42" t="str">
        <f t="shared" si="234"/>
        <v/>
      </c>
      <c r="CK173" s="42" t="str">
        <f t="shared" si="235"/>
        <v/>
      </c>
      <c r="CL173" s="42" t="str">
        <f t="shared" si="236"/>
        <v/>
      </c>
      <c r="CM173" s="42" t="str">
        <f t="shared" si="237"/>
        <v/>
      </c>
      <c r="CN173" s="65">
        <f t="shared" si="223"/>
        <v>0</v>
      </c>
      <c r="CO173" s="73"/>
      <c r="CP173" s="41">
        <f t="shared" si="244"/>
        <v>0</v>
      </c>
      <c r="CQ173" s="39">
        <f t="shared" si="245"/>
        <v>0</v>
      </c>
      <c r="CR173" s="40">
        <f t="shared" si="246"/>
        <v>0</v>
      </c>
      <c r="CS173" s="134">
        <f t="shared" si="247"/>
        <v>0</v>
      </c>
      <c r="CT173" s="17"/>
      <c r="CU173" s="129"/>
      <c r="CV173" s="130">
        <f t="shared" si="224"/>
        <v>0</v>
      </c>
      <c r="CW173" s="134">
        <f t="shared" si="225"/>
        <v>0</v>
      </c>
      <c r="CX173" s="131">
        <f>+IF($I$7="SI",'INPUTS Y LISTAS'!$B$31,0)</f>
        <v>0</v>
      </c>
      <c r="CY173" s="132"/>
      <c r="CZ173" s="130">
        <f t="shared" si="226"/>
        <v>0</v>
      </c>
      <c r="DA173" s="134">
        <f t="shared" si="227"/>
        <v>0</v>
      </c>
      <c r="DB173" s="131">
        <f>+IF($I$7="SI",'INPUTS Y LISTAS'!$B$32,0)</f>
        <v>0</v>
      </c>
      <c r="DC173" s="132"/>
      <c r="DD173" s="130">
        <f t="shared" si="228"/>
        <v>0</v>
      </c>
      <c r="DE173" s="134">
        <f t="shared" si="229"/>
        <v>0</v>
      </c>
      <c r="DF173" s="131">
        <f>+IF($I$7="SI",'INPUTS Y LISTAS'!$B$33,0)</f>
        <v>0</v>
      </c>
      <c r="DG173" s="132"/>
      <c r="DH173" s="130">
        <f t="shared" si="230"/>
        <v>0</v>
      </c>
      <c r="DI173" s="134">
        <f t="shared" si="231"/>
        <v>0</v>
      </c>
      <c r="DJ173" s="136">
        <f t="shared" si="232"/>
        <v>0</v>
      </c>
    </row>
    <row r="174" spans="3:114" ht="15.75" hidden="1" outlineLevel="2" x14ac:dyDescent="0.2">
      <c r="C174" s="14">
        <f t="shared" si="239"/>
        <v>160</v>
      </c>
      <c r="D174" s="72"/>
      <c r="E174" s="69">
        <v>1</v>
      </c>
      <c r="F174" s="69"/>
      <c r="G174" s="70"/>
      <c r="H174" s="70"/>
      <c r="I174" s="70"/>
      <c r="J174" s="70"/>
      <c r="K174" s="70"/>
      <c r="L174" s="70"/>
      <c r="M174" s="70"/>
      <c r="N174" s="70"/>
      <c r="O174" s="70"/>
      <c r="P174" s="70"/>
      <c r="Q174" s="70"/>
      <c r="R174" s="70"/>
      <c r="S174" s="70"/>
      <c r="T174" s="70"/>
      <c r="U174" s="70"/>
      <c r="V174" s="70"/>
      <c r="W174" s="70"/>
      <c r="X174" s="70"/>
      <c r="Y174" s="71"/>
      <c r="Z174" s="87" t="s">
        <v>16</v>
      </c>
      <c r="AA174" s="15" t="str">
        <f>IF(G174="","",IF(Z174="SI",G174*(1+'INPUTS Y LISTAS'!$B$15),'Modelo Estadistico'!G174))</f>
        <v/>
      </c>
      <c r="AB174" s="15" t="str">
        <f>IF(H174="","",IF(Z174="SI",H174*(1+'INPUTS Y LISTAS'!$B$15),'Modelo Estadistico'!H174))</f>
        <v/>
      </c>
      <c r="AC174" s="15" t="str">
        <f>IF(I174="","",IF(Z174="SI",I174*(1+'INPUTS Y LISTAS'!$B$15),'Modelo Estadistico'!I174))</f>
        <v/>
      </c>
      <c r="AD174" s="15" t="str">
        <f>IF(J174="","",IF(Z174="SI",J174*(1+'INPUTS Y LISTAS'!$B$15),'Modelo Estadistico'!J174))</f>
        <v/>
      </c>
      <c r="AE174" s="15" t="str">
        <f>IF(K174="","",IF(Z174="SI",K174*(1+'INPUTS Y LISTAS'!$B$15),'Modelo Estadistico'!K174))</f>
        <v/>
      </c>
      <c r="AF174" s="15" t="str">
        <f>IF(L174="","",IF(Z174="SI",L174*(1+'INPUTS Y LISTAS'!$B$15),'Modelo Estadistico'!L174))</f>
        <v/>
      </c>
      <c r="AG174" s="15" t="str">
        <f>IF(M174="","",IF(Z174="SI",M174*(1+'INPUTS Y LISTAS'!$B$15),'Modelo Estadistico'!M174))</f>
        <v/>
      </c>
      <c r="AH174" s="15" t="str">
        <f>IF(N174="","",IF(Z174="SI",N174*(1+'INPUTS Y LISTAS'!$B$15),'Modelo Estadistico'!N174))</f>
        <v/>
      </c>
      <c r="AI174" s="15" t="str">
        <f>IF(O174="","",IF(Z174="SI",O174*(1+'INPUTS Y LISTAS'!$B$15),'Modelo Estadistico'!O174))</f>
        <v/>
      </c>
      <c r="AJ174" s="15" t="str">
        <f>IF(P174="","",IF(Z174="SI",P174*(1+'INPUTS Y LISTAS'!$B$15),'Modelo Estadistico'!P174))</f>
        <v/>
      </c>
      <c r="AK174" s="15" t="str">
        <f>IF(Q174="","",IF(Z174="SI",Q174*(1+'INPUTS Y LISTAS'!$B$15),'Modelo Estadistico'!Q174))</f>
        <v/>
      </c>
      <c r="AL174" s="15" t="str">
        <f>IF(R174="","",IF(Z174="SI",R174*(1+'INPUTS Y LISTAS'!$B$15),'Modelo Estadistico'!R174))</f>
        <v/>
      </c>
      <c r="AM174" s="15" t="str">
        <f>IF(S174="","",IF(Z174="SI",S174*(1+'INPUTS Y LISTAS'!$B$15),'Modelo Estadistico'!S174))</f>
        <v/>
      </c>
      <c r="AN174" s="15" t="str">
        <f>IF(T174="","",IF(Z174="SI",T174*(1+'INPUTS Y LISTAS'!$B$15),'Modelo Estadistico'!T174))</f>
        <v/>
      </c>
      <c r="AO174" s="15" t="str">
        <f>IF(U174="","",IF(Z174="SI",U174*(1+'INPUTS Y LISTAS'!$B$15),'Modelo Estadistico'!U174))</f>
        <v/>
      </c>
      <c r="AP174" s="15" t="str">
        <f>IF(V174="","",IF(Z174="SI",V174*(1+'INPUTS Y LISTAS'!$B$15),'Modelo Estadistico'!V174))</f>
        <v/>
      </c>
      <c r="AQ174" s="15" t="str">
        <f>IF(W174="","",IF(Z174="SI",W174*(1+'INPUTS Y LISTAS'!$B$15),'Modelo Estadistico'!W174))</f>
        <v/>
      </c>
      <c r="AR174" s="15" t="str">
        <f>IF(X174="","",IF(Z174="SI",X174*(1+'INPUTS Y LISTAS'!$B$15),'Modelo Estadistico'!X174))</f>
        <v/>
      </c>
      <c r="AS174" s="71"/>
      <c r="AT174" s="29" t="str">
        <f t="shared" si="240"/>
        <v/>
      </c>
      <c r="AU174" s="15" t="str">
        <f t="shared" si="241"/>
        <v/>
      </c>
      <c r="AV174" s="15" t="str">
        <f t="shared" si="242"/>
        <v/>
      </c>
      <c r="AW174" s="30" t="str">
        <f t="shared" si="243"/>
        <v/>
      </c>
      <c r="AX174" s="28" t="str">
        <f t="shared" si="222"/>
        <v/>
      </c>
      <c r="AY174" s="16" t="str">
        <f t="shared" si="194"/>
        <v/>
      </c>
      <c r="AZ174" s="16" t="str">
        <f t="shared" si="195"/>
        <v/>
      </c>
      <c r="BA174" s="16" t="str">
        <f t="shared" si="196"/>
        <v/>
      </c>
      <c r="BB174" s="16" t="str">
        <f t="shared" si="197"/>
        <v/>
      </c>
      <c r="BC174" s="16" t="str">
        <f t="shared" si="198"/>
        <v/>
      </c>
      <c r="BD174" s="16" t="str">
        <f t="shared" si="199"/>
        <v/>
      </c>
      <c r="BE174" s="16" t="str">
        <f t="shared" si="200"/>
        <v/>
      </c>
      <c r="BF174" s="16" t="str">
        <f t="shared" si="201"/>
        <v/>
      </c>
      <c r="BG174" s="16" t="str">
        <f t="shared" si="202"/>
        <v/>
      </c>
      <c r="BH174" s="16" t="str">
        <f t="shared" si="203"/>
        <v/>
      </c>
      <c r="BI174" s="16" t="str">
        <f t="shared" si="204"/>
        <v/>
      </c>
      <c r="BJ174" s="16" t="str">
        <f t="shared" si="205"/>
        <v/>
      </c>
      <c r="BK174" s="16" t="str">
        <f t="shared" si="206"/>
        <v/>
      </c>
      <c r="BL174" s="16" t="str">
        <f t="shared" si="207"/>
        <v/>
      </c>
      <c r="BM174" s="16"/>
      <c r="BN174" s="16" t="str">
        <f t="shared" si="208"/>
        <v/>
      </c>
      <c r="BO174" s="16" t="str">
        <f t="shared" si="209"/>
        <v/>
      </c>
      <c r="BP174" s="28" t="str">
        <f t="shared" si="210"/>
        <v/>
      </c>
      <c r="BQ174" s="16" t="str">
        <f t="shared" si="211"/>
        <v/>
      </c>
      <c r="BR174" s="16" t="str">
        <f t="shared" si="212"/>
        <v/>
      </c>
      <c r="BS174" s="16" t="str">
        <f t="shared" si="213"/>
        <v/>
      </c>
      <c r="BT174" s="16" t="str">
        <f t="shared" si="214"/>
        <v/>
      </c>
      <c r="BU174" s="16" t="str">
        <f t="shared" si="215"/>
        <v/>
      </c>
      <c r="BV174" s="16" t="str">
        <f t="shared" si="216"/>
        <v/>
      </c>
      <c r="BW174" s="16" t="str">
        <f t="shared" si="217"/>
        <v/>
      </c>
      <c r="BX174" s="16" t="str">
        <f t="shared" si="218"/>
        <v/>
      </c>
      <c r="BY174" s="16" t="str">
        <f t="shared" si="219"/>
        <v/>
      </c>
      <c r="BZ174" s="16" t="str">
        <f t="shared" si="238"/>
        <v/>
      </c>
      <c r="CA174" s="16" t="str">
        <f t="shared" si="238"/>
        <v/>
      </c>
      <c r="CB174" s="16" t="str">
        <f t="shared" si="238"/>
        <v/>
      </c>
      <c r="CC174" s="16" t="str">
        <f t="shared" si="238"/>
        <v/>
      </c>
      <c r="CD174" s="16" t="str">
        <f t="shared" si="238"/>
        <v/>
      </c>
      <c r="CE174" s="16" t="str">
        <f t="shared" si="238"/>
        <v/>
      </c>
      <c r="CF174" s="16" t="str">
        <f t="shared" si="238"/>
        <v/>
      </c>
      <c r="CG174" s="16" t="str">
        <f t="shared" si="238"/>
        <v/>
      </c>
      <c r="CH174" s="66" t="str">
        <f t="shared" si="221"/>
        <v/>
      </c>
      <c r="CI174" s="42" t="str">
        <f t="shared" si="233"/>
        <v/>
      </c>
      <c r="CJ174" s="42" t="str">
        <f t="shared" si="234"/>
        <v/>
      </c>
      <c r="CK174" s="42" t="str">
        <f t="shared" si="235"/>
        <v/>
      </c>
      <c r="CL174" s="42" t="str">
        <f t="shared" si="236"/>
        <v/>
      </c>
      <c r="CM174" s="42" t="str">
        <f t="shared" si="237"/>
        <v/>
      </c>
      <c r="CN174" s="65">
        <f t="shared" si="223"/>
        <v>0</v>
      </c>
      <c r="CO174" s="73"/>
      <c r="CP174" s="41">
        <f t="shared" si="244"/>
        <v>0</v>
      </c>
      <c r="CQ174" s="39">
        <f t="shared" si="245"/>
        <v>0</v>
      </c>
      <c r="CR174" s="40">
        <f t="shared" si="246"/>
        <v>0</v>
      </c>
      <c r="CS174" s="134">
        <f t="shared" si="247"/>
        <v>0</v>
      </c>
      <c r="CT174" s="17"/>
      <c r="CU174" s="129"/>
      <c r="CV174" s="130">
        <f t="shared" si="224"/>
        <v>0</v>
      </c>
      <c r="CW174" s="134">
        <f t="shared" si="225"/>
        <v>0</v>
      </c>
      <c r="CX174" s="131">
        <f>+IF($I$7="SI",'INPUTS Y LISTAS'!$B$31,0)</f>
        <v>0</v>
      </c>
      <c r="CY174" s="132"/>
      <c r="CZ174" s="130">
        <f t="shared" si="226"/>
        <v>0</v>
      </c>
      <c r="DA174" s="134">
        <f t="shared" si="227"/>
        <v>0</v>
      </c>
      <c r="DB174" s="131">
        <f>+IF($I$7="SI",'INPUTS Y LISTAS'!$B$32,0)</f>
        <v>0</v>
      </c>
      <c r="DC174" s="132"/>
      <c r="DD174" s="130">
        <f t="shared" si="228"/>
        <v>0</v>
      </c>
      <c r="DE174" s="134">
        <f t="shared" si="229"/>
        <v>0</v>
      </c>
      <c r="DF174" s="131">
        <f>+IF($I$7="SI",'INPUTS Y LISTAS'!$B$33,0)</f>
        <v>0</v>
      </c>
      <c r="DG174" s="132"/>
      <c r="DH174" s="130">
        <f t="shared" si="230"/>
        <v>0</v>
      </c>
      <c r="DI174" s="134">
        <f t="shared" si="231"/>
        <v>0</v>
      </c>
      <c r="DJ174" s="136">
        <f t="shared" si="232"/>
        <v>0</v>
      </c>
    </row>
    <row r="175" spans="3:114" ht="15.75" hidden="1" outlineLevel="2" x14ac:dyDescent="0.2">
      <c r="C175" s="14">
        <f t="shared" si="239"/>
        <v>161</v>
      </c>
      <c r="D175" s="72"/>
      <c r="E175" s="69">
        <v>1</v>
      </c>
      <c r="F175" s="69"/>
      <c r="G175" s="70"/>
      <c r="H175" s="70"/>
      <c r="I175" s="70"/>
      <c r="J175" s="70"/>
      <c r="K175" s="70"/>
      <c r="L175" s="70"/>
      <c r="M175" s="70"/>
      <c r="N175" s="70"/>
      <c r="O175" s="70"/>
      <c r="P175" s="70"/>
      <c r="Q175" s="70"/>
      <c r="R175" s="70"/>
      <c r="S175" s="70"/>
      <c r="T175" s="70"/>
      <c r="U175" s="70"/>
      <c r="V175" s="70"/>
      <c r="W175" s="70"/>
      <c r="X175" s="70"/>
      <c r="Y175" s="71"/>
      <c r="Z175" s="87" t="s">
        <v>16</v>
      </c>
      <c r="AA175" s="15" t="str">
        <f>IF(G175="","",IF(Z175="SI",G175*(1+'INPUTS Y LISTAS'!$B$15),'Modelo Estadistico'!G175))</f>
        <v/>
      </c>
      <c r="AB175" s="15" t="str">
        <f>IF(H175="","",IF(Z175="SI",H175*(1+'INPUTS Y LISTAS'!$B$15),'Modelo Estadistico'!H175))</f>
        <v/>
      </c>
      <c r="AC175" s="15" t="str">
        <f>IF(I175="","",IF(Z175="SI",I175*(1+'INPUTS Y LISTAS'!$B$15),'Modelo Estadistico'!I175))</f>
        <v/>
      </c>
      <c r="AD175" s="15" t="str">
        <f>IF(J175="","",IF(Z175="SI",J175*(1+'INPUTS Y LISTAS'!$B$15),'Modelo Estadistico'!J175))</f>
        <v/>
      </c>
      <c r="AE175" s="15" t="str">
        <f>IF(K175="","",IF(Z175="SI",K175*(1+'INPUTS Y LISTAS'!$B$15),'Modelo Estadistico'!K175))</f>
        <v/>
      </c>
      <c r="AF175" s="15" t="str">
        <f>IF(L175="","",IF(Z175="SI",L175*(1+'INPUTS Y LISTAS'!$B$15),'Modelo Estadistico'!L175))</f>
        <v/>
      </c>
      <c r="AG175" s="15" t="str">
        <f>IF(M175="","",IF(Z175="SI",M175*(1+'INPUTS Y LISTAS'!$B$15),'Modelo Estadistico'!M175))</f>
        <v/>
      </c>
      <c r="AH175" s="15" t="str">
        <f>IF(N175="","",IF(Z175="SI",N175*(1+'INPUTS Y LISTAS'!$B$15),'Modelo Estadistico'!N175))</f>
        <v/>
      </c>
      <c r="AI175" s="15" t="str">
        <f>IF(O175="","",IF(Z175="SI",O175*(1+'INPUTS Y LISTAS'!$B$15),'Modelo Estadistico'!O175))</f>
        <v/>
      </c>
      <c r="AJ175" s="15" t="str">
        <f>IF(P175="","",IF(Z175="SI",P175*(1+'INPUTS Y LISTAS'!$B$15),'Modelo Estadistico'!P175))</f>
        <v/>
      </c>
      <c r="AK175" s="15" t="str">
        <f>IF(Q175="","",IF(Z175="SI",Q175*(1+'INPUTS Y LISTAS'!$B$15),'Modelo Estadistico'!Q175))</f>
        <v/>
      </c>
      <c r="AL175" s="15" t="str">
        <f>IF(R175="","",IF(Z175="SI",R175*(1+'INPUTS Y LISTAS'!$B$15),'Modelo Estadistico'!R175))</f>
        <v/>
      </c>
      <c r="AM175" s="15" t="str">
        <f>IF(S175="","",IF(Z175="SI",S175*(1+'INPUTS Y LISTAS'!$B$15),'Modelo Estadistico'!S175))</f>
        <v/>
      </c>
      <c r="AN175" s="15" t="str">
        <f>IF(T175="","",IF(Z175="SI",T175*(1+'INPUTS Y LISTAS'!$B$15),'Modelo Estadistico'!T175))</f>
        <v/>
      </c>
      <c r="AO175" s="15" t="str">
        <f>IF(U175="","",IF(Z175="SI",U175*(1+'INPUTS Y LISTAS'!$B$15),'Modelo Estadistico'!U175))</f>
        <v/>
      </c>
      <c r="AP175" s="15" t="str">
        <f>IF(V175="","",IF(Z175="SI",V175*(1+'INPUTS Y LISTAS'!$B$15),'Modelo Estadistico'!V175))</f>
        <v/>
      </c>
      <c r="AQ175" s="15" t="str">
        <f>IF(W175="","",IF(Z175="SI",W175*(1+'INPUTS Y LISTAS'!$B$15),'Modelo Estadistico'!W175))</f>
        <v/>
      </c>
      <c r="AR175" s="15" t="str">
        <f>IF(X175="","",IF(Z175="SI",X175*(1+'INPUTS Y LISTAS'!$B$15),'Modelo Estadistico'!X175))</f>
        <v/>
      </c>
      <c r="AS175" s="71"/>
      <c r="AT175" s="29" t="str">
        <f t="shared" si="240"/>
        <v/>
      </c>
      <c r="AU175" s="15" t="str">
        <f t="shared" si="241"/>
        <v/>
      </c>
      <c r="AV175" s="15" t="str">
        <f t="shared" si="242"/>
        <v/>
      </c>
      <c r="AW175" s="30" t="str">
        <f t="shared" si="243"/>
        <v/>
      </c>
      <c r="AX175" s="28" t="str">
        <f t="shared" si="222"/>
        <v/>
      </c>
      <c r="AY175" s="16" t="str">
        <f t="shared" si="194"/>
        <v/>
      </c>
      <c r="AZ175" s="16" t="str">
        <f t="shared" si="195"/>
        <v/>
      </c>
      <c r="BA175" s="16" t="str">
        <f t="shared" si="196"/>
        <v/>
      </c>
      <c r="BB175" s="16" t="str">
        <f t="shared" si="197"/>
        <v/>
      </c>
      <c r="BC175" s="16" t="str">
        <f t="shared" si="198"/>
        <v/>
      </c>
      <c r="BD175" s="16" t="str">
        <f t="shared" si="199"/>
        <v/>
      </c>
      <c r="BE175" s="16" t="str">
        <f t="shared" si="200"/>
        <v/>
      </c>
      <c r="BF175" s="16" t="str">
        <f t="shared" si="201"/>
        <v/>
      </c>
      <c r="BG175" s="16" t="str">
        <f t="shared" si="202"/>
        <v/>
      </c>
      <c r="BH175" s="16" t="str">
        <f t="shared" si="203"/>
        <v/>
      </c>
      <c r="BI175" s="16" t="str">
        <f t="shared" si="204"/>
        <v/>
      </c>
      <c r="BJ175" s="16" t="str">
        <f t="shared" si="205"/>
        <v/>
      </c>
      <c r="BK175" s="16" t="str">
        <f t="shared" si="206"/>
        <v/>
      </c>
      <c r="BL175" s="16" t="str">
        <f t="shared" si="207"/>
        <v/>
      </c>
      <c r="BM175" s="16"/>
      <c r="BN175" s="16" t="str">
        <f t="shared" si="208"/>
        <v/>
      </c>
      <c r="BO175" s="16" t="str">
        <f t="shared" si="209"/>
        <v/>
      </c>
      <c r="BP175" s="28" t="str">
        <f t="shared" si="210"/>
        <v/>
      </c>
      <c r="BQ175" s="16" t="str">
        <f t="shared" si="211"/>
        <v/>
      </c>
      <c r="BR175" s="16" t="str">
        <f t="shared" si="212"/>
        <v/>
      </c>
      <c r="BS175" s="16" t="str">
        <f t="shared" si="213"/>
        <v/>
      </c>
      <c r="BT175" s="16" t="str">
        <f t="shared" si="214"/>
        <v/>
      </c>
      <c r="BU175" s="16" t="str">
        <f t="shared" si="215"/>
        <v/>
      </c>
      <c r="BV175" s="16" t="str">
        <f t="shared" si="216"/>
        <v/>
      </c>
      <c r="BW175" s="16" t="str">
        <f t="shared" si="217"/>
        <v/>
      </c>
      <c r="BX175" s="16" t="str">
        <f t="shared" si="218"/>
        <v/>
      </c>
      <c r="BY175" s="16" t="str">
        <f t="shared" si="219"/>
        <v/>
      </c>
      <c r="BZ175" s="16" t="str">
        <f t="shared" si="238"/>
        <v/>
      </c>
      <c r="CA175" s="16" t="str">
        <f t="shared" si="238"/>
        <v/>
      </c>
      <c r="CB175" s="16" t="str">
        <f t="shared" si="238"/>
        <v/>
      </c>
      <c r="CC175" s="16" t="str">
        <f t="shared" si="238"/>
        <v/>
      </c>
      <c r="CD175" s="16" t="str">
        <f t="shared" si="238"/>
        <v/>
      </c>
      <c r="CE175" s="16" t="str">
        <f t="shared" si="238"/>
        <v/>
      </c>
      <c r="CF175" s="16" t="str">
        <f t="shared" si="238"/>
        <v/>
      </c>
      <c r="CG175" s="16" t="str">
        <f t="shared" si="238"/>
        <v/>
      </c>
      <c r="CH175" s="66" t="str">
        <f t="shared" si="221"/>
        <v/>
      </c>
      <c r="CI175" s="42" t="str">
        <f t="shared" si="233"/>
        <v/>
      </c>
      <c r="CJ175" s="42" t="str">
        <f t="shared" si="234"/>
        <v/>
      </c>
      <c r="CK175" s="42" t="str">
        <f t="shared" si="235"/>
        <v/>
      </c>
      <c r="CL175" s="42" t="str">
        <f t="shared" si="236"/>
        <v/>
      </c>
      <c r="CM175" s="42" t="str">
        <f t="shared" si="237"/>
        <v/>
      </c>
      <c r="CN175" s="65">
        <f t="shared" si="223"/>
        <v>0</v>
      </c>
      <c r="CO175" s="73"/>
      <c r="CP175" s="41">
        <f t="shared" si="244"/>
        <v>0</v>
      </c>
      <c r="CQ175" s="39">
        <f t="shared" si="245"/>
        <v>0</v>
      </c>
      <c r="CR175" s="40">
        <f t="shared" si="246"/>
        <v>0</v>
      </c>
      <c r="CS175" s="134">
        <f t="shared" si="247"/>
        <v>0</v>
      </c>
      <c r="CT175" s="17"/>
      <c r="CU175" s="129"/>
      <c r="CV175" s="130">
        <f t="shared" si="224"/>
        <v>0</v>
      </c>
      <c r="CW175" s="134">
        <f t="shared" si="225"/>
        <v>0</v>
      </c>
      <c r="CX175" s="131">
        <f>+IF($I$7="SI",'INPUTS Y LISTAS'!$B$31,0)</f>
        <v>0</v>
      </c>
      <c r="CY175" s="132"/>
      <c r="CZ175" s="130">
        <f t="shared" si="226"/>
        <v>0</v>
      </c>
      <c r="DA175" s="134">
        <f t="shared" si="227"/>
        <v>0</v>
      </c>
      <c r="DB175" s="131">
        <f>+IF($I$7="SI",'INPUTS Y LISTAS'!$B$32,0)</f>
        <v>0</v>
      </c>
      <c r="DC175" s="132"/>
      <c r="DD175" s="130">
        <f t="shared" si="228"/>
        <v>0</v>
      </c>
      <c r="DE175" s="134">
        <f t="shared" si="229"/>
        <v>0</v>
      </c>
      <c r="DF175" s="131">
        <f>+IF($I$7="SI",'INPUTS Y LISTAS'!$B$33,0)</f>
        <v>0</v>
      </c>
      <c r="DG175" s="132"/>
      <c r="DH175" s="130">
        <f t="shared" si="230"/>
        <v>0</v>
      </c>
      <c r="DI175" s="134">
        <f t="shared" si="231"/>
        <v>0</v>
      </c>
      <c r="DJ175" s="136">
        <f t="shared" si="232"/>
        <v>0</v>
      </c>
    </row>
    <row r="176" spans="3:114" ht="15.75" hidden="1" outlineLevel="2" x14ac:dyDescent="0.2">
      <c r="C176" s="14">
        <f t="shared" si="239"/>
        <v>162</v>
      </c>
      <c r="D176" s="72"/>
      <c r="E176" s="69">
        <v>1</v>
      </c>
      <c r="F176" s="69"/>
      <c r="G176" s="70"/>
      <c r="H176" s="70"/>
      <c r="I176" s="70"/>
      <c r="J176" s="70"/>
      <c r="K176" s="70"/>
      <c r="L176" s="70"/>
      <c r="M176" s="70"/>
      <c r="N176" s="70"/>
      <c r="O176" s="70"/>
      <c r="P176" s="70"/>
      <c r="Q176" s="70"/>
      <c r="R176" s="70"/>
      <c r="S176" s="70"/>
      <c r="T176" s="70"/>
      <c r="U176" s="70"/>
      <c r="V176" s="70"/>
      <c r="W176" s="70"/>
      <c r="X176" s="70"/>
      <c r="Y176" s="71"/>
      <c r="Z176" s="87" t="s">
        <v>16</v>
      </c>
      <c r="AA176" s="15" t="str">
        <f>IF(G176="","",IF(Z176="SI",G176*(1+'INPUTS Y LISTAS'!$B$15),'Modelo Estadistico'!G176))</f>
        <v/>
      </c>
      <c r="AB176" s="15" t="str">
        <f>IF(H176="","",IF(Z176="SI",H176*(1+'INPUTS Y LISTAS'!$B$15),'Modelo Estadistico'!H176))</f>
        <v/>
      </c>
      <c r="AC176" s="15" t="str">
        <f>IF(I176="","",IF(Z176="SI",I176*(1+'INPUTS Y LISTAS'!$B$15),'Modelo Estadistico'!I176))</f>
        <v/>
      </c>
      <c r="AD176" s="15" t="str">
        <f>IF(J176="","",IF(Z176="SI",J176*(1+'INPUTS Y LISTAS'!$B$15),'Modelo Estadistico'!J176))</f>
        <v/>
      </c>
      <c r="AE176" s="15" t="str">
        <f>IF(K176="","",IF(Z176="SI",K176*(1+'INPUTS Y LISTAS'!$B$15),'Modelo Estadistico'!K176))</f>
        <v/>
      </c>
      <c r="AF176" s="15" t="str">
        <f>IF(L176="","",IF(Z176="SI",L176*(1+'INPUTS Y LISTAS'!$B$15),'Modelo Estadistico'!L176))</f>
        <v/>
      </c>
      <c r="AG176" s="15" t="str">
        <f>IF(M176="","",IF(Z176="SI",M176*(1+'INPUTS Y LISTAS'!$B$15),'Modelo Estadistico'!M176))</f>
        <v/>
      </c>
      <c r="AH176" s="15" t="str">
        <f>IF(N176="","",IF(Z176="SI",N176*(1+'INPUTS Y LISTAS'!$B$15),'Modelo Estadistico'!N176))</f>
        <v/>
      </c>
      <c r="AI176" s="15" t="str">
        <f>IF(O176="","",IF(Z176="SI",O176*(1+'INPUTS Y LISTAS'!$B$15),'Modelo Estadistico'!O176))</f>
        <v/>
      </c>
      <c r="AJ176" s="15" t="str">
        <f>IF(P176="","",IF(Z176="SI",P176*(1+'INPUTS Y LISTAS'!$B$15),'Modelo Estadistico'!P176))</f>
        <v/>
      </c>
      <c r="AK176" s="15" t="str">
        <f>IF(Q176="","",IF(Z176="SI",Q176*(1+'INPUTS Y LISTAS'!$B$15),'Modelo Estadistico'!Q176))</f>
        <v/>
      </c>
      <c r="AL176" s="15" t="str">
        <f>IF(R176="","",IF(Z176="SI",R176*(1+'INPUTS Y LISTAS'!$B$15),'Modelo Estadistico'!R176))</f>
        <v/>
      </c>
      <c r="AM176" s="15" t="str">
        <f>IF(S176="","",IF(Z176="SI",S176*(1+'INPUTS Y LISTAS'!$B$15),'Modelo Estadistico'!S176))</f>
        <v/>
      </c>
      <c r="AN176" s="15" t="str">
        <f>IF(T176="","",IF(Z176="SI",T176*(1+'INPUTS Y LISTAS'!$B$15),'Modelo Estadistico'!T176))</f>
        <v/>
      </c>
      <c r="AO176" s="15" t="str">
        <f>IF(U176="","",IF(Z176="SI",U176*(1+'INPUTS Y LISTAS'!$B$15),'Modelo Estadistico'!U176))</f>
        <v/>
      </c>
      <c r="AP176" s="15" t="str">
        <f>IF(V176="","",IF(Z176="SI",V176*(1+'INPUTS Y LISTAS'!$B$15),'Modelo Estadistico'!V176))</f>
        <v/>
      </c>
      <c r="AQ176" s="15" t="str">
        <f>IF(W176="","",IF(Z176="SI",W176*(1+'INPUTS Y LISTAS'!$B$15),'Modelo Estadistico'!W176))</f>
        <v/>
      </c>
      <c r="AR176" s="15" t="str">
        <f>IF(X176="","",IF(Z176="SI",X176*(1+'INPUTS Y LISTAS'!$B$15),'Modelo Estadistico'!X176))</f>
        <v/>
      </c>
      <c r="AS176" s="71"/>
      <c r="AT176" s="29" t="str">
        <f t="shared" si="240"/>
        <v/>
      </c>
      <c r="AU176" s="15" t="str">
        <f t="shared" si="241"/>
        <v/>
      </c>
      <c r="AV176" s="15" t="str">
        <f t="shared" si="242"/>
        <v/>
      </c>
      <c r="AW176" s="30" t="str">
        <f t="shared" si="243"/>
        <v/>
      </c>
      <c r="AX176" s="28" t="str">
        <f t="shared" si="222"/>
        <v/>
      </c>
      <c r="AY176" s="16" t="str">
        <f t="shared" si="194"/>
        <v/>
      </c>
      <c r="AZ176" s="16" t="str">
        <f t="shared" si="195"/>
        <v/>
      </c>
      <c r="BA176" s="16" t="str">
        <f t="shared" si="196"/>
        <v/>
      </c>
      <c r="BB176" s="16" t="str">
        <f t="shared" si="197"/>
        <v/>
      </c>
      <c r="BC176" s="16" t="str">
        <f t="shared" si="198"/>
        <v/>
      </c>
      <c r="BD176" s="16" t="str">
        <f t="shared" si="199"/>
        <v/>
      </c>
      <c r="BE176" s="16" t="str">
        <f t="shared" si="200"/>
        <v/>
      </c>
      <c r="BF176" s="16" t="str">
        <f t="shared" si="201"/>
        <v/>
      </c>
      <c r="BG176" s="16" t="str">
        <f t="shared" si="202"/>
        <v/>
      </c>
      <c r="BH176" s="16" t="str">
        <f t="shared" si="203"/>
        <v/>
      </c>
      <c r="BI176" s="16" t="str">
        <f t="shared" si="204"/>
        <v/>
      </c>
      <c r="BJ176" s="16" t="str">
        <f t="shared" si="205"/>
        <v/>
      </c>
      <c r="BK176" s="16" t="str">
        <f t="shared" si="206"/>
        <v/>
      </c>
      <c r="BL176" s="16" t="str">
        <f t="shared" si="207"/>
        <v/>
      </c>
      <c r="BM176" s="16"/>
      <c r="BN176" s="16" t="str">
        <f t="shared" si="208"/>
        <v/>
      </c>
      <c r="BO176" s="16" t="str">
        <f t="shared" si="209"/>
        <v/>
      </c>
      <c r="BP176" s="28" t="str">
        <f t="shared" si="210"/>
        <v/>
      </c>
      <c r="BQ176" s="16" t="str">
        <f t="shared" si="211"/>
        <v/>
      </c>
      <c r="BR176" s="16" t="str">
        <f t="shared" si="212"/>
        <v/>
      </c>
      <c r="BS176" s="16" t="str">
        <f t="shared" si="213"/>
        <v/>
      </c>
      <c r="BT176" s="16" t="str">
        <f t="shared" si="214"/>
        <v/>
      </c>
      <c r="BU176" s="16" t="str">
        <f t="shared" si="215"/>
        <v/>
      </c>
      <c r="BV176" s="16" t="str">
        <f t="shared" si="216"/>
        <v/>
      </c>
      <c r="BW176" s="16" t="str">
        <f t="shared" si="217"/>
        <v/>
      </c>
      <c r="BX176" s="16" t="str">
        <f t="shared" si="218"/>
        <v/>
      </c>
      <c r="BY176" s="16" t="str">
        <f t="shared" si="219"/>
        <v/>
      </c>
      <c r="BZ176" s="16" t="str">
        <f t="shared" ref="BZ176:CG191" si="248">IF(BH176="Incluir Cotización",$AJ176,"")</f>
        <v/>
      </c>
      <c r="CA176" s="16" t="str">
        <f t="shared" si="248"/>
        <v/>
      </c>
      <c r="CB176" s="16" t="str">
        <f t="shared" si="248"/>
        <v/>
      </c>
      <c r="CC176" s="16" t="str">
        <f t="shared" si="248"/>
        <v/>
      </c>
      <c r="CD176" s="16" t="str">
        <f t="shared" si="248"/>
        <v/>
      </c>
      <c r="CE176" s="16" t="str">
        <f t="shared" si="248"/>
        <v/>
      </c>
      <c r="CF176" s="16" t="str">
        <f t="shared" si="248"/>
        <v/>
      </c>
      <c r="CG176" s="16" t="str">
        <f t="shared" si="248"/>
        <v/>
      </c>
      <c r="CH176" s="66" t="str">
        <f t="shared" si="221"/>
        <v/>
      </c>
      <c r="CI176" s="42" t="str">
        <f t="shared" si="233"/>
        <v/>
      </c>
      <c r="CJ176" s="42" t="str">
        <f t="shared" si="234"/>
        <v/>
      </c>
      <c r="CK176" s="42" t="str">
        <f t="shared" si="235"/>
        <v/>
      </c>
      <c r="CL176" s="42" t="str">
        <f t="shared" si="236"/>
        <v/>
      </c>
      <c r="CM176" s="42" t="str">
        <f t="shared" si="237"/>
        <v/>
      </c>
      <c r="CN176" s="65">
        <f t="shared" si="223"/>
        <v>0</v>
      </c>
      <c r="CO176" s="73"/>
      <c r="CP176" s="41">
        <f t="shared" si="244"/>
        <v>0</v>
      </c>
      <c r="CQ176" s="39">
        <f t="shared" si="245"/>
        <v>0</v>
      </c>
      <c r="CR176" s="40">
        <f t="shared" si="246"/>
        <v>0</v>
      </c>
      <c r="CS176" s="134">
        <f t="shared" si="247"/>
        <v>0</v>
      </c>
      <c r="CT176" s="17"/>
      <c r="CU176" s="129"/>
      <c r="CV176" s="130">
        <f t="shared" si="224"/>
        <v>0</v>
      </c>
      <c r="CW176" s="134">
        <f t="shared" si="225"/>
        <v>0</v>
      </c>
      <c r="CX176" s="131">
        <f>+IF($I$7="SI",'INPUTS Y LISTAS'!$B$31,0)</f>
        <v>0</v>
      </c>
      <c r="CY176" s="132"/>
      <c r="CZ176" s="130">
        <f t="shared" si="226"/>
        <v>0</v>
      </c>
      <c r="DA176" s="134">
        <f t="shared" si="227"/>
        <v>0</v>
      </c>
      <c r="DB176" s="131">
        <f>+IF($I$7="SI",'INPUTS Y LISTAS'!$B$32,0)</f>
        <v>0</v>
      </c>
      <c r="DC176" s="132"/>
      <c r="DD176" s="130">
        <f t="shared" si="228"/>
        <v>0</v>
      </c>
      <c r="DE176" s="134">
        <f t="shared" si="229"/>
        <v>0</v>
      </c>
      <c r="DF176" s="131">
        <f>+IF($I$7="SI",'INPUTS Y LISTAS'!$B$33,0)</f>
        <v>0</v>
      </c>
      <c r="DG176" s="132"/>
      <c r="DH176" s="130">
        <f t="shared" si="230"/>
        <v>0</v>
      </c>
      <c r="DI176" s="134">
        <f t="shared" si="231"/>
        <v>0</v>
      </c>
      <c r="DJ176" s="136">
        <f t="shared" si="232"/>
        <v>0</v>
      </c>
    </row>
    <row r="177" spans="3:114" ht="15.75" hidden="1" outlineLevel="2" x14ac:dyDescent="0.2">
      <c r="C177" s="14">
        <f t="shared" si="239"/>
        <v>163</v>
      </c>
      <c r="D177" s="72"/>
      <c r="E177" s="69">
        <v>1</v>
      </c>
      <c r="F177" s="69"/>
      <c r="G177" s="70"/>
      <c r="H177" s="70"/>
      <c r="I177" s="70"/>
      <c r="J177" s="70"/>
      <c r="K177" s="70"/>
      <c r="L177" s="70"/>
      <c r="M177" s="70"/>
      <c r="N177" s="70"/>
      <c r="O177" s="70"/>
      <c r="P177" s="70"/>
      <c r="Q177" s="70"/>
      <c r="R177" s="70"/>
      <c r="S177" s="70"/>
      <c r="T177" s="70"/>
      <c r="U177" s="70"/>
      <c r="V177" s="70"/>
      <c r="W177" s="70"/>
      <c r="X177" s="70"/>
      <c r="Y177" s="71"/>
      <c r="Z177" s="87" t="s">
        <v>16</v>
      </c>
      <c r="AA177" s="15" t="str">
        <f>IF(G177="","",IF(Z177="SI",G177*(1+'INPUTS Y LISTAS'!$B$15),'Modelo Estadistico'!G177))</f>
        <v/>
      </c>
      <c r="AB177" s="15" t="str">
        <f>IF(H177="","",IF(Z177="SI",H177*(1+'INPUTS Y LISTAS'!$B$15),'Modelo Estadistico'!H177))</f>
        <v/>
      </c>
      <c r="AC177" s="15" t="str">
        <f>IF(I177="","",IF(Z177="SI",I177*(1+'INPUTS Y LISTAS'!$B$15),'Modelo Estadistico'!I177))</f>
        <v/>
      </c>
      <c r="AD177" s="15" t="str">
        <f>IF(J177="","",IF(Z177="SI",J177*(1+'INPUTS Y LISTAS'!$B$15),'Modelo Estadistico'!J177))</f>
        <v/>
      </c>
      <c r="AE177" s="15" t="str">
        <f>IF(K177="","",IF(Z177="SI",K177*(1+'INPUTS Y LISTAS'!$B$15),'Modelo Estadistico'!K177))</f>
        <v/>
      </c>
      <c r="AF177" s="15" t="str">
        <f>IF(L177="","",IF(Z177="SI",L177*(1+'INPUTS Y LISTAS'!$B$15),'Modelo Estadistico'!L177))</f>
        <v/>
      </c>
      <c r="AG177" s="15" t="str">
        <f>IF(M177="","",IF(Z177="SI",M177*(1+'INPUTS Y LISTAS'!$B$15),'Modelo Estadistico'!M177))</f>
        <v/>
      </c>
      <c r="AH177" s="15" t="str">
        <f>IF(N177="","",IF(Z177="SI",N177*(1+'INPUTS Y LISTAS'!$B$15),'Modelo Estadistico'!N177))</f>
        <v/>
      </c>
      <c r="AI177" s="15" t="str">
        <f>IF(O177="","",IF(Z177="SI",O177*(1+'INPUTS Y LISTAS'!$B$15),'Modelo Estadistico'!O177))</f>
        <v/>
      </c>
      <c r="AJ177" s="15" t="str">
        <f>IF(P177="","",IF(Z177="SI",P177*(1+'INPUTS Y LISTAS'!$B$15),'Modelo Estadistico'!P177))</f>
        <v/>
      </c>
      <c r="AK177" s="15" t="str">
        <f>IF(Q177="","",IF(Z177="SI",Q177*(1+'INPUTS Y LISTAS'!$B$15),'Modelo Estadistico'!Q177))</f>
        <v/>
      </c>
      <c r="AL177" s="15" t="str">
        <f>IF(R177="","",IF(Z177="SI",R177*(1+'INPUTS Y LISTAS'!$B$15),'Modelo Estadistico'!R177))</f>
        <v/>
      </c>
      <c r="AM177" s="15" t="str">
        <f>IF(S177="","",IF(Z177="SI",S177*(1+'INPUTS Y LISTAS'!$B$15),'Modelo Estadistico'!S177))</f>
        <v/>
      </c>
      <c r="AN177" s="15" t="str">
        <f>IF(T177="","",IF(Z177="SI",T177*(1+'INPUTS Y LISTAS'!$B$15),'Modelo Estadistico'!T177))</f>
        <v/>
      </c>
      <c r="AO177" s="15" t="str">
        <f>IF(U177="","",IF(Z177="SI",U177*(1+'INPUTS Y LISTAS'!$B$15),'Modelo Estadistico'!U177))</f>
        <v/>
      </c>
      <c r="AP177" s="15" t="str">
        <f>IF(V177="","",IF(Z177="SI",V177*(1+'INPUTS Y LISTAS'!$B$15),'Modelo Estadistico'!V177))</f>
        <v/>
      </c>
      <c r="AQ177" s="15" t="str">
        <f>IF(W177="","",IF(Z177="SI",W177*(1+'INPUTS Y LISTAS'!$B$15),'Modelo Estadistico'!W177))</f>
        <v/>
      </c>
      <c r="AR177" s="15" t="str">
        <f>IF(X177="","",IF(Z177="SI",X177*(1+'INPUTS Y LISTAS'!$B$15),'Modelo Estadistico'!X177))</f>
        <v/>
      </c>
      <c r="AS177" s="71"/>
      <c r="AT177" s="29" t="str">
        <f t="shared" si="240"/>
        <v/>
      </c>
      <c r="AU177" s="15" t="str">
        <f t="shared" si="241"/>
        <v/>
      </c>
      <c r="AV177" s="15" t="str">
        <f t="shared" si="242"/>
        <v/>
      </c>
      <c r="AW177" s="30" t="str">
        <f t="shared" si="243"/>
        <v/>
      </c>
      <c r="AX177" s="28" t="str">
        <f t="shared" si="222"/>
        <v/>
      </c>
      <c r="AY177" s="16" t="str">
        <f t="shared" si="194"/>
        <v/>
      </c>
      <c r="AZ177" s="16" t="str">
        <f t="shared" si="195"/>
        <v/>
      </c>
      <c r="BA177" s="16" t="str">
        <f t="shared" si="196"/>
        <v/>
      </c>
      <c r="BB177" s="16" t="str">
        <f t="shared" si="197"/>
        <v/>
      </c>
      <c r="BC177" s="16" t="str">
        <f t="shared" si="198"/>
        <v/>
      </c>
      <c r="BD177" s="16" t="str">
        <f t="shared" si="199"/>
        <v/>
      </c>
      <c r="BE177" s="16" t="str">
        <f t="shared" si="200"/>
        <v/>
      </c>
      <c r="BF177" s="16" t="str">
        <f t="shared" si="201"/>
        <v/>
      </c>
      <c r="BG177" s="16" t="str">
        <f t="shared" si="202"/>
        <v/>
      </c>
      <c r="BH177" s="16" t="str">
        <f t="shared" si="203"/>
        <v/>
      </c>
      <c r="BI177" s="16" t="str">
        <f t="shared" si="204"/>
        <v/>
      </c>
      <c r="BJ177" s="16" t="str">
        <f t="shared" si="205"/>
        <v/>
      </c>
      <c r="BK177" s="16" t="str">
        <f t="shared" si="206"/>
        <v/>
      </c>
      <c r="BL177" s="16" t="str">
        <f t="shared" si="207"/>
        <v/>
      </c>
      <c r="BM177" s="16"/>
      <c r="BN177" s="16" t="str">
        <f t="shared" si="208"/>
        <v/>
      </c>
      <c r="BO177" s="16" t="str">
        <f t="shared" si="209"/>
        <v/>
      </c>
      <c r="BP177" s="28" t="str">
        <f t="shared" si="210"/>
        <v/>
      </c>
      <c r="BQ177" s="16" t="str">
        <f t="shared" si="211"/>
        <v/>
      </c>
      <c r="BR177" s="16" t="str">
        <f t="shared" si="212"/>
        <v/>
      </c>
      <c r="BS177" s="16" t="str">
        <f t="shared" si="213"/>
        <v/>
      </c>
      <c r="BT177" s="16" t="str">
        <f t="shared" si="214"/>
        <v/>
      </c>
      <c r="BU177" s="16" t="str">
        <f t="shared" si="215"/>
        <v/>
      </c>
      <c r="BV177" s="16" t="str">
        <f t="shared" si="216"/>
        <v/>
      </c>
      <c r="BW177" s="16" t="str">
        <f t="shared" si="217"/>
        <v/>
      </c>
      <c r="BX177" s="16" t="str">
        <f t="shared" si="218"/>
        <v/>
      </c>
      <c r="BY177" s="16" t="str">
        <f t="shared" si="219"/>
        <v/>
      </c>
      <c r="BZ177" s="16" t="str">
        <f t="shared" si="248"/>
        <v/>
      </c>
      <c r="CA177" s="16" t="str">
        <f t="shared" si="248"/>
        <v/>
      </c>
      <c r="CB177" s="16" t="str">
        <f t="shared" si="248"/>
        <v/>
      </c>
      <c r="CC177" s="16" t="str">
        <f t="shared" si="248"/>
        <v/>
      </c>
      <c r="CD177" s="16" t="str">
        <f t="shared" si="248"/>
        <v/>
      </c>
      <c r="CE177" s="16" t="str">
        <f t="shared" si="248"/>
        <v/>
      </c>
      <c r="CF177" s="16" t="str">
        <f t="shared" si="248"/>
        <v/>
      </c>
      <c r="CG177" s="16" t="str">
        <f t="shared" si="248"/>
        <v/>
      </c>
      <c r="CH177" s="66" t="str">
        <f t="shared" si="221"/>
        <v/>
      </c>
      <c r="CI177" s="42" t="str">
        <f t="shared" si="233"/>
        <v/>
      </c>
      <c r="CJ177" s="42" t="str">
        <f t="shared" si="234"/>
        <v/>
      </c>
      <c r="CK177" s="42" t="str">
        <f t="shared" si="235"/>
        <v/>
      </c>
      <c r="CL177" s="42" t="str">
        <f t="shared" si="236"/>
        <v/>
      </c>
      <c r="CM177" s="42" t="str">
        <f t="shared" si="237"/>
        <v/>
      </c>
      <c r="CN177" s="65">
        <f t="shared" si="223"/>
        <v>0</v>
      </c>
      <c r="CO177" s="73"/>
      <c r="CP177" s="41">
        <f t="shared" si="244"/>
        <v>0</v>
      </c>
      <c r="CQ177" s="39">
        <f t="shared" si="245"/>
        <v>0</v>
      </c>
      <c r="CR177" s="40">
        <f t="shared" si="246"/>
        <v>0</v>
      </c>
      <c r="CS177" s="134">
        <f t="shared" si="247"/>
        <v>0</v>
      </c>
      <c r="CT177" s="17"/>
      <c r="CU177" s="129"/>
      <c r="CV177" s="130">
        <f t="shared" si="224"/>
        <v>0</v>
      </c>
      <c r="CW177" s="134">
        <f t="shared" si="225"/>
        <v>0</v>
      </c>
      <c r="CX177" s="131">
        <f>+IF($I$7="SI",'INPUTS Y LISTAS'!$B$31,0)</f>
        <v>0</v>
      </c>
      <c r="CY177" s="132"/>
      <c r="CZ177" s="130">
        <f t="shared" si="226"/>
        <v>0</v>
      </c>
      <c r="DA177" s="134">
        <f t="shared" si="227"/>
        <v>0</v>
      </c>
      <c r="DB177" s="131">
        <f>+IF($I$7="SI",'INPUTS Y LISTAS'!$B$32,0)</f>
        <v>0</v>
      </c>
      <c r="DC177" s="132"/>
      <c r="DD177" s="130">
        <f t="shared" si="228"/>
        <v>0</v>
      </c>
      <c r="DE177" s="134">
        <f t="shared" si="229"/>
        <v>0</v>
      </c>
      <c r="DF177" s="131">
        <f>+IF($I$7="SI",'INPUTS Y LISTAS'!$B$33,0)</f>
        <v>0</v>
      </c>
      <c r="DG177" s="132"/>
      <c r="DH177" s="130">
        <f t="shared" si="230"/>
        <v>0</v>
      </c>
      <c r="DI177" s="134">
        <f t="shared" si="231"/>
        <v>0</v>
      </c>
      <c r="DJ177" s="136">
        <f t="shared" si="232"/>
        <v>0</v>
      </c>
    </row>
    <row r="178" spans="3:114" ht="15.75" hidden="1" outlineLevel="2" x14ac:dyDescent="0.2">
      <c r="C178" s="14">
        <f t="shared" si="239"/>
        <v>164</v>
      </c>
      <c r="D178" s="72"/>
      <c r="E178" s="69">
        <v>1</v>
      </c>
      <c r="F178" s="69"/>
      <c r="G178" s="70"/>
      <c r="H178" s="70"/>
      <c r="I178" s="70"/>
      <c r="J178" s="70"/>
      <c r="K178" s="70"/>
      <c r="L178" s="70"/>
      <c r="M178" s="70"/>
      <c r="N178" s="70"/>
      <c r="O178" s="70"/>
      <c r="P178" s="70"/>
      <c r="Q178" s="70"/>
      <c r="R178" s="70"/>
      <c r="S178" s="70"/>
      <c r="T178" s="70"/>
      <c r="U178" s="70"/>
      <c r="V178" s="70"/>
      <c r="W178" s="70"/>
      <c r="X178" s="70"/>
      <c r="Y178" s="71"/>
      <c r="Z178" s="87" t="s">
        <v>16</v>
      </c>
      <c r="AA178" s="15" t="str">
        <f>IF(G178="","",IF(Z178="SI",G178*(1+'INPUTS Y LISTAS'!$B$15),'Modelo Estadistico'!G178))</f>
        <v/>
      </c>
      <c r="AB178" s="15" t="str">
        <f>IF(H178="","",IF(Z178="SI",H178*(1+'INPUTS Y LISTAS'!$B$15),'Modelo Estadistico'!H178))</f>
        <v/>
      </c>
      <c r="AC178" s="15" t="str">
        <f>IF(I178="","",IF(Z178="SI",I178*(1+'INPUTS Y LISTAS'!$B$15),'Modelo Estadistico'!I178))</f>
        <v/>
      </c>
      <c r="AD178" s="15" t="str">
        <f>IF(J178="","",IF(Z178="SI",J178*(1+'INPUTS Y LISTAS'!$B$15),'Modelo Estadistico'!J178))</f>
        <v/>
      </c>
      <c r="AE178" s="15" t="str">
        <f>IF(K178="","",IF(Z178="SI",K178*(1+'INPUTS Y LISTAS'!$B$15),'Modelo Estadistico'!K178))</f>
        <v/>
      </c>
      <c r="AF178" s="15" t="str">
        <f>IF(L178="","",IF(Z178="SI",L178*(1+'INPUTS Y LISTAS'!$B$15),'Modelo Estadistico'!L178))</f>
        <v/>
      </c>
      <c r="AG178" s="15" t="str">
        <f>IF(M178="","",IF(Z178="SI",M178*(1+'INPUTS Y LISTAS'!$B$15),'Modelo Estadistico'!M178))</f>
        <v/>
      </c>
      <c r="AH178" s="15" t="str">
        <f>IF(N178="","",IF(Z178="SI",N178*(1+'INPUTS Y LISTAS'!$B$15),'Modelo Estadistico'!N178))</f>
        <v/>
      </c>
      <c r="AI178" s="15" t="str">
        <f>IF(O178="","",IF(Z178="SI",O178*(1+'INPUTS Y LISTAS'!$B$15),'Modelo Estadistico'!O178))</f>
        <v/>
      </c>
      <c r="AJ178" s="15" t="str">
        <f>IF(P178="","",IF(Z178="SI",P178*(1+'INPUTS Y LISTAS'!$B$15),'Modelo Estadistico'!P178))</f>
        <v/>
      </c>
      <c r="AK178" s="15" t="str">
        <f>IF(Q178="","",IF(Z178="SI",Q178*(1+'INPUTS Y LISTAS'!$B$15),'Modelo Estadistico'!Q178))</f>
        <v/>
      </c>
      <c r="AL178" s="15" t="str">
        <f>IF(R178="","",IF(Z178="SI",R178*(1+'INPUTS Y LISTAS'!$B$15),'Modelo Estadistico'!R178))</f>
        <v/>
      </c>
      <c r="AM178" s="15" t="str">
        <f>IF(S178="","",IF(Z178="SI",S178*(1+'INPUTS Y LISTAS'!$B$15),'Modelo Estadistico'!S178))</f>
        <v/>
      </c>
      <c r="AN178" s="15" t="str">
        <f>IF(T178="","",IF(Z178="SI",T178*(1+'INPUTS Y LISTAS'!$B$15),'Modelo Estadistico'!T178))</f>
        <v/>
      </c>
      <c r="AO178" s="15" t="str">
        <f>IF(U178="","",IF(Z178="SI",U178*(1+'INPUTS Y LISTAS'!$B$15),'Modelo Estadistico'!U178))</f>
        <v/>
      </c>
      <c r="AP178" s="15" t="str">
        <f>IF(V178="","",IF(Z178="SI",V178*(1+'INPUTS Y LISTAS'!$B$15),'Modelo Estadistico'!V178))</f>
        <v/>
      </c>
      <c r="AQ178" s="15" t="str">
        <f>IF(W178="","",IF(Z178="SI",W178*(1+'INPUTS Y LISTAS'!$B$15),'Modelo Estadistico'!W178))</f>
        <v/>
      </c>
      <c r="AR178" s="15" t="str">
        <f>IF(X178="","",IF(Z178="SI",X178*(1+'INPUTS Y LISTAS'!$B$15),'Modelo Estadistico'!X178))</f>
        <v/>
      </c>
      <c r="AS178" s="71"/>
      <c r="AT178" s="29" t="str">
        <f t="shared" si="240"/>
        <v/>
      </c>
      <c r="AU178" s="15" t="str">
        <f t="shared" si="241"/>
        <v/>
      </c>
      <c r="AV178" s="15" t="str">
        <f t="shared" si="242"/>
        <v/>
      </c>
      <c r="AW178" s="30" t="str">
        <f t="shared" si="243"/>
        <v/>
      </c>
      <c r="AX178" s="28" t="str">
        <f t="shared" si="222"/>
        <v/>
      </c>
      <c r="AY178" s="16" t="str">
        <f t="shared" si="194"/>
        <v/>
      </c>
      <c r="AZ178" s="16" t="str">
        <f t="shared" si="195"/>
        <v/>
      </c>
      <c r="BA178" s="16" t="str">
        <f t="shared" si="196"/>
        <v/>
      </c>
      <c r="BB178" s="16" t="str">
        <f t="shared" si="197"/>
        <v/>
      </c>
      <c r="BC178" s="16" t="str">
        <f t="shared" si="198"/>
        <v/>
      </c>
      <c r="BD178" s="16" t="str">
        <f t="shared" si="199"/>
        <v/>
      </c>
      <c r="BE178" s="16" t="str">
        <f t="shared" si="200"/>
        <v/>
      </c>
      <c r="BF178" s="16" t="str">
        <f t="shared" si="201"/>
        <v/>
      </c>
      <c r="BG178" s="16" t="str">
        <f t="shared" si="202"/>
        <v/>
      </c>
      <c r="BH178" s="16" t="str">
        <f t="shared" si="203"/>
        <v/>
      </c>
      <c r="BI178" s="16" t="str">
        <f t="shared" si="204"/>
        <v/>
      </c>
      <c r="BJ178" s="16" t="str">
        <f t="shared" si="205"/>
        <v/>
      </c>
      <c r="BK178" s="16" t="str">
        <f t="shared" si="206"/>
        <v/>
      </c>
      <c r="BL178" s="16" t="str">
        <f t="shared" si="207"/>
        <v/>
      </c>
      <c r="BM178" s="16"/>
      <c r="BN178" s="16" t="str">
        <f t="shared" si="208"/>
        <v/>
      </c>
      <c r="BO178" s="16" t="str">
        <f t="shared" si="209"/>
        <v/>
      </c>
      <c r="BP178" s="28" t="str">
        <f t="shared" si="210"/>
        <v/>
      </c>
      <c r="BQ178" s="16" t="str">
        <f t="shared" si="211"/>
        <v/>
      </c>
      <c r="BR178" s="16" t="str">
        <f t="shared" si="212"/>
        <v/>
      </c>
      <c r="BS178" s="16" t="str">
        <f t="shared" si="213"/>
        <v/>
      </c>
      <c r="BT178" s="16" t="str">
        <f t="shared" si="214"/>
        <v/>
      </c>
      <c r="BU178" s="16" t="str">
        <f t="shared" si="215"/>
        <v/>
      </c>
      <c r="BV178" s="16" t="str">
        <f t="shared" si="216"/>
        <v/>
      </c>
      <c r="BW178" s="16" t="str">
        <f t="shared" si="217"/>
        <v/>
      </c>
      <c r="BX178" s="16" t="str">
        <f t="shared" si="218"/>
        <v/>
      </c>
      <c r="BY178" s="16" t="str">
        <f t="shared" si="219"/>
        <v/>
      </c>
      <c r="BZ178" s="16" t="str">
        <f t="shared" si="248"/>
        <v/>
      </c>
      <c r="CA178" s="16" t="str">
        <f t="shared" si="248"/>
        <v/>
      </c>
      <c r="CB178" s="16" t="str">
        <f t="shared" si="248"/>
        <v/>
      </c>
      <c r="CC178" s="16" t="str">
        <f t="shared" si="248"/>
        <v/>
      </c>
      <c r="CD178" s="16" t="str">
        <f t="shared" si="248"/>
        <v/>
      </c>
      <c r="CE178" s="16" t="str">
        <f t="shared" si="248"/>
        <v/>
      </c>
      <c r="CF178" s="16" t="str">
        <f t="shared" si="248"/>
        <v/>
      </c>
      <c r="CG178" s="16" t="str">
        <f t="shared" si="248"/>
        <v/>
      </c>
      <c r="CH178" s="66" t="str">
        <f t="shared" si="221"/>
        <v/>
      </c>
      <c r="CI178" s="42" t="str">
        <f t="shared" si="233"/>
        <v/>
      </c>
      <c r="CJ178" s="42" t="str">
        <f t="shared" si="234"/>
        <v/>
      </c>
      <c r="CK178" s="42" t="str">
        <f t="shared" si="235"/>
        <v/>
      </c>
      <c r="CL178" s="42" t="str">
        <f t="shared" si="236"/>
        <v/>
      </c>
      <c r="CM178" s="42" t="str">
        <f t="shared" si="237"/>
        <v/>
      </c>
      <c r="CN178" s="65">
        <f t="shared" si="223"/>
        <v>0</v>
      </c>
      <c r="CO178" s="73"/>
      <c r="CP178" s="41">
        <f t="shared" si="244"/>
        <v>0</v>
      </c>
      <c r="CQ178" s="39">
        <f t="shared" si="245"/>
        <v>0</v>
      </c>
      <c r="CR178" s="40">
        <f t="shared" si="246"/>
        <v>0</v>
      </c>
      <c r="CS178" s="134">
        <f t="shared" si="247"/>
        <v>0</v>
      </c>
      <c r="CT178" s="17"/>
      <c r="CU178" s="129"/>
      <c r="CV178" s="130">
        <f t="shared" si="224"/>
        <v>0</v>
      </c>
      <c r="CW178" s="134">
        <f t="shared" si="225"/>
        <v>0</v>
      </c>
      <c r="CX178" s="131">
        <f>+IF($I$7="SI",'INPUTS Y LISTAS'!$B$31,0)</f>
        <v>0</v>
      </c>
      <c r="CY178" s="132"/>
      <c r="CZ178" s="130">
        <f t="shared" si="226"/>
        <v>0</v>
      </c>
      <c r="DA178" s="134">
        <f t="shared" si="227"/>
        <v>0</v>
      </c>
      <c r="DB178" s="131">
        <f>+IF($I$7="SI",'INPUTS Y LISTAS'!$B$32,0)</f>
        <v>0</v>
      </c>
      <c r="DC178" s="132"/>
      <c r="DD178" s="130">
        <f t="shared" si="228"/>
        <v>0</v>
      </c>
      <c r="DE178" s="134">
        <f t="shared" si="229"/>
        <v>0</v>
      </c>
      <c r="DF178" s="131">
        <f>+IF($I$7="SI",'INPUTS Y LISTAS'!$B$33,0)</f>
        <v>0</v>
      </c>
      <c r="DG178" s="132"/>
      <c r="DH178" s="130">
        <f t="shared" si="230"/>
        <v>0</v>
      </c>
      <c r="DI178" s="134">
        <f t="shared" si="231"/>
        <v>0</v>
      </c>
      <c r="DJ178" s="136">
        <f t="shared" si="232"/>
        <v>0</v>
      </c>
    </row>
    <row r="179" spans="3:114" ht="15.75" hidden="1" outlineLevel="2" x14ac:dyDescent="0.2">
      <c r="C179" s="14">
        <f t="shared" si="239"/>
        <v>165</v>
      </c>
      <c r="D179" s="72"/>
      <c r="E179" s="69">
        <v>1</v>
      </c>
      <c r="F179" s="69"/>
      <c r="G179" s="70"/>
      <c r="H179" s="70"/>
      <c r="I179" s="70"/>
      <c r="J179" s="70"/>
      <c r="K179" s="70"/>
      <c r="L179" s="70"/>
      <c r="M179" s="70"/>
      <c r="N179" s="70"/>
      <c r="O179" s="70"/>
      <c r="P179" s="70"/>
      <c r="Q179" s="70"/>
      <c r="R179" s="70"/>
      <c r="S179" s="70"/>
      <c r="T179" s="70"/>
      <c r="U179" s="70"/>
      <c r="V179" s="70"/>
      <c r="W179" s="70"/>
      <c r="X179" s="70"/>
      <c r="Y179" s="71"/>
      <c r="Z179" s="87" t="s">
        <v>16</v>
      </c>
      <c r="AA179" s="15" t="str">
        <f>IF(G179="","",IF(Z179="SI",G179*(1+'INPUTS Y LISTAS'!$B$15),'Modelo Estadistico'!G179))</f>
        <v/>
      </c>
      <c r="AB179" s="15" t="str">
        <f>IF(H179="","",IF(Z179="SI",H179*(1+'INPUTS Y LISTAS'!$B$15),'Modelo Estadistico'!H179))</f>
        <v/>
      </c>
      <c r="AC179" s="15" t="str">
        <f>IF(I179="","",IF(Z179="SI",I179*(1+'INPUTS Y LISTAS'!$B$15),'Modelo Estadistico'!I179))</f>
        <v/>
      </c>
      <c r="AD179" s="15" t="str">
        <f>IF(J179="","",IF(Z179="SI",J179*(1+'INPUTS Y LISTAS'!$B$15),'Modelo Estadistico'!J179))</f>
        <v/>
      </c>
      <c r="AE179" s="15" t="str">
        <f>IF(K179="","",IF(Z179="SI",K179*(1+'INPUTS Y LISTAS'!$B$15),'Modelo Estadistico'!K179))</f>
        <v/>
      </c>
      <c r="AF179" s="15" t="str">
        <f>IF(L179="","",IF(Z179="SI",L179*(1+'INPUTS Y LISTAS'!$B$15),'Modelo Estadistico'!L179))</f>
        <v/>
      </c>
      <c r="AG179" s="15" t="str">
        <f>IF(M179="","",IF(Z179="SI",M179*(1+'INPUTS Y LISTAS'!$B$15),'Modelo Estadistico'!M179))</f>
        <v/>
      </c>
      <c r="AH179" s="15" t="str">
        <f>IF(N179="","",IF(Z179="SI",N179*(1+'INPUTS Y LISTAS'!$B$15),'Modelo Estadistico'!N179))</f>
        <v/>
      </c>
      <c r="AI179" s="15" t="str">
        <f>IF(O179="","",IF(Z179="SI",O179*(1+'INPUTS Y LISTAS'!$B$15),'Modelo Estadistico'!O179))</f>
        <v/>
      </c>
      <c r="AJ179" s="15" t="str">
        <f>IF(P179="","",IF(Z179="SI",P179*(1+'INPUTS Y LISTAS'!$B$15),'Modelo Estadistico'!P179))</f>
        <v/>
      </c>
      <c r="AK179" s="15" t="str">
        <f>IF(Q179="","",IF(Z179="SI",Q179*(1+'INPUTS Y LISTAS'!$B$15),'Modelo Estadistico'!Q179))</f>
        <v/>
      </c>
      <c r="AL179" s="15" t="str">
        <f>IF(R179="","",IF(Z179="SI",R179*(1+'INPUTS Y LISTAS'!$B$15),'Modelo Estadistico'!R179))</f>
        <v/>
      </c>
      <c r="AM179" s="15" t="str">
        <f>IF(S179="","",IF(Z179="SI",S179*(1+'INPUTS Y LISTAS'!$B$15),'Modelo Estadistico'!S179))</f>
        <v/>
      </c>
      <c r="AN179" s="15" t="str">
        <f>IF(T179="","",IF(Z179="SI",T179*(1+'INPUTS Y LISTAS'!$B$15),'Modelo Estadistico'!T179))</f>
        <v/>
      </c>
      <c r="AO179" s="15" t="str">
        <f>IF(U179="","",IF(Z179="SI",U179*(1+'INPUTS Y LISTAS'!$B$15),'Modelo Estadistico'!U179))</f>
        <v/>
      </c>
      <c r="AP179" s="15" t="str">
        <f>IF(V179="","",IF(Z179="SI",V179*(1+'INPUTS Y LISTAS'!$B$15),'Modelo Estadistico'!V179))</f>
        <v/>
      </c>
      <c r="AQ179" s="15" t="str">
        <f>IF(W179="","",IF(Z179="SI",W179*(1+'INPUTS Y LISTAS'!$B$15),'Modelo Estadistico'!W179))</f>
        <v/>
      </c>
      <c r="AR179" s="15" t="str">
        <f>IF(X179="","",IF(Z179="SI",X179*(1+'INPUTS Y LISTAS'!$B$15),'Modelo Estadistico'!X179))</f>
        <v/>
      </c>
      <c r="AS179" s="71"/>
      <c r="AT179" s="29" t="str">
        <f t="shared" si="240"/>
        <v/>
      </c>
      <c r="AU179" s="15" t="str">
        <f t="shared" si="241"/>
        <v/>
      </c>
      <c r="AV179" s="15" t="str">
        <f t="shared" si="242"/>
        <v/>
      </c>
      <c r="AW179" s="30" t="str">
        <f t="shared" si="243"/>
        <v/>
      </c>
      <c r="AX179" s="28" t="str">
        <f t="shared" si="222"/>
        <v/>
      </c>
      <c r="AY179" s="16" t="str">
        <f t="shared" si="194"/>
        <v/>
      </c>
      <c r="AZ179" s="16" t="str">
        <f t="shared" si="195"/>
        <v/>
      </c>
      <c r="BA179" s="16" t="str">
        <f t="shared" si="196"/>
        <v/>
      </c>
      <c r="BB179" s="16" t="str">
        <f t="shared" si="197"/>
        <v/>
      </c>
      <c r="BC179" s="16" t="str">
        <f t="shared" si="198"/>
        <v/>
      </c>
      <c r="BD179" s="16" t="str">
        <f t="shared" si="199"/>
        <v/>
      </c>
      <c r="BE179" s="16" t="str">
        <f t="shared" si="200"/>
        <v/>
      </c>
      <c r="BF179" s="16" t="str">
        <f t="shared" si="201"/>
        <v/>
      </c>
      <c r="BG179" s="16" t="str">
        <f t="shared" si="202"/>
        <v/>
      </c>
      <c r="BH179" s="16" t="str">
        <f t="shared" si="203"/>
        <v/>
      </c>
      <c r="BI179" s="16" t="str">
        <f t="shared" si="204"/>
        <v/>
      </c>
      <c r="BJ179" s="16" t="str">
        <f t="shared" si="205"/>
        <v/>
      </c>
      <c r="BK179" s="16" t="str">
        <f t="shared" si="206"/>
        <v/>
      </c>
      <c r="BL179" s="16" t="str">
        <f t="shared" si="207"/>
        <v/>
      </c>
      <c r="BM179" s="16"/>
      <c r="BN179" s="16" t="str">
        <f t="shared" si="208"/>
        <v/>
      </c>
      <c r="BO179" s="16" t="str">
        <f t="shared" si="209"/>
        <v/>
      </c>
      <c r="BP179" s="28" t="str">
        <f t="shared" si="210"/>
        <v/>
      </c>
      <c r="BQ179" s="16" t="str">
        <f t="shared" si="211"/>
        <v/>
      </c>
      <c r="BR179" s="16" t="str">
        <f t="shared" si="212"/>
        <v/>
      </c>
      <c r="BS179" s="16" t="str">
        <f t="shared" si="213"/>
        <v/>
      </c>
      <c r="BT179" s="16" t="str">
        <f t="shared" si="214"/>
        <v/>
      </c>
      <c r="BU179" s="16" t="str">
        <f t="shared" si="215"/>
        <v/>
      </c>
      <c r="BV179" s="16" t="str">
        <f t="shared" si="216"/>
        <v/>
      </c>
      <c r="BW179" s="16" t="str">
        <f t="shared" si="217"/>
        <v/>
      </c>
      <c r="BX179" s="16" t="str">
        <f t="shared" si="218"/>
        <v/>
      </c>
      <c r="BY179" s="16" t="str">
        <f t="shared" si="219"/>
        <v/>
      </c>
      <c r="BZ179" s="16" t="str">
        <f t="shared" si="248"/>
        <v/>
      </c>
      <c r="CA179" s="16" t="str">
        <f t="shared" si="248"/>
        <v/>
      </c>
      <c r="CB179" s="16" t="str">
        <f t="shared" si="248"/>
        <v/>
      </c>
      <c r="CC179" s="16" t="str">
        <f t="shared" si="248"/>
        <v/>
      </c>
      <c r="CD179" s="16" t="str">
        <f t="shared" si="248"/>
        <v/>
      </c>
      <c r="CE179" s="16" t="str">
        <f t="shared" si="248"/>
        <v/>
      </c>
      <c r="CF179" s="16" t="str">
        <f t="shared" si="248"/>
        <v/>
      </c>
      <c r="CG179" s="16" t="str">
        <f t="shared" si="248"/>
        <v/>
      </c>
      <c r="CH179" s="66" t="str">
        <f t="shared" si="221"/>
        <v/>
      </c>
      <c r="CI179" s="42" t="str">
        <f t="shared" si="233"/>
        <v/>
      </c>
      <c r="CJ179" s="42" t="str">
        <f t="shared" si="234"/>
        <v/>
      </c>
      <c r="CK179" s="42" t="str">
        <f t="shared" si="235"/>
        <v/>
      </c>
      <c r="CL179" s="42" t="str">
        <f t="shared" si="236"/>
        <v/>
      </c>
      <c r="CM179" s="42" t="str">
        <f t="shared" si="237"/>
        <v/>
      </c>
      <c r="CN179" s="65">
        <f t="shared" si="223"/>
        <v>0</v>
      </c>
      <c r="CO179" s="73"/>
      <c r="CP179" s="41">
        <f t="shared" si="244"/>
        <v>0</v>
      </c>
      <c r="CQ179" s="39">
        <f t="shared" si="245"/>
        <v>0</v>
      </c>
      <c r="CR179" s="40">
        <f t="shared" si="246"/>
        <v>0</v>
      </c>
      <c r="CS179" s="134">
        <f t="shared" si="247"/>
        <v>0</v>
      </c>
      <c r="CT179" s="17"/>
      <c r="CU179" s="129"/>
      <c r="CV179" s="130">
        <f t="shared" si="224"/>
        <v>0</v>
      </c>
      <c r="CW179" s="134">
        <f t="shared" si="225"/>
        <v>0</v>
      </c>
      <c r="CX179" s="131">
        <f>+IF($I$7="SI",'INPUTS Y LISTAS'!$B$31,0)</f>
        <v>0</v>
      </c>
      <c r="CY179" s="132"/>
      <c r="CZ179" s="130">
        <f t="shared" si="226"/>
        <v>0</v>
      </c>
      <c r="DA179" s="134">
        <f t="shared" si="227"/>
        <v>0</v>
      </c>
      <c r="DB179" s="131">
        <f>+IF($I$7="SI",'INPUTS Y LISTAS'!$B$32,0)</f>
        <v>0</v>
      </c>
      <c r="DC179" s="132"/>
      <c r="DD179" s="130">
        <f t="shared" si="228"/>
        <v>0</v>
      </c>
      <c r="DE179" s="134">
        <f t="shared" si="229"/>
        <v>0</v>
      </c>
      <c r="DF179" s="131">
        <f>+IF($I$7="SI",'INPUTS Y LISTAS'!$B$33,0)</f>
        <v>0</v>
      </c>
      <c r="DG179" s="132"/>
      <c r="DH179" s="130">
        <f t="shared" si="230"/>
        <v>0</v>
      </c>
      <c r="DI179" s="134">
        <f t="shared" si="231"/>
        <v>0</v>
      </c>
      <c r="DJ179" s="136">
        <f t="shared" si="232"/>
        <v>0</v>
      </c>
    </row>
    <row r="180" spans="3:114" ht="15.75" hidden="1" outlineLevel="2" x14ac:dyDescent="0.2">
      <c r="C180" s="14">
        <f t="shared" si="239"/>
        <v>166</v>
      </c>
      <c r="D180" s="72"/>
      <c r="E180" s="69">
        <v>1</v>
      </c>
      <c r="F180" s="69"/>
      <c r="G180" s="70"/>
      <c r="H180" s="70"/>
      <c r="I180" s="70"/>
      <c r="J180" s="70"/>
      <c r="K180" s="70"/>
      <c r="L180" s="70"/>
      <c r="M180" s="70"/>
      <c r="N180" s="70"/>
      <c r="O180" s="70"/>
      <c r="P180" s="70"/>
      <c r="Q180" s="70"/>
      <c r="R180" s="70"/>
      <c r="S180" s="70"/>
      <c r="T180" s="70"/>
      <c r="U180" s="70"/>
      <c r="V180" s="70"/>
      <c r="W180" s="70"/>
      <c r="X180" s="70"/>
      <c r="Y180" s="71"/>
      <c r="Z180" s="87" t="s">
        <v>16</v>
      </c>
      <c r="AA180" s="15" t="str">
        <f>IF(G180="","",IF(Z180="SI",G180*(1+'INPUTS Y LISTAS'!$B$15),'Modelo Estadistico'!G180))</f>
        <v/>
      </c>
      <c r="AB180" s="15" t="str">
        <f>IF(H180="","",IF(Z180="SI",H180*(1+'INPUTS Y LISTAS'!$B$15),'Modelo Estadistico'!H180))</f>
        <v/>
      </c>
      <c r="AC180" s="15" t="str">
        <f>IF(I180="","",IF(Z180="SI",I180*(1+'INPUTS Y LISTAS'!$B$15),'Modelo Estadistico'!I180))</f>
        <v/>
      </c>
      <c r="AD180" s="15" t="str">
        <f>IF(J180="","",IF(Z180="SI",J180*(1+'INPUTS Y LISTAS'!$B$15),'Modelo Estadistico'!J180))</f>
        <v/>
      </c>
      <c r="AE180" s="15" t="str">
        <f>IF(K180="","",IF(Z180="SI",K180*(1+'INPUTS Y LISTAS'!$B$15),'Modelo Estadistico'!K180))</f>
        <v/>
      </c>
      <c r="AF180" s="15" t="str">
        <f>IF(L180="","",IF(Z180="SI",L180*(1+'INPUTS Y LISTAS'!$B$15),'Modelo Estadistico'!L180))</f>
        <v/>
      </c>
      <c r="AG180" s="15" t="str">
        <f>IF(M180="","",IF(Z180="SI",M180*(1+'INPUTS Y LISTAS'!$B$15),'Modelo Estadistico'!M180))</f>
        <v/>
      </c>
      <c r="AH180" s="15" t="str">
        <f>IF(N180="","",IF(Z180="SI",N180*(1+'INPUTS Y LISTAS'!$B$15),'Modelo Estadistico'!N180))</f>
        <v/>
      </c>
      <c r="AI180" s="15" t="str">
        <f>IF(O180="","",IF(Z180="SI",O180*(1+'INPUTS Y LISTAS'!$B$15),'Modelo Estadistico'!O180))</f>
        <v/>
      </c>
      <c r="AJ180" s="15" t="str">
        <f>IF(P180="","",IF(Z180="SI",P180*(1+'INPUTS Y LISTAS'!$B$15),'Modelo Estadistico'!P180))</f>
        <v/>
      </c>
      <c r="AK180" s="15" t="str">
        <f>IF(Q180="","",IF(Z180="SI",Q180*(1+'INPUTS Y LISTAS'!$B$15),'Modelo Estadistico'!Q180))</f>
        <v/>
      </c>
      <c r="AL180" s="15" t="str">
        <f>IF(R180="","",IF(Z180="SI",R180*(1+'INPUTS Y LISTAS'!$B$15),'Modelo Estadistico'!R180))</f>
        <v/>
      </c>
      <c r="AM180" s="15" t="str">
        <f>IF(S180="","",IF(Z180="SI",S180*(1+'INPUTS Y LISTAS'!$B$15),'Modelo Estadistico'!S180))</f>
        <v/>
      </c>
      <c r="AN180" s="15" t="str">
        <f>IF(T180="","",IF(Z180="SI",T180*(1+'INPUTS Y LISTAS'!$B$15),'Modelo Estadistico'!T180))</f>
        <v/>
      </c>
      <c r="AO180" s="15" t="str">
        <f>IF(U180="","",IF(Z180="SI",U180*(1+'INPUTS Y LISTAS'!$B$15),'Modelo Estadistico'!U180))</f>
        <v/>
      </c>
      <c r="AP180" s="15" t="str">
        <f>IF(V180="","",IF(Z180="SI",V180*(1+'INPUTS Y LISTAS'!$B$15),'Modelo Estadistico'!V180))</f>
        <v/>
      </c>
      <c r="AQ180" s="15" t="str">
        <f>IF(W180="","",IF(Z180="SI",W180*(1+'INPUTS Y LISTAS'!$B$15),'Modelo Estadistico'!W180))</f>
        <v/>
      </c>
      <c r="AR180" s="15" t="str">
        <f>IF(X180="","",IF(Z180="SI",X180*(1+'INPUTS Y LISTAS'!$B$15),'Modelo Estadistico'!X180))</f>
        <v/>
      </c>
      <c r="AS180" s="71"/>
      <c r="AT180" s="29" t="str">
        <f t="shared" si="240"/>
        <v/>
      </c>
      <c r="AU180" s="15" t="str">
        <f t="shared" si="241"/>
        <v/>
      </c>
      <c r="AV180" s="15" t="str">
        <f t="shared" si="242"/>
        <v/>
      </c>
      <c r="AW180" s="30" t="str">
        <f t="shared" si="243"/>
        <v/>
      </c>
      <c r="AX180" s="28" t="str">
        <f t="shared" si="222"/>
        <v/>
      </c>
      <c r="AY180" s="16" t="str">
        <f t="shared" si="194"/>
        <v/>
      </c>
      <c r="AZ180" s="16" t="str">
        <f t="shared" si="195"/>
        <v/>
      </c>
      <c r="BA180" s="16" t="str">
        <f t="shared" si="196"/>
        <v/>
      </c>
      <c r="BB180" s="16" t="str">
        <f t="shared" si="197"/>
        <v/>
      </c>
      <c r="BC180" s="16" t="str">
        <f t="shared" si="198"/>
        <v/>
      </c>
      <c r="BD180" s="16" t="str">
        <f t="shared" si="199"/>
        <v/>
      </c>
      <c r="BE180" s="16" t="str">
        <f t="shared" si="200"/>
        <v/>
      </c>
      <c r="BF180" s="16" t="str">
        <f t="shared" si="201"/>
        <v/>
      </c>
      <c r="BG180" s="16" t="str">
        <f t="shared" si="202"/>
        <v/>
      </c>
      <c r="BH180" s="16" t="str">
        <f t="shared" si="203"/>
        <v/>
      </c>
      <c r="BI180" s="16" t="str">
        <f t="shared" si="204"/>
        <v/>
      </c>
      <c r="BJ180" s="16" t="str">
        <f t="shared" si="205"/>
        <v/>
      </c>
      <c r="BK180" s="16" t="str">
        <f t="shared" si="206"/>
        <v/>
      </c>
      <c r="BL180" s="16" t="str">
        <f t="shared" si="207"/>
        <v/>
      </c>
      <c r="BM180" s="16"/>
      <c r="BN180" s="16" t="str">
        <f t="shared" si="208"/>
        <v/>
      </c>
      <c r="BO180" s="16" t="str">
        <f t="shared" si="209"/>
        <v/>
      </c>
      <c r="BP180" s="28" t="str">
        <f t="shared" si="210"/>
        <v/>
      </c>
      <c r="BQ180" s="16" t="str">
        <f t="shared" si="211"/>
        <v/>
      </c>
      <c r="BR180" s="16" t="str">
        <f t="shared" si="212"/>
        <v/>
      </c>
      <c r="BS180" s="16" t="str">
        <f t="shared" si="213"/>
        <v/>
      </c>
      <c r="BT180" s="16" t="str">
        <f t="shared" si="214"/>
        <v/>
      </c>
      <c r="BU180" s="16" t="str">
        <f t="shared" si="215"/>
        <v/>
      </c>
      <c r="BV180" s="16" t="str">
        <f t="shared" si="216"/>
        <v/>
      </c>
      <c r="BW180" s="16" t="str">
        <f t="shared" si="217"/>
        <v/>
      </c>
      <c r="BX180" s="16" t="str">
        <f t="shared" si="218"/>
        <v/>
      </c>
      <c r="BY180" s="16" t="str">
        <f t="shared" si="219"/>
        <v/>
      </c>
      <c r="BZ180" s="16" t="str">
        <f t="shared" si="248"/>
        <v/>
      </c>
      <c r="CA180" s="16" t="str">
        <f t="shared" si="248"/>
        <v/>
      </c>
      <c r="CB180" s="16" t="str">
        <f t="shared" si="248"/>
        <v/>
      </c>
      <c r="CC180" s="16" t="str">
        <f t="shared" si="248"/>
        <v/>
      </c>
      <c r="CD180" s="16" t="str">
        <f t="shared" si="248"/>
        <v/>
      </c>
      <c r="CE180" s="16" t="str">
        <f t="shared" si="248"/>
        <v/>
      </c>
      <c r="CF180" s="16" t="str">
        <f t="shared" si="248"/>
        <v/>
      </c>
      <c r="CG180" s="16" t="str">
        <f t="shared" si="248"/>
        <v/>
      </c>
      <c r="CH180" s="66" t="str">
        <f t="shared" si="221"/>
        <v/>
      </c>
      <c r="CI180" s="42" t="str">
        <f t="shared" si="233"/>
        <v/>
      </c>
      <c r="CJ180" s="42" t="str">
        <f t="shared" si="234"/>
        <v/>
      </c>
      <c r="CK180" s="42" t="str">
        <f t="shared" si="235"/>
        <v/>
      </c>
      <c r="CL180" s="42" t="str">
        <f t="shared" si="236"/>
        <v/>
      </c>
      <c r="CM180" s="42" t="str">
        <f t="shared" si="237"/>
        <v/>
      </c>
      <c r="CN180" s="65">
        <f t="shared" si="223"/>
        <v>0</v>
      </c>
      <c r="CO180" s="73"/>
      <c r="CP180" s="41">
        <f t="shared" si="244"/>
        <v>0</v>
      </c>
      <c r="CQ180" s="39">
        <f t="shared" si="245"/>
        <v>0</v>
      </c>
      <c r="CR180" s="40">
        <f t="shared" si="246"/>
        <v>0</v>
      </c>
      <c r="CS180" s="134">
        <f t="shared" si="247"/>
        <v>0</v>
      </c>
      <c r="CT180" s="17"/>
      <c r="CU180" s="129"/>
      <c r="CV180" s="130">
        <f t="shared" si="224"/>
        <v>0</v>
      </c>
      <c r="CW180" s="134">
        <f t="shared" si="225"/>
        <v>0</v>
      </c>
      <c r="CX180" s="131">
        <f>+IF($I$7="SI",'INPUTS Y LISTAS'!$B$31,0)</f>
        <v>0</v>
      </c>
      <c r="CY180" s="132"/>
      <c r="CZ180" s="130">
        <f t="shared" si="226"/>
        <v>0</v>
      </c>
      <c r="DA180" s="134">
        <f t="shared" si="227"/>
        <v>0</v>
      </c>
      <c r="DB180" s="131">
        <f>+IF($I$7="SI",'INPUTS Y LISTAS'!$B$32,0)</f>
        <v>0</v>
      </c>
      <c r="DC180" s="132"/>
      <c r="DD180" s="130">
        <f t="shared" si="228"/>
        <v>0</v>
      </c>
      <c r="DE180" s="134">
        <f t="shared" si="229"/>
        <v>0</v>
      </c>
      <c r="DF180" s="131">
        <f>+IF($I$7="SI",'INPUTS Y LISTAS'!$B$33,0)</f>
        <v>0</v>
      </c>
      <c r="DG180" s="132"/>
      <c r="DH180" s="130">
        <f t="shared" si="230"/>
        <v>0</v>
      </c>
      <c r="DI180" s="134">
        <f t="shared" si="231"/>
        <v>0</v>
      </c>
      <c r="DJ180" s="136">
        <f t="shared" si="232"/>
        <v>0</v>
      </c>
    </row>
    <row r="181" spans="3:114" ht="15.75" hidden="1" outlineLevel="2" x14ac:dyDescent="0.2">
      <c r="C181" s="14">
        <f t="shared" si="239"/>
        <v>167</v>
      </c>
      <c r="D181" s="72"/>
      <c r="E181" s="69">
        <v>1</v>
      </c>
      <c r="F181" s="69"/>
      <c r="G181" s="70"/>
      <c r="H181" s="70"/>
      <c r="I181" s="70"/>
      <c r="J181" s="70"/>
      <c r="K181" s="70"/>
      <c r="L181" s="70"/>
      <c r="M181" s="70"/>
      <c r="N181" s="70"/>
      <c r="O181" s="70"/>
      <c r="P181" s="70"/>
      <c r="Q181" s="70"/>
      <c r="R181" s="70"/>
      <c r="S181" s="70"/>
      <c r="T181" s="70"/>
      <c r="U181" s="70"/>
      <c r="V181" s="70"/>
      <c r="W181" s="70"/>
      <c r="X181" s="70"/>
      <c r="Y181" s="71"/>
      <c r="Z181" s="87" t="s">
        <v>16</v>
      </c>
      <c r="AA181" s="15" t="str">
        <f>IF(G181="","",IF(Z181="SI",G181*(1+'INPUTS Y LISTAS'!$B$15),'Modelo Estadistico'!G181))</f>
        <v/>
      </c>
      <c r="AB181" s="15" t="str">
        <f>IF(H181="","",IF(Z181="SI",H181*(1+'INPUTS Y LISTAS'!$B$15),'Modelo Estadistico'!H181))</f>
        <v/>
      </c>
      <c r="AC181" s="15" t="str">
        <f>IF(I181="","",IF(Z181="SI",I181*(1+'INPUTS Y LISTAS'!$B$15),'Modelo Estadistico'!I181))</f>
        <v/>
      </c>
      <c r="AD181" s="15" t="str">
        <f>IF(J181="","",IF(Z181="SI",J181*(1+'INPUTS Y LISTAS'!$B$15),'Modelo Estadistico'!J181))</f>
        <v/>
      </c>
      <c r="AE181" s="15" t="str">
        <f>IF(K181="","",IF(Z181="SI",K181*(1+'INPUTS Y LISTAS'!$B$15),'Modelo Estadistico'!K181))</f>
        <v/>
      </c>
      <c r="AF181" s="15" t="str">
        <f>IF(L181="","",IF(Z181="SI",L181*(1+'INPUTS Y LISTAS'!$B$15),'Modelo Estadistico'!L181))</f>
        <v/>
      </c>
      <c r="AG181" s="15" t="str">
        <f>IF(M181="","",IF(Z181="SI",M181*(1+'INPUTS Y LISTAS'!$B$15),'Modelo Estadistico'!M181))</f>
        <v/>
      </c>
      <c r="AH181" s="15" t="str">
        <f>IF(N181="","",IF(Z181="SI",N181*(1+'INPUTS Y LISTAS'!$B$15),'Modelo Estadistico'!N181))</f>
        <v/>
      </c>
      <c r="AI181" s="15" t="str">
        <f>IF(O181="","",IF(Z181="SI",O181*(1+'INPUTS Y LISTAS'!$B$15),'Modelo Estadistico'!O181))</f>
        <v/>
      </c>
      <c r="AJ181" s="15" t="str">
        <f>IF(P181="","",IF(Z181="SI",P181*(1+'INPUTS Y LISTAS'!$B$15),'Modelo Estadistico'!P181))</f>
        <v/>
      </c>
      <c r="AK181" s="15" t="str">
        <f>IF(Q181="","",IF(Z181="SI",Q181*(1+'INPUTS Y LISTAS'!$B$15),'Modelo Estadistico'!Q181))</f>
        <v/>
      </c>
      <c r="AL181" s="15" t="str">
        <f>IF(R181="","",IF(Z181="SI",R181*(1+'INPUTS Y LISTAS'!$B$15),'Modelo Estadistico'!R181))</f>
        <v/>
      </c>
      <c r="AM181" s="15" t="str">
        <f>IF(S181="","",IF(Z181="SI",S181*(1+'INPUTS Y LISTAS'!$B$15),'Modelo Estadistico'!S181))</f>
        <v/>
      </c>
      <c r="AN181" s="15" t="str">
        <f>IF(T181="","",IF(Z181="SI",T181*(1+'INPUTS Y LISTAS'!$B$15),'Modelo Estadistico'!T181))</f>
        <v/>
      </c>
      <c r="AO181" s="15" t="str">
        <f>IF(U181="","",IF(Z181="SI",U181*(1+'INPUTS Y LISTAS'!$B$15),'Modelo Estadistico'!U181))</f>
        <v/>
      </c>
      <c r="AP181" s="15" t="str">
        <f>IF(V181="","",IF(Z181="SI",V181*(1+'INPUTS Y LISTAS'!$B$15),'Modelo Estadistico'!V181))</f>
        <v/>
      </c>
      <c r="AQ181" s="15" t="str">
        <f>IF(W181="","",IF(Z181="SI",W181*(1+'INPUTS Y LISTAS'!$B$15),'Modelo Estadistico'!W181))</f>
        <v/>
      </c>
      <c r="AR181" s="15" t="str">
        <f>IF(X181="","",IF(Z181="SI",X181*(1+'INPUTS Y LISTAS'!$B$15),'Modelo Estadistico'!X181))</f>
        <v/>
      </c>
      <c r="AS181" s="71"/>
      <c r="AT181" s="29" t="str">
        <f t="shared" si="240"/>
        <v/>
      </c>
      <c r="AU181" s="15" t="str">
        <f t="shared" si="241"/>
        <v/>
      </c>
      <c r="AV181" s="15" t="str">
        <f t="shared" si="242"/>
        <v/>
      </c>
      <c r="AW181" s="30" t="str">
        <f t="shared" si="243"/>
        <v/>
      </c>
      <c r="AX181" s="28" t="str">
        <f t="shared" si="222"/>
        <v/>
      </c>
      <c r="AY181" s="16" t="str">
        <f t="shared" si="194"/>
        <v/>
      </c>
      <c r="AZ181" s="16" t="str">
        <f t="shared" si="195"/>
        <v/>
      </c>
      <c r="BA181" s="16" t="str">
        <f t="shared" si="196"/>
        <v/>
      </c>
      <c r="BB181" s="16" t="str">
        <f t="shared" si="197"/>
        <v/>
      </c>
      <c r="BC181" s="16" t="str">
        <f t="shared" si="198"/>
        <v/>
      </c>
      <c r="BD181" s="16" t="str">
        <f t="shared" si="199"/>
        <v/>
      </c>
      <c r="BE181" s="16" t="str">
        <f t="shared" si="200"/>
        <v/>
      </c>
      <c r="BF181" s="16" t="str">
        <f t="shared" si="201"/>
        <v/>
      </c>
      <c r="BG181" s="16" t="str">
        <f t="shared" si="202"/>
        <v/>
      </c>
      <c r="BH181" s="16" t="str">
        <f t="shared" si="203"/>
        <v/>
      </c>
      <c r="BI181" s="16" t="str">
        <f t="shared" si="204"/>
        <v/>
      </c>
      <c r="BJ181" s="16" t="str">
        <f t="shared" si="205"/>
        <v/>
      </c>
      <c r="BK181" s="16" t="str">
        <f t="shared" si="206"/>
        <v/>
      </c>
      <c r="BL181" s="16" t="str">
        <f t="shared" si="207"/>
        <v/>
      </c>
      <c r="BM181" s="16"/>
      <c r="BN181" s="16" t="str">
        <f t="shared" si="208"/>
        <v/>
      </c>
      <c r="BO181" s="16" t="str">
        <f t="shared" si="209"/>
        <v/>
      </c>
      <c r="BP181" s="28" t="str">
        <f t="shared" si="210"/>
        <v/>
      </c>
      <c r="BQ181" s="16" t="str">
        <f t="shared" si="211"/>
        <v/>
      </c>
      <c r="BR181" s="16" t="str">
        <f t="shared" si="212"/>
        <v/>
      </c>
      <c r="BS181" s="16" t="str">
        <f t="shared" si="213"/>
        <v/>
      </c>
      <c r="BT181" s="16" t="str">
        <f t="shared" si="214"/>
        <v/>
      </c>
      <c r="BU181" s="16" t="str">
        <f t="shared" si="215"/>
        <v/>
      </c>
      <c r="BV181" s="16" t="str">
        <f t="shared" si="216"/>
        <v/>
      </c>
      <c r="BW181" s="16" t="str">
        <f t="shared" si="217"/>
        <v/>
      </c>
      <c r="BX181" s="16" t="str">
        <f t="shared" si="218"/>
        <v/>
      </c>
      <c r="BY181" s="16" t="str">
        <f t="shared" si="219"/>
        <v/>
      </c>
      <c r="BZ181" s="16" t="str">
        <f t="shared" si="248"/>
        <v/>
      </c>
      <c r="CA181" s="16" t="str">
        <f t="shared" si="248"/>
        <v/>
      </c>
      <c r="CB181" s="16" t="str">
        <f t="shared" si="248"/>
        <v/>
      </c>
      <c r="CC181" s="16" t="str">
        <f t="shared" si="248"/>
        <v/>
      </c>
      <c r="CD181" s="16" t="str">
        <f t="shared" si="248"/>
        <v/>
      </c>
      <c r="CE181" s="16" t="str">
        <f t="shared" si="248"/>
        <v/>
      </c>
      <c r="CF181" s="16" t="str">
        <f t="shared" si="248"/>
        <v/>
      </c>
      <c r="CG181" s="16" t="str">
        <f t="shared" si="248"/>
        <v/>
      </c>
      <c r="CH181" s="66" t="str">
        <f t="shared" si="221"/>
        <v/>
      </c>
      <c r="CI181" s="42" t="str">
        <f t="shared" si="233"/>
        <v/>
      </c>
      <c r="CJ181" s="42" t="str">
        <f t="shared" si="234"/>
        <v/>
      </c>
      <c r="CK181" s="42" t="str">
        <f t="shared" si="235"/>
        <v/>
      </c>
      <c r="CL181" s="42" t="str">
        <f t="shared" si="236"/>
        <v/>
      </c>
      <c r="CM181" s="42" t="str">
        <f t="shared" si="237"/>
        <v/>
      </c>
      <c r="CN181" s="65">
        <f t="shared" si="223"/>
        <v>0</v>
      </c>
      <c r="CO181" s="73"/>
      <c r="CP181" s="41">
        <f t="shared" si="244"/>
        <v>0</v>
      </c>
      <c r="CQ181" s="39">
        <f t="shared" si="245"/>
        <v>0</v>
      </c>
      <c r="CR181" s="40">
        <f t="shared" si="246"/>
        <v>0</v>
      </c>
      <c r="CS181" s="134">
        <f t="shared" si="247"/>
        <v>0</v>
      </c>
      <c r="CT181" s="17"/>
      <c r="CU181" s="129"/>
      <c r="CV181" s="130">
        <f t="shared" si="224"/>
        <v>0</v>
      </c>
      <c r="CW181" s="134">
        <f t="shared" si="225"/>
        <v>0</v>
      </c>
      <c r="CX181" s="131">
        <f>+IF($I$7="SI",'INPUTS Y LISTAS'!$B$31,0)</f>
        <v>0</v>
      </c>
      <c r="CY181" s="132"/>
      <c r="CZ181" s="130">
        <f t="shared" si="226"/>
        <v>0</v>
      </c>
      <c r="DA181" s="134">
        <f t="shared" si="227"/>
        <v>0</v>
      </c>
      <c r="DB181" s="131">
        <f>+IF($I$7="SI",'INPUTS Y LISTAS'!$B$32,0)</f>
        <v>0</v>
      </c>
      <c r="DC181" s="132"/>
      <c r="DD181" s="130">
        <f t="shared" si="228"/>
        <v>0</v>
      </c>
      <c r="DE181" s="134">
        <f t="shared" si="229"/>
        <v>0</v>
      </c>
      <c r="DF181" s="131">
        <f>+IF($I$7="SI",'INPUTS Y LISTAS'!$B$33,0)</f>
        <v>0</v>
      </c>
      <c r="DG181" s="132"/>
      <c r="DH181" s="130">
        <f t="shared" si="230"/>
        <v>0</v>
      </c>
      <c r="DI181" s="134">
        <f t="shared" si="231"/>
        <v>0</v>
      </c>
      <c r="DJ181" s="136">
        <f t="shared" si="232"/>
        <v>0</v>
      </c>
    </row>
    <row r="182" spans="3:114" ht="15.75" hidden="1" outlineLevel="2" x14ac:dyDescent="0.2">
      <c r="C182" s="14">
        <f t="shared" si="239"/>
        <v>168</v>
      </c>
      <c r="D182" s="72"/>
      <c r="E182" s="69">
        <v>1</v>
      </c>
      <c r="F182" s="69"/>
      <c r="G182" s="70"/>
      <c r="H182" s="70"/>
      <c r="I182" s="70"/>
      <c r="J182" s="70"/>
      <c r="K182" s="70"/>
      <c r="L182" s="70"/>
      <c r="M182" s="70"/>
      <c r="N182" s="70"/>
      <c r="O182" s="70"/>
      <c r="P182" s="70"/>
      <c r="Q182" s="70"/>
      <c r="R182" s="70"/>
      <c r="S182" s="70"/>
      <c r="T182" s="70"/>
      <c r="U182" s="70"/>
      <c r="V182" s="70"/>
      <c r="W182" s="70"/>
      <c r="X182" s="70"/>
      <c r="Y182" s="71"/>
      <c r="Z182" s="87" t="s">
        <v>16</v>
      </c>
      <c r="AA182" s="15" t="str">
        <f>IF(G182="","",IF(Z182="SI",G182*(1+'INPUTS Y LISTAS'!$B$15),'Modelo Estadistico'!G182))</f>
        <v/>
      </c>
      <c r="AB182" s="15" t="str">
        <f>IF(H182="","",IF(Z182="SI",H182*(1+'INPUTS Y LISTAS'!$B$15),'Modelo Estadistico'!H182))</f>
        <v/>
      </c>
      <c r="AC182" s="15" t="str">
        <f>IF(I182="","",IF(Z182="SI",I182*(1+'INPUTS Y LISTAS'!$B$15),'Modelo Estadistico'!I182))</f>
        <v/>
      </c>
      <c r="AD182" s="15" t="str">
        <f>IF(J182="","",IF(Z182="SI",J182*(1+'INPUTS Y LISTAS'!$B$15),'Modelo Estadistico'!J182))</f>
        <v/>
      </c>
      <c r="AE182" s="15" t="str">
        <f>IF(K182="","",IF(Z182="SI",K182*(1+'INPUTS Y LISTAS'!$B$15),'Modelo Estadistico'!K182))</f>
        <v/>
      </c>
      <c r="AF182" s="15" t="str">
        <f>IF(L182="","",IF(Z182="SI",L182*(1+'INPUTS Y LISTAS'!$B$15),'Modelo Estadistico'!L182))</f>
        <v/>
      </c>
      <c r="AG182" s="15" t="str">
        <f>IF(M182="","",IF(Z182="SI",M182*(1+'INPUTS Y LISTAS'!$B$15),'Modelo Estadistico'!M182))</f>
        <v/>
      </c>
      <c r="AH182" s="15" t="str">
        <f>IF(N182="","",IF(Z182="SI",N182*(1+'INPUTS Y LISTAS'!$B$15),'Modelo Estadistico'!N182))</f>
        <v/>
      </c>
      <c r="AI182" s="15" t="str">
        <f>IF(O182="","",IF(Z182="SI",O182*(1+'INPUTS Y LISTAS'!$B$15),'Modelo Estadistico'!O182))</f>
        <v/>
      </c>
      <c r="AJ182" s="15" t="str">
        <f>IF(P182="","",IF(Z182="SI",P182*(1+'INPUTS Y LISTAS'!$B$15),'Modelo Estadistico'!P182))</f>
        <v/>
      </c>
      <c r="AK182" s="15" t="str">
        <f>IF(Q182="","",IF(Z182="SI",Q182*(1+'INPUTS Y LISTAS'!$B$15),'Modelo Estadistico'!Q182))</f>
        <v/>
      </c>
      <c r="AL182" s="15" t="str">
        <f>IF(R182="","",IF(Z182="SI",R182*(1+'INPUTS Y LISTAS'!$B$15),'Modelo Estadistico'!R182))</f>
        <v/>
      </c>
      <c r="AM182" s="15" t="str">
        <f>IF(S182="","",IF(Z182="SI",S182*(1+'INPUTS Y LISTAS'!$B$15),'Modelo Estadistico'!S182))</f>
        <v/>
      </c>
      <c r="AN182" s="15" t="str">
        <f>IF(T182="","",IF(Z182="SI",T182*(1+'INPUTS Y LISTAS'!$B$15),'Modelo Estadistico'!T182))</f>
        <v/>
      </c>
      <c r="AO182" s="15" t="str">
        <f>IF(U182="","",IF(Z182="SI",U182*(1+'INPUTS Y LISTAS'!$B$15),'Modelo Estadistico'!U182))</f>
        <v/>
      </c>
      <c r="AP182" s="15" t="str">
        <f>IF(V182="","",IF(Z182="SI",V182*(1+'INPUTS Y LISTAS'!$B$15),'Modelo Estadistico'!V182))</f>
        <v/>
      </c>
      <c r="AQ182" s="15" t="str">
        <f>IF(W182="","",IF(Z182="SI",W182*(1+'INPUTS Y LISTAS'!$B$15),'Modelo Estadistico'!W182))</f>
        <v/>
      </c>
      <c r="AR182" s="15" t="str">
        <f>IF(X182="","",IF(Z182="SI",X182*(1+'INPUTS Y LISTAS'!$B$15),'Modelo Estadistico'!X182))</f>
        <v/>
      </c>
      <c r="AS182" s="71"/>
      <c r="AT182" s="29" t="str">
        <f t="shared" si="240"/>
        <v/>
      </c>
      <c r="AU182" s="15" t="str">
        <f t="shared" si="241"/>
        <v/>
      </c>
      <c r="AV182" s="15" t="str">
        <f t="shared" si="242"/>
        <v/>
      </c>
      <c r="AW182" s="30" t="str">
        <f t="shared" si="243"/>
        <v/>
      </c>
      <c r="AX182" s="28" t="str">
        <f t="shared" si="222"/>
        <v/>
      </c>
      <c r="AY182" s="16" t="str">
        <f t="shared" si="194"/>
        <v/>
      </c>
      <c r="AZ182" s="16" t="str">
        <f t="shared" si="195"/>
        <v/>
      </c>
      <c r="BA182" s="16" t="str">
        <f t="shared" si="196"/>
        <v/>
      </c>
      <c r="BB182" s="16" t="str">
        <f t="shared" si="197"/>
        <v/>
      </c>
      <c r="BC182" s="16" t="str">
        <f t="shared" si="198"/>
        <v/>
      </c>
      <c r="BD182" s="16" t="str">
        <f t="shared" si="199"/>
        <v/>
      </c>
      <c r="BE182" s="16" t="str">
        <f t="shared" si="200"/>
        <v/>
      </c>
      <c r="BF182" s="16" t="str">
        <f t="shared" si="201"/>
        <v/>
      </c>
      <c r="BG182" s="16" t="str">
        <f t="shared" si="202"/>
        <v/>
      </c>
      <c r="BH182" s="16" t="str">
        <f t="shared" si="203"/>
        <v/>
      </c>
      <c r="BI182" s="16" t="str">
        <f t="shared" si="204"/>
        <v/>
      </c>
      <c r="BJ182" s="16" t="str">
        <f t="shared" si="205"/>
        <v/>
      </c>
      <c r="BK182" s="16" t="str">
        <f t="shared" si="206"/>
        <v/>
      </c>
      <c r="BL182" s="16" t="str">
        <f t="shared" si="207"/>
        <v/>
      </c>
      <c r="BM182" s="16"/>
      <c r="BN182" s="16" t="str">
        <f t="shared" si="208"/>
        <v/>
      </c>
      <c r="BO182" s="16" t="str">
        <f t="shared" si="209"/>
        <v/>
      </c>
      <c r="BP182" s="28" t="str">
        <f t="shared" si="210"/>
        <v/>
      </c>
      <c r="BQ182" s="16" t="str">
        <f t="shared" si="211"/>
        <v/>
      </c>
      <c r="BR182" s="16" t="str">
        <f t="shared" si="212"/>
        <v/>
      </c>
      <c r="BS182" s="16" t="str">
        <f t="shared" si="213"/>
        <v/>
      </c>
      <c r="BT182" s="16" t="str">
        <f t="shared" si="214"/>
        <v/>
      </c>
      <c r="BU182" s="16" t="str">
        <f t="shared" si="215"/>
        <v/>
      </c>
      <c r="BV182" s="16" t="str">
        <f t="shared" si="216"/>
        <v/>
      </c>
      <c r="BW182" s="16" t="str">
        <f t="shared" si="217"/>
        <v/>
      </c>
      <c r="BX182" s="16" t="str">
        <f t="shared" si="218"/>
        <v/>
      </c>
      <c r="BY182" s="16" t="str">
        <f t="shared" si="219"/>
        <v/>
      </c>
      <c r="BZ182" s="16" t="str">
        <f t="shared" si="248"/>
        <v/>
      </c>
      <c r="CA182" s="16" t="str">
        <f t="shared" si="248"/>
        <v/>
      </c>
      <c r="CB182" s="16" t="str">
        <f t="shared" si="248"/>
        <v/>
      </c>
      <c r="CC182" s="16" t="str">
        <f t="shared" si="248"/>
        <v/>
      </c>
      <c r="CD182" s="16" t="str">
        <f t="shared" si="248"/>
        <v/>
      </c>
      <c r="CE182" s="16" t="str">
        <f t="shared" si="248"/>
        <v/>
      </c>
      <c r="CF182" s="16" t="str">
        <f t="shared" si="248"/>
        <v/>
      </c>
      <c r="CG182" s="16" t="str">
        <f t="shared" si="248"/>
        <v/>
      </c>
      <c r="CH182" s="66" t="str">
        <f t="shared" si="221"/>
        <v/>
      </c>
      <c r="CI182" s="42" t="str">
        <f t="shared" si="233"/>
        <v/>
      </c>
      <c r="CJ182" s="42" t="str">
        <f t="shared" si="234"/>
        <v/>
      </c>
      <c r="CK182" s="42" t="str">
        <f t="shared" si="235"/>
        <v/>
      </c>
      <c r="CL182" s="42" t="str">
        <f t="shared" si="236"/>
        <v/>
      </c>
      <c r="CM182" s="42" t="str">
        <f t="shared" si="237"/>
        <v/>
      </c>
      <c r="CN182" s="65">
        <f t="shared" si="223"/>
        <v>0</v>
      </c>
      <c r="CO182" s="73"/>
      <c r="CP182" s="41">
        <f t="shared" si="244"/>
        <v>0</v>
      </c>
      <c r="CQ182" s="39">
        <f t="shared" si="245"/>
        <v>0</v>
      </c>
      <c r="CR182" s="40">
        <f t="shared" si="246"/>
        <v>0</v>
      </c>
      <c r="CS182" s="134">
        <f t="shared" si="247"/>
        <v>0</v>
      </c>
      <c r="CT182" s="17"/>
      <c r="CU182" s="129"/>
      <c r="CV182" s="130">
        <f t="shared" si="224"/>
        <v>0</v>
      </c>
      <c r="CW182" s="134">
        <f t="shared" si="225"/>
        <v>0</v>
      </c>
      <c r="CX182" s="131">
        <f>+IF($I$7="SI",'INPUTS Y LISTAS'!$B$31,0)</f>
        <v>0</v>
      </c>
      <c r="CY182" s="132"/>
      <c r="CZ182" s="130">
        <f t="shared" si="226"/>
        <v>0</v>
      </c>
      <c r="DA182" s="134">
        <f t="shared" si="227"/>
        <v>0</v>
      </c>
      <c r="DB182" s="131">
        <f>+IF($I$7="SI",'INPUTS Y LISTAS'!$B$32,0)</f>
        <v>0</v>
      </c>
      <c r="DC182" s="132"/>
      <c r="DD182" s="130">
        <f t="shared" si="228"/>
        <v>0</v>
      </c>
      <c r="DE182" s="134">
        <f t="shared" si="229"/>
        <v>0</v>
      </c>
      <c r="DF182" s="131">
        <f>+IF($I$7="SI",'INPUTS Y LISTAS'!$B$33,0)</f>
        <v>0</v>
      </c>
      <c r="DG182" s="132"/>
      <c r="DH182" s="130">
        <f t="shared" si="230"/>
        <v>0</v>
      </c>
      <c r="DI182" s="134">
        <f t="shared" si="231"/>
        <v>0</v>
      </c>
      <c r="DJ182" s="136">
        <f t="shared" si="232"/>
        <v>0</v>
      </c>
    </row>
    <row r="183" spans="3:114" ht="15.75" hidden="1" outlineLevel="2" x14ac:dyDescent="0.2">
      <c r="C183" s="14">
        <f t="shared" si="239"/>
        <v>169</v>
      </c>
      <c r="D183" s="72"/>
      <c r="E183" s="69">
        <v>1</v>
      </c>
      <c r="F183" s="69"/>
      <c r="G183" s="70"/>
      <c r="H183" s="70"/>
      <c r="I183" s="70"/>
      <c r="J183" s="70"/>
      <c r="K183" s="70"/>
      <c r="L183" s="70"/>
      <c r="M183" s="70"/>
      <c r="N183" s="70"/>
      <c r="O183" s="70"/>
      <c r="P183" s="70"/>
      <c r="Q183" s="70"/>
      <c r="R183" s="70"/>
      <c r="S183" s="70"/>
      <c r="T183" s="70"/>
      <c r="U183" s="70"/>
      <c r="V183" s="70"/>
      <c r="W183" s="70"/>
      <c r="X183" s="70"/>
      <c r="Y183" s="71"/>
      <c r="Z183" s="87" t="s">
        <v>16</v>
      </c>
      <c r="AA183" s="15" t="str">
        <f>IF(G183="","",IF(Z183="SI",G183*(1+'INPUTS Y LISTAS'!$B$15),'Modelo Estadistico'!G183))</f>
        <v/>
      </c>
      <c r="AB183" s="15" t="str">
        <f>IF(H183="","",IF(Z183="SI",H183*(1+'INPUTS Y LISTAS'!$B$15),'Modelo Estadistico'!H183))</f>
        <v/>
      </c>
      <c r="AC183" s="15" t="str">
        <f>IF(I183="","",IF(Z183="SI",I183*(1+'INPUTS Y LISTAS'!$B$15),'Modelo Estadistico'!I183))</f>
        <v/>
      </c>
      <c r="AD183" s="15" t="str">
        <f>IF(J183="","",IF(Z183="SI",J183*(1+'INPUTS Y LISTAS'!$B$15),'Modelo Estadistico'!J183))</f>
        <v/>
      </c>
      <c r="AE183" s="15" t="str">
        <f>IF(K183="","",IF(Z183="SI",K183*(1+'INPUTS Y LISTAS'!$B$15),'Modelo Estadistico'!K183))</f>
        <v/>
      </c>
      <c r="AF183" s="15" t="str">
        <f>IF(L183="","",IF(Z183="SI",L183*(1+'INPUTS Y LISTAS'!$B$15),'Modelo Estadistico'!L183))</f>
        <v/>
      </c>
      <c r="AG183" s="15" t="str">
        <f>IF(M183="","",IF(Z183="SI",M183*(1+'INPUTS Y LISTAS'!$B$15),'Modelo Estadistico'!M183))</f>
        <v/>
      </c>
      <c r="AH183" s="15" t="str">
        <f>IF(N183="","",IF(Z183="SI",N183*(1+'INPUTS Y LISTAS'!$B$15),'Modelo Estadistico'!N183))</f>
        <v/>
      </c>
      <c r="AI183" s="15" t="str">
        <f>IF(O183="","",IF(Z183="SI",O183*(1+'INPUTS Y LISTAS'!$B$15),'Modelo Estadistico'!O183))</f>
        <v/>
      </c>
      <c r="AJ183" s="15" t="str">
        <f>IF(P183="","",IF(Z183="SI",P183*(1+'INPUTS Y LISTAS'!$B$15),'Modelo Estadistico'!P183))</f>
        <v/>
      </c>
      <c r="AK183" s="15" t="str">
        <f>IF(Q183="","",IF(Z183="SI",Q183*(1+'INPUTS Y LISTAS'!$B$15),'Modelo Estadistico'!Q183))</f>
        <v/>
      </c>
      <c r="AL183" s="15" t="str">
        <f>IF(R183="","",IF(Z183="SI",R183*(1+'INPUTS Y LISTAS'!$B$15),'Modelo Estadistico'!R183))</f>
        <v/>
      </c>
      <c r="AM183" s="15" t="str">
        <f>IF(S183="","",IF(Z183="SI",S183*(1+'INPUTS Y LISTAS'!$B$15),'Modelo Estadistico'!S183))</f>
        <v/>
      </c>
      <c r="AN183" s="15" t="str">
        <f>IF(T183="","",IF(Z183="SI",T183*(1+'INPUTS Y LISTAS'!$B$15),'Modelo Estadistico'!T183))</f>
        <v/>
      </c>
      <c r="AO183" s="15" t="str">
        <f>IF(U183="","",IF(Z183="SI",U183*(1+'INPUTS Y LISTAS'!$B$15),'Modelo Estadistico'!U183))</f>
        <v/>
      </c>
      <c r="AP183" s="15" t="str">
        <f>IF(V183="","",IF(Z183="SI",V183*(1+'INPUTS Y LISTAS'!$B$15),'Modelo Estadistico'!V183))</f>
        <v/>
      </c>
      <c r="AQ183" s="15" t="str">
        <f>IF(W183="","",IF(Z183="SI",W183*(1+'INPUTS Y LISTAS'!$B$15),'Modelo Estadistico'!W183))</f>
        <v/>
      </c>
      <c r="AR183" s="15" t="str">
        <f>IF(X183="","",IF(Z183="SI",X183*(1+'INPUTS Y LISTAS'!$B$15),'Modelo Estadistico'!X183))</f>
        <v/>
      </c>
      <c r="AS183" s="71"/>
      <c r="AT183" s="29" t="str">
        <f t="shared" si="240"/>
        <v/>
      </c>
      <c r="AU183" s="15" t="str">
        <f t="shared" si="241"/>
        <v/>
      </c>
      <c r="AV183" s="15" t="str">
        <f t="shared" si="242"/>
        <v/>
      </c>
      <c r="AW183" s="30" t="str">
        <f t="shared" si="243"/>
        <v/>
      </c>
      <c r="AX183" s="28" t="str">
        <f t="shared" si="222"/>
        <v/>
      </c>
      <c r="AY183" s="16" t="str">
        <f t="shared" si="194"/>
        <v/>
      </c>
      <c r="AZ183" s="16" t="str">
        <f t="shared" si="195"/>
        <v/>
      </c>
      <c r="BA183" s="16" t="str">
        <f t="shared" si="196"/>
        <v/>
      </c>
      <c r="BB183" s="16" t="str">
        <f t="shared" si="197"/>
        <v/>
      </c>
      <c r="BC183" s="16" t="str">
        <f t="shared" si="198"/>
        <v/>
      </c>
      <c r="BD183" s="16" t="str">
        <f t="shared" si="199"/>
        <v/>
      </c>
      <c r="BE183" s="16" t="str">
        <f t="shared" si="200"/>
        <v/>
      </c>
      <c r="BF183" s="16" t="str">
        <f t="shared" si="201"/>
        <v/>
      </c>
      <c r="BG183" s="16" t="str">
        <f t="shared" si="202"/>
        <v/>
      </c>
      <c r="BH183" s="16" t="str">
        <f t="shared" si="203"/>
        <v/>
      </c>
      <c r="BI183" s="16" t="str">
        <f t="shared" si="204"/>
        <v/>
      </c>
      <c r="BJ183" s="16" t="str">
        <f t="shared" si="205"/>
        <v/>
      </c>
      <c r="BK183" s="16" t="str">
        <f t="shared" si="206"/>
        <v/>
      </c>
      <c r="BL183" s="16" t="str">
        <f t="shared" si="207"/>
        <v/>
      </c>
      <c r="BM183" s="16"/>
      <c r="BN183" s="16" t="str">
        <f t="shared" si="208"/>
        <v/>
      </c>
      <c r="BO183" s="16" t="str">
        <f t="shared" si="209"/>
        <v/>
      </c>
      <c r="BP183" s="28" t="str">
        <f t="shared" si="210"/>
        <v/>
      </c>
      <c r="BQ183" s="16" t="str">
        <f t="shared" si="211"/>
        <v/>
      </c>
      <c r="BR183" s="16" t="str">
        <f t="shared" si="212"/>
        <v/>
      </c>
      <c r="BS183" s="16" t="str">
        <f t="shared" si="213"/>
        <v/>
      </c>
      <c r="BT183" s="16" t="str">
        <f t="shared" si="214"/>
        <v/>
      </c>
      <c r="BU183" s="16" t="str">
        <f t="shared" si="215"/>
        <v/>
      </c>
      <c r="BV183" s="16" t="str">
        <f t="shared" si="216"/>
        <v/>
      </c>
      <c r="BW183" s="16" t="str">
        <f t="shared" si="217"/>
        <v/>
      </c>
      <c r="BX183" s="16" t="str">
        <f t="shared" si="218"/>
        <v/>
      </c>
      <c r="BY183" s="16" t="str">
        <f t="shared" si="219"/>
        <v/>
      </c>
      <c r="BZ183" s="16" t="str">
        <f t="shared" si="248"/>
        <v/>
      </c>
      <c r="CA183" s="16" t="str">
        <f t="shared" si="248"/>
        <v/>
      </c>
      <c r="CB183" s="16" t="str">
        <f t="shared" si="248"/>
        <v/>
      </c>
      <c r="CC183" s="16" t="str">
        <f t="shared" si="248"/>
        <v/>
      </c>
      <c r="CD183" s="16" t="str">
        <f t="shared" si="248"/>
        <v/>
      </c>
      <c r="CE183" s="16" t="str">
        <f t="shared" si="248"/>
        <v/>
      </c>
      <c r="CF183" s="16" t="str">
        <f t="shared" si="248"/>
        <v/>
      </c>
      <c r="CG183" s="16" t="str">
        <f t="shared" si="248"/>
        <v/>
      </c>
      <c r="CH183" s="66" t="str">
        <f t="shared" si="221"/>
        <v/>
      </c>
      <c r="CI183" s="42" t="str">
        <f t="shared" si="233"/>
        <v/>
      </c>
      <c r="CJ183" s="42" t="str">
        <f t="shared" si="234"/>
        <v/>
      </c>
      <c r="CK183" s="42" t="str">
        <f t="shared" si="235"/>
        <v/>
      </c>
      <c r="CL183" s="42" t="str">
        <f t="shared" si="236"/>
        <v/>
      </c>
      <c r="CM183" s="42" t="str">
        <f t="shared" si="237"/>
        <v/>
      </c>
      <c r="CN183" s="65">
        <f t="shared" si="223"/>
        <v>0</v>
      </c>
      <c r="CO183" s="73"/>
      <c r="CP183" s="41">
        <f t="shared" si="244"/>
        <v>0</v>
      </c>
      <c r="CQ183" s="39">
        <f t="shared" si="245"/>
        <v>0</v>
      </c>
      <c r="CR183" s="40">
        <f t="shared" si="246"/>
        <v>0</v>
      </c>
      <c r="CS183" s="134">
        <f t="shared" si="247"/>
        <v>0</v>
      </c>
      <c r="CT183" s="17"/>
      <c r="CU183" s="129"/>
      <c r="CV183" s="130">
        <f t="shared" si="224"/>
        <v>0</v>
      </c>
      <c r="CW183" s="134">
        <f t="shared" si="225"/>
        <v>0</v>
      </c>
      <c r="CX183" s="131">
        <f>+IF($I$7="SI",'INPUTS Y LISTAS'!$B$31,0)</f>
        <v>0</v>
      </c>
      <c r="CY183" s="132"/>
      <c r="CZ183" s="130">
        <f t="shared" si="226"/>
        <v>0</v>
      </c>
      <c r="DA183" s="134">
        <f t="shared" si="227"/>
        <v>0</v>
      </c>
      <c r="DB183" s="131">
        <f>+IF($I$7="SI",'INPUTS Y LISTAS'!$B$32,0)</f>
        <v>0</v>
      </c>
      <c r="DC183" s="132"/>
      <c r="DD183" s="130">
        <f t="shared" si="228"/>
        <v>0</v>
      </c>
      <c r="DE183" s="134">
        <f t="shared" si="229"/>
        <v>0</v>
      </c>
      <c r="DF183" s="131">
        <f>+IF($I$7="SI",'INPUTS Y LISTAS'!$B$33,0)</f>
        <v>0</v>
      </c>
      <c r="DG183" s="132"/>
      <c r="DH183" s="130">
        <f t="shared" si="230"/>
        <v>0</v>
      </c>
      <c r="DI183" s="134">
        <f t="shared" si="231"/>
        <v>0</v>
      </c>
      <c r="DJ183" s="136">
        <f t="shared" si="232"/>
        <v>0</v>
      </c>
    </row>
    <row r="184" spans="3:114" ht="15.75" hidden="1" outlineLevel="2" x14ac:dyDescent="0.2">
      <c r="C184" s="14">
        <f t="shared" si="239"/>
        <v>170</v>
      </c>
      <c r="D184" s="72"/>
      <c r="E184" s="69">
        <v>1</v>
      </c>
      <c r="F184" s="69"/>
      <c r="G184" s="70"/>
      <c r="H184" s="70"/>
      <c r="I184" s="70"/>
      <c r="J184" s="70"/>
      <c r="K184" s="70"/>
      <c r="L184" s="70"/>
      <c r="M184" s="70"/>
      <c r="N184" s="70"/>
      <c r="O184" s="70"/>
      <c r="P184" s="70"/>
      <c r="Q184" s="70"/>
      <c r="R184" s="70"/>
      <c r="S184" s="70"/>
      <c r="T184" s="70"/>
      <c r="U184" s="70"/>
      <c r="V184" s="70"/>
      <c r="W184" s="70"/>
      <c r="X184" s="70"/>
      <c r="Y184" s="71"/>
      <c r="Z184" s="87" t="s">
        <v>16</v>
      </c>
      <c r="AA184" s="15" t="str">
        <f>IF(G184="","",IF(Z184="SI",G184*(1+'INPUTS Y LISTAS'!$B$15),'Modelo Estadistico'!G184))</f>
        <v/>
      </c>
      <c r="AB184" s="15" t="str">
        <f>IF(H184="","",IF(Z184="SI",H184*(1+'INPUTS Y LISTAS'!$B$15),'Modelo Estadistico'!H184))</f>
        <v/>
      </c>
      <c r="AC184" s="15" t="str">
        <f>IF(I184="","",IF(Z184="SI",I184*(1+'INPUTS Y LISTAS'!$B$15),'Modelo Estadistico'!I184))</f>
        <v/>
      </c>
      <c r="AD184" s="15" t="str">
        <f>IF(J184="","",IF(Z184="SI",J184*(1+'INPUTS Y LISTAS'!$B$15),'Modelo Estadistico'!J184))</f>
        <v/>
      </c>
      <c r="AE184" s="15" t="str">
        <f>IF(K184="","",IF(Z184="SI",K184*(1+'INPUTS Y LISTAS'!$B$15),'Modelo Estadistico'!K184))</f>
        <v/>
      </c>
      <c r="AF184" s="15" t="str">
        <f>IF(L184="","",IF(Z184="SI",L184*(1+'INPUTS Y LISTAS'!$B$15),'Modelo Estadistico'!L184))</f>
        <v/>
      </c>
      <c r="AG184" s="15" t="str">
        <f>IF(M184="","",IF(Z184="SI",M184*(1+'INPUTS Y LISTAS'!$B$15),'Modelo Estadistico'!M184))</f>
        <v/>
      </c>
      <c r="AH184" s="15" t="str">
        <f>IF(N184="","",IF(Z184="SI",N184*(1+'INPUTS Y LISTAS'!$B$15),'Modelo Estadistico'!N184))</f>
        <v/>
      </c>
      <c r="AI184" s="15" t="str">
        <f>IF(O184="","",IF(Z184="SI",O184*(1+'INPUTS Y LISTAS'!$B$15),'Modelo Estadistico'!O184))</f>
        <v/>
      </c>
      <c r="AJ184" s="15" t="str">
        <f>IF(P184="","",IF(Z184="SI",P184*(1+'INPUTS Y LISTAS'!$B$15),'Modelo Estadistico'!P184))</f>
        <v/>
      </c>
      <c r="AK184" s="15" t="str">
        <f>IF(Q184="","",IF(Z184="SI",Q184*(1+'INPUTS Y LISTAS'!$B$15),'Modelo Estadistico'!Q184))</f>
        <v/>
      </c>
      <c r="AL184" s="15" t="str">
        <f>IF(R184="","",IF(Z184="SI",R184*(1+'INPUTS Y LISTAS'!$B$15),'Modelo Estadistico'!R184))</f>
        <v/>
      </c>
      <c r="AM184" s="15" t="str">
        <f>IF(S184="","",IF(Z184="SI",S184*(1+'INPUTS Y LISTAS'!$B$15),'Modelo Estadistico'!S184))</f>
        <v/>
      </c>
      <c r="AN184" s="15" t="str">
        <f>IF(T184="","",IF(Z184="SI",T184*(1+'INPUTS Y LISTAS'!$B$15),'Modelo Estadistico'!T184))</f>
        <v/>
      </c>
      <c r="AO184" s="15" t="str">
        <f>IF(U184="","",IF(Z184="SI",U184*(1+'INPUTS Y LISTAS'!$B$15),'Modelo Estadistico'!U184))</f>
        <v/>
      </c>
      <c r="AP184" s="15" t="str">
        <f>IF(V184="","",IF(Z184="SI",V184*(1+'INPUTS Y LISTAS'!$B$15),'Modelo Estadistico'!V184))</f>
        <v/>
      </c>
      <c r="AQ184" s="15" t="str">
        <f>IF(W184="","",IF(Z184="SI",W184*(1+'INPUTS Y LISTAS'!$B$15),'Modelo Estadistico'!W184))</f>
        <v/>
      </c>
      <c r="AR184" s="15" t="str">
        <f>IF(X184="","",IF(Z184="SI",X184*(1+'INPUTS Y LISTAS'!$B$15),'Modelo Estadistico'!X184))</f>
        <v/>
      </c>
      <c r="AS184" s="71"/>
      <c r="AT184" s="29" t="str">
        <f t="shared" si="240"/>
        <v/>
      </c>
      <c r="AU184" s="15" t="str">
        <f t="shared" si="241"/>
        <v/>
      </c>
      <c r="AV184" s="15" t="str">
        <f t="shared" si="242"/>
        <v/>
      </c>
      <c r="AW184" s="30" t="str">
        <f t="shared" si="243"/>
        <v/>
      </c>
      <c r="AX184" s="28" t="str">
        <f t="shared" si="222"/>
        <v/>
      </c>
      <c r="AY184" s="16" t="str">
        <f t="shared" si="194"/>
        <v/>
      </c>
      <c r="AZ184" s="16" t="str">
        <f t="shared" si="195"/>
        <v/>
      </c>
      <c r="BA184" s="16" t="str">
        <f t="shared" si="196"/>
        <v/>
      </c>
      <c r="BB184" s="16" t="str">
        <f t="shared" si="197"/>
        <v/>
      </c>
      <c r="BC184" s="16" t="str">
        <f t="shared" si="198"/>
        <v/>
      </c>
      <c r="BD184" s="16" t="str">
        <f t="shared" si="199"/>
        <v/>
      </c>
      <c r="BE184" s="16" t="str">
        <f t="shared" si="200"/>
        <v/>
      </c>
      <c r="BF184" s="16" t="str">
        <f t="shared" si="201"/>
        <v/>
      </c>
      <c r="BG184" s="16" t="str">
        <f t="shared" si="202"/>
        <v/>
      </c>
      <c r="BH184" s="16" t="str">
        <f t="shared" si="203"/>
        <v/>
      </c>
      <c r="BI184" s="16" t="str">
        <f t="shared" si="204"/>
        <v/>
      </c>
      <c r="BJ184" s="16" t="str">
        <f t="shared" si="205"/>
        <v/>
      </c>
      <c r="BK184" s="16" t="str">
        <f t="shared" si="206"/>
        <v/>
      </c>
      <c r="BL184" s="16" t="str">
        <f t="shared" si="207"/>
        <v/>
      </c>
      <c r="BM184" s="16"/>
      <c r="BN184" s="16" t="str">
        <f t="shared" si="208"/>
        <v/>
      </c>
      <c r="BO184" s="16" t="str">
        <f t="shared" si="209"/>
        <v/>
      </c>
      <c r="BP184" s="28" t="str">
        <f t="shared" si="210"/>
        <v/>
      </c>
      <c r="BQ184" s="16" t="str">
        <f t="shared" si="211"/>
        <v/>
      </c>
      <c r="BR184" s="16" t="str">
        <f t="shared" si="212"/>
        <v/>
      </c>
      <c r="BS184" s="16" t="str">
        <f t="shared" si="213"/>
        <v/>
      </c>
      <c r="BT184" s="16" t="str">
        <f t="shared" si="214"/>
        <v/>
      </c>
      <c r="BU184" s="16" t="str">
        <f t="shared" si="215"/>
        <v/>
      </c>
      <c r="BV184" s="16" t="str">
        <f t="shared" si="216"/>
        <v/>
      </c>
      <c r="BW184" s="16" t="str">
        <f t="shared" si="217"/>
        <v/>
      </c>
      <c r="BX184" s="16" t="str">
        <f t="shared" si="218"/>
        <v/>
      </c>
      <c r="BY184" s="16" t="str">
        <f t="shared" si="219"/>
        <v/>
      </c>
      <c r="BZ184" s="16" t="str">
        <f t="shared" si="248"/>
        <v/>
      </c>
      <c r="CA184" s="16" t="str">
        <f t="shared" si="248"/>
        <v/>
      </c>
      <c r="CB184" s="16" t="str">
        <f t="shared" si="248"/>
        <v/>
      </c>
      <c r="CC184" s="16" t="str">
        <f t="shared" si="248"/>
        <v/>
      </c>
      <c r="CD184" s="16" t="str">
        <f t="shared" si="248"/>
        <v/>
      </c>
      <c r="CE184" s="16" t="str">
        <f t="shared" si="248"/>
        <v/>
      </c>
      <c r="CF184" s="16" t="str">
        <f t="shared" si="248"/>
        <v/>
      </c>
      <c r="CG184" s="16" t="str">
        <f t="shared" si="248"/>
        <v/>
      </c>
      <c r="CH184" s="66" t="str">
        <f t="shared" si="221"/>
        <v/>
      </c>
      <c r="CI184" s="42" t="str">
        <f t="shared" si="233"/>
        <v/>
      </c>
      <c r="CJ184" s="42" t="str">
        <f t="shared" si="234"/>
        <v/>
      </c>
      <c r="CK184" s="42" t="str">
        <f t="shared" si="235"/>
        <v/>
      </c>
      <c r="CL184" s="42" t="str">
        <f t="shared" si="236"/>
        <v/>
      </c>
      <c r="CM184" s="42" t="str">
        <f t="shared" si="237"/>
        <v/>
      </c>
      <c r="CN184" s="65">
        <f t="shared" si="223"/>
        <v>0</v>
      </c>
      <c r="CO184" s="73"/>
      <c r="CP184" s="41">
        <f t="shared" si="244"/>
        <v>0</v>
      </c>
      <c r="CQ184" s="39">
        <f t="shared" si="245"/>
        <v>0</v>
      </c>
      <c r="CR184" s="40">
        <f t="shared" si="246"/>
        <v>0</v>
      </c>
      <c r="CS184" s="134">
        <f t="shared" si="247"/>
        <v>0</v>
      </c>
      <c r="CT184" s="17"/>
      <c r="CU184" s="129"/>
      <c r="CV184" s="130">
        <f t="shared" si="224"/>
        <v>0</v>
      </c>
      <c r="CW184" s="134">
        <f t="shared" si="225"/>
        <v>0</v>
      </c>
      <c r="CX184" s="131">
        <f>+IF($I$7="SI",'INPUTS Y LISTAS'!$B$31,0)</f>
        <v>0</v>
      </c>
      <c r="CY184" s="132"/>
      <c r="CZ184" s="130">
        <f t="shared" si="226"/>
        <v>0</v>
      </c>
      <c r="DA184" s="134">
        <f t="shared" si="227"/>
        <v>0</v>
      </c>
      <c r="DB184" s="131">
        <f>+IF($I$7="SI",'INPUTS Y LISTAS'!$B$32,0)</f>
        <v>0</v>
      </c>
      <c r="DC184" s="132"/>
      <c r="DD184" s="130">
        <f t="shared" si="228"/>
        <v>0</v>
      </c>
      <c r="DE184" s="134">
        <f t="shared" si="229"/>
        <v>0</v>
      </c>
      <c r="DF184" s="131">
        <f>+IF($I$7="SI",'INPUTS Y LISTAS'!$B$33,0)</f>
        <v>0</v>
      </c>
      <c r="DG184" s="132"/>
      <c r="DH184" s="130">
        <f t="shared" si="230"/>
        <v>0</v>
      </c>
      <c r="DI184" s="134">
        <f t="shared" si="231"/>
        <v>0</v>
      </c>
      <c r="DJ184" s="136">
        <f t="shared" si="232"/>
        <v>0</v>
      </c>
    </row>
    <row r="185" spans="3:114" ht="15.75" hidden="1" outlineLevel="2" x14ac:dyDescent="0.2">
      <c r="C185" s="14">
        <f t="shared" si="239"/>
        <v>171</v>
      </c>
      <c r="D185" s="72"/>
      <c r="E185" s="69">
        <v>1</v>
      </c>
      <c r="F185" s="69"/>
      <c r="G185" s="70"/>
      <c r="H185" s="70"/>
      <c r="I185" s="70"/>
      <c r="J185" s="70"/>
      <c r="K185" s="70"/>
      <c r="L185" s="70"/>
      <c r="M185" s="70"/>
      <c r="N185" s="70"/>
      <c r="O185" s="70"/>
      <c r="P185" s="70"/>
      <c r="Q185" s="70"/>
      <c r="R185" s="70"/>
      <c r="S185" s="70"/>
      <c r="T185" s="70"/>
      <c r="U185" s="70"/>
      <c r="V185" s="70"/>
      <c r="W185" s="70"/>
      <c r="X185" s="70"/>
      <c r="Y185" s="71"/>
      <c r="Z185" s="87" t="s">
        <v>16</v>
      </c>
      <c r="AA185" s="15" t="str">
        <f>IF(G185="","",IF(Z185="SI",G185*(1+'INPUTS Y LISTAS'!$B$15),'Modelo Estadistico'!G185))</f>
        <v/>
      </c>
      <c r="AB185" s="15" t="str">
        <f>IF(H185="","",IF(Z185="SI",H185*(1+'INPUTS Y LISTAS'!$B$15),'Modelo Estadistico'!H185))</f>
        <v/>
      </c>
      <c r="AC185" s="15" t="str">
        <f>IF(I185="","",IF(Z185="SI",I185*(1+'INPUTS Y LISTAS'!$B$15),'Modelo Estadistico'!I185))</f>
        <v/>
      </c>
      <c r="AD185" s="15" t="str">
        <f>IF(J185="","",IF(Z185="SI",J185*(1+'INPUTS Y LISTAS'!$B$15),'Modelo Estadistico'!J185))</f>
        <v/>
      </c>
      <c r="AE185" s="15" t="str">
        <f>IF(K185="","",IF(Z185="SI",K185*(1+'INPUTS Y LISTAS'!$B$15),'Modelo Estadistico'!K185))</f>
        <v/>
      </c>
      <c r="AF185" s="15" t="str">
        <f>IF(L185="","",IF(Z185="SI",L185*(1+'INPUTS Y LISTAS'!$B$15),'Modelo Estadistico'!L185))</f>
        <v/>
      </c>
      <c r="AG185" s="15" t="str">
        <f>IF(M185="","",IF(Z185="SI",M185*(1+'INPUTS Y LISTAS'!$B$15),'Modelo Estadistico'!M185))</f>
        <v/>
      </c>
      <c r="AH185" s="15" t="str">
        <f>IF(N185="","",IF(Z185="SI",N185*(1+'INPUTS Y LISTAS'!$B$15),'Modelo Estadistico'!N185))</f>
        <v/>
      </c>
      <c r="AI185" s="15" t="str">
        <f>IF(O185="","",IF(Z185="SI",O185*(1+'INPUTS Y LISTAS'!$B$15),'Modelo Estadistico'!O185))</f>
        <v/>
      </c>
      <c r="AJ185" s="15" t="str">
        <f>IF(P185="","",IF(Z185="SI",P185*(1+'INPUTS Y LISTAS'!$B$15),'Modelo Estadistico'!P185))</f>
        <v/>
      </c>
      <c r="AK185" s="15" t="str">
        <f>IF(Q185="","",IF(Z185="SI",Q185*(1+'INPUTS Y LISTAS'!$B$15),'Modelo Estadistico'!Q185))</f>
        <v/>
      </c>
      <c r="AL185" s="15" t="str">
        <f>IF(R185="","",IF(Z185="SI",R185*(1+'INPUTS Y LISTAS'!$B$15),'Modelo Estadistico'!R185))</f>
        <v/>
      </c>
      <c r="AM185" s="15" t="str">
        <f>IF(S185="","",IF(Z185="SI",S185*(1+'INPUTS Y LISTAS'!$B$15),'Modelo Estadistico'!S185))</f>
        <v/>
      </c>
      <c r="AN185" s="15" t="str">
        <f>IF(T185="","",IF(Z185="SI",T185*(1+'INPUTS Y LISTAS'!$B$15),'Modelo Estadistico'!T185))</f>
        <v/>
      </c>
      <c r="AO185" s="15" t="str">
        <f>IF(U185="","",IF(Z185="SI",U185*(1+'INPUTS Y LISTAS'!$B$15),'Modelo Estadistico'!U185))</f>
        <v/>
      </c>
      <c r="AP185" s="15" t="str">
        <f>IF(V185="","",IF(Z185="SI",V185*(1+'INPUTS Y LISTAS'!$B$15),'Modelo Estadistico'!V185))</f>
        <v/>
      </c>
      <c r="AQ185" s="15" t="str">
        <f>IF(W185="","",IF(Z185="SI",W185*(1+'INPUTS Y LISTAS'!$B$15),'Modelo Estadistico'!W185))</f>
        <v/>
      </c>
      <c r="AR185" s="15" t="str">
        <f>IF(X185="","",IF(Z185="SI",X185*(1+'INPUTS Y LISTAS'!$B$15),'Modelo Estadistico'!X185))</f>
        <v/>
      </c>
      <c r="AS185" s="71"/>
      <c r="AT185" s="29" t="str">
        <f t="shared" si="240"/>
        <v/>
      </c>
      <c r="AU185" s="15" t="str">
        <f t="shared" si="241"/>
        <v/>
      </c>
      <c r="AV185" s="15" t="str">
        <f t="shared" si="242"/>
        <v/>
      </c>
      <c r="AW185" s="30" t="str">
        <f t="shared" si="243"/>
        <v/>
      </c>
      <c r="AX185" s="28" t="str">
        <f t="shared" si="222"/>
        <v/>
      </c>
      <c r="AY185" s="16" t="str">
        <f t="shared" si="194"/>
        <v/>
      </c>
      <c r="AZ185" s="16" t="str">
        <f t="shared" si="195"/>
        <v/>
      </c>
      <c r="BA185" s="16" t="str">
        <f t="shared" si="196"/>
        <v/>
      </c>
      <c r="BB185" s="16" t="str">
        <f t="shared" si="197"/>
        <v/>
      </c>
      <c r="BC185" s="16" t="str">
        <f t="shared" si="198"/>
        <v/>
      </c>
      <c r="BD185" s="16" t="str">
        <f t="shared" si="199"/>
        <v/>
      </c>
      <c r="BE185" s="16" t="str">
        <f t="shared" si="200"/>
        <v/>
      </c>
      <c r="BF185" s="16" t="str">
        <f t="shared" si="201"/>
        <v/>
      </c>
      <c r="BG185" s="16" t="str">
        <f t="shared" si="202"/>
        <v/>
      </c>
      <c r="BH185" s="16" t="str">
        <f t="shared" si="203"/>
        <v/>
      </c>
      <c r="BI185" s="16" t="str">
        <f t="shared" si="204"/>
        <v/>
      </c>
      <c r="BJ185" s="16" t="str">
        <f t="shared" si="205"/>
        <v/>
      </c>
      <c r="BK185" s="16" t="str">
        <f t="shared" si="206"/>
        <v/>
      </c>
      <c r="BL185" s="16" t="str">
        <f t="shared" si="207"/>
        <v/>
      </c>
      <c r="BM185" s="16"/>
      <c r="BN185" s="16" t="str">
        <f t="shared" si="208"/>
        <v/>
      </c>
      <c r="BO185" s="16" t="str">
        <f t="shared" si="209"/>
        <v/>
      </c>
      <c r="BP185" s="28" t="str">
        <f t="shared" si="210"/>
        <v/>
      </c>
      <c r="BQ185" s="16" t="str">
        <f t="shared" si="211"/>
        <v/>
      </c>
      <c r="BR185" s="16" t="str">
        <f t="shared" si="212"/>
        <v/>
      </c>
      <c r="BS185" s="16" t="str">
        <f t="shared" si="213"/>
        <v/>
      </c>
      <c r="BT185" s="16" t="str">
        <f t="shared" si="214"/>
        <v/>
      </c>
      <c r="BU185" s="16" t="str">
        <f t="shared" si="215"/>
        <v/>
      </c>
      <c r="BV185" s="16" t="str">
        <f t="shared" si="216"/>
        <v/>
      </c>
      <c r="BW185" s="16" t="str">
        <f t="shared" si="217"/>
        <v/>
      </c>
      <c r="BX185" s="16" t="str">
        <f t="shared" si="218"/>
        <v/>
      </c>
      <c r="BY185" s="16" t="str">
        <f t="shared" si="219"/>
        <v/>
      </c>
      <c r="BZ185" s="16" t="str">
        <f t="shared" si="248"/>
        <v/>
      </c>
      <c r="CA185" s="16" t="str">
        <f t="shared" si="248"/>
        <v/>
      </c>
      <c r="CB185" s="16" t="str">
        <f t="shared" si="248"/>
        <v/>
      </c>
      <c r="CC185" s="16" t="str">
        <f t="shared" si="248"/>
        <v/>
      </c>
      <c r="CD185" s="16" t="str">
        <f t="shared" si="248"/>
        <v/>
      </c>
      <c r="CE185" s="16" t="str">
        <f t="shared" si="248"/>
        <v/>
      </c>
      <c r="CF185" s="16" t="str">
        <f t="shared" si="248"/>
        <v/>
      </c>
      <c r="CG185" s="16" t="str">
        <f t="shared" si="248"/>
        <v/>
      </c>
      <c r="CH185" s="66" t="str">
        <f t="shared" si="221"/>
        <v/>
      </c>
      <c r="CI185" s="42" t="str">
        <f t="shared" si="233"/>
        <v/>
      </c>
      <c r="CJ185" s="42" t="str">
        <f t="shared" si="234"/>
        <v/>
      </c>
      <c r="CK185" s="42" t="str">
        <f t="shared" si="235"/>
        <v/>
      </c>
      <c r="CL185" s="42" t="str">
        <f t="shared" si="236"/>
        <v/>
      </c>
      <c r="CM185" s="42" t="str">
        <f t="shared" si="237"/>
        <v/>
      </c>
      <c r="CN185" s="65">
        <f t="shared" si="223"/>
        <v>0</v>
      </c>
      <c r="CO185" s="73"/>
      <c r="CP185" s="41">
        <f t="shared" si="244"/>
        <v>0</v>
      </c>
      <c r="CQ185" s="39">
        <f t="shared" si="245"/>
        <v>0</v>
      </c>
      <c r="CR185" s="40">
        <f t="shared" si="246"/>
        <v>0</v>
      </c>
      <c r="CS185" s="134">
        <f t="shared" si="247"/>
        <v>0</v>
      </c>
      <c r="CT185" s="17"/>
      <c r="CU185" s="129"/>
      <c r="CV185" s="130">
        <f t="shared" si="224"/>
        <v>0</v>
      </c>
      <c r="CW185" s="134">
        <f t="shared" si="225"/>
        <v>0</v>
      </c>
      <c r="CX185" s="131">
        <f>+IF($I$7="SI",'INPUTS Y LISTAS'!$B$31,0)</f>
        <v>0</v>
      </c>
      <c r="CY185" s="132"/>
      <c r="CZ185" s="130">
        <f t="shared" si="226"/>
        <v>0</v>
      </c>
      <c r="DA185" s="134">
        <f t="shared" si="227"/>
        <v>0</v>
      </c>
      <c r="DB185" s="131">
        <f>+IF($I$7="SI",'INPUTS Y LISTAS'!$B$32,0)</f>
        <v>0</v>
      </c>
      <c r="DC185" s="132"/>
      <c r="DD185" s="130">
        <f t="shared" si="228"/>
        <v>0</v>
      </c>
      <c r="DE185" s="134">
        <f t="shared" si="229"/>
        <v>0</v>
      </c>
      <c r="DF185" s="131">
        <f>+IF($I$7="SI",'INPUTS Y LISTAS'!$B$33,0)</f>
        <v>0</v>
      </c>
      <c r="DG185" s="132"/>
      <c r="DH185" s="130">
        <f t="shared" si="230"/>
        <v>0</v>
      </c>
      <c r="DI185" s="134">
        <f t="shared" si="231"/>
        <v>0</v>
      </c>
      <c r="DJ185" s="136">
        <f t="shared" si="232"/>
        <v>0</v>
      </c>
    </row>
    <row r="186" spans="3:114" ht="15.75" hidden="1" outlineLevel="2" x14ac:dyDescent="0.2">
      <c r="C186" s="14">
        <f t="shared" si="239"/>
        <v>172</v>
      </c>
      <c r="D186" s="72"/>
      <c r="E186" s="69">
        <v>1</v>
      </c>
      <c r="F186" s="69"/>
      <c r="G186" s="70"/>
      <c r="H186" s="70"/>
      <c r="I186" s="70"/>
      <c r="J186" s="70"/>
      <c r="K186" s="70"/>
      <c r="L186" s="70"/>
      <c r="M186" s="70"/>
      <c r="N186" s="70"/>
      <c r="O186" s="70"/>
      <c r="P186" s="70"/>
      <c r="Q186" s="70"/>
      <c r="R186" s="70"/>
      <c r="S186" s="70"/>
      <c r="T186" s="70"/>
      <c r="U186" s="70"/>
      <c r="V186" s="70"/>
      <c r="W186" s="70"/>
      <c r="X186" s="70"/>
      <c r="Y186" s="71"/>
      <c r="Z186" s="87" t="s">
        <v>16</v>
      </c>
      <c r="AA186" s="15" t="str">
        <f>IF(G186="","",IF(Z186="SI",G186*(1+'INPUTS Y LISTAS'!$B$15),'Modelo Estadistico'!G186))</f>
        <v/>
      </c>
      <c r="AB186" s="15" t="str">
        <f>IF(H186="","",IF(Z186="SI",H186*(1+'INPUTS Y LISTAS'!$B$15),'Modelo Estadistico'!H186))</f>
        <v/>
      </c>
      <c r="AC186" s="15" t="str">
        <f>IF(I186="","",IF(Z186="SI",I186*(1+'INPUTS Y LISTAS'!$B$15),'Modelo Estadistico'!I186))</f>
        <v/>
      </c>
      <c r="AD186" s="15" t="str">
        <f>IF(J186="","",IF(Z186="SI",J186*(1+'INPUTS Y LISTAS'!$B$15),'Modelo Estadistico'!J186))</f>
        <v/>
      </c>
      <c r="AE186" s="15" t="str">
        <f>IF(K186="","",IF(Z186="SI",K186*(1+'INPUTS Y LISTAS'!$B$15),'Modelo Estadistico'!K186))</f>
        <v/>
      </c>
      <c r="AF186" s="15" t="str">
        <f>IF(L186="","",IF(Z186="SI",L186*(1+'INPUTS Y LISTAS'!$B$15),'Modelo Estadistico'!L186))</f>
        <v/>
      </c>
      <c r="AG186" s="15" t="str">
        <f>IF(M186="","",IF(Z186="SI",M186*(1+'INPUTS Y LISTAS'!$B$15),'Modelo Estadistico'!M186))</f>
        <v/>
      </c>
      <c r="AH186" s="15" t="str">
        <f>IF(N186="","",IF(Z186="SI",N186*(1+'INPUTS Y LISTAS'!$B$15),'Modelo Estadistico'!N186))</f>
        <v/>
      </c>
      <c r="AI186" s="15" t="str">
        <f>IF(O186="","",IF(Z186="SI",O186*(1+'INPUTS Y LISTAS'!$B$15),'Modelo Estadistico'!O186))</f>
        <v/>
      </c>
      <c r="AJ186" s="15" t="str">
        <f>IF(P186="","",IF(Z186="SI",P186*(1+'INPUTS Y LISTAS'!$B$15),'Modelo Estadistico'!P186))</f>
        <v/>
      </c>
      <c r="AK186" s="15" t="str">
        <f>IF(Q186="","",IF(Z186="SI",Q186*(1+'INPUTS Y LISTAS'!$B$15),'Modelo Estadistico'!Q186))</f>
        <v/>
      </c>
      <c r="AL186" s="15" t="str">
        <f>IF(R186="","",IF(Z186="SI",R186*(1+'INPUTS Y LISTAS'!$B$15),'Modelo Estadistico'!R186))</f>
        <v/>
      </c>
      <c r="AM186" s="15" t="str">
        <f>IF(S186="","",IF(Z186="SI",S186*(1+'INPUTS Y LISTAS'!$B$15),'Modelo Estadistico'!S186))</f>
        <v/>
      </c>
      <c r="AN186" s="15" t="str">
        <f>IF(T186="","",IF(Z186="SI",T186*(1+'INPUTS Y LISTAS'!$B$15),'Modelo Estadistico'!T186))</f>
        <v/>
      </c>
      <c r="AO186" s="15" t="str">
        <f>IF(U186="","",IF(Z186="SI",U186*(1+'INPUTS Y LISTAS'!$B$15),'Modelo Estadistico'!U186))</f>
        <v/>
      </c>
      <c r="AP186" s="15" t="str">
        <f>IF(V186="","",IF(Z186="SI",V186*(1+'INPUTS Y LISTAS'!$B$15),'Modelo Estadistico'!V186))</f>
        <v/>
      </c>
      <c r="AQ186" s="15" t="str">
        <f>IF(W186="","",IF(Z186="SI",W186*(1+'INPUTS Y LISTAS'!$B$15),'Modelo Estadistico'!W186))</f>
        <v/>
      </c>
      <c r="AR186" s="15" t="str">
        <f>IF(X186="","",IF(Z186="SI",X186*(1+'INPUTS Y LISTAS'!$B$15),'Modelo Estadistico'!X186))</f>
        <v/>
      </c>
      <c r="AS186" s="71"/>
      <c r="AT186" s="29" t="str">
        <f t="shared" si="240"/>
        <v/>
      </c>
      <c r="AU186" s="15" t="str">
        <f t="shared" si="241"/>
        <v/>
      </c>
      <c r="AV186" s="15" t="str">
        <f t="shared" si="242"/>
        <v/>
      </c>
      <c r="AW186" s="30" t="str">
        <f t="shared" si="243"/>
        <v/>
      </c>
      <c r="AX186" s="28" t="str">
        <f t="shared" si="222"/>
        <v/>
      </c>
      <c r="AY186" s="16" t="str">
        <f t="shared" si="194"/>
        <v/>
      </c>
      <c r="AZ186" s="16" t="str">
        <f t="shared" si="195"/>
        <v/>
      </c>
      <c r="BA186" s="16" t="str">
        <f t="shared" si="196"/>
        <v/>
      </c>
      <c r="BB186" s="16" t="str">
        <f t="shared" si="197"/>
        <v/>
      </c>
      <c r="BC186" s="16" t="str">
        <f t="shared" si="198"/>
        <v/>
      </c>
      <c r="BD186" s="16" t="str">
        <f t="shared" si="199"/>
        <v/>
      </c>
      <c r="BE186" s="16" t="str">
        <f t="shared" si="200"/>
        <v/>
      </c>
      <c r="BF186" s="16" t="str">
        <f t="shared" si="201"/>
        <v/>
      </c>
      <c r="BG186" s="16" t="str">
        <f t="shared" si="202"/>
        <v/>
      </c>
      <c r="BH186" s="16" t="str">
        <f t="shared" si="203"/>
        <v/>
      </c>
      <c r="BI186" s="16" t="str">
        <f t="shared" si="204"/>
        <v/>
      </c>
      <c r="BJ186" s="16" t="str">
        <f t="shared" si="205"/>
        <v/>
      </c>
      <c r="BK186" s="16" t="str">
        <f t="shared" si="206"/>
        <v/>
      </c>
      <c r="BL186" s="16" t="str">
        <f t="shared" si="207"/>
        <v/>
      </c>
      <c r="BM186" s="16"/>
      <c r="BN186" s="16" t="str">
        <f t="shared" si="208"/>
        <v/>
      </c>
      <c r="BO186" s="16" t="str">
        <f t="shared" si="209"/>
        <v/>
      </c>
      <c r="BP186" s="28" t="str">
        <f t="shared" si="210"/>
        <v/>
      </c>
      <c r="BQ186" s="16" t="str">
        <f t="shared" si="211"/>
        <v/>
      </c>
      <c r="BR186" s="16" t="str">
        <f t="shared" si="212"/>
        <v/>
      </c>
      <c r="BS186" s="16" t="str">
        <f t="shared" si="213"/>
        <v/>
      </c>
      <c r="BT186" s="16" t="str">
        <f t="shared" si="214"/>
        <v/>
      </c>
      <c r="BU186" s="16" t="str">
        <f t="shared" si="215"/>
        <v/>
      </c>
      <c r="BV186" s="16" t="str">
        <f t="shared" si="216"/>
        <v/>
      </c>
      <c r="BW186" s="16" t="str">
        <f t="shared" si="217"/>
        <v/>
      </c>
      <c r="BX186" s="16" t="str">
        <f t="shared" si="218"/>
        <v/>
      </c>
      <c r="BY186" s="16" t="str">
        <f t="shared" si="219"/>
        <v/>
      </c>
      <c r="BZ186" s="16" t="str">
        <f t="shared" si="248"/>
        <v/>
      </c>
      <c r="CA186" s="16" t="str">
        <f t="shared" si="248"/>
        <v/>
      </c>
      <c r="CB186" s="16" t="str">
        <f t="shared" si="248"/>
        <v/>
      </c>
      <c r="CC186" s="16" t="str">
        <f t="shared" si="248"/>
        <v/>
      </c>
      <c r="CD186" s="16" t="str">
        <f t="shared" si="248"/>
        <v/>
      </c>
      <c r="CE186" s="16" t="str">
        <f t="shared" si="248"/>
        <v/>
      </c>
      <c r="CF186" s="16" t="str">
        <f t="shared" si="248"/>
        <v/>
      </c>
      <c r="CG186" s="16" t="str">
        <f t="shared" si="248"/>
        <v/>
      </c>
      <c r="CH186" s="66" t="str">
        <f t="shared" si="221"/>
        <v/>
      </c>
      <c r="CI186" s="42" t="str">
        <f t="shared" si="233"/>
        <v/>
      </c>
      <c r="CJ186" s="42" t="str">
        <f t="shared" si="234"/>
        <v/>
      </c>
      <c r="CK186" s="42" t="str">
        <f t="shared" si="235"/>
        <v/>
      </c>
      <c r="CL186" s="42" t="str">
        <f t="shared" si="236"/>
        <v/>
      </c>
      <c r="CM186" s="42" t="str">
        <f t="shared" si="237"/>
        <v/>
      </c>
      <c r="CN186" s="65">
        <f t="shared" si="223"/>
        <v>0</v>
      </c>
      <c r="CO186" s="73"/>
      <c r="CP186" s="41">
        <f t="shared" si="244"/>
        <v>0</v>
      </c>
      <c r="CQ186" s="39">
        <f t="shared" si="245"/>
        <v>0</v>
      </c>
      <c r="CR186" s="40">
        <f t="shared" si="246"/>
        <v>0</v>
      </c>
      <c r="CS186" s="134">
        <f t="shared" si="247"/>
        <v>0</v>
      </c>
      <c r="CT186" s="17"/>
      <c r="CU186" s="129"/>
      <c r="CV186" s="130">
        <f t="shared" si="224"/>
        <v>0</v>
      </c>
      <c r="CW186" s="134">
        <f t="shared" si="225"/>
        <v>0</v>
      </c>
      <c r="CX186" s="131">
        <f>+IF($I$7="SI",'INPUTS Y LISTAS'!$B$31,0)</f>
        <v>0</v>
      </c>
      <c r="CY186" s="132"/>
      <c r="CZ186" s="130">
        <f t="shared" si="226"/>
        <v>0</v>
      </c>
      <c r="DA186" s="134">
        <f t="shared" si="227"/>
        <v>0</v>
      </c>
      <c r="DB186" s="131">
        <f>+IF($I$7="SI",'INPUTS Y LISTAS'!$B$32,0)</f>
        <v>0</v>
      </c>
      <c r="DC186" s="132"/>
      <c r="DD186" s="130">
        <f t="shared" si="228"/>
        <v>0</v>
      </c>
      <c r="DE186" s="134">
        <f t="shared" si="229"/>
        <v>0</v>
      </c>
      <c r="DF186" s="131">
        <f>+IF($I$7="SI",'INPUTS Y LISTAS'!$B$33,0)</f>
        <v>0</v>
      </c>
      <c r="DG186" s="132"/>
      <c r="DH186" s="130">
        <f t="shared" si="230"/>
        <v>0</v>
      </c>
      <c r="DI186" s="134">
        <f t="shared" si="231"/>
        <v>0</v>
      </c>
      <c r="DJ186" s="136">
        <f t="shared" si="232"/>
        <v>0</v>
      </c>
    </row>
    <row r="187" spans="3:114" ht="15.75" hidden="1" outlineLevel="2" x14ac:dyDescent="0.2">
      <c r="C187" s="14">
        <f t="shared" si="239"/>
        <v>173</v>
      </c>
      <c r="D187" s="72"/>
      <c r="E187" s="69">
        <v>1</v>
      </c>
      <c r="F187" s="69"/>
      <c r="G187" s="70"/>
      <c r="H187" s="70"/>
      <c r="I187" s="70"/>
      <c r="J187" s="70"/>
      <c r="K187" s="70"/>
      <c r="L187" s="70"/>
      <c r="M187" s="70"/>
      <c r="N187" s="70"/>
      <c r="O187" s="70"/>
      <c r="P187" s="70"/>
      <c r="Q187" s="70"/>
      <c r="R187" s="70"/>
      <c r="S187" s="70"/>
      <c r="T187" s="70"/>
      <c r="U187" s="70"/>
      <c r="V187" s="70"/>
      <c r="W187" s="70"/>
      <c r="X187" s="70"/>
      <c r="Y187" s="71"/>
      <c r="Z187" s="87" t="s">
        <v>16</v>
      </c>
      <c r="AA187" s="15" t="str">
        <f>IF(G187="","",IF(Z187="SI",G187*(1+'INPUTS Y LISTAS'!$B$15),'Modelo Estadistico'!G187))</f>
        <v/>
      </c>
      <c r="AB187" s="15" t="str">
        <f>IF(H187="","",IF(Z187="SI",H187*(1+'INPUTS Y LISTAS'!$B$15),'Modelo Estadistico'!H187))</f>
        <v/>
      </c>
      <c r="AC187" s="15" t="str">
        <f>IF(I187="","",IF(Z187="SI",I187*(1+'INPUTS Y LISTAS'!$B$15),'Modelo Estadistico'!I187))</f>
        <v/>
      </c>
      <c r="AD187" s="15" t="str">
        <f>IF(J187="","",IF(Z187="SI",J187*(1+'INPUTS Y LISTAS'!$B$15),'Modelo Estadistico'!J187))</f>
        <v/>
      </c>
      <c r="AE187" s="15" t="str">
        <f>IF(K187="","",IF(Z187="SI",K187*(1+'INPUTS Y LISTAS'!$B$15),'Modelo Estadistico'!K187))</f>
        <v/>
      </c>
      <c r="AF187" s="15" t="str">
        <f>IF(L187="","",IF(Z187="SI",L187*(1+'INPUTS Y LISTAS'!$B$15),'Modelo Estadistico'!L187))</f>
        <v/>
      </c>
      <c r="AG187" s="15" t="str">
        <f>IF(M187="","",IF(Z187="SI",M187*(1+'INPUTS Y LISTAS'!$B$15),'Modelo Estadistico'!M187))</f>
        <v/>
      </c>
      <c r="AH187" s="15" t="str">
        <f>IF(N187="","",IF(Z187="SI",N187*(1+'INPUTS Y LISTAS'!$B$15),'Modelo Estadistico'!N187))</f>
        <v/>
      </c>
      <c r="AI187" s="15" t="str">
        <f>IF(O187="","",IF(Z187="SI",O187*(1+'INPUTS Y LISTAS'!$B$15),'Modelo Estadistico'!O187))</f>
        <v/>
      </c>
      <c r="AJ187" s="15" t="str">
        <f>IF(P187="","",IF(Z187="SI",P187*(1+'INPUTS Y LISTAS'!$B$15),'Modelo Estadistico'!P187))</f>
        <v/>
      </c>
      <c r="AK187" s="15" t="str">
        <f>IF(Q187="","",IF(Z187="SI",Q187*(1+'INPUTS Y LISTAS'!$B$15),'Modelo Estadistico'!Q187))</f>
        <v/>
      </c>
      <c r="AL187" s="15" t="str">
        <f>IF(R187="","",IF(Z187="SI",R187*(1+'INPUTS Y LISTAS'!$B$15),'Modelo Estadistico'!R187))</f>
        <v/>
      </c>
      <c r="AM187" s="15" t="str">
        <f>IF(S187="","",IF(Z187="SI",S187*(1+'INPUTS Y LISTAS'!$B$15),'Modelo Estadistico'!S187))</f>
        <v/>
      </c>
      <c r="AN187" s="15" t="str">
        <f>IF(T187="","",IF(Z187="SI",T187*(1+'INPUTS Y LISTAS'!$B$15),'Modelo Estadistico'!T187))</f>
        <v/>
      </c>
      <c r="AO187" s="15" t="str">
        <f>IF(U187="","",IF(Z187="SI",U187*(1+'INPUTS Y LISTAS'!$B$15),'Modelo Estadistico'!U187))</f>
        <v/>
      </c>
      <c r="AP187" s="15" t="str">
        <f>IF(V187="","",IF(Z187="SI",V187*(1+'INPUTS Y LISTAS'!$B$15),'Modelo Estadistico'!V187))</f>
        <v/>
      </c>
      <c r="AQ187" s="15" t="str">
        <f>IF(W187="","",IF(Z187="SI",W187*(1+'INPUTS Y LISTAS'!$B$15),'Modelo Estadistico'!W187))</f>
        <v/>
      </c>
      <c r="AR187" s="15" t="str">
        <f>IF(X187="","",IF(Z187="SI",X187*(1+'INPUTS Y LISTAS'!$B$15),'Modelo Estadistico'!X187))</f>
        <v/>
      </c>
      <c r="AS187" s="71"/>
      <c r="AT187" s="29" t="str">
        <f t="shared" si="240"/>
        <v/>
      </c>
      <c r="AU187" s="15" t="str">
        <f t="shared" si="241"/>
        <v/>
      </c>
      <c r="AV187" s="15" t="str">
        <f t="shared" si="242"/>
        <v/>
      </c>
      <c r="AW187" s="30" t="str">
        <f t="shared" si="243"/>
        <v/>
      </c>
      <c r="AX187" s="28" t="str">
        <f t="shared" si="222"/>
        <v/>
      </c>
      <c r="AY187" s="16" t="str">
        <f t="shared" si="194"/>
        <v/>
      </c>
      <c r="AZ187" s="16" t="str">
        <f t="shared" si="195"/>
        <v/>
      </c>
      <c r="BA187" s="16" t="str">
        <f t="shared" si="196"/>
        <v/>
      </c>
      <c r="BB187" s="16" t="str">
        <f t="shared" si="197"/>
        <v/>
      </c>
      <c r="BC187" s="16" t="str">
        <f t="shared" si="198"/>
        <v/>
      </c>
      <c r="BD187" s="16" t="str">
        <f t="shared" si="199"/>
        <v/>
      </c>
      <c r="BE187" s="16" t="str">
        <f t="shared" si="200"/>
        <v/>
      </c>
      <c r="BF187" s="16" t="str">
        <f t="shared" si="201"/>
        <v/>
      </c>
      <c r="BG187" s="16" t="str">
        <f t="shared" si="202"/>
        <v/>
      </c>
      <c r="BH187" s="16" t="str">
        <f t="shared" si="203"/>
        <v/>
      </c>
      <c r="BI187" s="16" t="str">
        <f t="shared" si="204"/>
        <v/>
      </c>
      <c r="BJ187" s="16" t="str">
        <f t="shared" si="205"/>
        <v/>
      </c>
      <c r="BK187" s="16" t="str">
        <f t="shared" si="206"/>
        <v/>
      </c>
      <c r="BL187" s="16" t="str">
        <f t="shared" si="207"/>
        <v/>
      </c>
      <c r="BM187" s="16"/>
      <c r="BN187" s="16" t="str">
        <f t="shared" si="208"/>
        <v/>
      </c>
      <c r="BO187" s="16" t="str">
        <f t="shared" si="209"/>
        <v/>
      </c>
      <c r="BP187" s="28" t="str">
        <f t="shared" si="210"/>
        <v/>
      </c>
      <c r="BQ187" s="16" t="str">
        <f t="shared" si="211"/>
        <v/>
      </c>
      <c r="BR187" s="16" t="str">
        <f t="shared" si="212"/>
        <v/>
      </c>
      <c r="BS187" s="16" t="str">
        <f t="shared" si="213"/>
        <v/>
      </c>
      <c r="BT187" s="16" t="str">
        <f t="shared" si="214"/>
        <v/>
      </c>
      <c r="BU187" s="16" t="str">
        <f t="shared" si="215"/>
        <v/>
      </c>
      <c r="BV187" s="16" t="str">
        <f t="shared" si="216"/>
        <v/>
      </c>
      <c r="BW187" s="16" t="str">
        <f t="shared" si="217"/>
        <v/>
      </c>
      <c r="BX187" s="16" t="str">
        <f t="shared" si="218"/>
        <v/>
      </c>
      <c r="BY187" s="16" t="str">
        <f t="shared" si="219"/>
        <v/>
      </c>
      <c r="BZ187" s="16" t="str">
        <f t="shared" si="248"/>
        <v/>
      </c>
      <c r="CA187" s="16" t="str">
        <f t="shared" si="248"/>
        <v/>
      </c>
      <c r="CB187" s="16" t="str">
        <f t="shared" si="248"/>
        <v/>
      </c>
      <c r="CC187" s="16" t="str">
        <f t="shared" si="248"/>
        <v/>
      </c>
      <c r="CD187" s="16" t="str">
        <f t="shared" si="248"/>
        <v/>
      </c>
      <c r="CE187" s="16" t="str">
        <f t="shared" si="248"/>
        <v/>
      </c>
      <c r="CF187" s="16" t="str">
        <f t="shared" si="248"/>
        <v/>
      </c>
      <c r="CG187" s="16" t="str">
        <f t="shared" si="248"/>
        <v/>
      </c>
      <c r="CH187" s="66" t="str">
        <f t="shared" si="221"/>
        <v/>
      </c>
      <c r="CI187" s="42" t="str">
        <f t="shared" si="233"/>
        <v/>
      </c>
      <c r="CJ187" s="42" t="str">
        <f t="shared" si="234"/>
        <v/>
      </c>
      <c r="CK187" s="42" t="str">
        <f t="shared" si="235"/>
        <v/>
      </c>
      <c r="CL187" s="42" t="str">
        <f t="shared" si="236"/>
        <v/>
      </c>
      <c r="CM187" s="42" t="str">
        <f t="shared" si="237"/>
        <v/>
      </c>
      <c r="CN187" s="65">
        <f t="shared" si="223"/>
        <v>0</v>
      </c>
      <c r="CO187" s="73"/>
      <c r="CP187" s="41">
        <f t="shared" si="244"/>
        <v>0</v>
      </c>
      <c r="CQ187" s="39">
        <f t="shared" si="245"/>
        <v>0</v>
      </c>
      <c r="CR187" s="40">
        <f t="shared" si="246"/>
        <v>0</v>
      </c>
      <c r="CS187" s="134">
        <f t="shared" si="247"/>
        <v>0</v>
      </c>
      <c r="CT187" s="17"/>
      <c r="CU187" s="129"/>
      <c r="CV187" s="130">
        <f t="shared" si="224"/>
        <v>0</v>
      </c>
      <c r="CW187" s="134">
        <f t="shared" si="225"/>
        <v>0</v>
      </c>
      <c r="CX187" s="131">
        <f>+IF($I$7="SI",'INPUTS Y LISTAS'!$B$31,0)</f>
        <v>0</v>
      </c>
      <c r="CY187" s="132"/>
      <c r="CZ187" s="130">
        <f t="shared" si="226"/>
        <v>0</v>
      </c>
      <c r="DA187" s="134">
        <f t="shared" si="227"/>
        <v>0</v>
      </c>
      <c r="DB187" s="131">
        <f>+IF($I$7="SI",'INPUTS Y LISTAS'!$B$32,0)</f>
        <v>0</v>
      </c>
      <c r="DC187" s="132"/>
      <c r="DD187" s="130">
        <f t="shared" si="228"/>
        <v>0</v>
      </c>
      <c r="DE187" s="134">
        <f t="shared" si="229"/>
        <v>0</v>
      </c>
      <c r="DF187" s="131">
        <f>+IF($I$7="SI",'INPUTS Y LISTAS'!$B$33,0)</f>
        <v>0</v>
      </c>
      <c r="DG187" s="132"/>
      <c r="DH187" s="130">
        <f t="shared" si="230"/>
        <v>0</v>
      </c>
      <c r="DI187" s="134">
        <f t="shared" si="231"/>
        <v>0</v>
      </c>
      <c r="DJ187" s="136">
        <f t="shared" si="232"/>
        <v>0</v>
      </c>
    </row>
    <row r="188" spans="3:114" ht="15.75" hidden="1" outlineLevel="2" x14ac:dyDescent="0.2">
      <c r="C188" s="14">
        <f t="shared" si="239"/>
        <v>174</v>
      </c>
      <c r="D188" s="72"/>
      <c r="E188" s="69">
        <v>1</v>
      </c>
      <c r="F188" s="69"/>
      <c r="G188" s="70"/>
      <c r="H188" s="70"/>
      <c r="I188" s="70"/>
      <c r="J188" s="70"/>
      <c r="K188" s="70"/>
      <c r="L188" s="70"/>
      <c r="M188" s="70"/>
      <c r="N188" s="70"/>
      <c r="O188" s="70"/>
      <c r="P188" s="70"/>
      <c r="Q188" s="70"/>
      <c r="R188" s="70"/>
      <c r="S188" s="70"/>
      <c r="T188" s="70"/>
      <c r="U188" s="70"/>
      <c r="V188" s="70"/>
      <c r="W188" s="70"/>
      <c r="X188" s="70"/>
      <c r="Y188" s="71"/>
      <c r="Z188" s="87" t="s">
        <v>16</v>
      </c>
      <c r="AA188" s="15" t="str">
        <f>IF(G188="","",IF(Z188="SI",G188*(1+'INPUTS Y LISTAS'!$B$15),'Modelo Estadistico'!G188))</f>
        <v/>
      </c>
      <c r="AB188" s="15" t="str">
        <f>IF(H188="","",IF(Z188="SI",H188*(1+'INPUTS Y LISTAS'!$B$15),'Modelo Estadistico'!H188))</f>
        <v/>
      </c>
      <c r="AC188" s="15" t="str">
        <f>IF(I188="","",IF(Z188="SI",I188*(1+'INPUTS Y LISTAS'!$B$15),'Modelo Estadistico'!I188))</f>
        <v/>
      </c>
      <c r="AD188" s="15" t="str">
        <f>IF(J188="","",IF(Z188="SI",J188*(1+'INPUTS Y LISTAS'!$B$15),'Modelo Estadistico'!J188))</f>
        <v/>
      </c>
      <c r="AE188" s="15" t="str">
        <f>IF(K188="","",IF(Z188="SI",K188*(1+'INPUTS Y LISTAS'!$B$15),'Modelo Estadistico'!K188))</f>
        <v/>
      </c>
      <c r="AF188" s="15" t="str">
        <f>IF(L188="","",IF(Z188="SI",L188*(1+'INPUTS Y LISTAS'!$B$15),'Modelo Estadistico'!L188))</f>
        <v/>
      </c>
      <c r="AG188" s="15" t="str">
        <f>IF(M188="","",IF(Z188="SI",M188*(1+'INPUTS Y LISTAS'!$B$15),'Modelo Estadistico'!M188))</f>
        <v/>
      </c>
      <c r="AH188" s="15" t="str">
        <f>IF(N188="","",IF(Z188="SI",N188*(1+'INPUTS Y LISTAS'!$B$15),'Modelo Estadistico'!N188))</f>
        <v/>
      </c>
      <c r="AI188" s="15" t="str">
        <f>IF(O188="","",IF(Z188="SI",O188*(1+'INPUTS Y LISTAS'!$B$15),'Modelo Estadistico'!O188))</f>
        <v/>
      </c>
      <c r="AJ188" s="15" t="str">
        <f>IF(P188="","",IF(Z188="SI",P188*(1+'INPUTS Y LISTAS'!$B$15),'Modelo Estadistico'!P188))</f>
        <v/>
      </c>
      <c r="AK188" s="15" t="str">
        <f>IF(Q188="","",IF(Z188="SI",Q188*(1+'INPUTS Y LISTAS'!$B$15),'Modelo Estadistico'!Q188))</f>
        <v/>
      </c>
      <c r="AL188" s="15" t="str">
        <f>IF(R188="","",IF(Z188="SI",R188*(1+'INPUTS Y LISTAS'!$B$15),'Modelo Estadistico'!R188))</f>
        <v/>
      </c>
      <c r="AM188" s="15" t="str">
        <f>IF(S188="","",IF(Z188="SI",S188*(1+'INPUTS Y LISTAS'!$B$15),'Modelo Estadistico'!S188))</f>
        <v/>
      </c>
      <c r="AN188" s="15" t="str">
        <f>IF(T188="","",IF(Z188="SI",T188*(1+'INPUTS Y LISTAS'!$B$15),'Modelo Estadistico'!T188))</f>
        <v/>
      </c>
      <c r="AO188" s="15" t="str">
        <f>IF(U188="","",IF(Z188="SI",U188*(1+'INPUTS Y LISTAS'!$B$15),'Modelo Estadistico'!U188))</f>
        <v/>
      </c>
      <c r="AP188" s="15" t="str">
        <f>IF(V188="","",IF(Z188="SI",V188*(1+'INPUTS Y LISTAS'!$B$15),'Modelo Estadistico'!V188))</f>
        <v/>
      </c>
      <c r="AQ188" s="15" t="str">
        <f>IF(W188="","",IF(Z188="SI",W188*(1+'INPUTS Y LISTAS'!$B$15),'Modelo Estadistico'!W188))</f>
        <v/>
      </c>
      <c r="AR188" s="15" t="str">
        <f>IF(X188="","",IF(Z188="SI",X188*(1+'INPUTS Y LISTAS'!$B$15),'Modelo Estadistico'!X188))</f>
        <v/>
      </c>
      <c r="AS188" s="71"/>
      <c r="AT188" s="29" t="str">
        <f t="shared" si="240"/>
        <v/>
      </c>
      <c r="AU188" s="15" t="str">
        <f t="shared" si="241"/>
        <v/>
      </c>
      <c r="AV188" s="15" t="str">
        <f t="shared" si="242"/>
        <v/>
      </c>
      <c r="AW188" s="30" t="str">
        <f t="shared" si="243"/>
        <v/>
      </c>
      <c r="AX188" s="28" t="str">
        <f t="shared" si="222"/>
        <v/>
      </c>
      <c r="AY188" s="16" t="str">
        <f t="shared" si="194"/>
        <v/>
      </c>
      <c r="AZ188" s="16" t="str">
        <f t="shared" si="195"/>
        <v/>
      </c>
      <c r="BA188" s="16" t="str">
        <f t="shared" si="196"/>
        <v/>
      </c>
      <c r="BB188" s="16" t="str">
        <f t="shared" si="197"/>
        <v/>
      </c>
      <c r="BC188" s="16" t="str">
        <f t="shared" si="198"/>
        <v/>
      </c>
      <c r="BD188" s="16" t="str">
        <f t="shared" si="199"/>
        <v/>
      </c>
      <c r="BE188" s="16" t="str">
        <f t="shared" si="200"/>
        <v/>
      </c>
      <c r="BF188" s="16" t="str">
        <f t="shared" si="201"/>
        <v/>
      </c>
      <c r="BG188" s="16" t="str">
        <f t="shared" si="202"/>
        <v/>
      </c>
      <c r="BH188" s="16" t="str">
        <f t="shared" si="203"/>
        <v/>
      </c>
      <c r="BI188" s="16" t="str">
        <f t="shared" si="204"/>
        <v/>
      </c>
      <c r="BJ188" s="16" t="str">
        <f t="shared" si="205"/>
        <v/>
      </c>
      <c r="BK188" s="16" t="str">
        <f t="shared" si="206"/>
        <v/>
      </c>
      <c r="BL188" s="16" t="str">
        <f t="shared" si="207"/>
        <v/>
      </c>
      <c r="BM188" s="16"/>
      <c r="BN188" s="16" t="str">
        <f t="shared" si="208"/>
        <v/>
      </c>
      <c r="BO188" s="16" t="str">
        <f t="shared" si="209"/>
        <v/>
      </c>
      <c r="BP188" s="28" t="str">
        <f t="shared" si="210"/>
        <v/>
      </c>
      <c r="BQ188" s="16" t="str">
        <f t="shared" si="211"/>
        <v/>
      </c>
      <c r="BR188" s="16" t="str">
        <f t="shared" si="212"/>
        <v/>
      </c>
      <c r="BS188" s="16" t="str">
        <f t="shared" si="213"/>
        <v/>
      </c>
      <c r="BT188" s="16" t="str">
        <f t="shared" si="214"/>
        <v/>
      </c>
      <c r="BU188" s="16" t="str">
        <f t="shared" si="215"/>
        <v/>
      </c>
      <c r="BV188" s="16" t="str">
        <f t="shared" si="216"/>
        <v/>
      </c>
      <c r="BW188" s="16" t="str">
        <f t="shared" si="217"/>
        <v/>
      </c>
      <c r="BX188" s="16" t="str">
        <f t="shared" si="218"/>
        <v/>
      </c>
      <c r="BY188" s="16" t="str">
        <f t="shared" si="219"/>
        <v/>
      </c>
      <c r="BZ188" s="16" t="str">
        <f t="shared" si="248"/>
        <v/>
      </c>
      <c r="CA188" s="16" t="str">
        <f t="shared" si="248"/>
        <v/>
      </c>
      <c r="CB188" s="16" t="str">
        <f t="shared" si="248"/>
        <v/>
      </c>
      <c r="CC188" s="16" t="str">
        <f t="shared" si="248"/>
        <v/>
      </c>
      <c r="CD188" s="16" t="str">
        <f t="shared" si="248"/>
        <v/>
      </c>
      <c r="CE188" s="16" t="str">
        <f t="shared" si="248"/>
        <v/>
      </c>
      <c r="CF188" s="16" t="str">
        <f t="shared" si="248"/>
        <v/>
      </c>
      <c r="CG188" s="16" t="str">
        <f t="shared" si="248"/>
        <v/>
      </c>
      <c r="CH188" s="66" t="str">
        <f t="shared" si="221"/>
        <v/>
      </c>
      <c r="CI188" s="42" t="str">
        <f t="shared" si="233"/>
        <v/>
      </c>
      <c r="CJ188" s="42" t="str">
        <f t="shared" si="234"/>
        <v/>
      </c>
      <c r="CK188" s="42" t="str">
        <f t="shared" si="235"/>
        <v/>
      </c>
      <c r="CL188" s="42" t="str">
        <f t="shared" si="236"/>
        <v/>
      </c>
      <c r="CM188" s="42" t="str">
        <f t="shared" si="237"/>
        <v/>
      </c>
      <c r="CN188" s="65">
        <f t="shared" si="223"/>
        <v>0</v>
      </c>
      <c r="CO188" s="73"/>
      <c r="CP188" s="41">
        <f t="shared" si="244"/>
        <v>0</v>
      </c>
      <c r="CQ188" s="39">
        <f t="shared" si="245"/>
        <v>0</v>
      </c>
      <c r="CR188" s="40">
        <f t="shared" si="246"/>
        <v>0</v>
      </c>
      <c r="CS188" s="134">
        <f t="shared" si="247"/>
        <v>0</v>
      </c>
      <c r="CT188" s="17"/>
      <c r="CU188" s="129"/>
      <c r="CV188" s="130">
        <f t="shared" si="224"/>
        <v>0</v>
      </c>
      <c r="CW188" s="134">
        <f t="shared" si="225"/>
        <v>0</v>
      </c>
      <c r="CX188" s="131">
        <f>+IF($I$7="SI",'INPUTS Y LISTAS'!$B$31,0)</f>
        <v>0</v>
      </c>
      <c r="CY188" s="132"/>
      <c r="CZ188" s="130">
        <f t="shared" si="226"/>
        <v>0</v>
      </c>
      <c r="DA188" s="134">
        <f t="shared" si="227"/>
        <v>0</v>
      </c>
      <c r="DB188" s="131">
        <f>+IF($I$7="SI",'INPUTS Y LISTAS'!$B$32,0)</f>
        <v>0</v>
      </c>
      <c r="DC188" s="132"/>
      <c r="DD188" s="130">
        <f t="shared" si="228"/>
        <v>0</v>
      </c>
      <c r="DE188" s="134">
        <f t="shared" si="229"/>
        <v>0</v>
      </c>
      <c r="DF188" s="131">
        <f>+IF($I$7="SI",'INPUTS Y LISTAS'!$B$33,0)</f>
        <v>0</v>
      </c>
      <c r="DG188" s="132"/>
      <c r="DH188" s="130">
        <f t="shared" si="230"/>
        <v>0</v>
      </c>
      <c r="DI188" s="134">
        <f t="shared" si="231"/>
        <v>0</v>
      </c>
      <c r="DJ188" s="136">
        <f t="shared" si="232"/>
        <v>0</v>
      </c>
    </row>
    <row r="189" spans="3:114" ht="15.75" hidden="1" outlineLevel="2" x14ac:dyDescent="0.2">
      <c r="C189" s="14">
        <f t="shared" si="239"/>
        <v>175</v>
      </c>
      <c r="D189" s="72"/>
      <c r="E189" s="69">
        <v>1</v>
      </c>
      <c r="F189" s="69"/>
      <c r="G189" s="70"/>
      <c r="H189" s="70"/>
      <c r="I189" s="70"/>
      <c r="J189" s="70"/>
      <c r="K189" s="70"/>
      <c r="L189" s="70"/>
      <c r="M189" s="70"/>
      <c r="N189" s="70"/>
      <c r="O189" s="70"/>
      <c r="P189" s="70"/>
      <c r="Q189" s="70"/>
      <c r="R189" s="70"/>
      <c r="S189" s="70"/>
      <c r="T189" s="70"/>
      <c r="U189" s="70"/>
      <c r="V189" s="70"/>
      <c r="W189" s="70"/>
      <c r="X189" s="70"/>
      <c r="Y189" s="71"/>
      <c r="Z189" s="87" t="s">
        <v>16</v>
      </c>
      <c r="AA189" s="15" t="str">
        <f>IF(G189="","",IF(Z189="SI",G189*(1+'INPUTS Y LISTAS'!$B$15),'Modelo Estadistico'!G189))</f>
        <v/>
      </c>
      <c r="AB189" s="15" t="str">
        <f>IF(H189="","",IF(Z189="SI",H189*(1+'INPUTS Y LISTAS'!$B$15),'Modelo Estadistico'!H189))</f>
        <v/>
      </c>
      <c r="AC189" s="15" t="str">
        <f>IF(I189="","",IF(Z189="SI",I189*(1+'INPUTS Y LISTAS'!$B$15),'Modelo Estadistico'!I189))</f>
        <v/>
      </c>
      <c r="AD189" s="15" t="str">
        <f>IF(J189="","",IF(Z189="SI",J189*(1+'INPUTS Y LISTAS'!$B$15),'Modelo Estadistico'!J189))</f>
        <v/>
      </c>
      <c r="AE189" s="15" t="str">
        <f>IF(K189="","",IF(Z189="SI",K189*(1+'INPUTS Y LISTAS'!$B$15),'Modelo Estadistico'!K189))</f>
        <v/>
      </c>
      <c r="AF189" s="15" t="str">
        <f>IF(L189="","",IF(Z189="SI",L189*(1+'INPUTS Y LISTAS'!$B$15),'Modelo Estadistico'!L189))</f>
        <v/>
      </c>
      <c r="AG189" s="15" t="str">
        <f>IF(M189="","",IF(Z189="SI",M189*(1+'INPUTS Y LISTAS'!$B$15),'Modelo Estadistico'!M189))</f>
        <v/>
      </c>
      <c r="AH189" s="15" t="str">
        <f>IF(N189="","",IF(Z189="SI",N189*(1+'INPUTS Y LISTAS'!$B$15),'Modelo Estadistico'!N189))</f>
        <v/>
      </c>
      <c r="AI189" s="15" t="str">
        <f>IF(O189="","",IF(Z189="SI",O189*(1+'INPUTS Y LISTAS'!$B$15),'Modelo Estadistico'!O189))</f>
        <v/>
      </c>
      <c r="AJ189" s="15" t="str">
        <f>IF(P189="","",IF(Z189="SI",P189*(1+'INPUTS Y LISTAS'!$B$15),'Modelo Estadistico'!P189))</f>
        <v/>
      </c>
      <c r="AK189" s="15" t="str">
        <f>IF(Q189="","",IF(Z189="SI",Q189*(1+'INPUTS Y LISTAS'!$B$15),'Modelo Estadistico'!Q189))</f>
        <v/>
      </c>
      <c r="AL189" s="15" t="str">
        <f>IF(R189="","",IF(Z189="SI",R189*(1+'INPUTS Y LISTAS'!$B$15),'Modelo Estadistico'!R189))</f>
        <v/>
      </c>
      <c r="AM189" s="15" t="str">
        <f>IF(S189="","",IF(Z189="SI",S189*(1+'INPUTS Y LISTAS'!$B$15),'Modelo Estadistico'!S189))</f>
        <v/>
      </c>
      <c r="AN189" s="15" t="str">
        <f>IF(T189="","",IF(Z189="SI",T189*(1+'INPUTS Y LISTAS'!$B$15),'Modelo Estadistico'!T189))</f>
        <v/>
      </c>
      <c r="AO189" s="15" t="str">
        <f>IF(U189="","",IF(Z189="SI",U189*(1+'INPUTS Y LISTAS'!$B$15),'Modelo Estadistico'!U189))</f>
        <v/>
      </c>
      <c r="AP189" s="15" t="str">
        <f>IF(V189="","",IF(Z189="SI",V189*(1+'INPUTS Y LISTAS'!$B$15),'Modelo Estadistico'!V189))</f>
        <v/>
      </c>
      <c r="AQ189" s="15" t="str">
        <f>IF(W189="","",IF(Z189="SI",W189*(1+'INPUTS Y LISTAS'!$B$15),'Modelo Estadistico'!W189))</f>
        <v/>
      </c>
      <c r="AR189" s="15" t="str">
        <f>IF(X189="","",IF(Z189="SI",X189*(1+'INPUTS Y LISTAS'!$B$15),'Modelo Estadistico'!X189))</f>
        <v/>
      </c>
      <c r="AS189" s="71"/>
      <c r="AT189" s="29" t="str">
        <f t="shared" si="240"/>
        <v/>
      </c>
      <c r="AU189" s="15" t="str">
        <f t="shared" si="241"/>
        <v/>
      </c>
      <c r="AV189" s="15" t="str">
        <f t="shared" si="242"/>
        <v/>
      </c>
      <c r="AW189" s="30" t="str">
        <f t="shared" si="243"/>
        <v/>
      </c>
      <c r="AX189" s="28" t="str">
        <f t="shared" si="222"/>
        <v/>
      </c>
      <c r="AY189" s="16" t="str">
        <f t="shared" si="194"/>
        <v/>
      </c>
      <c r="AZ189" s="16" t="str">
        <f t="shared" si="195"/>
        <v/>
      </c>
      <c r="BA189" s="16" t="str">
        <f t="shared" si="196"/>
        <v/>
      </c>
      <c r="BB189" s="16" t="str">
        <f t="shared" si="197"/>
        <v/>
      </c>
      <c r="BC189" s="16" t="str">
        <f t="shared" si="198"/>
        <v/>
      </c>
      <c r="BD189" s="16" t="str">
        <f t="shared" si="199"/>
        <v/>
      </c>
      <c r="BE189" s="16" t="str">
        <f t="shared" si="200"/>
        <v/>
      </c>
      <c r="BF189" s="16" t="str">
        <f t="shared" si="201"/>
        <v/>
      </c>
      <c r="BG189" s="16" t="str">
        <f t="shared" si="202"/>
        <v/>
      </c>
      <c r="BH189" s="16" t="str">
        <f t="shared" si="203"/>
        <v/>
      </c>
      <c r="BI189" s="16" t="str">
        <f t="shared" si="204"/>
        <v/>
      </c>
      <c r="BJ189" s="16" t="str">
        <f t="shared" si="205"/>
        <v/>
      </c>
      <c r="BK189" s="16" t="str">
        <f t="shared" si="206"/>
        <v/>
      </c>
      <c r="BL189" s="16" t="str">
        <f t="shared" si="207"/>
        <v/>
      </c>
      <c r="BM189" s="16"/>
      <c r="BN189" s="16" t="str">
        <f t="shared" si="208"/>
        <v/>
      </c>
      <c r="BO189" s="16" t="str">
        <f t="shared" si="209"/>
        <v/>
      </c>
      <c r="BP189" s="28" t="str">
        <f t="shared" si="210"/>
        <v/>
      </c>
      <c r="BQ189" s="16" t="str">
        <f t="shared" si="211"/>
        <v/>
      </c>
      <c r="BR189" s="16" t="str">
        <f t="shared" si="212"/>
        <v/>
      </c>
      <c r="BS189" s="16" t="str">
        <f t="shared" si="213"/>
        <v/>
      </c>
      <c r="BT189" s="16" t="str">
        <f t="shared" si="214"/>
        <v/>
      </c>
      <c r="BU189" s="16" t="str">
        <f t="shared" si="215"/>
        <v/>
      </c>
      <c r="BV189" s="16" t="str">
        <f t="shared" si="216"/>
        <v/>
      </c>
      <c r="BW189" s="16" t="str">
        <f t="shared" si="217"/>
        <v/>
      </c>
      <c r="BX189" s="16" t="str">
        <f t="shared" si="218"/>
        <v/>
      </c>
      <c r="BY189" s="16" t="str">
        <f t="shared" si="219"/>
        <v/>
      </c>
      <c r="BZ189" s="16" t="str">
        <f t="shared" si="248"/>
        <v/>
      </c>
      <c r="CA189" s="16" t="str">
        <f t="shared" si="248"/>
        <v/>
      </c>
      <c r="CB189" s="16" t="str">
        <f t="shared" si="248"/>
        <v/>
      </c>
      <c r="CC189" s="16" t="str">
        <f t="shared" si="248"/>
        <v/>
      </c>
      <c r="CD189" s="16" t="str">
        <f t="shared" si="248"/>
        <v/>
      </c>
      <c r="CE189" s="16" t="str">
        <f t="shared" si="248"/>
        <v/>
      </c>
      <c r="CF189" s="16" t="str">
        <f t="shared" si="248"/>
        <v/>
      </c>
      <c r="CG189" s="16" t="str">
        <f t="shared" si="248"/>
        <v/>
      </c>
      <c r="CH189" s="66" t="str">
        <f t="shared" si="221"/>
        <v/>
      </c>
      <c r="CI189" s="42" t="str">
        <f t="shared" si="233"/>
        <v/>
      </c>
      <c r="CJ189" s="42" t="str">
        <f t="shared" si="234"/>
        <v/>
      </c>
      <c r="CK189" s="42" t="str">
        <f t="shared" si="235"/>
        <v/>
      </c>
      <c r="CL189" s="42" t="str">
        <f t="shared" si="236"/>
        <v/>
      </c>
      <c r="CM189" s="42" t="str">
        <f t="shared" si="237"/>
        <v/>
      </c>
      <c r="CN189" s="65">
        <f t="shared" si="223"/>
        <v>0</v>
      </c>
      <c r="CO189" s="73"/>
      <c r="CP189" s="41">
        <f t="shared" si="244"/>
        <v>0</v>
      </c>
      <c r="CQ189" s="39">
        <f t="shared" si="245"/>
        <v>0</v>
      </c>
      <c r="CR189" s="40">
        <f t="shared" si="246"/>
        <v>0</v>
      </c>
      <c r="CS189" s="134">
        <f t="shared" si="247"/>
        <v>0</v>
      </c>
      <c r="CT189" s="17"/>
      <c r="CU189" s="129"/>
      <c r="CV189" s="130">
        <f t="shared" si="224"/>
        <v>0</v>
      </c>
      <c r="CW189" s="134">
        <f t="shared" si="225"/>
        <v>0</v>
      </c>
      <c r="CX189" s="131">
        <f>+IF($I$7="SI",'INPUTS Y LISTAS'!$B$31,0)</f>
        <v>0</v>
      </c>
      <c r="CY189" s="132"/>
      <c r="CZ189" s="130">
        <f t="shared" si="226"/>
        <v>0</v>
      </c>
      <c r="DA189" s="134">
        <f t="shared" si="227"/>
        <v>0</v>
      </c>
      <c r="DB189" s="131">
        <f>+IF($I$7="SI",'INPUTS Y LISTAS'!$B$32,0)</f>
        <v>0</v>
      </c>
      <c r="DC189" s="132"/>
      <c r="DD189" s="130">
        <f t="shared" si="228"/>
        <v>0</v>
      </c>
      <c r="DE189" s="134">
        <f t="shared" si="229"/>
        <v>0</v>
      </c>
      <c r="DF189" s="131">
        <f>+IF($I$7="SI",'INPUTS Y LISTAS'!$B$33,0)</f>
        <v>0</v>
      </c>
      <c r="DG189" s="132"/>
      <c r="DH189" s="130">
        <f t="shared" si="230"/>
        <v>0</v>
      </c>
      <c r="DI189" s="134">
        <f t="shared" si="231"/>
        <v>0</v>
      </c>
      <c r="DJ189" s="136">
        <f t="shared" si="232"/>
        <v>0</v>
      </c>
    </row>
    <row r="190" spans="3:114" ht="15.75" hidden="1" outlineLevel="2" x14ac:dyDescent="0.2">
      <c r="C190" s="14">
        <f t="shared" si="239"/>
        <v>176</v>
      </c>
      <c r="D190" s="72"/>
      <c r="E190" s="69">
        <v>1</v>
      </c>
      <c r="F190" s="69"/>
      <c r="G190" s="70"/>
      <c r="H190" s="70"/>
      <c r="I190" s="70"/>
      <c r="J190" s="70"/>
      <c r="K190" s="70"/>
      <c r="L190" s="70"/>
      <c r="M190" s="70"/>
      <c r="N190" s="70"/>
      <c r="O190" s="70"/>
      <c r="P190" s="70"/>
      <c r="Q190" s="70"/>
      <c r="R190" s="70"/>
      <c r="S190" s="70"/>
      <c r="T190" s="70"/>
      <c r="U190" s="70"/>
      <c r="V190" s="70"/>
      <c r="W190" s="70"/>
      <c r="X190" s="70"/>
      <c r="Y190" s="71"/>
      <c r="Z190" s="87" t="s">
        <v>16</v>
      </c>
      <c r="AA190" s="15" t="str">
        <f>IF(G190="","",IF(Z190="SI",G190*(1+'INPUTS Y LISTAS'!$B$15),'Modelo Estadistico'!G190))</f>
        <v/>
      </c>
      <c r="AB190" s="15" t="str">
        <f>IF(H190="","",IF(Z190="SI",H190*(1+'INPUTS Y LISTAS'!$B$15),'Modelo Estadistico'!H190))</f>
        <v/>
      </c>
      <c r="AC190" s="15" t="str">
        <f>IF(I190="","",IF(Z190="SI",I190*(1+'INPUTS Y LISTAS'!$B$15),'Modelo Estadistico'!I190))</f>
        <v/>
      </c>
      <c r="AD190" s="15" t="str">
        <f>IF(J190="","",IF(Z190="SI",J190*(1+'INPUTS Y LISTAS'!$B$15),'Modelo Estadistico'!J190))</f>
        <v/>
      </c>
      <c r="AE190" s="15" t="str">
        <f>IF(K190="","",IF(Z190="SI",K190*(1+'INPUTS Y LISTAS'!$B$15),'Modelo Estadistico'!K190))</f>
        <v/>
      </c>
      <c r="AF190" s="15" t="str">
        <f>IF(L190="","",IF(Z190="SI",L190*(1+'INPUTS Y LISTAS'!$B$15),'Modelo Estadistico'!L190))</f>
        <v/>
      </c>
      <c r="AG190" s="15" t="str">
        <f>IF(M190="","",IF(Z190="SI",M190*(1+'INPUTS Y LISTAS'!$B$15),'Modelo Estadistico'!M190))</f>
        <v/>
      </c>
      <c r="AH190" s="15" t="str">
        <f>IF(N190="","",IF(Z190="SI",N190*(1+'INPUTS Y LISTAS'!$B$15),'Modelo Estadistico'!N190))</f>
        <v/>
      </c>
      <c r="AI190" s="15" t="str">
        <f>IF(O190="","",IF(Z190="SI",O190*(1+'INPUTS Y LISTAS'!$B$15),'Modelo Estadistico'!O190))</f>
        <v/>
      </c>
      <c r="AJ190" s="15" t="str">
        <f>IF(P190="","",IF(Z190="SI",P190*(1+'INPUTS Y LISTAS'!$B$15),'Modelo Estadistico'!P190))</f>
        <v/>
      </c>
      <c r="AK190" s="15" t="str">
        <f>IF(Q190="","",IF(Z190="SI",Q190*(1+'INPUTS Y LISTAS'!$B$15),'Modelo Estadistico'!Q190))</f>
        <v/>
      </c>
      <c r="AL190" s="15" t="str">
        <f>IF(R190="","",IF(Z190="SI",R190*(1+'INPUTS Y LISTAS'!$B$15),'Modelo Estadistico'!R190))</f>
        <v/>
      </c>
      <c r="AM190" s="15" t="str">
        <f>IF(S190="","",IF(Z190="SI",S190*(1+'INPUTS Y LISTAS'!$B$15),'Modelo Estadistico'!S190))</f>
        <v/>
      </c>
      <c r="AN190" s="15" t="str">
        <f>IF(T190="","",IF(Z190="SI",T190*(1+'INPUTS Y LISTAS'!$B$15),'Modelo Estadistico'!T190))</f>
        <v/>
      </c>
      <c r="AO190" s="15" t="str">
        <f>IF(U190="","",IF(Z190="SI",U190*(1+'INPUTS Y LISTAS'!$B$15),'Modelo Estadistico'!U190))</f>
        <v/>
      </c>
      <c r="AP190" s="15" t="str">
        <f>IF(V190="","",IF(Z190="SI",V190*(1+'INPUTS Y LISTAS'!$B$15),'Modelo Estadistico'!V190))</f>
        <v/>
      </c>
      <c r="AQ190" s="15" t="str">
        <f>IF(W190="","",IF(Z190="SI",W190*(1+'INPUTS Y LISTAS'!$B$15),'Modelo Estadistico'!W190))</f>
        <v/>
      </c>
      <c r="AR190" s="15" t="str">
        <f>IF(X190="","",IF(Z190="SI",X190*(1+'INPUTS Y LISTAS'!$B$15),'Modelo Estadistico'!X190))</f>
        <v/>
      </c>
      <c r="AS190" s="71"/>
      <c r="AT190" s="29" t="str">
        <f t="shared" si="240"/>
        <v/>
      </c>
      <c r="AU190" s="15" t="str">
        <f t="shared" si="241"/>
        <v/>
      </c>
      <c r="AV190" s="15" t="str">
        <f t="shared" si="242"/>
        <v/>
      </c>
      <c r="AW190" s="30" t="str">
        <f t="shared" si="243"/>
        <v/>
      </c>
      <c r="AX190" s="28" t="str">
        <f t="shared" si="222"/>
        <v/>
      </c>
      <c r="AY190" s="16" t="str">
        <f t="shared" si="194"/>
        <v/>
      </c>
      <c r="AZ190" s="16" t="str">
        <f t="shared" si="195"/>
        <v/>
      </c>
      <c r="BA190" s="16" t="str">
        <f t="shared" si="196"/>
        <v/>
      </c>
      <c r="BB190" s="16" t="str">
        <f t="shared" si="197"/>
        <v/>
      </c>
      <c r="BC190" s="16" t="str">
        <f t="shared" si="198"/>
        <v/>
      </c>
      <c r="BD190" s="16" t="str">
        <f t="shared" si="199"/>
        <v/>
      </c>
      <c r="BE190" s="16" t="str">
        <f t="shared" si="200"/>
        <v/>
      </c>
      <c r="BF190" s="16" t="str">
        <f t="shared" si="201"/>
        <v/>
      </c>
      <c r="BG190" s="16" t="str">
        <f t="shared" si="202"/>
        <v/>
      </c>
      <c r="BH190" s="16" t="str">
        <f t="shared" si="203"/>
        <v/>
      </c>
      <c r="BI190" s="16" t="str">
        <f t="shared" si="204"/>
        <v/>
      </c>
      <c r="BJ190" s="16" t="str">
        <f t="shared" si="205"/>
        <v/>
      </c>
      <c r="BK190" s="16" t="str">
        <f t="shared" si="206"/>
        <v/>
      </c>
      <c r="BL190" s="16" t="str">
        <f t="shared" si="207"/>
        <v/>
      </c>
      <c r="BM190" s="16"/>
      <c r="BN190" s="16" t="str">
        <f t="shared" si="208"/>
        <v/>
      </c>
      <c r="BO190" s="16" t="str">
        <f t="shared" si="209"/>
        <v/>
      </c>
      <c r="BP190" s="28" t="str">
        <f t="shared" si="210"/>
        <v/>
      </c>
      <c r="BQ190" s="16" t="str">
        <f t="shared" si="211"/>
        <v/>
      </c>
      <c r="BR190" s="16" t="str">
        <f t="shared" si="212"/>
        <v/>
      </c>
      <c r="BS190" s="16" t="str">
        <f t="shared" si="213"/>
        <v/>
      </c>
      <c r="BT190" s="16" t="str">
        <f t="shared" si="214"/>
        <v/>
      </c>
      <c r="BU190" s="16" t="str">
        <f t="shared" si="215"/>
        <v/>
      </c>
      <c r="BV190" s="16" t="str">
        <f t="shared" si="216"/>
        <v/>
      </c>
      <c r="BW190" s="16" t="str">
        <f t="shared" si="217"/>
        <v/>
      </c>
      <c r="BX190" s="16" t="str">
        <f t="shared" si="218"/>
        <v/>
      </c>
      <c r="BY190" s="16" t="str">
        <f t="shared" si="219"/>
        <v/>
      </c>
      <c r="BZ190" s="16" t="str">
        <f t="shared" si="248"/>
        <v/>
      </c>
      <c r="CA190" s="16" t="str">
        <f t="shared" si="248"/>
        <v/>
      </c>
      <c r="CB190" s="16" t="str">
        <f t="shared" si="248"/>
        <v/>
      </c>
      <c r="CC190" s="16" t="str">
        <f t="shared" si="248"/>
        <v/>
      </c>
      <c r="CD190" s="16" t="str">
        <f t="shared" si="248"/>
        <v/>
      </c>
      <c r="CE190" s="16" t="str">
        <f t="shared" si="248"/>
        <v/>
      </c>
      <c r="CF190" s="16" t="str">
        <f t="shared" si="248"/>
        <v/>
      </c>
      <c r="CG190" s="16" t="str">
        <f t="shared" si="248"/>
        <v/>
      </c>
      <c r="CH190" s="66" t="str">
        <f t="shared" si="221"/>
        <v/>
      </c>
      <c r="CI190" s="42" t="str">
        <f t="shared" si="233"/>
        <v/>
      </c>
      <c r="CJ190" s="42" t="str">
        <f t="shared" si="234"/>
        <v/>
      </c>
      <c r="CK190" s="42" t="str">
        <f t="shared" si="235"/>
        <v/>
      </c>
      <c r="CL190" s="42" t="str">
        <f t="shared" si="236"/>
        <v/>
      </c>
      <c r="CM190" s="42" t="str">
        <f t="shared" si="237"/>
        <v/>
      </c>
      <c r="CN190" s="65">
        <f t="shared" si="223"/>
        <v>0</v>
      </c>
      <c r="CO190" s="73"/>
      <c r="CP190" s="41">
        <f t="shared" si="244"/>
        <v>0</v>
      </c>
      <c r="CQ190" s="39">
        <f t="shared" si="245"/>
        <v>0</v>
      </c>
      <c r="CR190" s="40">
        <f t="shared" si="246"/>
        <v>0</v>
      </c>
      <c r="CS190" s="134">
        <f t="shared" si="247"/>
        <v>0</v>
      </c>
      <c r="CT190" s="17"/>
      <c r="CU190" s="129"/>
      <c r="CV190" s="130">
        <f t="shared" si="224"/>
        <v>0</v>
      </c>
      <c r="CW190" s="134">
        <f t="shared" si="225"/>
        <v>0</v>
      </c>
      <c r="CX190" s="131">
        <f>+IF($I$7="SI",'INPUTS Y LISTAS'!$B$31,0)</f>
        <v>0</v>
      </c>
      <c r="CY190" s="132"/>
      <c r="CZ190" s="130">
        <f t="shared" si="226"/>
        <v>0</v>
      </c>
      <c r="DA190" s="134">
        <f t="shared" si="227"/>
        <v>0</v>
      </c>
      <c r="DB190" s="131">
        <f>+IF($I$7="SI",'INPUTS Y LISTAS'!$B$32,0)</f>
        <v>0</v>
      </c>
      <c r="DC190" s="132"/>
      <c r="DD190" s="130">
        <f t="shared" si="228"/>
        <v>0</v>
      </c>
      <c r="DE190" s="134">
        <f t="shared" si="229"/>
        <v>0</v>
      </c>
      <c r="DF190" s="131">
        <f>+IF($I$7="SI",'INPUTS Y LISTAS'!$B$33,0)</f>
        <v>0</v>
      </c>
      <c r="DG190" s="132"/>
      <c r="DH190" s="130">
        <f t="shared" si="230"/>
        <v>0</v>
      </c>
      <c r="DI190" s="134">
        <f t="shared" si="231"/>
        <v>0</v>
      </c>
      <c r="DJ190" s="136">
        <f t="shared" si="232"/>
        <v>0</v>
      </c>
    </row>
    <row r="191" spans="3:114" ht="15.75" hidden="1" outlineLevel="2" x14ac:dyDescent="0.2">
      <c r="C191" s="14">
        <f t="shared" si="239"/>
        <v>177</v>
      </c>
      <c r="D191" s="72"/>
      <c r="E191" s="69">
        <v>1</v>
      </c>
      <c r="F191" s="69"/>
      <c r="G191" s="70"/>
      <c r="H191" s="70"/>
      <c r="I191" s="70"/>
      <c r="J191" s="70"/>
      <c r="K191" s="70"/>
      <c r="L191" s="70"/>
      <c r="M191" s="70"/>
      <c r="N191" s="70"/>
      <c r="O191" s="70"/>
      <c r="P191" s="70"/>
      <c r="Q191" s="70"/>
      <c r="R191" s="70"/>
      <c r="S191" s="70"/>
      <c r="T191" s="70"/>
      <c r="U191" s="70"/>
      <c r="V191" s="70"/>
      <c r="W191" s="70"/>
      <c r="X191" s="70"/>
      <c r="Y191" s="71"/>
      <c r="Z191" s="87" t="s">
        <v>16</v>
      </c>
      <c r="AA191" s="15" t="str">
        <f>IF(G191="","",IF(Z191="SI",G191*(1+'INPUTS Y LISTAS'!$B$15),'Modelo Estadistico'!G191))</f>
        <v/>
      </c>
      <c r="AB191" s="15" t="str">
        <f>IF(H191="","",IF(Z191="SI",H191*(1+'INPUTS Y LISTAS'!$B$15),'Modelo Estadistico'!H191))</f>
        <v/>
      </c>
      <c r="AC191" s="15" t="str">
        <f>IF(I191="","",IF(Z191="SI",I191*(1+'INPUTS Y LISTAS'!$B$15),'Modelo Estadistico'!I191))</f>
        <v/>
      </c>
      <c r="AD191" s="15" t="str">
        <f>IF(J191="","",IF(Z191="SI",J191*(1+'INPUTS Y LISTAS'!$B$15),'Modelo Estadistico'!J191))</f>
        <v/>
      </c>
      <c r="AE191" s="15" t="str">
        <f>IF(K191="","",IF(Z191="SI",K191*(1+'INPUTS Y LISTAS'!$B$15),'Modelo Estadistico'!K191))</f>
        <v/>
      </c>
      <c r="AF191" s="15" t="str">
        <f>IF(L191="","",IF(Z191="SI",L191*(1+'INPUTS Y LISTAS'!$B$15),'Modelo Estadistico'!L191))</f>
        <v/>
      </c>
      <c r="AG191" s="15" t="str">
        <f>IF(M191="","",IF(Z191="SI",M191*(1+'INPUTS Y LISTAS'!$B$15),'Modelo Estadistico'!M191))</f>
        <v/>
      </c>
      <c r="AH191" s="15" t="str">
        <f>IF(N191="","",IF(Z191="SI",N191*(1+'INPUTS Y LISTAS'!$B$15),'Modelo Estadistico'!N191))</f>
        <v/>
      </c>
      <c r="AI191" s="15" t="str">
        <f>IF(O191="","",IF(Z191="SI",O191*(1+'INPUTS Y LISTAS'!$B$15),'Modelo Estadistico'!O191))</f>
        <v/>
      </c>
      <c r="AJ191" s="15" t="str">
        <f>IF(P191="","",IF(Z191="SI",P191*(1+'INPUTS Y LISTAS'!$B$15),'Modelo Estadistico'!P191))</f>
        <v/>
      </c>
      <c r="AK191" s="15" t="str">
        <f>IF(Q191="","",IF(Z191="SI",Q191*(1+'INPUTS Y LISTAS'!$B$15),'Modelo Estadistico'!Q191))</f>
        <v/>
      </c>
      <c r="AL191" s="15" t="str">
        <f>IF(R191="","",IF(Z191="SI",R191*(1+'INPUTS Y LISTAS'!$B$15),'Modelo Estadistico'!R191))</f>
        <v/>
      </c>
      <c r="AM191" s="15" t="str">
        <f>IF(S191="","",IF(Z191="SI",S191*(1+'INPUTS Y LISTAS'!$B$15),'Modelo Estadistico'!S191))</f>
        <v/>
      </c>
      <c r="AN191" s="15" t="str">
        <f>IF(T191="","",IF(Z191="SI",T191*(1+'INPUTS Y LISTAS'!$B$15),'Modelo Estadistico'!T191))</f>
        <v/>
      </c>
      <c r="AO191" s="15" t="str">
        <f>IF(U191="","",IF(Z191="SI",U191*(1+'INPUTS Y LISTAS'!$B$15),'Modelo Estadistico'!U191))</f>
        <v/>
      </c>
      <c r="AP191" s="15" t="str">
        <f>IF(V191="","",IF(Z191="SI",V191*(1+'INPUTS Y LISTAS'!$B$15),'Modelo Estadistico'!V191))</f>
        <v/>
      </c>
      <c r="AQ191" s="15" t="str">
        <f>IF(W191="","",IF(Z191="SI",W191*(1+'INPUTS Y LISTAS'!$B$15),'Modelo Estadistico'!W191))</f>
        <v/>
      </c>
      <c r="AR191" s="15" t="str">
        <f>IF(X191="","",IF(Z191="SI",X191*(1+'INPUTS Y LISTAS'!$B$15),'Modelo Estadistico'!X191))</f>
        <v/>
      </c>
      <c r="AS191" s="71"/>
      <c r="AT191" s="29" t="str">
        <f t="shared" si="240"/>
        <v/>
      </c>
      <c r="AU191" s="15" t="str">
        <f t="shared" si="241"/>
        <v/>
      </c>
      <c r="AV191" s="15" t="str">
        <f t="shared" si="242"/>
        <v/>
      </c>
      <c r="AW191" s="30" t="str">
        <f t="shared" si="243"/>
        <v/>
      </c>
      <c r="AX191" s="28" t="str">
        <f t="shared" si="222"/>
        <v/>
      </c>
      <c r="AY191" s="16" t="str">
        <f t="shared" si="194"/>
        <v/>
      </c>
      <c r="AZ191" s="16" t="str">
        <f t="shared" si="195"/>
        <v/>
      </c>
      <c r="BA191" s="16" t="str">
        <f t="shared" si="196"/>
        <v/>
      </c>
      <c r="BB191" s="16" t="str">
        <f t="shared" si="197"/>
        <v/>
      </c>
      <c r="BC191" s="16" t="str">
        <f t="shared" si="198"/>
        <v/>
      </c>
      <c r="BD191" s="16" t="str">
        <f t="shared" si="199"/>
        <v/>
      </c>
      <c r="BE191" s="16" t="str">
        <f t="shared" si="200"/>
        <v/>
      </c>
      <c r="BF191" s="16" t="str">
        <f t="shared" si="201"/>
        <v/>
      </c>
      <c r="BG191" s="16" t="str">
        <f t="shared" si="202"/>
        <v/>
      </c>
      <c r="BH191" s="16" t="str">
        <f t="shared" si="203"/>
        <v/>
      </c>
      <c r="BI191" s="16" t="str">
        <f t="shared" si="204"/>
        <v/>
      </c>
      <c r="BJ191" s="16" t="str">
        <f t="shared" si="205"/>
        <v/>
      </c>
      <c r="BK191" s="16" t="str">
        <f t="shared" si="206"/>
        <v/>
      </c>
      <c r="BL191" s="16" t="str">
        <f t="shared" si="207"/>
        <v/>
      </c>
      <c r="BM191" s="16"/>
      <c r="BN191" s="16" t="str">
        <f t="shared" si="208"/>
        <v/>
      </c>
      <c r="BO191" s="16" t="str">
        <f t="shared" si="209"/>
        <v/>
      </c>
      <c r="BP191" s="28" t="str">
        <f t="shared" si="210"/>
        <v/>
      </c>
      <c r="BQ191" s="16" t="str">
        <f t="shared" si="211"/>
        <v/>
      </c>
      <c r="BR191" s="16" t="str">
        <f t="shared" si="212"/>
        <v/>
      </c>
      <c r="BS191" s="16" t="str">
        <f t="shared" si="213"/>
        <v/>
      </c>
      <c r="BT191" s="16" t="str">
        <f t="shared" si="214"/>
        <v/>
      </c>
      <c r="BU191" s="16" t="str">
        <f t="shared" si="215"/>
        <v/>
      </c>
      <c r="BV191" s="16" t="str">
        <f t="shared" si="216"/>
        <v/>
      </c>
      <c r="BW191" s="16" t="str">
        <f t="shared" si="217"/>
        <v/>
      </c>
      <c r="BX191" s="16" t="str">
        <f t="shared" si="218"/>
        <v/>
      </c>
      <c r="BY191" s="16" t="str">
        <f t="shared" si="219"/>
        <v/>
      </c>
      <c r="BZ191" s="16" t="str">
        <f t="shared" si="248"/>
        <v/>
      </c>
      <c r="CA191" s="16" t="str">
        <f t="shared" si="248"/>
        <v/>
      </c>
      <c r="CB191" s="16" t="str">
        <f t="shared" si="248"/>
        <v/>
      </c>
      <c r="CC191" s="16" t="str">
        <f t="shared" si="248"/>
        <v/>
      </c>
      <c r="CD191" s="16" t="str">
        <f t="shared" si="248"/>
        <v/>
      </c>
      <c r="CE191" s="16" t="str">
        <f t="shared" si="248"/>
        <v/>
      </c>
      <c r="CF191" s="16" t="str">
        <f t="shared" si="248"/>
        <v/>
      </c>
      <c r="CG191" s="16" t="str">
        <f t="shared" si="248"/>
        <v/>
      </c>
      <c r="CH191" s="66" t="str">
        <f t="shared" si="221"/>
        <v/>
      </c>
      <c r="CI191" s="42" t="str">
        <f t="shared" si="233"/>
        <v/>
      </c>
      <c r="CJ191" s="42" t="str">
        <f t="shared" si="234"/>
        <v/>
      </c>
      <c r="CK191" s="42" t="str">
        <f t="shared" si="235"/>
        <v/>
      </c>
      <c r="CL191" s="42" t="str">
        <f t="shared" si="236"/>
        <v/>
      </c>
      <c r="CM191" s="42" t="str">
        <f t="shared" si="237"/>
        <v/>
      </c>
      <c r="CN191" s="65">
        <f t="shared" si="223"/>
        <v>0</v>
      </c>
      <c r="CO191" s="73"/>
      <c r="CP191" s="41">
        <f t="shared" si="244"/>
        <v>0</v>
      </c>
      <c r="CQ191" s="39">
        <f t="shared" si="245"/>
        <v>0</v>
      </c>
      <c r="CR191" s="40">
        <f t="shared" si="246"/>
        <v>0</v>
      </c>
      <c r="CS191" s="134">
        <f t="shared" si="247"/>
        <v>0</v>
      </c>
      <c r="CT191" s="17"/>
      <c r="CU191" s="129"/>
      <c r="CV191" s="130">
        <f t="shared" si="224"/>
        <v>0</v>
      </c>
      <c r="CW191" s="134">
        <f t="shared" si="225"/>
        <v>0</v>
      </c>
      <c r="CX191" s="131">
        <f>+IF($I$7="SI",'INPUTS Y LISTAS'!$B$31,0)</f>
        <v>0</v>
      </c>
      <c r="CY191" s="132"/>
      <c r="CZ191" s="130">
        <f t="shared" si="226"/>
        <v>0</v>
      </c>
      <c r="DA191" s="134">
        <f t="shared" si="227"/>
        <v>0</v>
      </c>
      <c r="DB191" s="131">
        <f>+IF($I$7="SI",'INPUTS Y LISTAS'!$B$32,0)</f>
        <v>0</v>
      </c>
      <c r="DC191" s="132"/>
      <c r="DD191" s="130">
        <f t="shared" si="228"/>
        <v>0</v>
      </c>
      <c r="DE191" s="134">
        <f t="shared" si="229"/>
        <v>0</v>
      </c>
      <c r="DF191" s="131">
        <f>+IF($I$7="SI",'INPUTS Y LISTAS'!$B$33,0)</f>
        <v>0</v>
      </c>
      <c r="DG191" s="132"/>
      <c r="DH191" s="130">
        <f t="shared" si="230"/>
        <v>0</v>
      </c>
      <c r="DI191" s="134">
        <f t="shared" si="231"/>
        <v>0</v>
      </c>
      <c r="DJ191" s="136">
        <f t="shared" si="232"/>
        <v>0</v>
      </c>
    </row>
    <row r="192" spans="3:114" ht="15.75" hidden="1" outlineLevel="2" x14ac:dyDescent="0.2">
      <c r="C192" s="14">
        <f t="shared" si="239"/>
        <v>178</v>
      </c>
      <c r="D192" s="72"/>
      <c r="E192" s="69">
        <v>1</v>
      </c>
      <c r="F192" s="69"/>
      <c r="G192" s="70"/>
      <c r="H192" s="70"/>
      <c r="I192" s="70"/>
      <c r="J192" s="70"/>
      <c r="K192" s="70"/>
      <c r="L192" s="70"/>
      <c r="M192" s="70"/>
      <c r="N192" s="70"/>
      <c r="O192" s="70"/>
      <c r="P192" s="70"/>
      <c r="Q192" s="70"/>
      <c r="R192" s="70"/>
      <c r="S192" s="70"/>
      <c r="T192" s="70"/>
      <c r="U192" s="70"/>
      <c r="V192" s="70"/>
      <c r="W192" s="70"/>
      <c r="X192" s="70"/>
      <c r="Y192" s="71"/>
      <c r="Z192" s="87" t="s">
        <v>16</v>
      </c>
      <c r="AA192" s="15" t="str">
        <f>IF(G192="","",IF(Z192="SI",G192*(1+'INPUTS Y LISTAS'!$B$15),'Modelo Estadistico'!G192))</f>
        <v/>
      </c>
      <c r="AB192" s="15" t="str">
        <f>IF(H192="","",IF(Z192="SI",H192*(1+'INPUTS Y LISTAS'!$B$15),'Modelo Estadistico'!H192))</f>
        <v/>
      </c>
      <c r="AC192" s="15" t="str">
        <f>IF(I192="","",IF(Z192="SI",I192*(1+'INPUTS Y LISTAS'!$B$15),'Modelo Estadistico'!I192))</f>
        <v/>
      </c>
      <c r="AD192" s="15" t="str">
        <f>IF(J192="","",IF(Z192="SI",J192*(1+'INPUTS Y LISTAS'!$B$15),'Modelo Estadistico'!J192))</f>
        <v/>
      </c>
      <c r="AE192" s="15" t="str">
        <f>IF(K192="","",IF(Z192="SI",K192*(1+'INPUTS Y LISTAS'!$B$15),'Modelo Estadistico'!K192))</f>
        <v/>
      </c>
      <c r="AF192" s="15" t="str">
        <f>IF(L192="","",IF(Z192="SI",L192*(1+'INPUTS Y LISTAS'!$B$15),'Modelo Estadistico'!L192))</f>
        <v/>
      </c>
      <c r="AG192" s="15" t="str">
        <f>IF(M192="","",IF(Z192="SI",M192*(1+'INPUTS Y LISTAS'!$B$15),'Modelo Estadistico'!M192))</f>
        <v/>
      </c>
      <c r="AH192" s="15" t="str">
        <f>IF(N192="","",IF(Z192="SI",N192*(1+'INPUTS Y LISTAS'!$B$15),'Modelo Estadistico'!N192))</f>
        <v/>
      </c>
      <c r="AI192" s="15" t="str">
        <f>IF(O192="","",IF(Z192="SI",O192*(1+'INPUTS Y LISTAS'!$B$15),'Modelo Estadistico'!O192))</f>
        <v/>
      </c>
      <c r="AJ192" s="15" t="str">
        <f>IF(P192="","",IF(Z192="SI",P192*(1+'INPUTS Y LISTAS'!$B$15),'Modelo Estadistico'!P192))</f>
        <v/>
      </c>
      <c r="AK192" s="15" t="str">
        <f>IF(Q192="","",IF(Z192="SI",Q192*(1+'INPUTS Y LISTAS'!$B$15),'Modelo Estadistico'!Q192))</f>
        <v/>
      </c>
      <c r="AL192" s="15" t="str">
        <f>IF(R192="","",IF(Z192="SI",R192*(1+'INPUTS Y LISTAS'!$B$15),'Modelo Estadistico'!R192))</f>
        <v/>
      </c>
      <c r="AM192" s="15" t="str">
        <f>IF(S192="","",IF(Z192="SI",S192*(1+'INPUTS Y LISTAS'!$B$15),'Modelo Estadistico'!S192))</f>
        <v/>
      </c>
      <c r="AN192" s="15" t="str">
        <f>IF(T192="","",IF(Z192="SI",T192*(1+'INPUTS Y LISTAS'!$B$15),'Modelo Estadistico'!T192))</f>
        <v/>
      </c>
      <c r="AO192" s="15" t="str">
        <f>IF(U192="","",IF(Z192="SI",U192*(1+'INPUTS Y LISTAS'!$B$15),'Modelo Estadistico'!U192))</f>
        <v/>
      </c>
      <c r="AP192" s="15" t="str">
        <f>IF(V192="","",IF(Z192="SI",V192*(1+'INPUTS Y LISTAS'!$B$15),'Modelo Estadistico'!V192))</f>
        <v/>
      </c>
      <c r="AQ192" s="15" t="str">
        <f>IF(W192="","",IF(Z192="SI",W192*(1+'INPUTS Y LISTAS'!$B$15),'Modelo Estadistico'!W192))</f>
        <v/>
      </c>
      <c r="AR192" s="15" t="str">
        <f>IF(X192="","",IF(Z192="SI",X192*(1+'INPUTS Y LISTAS'!$B$15),'Modelo Estadistico'!X192))</f>
        <v/>
      </c>
      <c r="AS192" s="71"/>
      <c r="AT192" s="29" t="str">
        <f t="shared" si="240"/>
        <v/>
      </c>
      <c r="AU192" s="15" t="str">
        <f t="shared" si="241"/>
        <v/>
      </c>
      <c r="AV192" s="15" t="str">
        <f t="shared" si="242"/>
        <v/>
      </c>
      <c r="AW192" s="30" t="str">
        <f t="shared" si="243"/>
        <v/>
      </c>
      <c r="AX192" s="28" t="str">
        <f t="shared" si="222"/>
        <v/>
      </c>
      <c r="AY192" s="16" t="str">
        <f t="shared" si="194"/>
        <v/>
      </c>
      <c r="AZ192" s="16" t="str">
        <f t="shared" si="195"/>
        <v/>
      </c>
      <c r="BA192" s="16" t="str">
        <f t="shared" si="196"/>
        <v/>
      </c>
      <c r="BB192" s="16" t="str">
        <f t="shared" si="197"/>
        <v/>
      </c>
      <c r="BC192" s="16" t="str">
        <f t="shared" si="198"/>
        <v/>
      </c>
      <c r="BD192" s="16" t="str">
        <f t="shared" si="199"/>
        <v/>
      </c>
      <c r="BE192" s="16" t="str">
        <f t="shared" si="200"/>
        <v/>
      </c>
      <c r="BF192" s="16" t="str">
        <f t="shared" si="201"/>
        <v/>
      </c>
      <c r="BG192" s="16" t="str">
        <f t="shared" si="202"/>
        <v/>
      </c>
      <c r="BH192" s="16" t="str">
        <f t="shared" si="203"/>
        <v/>
      </c>
      <c r="BI192" s="16" t="str">
        <f t="shared" si="204"/>
        <v/>
      </c>
      <c r="BJ192" s="16" t="str">
        <f t="shared" si="205"/>
        <v/>
      </c>
      <c r="BK192" s="16" t="str">
        <f t="shared" si="206"/>
        <v/>
      </c>
      <c r="BL192" s="16" t="str">
        <f t="shared" si="207"/>
        <v/>
      </c>
      <c r="BM192" s="16"/>
      <c r="BN192" s="16" t="str">
        <f t="shared" si="208"/>
        <v/>
      </c>
      <c r="BO192" s="16" t="str">
        <f t="shared" si="209"/>
        <v/>
      </c>
      <c r="BP192" s="28" t="str">
        <f t="shared" si="210"/>
        <v/>
      </c>
      <c r="BQ192" s="16" t="str">
        <f t="shared" si="211"/>
        <v/>
      </c>
      <c r="BR192" s="16" t="str">
        <f t="shared" si="212"/>
        <v/>
      </c>
      <c r="BS192" s="16" t="str">
        <f t="shared" si="213"/>
        <v/>
      </c>
      <c r="BT192" s="16" t="str">
        <f t="shared" si="214"/>
        <v/>
      </c>
      <c r="BU192" s="16" t="str">
        <f t="shared" si="215"/>
        <v/>
      </c>
      <c r="BV192" s="16" t="str">
        <f t="shared" si="216"/>
        <v/>
      </c>
      <c r="BW192" s="16" t="str">
        <f t="shared" si="217"/>
        <v/>
      </c>
      <c r="BX192" s="16" t="str">
        <f t="shared" si="218"/>
        <v/>
      </c>
      <c r="BY192" s="16" t="str">
        <f t="shared" si="219"/>
        <v/>
      </c>
      <c r="BZ192" s="16" t="str">
        <f t="shared" ref="BZ192:CG207" si="249">IF(BH192="Incluir Cotización",$AJ192,"")</f>
        <v/>
      </c>
      <c r="CA192" s="16" t="str">
        <f t="shared" si="249"/>
        <v/>
      </c>
      <c r="CB192" s="16" t="str">
        <f t="shared" si="249"/>
        <v/>
      </c>
      <c r="CC192" s="16" t="str">
        <f t="shared" si="249"/>
        <v/>
      </c>
      <c r="CD192" s="16" t="str">
        <f t="shared" si="249"/>
        <v/>
      </c>
      <c r="CE192" s="16" t="str">
        <f t="shared" si="249"/>
        <v/>
      </c>
      <c r="CF192" s="16" t="str">
        <f t="shared" si="249"/>
        <v/>
      </c>
      <c r="CG192" s="16" t="str">
        <f t="shared" si="249"/>
        <v/>
      </c>
      <c r="CH192" s="66" t="str">
        <f t="shared" si="221"/>
        <v/>
      </c>
      <c r="CI192" s="42" t="str">
        <f t="shared" si="233"/>
        <v/>
      </c>
      <c r="CJ192" s="42" t="str">
        <f t="shared" si="234"/>
        <v/>
      </c>
      <c r="CK192" s="42" t="str">
        <f t="shared" si="235"/>
        <v/>
      </c>
      <c r="CL192" s="42" t="str">
        <f t="shared" si="236"/>
        <v/>
      </c>
      <c r="CM192" s="42" t="str">
        <f t="shared" si="237"/>
        <v/>
      </c>
      <c r="CN192" s="65">
        <f t="shared" si="223"/>
        <v>0</v>
      </c>
      <c r="CO192" s="73"/>
      <c r="CP192" s="41">
        <f t="shared" si="244"/>
        <v>0</v>
      </c>
      <c r="CQ192" s="39">
        <f t="shared" si="245"/>
        <v>0</v>
      </c>
      <c r="CR192" s="40">
        <f t="shared" si="246"/>
        <v>0</v>
      </c>
      <c r="CS192" s="134">
        <f t="shared" si="247"/>
        <v>0</v>
      </c>
      <c r="CT192" s="17"/>
      <c r="CU192" s="129"/>
      <c r="CV192" s="130">
        <f t="shared" si="224"/>
        <v>0</v>
      </c>
      <c r="CW192" s="134">
        <f t="shared" si="225"/>
        <v>0</v>
      </c>
      <c r="CX192" s="131">
        <f>+IF($I$7="SI",'INPUTS Y LISTAS'!$B$31,0)</f>
        <v>0</v>
      </c>
      <c r="CY192" s="132"/>
      <c r="CZ192" s="130">
        <f t="shared" si="226"/>
        <v>0</v>
      </c>
      <c r="DA192" s="134">
        <f t="shared" si="227"/>
        <v>0</v>
      </c>
      <c r="DB192" s="131">
        <f>+IF($I$7="SI",'INPUTS Y LISTAS'!$B$32,0)</f>
        <v>0</v>
      </c>
      <c r="DC192" s="132"/>
      <c r="DD192" s="130">
        <f t="shared" si="228"/>
        <v>0</v>
      </c>
      <c r="DE192" s="134">
        <f t="shared" si="229"/>
        <v>0</v>
      </c>
      <c r="DF192" s="131">
        <f>+IF($I$7="SI",'INPUTS Y LISTAS'!$B$33,0)</f>
        <v>0</v>
      </c>
      <c r="DG192" s="132"/>
      <c r="DH192" s="130">
        <f t="shared" si="230"/>
        <v>0</v>
      </c>
      <c r="DI192" s="134">
        <f t="shared" si="231"/>
        <v>0</v>
      </c>
      <c r="DJ192" s="136">
        <f t="shared" si="232"/>
        <v>0</v>
      </c>
    </row>
    <row r="193" spans="3:114" ht="15.75" hidden="1" outlineLevel="2" x14ac:dyDescent="0.2">
      <c r="C193" s="14">
        <f t="shared" si="239"/>
        <v>179</v>
      </c>
      <c r="D193" s="72"/>
      <c r="E193" s="69">
        <v>1</v>
      </c>
      <c r="F193" s="69"/>
      <c r="G193" s="70"/>
      <c r="H193" s="70"/>
      <c r="I193" s="70"/>
      <c r="J193" s="70"/>
      <c r="K193" s="70"/>
      <c r="L193" s="70"/>
      <c r="M193" s="70"/>
      <c r="N193" s="70"/>
      <c r="O193" s="70"/>
      <c r="P193" s="70"/>
      <c r="Q193" s="70"/>
      <c r="R193" s="70"/>
      <c r="S193" s="70"/>
      <c r="T193" s="70"/>
      <c r="U193" s="70"/>
      <c r="V193" s="70"/>
      <c r="W193" s="70"/>
      <c r="X193" s="70"/>
      <c r="Y193" s="71"/>
      <c r="Z193" s="87" t="s">
        <v>16</v>
      </c>
      <c r="AA193" s="15" t="str">
        <f>IF(G193="","",IF(Z193="SI",G193*(1+'INPUTS Y LISTAS'!$B$15),'Modelo Estadistico'!G193))</f>
        <v/>
      </c>
      <c r="AB193" s="15" t="str">
        <f>IF(H193="","",IF(Z193="SI",H193*(1+'INPUTS Y LISTAS'!$B$15),'Modelo Estadistico'!H193))</f>
        <v/>
      </c>
      <c r="AC193" s="15" t="str">
        <f>IF(I193="","",IF(Z193="SI",I193*(1+'INPUTS Y LISTAS'!$B$15),'Modelo Estadistico'!I193))</f>
        <v/>
      </c>
      <c r="AD193" s="15" t="str">
        <f>IF(J193="","",IF(Z193="SI",J193*(1+'INPUTS Y LISTAS'!$B$15),'Modelo Estadistico'!J193))</f>
        <v/>
      </c>
      <c r="AE193" s="15" t="str">
        <f>IF(K193="","",IF(Z193="SI",K193*(1+'INPUTS Y LISTAS'!$B$15),'Modelo Estadistico'!K193))</f>
        <v/>
      </c>
      <c r="AF193" s="15" t="str">
        <f>IF(L193="","",IF(Z193="SI",L193*(1+'INPUTS Y LISTAS'!$B$15),'Modelo Estadistico'!L193))</f>
        <v/>
      </c>
      <c r="AG193" s="15" t="str">
        <f>IF(M193="","",IF(Z193="SI",M193*(1+'INPUTS Y LISTAS'!$B$15),'Modelo Estadistico'!M193))</f>
        <v/>
      </c>
      <c r="AH193" s="15" t="str">
        <f>IF(N193="","",IF(Z193="SI",N193*(1+'INPUTS Y LISTAS'!$B$15),'Modelo Estadistico'!N193))</f>
        <v/>
      </c>
      <c r="AI193" s="15" t="str">
        <f>IF(O193="","",IF(Z193="SI",O193*(1+'INPUTS Y LISTAS'!$B$15),'Modelo Estadistico'!O193))</f>
        <v/>
      </c>
      <c r="AJ193" s="15" t="str">
        <f>IF(P193="","",IF(Z193="SI",P193*(1+'INPUTS Y LISTAS'!$B$15),'Modelo Estadistico'!P193))</f>
        <v/>
      </c>
      <c r="AK193" s="15" t="str">
        <f>IF(Q193="","",IF(Z193="SI",Q193*(1+'INPUTS Y LISTAS'!$B$15),'Modelo Estadistico'!Q193))</f>
        <v/>
      </c>
      <c r="AL193" s="15" t="str">
        <f>IF(R193="","",IF(Z193="SI",R193*(1+'INPUTS Y LISTAS'!$B$15),'Modelo Estadistico'!R193))</f>
        <v/>
      </c>
      <c r="AM193" s="15" t="str">
        <f>IF(S193="","",IF(Z193="SI",S193*(1+'INPUTS Y LISTAS'!$B$15),'Modelo Estadistico'!S193))</f>
        <v/>
      </c>
      <c r="AN193" s="15" t="str">
        <f>IF(T193="","",IF(Z193="SI",T193*(1+'INPUTS Y LISTAS'!$B$15),'Modelo Estadistico'!T193))</f>
        <v/>
      </c>
      <c r="AO193" s="15" t="str">
        <f>IF(U193="","",IF(Z193="SI",U193*(1+'INPUTS Y LISTAS'!$B$15),'Modelo Estadistico'!U193))</f>
        <v/>
      </c>
      <c r="AP193" s="15" t="str">
        <f>IF(V193="","",IF(Z193="SI",V193*(1+'INPUTS Y LISTAS'!$B$15),'Modelo Estadistico'!V193))</f>
        <v/>
      </c>
      <c r="AQ193" s="15" t="str">
        <f>IF(W193="","",IF(Z193="SI",W193*(1+'INPUTS Y LISTAS'!$B$15),'Modelo Estadistico'!W193))</f>
        <v/>
      </c>
      <c r="AR193" s="15" t="str">
        <f>IF(X193="","",IF(Z193="SI",X193*(1+'INPUTS Y LISTAS'!$B$15),'Modelo Estadistico'!X193))</f>
        <v/>
      </c>
      <c r="AS193" s="71"/>
      <c r="AT193" s="29" t="str">
        <f t="shared" si="240"/>
        <v/>
      </c>
      <c r="AU193" s="15" t="str">
        <f t="shared" si="241"/>
        <v/>
      </c>
      <c r="AV193" s="15" t="str">
        <f t="shared" si="242"/>
        <v/>
      </c>
      <c r="AW193" s="30" t="str">
        <f t="shared" si="243"/>
        <v/>
      </c>
      <c r="AX193" s="28" t="str">
        <f t="shared" si="222"/>
        <v/>
      </c>
      <c r="AY193" s="16" t="str">
        <f t="shared" si="194"/>
        <v/>
      </c>
      <c r="AZ193" s="16" t="str">
        <f t="shared" si="195"/>
        <v/>
      </c>
      <c r="BA193" s="16" t="str">
        <f t="shared" si="196"/>
        <v/>
      </c>
      <c r="BB193" s="16" t="str">
        <f t="shared" si="197"/>
        <v/>
      </c>
      <c r="BC193" s="16" t="str">
        <f t="shared" si="198"/>
        <v/>
      </c>
      <c r="BD193" s="16" t="str">
        <f t="shared" si="199"/>
        <v/>
      </c>
      <c r="BE193" s="16" t="str">
        <f t="shared" si="200"/>
        <v/>
      </c>
      <c r="BF193" s="16" t="str">
        <f t="shared" si="201"/>
        <v/>
      </c>
      <c r="BG193" s="16" t="str">
        <f t="shared" si="202"/>
        <v/>
      </c>
      <c r="BH193" s="16" t="str">
        <f t="shared" si="203"/>
        <v/>
      </c>
      <c r="BI193" s="16" t="str">
        <f t="shared" si="204"/>
        <v/>
      </c>
      <c r="BJ193" s="16" t="str">
        <f t="shared" si="205"/>
        <v/>
      </c>
      <c r="BK193" s="16" t="str">
        <f t="shared" si="206"/>
        <v/>
      </c>
      <c r="BL193" s="16" t="str">
        <f t="shared" si="207"/>
        <v/>
      </c>
      <c r="BM193" s="16"/>
      <c r="BN193" s="16" t="str">
        <f t="shared" si="208"/>
        <v/>
      </c>
      <c r="BO193" s="16" t="str">
        <f t="shared" si="209"/>
        <v/>
      </c>
      <c r="BP193" s="28" t="str">
        <f t="shared" si="210"/>
        <v/>
      </c>
      <c r="BQ193" s="16" t="str">
        <f t="shared" si="211"/>
        <v/>
      </c>
      <c r="BR193" s="16" t="str">
        <f t="shared" si="212"/>
        <v/>
      </c>
      <c r="BS193" s="16" t="str">
        <f t="shared" si="213"/>
        <v/>
      </c>
      <c r="BT193" s="16" t="str">
        <f t="shared" si="214"/>
        <v/>
      </c>
      <c r="BU193" s="16" t="str">
        <f t="shared" si="215"/>
        <v/>
      </c>
      <c r="BV193" s="16" t="str">
        <f t="shared" si="216"/>
        <v/>
      </c>
      <c r="BW193" s="16" t="str">
        <f t="shared" si="217"/>
        <v/>
      </c>
      <c r="BX193" s="16" t="str">
        <f t="shared" si="218"/>
        <v/>
      </c>
      <c r="BY193" s="16" t="str">
        <f t="shared" si="219"/>
        <v/>
      </c>
      <c r="BZ193" s="16" t="str">
        <f t="shared" si="249"/>
        <v/>
      </c>
      <c r="CA193" s="16" t="str">
        <f t="shared" si="249"/>
        <v/>
      </c>
      <c r="CB193" s="16" t="str">
        <f t="shared" si="249"/>
        <v/>
      </c>
      <c r="CC193" s="16" t="str">
        <f t="shared" si="249"/>
        <v/>
      </c>
      <c r="CD193" s="16" t="str">
        <f t="shared" si="249"/>
        <v/>
      </c>
      <c r="CE193" s="16" t="str">
        <f t="shared" si="249"/>
        <v/>
      </c>
      <c r="CF193" s="16" t="str">
        <f t="shared" si="249"/>
        <v/>
      </c>
      <c r="CG193" s="16" t="str">
        <f t="shared" si="249"/>
        <v/>
      </c>
      <c r="CH193" s="66" t="str">
        <f t="shared" si="221"/>
        <v/>
      </c>
      <c r="CI193" s="42" t="str">
        <f t="shared" si="233"/>
        <v/>
      </c>
      <c r="CJ193" s="42" t="str">
        <f t="shared" si="234"/>
        <v/>
      </c>
      <c r="CK193" s="42" t="str">
        <f t="shared" si="235"/>
        <v/>
      </c>
      <c r="CL193" s="42" t="str">
        <f t="shared" si="236"/>
        <v/>
      </c>
      <c r="CM193" s="42" t="str">
        <f t="shared" si="237"/>
        <v/>
      </c>
      <c r="CN193" s="65">
        <f t="shared" si="223"/>
        <v>0</v>
      </c>
      <c r="CO193" s="73"/>
      <c r="CP193" s="41">
        <f t="shared" si="244"/>
        <v>0</v>
      </c>
      <c r="CQ193" s="39">
        <f t="shared" si="245"/>
        <v>0</v>
      </c>
      <c r="CR193" s="40">
        <f t="shared" si="246"/>
        <v>0</v>
      </c>
      <c r="CS193" s="134">
        <f t="shared" si="247"/>
        <v>0</v>
      </c>
      <c r="CT193" s="17"/>
      <c r="CU193" s="129"/>
      <c r="CV193" s="130">
        <f t="shared" si="224"/>
        <v>0</v>
      </c>
      <c r="CW193" s="134">
        <f t="shared" si="225"/>
        <v>0</v>
      </c>
      <c r="CX193" s="131">
        <f>+IF($I$7="SI",'INPUTS Y LISTAS'!$B$31,0)</f>
        <v>0</v>
      </c>
      <c r="CY193" s="132"/>
      <c r="CZ193" s="130">
        <f t="shared" si="226"/>
        <v>0</v>
      </c>
      <c r="DA193" s="134">
        <f t="shared" si="227"/>
        <v>0</v>
      </c>
      <c r="DB193" s="131">
        <f>+IF($I$7="SI",'INPUTS Y LISTAS'!$B$32,0)</f>
        <v>0</v>
      </c>
      <c r="DC193" s="132"/>
      <c r="DD193" s="130">
        <f t="shared" si="228"/>
        <v>0</v>
      </c>
      <c r="DE193" s="134">
        <f t="shared" si="229"/>
        <v>0</v>
      </c>
      <c r="DF193" s="131">
        <f>+IF($I$7="SI",'INPUTS Y LISTAS'!$B$33,0)</f>
        <v>0</v>
      </c>
      <c r="DG193" s="132"/>
      <c r="DH193" s="130">
        <f t="shared" si="230"/>
        <v>0</v>
      </c>
      <c r="DI193" s="134">
        <f t="shared" si="231"/>
        <v>0</v>
      </c>
      <c r="DJ193" s="136">
        <f t="shared" si="232"/>
        <v>0</v>
      </c>
    </row>
    <row r="194" spans="3:114" ht="15.75" hidden="1" outlineLevel="2" x14ac:dyDescent="0.2">
      <c r="C194" s="14">
        <f t="shared" si="239"/>
        <v>180</v>
      </c>
      <c r="D194" s="72"/>
      <c r="E194" s="69">
        <v>1</v>
      </c>
      <c r="F194" s="69"/>
      <c r="G194" s="70"/>
      <c r="H194" s="70"/>
      <c r="I194" s="70"/>
      <c r="J194" s="70"/>
      <c r="K194" s="70"/>
      <c r="L194" s="70"/>
      <c r="M194" s="70"/>
      <c r="N194" s="70"/>
      <c r="O194" s="70"/>
      <c r="P194" s="70"/>
      <c r="Q194" s="70"/>
      <c r="R194" s="70"/>
      <c r="S194" s="70"/>
      <c r="T194" s="70"/>
      <c r="U194" s="70"/>
      <c r="V194" s="70"/>
      <c r="W194" s="70"/>
      <c r="X194" s="70"/>
      <c r="Y194" s="71"/>
      <c r="Z194" s="87" t="s">
        <v>16</v>
      </c>
      <c r="AA194" s="15" t="str">
        <f>IF(G194="","",IF(Z194="SI",G194*(1+'INPUTS Y LISTAS'!$B$15),'Modelo Estadistico'!G194))</f>
        <v/>
      </c>
      <c r="AB194" s="15" t="str">
        <f>IF(H194="","",IF(Z194="SI",H194*(1+'INPUTS Y LISTAS'!$B$15),'Modelo Estadistico'!H194))</f>
        <v/>
      </c>
      <c r="AC194" s="15" t="str">
        <f>IF(I194="","",IF(Z194="SI",I194*(1+'INPUTS Y LISTAS'!$B$15),'Modelo Estadistico'!I194))</f>
        <v/>
      </c>
      <c r="AD194" s="15" t="str">
        <f>IF(J194="","",IF(Z194="SI",J194*(1+'INPUTS Y LISTAS'!$B$15),'Modelo Estadistico'!J194))</f>
        <v/>
      </c>
      <c r="AE194" s="15" t="str">
        <f>IF(K194="","",IF(Z194="SI",K194*(1+'INPUTS Y LISTAS'!$B$15),'Modelo Estadistico'!K194))</f>
        <v/>
      </c>
      <c r="AF194" s="15" t="str">
        <f>IF(L194="","",IF(Z194="SI",L194*(1+'INPUTS Y LISTAS'!$B$15),'Modelo Estadistico'!L194))</f>
        <v/>
      </c>
      <c r="AG194" s="15" t="str">
        <f>IF(M194="","",IF(Z194="SI",M194*(1+'INPUTS Y LISTAS'!$B$15),'Modelo Estadistico'!M194))</f>
        <v/>
      </c>
      <c r="AH194" s="15" t="str">
        <f>IF(N194="","",IF(Z194="SI",N194*(1+'INPUTS Y LISTAS'!$B$15),'Modelo Estadistico'!N194))</f>
        <v/>
      </c>
      <c r="AI194" s="15" t="str">
        <f>IF(O194="","",IF(Z194="SI",O194*(1+'INPUTS Y LISTAS'!$B$15),'Modelo Estadistico'!O194))</f>
        <v/>
      </c>
      <c r="AJ194" s="15" t="str">
        <f>IF(P194="","",IF(Z194="SI",P194*(1+'INPUTS Y LISTAS'!$B$15),'Modelo Estadistico'!P194))</f>
        <v/>
      </c>
      <c r="AK194" s="15" t="str">
        <f>IF(Q194="","",IF(Z194="SI",Q194*(1+'INPUTS Y LISTAS'!$B$15),'Modelo Estadistico'!Q194))</f>
        <v/>
      </c>
      <c r="AL194" s="15" t="str">
        <f>IF(R194="","",IF(Z194="SI",R194*(1+'INPUTS Y LISTAS'!$B$15),'Modelo Estadistico'!R194))</f>
        <v/>
      </c>
      <c r="AM194" s="15" t="str">
        <f>IF(S194="","",IF(Z194="SI",S194*(1+'INPUTS Y LISTAS'!$B$15),'Modelo Estadistico'!S194))</f>
        <v/>
      </c>
      <c r="AN194" s="15" t="str">
        <f>IF(T194="","",IF(Z194="SI",T194*(1+'INPUTS Y LISTAS'!$B$15),'Modelo Estadistico'!T194))</f>
        <v/>
      </c>
      <c r="AO194" s="15" t="str">
        <f>IF(U194="","",IF(Z194="SI",U194*(1+'INPUTS Y LISTAS'!$B$15),'Modelo Estadistico'!U194))</f>
        <v/>
      </c>
      <c r="AP194" s="15" t="str">
        <f>IF(V194="","",IF(Z194="SI",V194*(1+'INPUTS Y LISTAS'!$B$15),'Modelo Estadistico'!V194))</f>
        <v/>
      </c>
      <c r="AQ194" s="15" t="str">
        <f>IF(W194="","",IF(Z194="SI",W194*(1+'INPUTS Y LISTAS'!$B$15),'Modelo Estadistico'!W194))</f>
        <v/>
      </c>
      <c r="AR194" s="15" t="str">
        <f>IF(X194="","",IF(Z194="SI",X194*(1+'INPUTS Y LISTAS'!$B$15),'Modelo Estadistico'!X194))</f>
        <v/>
      </c>
      <c r="AS194" s="71"/>
      <c r="AT194" s="29" t="str">
        <f t="shared" si="240"/>
        <v/>
      </c>
      <c r="AU194" s="15" t="str">
        <f t="shared" si="241"/>
        <v/>
      </c>
      <c r="AV194" s="15" t="str">
        <f t="shared" si="242"/>
        <v/>
      </c>
      <c r="AW194" s="30" t="str">
        <f t="shared" si="243"/>
        <v/>
      </c>
      <c r="AX194" s="28" t="str">
        <f t="shared" si="222"/>
        <v/>
      </c>
      <c r="AY194" s="16" t="str">
        <f t="shared" si="194"/>
        <v/>
      </c>
      <c r="AZ194" s="16" t="str">
        <f t="shared" si="195"/>
        <v/>
      </c>
      <c r="BA194" s="16" t="str">
        <f t="shared" si="196"/>
        <v/>
      </c>
      <c r="BB194" s="16" t="str">
        <f t="shared" si="197"/>
        <v/>
      </c>
      <c r="BC194" s="16" t="str">
        <f t="shared" si="198"/>
        <v/>
      </c>
      <c r="BD194" s="16" t="str">
        <f t="shared" si="199"/>
        <v/>
      </c>
      <c r="BE194" s="16" t="str">
        <f t="shared" si="200"/>
        <v/>
      </c>
      <c r="BF194" s="16" t="str">
        <f t="shared" si="201"/>
        <v/>
      </c>
      <c r="BG194" s="16" t="str">
        <f t="shared" si="202"/>
        <v/>
      </c>
      <c r="BH194" s="16" t="str">
        <f t="shared" si="203"/>
        <v/>
      </c>
      <c r="BI194" s="16" t="str">
        <f t="shared" si="204"/>
        <v/>
      </c>
      <c r="BJ194" s="16" t="str">
        <f t="shared" si="205"/>
        <v/>
      </c>
      <c r="BK194" s="16" t="str">
        <f t="shared" si="206"/>
        <v/>
      </c>
      <c r="BL194" s="16" t="str">
        <f t="shared" si="207"/>
        <v/>
      </c>
      <c r="BM194" s="16"/>
      <c r="BN194" s="16" t="str">
        <f t="shared" si="208"/>
        <v/>
      </c>
      <c r="BO194" s="16" t="str">
        <f t="shared" si="209"/>
        <v/>
      </c>
      <c r="BP194" s="28" t="str">
        <f t="shared" si="210"/>
        <v/>
      </c>
      <c r="BQ194" s="16" t="str">
        <f t="shared" si="211"/>
        <v/>
      </c>
      <c r="BR194" s="16" t="str">
        <f t="shared" si="212"/>
        <v/>
      </c>
      <c r="BS194" s="16" t="str">
        <f t="shared" si="213"/>
        <v/>
      </c>
      <c r="BT194" s="16" t="str">
        <f t="shared" si="214"/>
        <v/>
      </c>
      <c r="BU194" s="16" t="str">
        <f t="shared" si="215"/>
        <v/>
      </c>
      <c r="BV194" s="16" t="str">
        <f t="shared" si="216"/>
        <v/>
      </c>
      <c r="BW194" s="16" t="str">
        <f t="shared" si="217"/>
        <v/>
      </c>
      <c r="BX194" s="16" t="str">
        <f t="shared" si="218"/>
        <v/>
      </c>
      <c r="BY194" s="16" t="str">
        <f t="shared" si="219"/>
        <v/>
      </c>
      <c r="BZ194" s="16" t="str">
        <f t="shared" si="249"/>
        <v/>
      </c>
      <c r="CA194" s="16" t="str">
        <f t="shared" si="249"/>
        <v/>
      </c>
      <c r="CB194" s="16" t="str">
        <f t="shared" si="249"/>
        <v/>
      </c>
      <c r="CC194" s="16" t="str">
        <f t="shared" si="249"/>
        <v/>
      </c>
      <c r="CD194" s="16" t="str">
        <f t="shared" si="249"/>
        <v/>
      </c>
      <c r="CE194" s="16" t="str">
        <f t="shared" si="249"/>
        <v/>
      </c>
      <c r="CF194" s="16" t="str">
        <f t="shared" si="249"/>
        <v/>
      </c>
      <c r="CG194" s="16" t="str">
        <f t="shared" si="249"/>
        <v/>
      </c>
      <c r="CH194" s="66" t="str">
        <f t="shared" si="221"/>
        <v/>
      </c>
      <c r="CI194" s="42" t="str">
        <f t="shared" si="233"/>
        <v/>
      </c>
      <c r="CJ194" s="42" t="str">
        <f t="shared" si="234"/>
        <v/>
      </c>
      <c r="CK194" s="42" t="str">
        <f t="shared" si="235"/>
        <v/>
      </c>
      <c r="CL194" s="42" t="str">
        <f t="shared" si="236"/>
        <v/>
      </c>
      <c r="CM194" s="42" t="str">
        <f t="shared" si="237"/>
        <v/>
      </c>
      <c r="CN194" s="65">
        <f t="shared" si="223"/>
        <v>0</v>
      </c>
      <c r="CO194" s="73"/>
      <c r="CP194" s="41">
        <f t="shared" si="244"/>
        <v>0</v>
      </c>
      <c r="CQ194" s="39">
        <f t="shared" si="245"/>
        <v>0</v>
      </c>
      <c r="CR194" s="40">
        <f t="shared" si="246"/>
        <v>0</v>
      </c>
      <c r="CS194" s="134">
        <f t="shared" si="247"/>
        <v>0</v>
      </c>
      <c r="CT194" s="17"/>
      <c r="CU194" s="129"/>
      <c r="CV194" s="130">
        <f t="shared" si="224"/>
        <v>0</v>
      </c>
      <c r="CW194" s="134">
        <f t="shared" si="225"/>
        <v>0</v>
      </c>
      <c r="CX194" s="131">
        <f>+IF($I$7="SI",'INPUTS Y LISTAS'!$B$31,0)</f>
        <v>0</v>
      </c>
      <c r="CY194" s="132"/>
      <c r="CZ194" s="130">
        <f t="shared" si="226"/>
        <v>0</v>
      </c>
      <c r="DA194" s="134">
        <f t="shared" si="227"/>
        <v>0</v>
      </c>
      <c r="DB194" s="131">
        <f>+IF($I$7="SI",'INPUTS Y LISTAS'!$B$32,0)</f>
        <v>0</v>
      </c>
      <c r="DC194" s="132"/>
      <c r="DD194" s="130">
        <f t="shared" si="228"/>
        <v>0</v>
      </c>
      <c r="DE194" s="134">
        <f t="shared" si="229"/>
        <v>0</v>
      </c>
      <c r="DF194" s="131">
        <f>+IF($I$7="SI",'INPUTS Y LISTAS'!$B$33,0)</f>
        <v>0</v>
      </c>
      <c r="DG194" s="132"/>
      <c r="DH194" s="130">
        <f t="shared" si="230"/>
        <v>0</v>
      </c>
      <c r="DI194" s="134">
        <f t="shared" si="231"/>
        <v>0</v>
      </c>
      <c r="DJ194" s="136">
        <f t="shared" si="232"/>
        <v>0</v>
      </c>
    </row>
    <row r="195" spans="3:114" ht="15.75" hidden="1" outlineLevel="2" x14ac:dyDescent="0.2">
      <c r="C195" s="14">
        <f t="shared" si="239"/>
        <v>181</v>
      </c>
      <c r="D195" s="72"/>
      <c r="E195" s="69">
        <v>1</v>
      </c>
      <c r="F195" s="69"/>
      <c r="G195" s="70"/>
      <c r="H195" s="70"/>
      <c r="I195" s="70"/>
      <c r="J195" s="70"/>
      <c r="K195" s="70"/>
      <c r="L195" s="70"/>
      <c r="M195" s="70"/>
      <c r="N195" s="70"/>
      <c r="O195" s="70"/>
      <c r="P195" s="70"/>
      <c r="Q195" s="70"/>
      <c r="R195" s="70"/>
      <c r="S195" s="70"/>
      <c r="T195" s="70"/>
      <c r="U195" s="70"/>
      <c r="V195" s="70"/>
      <c r="W195" s="70"/>
      <c r="X195" s="70"/>
      <c r="Y195" s="71"/>
      <c r="Z195" s="87" t="s">
        <v>16</v>
      </c>
      <c r="AA195" s="15" t="str">
        <f>IF(G195="","",IF(Z195="SI",G195*(1+'INPUTS Y LISTAS'!$B$15),'Modelo Estadistico'!G195))</f>
        <v/>
      </c>
      <c r="AB195" s="15" t="str">
        <f>IF(H195="","",IF(Z195="SI",H195*(1+'INPUTS Y LISTAS'!$B$15),'Modelo Estadistico'!H195))</f>
        <v/>
      </c>
      <c r="AC195" s="15" t="str">
        <f>IF(I195="","",IF(Z195="SI",I195*(1+'INPUTS Y LISTAS'!$B$15),'Modelo Estadistico'!I195))</f>
        <v/>
      </c>
      <c r="AD195" s="15" t="str">
        <f>IF(J195="","",IF(Z195="SI",J195*(1+'INPUTS Y LISTAS'!$B$15),'Modelo Estadistico'!J195))</f>
        <v/>
      </c>
      <c r="AE195" s="15" t="str">
        <f>IF(K195="","",IF(Z195="SI",K195*(1+'INPUTS Y LISTAS'!$B$15),'Modelo Estadistico'!K195))</f>
        <v/>
      </c>
      <c r="AF195" s="15" t="str">
        <f>IF(L195="","",IF(Z195="SI",L195*(1+'INPUTS Y LISTAS'!$B$15),'Modelo Estadistico'!L195))</f>
        <v/>
      </c>
      <c r="AG195" s="15" t="str">
        <f>IF(M195="","",IF(Z195="SI",M195*(1+'INPUTS Y LISTAS'!$B$15),'Modelo Estadistico'!M195))</f>
        <v/>
      </c>
      <c r="AH195" s="15" t="str">
        <f>IF(N195="","",IF(Z195="SI",N195*(1+'INPUTS Y LISTAS'!$B$15),'Modelo Estadistico'!N195))</f>
        <v/>
      </c>
      <c r="AI195" s="15" t="str">
        <f>IF(O195="","",IF(Z195="SI",O195*(1+'INPUTS Y LISTAS'!$B$15),'Modelo Estadistico'!O195))</f>
        <v/>
      </c>
      <c r="AJ195" s="15" t="str">
        <f>IF(P195="","",IF(Z195="SI",P195*(1+'INPUTS Y LISTAS'!$B$15),'Modelo Estadistico'!P195))</f>
        <v/>
      </c>
      <c r="AK195" s="15" t="str">
        <f>IF(Q195="","",IF(Z195="SI",Q195*(1+'INPUTS Y LISTAS'!$B$15),'Modelo Estadistico'!Q195))</f>
        <v/>
      </c>
      <c r="AL195" s="15" t="str">
        <f>IF(R195="","",IF(Z195="SI",R195*(1+'INPUTS Y LISTAS'!$B$15),'Modelo Estadistico'!R195))</f>
        <v/>
      </c>
      <c r="AM195" s="15" t="str">
        <f>IF(S195="","",IF(Z195="SI",S195*(1+'INPUTS Y LISTAS'!$B$15),'Modelo Estadistico'!S195))</f>
        <v/>
      </c>
      <c r="AN195" s="15" t="str">
        <f>IF(T195="","",IF(Z195="SI",T195*(1+'INPUTS Y LISTAS'!$B$15),'Modelo Estadistico'!T195))</f>
        <v/>
      </c>
      <c r="AO195" s="15" t="str">
        <f>IF(U195="","",IF(Z195="SI",U195*(1+'INPUTS Y LISTAS'!$B$15),'Modelo Estadistico'!U195))</f>
        <v/>
      </c>
      <c r="AP195" s="15" t="str">
        <f>IF(V195="","",IF(Z195="SI",V195*(1+'INPUTS Y LISTAS'!$B$15),'Modelo Estadistico'!V195))</f>
        <v/>
      </c>
      <c r="AQ195" s="15" t="str">
        <f>IF(W195="","",IF(Z195="SI",W195*(1+'INPUTS Y LISTAS'!$B$15),'Modelo Estadistico'!W195))</f>
        <v/>
      </c>
      <c r="AR195" s="15" t="str">
        <f>IF(X195="","",IF(Z195="SI",X195*(1+'INPUTS Y LISTAS'!$B$15),'Modelo Estadistico'!X195))</f>
        <v/>
      </c>
      <c r="AS195" s="71"/>
      <c r="AT195" s="29" t="str">
        <f t="shared" si="240"/>
        <v/>
      </c>
      <c r="AU195" s="15" t="str">
        <f t="shared" si="241"/>
        <v/>
      </c>
      <c r="AV195" s="15" t="str">
        <f t="shared" si="242"/>
        <v/>
      </c>
      <c r="AW195" s="30" t="str">
        <f t="shared" si="243"/>
        <v/>
      </c>
      <c r="AX195" s="28" t="str">
        <f t="shared" si="222"/>
        <v/>
      </c>
      <c r="AY195" s="16" t="str">
        <f t="shared" si="194"/>
        <v/>
      </c>
      <c r="AZ195" s="16" t="str">
        <f t="shared" si="195"/>
        <v/>
      </c>
      <c r="BA195" s="16" t="str">
        <f t="shared" si="196"/>
        <v/>
      </c>
      <c r="BB195" s="16" t="str">
        <f t="shared" si="197"/>
        <v/>
      </c>
      <c r="BC195" s="16" t="str">
        <f t="shared" si="198"/>
        <v/>
      </c>
      <c r="BD195" s="16" t="str">
        <f t="shared" si="199"/>
        <v/>
      </c>
      <c r="BE195" s="16" t="str">
        <f t="shared" si="200"/>
        <v/>
      </c>
      <c r="BF195" s="16" t="str">
        <f t="shared" si="201"/>
        <v/>
      </c>
      <c r="BG195" s="16" t="str">
        <f t="shared" si="202"/>
        <v/>
      </c>
      <c r="BH195" s="16" t="str">
        <f t="shared" si="203"/>
        <v/>
      </c>
      <c r="BI195" s="16" t="str">
        <f t="shared" si="204"/>
        <v/>
      </c>
      <c r="BJ195" s="16" t="str">
        <f t="shared" si="205"/>
        <v/>
      </c>
      <c r="BK195" s="16" t="str">
        <f t="shared" si="206"/>
        <v/>
      </c>
      <c r="BL195" s="16" t="str">
        <f t="shared" si="207"/>
        <v/>
      </c>
      <c r="BM195" s="16"/>
      <c r="BN195" s="16" t="str">
        <f t="shared" si="208"/>
        <v/>
      </c>
      <c r="BO195" s="16" t="str">
        <f t="shared" si="209"/>
        <v/>
      </c>
      <c r="BP195" s="28" t="str">
        <f t="shared" si="210"/>
        <v/>
      </c>
      <c r="BQ195" s="16" t="str">
        <f t="shared" si="211"/>
        <v/>
      </c>
      <c r="BR195" s="16" t="str">
        <f t="shared" si="212"/>
        <v/>
      </c>
      <c r="BS195" s="16" t="str">
        <f t="shared" si="213"/>
        <v/>
      </c>
      <c r="BT195" s="16" t="str">
        <f t="shared" si="214"/>
        <v/>
      </c>
      <c r="BU195" s="16" t="str">
        <f t="shared" si="215"/>
        <v/>
      </c>
      <c r="BV195" s="16" t="str">
        <f t="shared" si="216"/>
        <v/>
      </c>
      <c r="BW195" s="16" t="str">
        <f t="shared" si="217"/>
        <v/>
      </c>
      <c r="BX195" s="16" t="str">
        <f t="shared" si="218"/>
        <v/>
      </c>
      <c r="BY195" s="16" t="str">
        <f t="shared" si="219"/>
        <v/>
      </c>
      <c r="BZ195" s="16" t="str">
        <f t="shared" si="249"/>
        <v/>
      </c>
      <c r="CA195" s="16" t="str">
        <f t="shared" si="249"/>
        <v/>
      </c>
      <c r="CB195" s="16" t="str">
        <f t="shared" si="249"/>
        <v/>
      </c>
      <c r="CC195" s="16" t="str">
        <f t="shared" si="249"/>
        <v/>
      </c>
      <c r="CD195" s="16" t="str">
        <f t="shared" si="249"/>
        <v/>
      </c>
      <c r="CE195" s="16" t="str">
        <f t="shared" si="249"/>
        <v/>
      </c>
      <c r="CF195" s="16" t="str">
        <f t="shared" si="249"/>
        <v/>
      </c>
      <c r="CG195" s="16" t="str">
        <f t="shared" si="249"/>
        <v/>
      </c>
      <c r="CH195" s="66" t="str">
        <f t="shared" si="221"/>
        <v/>
      </c>
      <c r="CI195" s="42" t="str">
        <f t="shared" si="233"/>
        <v/>
      </c>
      <c r="CJ195" s="42" t="str">
        <f t="shared" si="234"/>
        <v/>
      </c>
      <c r="CK195" s="42" t="str">
        <f t="shared" si="235"/>
        <v/>
      </c>
      <c r="CL195" s="42" t="str">
        <f t="shared" si="236"/>
        <v/>
      </c>
      <c r="CM195" s="42" t="str">
        <f t="shared" si="237"/>
        <v/>
      </c>
      <c r="CN195" s="65">
        <f t="shared" si="223"/>
        <v>0</v>
      </c>
      <c r="CO195" s="73"/>
      <c r="CP195" s="41">
        <f t="shared" si="244"/>
        <v>0</v>
      </c>
      <c r="CQ195" s="39">
        <f t="shared" si="245"/>
        <v>0</v>
      </c>
      <c r="CR195" s="40">
        <f t="shared" si="246"/>
        <v>0</v>
      </c>
      <c r="CS195" s="134">
        <f t="shared" si="247"/>
        <v>0</v>
      </c>
      <c r="CT195" s="17"/>
      <c r="CU195" s="129"/>
      <c r="CV195" s="130">
        <f t="shared" si="224"/>
        <v>0</v>
      </c>
      <c r="CW195" s="134">
        <f t="shared" si="225"/>
        <v>0</v>
      </c>
      <c r="CX195" s="131">
        <f>+IF($I$7="SI",'INPUTS Y LISTAS'!$B$31,0)</f>
        <v>0</v>
      </c>
      <c r="CY195" s="132"/>
      <c r="CZ195" s="130">
        <f t="shared" si="226"/>
        <v>0</v>
      </c>
      <c r="DA195" s="134">
        <f t="shared" si="227"/>
        <v>0</v>
      </c>
      <c r="DB195" s="131">
        <f>+IF($I$7="SI",'INPUTS Y LISTAS'!$B$32,0)</f>
        <v>0</v>
      </c>
      <c r="DC195" s="132"/>
      <c r="DD195" s="130">
        <f t="shared" si="228"/>
        <v>0</v>
      </c>
      <c r="DE195" s="134">
        <f t="shared" si="229"/>
        <v>0</v>
      </c>
      <c r="DF195" s="131">
        <f>+IF($I$7="SI",'INPUTS Y LISTAS'!$B$33,0)</f>
        <v>0</v>
      </c>
      <c r="DG195" s="132"/>
      <c r="DH195" s="130">
        <f t="shared" si="230"/>
        <v>0</v>
      </c>
      <c r="DI195" s="134">
        <f t="shared" si="231"/>
        <v>0</v>
      </c>
      <c r="DJ195" s="136">
        <f t="shared" si="232"/>
        <v>0</v>
      </c>
    </row>
    <row r="196" spans="3:114" ht="15.75" hidden="1" outlineLevel="2" x14ac:dyDescent="0.2">
      <c r="C196" s="14">
        <f t="shared" si="239"/>
        <v>182</v>
      </c>
      <c r="D196" s="72"/>
      <c r="E196" s="69">
        <v>1</v>
      </c>
      <c r="F196" s="69"/>
      <c r="G196" s="70"/>
      <c r="H196" s="70"/>
      <c r="I196" s="70"/>
      <c r="J196" s="70"/>
      <c r="K196" s="70"/>
      <c r="L196" s="70"/>
      <c r="M196" s="70"/>
      <c r="N196" s="70"/>
      <c r="O196" s="70"/>
      <c r="P196" s="70"/>
      <c r="Q196" s="70"/>
      <c r="R196" s="70"/>
      <c r="S196" s="70"/>
      <c r="T196" s="70"/>
      <c r="U196" s="70"/>
      <c r="V196" s="70"/>
      <c r="W196" s="70"/>
      <c r="X196" s="70"/>
      <c r="Y196" s="71"/>
      <c r="Z196" s="87" t="s">
        <v>16</v>
      </c>
      <c r="AA196" s="15" t="str">
        <f>IF(G196="","",IF(Z196="SI",G196*(1+'INPUTS Y LISTAS'!$B$15),'Modelo Estadistico'!G196))</f>
        <v/>
      </c>
      <c r="AB196" s="15" t="str">
        <f>IF(H196="","",IF(Z196="SI",H196*(1+'INPUTS Y LISTAS'!$B$15),'Modelo Estadistico'!H196))</f>
        <v/>
      </c>
      <c r="AC196" s="15" t="str">
        <f>IF(I196="","",IF(Z196="SI",I196*(1+'INPUTS Y LISTAS'!$B$15),'Modelo Estadistico'!I196))</f>
        <v/>
      </c>
      <c r="AD196" s="15" t="str">
        <f>IF(J196="","",IF(Z196="SI",J196*(1+'INPUTS Y LISTAS'!$B$15),'Modelo Estadistico'!J196))</f>
        <v/>
      </c>
      <c r="AE196" s="15" t="str">
        <f>IF(K196="","",IF(Z196="SI",K196*(1+'INPUTS Y LISTAS'!$B$15),'Modelo Estadistico'!K196))</f>
        <v/>
      </c>
      <c r="AF196" s="15" t="str">
        <f>IF(L196="","",IF(Z196="SI",L196*(1+'INPUTS Y LISTAS'!$B$15),'Modelo Estadistico'!L196))</f>
        <v/>
      </c>
      <c r="AG196" s="15" t="str">
        <f>IF(M196="","",IF(Z196="SI",M196*(1+'INPUTS Y LISTAS'!$B$15),'Modelo Estadistico'!M196))</f>
        <v/>
      </c>
      <c r="AH196" s="15" t="str">
        <f>IF(N196="","",IF(Z196="SI",N196*(1+'INPUTS Y LISTAS'!$B$15),'Modelo Estadistico'!N196))</f>
        <v/>
      </c>
      <c r="AI196" s="15" t="str">
        <f>IF(O196="","",IF(Z196="SI",O196*(1+'INPUTS Y LISTAS'!$B$15),'Modelo Estadistico'!O196))</f>
        <v/>
      </c>
      <c r="AJ196" s="15" t="str">
        <f>IF(P196="","",IF(Z196="SI",P196*(1+'INPUTS Y LISTAS'!$B$15),'Modelo Estadistico'!P196))</f>
        <v/>
      </c>
      <c r="AK196" s="15" t="str">
        <f>IF(Q196="","",IF(Z196="SI",Q196*(1+'INPUTS Y LISTAS'!$B$15),'Modelo Estadistico'!Q196))</f>
        <v/>
      </c>
      <c r="AL196" s="15" t="str">
        <f>IF(R196="","",IF(Z196="SI",R196*(1+'INPUTS Y LISTAS'!$B$15),'Modelo Estadistico'!R196))</f>
        <v/>
      </c>
      <c r="AM196" s="15" t="str">
        <f>IF(S196="","",IF(Z196="SI",S196*(1+'INPUTS Y LISTAS'!$B$15),'Modelo Estadistico'!S196))</f>
        <v/>
      </c>
      <c r="AN196" s="15" t="str">
        <f>IF(T196="","",IF(Z196="SI",T196*(1+'INPUTS Y LISTAS'!$B$15),'Modelo Estadistico'!T196))</f>
        <v/>
      </c>
      <c r="AO196" s="15" t="str">
        <f>IF(U196="","",IF(Z196="SI",U196*(1+'INPUTS Y LISTAS'!$B$15),'Modelo Estadistico'!U196))</f>
        <v/>
      </c>
      <c r="AP196" s="15" t="str">
        <f>IF(V196="","",IF(Z196="SI",V196*(1+'INPUTS Y LISTAS'!$B$15),'Modelo Estadistico'!V196))</f>
        <v/>
      </c>
      <c r="AQ196" s="15" t="str">
        <f>IF(W196="","",IF(Z196="SI",W196*(1+'INPUTS Y LISTAS'!$B$15),'Modelo Estadistico'!W196))</f>
        <v/>
      </c>
      <c r="AR196" s="15" t="str">
        <f>IF(X196="","",IF(Z196="SI",X196*(1+'INPUTS Y LISTAS'!$B$15),'Modelo Estadistico'!X196))</f>
        <v/>
      </c>
      <c r="AS196" s="71"/>
      <c r="AT196" s="29" t="str">
        <f t="shared" si="240"/>
        <v/>
      </c>
      <c r="AU196" s="15" t="str">
        <f t="shared" si="241"/>
        <v/>
      </c>
      <c r="AV196" s="15" t="str">
        <f t="shared" si="242"/>
        <v/>
      </c>
      <c r="AW196" s="30" t="str">
        <f t="shared" si="243"/>
        <v/>
      </c>
      <c r="AX196" s="28" t="str">
        <f t="shared" si="222"/>
        <v/>
      </c>
      <c r="AY196" s="16" t="str">
        <f t="shared" si="194"/>
        <v/>
      </c>
      <c r="AZ196" s="16" t="str">
        <f t="shared" si="195"/>
        <v/>
      </c>
      <c r="BA196" s="16" t="str">
        <f t="shared" si="196"/>
        <v/>
      </c>
      <c r="BB196" s="16" t="str">
        <f t="shared" si="197"/>
        <v/>
      </c>
      <c r="BC196" s="16" t="str">
        <f t="shared" si="198"/>
        <v/>
      </c>
      <c r="BD196" s="16" t="str">
        <f t="shared" si="199"/>
        <v/>
      </c>
      <c r="BE196" s="16" t="str">
        <f t="shared" si="200"/>
        <v/>
      </c>
      <c r="BF196" s="16" t="str">
        <f t="shared" si="201"/>
        <v/>
      </c>
      <c r="BG196" s="16" t="str">
        <f t="shared" si="202"/>
        <v/>
      </c>
      <c r="BH196" s="16" t="str">
        <f t="shared" si="203"/>
        <v/>
      </c>
      <c r="BI196" s="16" t="str">
        <f t="shared" si="204"/>
        <v/>
      </c>
      <c r="BJ196" s="16" t="str">
        <f t="shared" si="205"/>
        <v/>
      </c>
      <c r="BK196" s="16" t="str">
        <f t="shared" si="206"/>
        <v/>
      </c>
      <c r="BL196" s="16" t="str">
        <f t="shared" si="207"/>
        <v/>
      </c>
      <c r="BM196" s="16"/>
      <c r="BN196" s="16" t="str">
        <f t="shared" si="208"/>
        <v/>
      </c>
      <c r="BO196" s="16" t="str">
        <f t="shared" si="209"/>
        <v/>
      </c>
      <c r="BP196" s="28" t="str">
        <f t="shared" si="210"/>
        <v/>
      </c>
      <c r="BQ196" s="16" t="str">
        <f t="shared" si="211"/>
        <v/>
      </c>
      <c r="BR196" s="16" t="str">
        <f t="shared" si="212"/>
        <v/>
      </c>
      <c r="BS196" s="16" t="str">
        <f t="shared" si="213"/>
        <v/>
      </c>
      <c r="BT196" s="16" t="str">
        <f t="shared" si="214"/>
        <v/>
      </c>
      <c r="BU196" s="16" t="str">
        <f t="shared" si="215"/>
        <v/>
      </c>
      <c r="BV196" s="16" t="str">
        <f t="shared" si="216"/>
        <v/>
      </c>
      <c r="BW196" s="16" t="str">
        <f t="shared" si="217"/>
        <v/>
      </c>
      <c r="BX196" s="16" t="str">
        <f t="shared" si="218"/>
        <v/>
      </c>
      <c r="BY196" s="16" t="str">
        <f t="shared" si="219"/>
        <v/>
      </c>
      <c r="BZ196" s="16" t="str">
        <f t="shared" si="249"/>
        <v/>
      </c>
      <c r="CA196" s="16" t="str">
        <f t="shared" si="249"/>
        <v/>
      </c>
      <c r="CB196" s="16" t="str">
        <f t="shared" si="249"/>
        <v/>
      </c>
      <c r="CC196" s="16" t="str">
        <f t="shared" si="249"/>
        <v/>
      </c>
      <c r="CD196" s="16" t="str">
        <f t="shared" si="249"/>
        <v/>
      </c>
      <c r="CE196" s="16" t="str">
        <f t="shared" si="249"/>
        <v/>
      </c>
      <c r="CF196" s="16" t="str">
        <f t="shared" si="249"/>
        <v/>
      </c>
      <c r="CG196" s="16" t="str">
        <f t="shared" si="249"/>
        <v/>
      </c>
      <c r="CH196" s="66" t="str">
        <f t="shared" si="221"/>
        <v/>
      </c>
      <c r="CI196" s="42" t="str">
        <f t="shared" si="233"/>
        <v/>
      </c>
      <c r="CJ196" s="42" t="str">
        <f t="shared" si="234"/>
        <v/>
      </c>
      <c r="CK196" s="42" t="str">
        <f t="shared" si="235"/>
        <v/>
      </c>
      <c r="CL196" s="42" t="str">
        <f t="shared" si="236"/>
        <v/>
      </c>
      <c r="CM196" s="42" t="str">
        <f t="shared" si="237"/>
        <v/>
      </c>
      <c r="CN196" s="65">
        <f t="shared" si="223"/>
        <v>0</v>
      </c>
      <c r="CO196" s="73"/>
      <c r="CP196" s="41">
        <f t="shared" si="244"/>
        <v>0</v>
      </c>
      <c r="CQ196" s="39">
        <f t="shared" si="245"/>
        <v>0</v>
      </c>
      <c r="CR196" s="40">
        <f t="shared" si="246"/>
        <v>0</v>
      </c>
      <c r="CS196" s="134">
        <f t="shared" si="247"/>
        <v>0</v>
      </c>
      <c r="CT196" s="17"/>
      <c r="CU196" s="129"/>
      <c r="CV196" s="130">
        <f t="shared" si="224"/>
        <v>0</v>
      </c>
      <c r="CW196" s="134">
        <f t="shared" si="225"/>
        <v>0</v>
      </c>
      <c r="CX196" s="131">
        <f>+IF($I$7="SI",'INPUTS Y LISTAS'!$B$31,0)</f>
        <v>0</v>
      </c>
      <c r="CY196" s="132"/>
      <c r="CZ196" s="130">
        <f t="shared" si="226"/>
        <v>0</v>
      </c>
      <c r="DA196" s="134">
        <f t="shared" si="227"/>
        <v>0</v>
      </c>
      <c r="DB196" s="131">
        <f>+IF($I$7="SI",'INPUTS Y LISTAS'!$B$32,0)</f>
        <v>0</v>
      </c>
      <c r="DC196" s="132"/>
      <c r="DD196" s="130">
        <f t="shared" si="228"/>
        <v>0</v>
      </c>
      <c r="DE196" s="134">
        <f t="shared" si="229"/>
        <v>0</v>
      </c>
      <c r="DF196" s="131">
        <f>+IF($I$7="SI",'INPUTS Y LISTAS'!$B$33,0)</f>
        <v>0</v>
      </c>
      <c r="DG196" s="132"/>
      <c r="DH196" s="130">
        <f t="shared" si="230"/>
        <v>0</v>
      </c>
      <c r="DI196" s="134">
        <f t="shared" si="231"/>
        <v>0</v>
      </c>
      <c r="DJ196" s="136">
        <f t="shared" si="232"/>
        <v>0</v>
      </c>
    </row>
    <row r="197" spans="3:114" ht="15.75" hidden="1" outlineLevel="2" x14ac:dyDescent="0.2">
      <c r="C197" s="14">
        <f t="shared" si="239"/>
        <v>183</v>
      </c>
      <c r="D197" s="72"/>
      <c r="E197" s="69">
        <v>1</v>
      </c>
      <c r="F197" s="69"/>
      <c r="G197" s="70"/>
      <c r="H197" s="70"/>
      <c r="I197" s="70"/>
      <c r="J197" s="70"/>
      <c r="K197" s="70"/>
      <c r="L197" s="70"/>
      <c r="M197" s="70"/>
      <c r="N197" s="70"/>
      <c r="O197" s="70"/>
      <c r="P197" s="70"/>
      <c r="Q197" s="70"/>
      <c r="R197" s="70"/>
      <c r="S197" s="70"/>
      <c r="T197" s="70"/>
      <c r="U197" s="70"/>
      <c r="V197" s="70"/>
      <c r="W197" s="70"/>
      <c r="X197" s="70"/>
      <c r="Y197" s="71"/>
      <c r="Z197" s="87" t="s">
        <v>16</v>
      </c>
      <c r="AA197" s="15" t="str">
        <f>IF(G197="","",IF(Z197="SI",G197*(1+'INPUTS Y LISTAS'!$B$15),'Modelo Estadistico'!G197))</f>
        <v/>
      </c>
      <c r="AB197" s="15" t="str">
        <f>IF(H197="","",IF(Z197="SI",H197*(1+'INPUTS Y LISTAS'!$B$15),'Modelo Estadistico'!H197))</f>
        <v/>
      </c>
      <c r="AC197" s="15" t="str">
        <f>IF(I197="","",IF(Z197="SI",I197*(1+'INPUTS Y LISTAS'!$B$15),'Modelo Estadistico'!I197))</f>
        <v/>
      </c>
      <c r="AD197" s="15" t="str">
        <f>IF(J197="","",IF(Z197="SI",J197*(1+'INPUTS Y LISTAS'!$B$15),'Modelo Estadistico'!J197))</f>
        <v/>
      </c>
      <c r="AE197" s="15" t="str">
        <f>IF(K197="","",IF(Z197="SI",K197*(1+'INPUTS Y LISTAS'!$B$15),'Modelo Estadistico'!K197))</f>
        <v/>
      </c>
      <c r="AF197" s="15" t="str">
        <f>IF(L197="","",IF(Z197="SI",L197*(1+'INPUTS Y LISTAS'!$B$15),'Modelo Estadistico'!L197))</f>
        <v/>
      </c>
      <c r="AG197" s="15" t="str">
        <f>IF(M197="","",IF(Z197="SI",M197*(1+'INPUTS Y LISTAS'!$B$15),'Modelo Estadistico'!M197))</f>
        <v/>
      </c>
      <c r="AH197" s="15" t="str">
        <f>IF(N197="","",IF(Z197="SI",N197*(1+'INPUTS Y LISTAS'!$B$15),'Modelo Estadistico'!N197))</f>
        <v/>
      </c>
      <c r="AI197" s="15" t="str">
        <f>IF(O197="","",IF(Z197="SI",O197*(1+'INPUTS Y LISTAS'!$B$15),'Modelo Estadistico'!O197))</f>
        <v/>
      </c>
      <c r="AJ197" s="15" t="str">
        <f>IF(P197="","",IF(Z197="SI",P197*(1+'INPUTS Y LISTAS'!$B$15),'Modelo Estadistico'!P197))</f>
        <v/>
      </c>
      <c r="AK197" s="15" t="str">
        <f>IF(Q197="","",IF(Z197="SI",Q197*(1+'INPUTS Y LISTAS'!$B$15),'Modelo Estadistico'!Q197))</f>
        <v/>
      </c>
      <c r="AL197" s="15" t="str">
        <f>IF(R197="","",IF(Z197="SI",R197*(1+'INPUTS Y LISTAS'!$B$15),'Modelo Estadistico'!R197))</f>
        <v/>
      </c>
      <c r="AM197" s="15" t="str">
        <f>IF(S197="","",IF(Z197="SI",S197*(1+'INPUTS Y LISTAS'!$B$15),'Modelo Estadistico'!S197))</f>
        <v/>
      </c>
      <c r="AN197" s="15" t="str">
        <f>IF(T197="","",IF(Z197="SI",T197*(1+'INPUTS Y LISTAS'!$B$15),'Modelo Estadistico'!T197))</f>
        <v/>
      </c>
      <c r="AO197" s="15" t="str">
        <f>IF(U197="","",IF(Z197="SI",U197*(1+'INPUTS Y LISTAS'!$B$15),'Modelo Estadistico'!U197))</f>
        <v/>
      </c>
      <c r="AP197" s="15" t="str">
        <f>IF(V197="","",IF(Z197="SI",V197*(1+'INPUTS Y LISTAS'!$B$15),'Modelo Estadistico'!V197))</f>
        <v/>
      </c>
      <c r="AQ197" s="15" t="str">
        <f>IF(W197="","",IF(Z197="SI",W197*(1+'INPUTS Y LISTAS'!$B$15),'Modelo Estadistico'!W197))</f>
        <v/>
      </c>
      <c r="AR197" s="15" t="str">
        <f>IF(X197="","",IF(Z197="SI",X197*(1+'INPUTS Y LISTAS'!$B$15),'Modelo Estadistico'!X197))</f>
        <v/>
      </c>
      <c r="AS197" s="71"/>
      <c r="AT197" s="29" t="str">
        <f t="shared" si="240"/>
        <v/>
      </c>
      <c r="AU197" s="15" t="str">
        <f t="shared" si="241"/>
        <v/>
      </c>
      <c r="AV197" s="15" t="str">
        <f t="shared" si="242"/>
        <v/>
      </c>
      <c r="AW197" s="30" t="str">
        <f t="shared" si="243"/>
        <v/>
      </c>
      <c r="AX197" s="28" t="str">
        <f t="shared" si="222"/>
        <v/>
      </c>
      <c r="AY197" s="16" t="str">
        <f t="shared" si="194"/>
        <v/>
      </c>
      <c r="AZ197" s="16" t="str">
        <f t="shared" si="195"/>
        <v/>
      </c>
      <c r="BA197" s="16" t="str">
        <f t="shared" si="196"/>
        <v/>
      </c>
      <c r="BB197" s="16" t="str">
        <f t="shared" si="197"/>
        <v/>
      </c>
      <c r="BC197" s="16" t="str">
        <f t="shared" si="198"/>
        <v/>
      </c>
      <c r="BD197" s="16" t="str">
        <f t="shared" si="199"/>
        <v/>
      </c>
      <c r="BE197" s="16" t="str">
        <f t="shared" si="200"/>
        <v/>
      </c>
      <c r="BF197" s="16" t="str">
        <f t="shared" si="201"/>
        <v/>
      </c>
      <c r="BG197" s="16" t="str">
        <f t="shared" si="202"/>
        <v/>
      </c>
      <c r="BH197" s="16" t="str">
        <f t="shared" si="203"/>
        <v/>
      </c>
      <c r="BI197" s="16" t="str">
        <f t="shared" si="204"/>
        <v/>
      </c>
      <c r="BJ197" s="16" t="str">
        <f t="shared" si="205"/>
        <v/>
      </c>
      <c r="BK197" s="16" t="str">
        <f t="shared" si="206"/>
        <v/>
      </c>
      <c r="BL197" s="16" t="str">
        <f t="shared" si="207"/>
        <v/>
      </c>
      <c r="BM197" s="16"/>
      <c r="BN197" s="16" t="str">
        <f t="shared" si="208"/>
        <v/>
      </c>
      <c r="BO197" s="16" t="str">
        <f t="shared" si="209"/>
        <v/>
      </c>
      <c r="BP197" s="28" t="str">
        <f t="shared" si="210"/>
        <v/>
      </c>
      <c r="BQ197" s="16" t="str">
        <f t="shared" si="211"/>
        <v/>
      </c>
      <c r="BR197" s="16" t="str">
        <f t="shared" si="212"/>
        <v/>
      </c>
      <c r="BS197" s="16" t="str">
        <f t="shared" si="213"/>
        <v/>
      </c>
      <c r="BT197" s="16" t="str">
        <f t="shared" si="214"/>
        <v/>
      </c>
      <c r="BU197" s="16" t="str">
        <f t="shared" si="215"/>
        <v/>
      </c>
      <c r="BV197" s="16" t="str">
        <f t="shared" si="216"/>
        <v/>
      </c>
      <c r="BW197" s="16" t="str">
        <f t="shared" si="217"/>
        <v/>
      </c>
      <c r="BX197" s="16" t="str">
        <f t="shared" si="218"/>
        <v/>
      </c>
      <c r="BY197" s="16" t="str">
        <f t="shared" si="219"/>
        <v/>
      </c>
      <c r="BZ197" s="16" t="str">
        <f t="shared" si="249"/>
        <v/>
      </c>
      <c r="CA197" s="16" t="str">
        <f t="shared" si="249"/>
        <v/>
      </c>
      <c r="CB197" s="16" t="str">
        <f t="shared" si="249"/>
        <v/>
      </c>
      <c r="CC197" s="16" t="str">
        <f t="shared" si="249"/>
        <v/>
      </c>
      <c r="CD197" s="16" t="str">
        <f t="shared" si="249"/>
        <v/>
      </c>
      <c r="CE197" s="16" t="str">
        <f t="shared" si="249"/>
        <v/>
      </c>
      <c r="CF197" s="16" t="str">
        <f t="shared" si="249"/>
        <v/>
      </c>
      <c r="CG197" s="16" t="str">
        <f t="shared" si="249"/>
        <v/>
      </c>
      <c r="CH197" s="66" t="str">
        <f t="shared" si="221"/>
        <v/>
      </c>
      <c r="CI197" s="42" t="str">
        <f t="shared" si="233"/>
        <v/>
      </c>
      <c r="CJ197" s="42" t="str">
        <f t="shared" si="234"/>
        <v/>
      </c>
      <c r="CK197" s="42" t="str">
        <f t="shared" si="235"/>
        <v/>
      </c>
      <c r="CL197" s="42" t="str">
        <f t="shared" si="236"/>
        <v/>
      </c>
      <c r="CM197" s="42" t="str">
        <f t="shared" si="237"/>
        <v/>
      </c>
      <c r="CN197" s="65">
        <f t="shared" si="223"/>
        <v>0</v>
      </c>
      <c r="CO197" s="73"/>
      <c r="CP197" s="41">
        <f t="shared" si="244"/>
        <v>0</v>
      </c>
      <c r="CQ197" s="39">
        <f t="shared" si="245"/>
        <v>0</v>
      </c>
      <c r="CR197" s="40">
        <f t="shared" si="246"/>
        <v>0</v>
      </c>
      <c r="CS197" s="134">
        <f t="shared" si="247"/>
        <v>0</v>
      </c>
      <c r="CT197" s="17"/>
      <c r="CU197" s="129"/>
      <c r="CV197" s="130">
        <f t="shared" si="224"/>
        <v>0</v>
      </c>
      <c r="CW197" s="134">
        <f t="shared" si="225"/>
        <v>0</v>
      </c>
      <c r="CX197" s="131">
        <f>+IF($I$7="SI",'INPUTS Y LISTAS'!$B$31,0)</f>
        <v>0</v>
      </c>
      <c r="CY197" s="132"/>
      <c r="CZ197" s="130">
        <f t="shared" si="226"/>
        <v>0</v>
      </c>
      <c r="DA197" s="134">
        <f t="shared" si="227"/>
        <v>0</v>
      </c>
      <c r="DB197" s="131">
        <f>+IF($I$7="SI",'INPUTS Y LISTAS'!$B$32,0)</f>
        <v>0</v>
      </c>
      <c r="DC197" s="132"/>
      <c r="DD197" s="130">
        <f t="shared" si="228"/>
        <v>0</v>
      </c>
      <c r="DE197" s="134">
        <f t="shared" si="229"/>
        <v>0</v>
      </c>
      <c r="DF197" s="131">
        <f>+IF($I$7="SI",'INPUTS Y LISTAS'!$B$33,0)</f>
        <v>0</v>
      </c>
      <c r="DG197" s="132"/>
      <c r="DH197" s="130">
        <f t="shared" si="230"/>
        <v>0</v>
      </c>
      <c r="DI197" s="134">
        <f t="shared" si="231"/>
        <v>0</v>
      </c>
      <c r="DJ197" s="136">
        <f t="shared" si="232"/>
        <v>0</v>
      </c>
    </row>
    <row r="198" spans="3:114" ht="15.75" hidden="1" outlineLevel="2" x14ac:dyDescent="0.2">
      <c r="C198" s="14">
        <f t="shared" si="239"/>
        <v>184</v>
      </c>
      <c r="D198" s="72"/>
      <c r="E198" s="69">
        <v>1</v>
      </c>
      <c r="F198" s="69"/>
      <c r="G198" s="70"/>
      <c r="H198" s="70"/>
      <c r="I198" s="70"/>
      <c r="J198" s="70"/>
      <c r="K198" s="70"/>
      <c r="L198" s="70"/>
      <c r="M198" s="70"/>
      <c r="N198" s="70"/>
      <c r="O198" s="70"/>
      <c r="P198" s="70"/>
      <c r="Q198" s="70"/>
      <c r="R198" s="70"/>
      <c r="S198" s="70"/>
      <c r="T198" s="70"/>
      <c r="U198" s="70"/>
      <c r="V198" s="70"/>
      <c r="W198" s="70"/>
      <c r="X198" s="70"/>
      <c r="Y198" s="71"/>
      <c r="Z198" s="87" t="s">
        <v>16</v>
      </c>
      <c r="AA198" s="15" t="str">
        <f>IF(G198="","",IF(Z198="SI",G198*(1+'INPUTS Y LISTAS'!$B$15),'Modelo Estadistico'!G198))</f>
        <v/>
      </c>
      <c r="AB198" s="15" t="str">
        <f>IF(H198="","",IF(Z198="SI",H198*(1+'INPUTS Y LISTAS'!$B$15),'Modelo Estadistico'!H198))</f>
        <v/>
      </c>
      <c r="AC198" s="15" t="str">
        <f>IF(I198="","",IF(Z198="SI",I198*(1+'INPUTS Y LISTAS'!$B$15),'Modelo Estadistico'!I198))</f>
        <v/>
      </c>
      <c r="AD198" s="15" t="str">
        <f>IF(J198="","",IF(Z198="SI",J198*(1+'INPUTS Y LISTAS'!$B$15),'Modelo Estadistico'!J198))</f>
        <v/>
      </c>
      <c r="AE198" s="15" t="str">
        <f>IF(K198="","",IF(Z198="SI",K198*(1+'INPUTS Y LISTAS'!$B$15),'Modelo Estadistico'!K198))</f>
        <v/>
      </c>
      <c r="AF198" s="15" t="str">
        <f>IF(L198="","",IF(Z198="SI",L198*(1+'INPUTS Y LISTAS'!$B$15),'Modelo Estadistico'!L198))</f>
        <v/>
      </c>
      <c r="AG198" s="15" t="str">
        <f>IF(M198="","",IF(Z198="SI",M198*(1+'INPUTS Y LISTAS'!$B$15),'Modelo Estadistico'!M198))</f>
        <v/>
      </c>
      <c r="AH198" s="15" t="str">
        <f>IF(N198="","",IF(Z198="SI",N198*(1+'INPUTS Y LISTAS'!$B$15),'Modelo Estadistico'!N198))</f>
        <v/>
      </c>
      <c r="AI198" s="15" t="str">
        <f>IF(O198="","",IF(Z198="SI",O198*(1+'INPUTS Y LISTAS'!$B$15),'Modelo Estadistico'!O198))</f>
        <v/>
      </c>
      <c r="AJ198" s="15" t="str">
        <f>IF(P198="","",IF(Z198="SI",P198*(1+'INPUTS Y LISTAS'!$B$15),'Modelo Estadistico'!P198))</f>
        <v/>
      </c>
      <c r="AK198" s="15" t="str">
        <f>IF(Q198="","",IF(Z198="SI",Q198*(1+'INPUTS Y LISTAS'!$B$15),'Modelo Estadistico'!Q198))</f>
        <v/>
      </c>
      <c r="AL198" s="15" t="str">
        <f>IF(R198="","",IF(Z198="SI",R198*(1+'INPUTS Y LISTAS'!$B$15),'Modelo Estadistico'!R198))</f>
        <v/>
      </c>
      <c r="AM198" s="15" t="str">
        <f>IF(S198="","",IF(Z198="SI",S198*(1+'INPUTS Y LISTAS'!$B$15),'Modelo Estadistico'!S198))</f>
        <v/>
      </c>
      <c r="AN198" s="15" t="str">
        <f>IF(T198="","",IF(Z198="SI",T198*(1+'INPUTS Y LISTAS'!$B$15),'Modelo Estadistico'!T198))</f>
        <v/>
      </c>
      <c r="AO198" s="15" t="str">
        <f>IF(U198="","",IF(Z198="SI",U198*(1+'INPUTS Y LISTAS'!$B$15),'Modelo Estadistico'!U198))</f>
        <v/>
      </c>
      <c r="AP198" s="15" t="str">
        <f>IF(V198="","",IF(Z198="SI",V198*(1+'INPUTS Y LISTAS'!$B$15),'Modelo Estadistico'!V198))</f>
        <v/>
      </c>
      <c r="AQ198" s="15" t="str">
        <f>IF(W198="","",IF(Z198="SI",W198*(1+'INPUTS Y LISTAS'!$B$15),'Modelo Estadistico'!W198))</f>
        <v/>
      </c>
      <c r="AR198" s="15" t="str">
        <f>IF(X198="","",IF(Z198="SI",X198*(1+'INPUTS Y LISTAS'!$B$15),'Modelo Estadistico'!X198))</f>
        <v/>
      </c>
      <c r="AS198" s="71"/>
      <c r="AT198" s="29" t="str">
        <f t="shared" si="240"/>
        <v/>
      </c>
      <c r="AU198" s="15" t="str">
        <f t="shared" si="241"/>
        <v/>
      </c>
      <c r="AV198" s="15" t="str">
        <f t="shared" si="242"/>
        <v/>
      </c>
      <c r="AW198" s="30" t="str">
        <f t="shared" si="243"/>
        <v/>
      </c>
      <c r="AX198" s="28" t="str">
        <f t="shared" si="222"/>
        <v/>
      </c>
      <c r="AY198" s="16" t="str">
        <f t="shared" si="194"/>
        <v/>
      </c>
      <c r="AZ198" s="16" t="str">
        <f t="shared" si="195"/>
        <v/>
      </c>
      <c r="BA198" s="16" t="str">
        <f t="shared" si="196"/>
        <v/>
      </c>
      <c r="BB198" s="16" t="str">
        <f t="shared" si="197"/>
        <v/>
      </c>
      <c r="BC198" s="16" t="str">
        <f t="shared" si="198"/>
        <v/>
      </c>
      <c r="BD198" s="16" t="str">
        <f t="shared" si="199"/>
        <v/>
      </c>
      <c r="BE198" s="16" t="str">
        <f t="shared" si="200"/>
        <v/>
      </c>
      <c r="BF198" s="16" t="str">
        <f t="shared" si="201"/>
        <v/>
      </c>
      <c r="BG198" s="16" t="str">
        <f t="shared" si="202"/>
        <v/>
      </c>
      <c r="BH198" s="16" t="str">
        <f t="shared" si="203"/>
        <v/>
      </c>
      <c r="BI198" s="16" t="str">
        <f t="shared" si="204"/>
        <v/>
      </c>
      <c r="BJ198" s="16" t="str">
        <f t="shared" si="205"/>
        <v/>
      </c>
      <c r="BK198" s="16" t="str">
        <f t="shared" si="206"/>
        <v/>
      </c>
      <c r="BL198" s="16" t="str">
        <f t="shared" si="207"/>
        <v/>
      </c>
      <c r="BM198" s="16"/>
      <c r="BN198" s="16" t="str">
        <f t="shared" si="208"/>
        <v/>
      </c>
      <c r="BO198" s="16" t="str">
        <f t="shared" si="209"/>
        <v/>
      </c>
      <c r="BP198" s="28" t="str">
        <f t="shared" si="210"/>
        <v/>
      </c>
      <c r="BQ198" s="16" t="str">
        <f t="shared" si="211"/>
        <v/>
      </c>
      <c r="BR198" s="16" t="str">
        <f t="shared" si="212"/>
        <v/>
      </c>
      <c r="BS198" s="16" t="str">
        <f t="shared" si="213"/>
        <v/>
      </c>
      <c r="BT198" s="16" t="str">
        <f t="shared" si="214"/>
        <v/>
      </c>
      <c r="BU198" s="16" t="str">
        <f t="shared" si="215"/>
        <v/>
      </c>
      <c r="BV198" s="16" t="str">
        <f t="shared" si="216"/>
        <v/>
      </c>
      <c r="BW198" s="16" t="str">
        <f t="shared" si="217"/>
        <v/>
      </c>
      <c r="BX198" s="16" t="str">
        <f t="shared" si="218"/>
        <v/>
      </c>
      <c r="BY198" s="16" t="str">
        <f t="shared" si="219"/>
        <v/>
      </c>
      <c r="BZ198" s="16" t="str">
        <f t="shared" si="249"/>
        <v/>
      </c>
      <c r="CA198" s="16" t="str">
        <f t="shared" si="249"/>
        <v/>
      </c>
      <c r="CB198" s="16" t="str">
        <f t="shared" si="249"/>
        <v/>
      </c>
      <c r="CC198" s="16" t="str">
        <f t="shared" si="249"/>
        <v/>
      </c>
      <c r="CD198" s="16" t="str">
        <f t="shared" si="249"/>
        <v/>
      </c>
      <c r="CE198" s="16" t="str">
        <f t="shared" si="249"/>
        <v/>
      </c>
      <c r="CF198" s="16" t="str">
        <f t="shared" si="249"/>
        <v/>
      </c>
      <c r="CG198" s="16" t="str">
        <f t="shared" si="249"/>
        <v/>
      </c>
      <c r="CH198" s="66" t="str">
        <f t="shared" si="221"/>
        <v/>
      </c>
      <c r="CI198" s="42" t="str">
        <f t="shared" si="233"/>
        <v/>
      </c>
      <c r="CJ198" s="42" t="str">
        <f t="shared" si="234"/>
        <v/>
      </c>
      <c r="CK198" s="42" t="str">
        <f t="shared" si="235"/>
        <v/>
      </c>
      <c r="CL198" s="42" t="str">
        <f t="shared" si="236"/>
        <v/>
      </c>
      <c r="CM198" s="42" t="str">
        <f t="shared" si="237"/>
        <v/>
      </c>
      <c r="CN198" s="65">
        <f t="shared" si="223"/>
        <v>0</v>
      </c>
      <c r="CO198" s="73"/>
      <c r="CP198" s="41">
        <f t="shared" si="244"/>
        <v>0</v>
      </c>
      <c r="CQ198" s="39">
        <f t="shared" si="245"/>
        <v>0</v>
      </c>
      <c r="CR198" s="40">
        <f t="shared" si="246"/>
        <v>0</v>
      </c>
      <c r="CS198" s="134">
        <f t="shared" si="247"/>
        <v>0</v>
      </c>
      <c r="CT198" s="17"/>
      <c r="CU198" s="129"/>
      <c r="CV198" s="130">
        <f t="shared" si="224"/>
        <v>0</v>
      </c>
      <c r="CW198" s="134">
        <f t="shared" si="225"/>
        <v>0</v>
      </c>
      <c r="CX198" s="131">
        <f>+IF($I$7="SI",'INPUTS Y LISTAS'!$B$31,0)</f>
        <v>0</v>
      </c>
      <c r="CY198" s="132"/>
      <c r="CZ198" s="130">
        <f t="shared" si="226"/>
        <v>0</v>
      </c>
      <c r="DA198" s="134">
        <f t="shared" si="227"/>
        <v>0</v>
      </c>
      <c r="DB198" s="131">
        <f>+IF($I$7="SI",'INPUTS Y LISTAS'!$B$32,0)</f>
        <v>0</v>
      </c>
      <c r="DC198" s="132"/>
      <c r="DD198" s="130">
        <f t="shared" si="228"/>
        <v>0</v>
      </c>
      <c r="DE198" s="134">
        <f t="shared" si="229"/>
        <v>0</v>
      </c>
      <c r="DF198" s="131">
        <f>+IF($I$7="SI",'INPUTS Y LISTAS'!$B$33,0)</f>
        <v>0</v>
      </c>
      <c r="DG198" s="132"/>
      <c r="DH198" s="130">
        <f t="shared" si="230"/>
        <v>0</v>
      </c>
      <c r="DI198" s="134">
        <f t="shared" si="231"/>
        <v>0</v>
      </c>
      <c r="DJ198" s="136">
        <f t="shared" si="232"/>
        <v>0</v>
      </c>
    </row>
    <row r="199" spans="3:114" ht="15.75" hidden="1" outlineLevel="2" x14ac:dyDescent="0.2">
      <c r="C199" s="14">
        <f t="shared" si="239"/>
        <v>185</v>
      </c>
      <c r="D199" s="72"/>
      <c r="E199" s="69">
        <v>1</v>
      </c>
      <c r="F199" s="69"/>
      <c r="G199" s="70"/>
      <c r="H199" s="70"/>
      <c r="I199" s="70"/>
      <c r="J199" s="70"/>
      <c r="K199" s="70"/>
      <c r="L199" s="70"/>
      <c r="M199" s="70"/>
      <c r="N199" s="70"/>
      <c r="O199" s="70"/>
      <c r="P199" s="70"/>
      <c r="Q199" s="70"/>
      <c r="R199" s="70"/>
      <c r="S199" s="70"/>
      <c r="T199" s="70"/>
      <c r="U199" s="70"/>
      <c r="V199" s="70"/>
      <c r="W199" s="70"/>
      <c r="X199" s="70"/>
      <c r="Y199" s="71"/>
      <c r="Z199" s="87" t="s">
        <v>16</v>
      </c>
      <c r="AA199" s="15" t="str">
        <f>IF(G199="","",IF(Z199="SI",G199*(1+'INPUTS Y LISTAS'!$B$15),'Modelo Estadistico'!G199))</f>
        <v/>
      </c>
      <c r="AB199" s="15" t="str">
        <f>IF(H199="","",IF(Z199="SI",H199*(1+'INPUTS Y LISTAS'!$B$15),'Modelo Estadistico'!H199))</f>
        <v/>
      </c>
      <c r="AC199" s="15" t="str">
        <f>IF(I199="","",IF(Z199="SI",I199*(1+'INPUTS Y LISTAS'!$B$15),'Modelo Estadistico'!I199))</f>
        <v/>
      </c>
      <c r="AD199" s="15" t="str">
        <f>IF(J199="","",IF(Z199="SI",J199*(1+'INPUTS Y LISTAS'!$B$15),'Modelo Estadistico'!J199))</f>
        <v/>
      </c>
      <c r="AE199" s="15" t="str">
        <f>IF(K199="","",IF(Z199="SI",K199*(1+'INPUTS Y LISTAS'!$B$15),'Modelo Estadistico'!K199))</f>
        <v/>
      </c>
      <c r="AF199" s="15" t="str">
        <f>IF(L199="","",IF(Z199="SI",L199*(1+'INPUTS Y LISTAS'!$B$15),'Modelo Estadistico'!L199))</f>
        <v/>
      </c>
      <c r="AG199" s="15" t="str">
        <f>IF(M199="","",IF(Z199="SI",M199*(1+'INPUTS Y LISTAS'!$B$15),'Modelo Estadistico'!M199))</f>
        <v/>
      </c>
      <c r="AH199" s="15" t="str">
        <f>IF(N199="","",IF(Z199="SI",N199*(1+'INPUTS Y LISTAS'!$B$15),'Modelo Estadistico'!N199))</f>
        <v/>
      </c>
      <c r="AI199" s="15" t="str">
        <f>IF(O199="","",IF(Z199="SI",O199*(1+'INPUTS Y LISTAS'!$B$15),'Modelo Estadistico'!O199))</f>
        <v/>
      </c>
      <c r="AJ199" s="15" t="str">
        <f>IF(P199="","",IF(Z199="SI",P199*(1+'INPUTS Y LISTAS'!$B$15),'Modelo Estadistico'!P199))</f>
        <v/>
      </c>
      <c r="AK199" s="15" t="str">
        <f>IF(Q199="","",IF(Z199="SI",Q199*(1+'INPUTS Y LISTAS'!$B$15),'Modelo Estadistico'!Q199))</f>
        <v/>
      </c>
      <c r="AL199" s="15" t="str">
        <f>IF(R199="","",IF(Z199="SI",R199*(1+'INPUTS Y LISTAS'!$B$15),'Modelo Estadistico'!R199))</f>
        <v/>
      </c>
      <c r="AM199" s="15" t="str">
        <f>IF(S199="","",IF(Z199="SI",S199*(1+'INPUTS Y LISTAS'!$B$15),'Modelo Estadistico'!S199))</f>
        <v/>
      </c>
      <c r="AN199" s="15" t="str">
        <f>IF(T199="","",IF(Z199="SI",T199*(1+'INPUTS Y LISTAS'!$B$15),'Modelo Estadistico'!T199))</f>
        <v/>
      </c>
      <c r="AO199" s="15" t="str">
        <f>IF(U199="","",IF(Z199="SI",U199*(1+'INPUTS Y LISTAS'!$B$15),'Modelo Estadistico'!U199))</f>
        <v/>
      </c>
      <c r="AP199" s="15" t="str">
        <f>IF(V199="","",IF(Z199="SI",V199*(1+'INPUTS Y LISTAS'!$B$15),'Modelo Estadistico'!V199))</f>
        <v/>
      </c>
      <c r="AQ199" s="15" t="str">
        <f>IF(W199="","",IF(Z199="SI",W199*(1+'INPUTS Y LISTAS'!$B$15),'Modelo Estadistico'!W199))</f>
        <v/>
      </c>
      <c r="AR199" s="15" t="str">
        <f>IF(X199="","",IF(Z199="SI",X199*(1+'INPUTS Y LISTAS'!$B$15),'Modelo Estadistico'!X199))</f>
        <v/>
      </c>
      <c r="AS199" s="71"/>
      <c r="AT199" s="29" t="str">
        <f t="shared" si="240"/>
        <v/>
      </c>
      <c r="AU199" s="15" t="str">
        <f t="shared" si="241"/>
        <v/>
      </c>
      <c r="AV199" s="15" t="str">
        <f t="shared" si="242"/>
        <v/>
      </c>
      <c r="AW199" s="30" t="str">
        <f t="shared" si="243"/>
        <v/>
      </c>
      <c r="AX199" s="28" t="str">
        <f t="shared" si="222"/>
        <v/>
      </c>
      <c r="AY199" s="16" t="str">
        <f t="shared" si="194"/>
        <v/>
      </c>
      <c r="AZ199" s="16" t="str">
        <f t="shared" si="195"/>
        <v/>
      </c>
      <c r="BA199" s="16" t="str">
        <f t="shared" si="196"/>
        <v/>
      </c>
      <c r="BB199" s="16" t="str">
        <f t="shared" si="197"/>
        <v/>
      </c>
      <c r="BC199" s="16" t="str">
        <f t="shared" si="198"/>
        <v/>
      </c>
      <c r="BD199" s="16" t="str">
        <f t="shared" si="199"/>
        <v/>
      </c>
      <c r="BE199" s="16" t="str">
        <f t="shared" si="200"/>
        <v/>
      </c>
      <c r="BF199" s="16" t="str">
        <f t="shared" si="201"/>
        <v/>
      </c>
      <c r="BG199" s="16" t="str">
        <f t="shared" si="202"/>
        <v/>
      </c>
      <c r="BH199" s="16" t="str">
        <f t="shared" si="203"/>
        <v/>
      </c>
      <c r="BI199" s="16" t="str">
        <f t="shared" si="204"/>
        <v/>
      </c>
      <c r="BJ199" s="16" t="str">
        <f t="shared" si="205"/>
        <v/>
      </c>
      <c r="BK199" s="16" t="str">
        <f t="shared" si="206"/>
        <v/>
      </c>
      <c r="BL199" s="16" t="str">
        <f t="shared" si="207"/>
        <v/>
      </c>
      <c r="BM199" s="16"/>
      <c r="BN199" s="16" t="str">
        <f t="shared" si="208"/>
        <v/>
      </c>
      <c r="BO199" s="16" t="str">
        <f t="shared" si="209"/>
        <v/>
      </c>
      <c r="BP199" s="28" t="str">
        <f t="shared" si="210"/>
        <v/>
      </c>
      <c r="BQ199" s="16" t="str">
        <f t="shared" si="211"/>
        <v/>
      </c>
      <c r="BR199" s="16" t="str">
        <f t="shared" si="212"/>
        <v/>
      </c>
      <c r="BS199" s="16" t="str">
        <f t="shared" si="213"/>
        <v/>
      </c>
      <c r="BT199" s="16" t="str">
        <f t="shared" si="214"/>
        <v/>
      </c>
      <c r="BU199" s="16" t="str">
        <f t="shared" si="215"/>
        <v/>
      </c>
      <c r="BV199" s="16" t="str">
        <f t="shared" si="216"/>
        <v/>
      </c>
      <c r="BW199" s="16" t="str">
        <f t="shared" si="217"/>
        <v/>
      </c>
      <c r="BX199" s="16" t="str">
        <f t="shared" si="218"/>
        <v/>
      </c>
      <c r="BY199" s="16" t="str">
        <f t="shared" si="219"/>
        <v/>
      </c>
      <c r="BZ199" s="16" t="str">
        <f t="shared" si="249"/>
        <v/>
      </c>
      <c r="CA199" s="16" t="str">
        <f t="shared" si="249"/>
        <v/>
      </c>
      <c r="CB199" s="16" t="str">
        <f t="shared" si="249"/>
        <v/>
      </c>
      <c r="CC199" s="16" t="str">
        <f t="shared" si="249"/>
        <v/>
      </c>
      <c r="CD199" s="16" t="str">
        <f t="shared" si="249"/>
        <v/>
      </c>
      <c r="CE199" s="16" t="str">
        <f t="shared" si="249"/>
        <v/>
      </c>
      <c r="CF199" s="16" t="str">
        <f t="shared" si="249"/>
        <v/>
      </c>
      <c r="CG199" s="16" t="str">
        <f t="shared" si="249"/>
        <v/>
      </c>
      <c r="CH199" s="66" t="str">
        <f t="shared" si="221"/>
        <v/>
      </c>
      <c r="CI199" s="42" t="str">
        <f t="shared" si="233"/>
        <v/>
      </c>
      <c r="CJ199" s="42" t="str">
        <f t="shared" si="234"/>
        <v/>
      </c>
      <c r="CK199" s="42" t="str">
        <f t="shared" si="235"/>
        <v/>
      </c>
      <c r="CL199" s="42" t="str">
        <f t="shared" si="236"/>
        <v/>
      </c>
      <c r="CM199" s="42" t="str">
        <f t="shared" si="237"/>
        <v/>
      </c>
      <c r="CN199" s="65">
        <f t="shared" si="223"/>
        <v>0</v>
      </c>
      <c r="CO199" s="73"/>
      <c r="CP199" s="41">
        <f t="shared" si="244"/>
        <v>0</v>
      </c>
      <c r="CQ199" s="39">
        <f t="shared" si="245"/>
        <v>0</v>
      </c>
      <c r="CR199" s="40">
        <f t="shared" si="246"/>
        <v>0</v>
      </c>
      <c r="CS199" s="134">
        <f t="shared" si="247"/>
        <v>0</v>
      </c>
      <c r="CT199" s="17"/>
      <c r="CU199" s="129"/>
      <c r="CV199" s="130">
        <f t="shared" si="224"/>
        <v>0</v>
      </c>
      <c r="CW199" s="134">
        <f t="shared" si="225"/>
        <v>0</v>
      </c>
      <c r="CX199" s="131">
        <f>+IF($I$7="SI",'INPUTS Y LISTAS'!$B$31,0)</f>
        <v>0</v>
      </c>
      <c r="CY199" s="132"/>
      <c r="CZ199" s="130">
        <f t="shared" si="226"/>
        <v>0</v>
      </c>
      <c r="DA199" s="134">
        <f t="shared" si="227"/>
        <v>0</v>
      </c>
      <c r="DB199" s="131">
        <f>+IF($I$7="SI",'INPUTS Y LISTAS'!$B$32,0)</f>
        <v>0</v>
      </c>
      <c r="DC199" s="132"/>
      <c r="DD199" s="130">
        <f t="shared" si="228"/>
        <v>0</v>
      </c>
      <c r="DE199" s="134">
        <f t="shared" si="229"/>
        <v>0</v>
      </c>
      <c r="DF199" s="131">
        <f>+IF($I$7="SI",'INPUTS Y LISTAS'!$B$33,0)</f>
        <v>0</v>
      </c>
      <c r="DG199" s="132"/>
      <c r="DH199" s="130">
        <f t="shared" si="230"/>
        <v>0</v>
      </c>
      <c r="DI199" s="134">
        <f t="shared" si="231"/>
        <v>0</v>
      </c>
      <c r="DJ199" s="136">
        <f t="shared" si="232"/>
        <v>0</v>
      </c>
    </row>
    <row r="200" spans="3:114" ht="15.75" hidden="1" outlineLevel="2" x14ac:dyDescent="0.2">
      <c r="C200" s="14">
        <f t="shared" si="239"/>
        <v>186</v>
      </c>
      <c r="D200" s="72"/>
      <c r="E200" s="69">
        <v>1</v>
      </c>
      <c r="F200" s="69"/>
      <c r="G200" s="70"/>
      <c r="H200" s="70"/>
      <c r="I200" s="70"/>
      <c r="J200" s="70"/>
      <c r="K200" s="70"/>
      <c r="L200" s="70"/>
      <c r="M200" s="70"/>
      <c r="N200" s="70"/>
      <c r="O200" s="70"/>
      <c r="P200" s="70"/>
      <c r="Q200" s="70"/>
      <c r="R200" s="70"/>
      <c r="S200" s="70"/>
      <c r="T200" s="70"/>
      <c r="U200" s="70"/>
      <c r="V200" s="70"/>
      <c r="W200" s="70"/>
      <c r="X200" s="70"/>
      <c r="Y200" s="71"/>
      <c r="Z200" s="87" t="s">
        <v>16</v>
      </c>
      <c r="AA200" s="15" t="str">
        <f>IF(G200="","",IF(Z200="SI",G200*(1+'INPUTS Y LISTAS'!$B$15),'Modelo Estadistico'!G200))</f>
        <v/>
      </c>
      <c r="AB200" s="15" t="str">
        <f>IF(H200="","",IF(Z200="SI",H200*(1+'INPUTS Y LISTAS'!$B$15),'Modelo Estadistico'!H200))</f>
        <v/>
      </c>
      <c r="AC200" s="15" t="str">
        <f>IF(I200="","",IF(Z200="SI",I200*(1+'INPUTS Y LISTAS'!$B$15),'Modelo Estadistico'!I200))</f>
        <v/>
      </c>
      <c r="AD200" s="15" t="str">
        <f>IF(J200="","",IF(Z200="SI",J200*(1+'INPUTS Y LISTAS'!$B$15),'Modelo Estadistico'!J200))</f>
        <v/>
      </c>
      <c r="AE200" s="15" t="str">
        <f>IF(K200="","",IF(Z200="SI",K200*(1+'INPUTS Y LISTAS'!$B$15),'Modelo Estadistico'!K200))</f>
        <v/>
      </c>
      <c r="AF200" s="15" t="str">
        <f>IF(L200="","",IF(Z200="SI",L200*(1+'INPUTS Y LISTAS'!$B$15),'Modelo Estadistico'!L200))</f>
        <v/>
      </c>
      <c r="AG200" s="15" t="str">
        <f>IF(M200="","",IF(Z200="SI",M200*(1+'INPUTS Y LISTAS'!$B$15),'Modelo Estadistico'!M200))</f>
        <v/>
      </c>
      <c r="AH200" s="15" t="str">
        <f>IF(N200="","",IF(Z200="SI",N200*(1+'INPUTS Y LISTAS'!$B$15),'Modelo Estadistico'!N200))</f>
        <v/>
      </c>
      <c r="AI200" s="15" t="str">
        <f>IF(O200="","",IF(Z200="SI",O200*(1+'INPUTS Y LISTAS'!$B$15),'Modelo Estadistico'!O200))</f>
        <v/>
      </c>
      <c r="AJ200" s="15" t="str">
        <f>IF(P200="","",IF(Z200="SI",P200*(1+'INPUTS Y LISTAS'!$B$15),'Modelo Estadistico'!P200))</f>
        <v/>
      </c>
      <c r="AK200" s="15" t="str">
        <f>IF(Q200="","",IF(Z200="SI",Q200*(1+'INPUTS Y LISTAS'!$B$15),'Modelo Estadistico'!Q200))</f>
        <v/>
      </c>
      <c r="AL200" s="15" t="str">
        <f>IF(R200="","",IF(Z200="SI",R200*(1+'INPUTS Y LISTAS'!$B$15),'Modelo Estadistico'!R200))</f>
        <v/>
      </c>
      <c r="AM200" s="15" t="str">
        <f>IF(S200="","",IF(Z200="SI",S200*(1+'INPUTS Y LISTAS'!$B$15),'Modelo Estadistico'!S200))</f>
        <v/>
      </c>
      <c r="AN200" s="15" t="str">
        <f>IF(T200="","",IF(Z200="SI",T200*(1+'INPUTS Y LISTAS'!$B$15),'Modelo Estadistico'!T200))</f>
        <v/>
      </c>
      <c r="AO200" s="15" t="str">
        <f>IF(U200="","",IF(Z200="SI",U200*(1+'INPUTS Y LISTAS'!$B$15),'Modelo Estadistico'!U200))</f>
        <v/>
      </c>
      <c r="AP200" s="15" t="str">
        <f>IF(V200="","",IF(Z200="SI",V200*(1+'INPUTS Y LISTAS'!$B$15),'Modelo Estadistico'!V200))</f>
        <v/>
      </c>
      <c r="AQ200" s="15" t="str">
        <f>IF(W200="","",IF(Z200="SI",W200*(1+'INPUTS Y LISTAS'!$B$15),'Modelo Estadistico'!W200))</f>
        <v/>
      </c>
      <c r="AR200" s="15" t="str">
        <f>IF(X200="","",IF(Z200="SI",X200*(1+'INPUTS Y LISTAS'!$B$15),'Modelo Estadistico'!X200))</f>
        <v/>
      </c>
      <c r="AS200" s="71"/>
      <c r="AT200" s="29" t="str">
        <f t="shared" si="240"/>
        <v/>
      </c>
      <c r="AU200" s="15" t="str">
        <f t="shared" si="241"/>
        <v/>
      </c>
      <c r="AV200" s="15" t="str">
        <f t="shared" si="242"/>
        <v/>
      </c>
      <c r="AW200" s="30" t="str">
        <f t="shared" si="243"/>
        <v/>
      </c>
      <c r="AX200" s="28" t="str">
        <f t="shared" si="222"/>
        <v/>
      </c>
      <c r="AY200" s="16" t="str">
        <f t="shared" si="194"/>
        <v/>
      </c>
      <c r="AZ200" s="16" t="str">
        <f t="shared" si="195"/>
        <v/>
      </c>
      <c r="BA200" s="16" t="str">
        <f t="shared" si="196"/>
        <v/>
      </c>
      <c r="BB200" s="16" t="str">
        <f t="shared" si="197"/>
        <v/>
      </c>
      <c r="BC200" s="16" t="str">
        <f t="shared" si="198"/>
        <v/>
      </c>
      <c r="BD200" s="16" t="str">
        <f t="shared" si="199"/>
        <v/>
      </c>
      <c r="BE200" s="16" t="str">
        <f t="shared" si="200"/>
        <v/>
      </c>
      <c r="BF200" s="16" t="str">
        <f t="shared" si="201"/>
        <v/>
      </c>
      <c r="BG200" s="16" t="str">
        <f t="shared" si="202"/>
        <v/>
      </c>
      <c r="BH200" s="16" t="str">
        <f t="shared" si="203"/>
        <v/>
      </c>
      <c r="BI200" s="16" t="str">
        <f t="shared" si="204"/>
        <v/>
      </c>
      <c r="BJ200" s="16" t="str">
        <f t="shared" si="205"/>
        <v/>
      </c>
      <c r="BK200" s="16" t="str">
        <f t="shared" si="206"/>
        <v/>
      </c>
      <c r="BL200" s="16" t="str">
        <f t="shared" si="207"/>
        <v/>
      </c>
      <c r="BM200" s="16"/>
      <c r="BN200" s="16" t="str">
        <f t="shared" si="208"/>
        <v/>
      </c>
      <c r="BO200" s="16" t="str">
        <f t="shared" si="209"/>
        <v/>
      </c>
      <c r="BP200" s="28" t="str">
        <f t="shared" si="210"/>
        <v/>
      </c>
      <c r="BQ200" s="16" t="str">
        <f t="shared" si="211"/>
        <v/>
      </c>
      <c r="BR200" s="16" t="str">
        <f t="shared" si="212"/>
        <v/>
      </c>
      <c r="BS200" s="16" t="str">
        <f t="shared" si="213"/>
        <v/>
      </c>
      <c r="BT200" s="16" t="str">
        <f t="shared" si="214"/>
        <v/>
      </c>
      <c r="BU200" s="16" t="str">
        <f t="shared" si="215"/>
        <v/>
      </c>
      <c r="BV200" s="16" t="str">
        <f t="shared" si="216"/>
        <v/>
      </c>
      <c r="BW200" s="16" t="str">
        <f t="shared" si="217"/>
        <v/>
      </c>
      <c r="BX200" s="16" t="str">
        <f t="shared" si="218"/>
        <v/>
      </c>
      <c r="BY200" s="16" t="str">
        <f t="shared" si="219"/>
        <v/>
      </c>
      <c r="BZ200" s="16" t="str">
        <f t="shared" si="249"/>
        <v/>
      </c>
      <c r="CA200" s="16" t="str">
        <f t="shared" si="249"/>
        <v/>
      </c>
      <c r="CB200" s="16" t="str">
        <f t="shared" si="249"/>
        <v/>
      </c>
      <c r="CC200" s="16" t="str">
        <f t="shared" si="249"/>
        <v/>
      </c>
      <c r="CD200" s="16" t="str">
        <f t="shared" si="249"/>
        <v/>
      </c>
      <c r="CE200" s="16" t="str">
        <f t="shared" si="249"/>
        <v/>
      </c>
      <c r="CF200" s="16" t="str">
        <f t="shared" si="249"/>
        <v/>
      </c>
      <c r="CG200" s="16" t="str">
        <f t="shared" si="249"/>
        <v/>
      </c>
      <c r="CH200" s="66" t="str">
        <f t="shared" si="221"/>
        <v/>
      </c>
      <c r="CI200" s="42" t="str">
        <f t="shared" si="233"/>
        <v/>
      </c>
      <c r="CJ200" s="42" t="str">
        <f t="shared" si="234"/>
        <v/>
      </c>
      <c r="CK200" s="42" t="str">
        <f t="shared" si="235"/>
        <v/>
      </c>
      <c r="CL200" s="42" t="str">
        <f t="shared" si="236"/>
        <v/>
      </c>
      <c r="CM200" s="42" t="str">
        <f t="shared" si="237"/>
        <v/>
      </c>
      <c r="CN200" s="65">
        <f t="shared" si="223"/>
        <v>0</v>
      </c>
      <c r="CO200" s="73"/>
      <c r="CP200" s="41">
        <f t="shared" si="244"/>
        <v>0</v>
      </c>
      <c r="CQ200" s="39">
        <f t="shared" si="245"/>
        <v>0</v>
      </c>
      <c r="CR200" s="40">
        <f t="shared" si="246"/>
        <v>0</v>
      </c>
      <c r="CS200" s="134">
        <f t="shared" si="247"/>
        <v>0</v>
      </c>
      <c r="CT200" s="17"/>
      <c r="CU200" s="129"/>
      <c r="CV200" s="130">
        <f t="shared" si="224"/>
        <v>0</v>
      </c>
      <c r="CW200" s="134">
        <f t="shared" si="225"/>
        <v>0</v>
      </c>
      <c r="CX200" s="131">
        <f>+IF($I$7="SI",'INPUTS Y LISTAS'!$B$31,0)</f>
        <v>0</v>
      </c>
      <c r="CY200" s="132"/>
      <c r="CZ200" s="130">
        <f t="shared" si="226"/>
        <v>0</v>
      </c>
      <c r="DA200" s="134">
        <f t="shared" si="227"/>
        <v>0</v>
      </c>
      <c r="DB200" s="131">
        <f>+IF($I$7="SI",'INPUTS Y LISTAS'!$B$32,0)</f>
        <v>0</v>
      </c>
      <c r="DC200" s="132"/>
      <c r="DD200" s="130">
        <f t="shared" si="228"/>
        <v>0</v>
      </c>
      <c r="DE200" s="134">
        <f t="shared" si="229"/>
        <v>0</v>
      </c>
      <c r="DF200" s="131">
        <f>+IF($I$7="SI",'INPUTS Y LISTAS'!$B$33,0)</f>
        <v>0</v>
      </c>
      <c r="DG200" s="132"/>
      <c r="DH200" s="130">
        <f t="shared" si="230"/>
        <v>0</v>
      </c>
      <c r="DI200" s="134">
        <f t="shared" si="231"/>
        <v>0</v>
      </c>
      <c r="DJ200" s="136">
        <f t="shared" si="232"/>
        <v>0</v>
      </c>
    </row>
    <row r="201" spans="3:114" ht="15.75" hidden="1" outlineLevel="2" x14ac:dyDescent="0.2">
      <c r="C201" s="14">
        <f t="shared" si="239"/>
        <v>187</v>
      </c>
      <c r="D201" s="72"/>
      <c r="E201" s="69">
        <v>1</v>
      </c>
      <c r="F201" s="69"/>
      <c r="G201" s="70"/>
      <c r="H201" s="70"/>
      <c r="I201" s="70"/>
      <c r="J201" s="70"/>
      <c r="K201" s="70"/>
      <c r="L201" s="70"/>
      <c r="M201" s="70"/>
      <c r="N201" s="70"/>
      <c r="O201" s="70"/>
      <c r="P201" s="70"/>
      <c r="Q201" s="70"/>
      <c r="R201" s="70"/>
      <c r="S201" s="70"/>
      <c r="T201" s="70"/>
      <c r="U201" s="70"/>
      <c r="V201" s="70"/>
      <c r="W201" s="70"/>
      <c r="X201" s="70"/>
      <c r="Y201" s="71"/>
      <c r="Z201" s="87" t="s">
        <v>16</v>
      </c>
      <c r="AA201" s="15" t="str">
        <f>IF(G201="","",IF(Z201="SI",G201*(1+'INPUTS Y LISTAS'!$B$15),'Modelo Estadistico'!G201))</f>
        <v/>
      </c>
      <c r="AB201" s="15" t="str">
        <f>IF(H201="","",IF(Z201="SI",H201*(1+'INPUTS Y LISTAS'!$B$15),'Modelo Estadistico'!H201))</f>
        <v/>
      </c>
      <c r="AC201" s="15" t="str">
        <f>IF(I201="","",IF(Z201="SI",I201*(1+'INPUTS Y LISTAS'!$B$15),'Modelo Estadistico'!I201))</f>
        <v/>
      </c>
      <c r="AD201" s="15" t="str">
        <f>IF(J201="","",IF(Z201="SI",J201*(1+'INPUTS Y LISTAS'!$B$15),'Modelo Estadistico'!J201))</f>
        <v/>
      </c>
      <c r="AE201" s="15" t="str">
        <f>IF(K201="","",IF(Z201="SI",K201*(1+'INPUTS Y LISTAS'!$B$15),'Modelo Estadistico'!K201))</f>
        <v/>
      </c>
      <c r="AF201" s="15" t="str">
        <f>IF(L201="","",IF(Z201="SI",L201*(1+'INPUTS Y LISTAS'!$B$15),'Modelo Estadistico'!L201))</f>
        <v/>
      </c>
      <c r="AG201" s="15" t="str">
        <f>IF(M201="","",IF(Z201="SI",M201*(1+'INPUTS Y LISTAS'!$B$15),'Modelo Estadistico'!M201))</f>
        <v/>
      </c>
      <c r="AH201" s="15" t="str">
        <f>IF(N201="","",IF(Z201="SI",N201*(1+'INPUTS Y LISTAS'!$B$15),'Modelo Estadistico'!N201))</f>
        <v/>
      </c>
      <c r="AI201" s="15" t="str">
        <f>IF(O201="","",IF(Z201="SI",O201*(1+'INPUTS Y LISTAS'!$B$15),'Modelo Estadistico'!O201))</f>
        <v/>
      </c>
      <c r="AJ201" s="15" t="str">
        <f>IF(P201="","",IF(Z201="SI",P201*(1+'INPUTS Y LISTAS'!$B$15),'Modelo Estadistico'!P201))</f>
        <v/>
      </c>
      <c r="AK201" s="15" t="str">
        <f>IF(Q201="","",IF(Z201="SI",Q201*(1+'INPUTS Y LISTAS'!$B$15),'Modelo Estadistico'!Q201))</f>
        <v/>
      </c>
      <c r="AL201" s="15" t="str">
        <f>IF(R201="","",IF(Z201="SI",R201*(1+'INPUTS Y LISTAS'!$B$15),'Modelo Estadistico'!R201))</f>
        <v/>
      </c>
      <c r="AM201" s="15" t="str">
        <f>IF(S201="","",IF(Z201="SI",S201*(1+'INPUTS Y LISTAS'!$B$15),'Modelo Estadistico'!S201))</f>
        <v/>
      </c>
      <c r="AN201" s="15" t="str">
        <f>IF(T201="","",IF(Z201="SI",T201*(1+'INPUTS Y LISTAS'!$B$15),'Modelo Estadistico'!T201))</f>
        <v/>
      </c>
      <c r="AO201" s="15" t="str">
        <f>IF(U201="","",IF(Z201="SI",U201*(1+'INPUTS Y LISTAS'!$B$15),'Modelo Estadistico'!U201))</f>
        <v/>
      </c>
      <c r="AP201" s="15" t="str">
        <f>IF(V201="","",IF(Z201="SI",V201*(1+'INPUTS Y LISTAS'!$B$15),'Modelo Estadistico'!V201))</f>
        <v/>
      </c>
      <c r="AQ201" s="15" t="str">
        <f>IF(W201="","",IF(Z201="SI",W201*(1+'INPUTS Y LISTAS'!$B$15),'Modelo Estadistico'!W201))</f>
        <v/>
      </c>
      <c r="AR201" s="15" t="str">
        <f>IF(X201="","",IF(Z201="SI",X201*(1+'INPUTS Y LISTAS'!$B$15),'Modelo Estadistico'!X201))</f>
        <v/>
      </c>
      <c r="AS201" s="71"/>
      <c r="AT201" s="29" t="str">
        <f t="shared" si="240"/>
        <v/>
      </c>
      <c r="AU201" s="15" t="str">
        <f t="shared" si="241"/>
        <v/>
      </c>
      <c r="AV201" s="15" t="str">
        <f t="shared" si="242"/>
        <v/>
      </c>
      <c r="AW201" s="30" t="str">
        <f t="shared" si="243"/>
        <v/>
      </c>
      <c r="AX201" s="28" t="str">
        <f t="shared" si="222"/>
        <v/>
      </c>
      <c r="AY201" s="16" t="str">
        <f t="shared" si="194"/>
        <v/>
      </c>
      <c r="AZ201" s="16" t="str">
        <f t="shared" si="195"/>
        <v/>
      </c>
      <c r="BA201" s="16" t="str">
        <f t="shared" si="196"/>
        <v/>
      </c>
      <c r="BB201" s="16" t="str">
        <f t="shared" si="197"/>
        <v/>
      </c>
      <c r="BC201" s="16" t="str">
        <f t="shared" si="198"/>
        <v/>
      </c>
      <c r="BD201" s="16" t="str">
        <f t="shared" si="199"/>
        <v/>
      </c>
      <c r="BE201" s="16" t="str">
        <f t="shared" si="200"/>
        <v/>
      </c>
      <c r="BF201" s="16" t="str">
        <f t="shared" si="201"/>
        <v/>
      </c>
      <c r="BG201" s="16" t="str">
        <f t="shared" si="202"/>
        <v/>
      </c>
      <c r="BH201" s="16" t="str">
        <f t="shared" si="203"/>
        <v/>
      </c>
      <c r="BI201" s="16" t="str">
        <f t="shared" si="204"/>
        <v/>
      </c>
      <c r="BJ201" s="16" t="str">
        <f t="shared" si="205"/>
        <v/>
      </c>
      <c r="BK201" s="16" t="str">
        <f t="shared" si="206"/>
        <v/>
      </c>
      <c r="BL201" s="16" t="str">
        <f t="shared" si="207"/>
        <v/>
      </c>
      <c r="BM201" s="16"/>
      <c r="BN201" s="16" t="str">
        <f t="shared" si="208"/>
        <v/>
      </c>
      <c r="BO201" s="16" t="str">
        <f t="shared" si="209"/>
        <v/>
      </c>
      <c r="BP201" s="28" t="str">
        <f t="shared" si="210"/>
        <v/>
      </c>
      <c r="BQ201" s="16" t="str">
        <f t="shared" si="211"/>
        <v/>
      </c>
      <c r="BR201" s="16" t="str">
        <f t="shared" si="212"/>
        <v/>
      </c>
      <c r="BS201" s="16" t="str">
        <f t="shared" si="213"/>
        <v/>
      </c>
      <c r="BT201" s="16" t="str">
        <f t="shared" si="214"/>
        <v/>
      </c>
      <c r="BU201" s="16" t="str">
        <f t="shared" si="215"/>
        <v/>
      </c>
      <c r="BV201" s="16" t="str">
        <f t="shared" si="216"/>
        <v/>
      </c>
      <c r="BW201" s="16" t="str">
        <f t="shared" si="217"/>
        <v/>
      </c>
      <c r="BX201" s="16" t="str">
        <f t="shared" si="218"/>
        <v/>
      </c>
      <c r="BY201" s="16" t="str">
        <f t="shared" si="219"/>
        <v/>
      </c>
      <c r="BZ201" s="16" t="str">
        <f t="shared" si="249"/>
        <v/>
      </c>
      <c r="CA201" s="16" t="str">
        <f t="shared" si="249"/>
        <v/>
      </c>
      <c r="CB201" s="16" t="str">
        <f t="shared" si="249"/>
        <v/>
      </c>
      <c r="CC201" s="16" t="str">
        <f t="shared" si="249"/>
        <v/>
      </c>
      <c r="CD201" s="16" t="str">
        <f t="shared" si="249"/>
        <v/>
      </c>
      <c r="CE201" s="16" t="str">
        <f t="shared" si="249"/>
        <v/>
      </c>
      <c r="CF201" s="16" t="str">
        <f t="shared" si="249"/>
        <v/>
      </c>
      <c r="CG201" s="16" t="str">
        <f t="shared" si="249"/>
        <v/>
      </c>
      <c r="CH201" s="66" t="str">
        <f t="shared" si="221"/>
        <v/>
      </c>
      <c r="CI201" s="42" t="str">
        <f t="shared" si="233"/>
        <v/>
      </c>
      <c r="CJ201" s="42" t="str">
        <f t="shared" si="234"/>
        <v/>
      </c>
      <c r="CK201" s="42" t="str">
        <f t="shared" si="235"/>
        <v/>
      </c>
      <c r="CL201" s="42" t="str">
        <f t="shared" si="236"/>
        <v/>
      </c>
      <c r="CM201" s="42" t="str">
        <f t="shared" si="237"/>
        <v/>
      </c>
      <c r="CN201" s="65">
        <f t="shared" si="223"/>
        <v>0</v>
      </c>
      <c r="CO201" s="73"/>
      <c r="CP201" s="41">
        <f t="shared" si="244"/>
        <v>0</v>
      </c>
      <c r="CQ201" s="39">
        <f t="shared" si="245"/>
        <v>0</v>
      </c>
      <c r="CR201" s="40">
        <f t="shared" si="246"/>
        <v>0</v>
      </c>
      <c r="CS201" s="134">
        <f t="shared" si="247"/>
        <v>0</v>
      </c>
      <c r="CT201" s="17"/>
      <c r="CU201" s="129"/>
      <c r="CV201" s="130">
        <f t="shared" si="224"/>
        <v>0</v>
      </c>
      <c r="CW201" s="134">
        <f t="shared" si="225"/>
        <v>0</v>
      </c>
      <c r="CX201" s="131">
        <f>+IF($I$7="SI",'INPUTS Y LISTAS'!$B$31,0)</f>
        <v>0</v>
      </c>
      <c r="CY201" s="132"/>
      <c r="CZ201" s="130">
        <f t="shared" si="226"/>
        <v>0</v>
      </c>
      <c r="DA201" s="134">
        <f t="shared" si="227"/>
        <v>0</v>
      </c>
      <c r="DB201" s="131">
        <f>+IF($I$7="SI",'INPUTS Y LISTAS'!$B$32,0)</f>
        <v>0</v>
      </c>
      <c r="DC201" s="132"/>
      <c r="DD201" s="130">
        <f t="shared" si="228"/>
        <v>0</v>
      </c>
      <c r="DE201" s="134">
        <f t="shared" si="229"/>
        <v>0</v>
      </c>
      <c r="DF201" s="131">
        <f>+IF($I$7="SI",'INPUTS Y LISTAS'!$B$33,0)</f>
        <v>0</v>
      </c>
      <c r="DG201" s="132"/>
      <c r="DH201" s="130">
        <f t="shared" si="230"/>
        <v>0</v>
      </c>
      <c r="DI201" s="134">
        <f t="shared" si="231"/>
        <v>0</v>
      </c>
      <c r="DJ201" s="136">
        <f t="shared" si="232"/>
        <v>0</v>
      </c>
    </row>
    <row r="202" spans="3:114" ht="15.75" hidden="1" outlineLevel="2" x14ac:dyDescent="0.2">
      <c r="C202" s="14">
        <f t="shared" si="239"/>
        <v>188</v>
      </c>
      <c r="D202" s="72"/>
      <c r="E202" s="69">
        <v>1</v>
      </c>
      <c r="F202" s="69"/>
      <c r="G202" s="70"/>
      <c r="H202" s="70"/>
      <c r="I202" s="70"/>
      <c r="J202" s="70"/>
      <c r="K202" s="70"/>
      <c r="L202" s="70"/>
      <c r="M202" s="70"/>
      <c r="N202" s="70"/>
      <c r="O202" s="70"/>
      <c r="P202" s="70"/>
      <c r="Q202" s="70"/>
      <c r="R202" s="70"/>
      <c r="S202" s="70"/>
      <c r="T202" s="70"/>
      <c r="U202" s="70"/>
      <c r="V202" s="70"/>
      <c r="W202" s="70"/>
      <c r="X202" s="70"/>
      <c r="Y202" s="71"/>
      <c r="Z202" s="87" t="s">
        <v>16</v>
      </c>
      <c r="AA202" s="15" t="str">
        <f>IF(G202="","",IF(Z202="SI",G202*(1+'INPUTS Y LISTAS'!$B$15),'Modelo Estadistico'!G202))</f>
        <v/>
      </c>
      <c r="AB202" s="15" t="str">
        <f>IF(H202="","",IF(Z202="SI",H202*(1+'INPUTS Y LISTAS'!$B$15),'Modelo Estadistico'!H202))</f>
        <v/>
      </c>
      <c r="AC202" s="15" t="str">
        <f>IF(I202="","",IF(Z202="SI",I202*(1+'INPUTS Y LISTAS'!$B$15),'Modelo Estadistico'!I202))</f>
        <v/>
      </c>
      <c r="AD202" s="15" t="str">
        <f>IF(J202="","",IF(Z202="SI",J202*(1+'INPUTS Y LISTAS'!$B$15),'Modelo Estadistico'!J202))</f>
        <v/>
      </c>
      <c r="AE202" s="15" t="str">
        <f>IF(K202="","",IF(Z202="SI",K202*(1+'INPUTS Y LISTAS'!$B$15),'Modelo Estadistico'!K202))</f>
        <v/>
      </c>
      <c r="AF202" s="15" t="str">
        <f>IF(L202="","",IF(Z202="SI",L202*(1+'INPUTS Y LISTAS'!$B$15),'Modelo Estadistico'!L202))</f>
        <v/>
      </c>
      <c r="AG202" s="15" t="str">
        <f>IF(M202="","",IF(Z202="SI",M202*(1+'INPUTS Y LISTAS'!$B$15),'Modelo Estadistico'!M202))</f>
        <v/>
      </c>
      <c r="AH202" s="15" t="str">
        <f>IF(N202="","",IF(Z202="SI",N202*(1+'INPUTS Y LISTAS'!$B$15),'Modelo Estadistico'!N202))</f>
        <v/>
      </c>
      <c r="AI202" s="15" t="str">
        <f>IF(O202="","",IF(Z202="SI",O202*(1+'INPUTS Y LISTAS'!$B$15),'Modelo Estadistico'!O202))</f>
        <v/>
      </c>
      <c r="AJ202" s="15" t="str">
        <f>IF(P202="","",IF(Z202="SI",P202*(1+'INPUTS Y LISTAS'!$B$15),'Modelo Estadistico'!P202))</f>
        <v/>
      </c>
      <c r="AK202" s="15" t="str">
        <f>IF(Q202="","",IF(Z202="SI",Q202*(1+'INPUTS Y LISTAS'!$B$15),'Modelo Estadistico'!Q202))</f>
        <v/>
      </c>
      <c r="AL202" s="15" t="str">
        <f>IF(R202="","",IF(Z202="SI",R202*(1+'INPUTS Y LISTAS'!$B$15),'Modelo Estadistico'!R202))</f>
        <v/>
      </c>
      <c r="AM202" s="15" t="str">
        <f>IF(S202="","",IF(Z202="SI",S202*(1+'INPUTS Y LISTAS'!$B$15),'Modelo Estadistico'!S202))</f>
        <v/>
      </c>
      <c r="AN202" s="15" t="str">
        <f>IF(T202="","",IF(Z202="SI",T202*(1+'INPUTS Y LISTAS'!$B$15),'Modelo Estadistico'!T202))</f>
        <v/>
      </c>
      <c r="AO202" s="15" t="str">
        <f>IF(U202="","",IF(Z202="SI",U202*(1+'INPUTS Y LISTAS'!$B$15),'Modelo Estadistico'!U202))</f>
        <v/>
      </c>
      <c r="AP202" s="15" t="str">
        <f>IF(V202="","",IF(Z202="SI",V202*(1+'INPUTS Y LISTAS'!$B$15),'Modelo Estadistico'!V202))</f>
        <v/>
      </c>
      <c r="AQ202" s="15" t="str">
        <f>IF(W202="","",IF(Z202="SI",W202*(1+'INPUTS Y LISTAS'!$B$15),'Modelo Estadistico'!W202))</f>
        <v/>
      </c>
      <c r="AR202" s="15" t="str">
        <f>IF(X202="","",IF(Z202="SI",X202*(1+'INPUTS Y LISTAS'!$B$15),'Modelo Estadistico'!X202))</f>
        <v/>
      </c>
      <c r="AS202" s="71"/>
      <c r="AT202" s="29" t="str">
        <f t="shared" si="240"/>
        <v/>
      </c>
      <c r="AU202" s="15" t="str">
        <f t="shared" si="241"/>
        <v/>
      </c>
      <c r="AV202" s="15" t="str">
        <f t="shared" si="242"/>
        <v/>
      </c>
      <c r="AW202" s="30" t="str">
        <f t="shared" si="243"/>
        <v/>
      </c>
      <c r="AX202" s="28" t="str">
        <f t="shared" si="222"/>
        <v/>
      </c>
      <c r="AY202" s="16" t="str">
        <f t="shared" si="194"/>
        <v/>
      </c>
      <c r="AZ202" s="16" t="str">
        <f t="shared" si="195"/>
        <v/>
      </c>
      <c r="BA202" s="16" t="str">
        <f t="shared" si="196"/>
        <v/>
      </c>
      <c r="BB202" s="16" t="str">
        <f t="shared" si="197"/>
        <v/>
      </c>
      <c r="BC202" s="16" t="str">
        <f t="shared" si="198"/>
        <v/>
      </c>
      <c r="BD202" s="16" t="str">
        <f t="shared" si="199"/>
        <v/>
      </c>
      <c r="BE202" s="16" t="str">
        <f t="shared" si="200"/>
        <v/>
      </c>
      <c r="BF202" s="16" t="str">
        <f t="shared" si="201"/>
        <v/>
      </c>
      <c r="BG202" s="16" t="str">
        <f t="shared" si="202"/>
        <v/>
      </c>
      <c r="BH202" s="16" t="str">
        <f t="shared" si="203"/>
        <v/>
      </c>
      <c r="BI202" s="16" t="str">
        <f t="shared" si="204"/>
        <v/>
      </c>
      <c r="BJ202" s="16" t="str">
        <f t="shared" si="205"/>
        <v/>
      </c>
      <c r="BK202" s="16" t="str">
        <f t="shared" si="206"/>
        <v/>
      </c>
      <c r="BL202" s="16" t="str">
        <f t="shared" si="207"/>
        <v/>
      </c>
      <c r="BM202" s="16"/>
      <c r="BN202" s="16" t="str">
        <f t="shared" si="208"/>
        <v/>
      </c>
      <c r="BO202" s="16" t="str">
        <f t="shared" si="209"/>
        <v/>
      </c>
      <c r="BP202" s="28" t="str">
        <f t="shared" si="210"/>
        <v/>
      </c>
      <c r="BQ202" s="16" t="str">
        <f t="shared" si="211"/>
        <v/>
      </c>
      <c r="BR202" s="16" t="str">
        <f t="shared" si="212"/>
        <v/>
      </c>
      <c r="BS202" s="16" t="str">
        <f t="shared" si="213"/>
        <v/>
      </c>
      <c r="BT202" s="16" t="str">
        <f t="shared" si="214"/>
        <v/>
      </c>
      <c r="BU202" s="16" t="str">
        <f t="shared" si="215"/>
        <v/>
      </c>
      <c r="BV202" s="16" t="str">
        <f t="shared" si="216"/>
        <v/>
      </c>
      <c r="BW202" s="16" t="str">
        <f t="shared" si="217"/>
        <v/>
      </c>
      <c r="BX202" s="16" t="str">
        <f t="shared" si="218"/>
        <v/>
      </c>
      <c r="BY202" s="16" t="str">
        <f t="shared" si="219"/>
        <v/>
      </c>
      <c r="BZ202" s="16" t="str">
        <f t="shared" si="249"/>
        <v/>
      </c>
      <c r="CA202" s="16" t="str">
        <f t="shared" si="249"/>
        <v/>
      </c>
      <c r="CB202" s="16" t="str">
        <f t="shared" si="249"/>
        <v/>
      </c>
      <c r="CC202" s="16" t="str">
        <f t="shared" si="249"/>
        <v/>
      </c>
      <c r="CD202" s="16" t="str">
        <f t="shared" si="249"/>
        <v/>
      </c>
      <c r="CE202" s="16" t="str">
        <f t="shared" si="249"/>
        <v/>
      </c>
      <c r="CF202" s="16" t="str">
        <f t="shared" si="249"/>
        <v/>
      </c>
      <c r="CG202" s="16" t="str">
        <f t="shared" si="249"/>
        <v/>
      </c>
      <c r="CH202" s="66" t="str">
        <f t="shared" si="221"/>
        <v/>
      </c>
      <c r="CI202" s="42" t="str">
        <f t="shared" si="233"/>
        <v/>
      </c>
      <c r="CJ202" s="42" t="str">
        <f t="shared" si="234"/>
        <v/>
      </c>
      <c r="CK202" s="42" t="str">
        <f t="shared" si="235"/>
        <v/>
      </c>
      <c r="CL202" s="42" t="str">
        <f t="shared" si="236"/>
        <v/>
      </c>
      <c r="CM202" s="42" t="str">
        <f t="shared" si="237"/>
        <v/>
      </c>
      <c r="CN202" s="65">
        <f t="shared" si="223"/>
        <v>0</v>
      </c>
      <c r="CO202" s="73"/>
      <c r="CP202" s="41">
        <f t="shared" si="244"/>
        <v>0</v>
      </c>
      <c r="CQ202" s="39">
        <f t="shared" si="245"/>
        <v>0</v>
      </c>
      <c r="CR202" s="40">
        <f t="shared" si="246"/>
        <v>0</v>
      </c>
      <c r="CS202" s="134">
        <f t="shared" si="247"/>
        <v>0</v>
      </c>
      <c r="CT202" s="17"/>
      <c r="CU202" s="129"/>
      <c r="CV202" s="130">
        <f t="shared" si="224"/>
        <v>0</v>
      </c>
      <c r="CW202" s="134">
        <f t="shared" si="225"/>
        <v>0</v>
      </c>
      <c r="CX202" s="131">
        <f>+IF($I$7="SI",'INPUTS Y LISTAS'!$B$31,0)</f>
        <v>0</v>
      </c>
      <c r="CY202" s="132"/>
      <c r="CZ202" s="130">
        <f t="shared" si="226"/>
        <v>0</v>
      </c>
      <c r="DA202" s="134">
        <f t="shared" si="227"/>
        <v>0</v>
      </c>
      <c r="DB202" s="131">
        <f>+IF($I$7="SI",'INPUTS Y LISTAS'!$B$32,0)</f>
        <v>0</v>
      </c>
      <c r="DC202" s="132"/>
      <c r="DD202" s="130">
        <f t="shared" si="228"/>
        <v>0</v>
      </c>
      <c r="DE202" s="134">
        <f t="shared" si="229"/>
        <v>0</v>
      </c>
      <c r="DF202" s="131">
        <f>+IF($I$7="SI",'INPUTS Y LISTAS'!$B$33,0)</f>
        <v>0</v>
      </c>
      <c r="DG202" s="132"/>
      <c r="DH202" s="130">
        <f t="shared" si="230"/>
        <v>0</v>
      </c>
      <c r="DI202" s="134">
        <f t="shared" si="231"/>
        <v>0</v>
      </c>
      <c r="DJ202" s="136">
        <f t="shared" si="232"/>
        <v>0</v>
      </c>
    </row>
    <row r="203" spans="3:114" ht="15.75" hidden="1" outlineLevel="2" x14ac:dyDescent="0.2">
      <c r="C203" s="14">
        <f t="shared" si="239"/>
        <v>189</v>
      </c>
      <c r="D203" s="72"/>
      <c r="E203" s="69">
        <v>1</v>
      </c>
      <c r="F203" s="69"/>
      <c r="G203" s="70"/>
      <c r="H203" s="70"/>
      <c r="I203" s="70"/>
      <c r="J203" s="70"/>
      <c r="K203" s="70"/>
      <c r="L203" s="70"/>
      <c r="M203" s="70"/>
      <c r="N203" s="70"/>
      <c r="O203" s="70"/>
      <c r="P203" s="70"/>
      <c r="Q203" s="70"/>
      <c r="R203" s="70"/>
      <c r="S203" s="70"/>
      <c r="T203" s="70"/>
      <c r="U203" s="70"/>
      <c r="V203" s="70"/>
      <c r="W203" s="70"/>
      <c r="X203" s="70"/>
      <c r="Y203" s="71"/>
      <c r="Z203" s="87" t="s">
        <v>16</v>
      </c>
      <c r="AA203" s="15" t="str">
        <f>IF(G203="","",IF(Z203="SI",G203*(1+'INPUTS Y LISTAS'!$B$15),'Modelo Estadistico'!G203))</f>
        <v/>
      </c>
      <c r="AB203" s="15" t="str">
        <f>IF(H203="","",IF(Z203="SI",H203*(1+'INPUTS Y LISTAS'!$B$15),'Modelo Estadistico'!H203))</f>
        <v/>
      </c>
      <c r="AC203" s="15" t="str">
        <f>IF(I203="","",IF(Z203="SI",I203*(1+'INPUTS Y LISTAS'!$B$15),'Modelo Estadistico'!I203))</f>
        <v/>
      </c>
      <c r="AD203" s="15" t="str">
        <f>IF(J203="","",IF(Z203="SI",J203*(1+'INPUTS Y LISTAS'!$B$15),'Modelo Estadistico'!J203))</f>
        <v/>
      </c>
      <c r="AE203" s="15" t="str">
        <f>IF(K203="","",IF(Z203="SI",K203*(1+'INPUTS Y LISTAS'!$B$15),'Modelo Estadistico'!K203))</f>
        <v/>
      </c>
      <c r="AF203" s="15" t="str">
        <f>IF(L203="","",IF(Z203="SI",L203*(1+'INPUTS Y LISTAS'!$B$15),'Modelo Estadistico'!L203))</f>
        <v/>
      </c>
      <c r="AG203" s="15" t="str">
        <f>IF(M203="","",IF(Z203="SI",M203*(1+'INPUTS Y LISTAS'!$B$15),'Modelo Estadistico'!M203))</f>
        <v/>
      </c>
      <c r="AH203" s="15" t="str">
        <f>IF(N203="","",IF(Z203="SI",N203*(1+'INPUTS Y LISTAS'!$B$15),'Modelo Estadistico'!N203))</f>
        <v/>
      </c>
      <c r="AI203" s="15" t="str">
        <f>IF(O203="","",IF(Z203="SI",O203*(1+'INPUTS Y LISTAS'!$B$15),'Modelo Estadistico'!O203))</f>
        <v/>
      </c>
      <c r="AJ203" s="15" t="str">
        <f>IF(P203="","",IF(Z203="SI",P203*(1+'INPUTS Y LISTAS'!$B$15),'Modelo Estadistico'!P203))</f>
        <v/>
      </c>
      <c r="AK203" s="15" t="str">
        <f>IF(Q203="","",IF(Z203="SI",Q203*(1+'INPUTS Y LISTAS'!$B$15),'Modelo Estadistico'!Q203))</f>
        <v/>
      </c>
      <c r="AL203" s="15" t="str">
        <f>IF(R203="","",IF(Z203="SI",R203*(1+'INPUTS Y LISTAS'!$B$15),'Modelo Estadistico'!R203))</f>
        <v/>
      </c>
      <c r="AM203" s="15" t="str">
        <f>IF(S203="","",IF(Z203="SI",S203*(1+'INPUTS Y LISTAS'!$B$15),'Modelo Estadistico'!S203))</f>
        <v/>
      </c>
      <c r="AN203" s="15" t="str">
        <f>IF(T203="","",IF(Z203="SI",T203*(1+'INPUTS Y LISTAS'!$B$15),'Modelo Estadistico'!T203))</f>
        <v/>
      </c>
      <c r="AO203" s="15" t="str">
        <f>IF(U203="","",IF(Z203="SI",U203*(1+'INPUTS Y LISTAS'!$B$15),'Modelo Estadistico'!U203))</f>
        <v/>
      </c>
      <c r="AP203" s="15" t="str">
        <f>IF(V203="","",IF(Z203="SI",V203*(1+'INPUTS Y LISTAS'!$B$15),'Modelo Estadistico'!V203))</f>
        <v/>
      </c>
      <c r="AQ203" s="15" t="str">
        <f>IF(W203="","",IF(Z203="SI",W203*(1+'INPUTS Y LISTAS'!$B$15),'Modelo Estadistico'!W203))</f>
        <v/>
      </c>
      <c r="AR203" s="15" t="str">
        <f>IF(X203="","",IF(Z203="SI",X203*(1+'INPUTS Y LISTAS'!$B$15),'Modelo Estadistico'!X203))</f>
        <v/>
      </c>
      <c r="AS203" s="71"/>
      <c r="AT203" s="29" t="str">
        <f t="shared" si="240"/>
        <v/>
      </c>
      <c r="AU203" s="15" t="str">
        <f t="shared" si="241"/>
        <v/>
      </c>
      <c r="AV203" s="15" t="str">
        <f t="shared" si="242"/>
        <v/>
      </c>
      <c r="AW203" s="30" t="str">
        <f t="shared" si="243"/>
        <v/>
      </c>
      <c r="AX203" s="28" t="str">
        <f t="shared" si="222"/>
        <v/>
      </c>
      <c r="AY203" s="16" t="str">
        <f t="shared" si="194"/>
        <v/>
      </c>
      <c r="AZ203" s="16" t="str">
        <f t="shared" si="195"/>
        <v/>
      </c>
      <c r="BA203" s="16" t="str">
        <f t="shared" si="196"/>
        <v/>
      </c>
      <c r="BB203" s="16" t="str">
        <f t="shared" si="197"/>
        <v/>
      </c>
      <c r="BC203" s="16" t="str">
        <f t="shared" si="198"/>
        <v/>
      </c>
      <c r="BD203" s="16" t="str">
        <f t="shared" si="199"/>
        <v/>
      </c>
      <c r="BE203" s="16" t="str">
        <f t="shared" si="200"/>
        <v/>
      </c>
      <c r="BF203" s="16" t="str">
        <f t="shared" si="201"/>
        <v/>
      </c>
      <c r="BG203" s="16" t="str">
        <f t="shared" si="202"/>
        <v/>
      </c>
      <c r="BH203" s="16" t="str">
        <f t="shared" si="203"/>
        <v/>
      </c>
      <c r="BI203" s="16" t="str">
        <f t="shared" si="204"/>
        <v/>
      </c>
      <c r="BJ203" s="16" t="str">
        <f t="shared" si="205"/>
        <v/>
      </c>
      <c r="BK203" s="16" t="str">
        <f t="shared" si="206"/>
        <v/>
      </c>
      <c r="BL203" s="16" t="str">
        <f t="shared" si="207"/>
        <v/>
      </c>
      <c r="BM203" s="16"/>
      <c r="BN203" s="16" t="str">
        <f t="shared" si="208"/>
        <v/>
      </c>
      <c r="BO203" s="16" t="str">
        <f t="shared" si="209"/>
        <v/>
      </c>
      <c r="BP203" s="28" t="str">
        <f t="shared" si="210"/>
        <v/>
      </c>
      <c r="BQ203" s="16" t="str">
        <f t="shared" si="211"/>
        <v/>
      </c>
      <c r="BR203" s="16" t="str">
        <f t="shared" si="212"/>
        <v/>
      </c>
      <c r="BS203" s="16" t="str">
        <f t="shared" si="213"/>
        <v/>
      </c>
      <c r="BT203" s="16" t="str">
        <f t="shared" si="214"/>
        <v/>
      </c>
      <c r="BU203" s="16" t="str">
        <f t="shared" si="215"/>
        <v/>
      </c>
      <c r="BV203" s="16" t="str">
        <f t="shared" si="216"/>
        <v/>
      </c>
      <c r="BW203" s="16" t="str">
        <f t="shared" si="217"/>
        <v/>
      </c>
      <c r="BX203" s="16" t="str">
        <f t="shared" si="218"/>
        <v/>
      </c>
      <c r="BY203" s="16" t="str">
        <f t="shared" si="219"/>
        <v/>
      </c>
      <c r="BZ203" s="16" t="str">
        <f t="shared" si="249"/>
        <v/>
      </c>
      <c r="CA203" s="16" t="str">
        <f t="shared" si="249"/>
        <v/>
      </c>
      <c r="CB203" s="16" t="str">
        <f t="shared" si="249"/>
        <v/>
      </c>
      <c r="CC203" s="16" t="str">
        <f t="shared" si="249"/>
        <v/>
      </c>
      <c r="CD203" s="16" t="str">
        <f t="shared" si="249"/>
        <v/>
      </c>
      <c r="CE203" s="16" t="str">
        <f t="shared" si="249"/>
        <v/>
      </c>
      <c r="CF203" s="16" t="str">
        <f t="shared" si="249"/>
        <v/>
      </c>
      <c r="CG203" s="16" t="str">
        <f t="shared" si="249"/>
        <v/>
      </c>
      <c r="CH203" s="66" t="str">
        <f t="shared" si="221"/>
        <v/>
      </c>
      <c r="CI203" s="42" t="str">
        <f t="shared" si="233"/>
        <v/>
      </c>
      <c r="CJ203" s="42" t="str">
        <f t="shared" si="234"/>
        <v/>
      </c>
      <c r="CK203" s="42" t="str">
        <f t="shared" si="235"/>
        <v/>
      </c>
      <c r="CL203" s="42" t="str">
        <f t="shared" si="236"/>
        <v/>
      </c>
      <c r="CM203" s="42" t="str">
        <f t="shared" si="237"/>
        <v/>
      </c>
      <c r="CN203" s="65">
        <f t="shared" si="223"/>
        <v>0</v>
      </c>
      <c r="CO203" s="73"/>
      <c r="CP203" s="41">
        <f t="shared" si="244"/>
        <v>0</v>
      </c>
      <c r="CQ203" s="39">
        <f t="shared" si="245"/>
        <v>0</v>
      </c>
      <c r="CR203" s="40">
        <f t="shared" si="246"/>
        <v>0</v>
      </c>
      <c r="CS203" s="134">
        <f t="shared" si="247"/>
        <v>0</v>
      </c>
      <c r="CT203" s="17"/>
      <c r="CU203" s="129"/>
      <c r="CV203" s="130">
        <f t="shared" si="224"/>
        <v>0</v>
      </c>
      <c r="CW203" s="134">
        <f t="shared" si="225"/>
        <v>0</v>
      </c>
      <c r="CX203" s="131">
        <f>+IF($I$7="SI",'INPUTS Y LISTAS'!$B$31,0)</f>
        <v>0</v>
      </c>
      <c r="CY203" s="132"/>
      <c r="CZ203" s="130">
        <f t="shared" si="226"/>
        <v>0</v>
      </c>
      <c r="DA203" s="134">
        <f t="shared" si="227"/>
        <v>0</v>
      </c>
      <c r="DB203" s="131">
        <f>+IF($I$7="SI",'INPUTS Y LISTAS'!$B$32,0)</f>
        <v>0</v>
      </c>
      <c r="DC203" s="132"/>
      <c r="DD203" s="130">
        <f t="shared" si="228"/>
        <v>0</v>
      </c>
      <c r="DE203" s="134">
        <f t="shared" si="229"/>
        <v>0</v>
      </c>
      <c r="DF203" s="131">
        <f>+IF($I$7="SI",'INPUTS Y LISTAS'!$B$33,0)</f>
        <v>0</v>
      </c>
      <c r="DG203" s="132"/>
      <c r="DH203" s="130">
        <f t="shared" si="230"/>
        <v>0</v>
      </c>
      <c r="DI203" s="134">
        <f t="shared" si="231"/>
        <v>0</v>
      </c>
      <c r="DJ203" s="136">
        <f t="shared" si="232"/>
        <v>0</v>
      </c>
    </row>
    <row r="204" spans="3:114" ht="15.75" hidden="1" outlineLevel="2" x14ac:dyDescent="0.2">
      <c r="C204" s="14">
        <f t="shared" si="239"/>
        <v>190</v>
      </c>
      <c r="D204" s="72"/>
      <c r="E204" s="69">
        <v>1</v>
      </c>
      <c r="F204" s="69"/>
      <c r="G204" s="70"/>
      <c r="H204" s="70"/>
      <c r="I204" s="70"/>
      <c r="J204" s="70"/>
      <c r="K204" s="70"/>
      <c r="L204" s="70"/>
      <c r="M204" s="70"/>
      <c r="N204" s="70"/>
      <c r="O204" s="70"/>
      <c r="P204" s="70"/>
      <c r="Q204" s="70"/>
      <c r="R204" s="70"/>
      <c r="S204" s="70"/>
      <c r="T204" s="70"/>
      <c r="U204" s="70"/>
      <c r="V204" s="70"/>
      <c r="W204" s="70"/>
      <c r="X204" s="70"/>
      <c r="Y204" s="71"/>
      <c r="Z204" s="87" t="s">
        <v>16</v>
      </c>
      <c r="AA204" s="15" t="str">
        <f>IF(G204="","",IF(Z204="SI",G204*(1+'INPUTS Y LISTAS'!$B$15),'Modelo Estadistico'!G204))</f>
        <v/>
      </c>
      <c r="AB204" s="15" t="str">
        <f>IF(H204="","",IF(Z204="SI",H204*(1+'INPUTS Y LISTAS'!$B$15),'Modelo Estadistico'!H204))</f>
        <v/>
      </c>
      <c r="AC204" s="15" t="str">
        <f>IF(I204="","",IF(Z204="SI",I204*(1+'INPUTS Y LISTAS'!$B$15),'Modelo Estadistico'!I204))</f>
        <v/>
      </c>
      <c r="AD204" s="15" t="str">
        <f>IF(J204="","",IF(Z204="SI",J204*(1+'INPUTS Y LISTAS'!$B$15),'Modelo Estadistico'!J204))</f>
        <v/>
      </c>
      <c r="AE204" s="15" t="str">
        <f>IF(K204="","",IF(Z204="SI",K204*(1+'INPUTS Y LISTAS'!$B$15),'Modelo Estadistico'!K204))</f>
        <v/>
      </c>
      <c r="AF204" s="15" t="str">
        <f>IF(L204="","",IF(Z204="SI",L204*(1+'INPUTS Y LISTAS'!$B$15),'Modelo Estadistico'!L204))</f>
        <v/>
      </c>
      <c r="AG204" s="15" t="str">
        <f>IF(M204="","",IF(Z204="SI",M204*(1+'INPUTS Y LISTAS'!$B$15),'Modelo Estadistico'!M204))</f>
        <v/>
      </c>
      <c r="AH204" s="15" t="str">
        <f>IF(N204="","",IF(Z204="SI",N204*(1+'INPUTS Y LISTAS'!$B$15),'Modelo Estadistico'!N204))</f>
        <v/>
      </c>
      <c r="AI204" s="15" t="str">
        <f>IF(O204="","",IF(Z204="SI",O204*(1+'INPUTS Y LISTAS'!$B$15),'Modelo Estadistico'!O204))</f>
        <v/>
      </c>
      <c r="AJ204" s="15" t="str">
        <f>IF(P204="","",IF(Z204="SI",P204*(1+'INPUTS Y LISTAS'!$B$15),'Modelo Estadistico'!P204))</f>
        <v/>
      </c>
      <c r="AK204" s="15" t="str">
        <f>IF(Q204="","",IF(Z204="SI",Q204*(1+'INPUTS Y LISTAS'!$B$15),'Modelo Estadistico'!Q204))</f>
        <v/>
      </c>
      <c r="AL204" s="15" t="str">
        <f>IF(R204="","",IF(Z204="SI",R204*(1+'INPUTS Y LISTAS'!$B$15),'Modelo Estadistico'!R204))</f>
        <v/>
      </c>
      <c r="AM204" s="15" t="str">
        <f>IF(S204="","",IF(Z204="SI",S204*(1+'INPUTS Y LISTAS'!$B$15),'Modelo Estadistico'!S204))</f>
        <v/>
      </c>
      <c r="AN204" s="15" t="str">
        <f>IF(T204="","",IF(Z204="SI",T204*(1+'INPUTS Y LISTAS'!$B$15),'Modelo Estadistico'!T204))</f>
        <v/>
      </c>
      <c r="AO204" s="15" t="str">
        <f>IF(U204="","",IF(Z204="SI",U204*(1+'INPUTS Y LISTAS'!$B$15),'Modelo Estadistico'!U204))</f>
        <v/>
      </c>
      <c r="AP204" s="15" t="str">
        <f>IF(V204="","",IF(Z204="SI",V204*(1+'INPUTS Y LISTAS'!$B$15),'Modelo Estadistico'!V204))</f>
        <v/>
      </c>
      <c r="AQ204" s="15" t="str">
        <f>IF(W204="","",IF(Z204="SI",W204*(1+'INPUTS Y LISTAS'!$B$15),'Modelo Estadistico'!W204))</f>
        <v/>
      </c>
      <c r="AR204" s="15" t="str">
        <f>IF(X204="","",IF(Z204="SI",X204*(1+'INPUTS Y LISTAS'!$B$15),'Modelo Estadistico'!X204))</f>
        <v/>
      </c>
      <c r="AS204" s="71"/>
      <c r="AT204" s="29" t="str">
        <f t="shared" si="240"/>
        <v/>
      </c>
      <c r="AU204" s="15" t="str">
        <f t="shared" si="241"/>
        <v/>
      </c>
      <c r="AV204" s="15" t="str">
        <f t="shared" si="242"/>
        <v/>
      </c>
      <c r="AW204" s="30" t="str">
        <f t="shared" si="243"/>
        <v/>
      </c>
      <c r="AX204" s="28" t="str">
        <f t="shared" si="222"/>
        <v/>
      </c>
      <c r="AY204" s="16" t="str">
        <f t="shared" si="194"/>
        <v/>
      </c>
      <c r="AZ204" s="16" t="str">
        <f t="shared" si="195"/>
        <v/>
      </c>
      <c r="BA204" s="16" t="str">
        <f t="shared" si="196"/>
        <v/>
      </c>
      <c r="BB204" s="16" t="str">
        <f t="shared" si="197"/>
        <v/>
      </c>
      <c r="BC204" s="16" t="str">
        <f t="shared" si="198"/>
        <v/>
      </c>
      <c r="BD204" s="16" t="str">
        <f t="shared" si="199"/>
        <v/>
      </c>
      <c r="BE204" s="16" t="str">
        <f t="shared" si="200"/>
        <v/>
      </c>
      <c r="BF204" s="16" t="str">
        <f t="shared" si="201"/>
        <v/>
      </c>
      <c r="BG204" s="16" t="str">
        <f t="shared" si="202"/>
        <v/>
      </c>
      <c r="BH204" s="16" t="str">
        <f t="shared" si="203"/>
        <v/>
      </c>
      <c r="BI204" s="16" t="str">
        <f t="shared" si="204"/>
        <v/>
      </c>
      <c r="BJ204" s="16" t="str">
        <f t="shared" si="205"/>
        <v/>
      </c>
      <c r="BK204" s="16" t="str">
        <f t="shared" si="206"/>
        <v/>
      </c>
      <c r="BL204" s="16" t="str">
        <f t="shared" si="207"/>
        <v/>
      </c>
      <c r="BM204" s="16"/>
      <c r="BN204" s="16" t="str">
        <f t="shared" si="208"/>
        <v/>
      </c>
      <c r="BO204" s="16" t="str">
        <f t="shared" si="209"/>
        <v/>
      </c>
      <c r="BP204" s="28" t="str">
        <f t="shared" si="210"/>
        <v/>
      </c>
      <c r="BQ204" s="16" t="str">
        <f t="shared" si="211"/>
        <v/>
      </c>
      <c r="BR204" s="16" t="str">
        <f t="shared" si="212"/>
        <v/>
      </c>
      <c r="BS204" s="16" t="str">
        <f t="shared" si="213"/>
        <v/>
      </c>
      <c r="BT204" s="16" t="str">
        <f t="shared" si="214"/>
        <v/>
      </c>
      <c r="BU204" s="16" t="str">
        <f t="shared" si="215"/>
        <v/>
      </c>
      <c r="BV204" s="16" t="str">
        <f t="shared" si="216"/>
        <v/>
      </c>
      <c r="BW204" s="16" t="str">
        <f t="shared" si="217"/>
        <v/>
      </c>
      <c r="BX204" s="16" t="str">
        <f t="shared" si="218"/>
        <v/>
      </c>
      <c r="BY204" s="16" t="str">
        <f t="shared" si="219"/>
        <v/>
      </c>
      <c r="BZ204" s="16" t="str">
        <f t="shared" si="249"/>
        <v/>
      </c>
      <c r="CA204" s="16" t="str">
        <f t="shared" si="249"/>
        <v/>
      </c>
      <c r="CB204" s="16" t="str">
        <f t="shared" si="249"/>
        <v/>
      </c>
      <c r="CC204" s="16" t="str">
        <f t="shared" si="249"/>
        <v/>
      </c>
      <c r="CD204" s="16" t="str">
        <f t="shared" si="249"/>
        <v/>
      </c>
      <c r="CE204" s="16" t="str">
        <f t="shared" si="249"/>
        <v/>
      </c>
      <c r="CF204" s="16" t="str">
        <f t="shared" si="249"/>
        <v/>
      </c>
      <c r="CG204" s="16" t="str">
        <f t="shared" si="249"/>
        <v/>
      </c>
      <c r="CH204" s="66" t="str">
        <f t="shared" si="221"/>
        <v/>
      </c>
      <c r="CI204" s="42" t="str">
        <f t="shared" si="233"/>
        <v/>
      </c>
      <c r="CJ204" s="42" t="str">
        <f t="shared" si="234"/>
        <v/>
      </c>
      <c r="CK204" s="42" t="str">
        <f t="shared" si="235"/>
        <v/>
      </c>
      <c r="CL204" s="42" t="str">
        <f t="shared" si="236"/>
        <v/>
      </c>
      <c r="CM204" s="42" t="str">
        <f t="shared" si="237"/>
        <v/>
      </c>
      <c r="CN204" s="65">
        <f t="shared" si="223"/>
        <v>0</v>
      </c>
      <c r="CO204" s="73"/>
      <c r="CP204" s="41">
        <f t="shared" si="244"/>
        <v>0</v>
      </c>
      <c r="CQ204" s="39">
        <f t="shared" si="245"/>
        <v>0</v>
      </c>
      <c r="CR204" s="40">
        <f t="shared" si="246"/>
        <v>0</v>
      </c>
      <c r="CS204" s="134">
        <f t="shared" si="247"/>
        <v>0</v>
      </c>
      <c r="CT204" s="17"/>
      <c r="CU204" s="129"/>
      <c r="CV204" s="130">
        <f t="shared" si="224"/>
        <v>0</v>
      </c>
      <c r="CW204" s="134">
        <f t="shared" si="225"/>
        <v>0</v>
      </c>
      <c r="CX204" s="131">
        <f>+IF($I$7="SI",'INPUTS Y LISTAS'!$B$31,0)</f>
        <v>0</v>
      </c>
      <c r="CY204" s="132"/>
      <c r="CZ204" s="130">
        <f t="shared" si="226"/>
        <v>0</v>
      </c>
      <c r="DA204" s="134">
        <f t="shared" si="227"/>
        <v>0</v>
      </c>
      <c r="DB204" s="131">
        <f>+IF($I$7="SI",'INPUTS Y LISTAS'!$B$32,0)</f>
        <v>0</v>
      </c>
      <c r="DC204" s="132"/>
      <c r="DD204" s="130">
        <f t="shared" si="228"/>
        <v>0</v>
      </c>
      <c r="DE204" s="134">
        <f t="shared" si="229"/>
        <v>0</v>
      </c>
      <c r="DF204" s="131">
        <f>+IF($I$7="SI",'INPUTS Y LISTAS'!$B$33,0)</f>
        <v>0</v>
      </c>
      <c r="DG204" s="132"/>
      <c r="DH204" s="130">
        <f t="shared" si="230"/>
        <v>0</v>
      </c>
      <c r="DI204" s="134">
        <f t="shared" si="231"/>
        <v>0</v>
      </c>
      <c r="DJ204" s="136">
        <f t="shared" si="232"/>
        <v>0</v>
      </c>
    </row>
    <row r="205" spans="3:114" ht="15.75" hidden="1" outlineLevel="2" x14ac:dyDescent="0.2">
      <c r="C205" s="14">
        <f t="shared" si="239"/>
        <v>191</v>
      </c>
      <c r="D205" s="72"/>
      <c r="E205" s="69">
        <v>1</v>
      </c>
      <c r="F205" s="69"/>
      <c r="G205" s="70"/>
      <c r="H205" s="70"/>
      <c r="I205" s="70"/>
      <c r="J205" s="70"/>
      <c r="K205" s="70"/>
      <c r="L205" s="70"/>
      <c r="M205" s="70"/>
      <c r="N205" s="70"/>
      <c r="O205" s="70"/>
      <c r="P205" s="70"/>
      <c r="Q205" s="70"/>
      <c r="R205" s="70"/>
      <c r="S205" s="70"/>
      <c r="T205" s="70"/>
      <c r="U205" s="70"/>
      <c r="V205" s="70"/>
      <c r="W205" s="70"/>
      <c r="X205" s="70"/>
      <c r="Y205" s="71"/>
      <c r="Z205" s="87" t="s">
        <v>16</v>
      </c>
      <c r="AA205" s="15" t="str">
        <f>IF(G205="","",IF(Z205="SI",G205*(1+'INPUTS Y LISTAS'!$B$15),'Modelo Estadistico'!G205))</f>
        <v/>
      </c>
      <c r="AB205" s="15" t="str">
        <f>IF(H205="","",IF(Z205="SI",H205*(1+'INPUTS Y LISTAS'!$B$15),'Modelo Estadistico'!H205))</f>
        <v/>
      </c>
      <c r="AC205" s="15" t="str">
        <f>IF(I205="","",IF(Z205="SI",I205*(1+'INPUTS Y LISTAS'!$B$15),'Modelo Estadistico'!I205))</f>
        <v/>
      </c>
      <c r="AD205" s="15" t="str">
        <f>IF(J205="","",IF(Z205="SI",J205*(1+'INPUTS Y LISTAS'!$B$15),'Modelo Estadistico'!J205))</f>
        <v/>
      </c>
      <c r="AE205" s="15" t="str">
        <f>IF(K205="","",IF(Z205="SI",K205*(1+'INPUTS Y LISTAS'!$B$15),'Modelo Estadistico'!K205))</f>
        <v/>
      </c>
      <c r="AF205" s="15" t="str">
        <f>IF(L205="","",IF(Z205="SI",L205*(1+'INPUTS Y LISTAS'!$B$15),'Modelo Estadistico'!L205))</f>
        <v/>
      </c>
      <c r="AG205" s="15" t="str">
        <f>IF(M205="","",IF(Z205="SI",M205*(1+'INPUTS Y LISTAS'!$B$15),'Modelo Estadistico'!M205))</f>
        <v/>
      </c>
      <c r="AH205" s="15" t="str">
        <f>IF(N205="","",IF(Z205="SI",N205*(1+'INPUTS Y LISTAS'!$B$15),'Modelo Estadistico'!N205))</f>
        <v/>
      </c>
      <c r="AI205" s="15" t="str">
        <f>IF(O205="","",IF(Z205="SI",O205*(1+'INPUTS Y LISTAS'!$B$15),'Modelo Estadistico'!O205))</f>
        <v/>
      </c>
      <c r="AJ205" s="15" t="str">
        <f>IF(P205="","",IF(Z205="SI",P205*(1+'INPUTS Y LISTAS'!$B$15),'Modelo Estadistico'!P205))</f>
        <v/>
      </c>
      <c r="AK205" s="15" t="str">
        <f>IF(Q205="","",IF(Z205="SI",Q205*(1+'INPUTS Y LISTAS'!$B$15),'Modelo Estadistico'!Q205))</f>
        <v/>
      </c>
      <c r="AL205" s="15" t="str">
        <f>IF(R205="","",IF(Z205="SI",R205*(1+'INPUTS Y LISTAS'!$B$15),'Modelo Estadistico'!R205))</f>
        <v/>
      </c>
      <c r="AM205" s="15" t="str">
        <f>IF(S205="","",IF(Z205="SI",S205*(1+'INPUTS Y LISTAS'!$B$15),'Modelo Estadistico'!S205))</f>
        <v/>
      </c>
      <c r="AN205" s="15" t="str">
        <f>IF(T205="","",IF(Z205="SI",T205*(1+'INPUTS Y LISTAS'!$B$15),'Modelo Estadistico'!T205))</f>
        <v/>
      </c>
      <c r="AO205" s="15" t="str">
        <f>IF(U205="","",IF(Z205="SI",U205*(1+'INPUTS Y LISTAS'!$B$15),'Modelo Estadistico'!U205))</f>
        <v/>
      </c>
      <c r="AP205" s="15" t="str">
        <f>IF(V205="","",IF(Z205="SI",V205*(1+'INPUTS Y LISTAS'!$B$15),'Modelo Estadistico'!V205))</f>
        <v/>
      </c>
      <c r="AQ205" s="15" t="str">
        <f>IF(W205="","",IF(Z205="SI",W205*(1+'INPUTS Y LISTAS'!$B$15),'Modelo Estadistico'!W205))</f>
        <v/>
      </c>
      <c r="AR205" s="15" t="str">
        <f>IF(X205="","",IF(Z205="SI",X205*(1+'INPUTS Y LISTAS'!$B$15),'Modelo Estadistico'!X205))</f>
        <v/>
      </c>
      <c r="AS205" s="71"/>
      <c r="AT205" s="29" t="str">
        <f t="shared" si="240"/>
        <v/>
      </c>
      <c r="AU205" s="15" t="str">
        <f t="shared" si="241"/>
        <v/>
      </c>
      <c r="AV205" s="15" t="str">
        <f t="shared" si="242"/>
        <v/>
      </c>
      <c r="AW205" s="30" t="str">
        <f t="shared" si="243"/>
        <v/>
      </c>
      <c r="AX205" s="28" t="str">
        <f t="shared" si="222"/>
        <v/>
      </c>
      <c r="AY205" s="16" t="str">
        <f t="shared" si="194"/>
        <v/>
      </c>
      <c r="AZ205" s="16" t="str">
        <f t="shared" si="195"/>
        <v/>
      </c>
      <c r="BA205" s="16" t="str">
        <f t="shared" si="196"/>
        <v/>
      </c>
      <c r="BB205" s="16" t="str">
        <f t="shared" si="197"/>
        <v/>
      </c>
      <c r="BC205" s="16" t="str">
        <f t="shared" si="198"/>
        <v/>
      </c>
      <c r="BD205" s="16" t="str">
        <f t="shared" si="199"/>
        <v/>
      </c>
      <c r="BE205" s="16" t="str">
        <f t="shared" si="200"/>
        <v/>
      </c>
      <c r="BF205" s="16" t="str">
        <f t="shared" si="201"/>
        <v/>
      </c>
      <c r="BG205" s="16" t="str">
        <f t="shared" si="202"/>
        <v/>
      </c>
      <c r="BH205" s="16" t="str">
        <f t="shared" si="203"/>
        <v/>
      </c>
      <c r="BI205" s="16" t="str">
        <f t="shared" si="204"/>
        <v/>
      </c>
      <c r="BJ205" s="16" t="str">
        <f t="shared" si="205"/>
        <v/>
      </c>
      <c r="BK205" s="16" t="str">
        <f t="shared" si="206"/>
        <v/>
      </c>
      <c r="BL205" s="16" t="str">
        <f t="shared" si="207"/>
        <v/>
      </c>
      <c r="BM205" s="16"/>
      <c r="BN205" s="16" t="str">
        <f t="shared" si="208"/>
        <v/>
      </c>
      <c r="BO205" s="16" t="str">
        <f t="shared" si="209"/>
        <v/>
      </c>
      <c r="BP205" s="28" t="str">
        <f t="shared" si="210"/>
        <v/>
      </c>
      <c r="BQ205" s="16" t="str">
        <f t="shared" si="211"/>
        <v/>
      </c>
      <c r="BR205" s="16" t="str">
        <f t="shared" si="212"/>
        <v/>
      </c>
      <c r="BS205" s="16" t="str">
        <f t="shared" si="213"/>
        <v/>
      </c>
      <c r="BT205" s="16" t="str">
        <f t="shared" si="214"/>
        <v/>
      </c>
      <c r="BU205" s="16" t="str">
        <f t="shared" si="215"/>
        <v/>
      </c>
      <c r="BV205" s="16" t="str">
        <f t="shared" si="216"/>
        <v/>
      </c>
      <c r="BW205" s="16" t="str">
        <f t="shared" si="217"/>
        <v/>
      </c>
      <c r="BX205" s="16" t="str">
        <f t="shared" si="218"/>
        <v/>
      </c>
      <c r="BY205" s="16" t="str">
        <f t="shared" si="219"/>
        <v/>
      </c>
      <c r="BZ205" s="16" t="str">
        <f t="shared" si="249"/>
        <v/>
      </c>
      <c r="CA205" s="16" t="str">
        <f t="shared" si="249"/>
        <v/>
      </c>
      <c r="CB205" s="16" t="str">
        <f t="shared" si="249"/>
        <v/>
      </c>
      <c r="CC205" s="16" t="str">
        <f t="shared" si="249"/>
        <v/>
      </c>
      <c r="CD205" s="16" t="str">
        <f t="shared" si="249"/>
        <v/>
      </c>
      <c r="CE205" s="16" t="str">
        <f t="shared" si="249"/>
        <v/>
      </c>
      <c r="CF205" s="16" t="str">
        <f t="shared" si="249"/>
        <v/>
      </c>
      <c r="CG205" s="16" t="str">
        <f t="shared" si="249"/>
        <v/>
      </c>
      <c r="CH205" s="66" t="str">
        <f t="shared" si="221"/>
        <v/>
      </c>
      <c r="CI205" s="42" t="str">
        <f t="shared" si="233"/>
        <v/>
      </c>
      <c r="CJ205" s="42" t="str">
        <f t="shared" si="234"/>
        <v/>
      </c>
      <c r="CK205" s="42" t="str">
        <f t="shared" si="235"/>
        <v/>
      </c>
      <c r="CL205" s="42" t="str">
        <f t="shared" si="236"/>
        <v/>
      </c>
      <c r="CM205" s="42" t="str">
        <f t="shared" si="237"/>
        <v/>
      </c>
      <c r="CN205" s="65">
        <f t="shared" si="223"/>
        <v>0</v>
      </c>
      <c r="CO205" s="73"/>
      <c r="CP205" s="41">
        <f t="shared" si="244"/>
        <v>0</v>
      </c>
      <c r="CQ205" s="39">
        <f t="shared" si="245"/>
        <v>0</v>
      </c>
      <c r="CR205" s="40">
        <f t="shared" si="246"/>
        <v>0</v>
      </c>
      <c r="CS205" s="134">
        <f t="shared" si="247"/>
        <v>0</v>
      </c>
      <c r="CT205" s="17"/>
      <c r="CU205" s="129"/>
      <c r="CV205" s="130">
        <f t="shared" si="224"/>
        <v>0</v>
      </c>
      <c r="CW205" s="134">
        <f t="shared" si="225"/>
        <v>0</v>
      </c>
      <c r="CX205" s="131">
        <f>+IF($I$7="SI",'INPUTS Y LISTAS'!$B$31,0)</f>
        <v>0</v>
      </c>
      <c r="CY205" s="132"/>
      <c r="CZ205" s="130">
        <f t="shared" si="226"/>
        <v>0</v>
      </c>
      <c r="DA205" s="134">
        <f t="shared" si="227"/>
        <v>0</v>
      </c>
      <c r="DB205" s="131">
        <f>+IF($I$7="SI",'INPUTS Y LISTAS'!$B$32,0)</f>
        <v>0</v>
      </c>
      <c r="DC205" s="132"/>
      <c r="DD205" s="130">
        <f t="shared" si="228"/>
        <v>0</v>
      </c>
      <c r="DE205" s="134">
        <f t="shared" si="229"/>
        <v>0</v>
      </c>
      <c r="DF205" s="131">
        <f>+IF($I$7="SI",'INPUTS Y LISTAS'!$B$33,0)</f>
        <v>0</v>
      </c>
      <c r="DG205" s="132"/>
      <c r="DH205" s="130">
        <f t="shared" si="230"/>
        <v>0</v>
      </c>
      <c r="DI205" s="134">
        <f t="shared" si="231"/>
        <v>0</v>
      </c>
      <c r="DJ205" s="136">
        <f t="shared" si="232"/>
        <v>0</v>
      </c>
    </row>
    <row r="206" spans="3:114" ht="15.75" hidden="1" outlineLevel="2" x14ac:dyDescent="0.2">
      <c r="C206" s="14">
        <f t="shared" si="239"/>
        <v>192</v>
      </c>
      <c r="D206" s="72"/>
      <c r="E206" s="69">
        <v>1</v>
      </c>
      <c r="F206" s="69"/>
      <c r="G206" s="70"/>
      <c r="H206" s="70"/>
      <c r="I206" s="70"/>
      <c r="J206" s="70"/>
      <c r="K206" s="70"/>
      <c r="L206" s="70"/>
      <c r="M206" s="70"/>
      <c r="N206" s="70"/>
      <c r="O206" s="70"/>
      <c r="P206" s="70"/>
      <c r="Q206" s="70"/>
      <c r="R206" s="70"/>
      <c r="S206" s="70"/>
      <c r="T206" s="70"/>
      <c r="U206" s="70"/>
      <c r="V206" s="70"/>
      <c r="W206" s="70"/>
      <c r="X206" s="70"/>
      <c r="Y206" s="71"/>
      <c r="Z206" s="87" t="s">
        <v>16</v>
      </c>
      <c r="AA206" s="15" t="str">
        <f>IF(G206="","",IF(Z206="SI",G206*(1+'INPUTS Y LISTAS'!$B$15),'Modelo Estadistico'!G206))</f>
        <v/>
      </c>
      <c r="AB206" s="15" t="str">
        <f>IF(H206="","",IF(Z206="SI",H206*(1+'INPUTS Y LISTAS'!$B$15),'Modelo Estadistico'!H206))</f>
        <v/>
      </c>
      <c r="AC206" s="15" t="str">
        <f>IF(I206="","",IF(Z206="SI",I206*(1+'INPUTS Y LISTAS'!$B$15),'Modelo Estadistico'!I206))</f>
        <v/>
      </c>
      <c r="AD206" s="15" t="str">
        <f>IF(J206="","",IF(Z206="SI",J206*(1+'INPUTS Y LISTAS'!$B$15),'Modelo Estadistico'!J206))</f>
        <v/>
      </c>
      <c r="AE206" s="15" t="str">
        <f>IF(K206="","",IF(Z206="SI",K206*(1+'INPUTS Y LISTAS'!$B$15),'Modelo Estadistico'!K206))</f>
        <v/>
      </c>
      <c r="AF206" s="15" t="str">
        <f>IF(L206="","",IF(Z206="SI",L206*(1+'INPUTS Y LISTAS'!$B$15),'Modelo Estadistico'!L206))</f>
        <v/>
      </c>
      <c r="AG206" s="15" t="str">
        <f>IF(M206="","",IF(Z206="SI",M206*(1+'INPUTS Y LISTAS'!$B$15),'Modelo Estadistico'!M206))</f>
        <v/>
      </c>
      <c r="AH206" s="15" t="str">
        <f>IF(N206="","",IF(Z206="SI",N206*(1+'INPUTS Y LISTAS'!$B$15),'Modelo Estadistico'!N206))</f>
        <v/>
      </c>
      <c r="AI206" s="15" t="str">
        <f>IF(O206="","",IF(Z206="SI",O206*(1+'INPUTS Y LISTAS'!$B$15),'Modelo Estadistico'!O206))</f>
        <v/>
      </c>
      <c r="AJ206" s="15" t="str">
        <f>IF(P206="","",IF(Z206="SI",P206*(1+'INPUTS Y LISTAS'!$B$15),'Modelo Estadistico'!P206))</f>
        <v/>
      </c>
      <c r="AK206" s="15" t="str">
        <f>IF(Q206="","",IF(Z206="SI",Q206*(1+'INPUTS Y LISTAS'!$B$15),'Modelo Estadistico'!Q206))</f>
        <v/>
      </c>
      <c r="AL206" s="15" t="str">
        <f>IF(R206="","",IF(Z206="SI",R206*(1+'INPUTS Y LISTAS'!$B$15),'Modelo Estadistico'!R206))</f>
        <v/>
      </c>
      <c r="AM206" s="15" t="str">
        <f>IF(S206="","",IF(Z206="SI",S206*(1+'INPUTS Y LISTAS'!$B$15),'Modelo Estadistico'!S206))</f>
        <v/>
      </c>
      <c r="AN206" s="15" t="str">
        <f>IF(T206="","",IF(Z206="SI",T206*(1+'INPUTS Y LISTAS'!$B$15),'Modelo Estadistico'!T206))</f>
        <v/>
      </c>
      <c r="AO206" s="15" t="str">
        <f>IF(U206="","",IF(Z206="SI",U206*(1+'INPUTS Y LISTAS'!$B$15),'Modelo Estadistico'!U206))</f>
        <v/>
      </c>
      <c r="AP206" s="15" t="str">
        <f>IF(V206="","",IF(Z206="SI",V206*(1+'INPUTS Y LISTAS'!$B$15),'Modelo Estadistico'!V206))</f>
        <v/>
      </c>
      <c r="AQ206" s="15" t="str">
        <f>IF(W206="","",IF(Z206="SI",W206*(1+'INPUTS Y LISTAS'!$B$15),'Modelo Estadistico'!W206))</f>
        <v/>
      </c>
      <c r="AR206" s="15" t="str">
        <f>IF(X206="","",IF(Z206="SI",X206*(1+'INPUTS Y LISTAS'!$B$15),'Modelo Estadistico'!X206))</f>
        <v/>
      </c>
      <c r="AS206" s="71"/>
      <c r="AT206" s="29" t="str">
        <f t="shared" si="240"/>
        <v/>
      </c>
      <c r="AU206" s="15" t="str">
        <f t="shared" si="241"/>
        <v/>
      </c>
      <c r="AV206" s="15" t="str">
        <f t="shared" si="242"/>
        <v/>
      </c>
      <c r="AW206" s="30" t="str">
        <f t="shared" si="243"/>
        <v/>
      </c>
      <c r="AX206" s="28" t="str">
        <f t="shared" si="222"/>
        <v/>
      </c>
      <c r="AY206" s="16" t="str">
        <f t="shared" si="194"/>
        <v/>
      </c>
      <c r="AZ206" s="16" t="str">
        <f t="shared" si="195"/>
        <v/>
      </c>
      <c r="BA206" s="16" t="str">
        <f t="shared" si="196"/>
        <v/>
      </c>
      <c r="BB206" s="16" t="str">
        <f t="shared" si="197"/>
        <v/>
      </c>
      <c r="BC206" s="16" t="str">
        <f t="shared" si="198"/>
        <v/>
      </c>
      <c r="BD206" s="16" t="str">
        <f t="shared" si="199"/>
        <v/>
      </c>
      <c r="BE206" s="16" t="str">
        <f t="shared" si="200"/>
        <v/>
      </c>
      <c r="BF206" s="16" t="str">
        <f t="shared" si="201"/>
        <v/>
      </c>
      <c r="BG206" s="16" t="str">
        <f t="shared" si="202"/>
        <v/>
      </c>
      <c r="BH206" s="16" t="str">
        <f t="shared" si="203"/>
        <v/>
      </c>
      <c r="BI206" s="16" t="str">
        <f t="shared" si="204"/>
        <v/>
      </c>
      <c r="BJ206" s="16" t="str">
        <f t="shared" si="205"/>
        <v/>
      </c>
      <c r="BK206" s="16" t="str">
        <f t="shared" si="206"/>
        <v/>
      </c>
      <c r="BL206" s="16" t="str">
        <f t="shared" si="207"/>
        <v/>
      </c>
      <c r="BM206" s="16"/>
      <c r="BN206" s="16" t="str">
        <f t="shared" si="208"/>
        <v/>
      </c>
      <c r="BO206" s="16" t="str">
        <f t="shared" si="209"/>
        <v/>
      </c>
      <c r="BP206" s="28" t="str">
        <f t="shared" si="210"/>
        <v/>
      </c>
      <c r="BQ206" s="16" t="str">
        <f t="shared" si="211"/>
        <v/>
      </c>
      <c r="BR206" s="16" t="str">
        <f t="shared" si="212"/>
        <v/>
      </c>
      <c r="BS206" s="16" t="str">
        <f t="shared" si="213"/>
        <v/>
      </c>
      <c r="BT206" s="16" t="str">
        <f t="shared" si="214"/>
        <v/>
      </c>
      <c r="BU206" s="16" t="str">
        <f t="shared" si="215"/>
        <v/>
      </c>
      <c r="BV206" s="16" t="str">
        <f t="shared" si="216"/>
        <v/>
      </c>
      <c r="BW206" s="16" t="str">
        <f t="shared" si="217"/>
        <v/>
      </c>
      <c r="BX206" s="16" t="str">
        <f t="shared" si="218"/>
        <v/>
      </c>
      <c r="BY206" s="16" t="str">
        <f t="shared" si="219"/>
        <v/>
      </c>
      <c r="BZ206" s="16" t="str">
        <f t="shared" si="249"/>
        <v/>
      </c>
      <c r="CA206" s="16" t="str">
        <f t="shared" si="249"/>
        <v/>
      </c>
      <c r="CB206" s="16" t="str">
        <f t="shared" si="249"/>
        <v/>
      </c>
      <c r="CC206" s="16" t="str">
        <f t="shared" si="249"/>
        <v/>
      </c>
      <c r="CD206" s="16" t="str">
        <f t="shared" si="249"/>
        <v/>
      </c>
      <c r="CE206" s="16" t="str">
        <f t="shared" si="249"/>
        <v/>
      </c>
      <c r="CF206" s="16" t="str">
        <f t="shared" si="249"/>
        <v/>
      </c>
      <c r="CG206" s="16" t="str">
        <f t="shared" si="249"/>
        <v/>
      </c>
      <c r="CH206" s="66" t="str">
        <f t="shared" si="221"/>
        <v/>
      </c>
      <c r="CI206" s="42" t="str">
        <f t="shared" si="233"/>
        <v/>
      </c>
      <c r="CJ206" s="42" t="str">
        <f t="shared" si="234"/>
        <v/>
      </c>
      <c r="CK206" s="42" t="str">
        <f t="shared" si="235"/>
        <v/>
      </c>
      <c r="CL206" s="42" t="str">
        <f t="shared" si="236"/>
        <v/>
      </c>
      <c r="CM206" s="42" t="str">
        <f t="shared" si="237"/>
        <v/>
      </c>
      <c r="CN206" s="65">
        <f t="shared" si="223"/>
        <v>0</v>
      </c>
      <c r="CO206" s="73"/>
      <c r="CP206" s="41">
        <f t="shared" si="244"/>
        <v>0</v>
      </c>
      <c r="CQ206" s="39">
        <f t="shared" si="245"/>
        <v>0</v>
      </c>
      <c r="CR206" s="40">
        <f t="shared" si="246"/>
        <v>0</v>
      </c>
      <c r="CS206" s="134">
        <f t="shared" si="247"/>
        <v>0</v>
      </c>
      <c r="CT206" s="17"/>
      <c r="CU206" s="129"/>
      <c r="CV206" s="130">
        <f t="shared" si="224"/>
        <v>0</v>
      </c>
      <c r="CW206" s="134">
        <f t="shared" si="225"/>
        <v>0</v>
      </c>
      <c r="CX206" s="131">
        <f>+IF($I$7="SI",'INPUTS Y LISTAS'!$B$31,0)</f>
        <v>0</v>
      </c>
      <c r="CY206" s="132"/>
      <c r="CZ206" s="130">
        <f t="shared" si="226"/>
        <v>0</v>
      </c>
      <c r="DA206" s="134">
        <f t="shared" si="227"/>
        <v>0</v>
      </c>
      <c r="DB206" s="131">
        <f>+IF($I$7="SI",'INPUTS Y LISTAS'!$B$32,0)</f>
        <v>0</v>
      </c>
      <c r="DC206" s="132"/>
      <c r="DD206" s="130">
        <f t="shared" si="228"/>
        <v>0</v>
      </c>
      <c r="DE206" s="134">
        <f t="shared" si="229"/>
        <v>0</v>
      </c>
      <c r="DF206" s="131">
        <f>+IF($I$7="SI",'INPUTS Y LISTAS'!$B$33,0)</f>
        <v>0</v>
      </c>
      <c r="DG206" s="132"/>
      <c r="DH206" s="130">
        <f t="shared" si="230"/>
        <v>0</v>
      </c>
      <c r="DI206" s="134">
        <f t="shared" si="231"/>
        <v>0</v>
      </c>
      <c r="DJ206" s="136">
        <f t="shared" si="232"/>
        <v>0</v>
      </c>
    </row>
    <row r="207" spans="3:114" ht="15.75" hidden="1" outlineLevel="2" x14ac:dyDescent="0.2">
      <c r="C207" s="14">
        <f t="shared" si="239"/>
        <v>193</v>
      </c>
      <c r="D207" s="72"/>
      <c r="E207" s="69">
        <v>1</v>
      </c>
      <c r="F207" s="69"/>
      <c r="G207" s="70"/>
      <c r="H207" s="70"/>
      <c r="I207" s="70"/>
      <c r="J207" s="70"/>
      <c r="K207" s="70"/>
      <c r="L207" s="70"/>
      <c r="M207" s="70"/>
      <c r="N207" s="70"/>
      <c r="O207" s="70"/>
      <c r="P207" s="70"/>
      <c r="Q207" s="70"/>
      <c r="R207" s="70"/>
      <c r="S207" s="70"/>
      <c r="T207" s="70"/>
      <c r="U207" s="70"/>
      <c r="V207" s="70"/>
      <c r="W207" s="70"/>
      <c r="X207" s="70"/>
      <c r="Y207" s="71"/>
      <c r="Z207" s="87" t="s">
        <v>16</v>
      </c>
      <c r="AA207" s="15" t="str">
        <f>IF(G207="","",IF(Z207="SI",G207*(1+'INPUTS Y LISTAS'!$B$15),'Modelo Estadistico'!G207))</f>
        <v/>
      </c>
      <c r="AB207" s="15" t="str">
        <f>IF(H207="","",IF(Z207="SI",H207*(1+'INPUTS Y LISTAS'!$B$15),'Modelo Estadistico'!H207))</f>
        <v/>
      </c>
      <c r="AC207" s="15" t="str">
        <f>IF(I207="","",IF(Z207="SI",I207*(1+'INPUTS Y LISTAS'!$B$15),'Modelo Estadistico'!I207))</f>
        <v/>
      </c>
      <c r="AD207" s="15" t="str">
        <f>IF(J207="","",IF(Z207="SI",J207*(1+'INPUTS Y LISTAS'!$B$15),'Modelo Estadistico'!J207))</f>
        <v/>
      </c>
      <c r="AE207" s="15" t="str">
        <f>IF(K207="","",IF(Z207="SI",K207*(1+'INPUTS Y LISTAS'!$B$15),'Modelo Estadistico'!K207))</f>
        <v/>
      </c>
      <c r="AF207" s="15" t="str">
        <f>IF(L207="","",IF(Z207="SI",L207*(1+'INPUTS Y LISTAS'!$B$15),'Modelo Estadistico'!L207))</f>
        <v/>
      </c>
      <c r="AG207" s="15" t="str">
        <f>IF(M207="","",IF(Z207="SI",M207*(1+'INPUTS Y LISTAS'!$B$15),'Modelo Estadistico'!M207))</f>
        <v/>
      </c>
      <c r="AH207" s="15" t="str">
        <f>IF(N207="","",IF(Z207="SI",N207*(1+'INPUTS Y LISTAS'!$B$15),'Modelo Estadistico'!N207))</f>
        <v/>
      </c>
      <c r="AI207" s="15" t="str">
        <f>IF(O207="","",IF(Z207="SI",O207*(1+'INPUTS Y LISTAS'!$B$15),'Modelo Estadistico'!O207))</f>
        <v/>
      </c>
      <c r="AJ207" s="15" t="str">
        <f>IF(P207="","",IF(Z207="SI",P207*(1+'INPUTS Y LISTAS'!$B$15),'Modelo Estadistico'!P207))</f>
        <v/>
      </c>
      <c r="AK207" s="15" t="str">
        <f>IF(Q207="","",IF(Z207="SI",Q207*(1+'INPUTS Y LISTAS'!$B$15),'Modelo Estadistico'!Q207))</f>
        <v/>
      </c>
      <c r="AL207" s="15" t="str">
        <f>IF(R207="","",IF(Z207="SI",R207*(1+'INPUTS Y LISTAS'!$B$15),'Modelo Estadistico'!R207))</f>
        <v/>
      </c>
      <c r="AM207" s="15" t="str">
        <f>IF(S207="","",IF(Z207="SI",S207*(1+'INPUTS Y LISTAS'!$B$15),'Modelo Estadistico'!S207))</f>
        <v/>
      </c>
      <c r="AN207" s="15" t="str">
        <f>IF(T207="","",IF(Z207="SI",T207*(1+'INPUTS Y LISTAS'!$B$15),'Modelo Estadistico'!T207))</f>
        <v/>
      </c>
      <c r="AO207" s="15" t="str">
        <f>IF(U207="","",IF(Z207="SI",U207*(1+'INPUTS Y LISTAS'!$B$15),'Modelo Estadistico'!U207))</f>
        <v/>
      </c>
      <c r="AP207" s="15" t="str">
        <f>IF(V207="","",IF(Z207="SI",V207*(1+'INPUTS Y LISTAS'!$B$15),'Modelo Estadistico'!V207))</f>
        <v/>
      </c>
      <c r="AQ207" s="15" t="str">
        <f>IF(W207="","",IF(Z207="SI",W207*(1+'INPUTS Y LISTAS'!$B$15),'Modelo Estadistico'!W207))</f>
        <v/>
      </c>
      <c r="AR207" s="15" t="str">
        <f>IF(X207="","",IF(Z207="SI",X207*(1+'INPUTS Y LISTAS'!$B$15),'Modelo Estadistico'!X207))</f>
        <v/>
      </c>
      <c r="AS207" s="71"/>
      <c r="AT207" s="29" t="str">
        <f t="shared" si="240"/>
        <v/>
      </c>
      <c r="AU207" s="15" t="str">
        <f t="shared" si="241"/>
        <v/>
      </c>
      <c r="AV207" s="15" t="str">
        <f t="shared" si="242"/>
        <v/>
      </c>
      <c r="AW207" s="30" t="str">
        <f t="shared" si="243"/>
        <v/>
      </c>
      <c r="AX207" s="28" t="str">
        <f t="shared" si="222"/>
        <v/>
      </c>
      <c r="AY207" s="16" t="str">
        <f t="shared" si="194"/>
        <v/>
      </c>
      <c r="AZ207" s="16" t="str">
        <f t="shared" si="195"/>
        <v/>
      </c>
      <c r="BA207" s="16" t="str">
        <f t="shared" si="196"/>
        <v/>
      </c>
      <c r="BB207" s="16" t="str">
        <f t="shared" si="197"/>
        <v/>
      </c>
      <c r="BC207" s="16" t="str">
        <f t="shared" si="198"/>
        <v/>
      </c>
      <c r="BD207" s="16" t="str">
        <f t="shared" si="199"/>
        <v/>
      </c>
      <c r="BE207" s="16" t="str">
        <f t="shared" si="200"/>
        <v/>
      </c>
      <c r="BF207" s="16" t="str">
        <f t="shared" si="201"/>
        <v/>
      </c>
      <c r="BG207" s="16" t="str">
        <f t="shared" si="202"/>
        <v/>
      </c>
      <c r="BH207" s="16" t="str">
        <f t="shared" si="203"/>
        <v/>
      </c>
      <c r="BI207" s="16" t="str">
        <f t="shared" si="204"/>
        <v/>
      </c>
      <c r="BJ207" s="16" t="str">
        <f t="shared" si="205"/>
        <v/>
      </c>
      <c r="BK207" s="16" t="str">
        <f t="shared" si="206"/>
        <v/>
      </c>
      <c r="BL207" s="16" t="str">
        <f t="shared" si="207"/>
        <v/>
      </c>
      <c r="BM207" s="16"/>
      <c r="BN207" s="16" t="str">
        <f t="shared" si="208"/>
        <v/>
      </c>
      <c r="BO207" s="16" t="str">
        <f t="shared" si="209"/>
        <v/>
      </c>
      <c r="BP207" s="28" t="str">
        <f t="shared" si="210"/>
        <v/>
      </c>
      <c r="BQ207" s="16" t="str">
        <f t="shared" si="211"/>
        <v/>
      </c>
      <c r="BR207" s="16" t="str">
        <f t="shared" si="212"/>
        <v/>
      </c>
      <c r="BS207" s="16" t="str">
        <f t="shared" si="213"/>
        <v/>
      </c>
      <c r="BT207" s="16" t="str">
        <f t="shared" si="214"/>
        <v/>
      </c>
      <c r="BU207" s="16" t="str">
        <f t="shared" si="215"/>
        <v/>
      </c>
      <c r="BV207" s="16" t="str">
        <f t="shared" si="216"/>
        <v/>
      </c>
      <c r="BW207" s="16" t="str">
        <f t="shared" si="217"/>
        <v/>
      </c>
      <c r="BX207" s="16" t="str">
        <f t="shared" si="218"/>
        <v/>
      </c>
      <c r="BY207" s="16" t="str">
        <f t="shared" si="219"/>
        <v/>
      </c>
      <c r="BZ207" s="16" t="str">
        <f t="shared" si="249"/>
        <v/>
      </c>
      <c r="CA207" s="16" t="str">
        <f t="shared" si="249"/>
        <v/>
      </c>
      <c r="CB207" s="16" t="str">
        <f t="shared" si="249"/>
        <v/>
      </c>
      <c r="CC207" s="16" t="str">
        <f t="shared" si="249"/>
        <v/>
      </c>
      <c r="CD207" s="16" t="str">
        <f t="shared" si="249"/>
        <v/>
      </c>
      <c r="CE207" s="16" t="str">
        <f t="shared" si="249"/>
        <v/>
      </c>
      <c r="CF207" s="16" t="str">
        <f t="shared" si="249"/>
        <v/>
      </c>
      <c r="CG207" s="16" t="str">
        <f t="shared" si="249"/>
        <v/>
      </c>
      <c r="CH207" s="66" t="str">
        <f t="shared" si="221"/>
        <v/>
      </c>
      <c r="CI207" s="42" t="str">
        <f t="shared" si="233"/>
        <v/>
      </c>
      <c r="CJ207" s="42" t="str">
        <f t="shared" si="234"/>
        <v/>
      </c>
      <c r="CK207" s="42" t="str">
        <f t="shared" si="235"/>
        <v/>
      </c>
      <c r="CL207" s="42" t="str">
        <f t="shared" si="236"/>
        <v/>
      </c>
      <c r="CM207" s="42" t="str">
        <f t="shared" si="237"/>
        <v/>
      </c>
      <c r="CN207" s="65">
        <f t="shared" si="223"/>
        <v>0</v>
      </c>
      <c r="CO207" s="73"/>
      <c r="CP207" s="41">
        <f t="shared" si="244"/>
        <v>0</v>
      </c>
      <c r="CQ207" s="39">
        <f t="shared" si="245"/>
        <v>0</v>
      </c>
      <c r="CR207" s="40">
        <f t="shared" si="246"/>
        <v>0</v>
      </c>
      <c r="CS207" s="134">
        <f t="shared" si="247"/>
        <v>0</v>
      </c>
      <c r="CT207" s="17"/>
      <c r="CU207" s="129"/>
      <c r="CV207" s="130">
        <f t="shared" si="224"/>
        <v>0</v>
      </c>
      <c r="CW207" s="134">
        <f t="shared" si="225"/>
        <v>0</v>
      </c>
      <c r="CX207" s="131">
        <f>+IF($I$7="SI",'INPUTS Y LISTAS'!$B$31,0)</f>
        <v>0</v>
      </c>
      <c r="CY207" s="132"/>
      <c r="CZ207" s="130">
        <f t="shared" si="226"/>
        <v>0</v>
      </c>
      <c r="DA207" s="134">
        <f t="shared" si="227"/>
        <v>0</v>
      </c>
      <c r="DB207" s="131">
        <f>+IF($I$7="SI",'INPUTS Y LISTAS'!$B$32,0)</f>
        <v>0</v>
      </c>
      <c r="DC207" s="132"/>
      <c r="DD207" s="130">
        <f t="shared" si="228"/>
        <v>0</v>
      </c>
      <c r="DE207" s="134">
        <f t="shared" si="229"/>
        <v>0</v>
      </c>
      <c r="DF207" s="131">
        <f>+IF($I$7="SI",'INPUTS Y LISTAS'!$B$33,0)</f>
        <v>0</v>
      </c>
      <c r="DG207" s="132"/>
      <c r="DH207" s="130">
        <f t="shared" si="230"/>
        <v>0</v>
      </c>
      <c r="DI207" s="134">
        <f t="shared" si="231"/>
        <v>0</v>
      </c>
      <c r="DJ207" s="136">
        <f t="shared" si="232"/>
        <v>0</v>
      </c>
    </row>
    <row r="208" spans="3:114" ht="15.75" hidden="1" outlineLevel="2" x14ac:dyDescent="0.2">
      <c r="C208" s="14">
        <f t="shared" si="239"/>
        <v>194</v>
      </c>
      <c r="D208" s="72"/>
      <c r="E208" s="69">
        <v>1</v>
      </c>
      <c r="F208" s="69"/>
      <c r="G208" s="70"/>
      <c r="H208" s="70"/>
      <c r="I208" s="70"/>
      <c r="J208" s="70"/>
      <c r="K208" s="70"/>
      <c r="L208" s="70"/>
      <c r="M208" s="70"/>
      <c r="N208" s="70"/>
      <c r="O208" s="70"/>
      <c r="P208" s="70"/>
      <c r="Q208" s="70"/>
      <c r="R208" s="70"/>
      <c r="S208" s="70"/>
      <c r="T208" s="70"/>
      <c r="U208" s="70"/>
      <c r="V208" s="70"/>
      <c r="W208" s="70"/>
      <c r="X208" s="70"/>
      <c r="Y208" s="71"/>
      <c r="Z208" s="87" t="s">
        <v>16</v>
      </c>
      <c r="AA208" s="15" t="str">
        <f>IF(G208="","",IF(Z208="SI",G208*(1+'INPUTS Y LISTAS'!$B$15),'Modelo Estadistico'!G208))</f>
        <v/>
      </c>
      <c r="AB208" s="15" t="str">
        <f>IF(H208="","",IF(Z208="SI",H208*(1+'INPUTS Y LISTAS'!$B$15),'Modelo Estadistico'!H208))</f>
        <v/>
      </c>
      <c r="AC208" s="15" t="str">
        <f>IF(I208="","",IF(Z208="SI",I208*(1+'INPUTS Y LISTAS'!$B$15),'Modelo Estadistico'!I208))</f>
        <v/>
      </c>
      <c r="AD208" s="15" t="str">
        <f>IF(J208="","",IF(Z208="SI",J208*(1+'INPUTS Y LISTAS'!$B$15),'Modelo Estadistico'!J208))</f>
        <v/>
      </c>
      <c r="AE208" s="15" t="str">
        <f>IF(K208="","",IF(Z208="SI",K208*(1+'INPUTS Y LISTAS'!$B$15),'Modelo Estadistico'!K208))</f>
        <v/>
      </c>
      <c r="AF208" s="15" t="str">
        <f>IF(L208="","",IF(Z208="SI",L208*(1+'INPUTS Y LISTAS'!$B$15),'Modelo Estadistico'!L208))</f>
        <v/>
      </c>
      <c r="AG208" s="15" t="str">
        <f>IF(M208="","",IF(Z208="SI",M208*(1+'INPUTS Y LISTAS'!$B$15),'Modelo Estadistico'!M208))</f>
        <v/>
      </c>
      <c r="AH208" s="15" t="str">
        <f>IF(N208="","",IF(Z208="SI",N208*(1+'INPUTS Y LISTAS'!$B$15),'Modelo Estadistico'!N208))</f>
        <v/>
      </c>
      <c r="AI208" s="15" t="str">
        <f>IF(O208="","",IF(Z208="SI",O208*(1+'INPUTS Y LISTAS'!$B$15),'Modelo Estadistico'!O208))</f>
        <v/>
      </c>
      <c r="AJ208" s="15" t="str">
        <f>IF(P208="","",IF(Z208="SI",P208*(1+'INPUTS Y LISTAS'!$B$15),'Modelo Estadistico'!P208))</f>
        <v/>
      </c>
      <c r="AK208" s="15" t="str">
        <f>IF(Q208="","",IF(Z208="SI",Q208*(1+'INPUTS Y LISTAS'!$B$15),'Modelo Estadistico'!Q208))</f>
        <v/>
      </c>
      <c r="AL208" s="15" t="str">
        <f>IF(R208="","",IF(Z208="SI",R208*(1+'INPUTS Y LISTAS'!$B$15),'Modelo Estadistico'!R208))</f>
        <v/>
      </c>
      <c r="AM208" s="15" t="str">
        <f>IF(S208="","",IF(Z208="SI",S208*(1+'INPUTS Y LISTAS'!$B$15),'Modelo Estadistico'!S208))</f>
        <v/>
      </c>
      <c r="AN208" s="15" t="str">
        <f>IF(T208="","",IF(Z208="SI",T208*(1+'INPUTS Y LISTAS'!$B$15),'Modelo Estadistico'!T208))</f>
        <v/>
      </c>
      <c r="AO208" s="15" t="str">
        <f>IF(U208="","",IF(Z208="SI",U208*(1+'INPUTS Y LISTAS'!$B$15),'Modelo Estadistico'!U208))</f>
        <v/>
      </c>
      <c r="AP208" s="15" t="str">
        <f>IF(V208="","",IF(Z208="SI",V208*(1+'INPUTS Y LISTAS'!$B$15),'Modelo Estadistico'!V208))</f>
        <v/>
      </c>
      <c r="AQ208" s="15" t="str">
        <f>IF(W208="","",IF(Z208="SI",W208*(1+'INPUTS Y LISTAS'!$B$15),'Modelo Estadistico'!W208))</f>
        <v/>
      </c>
      <c r="AR208" s="15" t="str">
        <f>IF(X208="","",IF(Z208="SI",X208*(1+'INPUTS Y LISTAS'!$B$15),'Modelo Estadistico'!X208))</f>
        <v/>
      </c>
      <c r="AS208" s="71"/>
      <c r="AT208" s="29" t="str">
        <f t="shared" si="240"/>
        <v/>
      </c>
      <c r="AU208" s="15" t="str">
        <f t="shared" si="241"/>
        <v/>
      </c>
      <c r="AV208" s="15" t="str">
        <f t="shared" si="242"/>
        <v/>
      </c>
      <c r="AW208" s="30" t="str">
        <f t="shared" si="243"/>
        <v/>
      </c>
      <c r="AX208" s="28" t="str">
        <f t="shared" si="222"/>
        <v/>
      </c>
      <c r="AY208" s="16" t="str">
        <f t="shared" ref="AY208:AY271" si="250">IF(AB208="","",IF(COUNT($AA208:$AR208)=1,"Incluir Cotización",IF(OR(AB208&lt;$AV208,AB208&gt;$AW208),"Excluir Cotización","Incluir Cotización")))</f>
        <v/>
      </c>
      <c r="AZ208" s="16" t="str">
        <f t="shared" ref="AZ208:AZ271" si="251">IF(AC208="","",IF(COUNT($AA208:$AR208)=1,"Incluir Cotización",IF(OR(AC208&lt;$AV208,AC208&gt;$AW208),"Excluir Cotización","Incluir Cotización")))</f>
        <v/>
      </c>
      <c r="BA208" s="16" t="str">
        <f t="shared" ref="BA208:BA271" si="252">IF(AD208="","",IF(COUNT($AA208:$AR208)=1,"Incluir Cotización",IF(OR(AD208&lt;$AV208,AD208&gt;$AW208),"Excluir Cotización","Incluir Cotización")))</f>
        <v/>
      </c>
      <c r="BB208" s="16" t="str">
        <f t="shared" ref="BB208:BB271" si="253">IF(AE208="","",IF(COUNT($AA208:$AR208)=1,"Incluir Cotización",IF(OR(AE208&lt;$AV208,AE208&gt;$AW208),"Excluir Cotización","Incluir Cotización")))</f>
        <v/>
      </c>
      <c r="BC208" s="16" t="str">
        <f t="shared" ref="BC208:BC271" si="254">IF(AF208="","",IF(COUNT($AA208:$AR208)=1,"Incluir Cotización",IF(OR(AF208&lt;$AV208,AF208&gt;$AW208),"Excluir Cotización","Incluir Cotización")))</f>
        <v/>
      </c>
      <c r="BD208" s="16" t="str">
        <f t="shared" ref="BD208:BD271" si="255">IF(AG208="","",IF(COUNT($AA208:$AR208)=1,"Incluir Cotización",IF(OR(AG208&lt;$AV208,AG208&gt;$AW208),"Excluir Cotización","Incluir Cotización")))</f>
        <v/>
      </c>
      <c r="BE208" s="16" t="str">
        <f t="shared" ref="BE208:BE271" si="256">IF(AH208="","",IF(COUNT($AA208:$AR208)=1,"Incluir Cotización",IF(OR(AH208&lt;$AV208,AH208&gt;$AW208),"Excluir Cotización","Incluir Cotización")))</f>
        <v/>
      </c>
      <c r="BF208" s="16" t="str">
        <f t="shared" ref="BF208:BF271" si="257">IF(AI208="","",IF(COUNT($AA208:$AR208)=1,"Incluir Cotización",IF(OR(AI208&lt;$AV208,AI208&gt;$AW208),"Excluir Cotización","Incluir Cotización")))</f>
        <v/>
      </c>
      <c r="BG208" s="16" t="str">
        <f t="shared" ref="BG208:BG271" si="258">IF(AJ208="","",IF(COUNT($AA208:$AR208)=1,"Incluir Cotización",IF(OR(AJ208&lt;$AV208,AJ208&gt;$AW208),"Excluir Cotización","Incluir Cotización")))</f>
        <v/>
      </c>
      <c r="BH208" s="16" t="str">
        <f t="shared" ref="BH208:BH271" si="259">IF(AK208="","",IF(COUNT($AA208:$AR208)=1,"Incluir Cotización",IF(OR(AK208&lt;$AV208,AK208&gt;$AW208),"Excluir Cotización","Incluir Cotización")))</f>
        <v/>
      </c>
      <c r="BI208" s="16" t="str">
        <f t="shared" ref="BI208:BI271" si="260">IF(AL208="","",IF(COUNT($AA208:$AR208)=1,"Incluir Cotización",IF(OR(AL208&lt;$AV208,AL208&gt;$AW208),"Excluir Cotización","Incluir Cotización")))</f>
        <v/>
      </c>
      <c r="BJ208" s="16" t="str">
        <f t="shared" ref="BJ208:BJ271" si="261">IF(AM208="","",IF(COUNT($AA208:$AR208)=1,"Incluir Cotización",IF(OR(AM208&lt;$AV208,AM208&gt;$AW208),"Excluir Cotización","Incluir Cotización")))</f>
        <v/>
      </c>
      <c r="BK208" s="16" t="str">
        <f t="shared" ref="BK208:BK271" si="262">IF(AN208="","",IF(COUNT($AA208:$AR208)=1,"Incluir Cotización",IF(OR(AN208&lt;$AV208,AN208&gt;$AW208),"Excluir Cotización","Incluir Cotización")))</f>
        <v/>
      </c>
      <c r="BL208" s="16" t="str">
        <f t="shared" ref="BL208:BL271" si="263">IF(AO208="","",IF(COUNT($AA208:$AR208)=1,"Incluir Cotización",IF(OR(AO208&lt;$AV208,AO208&gt;$AW208),"Excluir Cotización","Incluir Cotización")))</f>
        <v/>
      </c>
      <c r="BM208" s="16"/>
      <c r="BN208" s="16" t="str">
        <f t="shared" ref="BN208:BN271" si="264">IF(AQ208="","",IF(COUNT($AA208:$AR208)=1,"Incluir Cotización",IF(OR(AQ208&lt;$AV208,AQ208&gt;$AW208),"Excluir Cotización","Incluir Cotización")))</f>
        <v/>
      </c>
      <c r="BO208" s="16" t="str">
        <f t="shared" ref="BO208:BO271" si="265">IF(AR208="","",IF(COUNT($AA208:$AR208)=1,"Incluir Cotización",IF(OR(AR208&lt;$AV208,AR208&gt;$AW208),"Excluir Cotización","Incluir Cotización")))</f>
        <v/>
      </c>
      <c r="BP208" s="28" t="str">
        <f t="shared" ref="BP208:BP271" si="266">IF(AX208="Incluir Cotización",$AA208,"")</f>
        <v/>
      </c>
      <c r="BQ208" s="16" t="str">
        <f t="shared" ref="BQ208:BQ271" si="267">IF(AY208="Incluir Cotización",$AB208,"")</f>
        <v/>
      </c>
      <c r="BR208" s="16" t="str">
        <f t="shared" ref="BR208:BR271" si="268">IF(AZ208="Incluir Cotización",$AC208,"")</f>
        <v/>
      </c>
      <c r="BS208" s="16" t="str">
        <f t="shared" ref="BS208:BS271" si="269">IF(BA208="Incluir Cotización",$AD208,"")</f>
        <v/>
      </c>
      <c r="BT208" s="16" t="str">
        <f t="shared" ref="BT208:BT271" si="270">IF(BB208="Incluir Cotización",$AE208,"")</f>
        <v/>
      </c>
      <c r="BU208" s="16" t="str">
        <f t="shared" ref="BU208:BU271" si="271">IF(BC208="Incluir Cotización",$AF208,"")</f>
        <v/>
      </c>
      <c r="BV208" s="16" t="str">
        <f t="shared" ref="BV208:BV271" si="272">IF(BD208="Incluir Cotización",$AG208,"")</f>
        <v/>
      </c>
      <c r="BW208" s="16" t="str">
        <f t="shared" ref="BW208:BW271" si="273">IF(BE208="Incluir Cotización",$AH208,"")</f>
        <v/>
      </c>
      <c r="BX208" s="16" t="str">
        <f t="shared" ref="BX208:BX271" si="274">IF(BF208="Incluir Cotización",$AI208,"")</f>
        <v/>
      </c>
      <c r="BY208" s="16" t="str">
        <f t="shared" ref="BY208:BY271" si="275">IF(BG208="Incluir Cotización",$AJ208,"")</f>
        <v/>
      </c>
      <c r="BZ208" s="16" t="str">
        <f t="shared" ref="BZ208:CG223" si="276">IF(BH208="Incluir Cotización",$AJ208,"")</f>
        <v/>
      </c>
      <c r="CA208" s="16" t="str">
        <f t="shared" si="276"/>
        <v/>
      </c>
      <c r="CB208" s="16" t="str">
        <f t="shared" si="276"/>
        <v/>
      </c>
      <c r="CC208" s="16" t="str">
        <f t="shared" si="276"/>
        <v/>
      </c>
      <c r="CD208" s="16" t="str">
        <f t="shared" si="276"/>
        <v/>
      </c>
      <c r="CE208" s="16" t="str">
        <f t="shared" si="276"/>
        <v/>
      </c>
      <c r="CF208" s="16" t="str">
        <f t="shared" si="276"/>
        <v/>
      </c>
      <c r="CG208" s="16" t="str">
        <f t="shared" si="276"/>
        <v/>
      </c>
      <c r="CH208" s="66" t="str">
        <f t="shared" ref="CH208:CH271" si="277">IFERROR(AVERAGE(AA208:AR208),"")</f>
        <v/>
      </c>
      <c r="CI208" s="42" t="str">
        <f t="shared" si="233"/>
        <v/>
      </c>
      <c r="CJ208" s="42" t="str">
        <f t="shared" si="234"/>
        <v/>
      </c>
      <c r="CK208" s="42" t="str">
        <f t="shared" si="235"/>
        <v/>
      </c>
      <c r="CL208" s="42" t="str">
        <f t="shared" si="236"/>
        <v/>
      </c>
      <c r="CM208" s="42" t="str">
        <f t="shared" si="237"/>
        <v/>
      </c>
      <c r="CN208" s="65">
        <f t="shared" si="223"/>
        <v>0</v>
      </c>
      <c r="CO208" s="73"/>
      <c r="CP208" s="41">
        <f t="shared" si="244"/>
        <v>0</v>
      </c>
      <c r="CQ208" s="39">
        <f t="shared" si="245"/>
        <v>0</v>
      </c>
      <c r="CR208" s="40">
        <f t="shared" si="246"/>
        <v>0</v>
      </c>
      <c r="CS208" s="134">
        <f t="shared" si="247"/>
        <v>0</v>
      </c>
      <c r="CT208" s="17"/>
      <c r="CU208" s="129"/>
      <c r="CV208" s="130">
        <f t="shared" si="224"/>
        <v>0</v>
      </c>
      <c r="CW208" s="134">
        <f t="shared" si="225"/>
        <v>0</v>
      </c>
      <c r="CX208" s="131">
        <f>+IF($I$7="SI",'INPUTS Y LISTAS'!$B$31,0)</f>
        <v>0</v>
      </c>
      <c r="CY208" s="132"/>
      <c r="CZ208" s="130">
        <f t="shared" si="226"/>
        <v>0</v>
      </c>
      <c r="DA208" s="134">
        <f t="shared" si="227"/>
        <v>0</v>
      </c>
      <c r="DB208" s="131">
        <f>+IF($I$7="SI",'INPUTS Y LISTAS'!$B$32,0)</f>
        <v>0</v>
      </c>
      <c r="DC208" s="132"/>
      <c r="DD208" s="130">
        <f t="shared" si="228"/>
        <v>0</v>
      </c>
      <c r="DE208" s="134">
        <f t="shared" si="229"/>
        <v>0</v>
      </c>
      <c r="DF208" s="131">
        <f>+IF($I$7="SI",'INPUTS Y LISTAS'!$B$33,0)</f>
        <v>0</v>
      </c>
      <c r="DG208" s="132"/>
      <c r="DH208" s="130">
        <f t="shared" si="230"/>
        <v>0</v>
      </c>
      <c r="DI208" s="134">
        <f t="shared" si="231"/>
        <v>0</v>
      </c>
      <c r="DJ208" s="136">
        <f t="shared" si="232"/>
        <v>0</v>
      </c>
    </row>
    <row r="209" spans="3:114" ht="15.75" hidden="1" outlineLevel="2" x14ac:dyDescent="0.2">
      <c r="C209" s="14">
        <f t="shared" si="239"/>
        <v>195</v>
      </c>
      <c r="D209" s="72"/>
      <c r="E209" s="69">
        <v>1</v>
      </c>
      <c r="F209" s="69"/>
      <c r="G209" s="70"/>
      <c r="H209" s="70"/>
      <c r="I209" s="70"/>
      <c r="J209" s="70"/>
      <c r="K209" s="70"/>
      <c r="L209" s="70"/>
      <c r="M209" s="70"/>
      <c r="N209" s="70"/>
      <c r="O209" s="70"/>
      <c r="P209" s="70"/>
      <c r="Q209" s="70"/>
      <c r="R209" s="70"/>
      <c r="S209" s="70"/>
      <c r="T209" s="70"/>
      <c r="U209" s="70"/>
      <c r="V209" s="70"/>
      <c r="W209" s="70"/>
      <c r="X209" s="70"/>
      <c r="Y209" s="71"/>
      <c r="Z209" s="87" t="s">
        <v>16</v>
      </c>
      <c r="AA209" s="15" t="str">
        <f>IF(G209="","",IF(Z209="SI",G209*(1+'INPUTS Y LISTAS'!$B$15),'Modelo Estadistico'!G209))</f>
        <v/>
      </c>
      <c r="AB209" s="15" t="str">
        <f>IF(H209="","",IF(Z209="SI",H209*(1+'INPUTS Y LISTAS'!$B$15),'Modelo Estadistico'!H209))</f>
        <v/>
      </c>
      <c r="AC209" s="15" t="str">
        <f>IF(I209="","",IF(Z209="SI",I209*(1+'INPUTS Y LISTAS'!$B$15),'Modelo Estadistico'!I209))</f>
        <v/>
      </c>
      <c r="AD209" s="15" t="str">
        <f>IF(J209="","",IF(Z209="SI",J209*(1+'INPUTS Y LISTAS'!$B$15),'Modelo Estadistico'!J209))</f>
        <v/>
      </c>
      <c r="AE209" s="15" t="str">
        <f>IF(K209="","",IF(Z209="SI",K209*(1+'INPUTS Y LISTAS'!$B$15),'Modelo Estadistico'!K209))</f>
        <v/>
      </c>
      <c r="AF209" s="15" t="str">
        <f>IF(L209="","",IF(Z209="SI",L209*(1+'INPUTS Y LISTAS'!$B$15),'Modelo Estadistico'!L209))</f>
        <v/>
      </c>
      <c r="AG209" s="15" t="str">
        <f>IF(M209="","",IF(Z209="SI",M209*(1+'INPUTS Y LISTAS'!$B$15),'Modelo Estadistico'!M209))</f>
        <v/>
      </c>
      <c r="AH209" s="15" t="str">
        <f>IF(N209="","",IF(Z209="SI",N209*(1+'INPUTS Y LISTAS'!$B$15),'Modelo Estadistico'!N209))</f>
        <v/>
      </c>
      <c r="AI209" s="15" t="str">
        <f>IF(O209="","",IF(Z209="SI",O209*(1+'INPUTS Y LISTAS'!$B$15),'Modelo Estadistico'!O209))</f>
        <v/>
      </c>
      <c r="AJ209" s="15" t="str">
        <f>IF(P209="","",IF(Z209="SI",P209*(1+'INPUTS Y LISTAS'!$B$15),'Modelo Estadistico'!P209))</f>
        <v/>
      </c>
      <c r="AK209" s="15" t="str">
        <f>IF(Q209="","",IF(Z209="SI",Q209*(1+'INPUTS Y LISTAS'!$B$15),'Modelo Estadistico'!Q209))</f>
        <v/>
      </c>
      <c r="AL209" s="15" t="str">
        <f>IF(R209="","",IF(Z209="SI",R209*(1+'INPUTS Y LISTAS'!$B$15),'Modelo Estadistico'!R209))</f>
        <v/>
      </c>
      <c r="AM209" s="15" t="str">
        <f>IF(S209="","",IF(Z209="SI",S209*(1+'INPUTS Y LISTAS'!$B$15),'Modelo Estadistico'!S209))</f>
        <v/>
      </c>
      <c r="AN209" s="15" t="str">
        <f>IF(T209="","",IF(Z209="SI",T209*(1+'INPUTS Y LISTAS'!$B$15),'Modelo Estadistico'!T209))</f>
        <v/>
      </c>
      <c r="AO209" s="15" t="str">
        <f>IF(U209="","",IF(Z209="SI",U209*(1+'INPUTS Y LISTAS'!$B$15),'Modelo Estadistico'!U209))</f>
        <v/>
      </c>
      <c r="AP209" s="15" t="str">
        <f>IF(V209="","",IF(Z209="SI",V209*(1+'INPUTS Y LISTAS'!$B$15),'Modelo Estadistico'!V209))</f>
        <v/>
      </c>
      <c r="AQ209" s="15" t="str">
        <f>IF(W209="","",IF(Z209="SI",W209*(1+'INPUTS Y LISTAS'!$B$15),'Modelo Estadistico'!W209))</f>
        <v/>
      </c>
      <c r="AR209" s="15" t="str">
        <f>IF(X209="","",IF(Z209="SI",X209*(1+'INPUTS Y LISTAS'!$B$15),'Modelo Estadistico'!X209))</f>
        <v/>
      </c>
      <c r="AS209" s="71"/>
      <c r="AT209" s="29" t="str">
        <f t="shared" si="240"/>
        <v/>
      </c>
      <c r="AU209" s="15" t="str">
        <f t="shared" si="241"/>
        <v/>
      </c>
      <c r="AV209" s="15" t="str">
        <f t="shared" si="242"/>
        <v/>
      </c>
      <c r="AW209" s="30" t="str">
        <f t="shared" si="243"/>
        <v/>
      </c>
      <c r="AX209" s="28" t="str">
        <f t="shared" ref="AX209:AX272" si="278">IF(AA209="","",IF(COUNT($AA209:$AR209)=1,"Incluir Cotización",IF(OR(AA209&lt;$AV209,AA209&gt;$AW209),"Excluir Cotización","Incluir Cotización")))</f>
        <v/>
      </c>
      <c r="AY209" s="16" t="str">
        <f t="shared" si="250"/>
        <v/>
      </c>
      <c r="AZ209" s="16" t="str">
        <f t="shared" si="251"/>
        <v/>
      </c>
      <c r="BA209" s="16" t="str">
        <f t="shared" si="252"/>
        <v/>
      </c>
      <c r="BB209" s="16" t="str">
        <f t="shared" si="253"/>
        <v/>
      </c>
      <c r="BC209" s="16" t="str">
        <f t="shared" si="254"/>
        <v/>
      </c>
      <c r="BD209" s="16" t="str">
        <f t="shared" si="255"/>
        <v/>
      </c>
      <c r="BE209" s="16" t="str">
        <f t="shared" si="256"/>
        <v/>
      </c>
      <c r="BF209" s="16" t="str">
        <f t="shared" si="257"/>
        <v/>
      </c>
      <c r="BG209" s="16" t="str">
        <f t="shared" si="258"/>
        <v/>
      </c>
      <c r="BH209" s="16" t="str">
        <f t="shared" si="259"/>
        <v/>
      </c>
      <c r="BI209" s="16" t="str">
        <f t="shared" si="260"/>
        <v/>
      </c>
      <c r="BJ209" s="16" t="str">
        <f t="shared" si="261"/>
        <v/>
      </c>
      <c r="BK209" s="16" t="str">
        <f t="shared" si="262"/>
        <v/>
      </c>
      <c r="BL209" s="16" t="str">
        <f t="shared" si="263"/>
        <v/>
      </c>
      <c r="BM209" s="16"/>
      <c r="BN209" s="16" t="str">
        <f t="shared" si="264"/>
        <v/>
      </c>
      <c r="BO209" s="16" t="str">
        <f t="shared" si="265"/>
        <v/>
      </c>
      <c r="BP209" s="28" t="str">
        <f t="shared" si="266"/>
        <v/>
      </c>
      <c r="BQ209" s="16" t="str">
        <f t="shared" si="267"/>
        <v/>
      </c>
      <c r="BR209" s="16" t="str">
        <f t="shared" si="268"/>
        <v/>
      </c>
      <c r="BS209" s="16" t="str">
        <f t="shared" si="269"/>
        <v/>
      </c>
      <c r="BT209" s="16" t="str">
        <f t="shared" si="270"/>
        <v/>
      </c>
      <c r="BU209" s="16" t="str">
        <f t="shared" si="271"/>
        <v/>
      </c>
      <c r="BV209" s="16" t="str">
        <f t="shared" si="272"/>
        <v/>
      </c>
      <c r="BW209" s="16" t="str">
        <f t="shared" si="273"/>
        <v/>
      </c>
      <c r="BX209" s="16" t="str">
        <f t="shared" si="274"/>
        <v/>
      </c>
      <c r="BY209" s="16" t="str">
        <f t="shared" si="275"/>
        <v/>
      </c>
      <c r="BZ209" s="16" t="str">
        <f t="shared" si="276"/>
        <v/>
      </c>
      <c r="CA209" s="16" t="str">
        <f t="shared" si="276"/>
        <v/>
      </c>
      <c r="CB209" s="16" t="str">
        <f t="shared" si="276"/>
        <v/>
      </c>
      <c r="CC209" s="16" t="str">
        <f t="shared" si="276"/>
        <v/>
      </c>
      <c r="CD209" s="16" t="str">
        <f t="shared" si="276"/>
        <v/>
      </c>
      <c r="CE209" s="16" t="str">
        <f t="shared" si="276"/>
        <v/>
      </c>
      <c r="CF209" s="16" t="str">
        <f t="shared" si="276"/>
        <v/>
      </c>
      <c r="CG209" s="16" t="str">
        <f t="shared" si="276"/>
        <v/>
      </c>
      <c r="CH209" s="66" t="str">
        <f t="shared" si="277"/>
        <v/>
      </c>
      <c r="CI209" s="42" t="str">
        <f t="shared" si="233"/>
        <v/>
      </c>
      <c r="CJ209" s="42" t="str">
        <f t="shared" si="234"/>
        <v/>
      </c>
      <c r="CK209" s="42" t="str">
        <f t="shared" si="235"/>
        <v/>
      </c>
      <c r="CL209" s="42" t="str">
        <f t="shared" si="236"/>
        <v/>
      </c>
      <c r="CM209" s="42" t="str">
        <f t="shared" si="237"/>
        <v/>
      </c>
      <c r="CN209" s="65">
        <f t="shared" ref="CN209:CN272" si="279">IFERROR(MIN(CI209:CK209),0)</f>
        <v>0</v>
      </c>
      <c r="CO209" s="73"/>
      <c r="CP209" s="41">
        <f t="shared" si="244"/>
        <v>0</v>
      </c>
      <c r="CQ209" s="39">
        <f t="shared" si="245"/>
        <v>0</v>
      </c>
      <c r="CR209" s="40">
        <f t="shared" si="246"/>
        <v>0</v>
      </c>
      <c r="CS209" s="134">
        <f t="shared" si="247"/>
        <v>0</v>
      </c>
      <c r="CT209" s="17"/>
      <c r="CU209" s="129"/>
      <c r="CV209" s="130">
        <f t="shared" ref="CV209:CV272" si="280">+CN209</f>
        <v>0</v>
      </c>
      <c r="CW209" s="134">
        <f t="shared" ref="CW209:CW272" si="281">+CV209*CU209</f>
        <v>0</v>
      </c>
      <c r="CX209" s="131">
        <f>+IF($I$7="SI",'INPUTS Y LISTAS'!$B$31,0)</f>
        <v>0</v>
      </c>
      <c r="CY209" s="132"/>
      <c r="CZ209" s="130">
        <f t="shared" ref="CZ209:CZ272" si="282">+CV209*(1+CX209)</f>
        <v>0</v>
      </c>
      <c r="DA209" s="134">
        <f t="shared" ref="DA209:DA272" si="283">+CZ209*CY209</f>
        <v>0</v>
      </c>
      <c r="DB209" s="131">
        <f>+IF($I$7="SI",'INPUTS Y LISTAS'!$B$32,0)</f>
        <v>0</v>
      </c>
      <c r="DC209" s="132"/>
      <c r="DD209" s="130">
        <f t="shared" ref="DD209:DD272" si="284">+CZ209*(1+DB209)</f>
        <v>0</v>
      </c>
      <c r="DE209" s="134">
        <f t="shared" ref="DE209:DE272" si="285">+DD209*DC209</f>
        <v>0</v>
      </c>
      <c r="DF209" s="131">
        <f>+IF($I$7="SI",'INPUTS Y LISTAS'!$B$33,0)</f>
        <v>0</v>
      </c>
      <c r="DG209" s="132"/>
      <c r="DH209" s="130">
        <f t="shared" ref="DH209:DH272" si="286">+DD209*(1+DF209)</f>
        <v>0</v>
      </c>
      <c r="DI209" s="134">
        <f t="shared" ref="DI209:DI272" si="287">+DH209*DG209</f>
        <v>0</v>
      </c>
      <c r="DJ209" s="136">
        <f t="shared" ref="DJ209:DJ272" si="288">+CW209+DA209+DE209+DI209</f>
        <v>0</v>
      </c>
    </row>
    <row r="210" spans="3:114" ht="15.75" hidden="1" outlineLevel="2" x14ac:dyDescent="0.2">
      <c r="C210" s="14">
        <f t="shared" si="239"/>
        <v>196</v>
      </c>
      <c r="D210" s="72"/>
      <c r="E210" s="69">
        <v>1</v>
      </c>
      <c r="F210" s="69"/>
      <c r="G210" s="70"/>
      <c r="H210" s="70"/>
      <c r="I210" s="70"/>
      <c r="J210" s="70"/>
      <c r="K210" s="70"/>
      <c r="L210" s="70"/>
      <c r="M210" s="70"/>
      <c r="N210" s="70"/>
      <c r="O210" s="70"/>
      <c r="P210" s="70"/>
      <c r="Q210" s="70"/>
      <c r="R210" s="70"/>
      <c r="S210" s="70"/>
      <c r="T210" s="70"/>
      <c r="U210" s="70"/>
      <c r="V210" s="70"/>
      <c r="W210" s="70"/>
      <c r="X210" s="70"/>
      <c r="Y210" s="71"/>
      <c r="Z210" s="87" t="s">
        <v>16</v>
      </c>
      <c r="AA210" s="15" t="str">
        <f>IF(G210="","",IF(Z210="SI",G210*(1+'INPUTS Y LISTAS'!$B$15),'Modelo Estadistico'!G210))</f>
        <v/>
      </c>
      <c r="AB210" s="15" t="str">
        <f>IF(H210="","",IF(Z210="SI",H210*(1+'INPUTS Y LISTAS'!$B$15),'Modelo Estadistico'!H210))</f>
        <v/>
      </c>
      <c r="AC210" s="15" t="str">
        <f>IF(I210="","",IF(Z210="SI",I210*(1+'INPUTS Y LISTAS'!$B$15),'Modelo Estadistico'!I210))</f>
        <v/>
      </c>
      <c r="AD210" s="15" t="str">
        <f>IF(J210="","",IF(Z210="SI",J210*(1+'INPUTS Y LISTAS'!$B$15),'Modelo Estadistico'!J210))</f>
        <v/>
      </c>
      <c r="AE210" s="15" t="str">
        <f>IF(K210="","",IF(Z210="SI",K210*(1+'INPUTS Y LISTAS'!$B$15),'Modelo Estadistico'!K210))</f>
        <v/>
      </c>
      <c r="AF210" s="15" t="str">
        <f>IF(L210="","",IF(Z210="SI",L210*(1+'INPUTS Y LISTAS'!$B$15),'Modelo Estadistico'!L210))</f>
        <v/>
      </c>
      <c r="AG210" s="15" t="str">
        <f>IF(M210="","",IF(Z210="SI",M210*(1+'INPUTS Y LISTAS'!$B$15),'Modelo Estadistico'!M210))</f>
        <v/>
      </c>
      <c r="AH210" s="15" t="str">
        <f>IF(N210="","",IF(Z210="SI",N210*(1+'INPUTS Y LISTAS'!$B$15),'Modelo Estadistico'!N210))</f>
        <v/>
      </c>
      <c r="AI210" s="15" t="str">
        <f>IF(O210="","",IF(Z210="SI",O210*(1+'INPUTS Y LISTAS'!$B$15),'Modelo Estadistico'!O210))</f>
        <v/>
      </c>
      <c r="AJ210" s="15" t="str">
        <f>IF(P210="","",IF(Z210="SI",P210*(1+'INPUTS Y LISTAS'!$B$15),'Modelo Estadistico'!P210))</f>
        <v/>
      </c>
      <c r="AK210" s="15" t="str">
        <f>IF(Q210="","",IF(Z210="SI",Q210*(1+'INPUTS Y LISTAS'!$B$15),'Modelo Estadistico'!Q210))</f>
        <v/>
      </c>
      <c r="AL210" s="15" t="str">
        <f>IF(R210="","",IF(Z210="SI",R210*(1+'INPUTS Y LISTAS'!$B$15),'Modelo Estadistico'!R210))</f>
        <v/>
      </c>
      <c r="AM210" s="15" t="str">
        <f>IF(S210="","",IF(Z210="SI",S210*(1+'INPUTS Y LISTAS'!$B$15),'Modelo Estadistico'!S210))</f>
        <v/>
      </c>
      <c r="AN210" s="15" t="str">
        <f>IF(T210="","",IF(Z210="SI",T210*(1+'INPUTS Y LISTAS'!$B$15),'Modelo Estadistico'!T210))</f>
        <v/>
      </c>
      <c r="AO210" s="15" t="str">
        <f>IF(U210="","",IF(Z210="SI",U210*(1+'INPUTS Y LISTAS'!$B$15),'Modelo Estadistico'!U210))</f>
        <v/>
      </c>
      <c r="AP210" s="15" t="str">
        <f>IF(V210="","",IF(Z210="SI",V210*(1+'INPUTS Y LISTAS'!$B$15),'Modelo Estadistico'!V210))</f>
        <v/>
      </c>
      <c r="AQ210" s="15" t="str">
        <f>IF(W210="","",IF(Z210="SI",W210*(1+'INPUTS Y LISTAS'!$B$15),'Modelo Estadistico'!W210))</f>
        <v/>
      </c>
      <c r="AR210" s="15" t="str">
        <f>IF(X210="","",IF(Z210="SI",X210*(1+'INPUTS Y LISTAS'!$B$15),'Modelo Estadistico'!X210))</f>
        <v/>
      </c>
      <c r="AS210" s="71"/>
      <c r="AT210" s="29" t="str">
        <f t="shared" si="240"/>
        <v/>
      </c>
      <c r="AU210" s="15" t="str">
        <f t="shared" si="241"/>
        <v/>
      </c>
      <c r="AV210" s="15" t="str">
        <f t="shared" si="242"/>
        <v/>
      </c>
      <c r="AW210" s="30" t="str">
        <f t="shared" si="243"/>
        <v/>
      </c>
      <c r="AX210" s="28" t="str">
        <f t="shared" si="278"/>
        <v/>
      </c>
      <c r="AY210" s="16" t="str">
        <f t="shared" si="250"/>
        <v/>
      </c>
      <c r="AZ210" s="16" t="str">
        <f t="shared" si="251"/>
        <v/>
      </c>
      <c r="BA210" s="16" t="str">
        <f t="shared" si="252"/>
        <v/>
      </c>
      <c r="BB210" s="16" t="str">
        <f t="shared" si="253"/>
        <v/>
      </c>
      <c r="BC210" s="16" t="str">
        <f t="shared" si="254"/>
        <v/>
      </c>
      <c r="BD210" s="16" t="str">
        <f t="shared" si="255"/>
        <v/>
      </c>
      <c r="BE210" s="16" t="str">
        <f t="shared" si="256"/>
        <v/>
      </c>
      <c r="BF210" s="16" t="str">
        <f t="shared" si="257"/>
        <v/>
      </c>
      <c r="BG210" s="16" t="str">
        <f t="shared" si="258"/>
        <v/>
      </c>
      <c r="BH210" s="16" t="str">
        <f t="shared" si="259"/>
        <v/>
      </c>
      <c r="BI210" s="16" t="str">
        <f t="shared" si="260"/>
        <v/>
      </c>
      <c r="BJ210" s="16" t="str">
        <f t="shared" si="261"/>
        <v/>
      </c>
      <c r="BK210" s="16" t="str">
        <f t="shared" si="262"/>
        <v/>
      </c>
      <c r="BL210" s="16" t="str">
        <f t="shared" si="263"/>
        <v/>
      </c>
      <c r="BM210" s="16"/>
      <c r="BN210" s="16" t="str">
        <f t="shared" si="264"/>
        <v/>
      </c>
      <c r="BO210" s="16" t="str">
        <f t="shared" si="265"/>
        <v/>
      </c>
      <c r="BP210" s="28" t="str">
        <f t="shared" si="266"/>
        <v/>
      </c>
      <c r="BQ210" s="16" t="str">
        <f t="shared" si="267"/>
        <v/>
      </c>
      <c r="BR210" s="16" t="str">
        <f t="shared" si="268"/>
        <v/>
      </c>
      <c r="BS210" s="16" t="str">
        <f t="shared" si="269"/>
        <v/>
      </c>
      <c r="BT210" s="16" t="str">
        <f t="shared" si="270"/>
        <v/>
      </c>
      <c r="BU210" s="16" t="str">
        <f t="shared" si="271"/>
        <v/>
      </c>
      <c r="BV210" s="16" t="str">
        <f t="shared" si="272"/>
        <v/>
      </c>
      <c r="BW210" s="16" t="str">
        <f t="shared" si="273"/>
        <v/>
      </c>
      <c r="BX210" s="16" t="str">
        <f t="shared" si="274"/>
        <v/>
      </c>
      <c r="BY210" s="16" t="str">
        <f t="shared" si="275"/>
        <v/>
      </c>
      <c r="BZ210" s="16" t="str">
        <f t="shared" si="276"/>
        <v/>
      </c>
      <c r="CA210" s="16" t="str">
        <f t="shared" si="276"/>
        <v/>
      </c>
      <c r="CB210" s="16" t="str">
        <f t="shared" si="276"/>
        <v/>
      </c>
      <c r="CC210" s="16" t="str">
        <f t="shared" si="276"/>
        <v/>
      </c>
      <c r="CD210" s="16" t="str">
        <f t="shared" si="276"/>
        <v/>
      </c>
      <c r="CE210" s="16" t="str">
        <f t="shared" si="276"/>
        <v/>
      </c>
      <c r="CF210" s="16" t="str">
        <f t="shared" si="276"/>
        <v/>
      </c>
      <c r="CG210" s="16" t="str">
        <f t="shared" si="276"/>
        <v/>
      </c>
      <c r="CH210" s="66" t="str">
        <f t="shared" si="277"/>
        <v/>
      </c>
      <c r="CI210" s="42" t="str">
        <f t="shared" ref="CI210:CI273" si="289">IFERROR(AVERAGE(BP210:CG210),"")</f>
        <v/>
      </c>
      <c r="CJ210" s="42" t="str">
        <f t="shared" ref="CJ210:CJ273" si="290">IFERROR(MEDIAN(BP210:CG210),"")</f>
        <v/>
      </c>
      <c r="CK210" s="42" t="str">
        <f t="shared" ref="CK210:CK273" si="291">IFERROR(GEOMEAN(BP210:CG210),"")</f>
        <v/>
      </c>
      <c r="CL210" s="42" t="str">
        <f t="shared" ref="CL210:CL273" si="292">IFERROR(TRIMMEAN(BP210:CG210,$CL$10),"")</f>
        <v/>
      </c>
      <c r="CM210" s="42" t="str">
        <f t="shared" ref="CM210:CM273" si="293">IFERROR(HARMEAN(BP210:CG210),"")</f>
        <v/>
      </c>
      <c r="CN210" s="65">
        <f t="shared" si="279"/>
        <v>0</v>
      </c>
      <c r="CO210" s="73"/>
      <c r="CP210" s="41">
        <f t="shared" si="244"/>
        <v>0</v>
      </c>
      <c r="CQ210" s="39">
        <f t="shared" si="245"/>
        <v>0</v>
      </c>
      <c r="CR210" s="40">
        <f t="shared" si="246"/>
        <v>0</v>
      </c>
      <c r="CS210" s="134">
        <f t="shared" si="247"/>
        <v>0</v>
      </c>
      <c r="CT210" s="17"/>
      <c r="CU210" s="129"/>
      <c r="CV210" s="130">
        <f t="shared" si="280"/>
        <v>0</v>
      </c>
      <c r="CW210" s="134">
        <f t="shared" si="281"/>
        <v>0</v>
      </c>
      <c r="CX210" s="131">
        <f>+IF($I$7="SI",'INPUTS Y LISTAS'!$B$31,0)</f>
        <v>0</v>
      </c>
      <c r="CY210" s="132"/>
      <c r="CZ210" s="130">
        <f t="shared" si="282"/>
        <v>0</v>
      </c>
      <c r="DA210" s="134">
        <f t="shared" si="283"/>
        <v>0</v>
      </c>
      <c r="DB210" s="131">
        <f>+IF($I$7="SI",'INPUTS Y LISTAS'!$B$32,0)</f>
        <v>0</v>
      </c>
      <c r="DC210" s="132"/>
      <c r="DD210" s="130">
        <f t="shared" si="284"/>
        <v>0</v>
      </c>
      <c r="DE210" s="134">
        <f t="shared" si="285"/>
        <v>0</v>
      </c>
      <c r="DF210" s="131">
        <f>+IF($I$7="SI",'INPUTS Y LISTAS'!$B$33,0)</f>
        <v>0</v>
      </c>
      <c r="DG210" s="132"/>
      <c r="DH210" s="130">
        <f t="shared" si="286"/>
        <v>0</v>
      </c>
      <c r="DI210" s="134">
        <f t="shared" si="287"/>
        <v>0</v>
      </c>
      <c r="DJ210" s="136">
        <f t="shared" si="288"/>
        <v>0</v>
      </c>
    </row>
    <row r="211" spans="3:114" ht="15.75" hidden="1" outlineLevel="2" x14ac:dyDescent="0.2">
      <c r="C211" s="14">
        <f t="shared" si="239"/>
        <v>197</v>
      </c>
      <c r="D211" s="72"/>
      <c r="E211" s="69">
        <v>1</v>
      </c>
      <c r="F211" s="69"/>
      <c r="G211" s="70"/>
      <c r="H211" s="70"/>
      <c r="I211" s="70"/>
      <c r="J211" s="70"/>
      <c r="K211" s="70"/>
      <c r="L211" s="70"/>
      <c r="M211" s="70"/>
      <c r="N211" s="70"/>
      <c r="O211" s="70"/>
      <c r="P211" s="70"/>
      <c r="Q211" s="70"/>
      <c r="R211" s="70"/>
      <c r="S211" s="70"/>
      <c r="T211" s="70"/>
      <c r="U211" s="70"/>
      <c r="V211" s="70"/>
      <c r="W211" s="70"/>
      <c r="X211" s="70"/>
      <c r="Y211" s="71"/>
      <c r="Z211" s="87" t="s">
        <v>16</v>
      </c>
      <c r="AA211" s="15" t="str">
        <f>IF(G211="","",IF(Z211="SI",G211*(1+'INPUTS Y LISTAS'!$B$15),'Modelo Estadistico'!G211))</f>
        <v/>
      </c>
      <c r="AB211" s="15" t="str">
        <f>IF(H211="","",IF(Z211="SI",H211*(1+'INPUTS Y LISTAS'!$B$15),'Modelo Estadistico'!H211))</f>
        <v/>
      </c>
      <c r="AC211" s="15" t="str">
        <f>IF(I211="","",IF(Z211="SI",I211*(1+'INPUTS Y LISTAS'!$B$15),'Modelo Estadistico'!I211))</f>
        <v/>
      </c>
      <c r="AD211" s="15" t="str">
        <f>IF(J211="","",IF(Z211="SI",J211*(1+'INPUTS Y LISTAS'!$B$15),'Modelo Estadistico'!J211))</f>
        <v/>
      </c>
      <c r="AE211" s="15" t="str">
        <f>IF(K211="","",IF(Z211="SI",K211*(1+'INPUTS Y LISTAS'!$B$15),'Modelo Estadistico'!K211))</f>
        <v/>
      </c>
      <c r="AF211" s="15" t="str">
        <f>IF(L211="","",IF(Z211="SI",L211*(1+'INPUTS Y LISTAS'!$B$15),'Modelo Estadistico'!L211))</f>
        <v/>
      </c>
      <c r="AG211" s="15" t="str">
        <f>IF(M211="","",IF(Z211="SI",M211*(1+'INPUTS Y LISTAS'!$B$15),'Modelo Estadistico'!M211))</f>
        <v/>
      </c>
      <c r="AH211" s="15" t="str">
        <f>IF(N211="","",IF(Z211="SI",N211*(1+'INPUTS Y LISTAS'!$B$15),'Modelo Estadistico'!N211))</f>
        <v/>
      </c>
      <c r="AI211" s="15" t="str">
        <f>IF(O211="","",IF(Z211="SI",O211*(1+'INPUTS Y LISTAS'!$B$15),'Modelo Estadistico'!O211))</f>
        <v/>
      </c>
      <c r="AJ211" s="15" t="str">
        <f>IF(P211="","",IF(Z211="SI",P211*(1+'INPUTS Y LISTAS'!$B$15),'Modelo Estadistico'!P211))</f>
        <v/>
      </c>
      <c r="AK211" s="15" t="str">
        <f>IF(Q211="","",IF(Z211="SI",Q211*(1+'INPUTS Y LISTAS'!$B$15),'Modelo Estadistico'!Q211))</f>
        <v/>
      </c>
      <c r="AL211" s="15" t="str">
        <f>IF(R211="","",IF(Z211="SI",R211*(1+'INPUTS Y LISTAS'!$B$15),'Modelo Estadistico'!R211))</f>
        <v/>
      </c>
      <c r="AM211" s="15" t="str">
        <f>IF(S211="","",IF(Z211="SI",S211*(1+'INPUTS Y LISTAS'!$B$15),'Modelo Estadistico'!S211))</f>
        <v/>
      </c>
      <c r="AN211" s="15" t="str">
        <f>IF(T211="","",IF(Z211="SI",T211*(1+'INPUTS Y LISTAS'!$B$15),'Modelo Estadistico'!T211))</f>
        <v/>
      </c>
      <c r="AO211" s="15" t="str">
        <f>IF(U211="","",IF(Z211="SI",U211*(1+'INPUTS Y LISTAS'!$B$15),'Modelo Estadistico'!U211))</f>
        <v/>
      </c>
      <c r="AP211" s="15" t="str">
        <f>IF(V211="","",IF(Z211="SI",V211*(1+'INPUTS Y LISTAS'!$B$15),'Modelo Estadistico'!V211))</f>
        <v/>
      </c>
      <c r="AQ211" s="15" t="str">
        <f>IF(W211="","",IF(Z211="SI",W211*(1+'INPUTS Y LISTAS'!$B$15),'Modelo Estadistico'!W211))</f>
        <v/>
      </c>
      <c r="AR211" s="15" t="str">
        <f>IF(X211="","",IF(Z211="SI",X211*(1+'INPUTS Y LISTAS'!$B$15),'Modelo Estadistico'!X211))</f>
        <v/>
      </c>
      <c r="AS211" s="71"/>
      <c r="AT211" s="29" t="str">
        <f t="shared" si="240"/>
        <v/>
      </c>
      <c r="AU211" s="15" t="str">
        <f t="shared" si="241"/>
        <v/>
      </c>
      <c r="AV211" s="15" t="str">
        <f t="shared" si="242"/>
        <v/>
      </c>
      <c r="AW211" s="30" t="str">
        <f t="shared" si="243"/>
        <v/>
      </c>
      <c r="AX211" s="28" t="str">
        <f t="shared" si="278"/>
        <v/>
      </c>
      <c r="AY211" s="16" t="str">
        <f t="shared" si="250"/>
        <v/>
      </c>
      <c r="AZ211" s="16" t="str">
        <f t="shared" si="251"/>
        <v/>
      </c>
      <c r="BA211" s="16" t="str">
        <f t="shared" si="252"/>
        <v/>
      </c>
      <c r="BB211" s="16" t="str">
        <f t="shared" si="253"/>
        <v/>
      </c>
      <c r="BC211" s="16" t="str">
        <f t="shared" si="254"/>
        <v/>
      </c>
      <c r="BD211" s="16" t="str">
        <f t="shared" si="255"/>
        <v/>
      </c>
      <c r="BE211" s="16" t="str">
        <f t="shared" si="256"/>
        <v/>
      </c>
      <c r="BF211" s="16" t="str">
        <f t="shared" si="257"/>
        <v/>
      </c>
      <c r="BG211" s="16" t="str">
        <f t="shared" si="258"/>
        <v/>
      </c>
      <c r="BH211" s="16" t="str">
        <f t="shared" si="259"/>
        <v/>
      </c>
      <c r="BI211" s="16" t="str">
        <f t="shared" si="260"/>
        <v/>
      </c>
      <c r="BJ211" s="16" t="str">
        <f t="shared" si="261"/>
        <v/>
      </c>
      <c r="BK211" s="16" t="str">
        <f t="shared" si="262"/>
        <v/>
      </c>
      <c r="BL211" s="16" t="str">
        <f t="shared" si="263"/>
        <v/>
      </c>
      <c r="BM211" s="16"/>
      <c r="BN211" s="16" t="str">
        <f t="shared" si="264"/>
        <v/>
      </c>
      <c r="BO211" s="16" t="str">
        <f t="shared" si="265"/>
        <v/>
      </c>
      <c r="BP211" s="28" t="str">
        <f t="shared" si="266"/>
        <v/>
      </c>
      <c r="BQ211" s="16" t="str">
        <f t="shared" si="267"/>
        <v/>
      </c>
      <c r="BR211" s="16" t="str">
        <f t="shared" si="268"/>
        <v/>
      </c>
      <c r="BS211" s="16" t="str">
        <f t="shared" si="269"/>
        <v/>
      </c>
      <c r="BT211" s="16" t="str">
        <f t="shared" si="270"/>
        <v/>
      </c>
      <c r="BU211" s="16" t="str">
        <f t="shared" si="271"/>
        <v/>
      </c>
      <c r="BV211" s="16" t="str">
        <f t="shared" si="272"/>
        <v/>
      </c>
      <c r="BW211" s="16" t="str">
        <f t="shared" si="273"/>
        <v/>
      </c>
      <c r="BX211" s="16" t="str">
        <f t="shared" si="274"/>
        <v/>
      </c>
      <c r="BY211" s="16" t="str">
        <f t="shared" si="275"/>
        <v/>
      </c>
      <c r="BZ211" s="16" t="str">
        <f t="shared" si="276"/>
        <v/>
      </c>
      <c r="CA211" s="16" t="str">
        <f t="shared" si="276"/>
        <v/>
      </c>
      <c r="CB211" s="16" t="str">
        <f t="shared" si="276"/>
        <v/>
      </c>
      <c r="CC211" s="16" t="str">
        <f t="shared" si="276"/>
        <v/>
      </c>
      <c r="CD211" s="16" t="str">
        <f t="shared" si="276"/>
        <v/>
      </c>
      <c r="CE211" s="16" t="str">
        <f t="shared" si="276"/>
        <v/>
      </c>
      <c r="CF211" s="16" t="str">
        <f t="shared" si="276"/>
        <v/>
      </c>
      <c r="CG211" s="16" t="str">
        <f t="shared" si="276"/>
        <v/>
      </c>
      <c r="CH211" s="66" t="str">
        <f t="shared" si="277"/>
        <v/>
      </c>
      <c r="CI211" s="42" t="str">
        <f t="shared" si="289"/>
        <v/>
      </c>
      <c r="CJ211" s="42" t="str">
        <f t="shared" si="290"/>
        <v/>
      </c>
      <c r="CK211" s="42" t="str">
        <f t="shared" si="291"/>
        <v/>
      </c>
      <c r="CL211" s="42" t="str">
        <f t="shared" si="292"/>
        <v/>
      </c>
      <c r="CM211" s="42" t="str">
        <f t="shared" si="293"/>
        <v/>
      </c>
      <c r="CN211" s="65">
        <f t="shared" si="279"/>
        <v>0</v>
      </c>
      <c r="CO211" s="73"/>
      <c r="CP211" s="41">
        <f t="shared" si="244"/>
        <v>0</v>
      </c>
      <c r="CQ211" s="39">
        <f t="shared" si="245"/>
        <v>0</v>
      </c>
      <c r="CR211" s="40">
        <f t="shared" si="246"/>
        <v>0</v>
      </c>
      <c r="CS211" s="134">
        <f t="shared" si="247"/>
        <v>0</v>
      </c>
      <c r="CT211" s="17"/>
      <c r="CU211" s="129"/>
      <c r="CV211" s="130">
        <f t="shared" si="280"/>
        <v>0</v>
      </c>
      <c r="CW211" s="134">
        <f t="shared" si="281"/>
        <v>0</v>
      </c>
      <c r="CX211" s="131">
        <f>+IF($I$7="SI",'INPUTS Y LISTAS'!$B$31,0)</f>
        <v>0</v>
      </c>
      <c r="CY211" s="132"/>
      <c r="CZ211" s="130">
        <f t="shared" si="282"/>
        <v>0</v>
      </c>
      <c r="DA211" s="134">
        <f t="shared" si="283"/>
        <v>0</v>
      </c>
      <c r="DB211" s="131">
        <f>+IF($I$7="SI",'INPUTS Y LISTAS'!$B$32,0)</f>
        <v>0</v>
      </c>
      <c r="DC211" s="132"/>
      <c r="DD211" s="130">
        <f t="shared" si="284"/>
        <v>0</v>
      </c>
      <c r="DE211" s="134">
        <f t="shared" si="285"/>
        <v>0</v>
      </c>
      <c r="DF211" s="131">
        <f>+IF($I$7="SI",'INPUTS Y LISTAS'!$B$33,0)</f>
        <v>0</v>
      </c>
      <c r="DG211" s="132"/>
      <c r="DH211" s="130">
        <f t="shared" si="286"/>
        <v>0</v>
      </c>
      <c r="DI211" s="134">
        <f t="shared" si="287"/>
        <v>0</v>
      </c>
      <c r="DJ211" s="136">
        <f t="shared" si="288"/>
        <v>0</v>
      </c>
    </row>
    <row r="212" spans="3:114" ht="15.75" hidden="1" outlineLevel="2" x14ac:dyDescent="0.2">
      <c r="C212" s="14">
        <f t="shared" si="239"/>
        <v>198</v>
      </c>
      <c r="D212" s="72"/>
      <c r="E212" s="69">
        <v>1</v>
      </c>
      <c r="F212" s="69"/>
      <c r="G212" s="70"/>
      <c r="H212" s="70"/>
      <c r="I212" s="70"/>
      <c r="J212" s="70"/>
      <c r="K212" s="70"/>
      <c r="L212" s="70"/>
      <c r="M212" s="70"/>
      <c r="N212" s="70"/>
      <c r="O212" s="70"/>
      <c r="P212" s="70"/>
      <c r="Q212" s="70"/>
      <c r="R212" s="70"/>
      <c r="S212" s="70"/>
      <c r="T212" s="70"/>
      <c r="U212" s="70"/>
      <c r="V212" s="70"/>
      <c r="W212" s="70"/>
      <c r="X212" s="70"/>
      <c r="Y212" s="71"/>
      <c r="Z212" s="87" t="s">
        <v>16</v>
      </c>
      <c r="AA212" s="15" t="str">
        <f>IF(G212="","",IF(Z212="SI",G212*(1+'INPUTS Y LISTAS'!$B$15),'Modelo Estadistico'!G212))</f>
        <v/>
      </c>
      <c r="AB212" s="15" t="str">
        <f>IF(H212="","",IF(Z212="SI",H212*(1+'INPUTS Y LISTAS'!$B$15),'Modelo Estadistico'!H212))</f>
        <v/>
      </c>
      <c r="AC212" s="15" t="str">
        <f>IF(I212="","",IF(Z212="SI",I212*(1+'INPUTS Y LISTAS'!$B$15),'Modelo Estadistico'!I212))</f>
        <v/>
      </c>
      <c r="AD212" s="15" t="str">
        <f>IF(J212="","",IF(Z212="SI",J212*(1+'INPUTS Y LISTAS'!$B$15),'Modelo Estadistico'!J212))</f>
        <v/>
      </c>
      <c r="AE212" s="15" t="str">
        <f>IF(K212="","",IF(Z212="SI",K212*(1+'INPUTS Y LISTAS'!$B$15),'Modelo Estadistico'!K212))</f>
        <v/>
      </c>
      <c r="AF212" s="15" t="str">
        <f>IF(L212="","",IF(Z212="SI",L212*(1+'INPUTS Y LISTAS'!$B$15),'Modelo Estadistico'!L212))</f>
        <v/>
      </c>
      <c r="AG212" s="15" t="str">
        <f>IF(M212="","",IF(Z212="SI",M212*(1+'INPUTS Y LISTAS'!$B$15),'Modelo Estadistico'!M212))</f>
        <v/>
      </c>
      <c r="AH212" s="15" t="str">
        <f>IF(N212="","",IF(Z212="SI",N212*(1+'INPUTS Y LISTAS'!$B$15),'Modelo Estadistico'!N212))</f>
        <v/>
      </c>
      <c r="AI212" s="15" t="str">
        <f>IF(O212="","",IF(Z212="SI",O212*(1+'INPUTS Y LISTAS'!$B$15),'Modelo Estadistico'!O212))</f>
        <v/>
      </c>
      <c r="AJ212" s="15" t="str">
        <f>IF(P212="","",IF(Z212="SI",P212*(1+'INPUTS Y LISTAS'!$B$15),'Modelo Estadistico'!P212))</f>
        <v/>
      </c>
      <c r="AK212" s="15" t="str">
        <f>IF(Q212="","",IF(Z212="SI",Q212*(1+'INPUTS Y LISTAS'!$B$15),'Modelo Estadistico'!Q212))</f>
        <v/>
      </c>
      <c r="AL212" s="15" t="str">
        <f>IF(R212="","",IF(Z212="SI",R212*(1+'INPUTS Y LISTAS'!$B$15),'Modelo Estadistico'!R212))</f>
        <v/>
      </c>
      <c r="AM212" s="15" t="str">
        <f>IF(S212="","",IF(Z212="SI",S212*(1+'INPUTS Y LISTAS'!$B$15),'Modelo Estadistico'!S212))</f>
        <v/>
      </c>
      <c r="AN212" s="15" t="str">
        <f>IF(T212="","",IF(Z212="SI",T212*(1+'INPUTS Y LISTAS'!$B$15),'Modelo Estadistico'!T212))</f>
        <v/>
      </c>
      <c r="AO212" s="15" t="str">
        <f>IF(U212="","",IF(Z212="SI",U212*(1+'INPUTS Y LISTAS'!$B$15),'Modelo Estadistico'!U212))</f>
        <v/>
      </c>
      <c r="AP212" s="15" t="str">
        <f>IF(V212="","",IF(Z212="SI",V212*(1+'INPUTS Y LISTAS'!$B$15),'Modelo Estadistico'!V212))</f>
        <v/>
      </c>
      <c r="AQ212" s="15" t="str">
        <f>IF(W212="","",IF(Z212="SI",W212*(1+'INPUTS Y LISTAS'!$B$15),'Modelo Estadistico'!W212))</f>
        <v/>
      </c>
      <c r="AR212" s="15" t="str">
        <f>IF(X212="","",IF(Z212="SI",X212*(1+'INPUTS Y LISTAS'!$B$15),'Modelo Estadistico'!X212))</f>
        <v/>
      </c>
      <c r="AS212" s="71"/>
      <c r="AT212" s="29" t="str">
        <f t="shared" si="240"/>
        <v/>
      </c>
      <c r="AU212" s="15" t="str">
        <f t="shared" si="241"/>
        <v/>
      </c>
      <c r="AV212" s="15" t="str">
        <f t="shared" si="242"/>
        <v/>
      </c>
      <c r="AW212" s="30" t="str">
        <f t="shared" si="243"/>
        <v/>
      </c>
      <c r="AX212" s="28" t="str">
        <f t="shared" si="278"/>
        <v/>
      </c>
      <c r="AY212" s="16" t="str">
        <f t="shared" si="250"/>
        <v/>
      </c>
      <c r="AZ212" s="16" t="str">
        <f t="shared" si="251"/>
        <v/>
      </c>
      <c r="BA212" s="16" t="str">
        <f t="shared" si="252"/>
        <v/>
      </c>
      <c r="BB212" s="16" t="str">
        <f t="shared" si="253"/>
        <v/>
      </c>
      <c r="BC212" s="16" t="str">
        <f t="shared" si="254"/>
        <v/>
      </c>
      <c r="BD212" s="16" t="str">
        <f t="shared" si="255"/>
        <v/>
      </c>
      <c r="BE212" s="16" t="str">
        <f t="shared" si="256"/>
        <v/>
      </c>
      <c r="BF212" s="16" t="str">
        <f t="shared" si="257"/>
        <v/>
      </c>
      <c r="BG212" s="16" t="str">
        <f t="shared" si="258"/>
        <v/>
      </c>
      <c r="BH212" s="16" t="str">
        <f t="shared" si="259"/>
        <v/>
      </c>
      <c r="BI212" s="16" t="str">
        <f t="shared" si="260"/>
        <v/>
      </c>
      <c r="BJ212" s="16" t="str">
        <f t="shared" si="261"/>
        <v/>
      </c>
      <c r="BK212" s="16" t="str">
        <f t="shared" si="262"/>
        <v/>
      </c>
      <c r="BL212" s="16" t="str">
        <f t="shared" si="263"/>
        <v/>
      </c>
      <c r="BM212" s="16"/>
      <c r="BN212" s="16" t="str">
        <f t="shared" si="264"/>
        <v/>
      </c>
      <c r="BO212" s="16" t="str">
        <f t="shared" si="265"/>
        <v/>
      </c>
      <c r="BP212" s="28" t="str">
        <f t="shared" si="266"/>
        <v/>
      </c>
      <c r="BQ212" s="16" t="str">
        <f t="shared" si="267"/>
        <v/>
      </c>
      <c r="BR212" s="16" t="str">
        <f t="shared" si="268"/>
        <v/>
      </c>
      <c r="BS212" s="16" t="str">
        <f t="shared" si="269"/>
        <v/>
      </c>
      <c r="BT212" s="16" t="str">
        <f t="shared" si="270"/>
        <v/>
      </c>
      <c r="BU212" s="16" t="str">
        <f t="shared" si="271"/>
        <v/>
      </c>
      <c r="BV212" s="16" t="str">
        <f t="shared" si="272"/>
        <v/>
      </c>
      <c r="BW212" s="16" t="str">
        <f t="shared" si="273"/>
        <v/>
      </c>
      <c r="BX212" s="16" t="str">
        <f t="shared" si="274"/>
        <v/>
      </c>
      <c r="BY212" s="16" t="str">
        <f t="shared" si="275"/>
        <v/>
      </c>
      <c r="BZ212" s="16" t="str">
        <f t="shared" si="276"/>
        <v/>
      </c>
      <c r="CA212" s="16" t="str">
        <f t="shared" si="276"/>
        <v/>
      </c>
      <c r="CB212" s="16" t="str">
        <f t="shared" si="276"/>
        <v/>
      </c>
      <c r="CC212" s="16" t="str">
        <f t="shared" si="276"/>
        <v/>
      </c>
      <c r="CD212" s="16" t="str">
        <f t="shared" si="276"/>
        <v/>
      </c>
      <c r="CE212" s="16" t="str">
        <f t="shared" si="276"/>
        <v/>
      </c>
      <c r="CF212" s="16" t="str">
        <f t="shared" si="276"/>
        <v/>
      </c>
      <c r="CG212" s="16" t="str">
        <f t="shared" si="276"/>
        <v/>
      </c>
      <c r="CH212" s="66" t="str">
        <f t="shared" si="277"/>
        <v/>
      </c>
      <c r="CI212" s="42" t="str">
        <f t="shared" si="289"/>
        <v/>
      </c>
      <c r="CJ212" s="42" t="str">
        <f t="shared" si="290"/>
        <v/>
      </c>
      <c r="CK212" s="42" t="str">
        <f t="shared" si="291"/>
        <v/>
      </c>
      <c r="CL212" s="42" t="str">
        <f t="shared" si="292"/>
        <v/>
      </c>
      <c r="CM212" s="42" t="str">
        <f t="shared" si="293"/>
        <v/>
      </c>
      <c r="CN212" s="65">
        <f t="shared" si="279"/>
        <v>0</v>
      </c>
      <c r="CO212" s="73"/>
      <c r="CP212" s="41">
        <f t="shared" si="244"/>
        <v>0</v>
      </c>
      <c r="CQ212" s="39">
        <f t="shared" si="245"/>
        <v>0</v>
      </c>
      <c r="CR212" s="40">
        <f t="shared" si="246"/>
        <v>0</v>
      </c>
      <c r="CS212" s="134">
        <f t="shared" si="247"/>
        <v>0</v>
      </c>
      <c r="CT212" s="17"/>
      <c r="CU212" s="129"/>
      <c r="CV212" s="130">
        <f t="shared" si="280"/>
        <v>0</v>
      </c>
      <c r="CW212" s="134">
        <f t="shared" si="281"/>
        <v>0</v>
      </c>
      <c r="CX212" s="131">
        <f>+IF($I$7="SI",'INPUTS Y LISTAS'!$B$31,0)</f>
        <v>0</v>
      </c>
      <c r="CY212" s="132"/>
      <c r="CZ212" s="130">
        <f t="shared" si="282"/>
        <v>0</v>
      </c>
      <c r="DA212" s="134">
        <f t="shared" si="283"/>
        <v>0</v>
      </c>
      <c r="DB212" s="131">
        <f>+IF($I$7="SI",'INPUTS Y LISTAS'!$B$32,0)</f>
        <v>0</v>
      </c>
      <c r="DC212" s="132"/>
      <c r="DD212" s="130">
        <f t="shared" si="284"/>
        <v>0</v>
      </c>
      <c r="DE212" s="134">
        <f t="shared" si="285"/>
        <v>0</v>
      </c>
      <c r="DF212" s="131">
        <f>+IF($I$7="SI",'INPUTS Y LISTAS'!$B$33,0)</f>
        <v>0</v>
      </c>
      <c r="DG212" s="132"/>
      <c r="DH212" s="130">
        <f t="shared" si="286"/>
        <v>0</v>
      </c>
      <c r="DI212" s="134">
        <f t="shared" si="287"/>
        <v>0</v>
      </c>
      <c r="DJ212" s="136">
        <f t="shared" si="288"/>
        <v>0</v>
      </c>
    </row>
    <row r="213" spans="3:114" ht="15.75" hidden="1" outlineLevel="2" x14ac:dyDescent="0.2">
      <c r="C213" s="14">
        <f t="shared" si="239"/>
        <v>199</v>
      </c>
      <c r="D213" s="72"/>
      <c r="E213" s="69">
        <v>1</v>
      </c>
      <c r="F213" s="69"/>
      <c r="G213" s="70"/>
      <c r="H213" s="70"/>
      <c r="I213" s="70"/>
      <c r="J213" s="70"/>
      <c r="K213" s="70"/>
      <c r="L213" s="70"/>
      <c r="M213" s="70"/>
      <c r="N213" s="70"/>
      <c r="O213" s="70"/>
      <c r="P213" s="70"/>
      <c r="Q213" s="70"/>
      <c r="R213" s="70"/>
      <c r="S213" s="70"/>
      <c r="T213" s="70"/>
      <c r="U213" s="70"/>
      <c r="V213" s="70"/>
      <c r="W213" s="70"/>
      <c r="X213" s="70"/>
      <c r="Y213" s="71"/>
      <c r="Z213" s="87" t="s">
        <v>16</v>
      </c>
      <c r="AA213" s="15" t="str">
        <f>IF(G213="","",IF(Z213="SI",G213*(1+'INPUTS Y LISTAS'!$B$15),'Modelo Estadistico'!G213))</f>
        <v/>
      </c>
      <c r="AB213" s="15" t="str">
        <f>IF(H213="","",IF(Z213="SI",H213*(1+'INPUTS Y LISTAS'!$B$15),'Modelo Estadistico'!H213))</f>
        <v/>
      </c>
      <c r="AC213" s="15" t="str">
        <f>IF(I213="","",IF(Z213="SI",I213*(1+'INPUTS Y LISTAS'!$B$15),'Modelo Estadistico'!I213))</f>
        <v/>
      </c>
      <c r="AD213" s="15" t="str">
        <f>IF(J213="","",IF(Z213="SI",J213*(1+'INPUTS Y LISTAS'!$B$15),'Modelo Estadistico'!J213))</f>
        <v/>
      </c>
      <c r="AE213" s="15" t="str">
        <f>IF(K213="","",IF(Z213="SI",K213*(1+'INPUTS Y LISTAS'!$B$15),'Modelo Estadistico'!K213))</f>
        <v/>
      </c>
      <c r="AF213" s="15" t="str">
        <f>IF(L213="","",IF(Z213="SI",L213*(1+'INPUTS Y LISTAS'!$B$15),'Modelo Estadistico'!L213))</f>
        <v/>
      </c>
      <c r="AG213" s="15" t="str">
        <f>IF(M213="","",IF(Z213="SI",M213*(1+'INPUTS Y LISTAS'!$B$15),'Modelo Estadistico'!M213))</f>
        <v/>
      </c>
      <c r="AH213" s="15" t="str">
        <f>IF(N213="","",IF(Z213="SI",N213*(1+'INPUTS Y LISTAS'!$B$15),'Modelo Estadistico'!N213))</f>
        <v/>
      </c>
      <c r="AI213" s="15" t="str">
        <f>IF(O213="","",IF(Z213="SI",O213*(1+'INPUTS Y LISTAS'!$B$15),'Modelo Estadistico'!O213))</f>
        <v/>
      </c>
      <c r="AJ213" s="15" t="str">
        <f>IF(P213="","",IF(Z213="SI",P213*(1+'INPUTS Y LISTAS'!$B$15),'Modelo Estadistico'!P213))</f>
        <v/>
      </c>
      <c r="AK213" s="15" t="str">
        <f>IF(Q213="","",IF(Z213="SI",Q213*(1+'INPUTS Y LISTAS'!$B$15),'Modelo Estadistico'!Q213))</f>
        <v/>
      </c>
      <c r="AL213" s="15" t="str">
        <f>IF(R213="","",IF(Z213="SI",R213*(1+'INPUTS Y LISTAS'!$B$15),'Modelo Estadistico'!R213))</f>
        <v/>
      </c>
      <c r="AM213" s="15" t="str">
        <f>IF(S213="","",IF(Z213="SI",S213*(1+'INPUTS Y LISTAS'!$B$15),'Modelo Estadistico'!S213))</f>
        <v/>
      </c>
      <c r="AN213" s="15" t="str">
        <f>IF(T213="","",IF(Z213="SI",T213*(1+'INPUTS Y LISTAS'!$B$15),'Modelo Estadistico'!T213))</f>
        <v/>
      </c>
      <c r="AO213" s="15" t="str">
        <f>IF(U213="","",IF(Z213="SI",U213*(1+'INPUTS Y LISTAS'!$B$15),'Modelo Estadistico'!U213))</f>
        <v/>
      </c>
      <c r="AP213" s="15" t="str">
        <f>IF(V213="","",IF(Z213="SI",V213*(1+'INPUTS Y LISTAS'!$B$15),'Modelo Estadistico'!V213))</f>
        <v/>
      </c>
      <c r="AQ213" s="15" t="str">
        <f>IF(W213="","",IF(Z213="SI",W213*(1+'INPUTS Y LISTAS'!$B$15),'Modelo Estadistico'!W213))</f>
        <v/>
      </c>
      <c r="AR213" s="15" t="str">
        <f>IF(X213="","",IF(Z213="SI",X213*(1+'INPUTS Y LISTAS'!$B$15),'Modelo Estadistico'!X213))</f>
        <v/>
      </c>
      <c r="AS213" s="71"/>
      <c r="AT213" s="29" t="str">
        <f t="shared" si="240"/>
        <v/>
      </c>
      <c r="AU213" s="15" t="str">
        <f t="shared" si="241"/>
        <v/>
      </c>
      <c r="AV213" s="15" t="str">
        <f t="shared" si="242"/>
        <v/>
      </c>
      <c r="AW213" s="30" t="str">
        <f t="shared" si="243"/>
        <v/>
      </c>
      <c r="AX213" s="28" t="str">
        <f t="shared" si="278"/>
        <v/>
      </c>
      <c r="AY213" s="16" t="str">
        <f t="shared" si="250"/>
        <v/>
      </c>
      <c r="AZ213" s="16" t="str">
        <f t="shared" si="251"/>
        <v/>
      </c>
      <c r="BA213" s="16" t="str">
        <f t="shared" si="252"/>
        <v/>
      </c>
      <c r="BB213" s="16" t="str">
        <f t="shared" si="253"/>
        <v/>
      </c>
      <c r="BC213" s="16" t="str">
        <f t="shared" si="254"/>
        <v/>
      </c>
      <c r="BD213" s="16" t="str">
        <f t="shared" si="255"/>
        <v/>
      </c>
      <c r="BE213" s="16" t="str">
        <f t="shared" si="256"/>
        <v/>
      </c>
      <c r="BF213" s="16" t="str">
        <f t="shared" si="257"/>
        <v/>
      </c>
      <c r="BG213" s="16" t="str">
        <f t="shared" si="258"/>
        <v/>
      </c>
      <c r="BH213" s="16" t="str">
        <f t="shared" si="259"/>
        <v/>
      </c>
      <c r="BI213" s="16" t="str">
        <f t="shared" si="260"/>
        <v/>
      </c>
      <c r="BJ213" s="16" t="str">
        <f t="shared" si="261"/>
        <v/>
      </c>
      <c r="BK213" s="16" t="str">
        <f t="shared" si="262"/>
        <v/>
      </c>
      <c r="BL213" s="16" t="str">
        <f t="shared" si="263"/>
        <v/>
      </c>
      <c r="BM213" s="16"/>
      <c r="BN213" s="16" t="str">
        <f t="shared" si="264"/>
        <v/>
      </c>
      <c r="BO213" s="16" t="str">
        <f t="shared" si="265"/>
        <v/>
      </c>
      <c r="BP213" s="28" t="str">
        <f t="shared" si="266"/>
        <v/>
      </c>
      <c r="BQ213" s="16" t="str">
        <f t="shared" si="267"/>
        <v/>
      </c>
      <c r="BR213" s="16" t="str">
        <f t="shared" si="268"/>
        <v/>
      </c>
      <c r="BS213" s="16" t="str">
        <f t="shared" si="269"/>
        <v/>
      </c>
      <c r="BT213" s="16" t="str">
        <f t="shared" si="270"/>
        <v/>
      </c>
      <c r="BU213" s="16" t="str">
        <f t="shared" si="271"/>
        <v/>
      </c>
      <c r="BV213" s="16" t="str">
        <f t="shared" si="272"/>
        <v/>
      </c>
      <c r="BW213" s="16" t="str">
        <f t="shared" si="273"/>
        <v/>
      </c>
      <c r="BX213" s="16" t="str">
        <f t="shared" si="274"/>
        <v/>
      </c>
      <c r="BY213" s="16" t="str">
        <f t="shared" si="275"/>
        <v/>
      </c>
      <c r="BZ213" s="16" t="str">
        <f t="shared" si="276"/>
        <v/>
      </c>
      <c r="CA213" s="16" t="str">
        <f t="shared" si="276"/>
        <v/>
      </c>
      <c r="CB213" s="16" t="str">
        <f t="shared" si="276"/>
        <v/>
      </c>
      <c r="CC213" s="16" t="str">
        <f t="shared" si="276"/>
        <v/>
      </c>
      <c r="CD213" s="16" t="str">
        <f t="shared" si="276"/>
        <v/>
      </c>
      <c r="CE213" s="16" t="str">
        <f t="shared" si="276"/>
        <v/>
      </c>
      <c r="CF213" s="16" t="str">
        <f t="shared" si="276"/>
        <v/>
      </c>
      <c r="CG213" s="16" t="str">
        <f t="shared" si="276"/>
        <v/>
      </c>
      <c r="CH213" s="66" t="str">
        <f t="shared" si="277"/>
        <v/>
      </c>
      <c r="CI213" s="42" t="str">
        <f t="shared" si="289"/>
        <v/>
      </c>
      <c r="CJ213" s="42" t="str">
        <f t="shared" si="290"/>
        <v/>
      </c>
      <c r="CK213" s="42" t="str">
        <f t="shared" si="291"/>
        <v/>
      </c>
      <c r="CL213" s="42" t="str">
        <f t="shared" si="292"/>
        <v/>
      </c>
      <c r="CM213" s="42" t="str">
        <f t="shared" si="293"/>
        <v/>
      </c>
      <c r="CN213" s="65">
        <f t="shared" si="279"/>
        <v>0</v>
      </c>
      <c r="CO213" s="73"/>
      <c r="CP213" s="41">
        <f t="shared" si="244"/>
        <v>0</v>
      </c>
      <c r="CQ213" s="39">
        <f t="shared" si="245"/>
        <v>0</v>
      </c>
      <c r="CR213" s="40">
        <f t="shared" si="246"/>
        <v>0</v>
      </c>
      <c r="CS213" s="134">
        <f t="shared" si="247"/>
        <v>0</v>
      </c>
      <c r="CT213" s="17"/>
      <c r="CU213" s="129"/>
      <c r="CV213" s="130">
        <f t="shared" si="280"/>
        <v>0</v>
      </c>
      <c r="CW213" s="134">
        <f t="shared" si="281"/>
        <v>0</v>
      </c>
      <c r="CX213" s="131">
        <f>+IF($I$7="SI",'INPUTS Y LISTAS'!$B$31,0)</f>
        <v>0</v>
      </c>
      <c r="CY213" s="132"/>
      <c r="CZ213" s="130">
        <f t="shared" si="282"/>
        <v>0</v>
      </c>
      <c r="DA213" s="134">
        <f t="shared" si="283"/>
        <v>0</v>
      </c>
      <c r="DB213" s="131">
        <f>+IF($I$7="SI",'INPUTS Y LISTAS'!$B$32,0)</f>
        <v>0</v>
      </c>
      <c r="DC213" s="132"/>
      <c r="DD213" s="130">
        <f t="shared" si="284"/>
        <v>0</v>
      </c>
      <c r="DE213" s="134">
        <f t="shared" si="285"/>
        <v>0</v>
      </c>
      <c r="DF213" s="131">
        <f>+IF($I$7="SI",'INPUTS Y LISTAS'!$B$33,0)</f>
        <v>0</v>
      </c>
      <c r="DG213" s="132"/>
      <c r="DH213" s="130">
        <f t="shared" si="286"/>
        <v>0</v>
      </c>
      <c r="DI213" s="134">
        <f t="shared" si="287"/>
        <v>0</v>
      </c>
      <c r="DJ213" s="136">
        <f t="shared" si="288"/>
        <v>0</v>
      </c>
    </row>
    <row r="214" spans="3:114" ht="15.75" hidden="1" outlineLevel="2" x14ac:dyDescent="0.2">
      <c r="C214" s="14">
        <f t="shared" si="239"/>
        <v>200</v>
      </c>
      <c r="D214" s="72"/>
      <c r="E214" s="69">
        <v>1</v>
      </c>
      <c r="F214" s="69"/>
      <c r="G214" s="70"/>
      <c r="H214" s="70"/>
      <c r="I214" s="70"/>
      <c r="J214" s="70"/>
      <c r="K214" s="70"/>
      <c r="L214" s="70"/>
      <c r="M214" s="70"/>
      <c r="N214" s="70"/>
      <c r="O214" s="70"/>
      <c r="P214" s="70"/>
      <c r="Q214" s="70"/>
      <c r="R214" s="70"/>
      <c r="S214" s="70"/>
      <c r="T214" s="70"/>
      <c r="U214" s="70"/>
      <c r="V214" s="70"/>
      <c r="W214" s="70"/>
      <c r="X214" s="70"/>
      <c r="Y214" s="71"/>
      <c r="Z214" s="87" t="s">
        <v>16</v>
      </c>
      <c r="AA214" s="15" t="str">
        <f>IF(G214="","",IF(Z214="SI",G214*(1+'INPUTS Y LISTAS'!$B$15),'Modelo Estadistico'!G214))</f>
        <v/>
      </c>
      <c r="AB214" s="15" t="str">
        <f>IF(H214="","",IF(Z214="SI",H214*(1+'INPUTS Y LISTAS'!$B$15),'Modelo Estadistico'!H214))</f>
        <v/>
      </c>
      <c r="AC214" s="15" t="str">
        <f>IF(I214="","",IF(Z214="SI",I214*(1+'INPUTS Y LISTAS'!$B$15),'Modelo Estadistico'!I214))</f>
        <v/>
      </c>
      <c r="AD214" s="15" t="str">
        <f>IF(J214="","",IF(Z214="SI",J214*(1+'INPUTS Y LISTAS'!$B$15),'Modelo Estadistico'!J214))</f>
        <v/>
      </c>
      <c r="AE214" s="15" t="str">
        <f>IF(K214="","",IF(Z214="SI",K214*(1+'INPUTS Y LISTAS'!$B$15),'Modelo Estadistico'!K214))</f>
        <v/>
      </c>
      <c r="AF214" s="15" t="str">
        <f>IF(L214="","",IF(Z214="SI",L214*(1+'INPUTS Y LISTAS'!$B$15),'Modelo Estadistico'!L214))</f>
        <v/>
      </c>
      <c r="AG214" s="15" t="str">
        <f>IF(M214="","",IF(Z214="SI",M214*(1+'INPUTS Y LISTAS'!$B$15),'Modelo Estadistico'!M214))</f>
        <v/>
      </c>
      <c r="AH214" s="15" t="str">
        <f>IF(N214="","",IF(Z214="SI",N214*(1+'INPUTS Y LISTAS'!$B$15),'Modelo Estadistico'!N214))</f>
        <v/>
      </c>
      <c r="AI214" s="15" t="str">
        <f>IF(O214="","",IF(Z214="SI",O214*(1+'INPUTS Y LISTAS'!$B$15),'Modelo Estadistico'!O214))</f>
        <v/>
      </c>
      <c r="AJ214" s="15" t="str">
        <f>IF(P214="","",IF(Z214="SI",P214*(1+'INPUTS Y LISTAS'!$B$15),'Modelo Estadistico'!P214))</f>
        <v/>
      </c>
      <c r="AK214" s="15" t="str">
        <f>IF(Q214="","",IF(Z214="SI",Q214*(1+'INPUTS Y LISTAS'!$B$15),'Modelo Estadistico'!Q214))</f>
        <v/>
      </c>
      <c r="AL214" s="15" t="str">
        <f>IF(R214="","",IF(Z214="SI",R214*(1+'INPUTS Y LISTAS'!$B$15),'Modelo Estadistico'!R214))</f>
        <v/>
      </c>
      <c r="AM214" s="15" t="str">
        <f>IF(S214="","",IF(Z214="SI",S214*(1+'INPUTS Y LISTAS'!$B$15),'Modelo Estadistico'!S214))</f>
        <v/>
      </c>
      <c r="AN214" s="15" t="str">
        <f>IF(T214="","",IF(Z214="SI",T214*(1+'INPUTS Y LISTAS'!$B$15),'Modelo Estadistico'!T214))</f>
        <v/>
      </c>
      <c r="AO214" s="15" t="str">
        <f>IF(U214="","",IF(Z214="SI",U214*(1+'INPUTS Y LISTAS'!$B$15),'Modelo Estadistico'!U214))</f>
        <v/>
      </c>
      <c r="AP214" s="15" t="str">
        <f>IF(V214="","",IF(Z214="SI",V214*(1+'INPUTS Y LISTAS'!$B$15),'Modelo Estadistico'!V214))</f>
        <v/>
      </c>
      <c r="AQ214" s="15" t="str">
        <f>IF(W214="","",IF(Z214="SI",W214*(1+'INPUTS Y LISTAS'!$B$15),'Modelo Estadistico'!W214))</f>
        <v/>
      </c>
      <c r="AR214" s="15" t="str">
        <f>IF(X214="","",IF(Z214="SI",X214*(1+'INPUTS Y LISTAS'!$B$15),'Modelo Estadistico'!X214))</f>
        <v/>
      </c>
      <c r="AS214" s="71"/>
      <c r="AT214" s="29" t="str">
        <f t="shared" si="240"/>
        <v/>
      </c>
      <c r="AU214" s="15" t="str">
        <f t="shared" si="241"/>
        <v/>
      </c>
      <c r="AV214" s="15" t="str">
        <f t="shared" si="242"/>
        <v/>
      </c>
      <c r="AW214" s="30" t="str">
        <f t="shared" si="243"/>
        <v/>
      </c>
      <c r="AX214" s="28" t="str">
        <f t="shared" si="278"/>
        <v/>
      </c>
      <c r="AY214" s="16" t="str">
        <f t="shared" si="250"/>
        <v/>
      </c>
      <c r="AZ214" s="16" t="str">
        <f t="shared" si="251"/>
        <v/>
      </c>
      <c r="BA214" s="16" t="str">
        <f t="shared" si="252"/>
        <v/>
      </c>
      <c r="BB214" s="16" t="str">
        <f t="shared" si="253"/>
        <v/>
      </c>
      <c r="BC214" s="16" t="str">
        <f t="shared" si="254"/>
        <v/>
      </c>
      <c r="BD214" s="16" t="str">
        <f t="shared" si="255"/>
        <v/>
      </c>
      <c r="BE214" s="16" t="str">
        <f t="shared" si="256"/>
        <v/>
      </c>
      <c r="BF214" s="16" t="str">
        <f t="shared" si="257"/>
        <v/>
      </c>
      <c r="BG214" s="16" t="str">
        <f t="shared" si="258"/>
        <v/>
      </c>
      <c r="BH214" s="16" t="str">
        <f t="shared" si="259"/>
        <v/>
      </c>
      <c r="BI214" s="16" t="str">
        <f t="shared" si="260"/>
        <v/>
      </c>
      <c r="BJ214" s="16" t="str">
        <f t="shared" si="261"/>
        <v/>
      </c>
      <c r="BK214" s="16" t="str">
        <f t="shared" si="262"/>
        <v/>
      </c>
      <c r="BL214" s="16" t="str">
        <f t="shared" si="263"/>
        <v/>
      </c>
      <c r="BM214" s="16"/>
      <c r="BN214" s="16" t="str">
        <f t="shared" si="264"/>
        <v/>
      </c>
      <c r="BO214" s="16" t="str">
        <f t="shared" si="265"/>
        <v/>
      </c>
      <c r="BP214" s="28" t="str">
        <f t="shared" si="266"/>
        <v/>
      </c>
      <c r="BQ214" s="16" t="str">
        <f t="shared" si="267"/>
        <v/>
      </c>
      <c r="BR214" s="16" t="str">
        <f t="shared" si="268"/>
        <v/>
      </c>
      <c r="BS214" s="16" t="str">
        <f t="shared" si="269"/>
        <v/>
      </c>
      <c r="BT214" s="16" t="str">
        <f t="shared" si="270"/>
        <v/>
      </c>
      <c r="BU214" s="16" t="str">
        <f t="shared" si="271"/>
        <v/>
      </c>
      <c r="BV214" s="16" t="str">
        <f t="shared" si="272"/>
        <v/>
      </c>
      <c r="BW214" s="16" t="str">
        <f t="shared" si="273"/>
        <v/>
      </c>
      <c r="BX214" s="16" t="str">
        <f t="shared" si="274"/>
        <v/>
      </c>
      <c r="BY214" s="16" t="str">
        <f t="shared" si="275"/>
        <v/>
      </c>
      <c r="BZ214" s="16" t="str">
        <f t="shared" si="276"/>
        <v/>
      </c>
      <c r="CA214" s="16" t="str">
        <f t="shared" si="276"/>
        <v/>
      </c>
      <c r="CB214" s="16" t="str">
        <f t="shared" si="276"/>
        <v/>
      </c>
      <c r="CC214" s="16" t="str">
        <f t="shared" si="276"/>
        <v/>
      </c>
      <c r="CD214" s="16" t="str">
        <f t="shared" si="276"/>
        <v/>
      </c>
      <c r="CE214" s="16" t="str">
        <f t="shared" si="276"/>
        <v/>
      </c>
      <c r="CF214" s="16" t="str">
        <f t="shared" si="276"/>
        <v/>
      </c>
      <c r="CG214" s="16" t="str">
        <f t="shared" si="276"/>
        <v/>
      </c>
      <c r="CH214" s="66" t="str">
        <f t="shared" si="277"/>
        <v/>
      </c>
      <c r="CI214" s="42" t="str">
        <f t="shared" si="289"/>
        <v/>
      </c>
      <c r="CJ214" s="42" t="str">
        <f t="shared" si="290"/>
        <v/>
      </c>
      <c r="CK214" s="42" t="str">
        <f t="shared" si="291"/>
        <v/>
      </c>
      <c r="CL214" s="42" t="str">
        <f t="shared" si="292"/>
        <v/>
      </c>
      <c r="CM214" s="42" t="str">
        <f t="shared" si="293"/>
        <v/>
      </c>
      <c r="CN214" s="65">
        <f t="shared" si="279"/>
        <v>0</v>
      </c>
      <c r="CO214" s="73"/>
      <c r="CP214" s="41">
        <f t="shared" si="244"/>
        <v>0</v>
      </c>
      <c r="CQ214" s="39">
        <f t="shared" si="245"/>
        <v>0</v>
      </c>
      <c r="CR214" s="40">
        <f t="shared" si="246"/>
        <v>0</v>
      </c>
      <c r="CS214" s="134">
        <f t="shared" si="247"/>
        <v>0</v>
      </c>
      <c r="CT214" s="17"/>
      <c r="CU214" s="129"/>
      <c r="CV214" s="130">
        <f t="shared" si="280"/>
        <v>0</v>
      </c>
      <c r="CW214" s="134">
        <f t="shared" si="281"/>
        <v>0</v>
      </c>
      <c r="CX214" s="131">
        <f>+IF($I$7="SI",'INPUTS Y LISTAS'!$B$31,0)</f>
        <v>0</v>
      </c>
      <c r="CY214" s="132"/>
      <c r="CZ214" s="130">
        <f t="shared" si="282"/>
        <v>0</v>
      </c>
      <c r="DA214" s="134">
        <f t="shared" si="283"/>
        <v>0</v>
      </c>
      <c r="DB214" s="131">
        <f>+IF($I$7="SI",'INPUTS Y LISTAS'!$B$32,0)</f>
        <v>0</v>
      </c>
      <c r="DC214" s="132"/>
      <c r="DD214" s="130">
        <f t="shared" si="284"/>
        <v>0</v>
      </c>
      <c r="DE214" s="134">
        <f t="shared" si="285"/>
        <v>0</v>
      </c>
      <c r="DF214" s="131">
        <f>+IF($I$7="SI",'INPUTS Y LISTAS'!$B$33,0)</f>
        <v>0</v>
      </c>
      <c r="DG214" s="132"/>
      <c r="DH214" s="130">
        <f t="shared" si="286"/>
        <v>0</v>
      </c>
      <c r="DI214" s="134">
        <f t="shared" si="287"/>
        <v>0</v>
      </c>
      <c r="DJ214" s="136">
        <f t="shared" si="288"/>
        <v>0</v>
      </c>
    </row>
    <row r="215" spans="3:114" ht="15.75" hidden="1" outlineLevel="2" x14ac:dyDescent="0.2">
      <c r="C215" s="14">
        <f t="shared" si="239"/>
        <v>201</v>
      </c>
      <c r="D215" s="72"/>
      <c r="E215" s="69">
        <v>1</v>
      </c>
      <c r="F215" s="69"/>
      <c r="G215" s="70"/>
      <c r="H215" s="70"/>
      <c r="I215" s="70"/>
      <c r="J215" s="70"/>
      <c r="K215" s="70"/>
      <c r="L215" s="70"/>
      <c r="M215" s="70"/>
      <c r="N215" s="70"/>
      <c r="O215" s="70"/>
      <c r="P215" s="70"/>
      <c r="Q215" s="70"/>
      <c r="R215" s="70"/>
      <c r="S215" s="70"/>
      <c r="T215" s="70"/>
      <c r="U215" s="70"/>
      <c r="V215" s="70"/>
      <c r="W215" s="70"/>
      <c r="X215" s="70"/>
      <c r="Y215" s="71"/>
      <c r="Z215" s="87" t="s">
        <v>16</v>
      </c>
      <c r="AA215" s="15" t="str">
        <f>IF(G215="","",IF(Z215="SI",G215*(1+'INPUTS Y LISTAS'!$B$15),'Modelo Estadistico'!G215))</f>
        <v/>
      </c>
      <c r="AB215" s="15" t="str">
        <f>IF(H215="","",IF(Z215="SI",H215*(1+'INPUTS Y LISTAS'!$B$15),'Modelo Estadistico'!H215))</f>
        <v/>
      </c>
      <c r="AC215" s="15" t="str">
        <f>IF(I215="","",IF(Z215="SI",I215*(1+'INPUTS Y LISTAS'!$B$15),'Modelo Estadistico'!I215))</f>
        <v/>
      </c>
      <c r="AD215" s="15" t="str">
        <f>IF(J215="","",IF(Z215="SI",J215*(1+'INPUTS Y LISTAS'!$B$15),'Modelo Estadistico'!J215))</f>
        <v/>
      </c>
      <c r="AE215" s="15" t="str">
        <f>IF(K215="","",IF(Z215="SI",K215*(1+'INPUTS Y LISTAS'!$B$15),'Modelo Estadistico'!K215))</f>
        <v/>
      </c>
      <c r="AF215" s="15" t="str">
        <f>IF(L215="","",IF(Z215="SI",L215*(1+'INPUTS Y LISTAS'!$B$15),'Modelo Estadistico'!L215))</f>
        <v/>
      </c>
      <c r="AG215" s="15" t="str">
        <f>IF(M215="","",IF(Z215="SI",M215*(1+'INPUTS Y LISTAS'!$B$15),'Modelo Estadistico'!M215))</f>
        <v/>
      </c>
      <c r="AH215" s="15" t="str">
        <f>IF(N215="","",IF(Z215="SI",N215*(1+'INPUTS Y LISTAS'!$B$15),'Modelo Estadistico'!N215))</f>
        <v/>
      </c>
      <c r="AI215" s="15" t="str">
        <f>IF(O215="","",IF(Z215="SI",O215*(1+'INPUTS Y LISTAS'!$B$15),'Modelo Estadistico'!O215))</f>
        <v/>
      </c>
      <c r="AJ215" s="15" t="str">
        <f>IF(P215="","",IF(Z215="SI",P215*(1+'INPUTS Y LISTAS'!$B$15),'Modelo Estadistico'!P215))</f>
        <v/>
      </c>
      <c r="AK215" s="15" t="str">
        <f>IF(Q215="","",IF(Z215="SI",Q215*(1+'INPUTS Y LISTAS'!$B$15),'Modelo Estadistico'!Q215))</f>
        <v/>
      </c>
      <c r="AL215" s="15" t="str">
        <f>IF(R215="","",IF(Z215="SI",R215*(1+'INPUTS Y LISTAS'!$B$15),'Modelo Estadistico'!R215))</f>
        <v/>
      </c>
      <c r="AM215" s="15" t="str">
        <f>IF(S215="","",IF(Z215="SI",S215*(1+'INPUTS Y LISTAS'!$B$15),'Modelo Estadistico'!S215))</f>
        <v/>
      </c>
      <c r="AN215" s="15" t="str">
        <f>IF(T215="","",IF(Z215="SI",T215*(1+'INPUTS Y LISTAS'!$B$15),'Modelo Estadistico'!T215))</f>
        <v/>
      </c>
      <c r="AO215" s="15" t="str">
        <f>IF(U215="","",IF(Z215="SI",U215*(1+'INPUTS Y LISTAS'!$B$15),'Modelo Estadistico'!U215))</f>
        <v/>
      </c>
      <c r="AP215" s="15" t="str">
        <f>IF(V215="","",IF(Z215="SI",V215*(1+'INPUTS Y LISTAS'!$B$15),'Modelo Estadistico'!V215))</f>
        <v/>
      </c>
      <c r="AQ215" s="15" t="str">
        <f>IF(W215="","",IF(Z215="SI",W215*(1+'INPUTS Y LISTAS'!$B$15),'Modelo Estadistico'!W215))</f>
        <v/>
      </c>
      <c r="AR215" s="15" t="str">
        <f>IF(X215="","",IF(Z215="SI",X215*(1+'INPUTS Y LISTAS'!$B$15),'Modelo Estadistico'!X215))</f>
        <v/>
      </c>
      <c r="AS215" s="71"/>
      <c r="AT215" s="29" t="str">
        <f t="shared" si="240"/>
        <v/>
      </c>
      <c r="AU215" s="15" t="str">
        <f t="shared" si="241"/>
        <v/>
      </c>
      <c r="AV215" s="15" t="str">
        <f t="shared" si="242"/>
        <v/>
      </c>
      <c r="AW215" s="30" t="str">
        <f t="shared" si="243"/>
        <v/>
      </c>
      <c r="AX215" s="28" t="str">
        <f t="shared" si="278"/>
        <v/>
      </c>
      <c r="AY215" s="16" t="str">
        <f t="shared" si="250"/>
        <v/>
      </c>
      <c r="AZ215" s="16" t="str">
        <f t="shared" si="251"/>
        <v/>
      </c>
      <c r="BA215" s="16" t="str">
        <f t="shared" si="252"/>
        <v/>
      </c>
      <c r="BB215" s="16" t="str">
        <f t="shared" si="253"/>
        <v/>
      </c>
      <c r="BC215" s="16" t="str">
        <f t="shared" si="254"/>
        <v/>
      </c>
      <c r="BD215" s="16" t="str">
        <f t="shared" si="255"/>
        <v/>
      </c>
      <c r="BE215" s="16" t="str">
        <f t="shared" si="256"/>
        <v/>
      </c>
      <c r="BF215" s="16" t="str">
        <f t="shared" si="257"/>
        <v/>
      </c>
      <c r="BG215" s="16" t="str">
        <f t="shared" si="258"/>
        <v/>
      </c>
      <c r="BH215" s="16" t="str">
        <f t="shared" si="259"/>
        <v/>
      </c>
      <c r="BI215" s="16" t="str">
        <f t="shared" si="260"/>
        <v/>
      </c>
      <c r="BJ215" s="16" t="str">
        <f t="shared" si="261"/>
        <v/>
      </c>
      <c r="BK215" s="16" t="str">
        <f t="shared" si="262"/>
        <v/>
      </c>
      <c r="BL215" s="16" t="str">
        <f t="shared" si="263"/>
        <v/>
      </c>
      <c r="BM215" s="16"/>
      <c r="BN215" s="16" t="str">
        <f t="shared" si="264"/>
        <v/>
      </c>
      <c r="BO215" s="16" t="str">
        <f t="shared" si="265"/>
        <v/>
      </c>
      <c r="BP215" s="28" t="str">
        <f t="shared" si="266"/>
        <v/>
      </c>
      <c r="BQ215" s="16" t="str">
        <f t="shared" si="267"/>
        <v/>
      </c>
      <c r="BR215" s="16" t="str">
        <f t="shared" si="268"/>
        <v/>
      </c>
      <c r="BS215" s="16" t="str">
        <f t="shared" si="269"/>
        <v/>
      </c>
      <c r="BT215" s="16" t="str">
        <f t="shared" si="270"/>
        <v/>
      </c>
      <c r="BU215" s="16" t="str">
        <f t="shared" si="271"/>
        <v/>
      </c>
      <c r="BV215" s="16" t="str">
        <f t="shared" si="272"/>
        <v/>
      </c>
      <c r="BW215" s="16" t="str">
        <f t="shared" si="273"/>
        <v/>
      </c>
      <c r="BX215" s="16" t="str">
        <f t="shared" si="274"/>
        <v/>
      </c>
      <c r="BY215" s="16" t="str">
        <f t="shared" si="275"/>
        <v/>
      </c>
      <c r="BZ215" s="16" t="str">
        <f t="shared" si="276"/>
        <v/>
      </c>
      <c r="CA215" s="16" t="str">
        <f t="shared" si="276"/>
        <v/>
      </c>
      <c r="CB215" s="16" t="str">
        <f t="shared" si="276"/>
        <v/>
      </c>
      <c r="CC215" s="16" t="str">
        <f t="shared" si="276"/>
        <v/>
      </c>
      <c r="CD215" s="16" t="str">
        <f t="shared" si="276"/>
        <v/>
      </c>
      <c r="CE215" s="16" t="str">
        <f t="shared" si="276"/>
        <v/>
      </c>
      <c r="CF215" s="16" t="str">
        <f t="shared" si="276"/>
        <v/>
      </c>
      <c r="CG215" s="16" t="str">
        <f t="shared" si="276"/>
        <v/>
      </c>
      <c r="CH215" s="66" t="str">
        <f t="shared" si="277"/>
        <v/>
      </c>
      <c r="CI215" s="42" t="str">
        <f t="shared" si="289"/>
        <v/>
      </c>
      <c r="CJ215" s="42" t="str">
        <f t="shared" si="290"/>
        <v/>
      </c>
      <c r="CK215" s="42" t="str">
        <f t="shared" si="291"/>
        <v/>
      </c>
      <c r="CL215" s="42" t="str">
        <f t="shared" si="292"/>
        <v/>
      </c>
      <c r="CM215" s="42" t="str">
        <f t="shared" si="293"/>
        <v/>
      </c>
      <c r="CN215" s="65">
        <f t="shared" si="279"/>
        <v>0</v>
      </c>
      <c r="CO215" s="73"/>
      <c r="CP215" s="41">
        <f t="shared" si="244"/>
        <v>0</v>
      </c>
      <c r="CQ215" s="39">
        <f t="shared" si="245"/>
        <v>0</v>
      </c>
      <c r="CR215" s="40">
        <f t="shared" si="246"/>
        <v>0</v>
      </c>
      <c r="CS215" s="134">
        <f t="shared" si="247"/>
        <v>0</v>
      </c>
      <c r="CT215" s="17"/>
      <c r="CU215" s="129"/>
      <c r="CV215" s="130">
        <f t="shared" si="280"/>
        <v>0</v>
      </c>
      <c r="CW215" s="134">
        <f t="shared" si="281"/>
        <v>0</v>
      </c>
      <c r="CX215" s="131">
        <f>+IF($I$7="SI",'INPUTS Y LISTAS'!$B$31,0)</f>
        <v>0</v>
      </c>
      <c r="CY215" s="132"/>
      <c r="CZ215" s="130">
        <f t="shared" si="282"/>
        <v>0</v>
      </c>
      <c r="DA215" s="134">
        <f t="shared" si="283"/>
        <v>0</v>
      </c>
      <c r="DB215" s="131">
        <f>+IF($I$7="SI",'INPUTS Y LISTAS'!$B$32,0)</f>
        <v>0</v>
      </c>
      <c r="DC215" s="132"/>
      <c r="DD215" s="130">
        <f t="shared" si="284"/>
        <v>0</v>
      </c>
      <c r="DE215" s="134">
        <f t="shared" si="285"/>
        <v>0</v>
      </c>
      <c r="DF215" s="131">
        <f>+IF($I$7="SI",'INPUTS Y LISTAS'!$B$33,0)</f>
        <v>0</v>
      </c>
      <c r="DG215" s="132"/>
      <c r="DH215" s="130">
        <f t="shared" si="286"/>
        <v>0</v>
      </c>
      <c r="DI215" s="134">
        <f t="shared" si="287"/>
        <v>0</v>
      </c>
      <c r="DJ215" s="136">
        <f t="shared" si="288"/>
        <v>0</v>
      </c>
    </row>
    <row r="216" spans="3:114" ht="15.75" hidden="1" outlineLevel="2" x14ac:dyDescent="0.2">
      <c r="C216" s="14">
        <f t="shared" si="239"/>
        <v>202</v>
      </c>
      <c r="D216" s="72"/>
      <c r="E216" s="69">
        <v>1</v>
      </c>
      <c r="F216" s="69"/>
      <c r="G216" s="70"/>
      <c r="H216" s="70"/>
      <c r="I216" s="70"/>
      <c r="J216" s="70"/>
      <c r="K216" s="70"/>
      <c r="L216" s="70"/>
      <c r="M216" s="70"/>
      <c r="N216" s="70"/>
      <c r="O216" s="70"/>
      <c r="P216" s="70"/>
      <c r="Q216" s="70"/>
      <c r="R216" s="70"/>
      <c r="S216" s="70"/>
      <c r="T216" s="70"/>
      <c r="U216" s="70"/>
      <c r="V216" s="70"/>
      <c r="W216" s="70"/>
      <c r="X216" s="70"/>
      <c r="Y216" s="71"/>
      <c r="Z216" s="87" t="s">
        <v>16</v>
      </c>
      <c r="AA216" s="15" t="str">
        <f>IF(G216="","",IF(Z216="SI",G216*(1+'INPUTS Y LISTAS'!$B$15),'Modelo Estadistico'!G216))</f>
        <v/>
      </c>
      <c r="AB216" s="15" t="str">
        <f>IF(H216="","",IF(Z216="SI",H216*(1+'INPUTS Y LISTAS'!$B$15),'Modelo Estadistico'!H216))</f>
        <v/>
      </c>
      <c r="AC216" s="15" t="str">
        <f>IF(I216="","",IF(Z216="SI",I216*(1+'INPUTS Y LISTAS'!$B$15),'Modelo Estadistico'!I216))</f>
        <v/>
      </c>
      <c r="AD216" s="15" t="str">
        <f>IF(J216="","",IF(Z216="SI",J216*(1+'INPUTS Y LISTAS'!$B$15),'Modelo Estadistico'!J216))</f>
        <v/>
      </c>
      <c r="AE216" s="15" t="str">
        <f>IF(K216="","",IF(Z216="SI",K216*(1+'INPUTS Y LISTAS'!$B$15),'Modelo Estadistico'!K216))</f>
        <v/>
      </c>
      <c r="AF216" s="15" t="str">
        <f>IF(L216="","",IF(Z216="SI",L216*(1+'INPUTS Y LISTAS'!$B$15),'Modelo Estadistico'!L216))</f>
        <v/>
      </c>
      <c r="AG216" s="15" t="str">
        <f>IF(M216="","",IF(Z216="SI",M216*(1+'INPUTS Y LISTAS'!$B$15),'Modelo Estadistico'!M216))</f>
        <v/>
      </c>
      <c r="AH216" s="15" t="str">
        <f>IF(N216="","",IF(Z216="SI",N216*(1+'INPUTS Y LISTAS'!$B$15),'Modelo Estadistico'!N216))</f>
        <v/>
      </c>
      <c r="AI216" s="15" t="str">
        <f>IF(O216="","",IF(Z216="SI",O216*(1+'INPUTS Y LISTAS'!$B$15),'Modelo Estadistico'!O216))</f>
        <v/>
      </c>
      <c r="AJ216" s="15" t="str">
        <f>IF(P216="","",IF(Z216="SI",P216*(1+'INPUTS Y LISTAS'!$B$15),'Modelo Estadistico'!P216))</f>
        <v/>
      </c>
      <c r="AK216" s="15" t="str">
        <f>IF(Q216="","",IF(Z216="SI",Q216*(1+'INPUTS Y LISTAS'!$B$15),'Modelo Estadistico'!Q216))</f>
        <v/>
      </c>
      <c r="AL216" s="15" t="str">
        <f>IF(R216="","",IF(Z216="SI",R216*(1+'INPUTS Y LISTAS'!$B$15),'Modelo Estadistico'!R216))</f>
        <v/>
      </c>
      <c r="AM216" s="15" t="str">
        <f>IF(S216="","",IF(Z216="SI",S216*(1+'INPUTS Y LISTAS'!$B$15),'Modelo Estadistico'!S216))</f>
        <v/>
      </c>
      <c r="AN216" s="15" t="str">
        <f>IF(T216="","",IF(Z216="SI",T216*(1+'INPUTS Y LISTAS'!$B$15),'Modelo Estadistico'!T216))</f>
        <v/>
      </c>
      <c r="AO216" s="15" t="str">
        <f>IF(U216="","",IF(Z216="SI",U216*(1+'INPUTS Y LISTAS'!$B$15),'Modelo Estadistico'!U216))</f>
        <v/>
      </c>
      <c r="AP216" s="15" t="str">
        <f>IF(V216="","",IF(Z216="SI",V216*(1+'INPUTS Y LISTAS'!$B$15),'Modelo Estadistico'!V216))</f>
        <v/>
      </c>
      <c r="AQ216" s="15" t="str">
        <f>IF(W216="","",IF(Z216="SI",W216*(1+'INPUTS Y LISTAS'!$B$15),'Modelo Estadistico'!W216))</f>
        <v/>
      </c>
      <c r="AR216" s="15" t="str">
        <f>IF(X216="","",IF(Z216="SI",X216*(1+'INPUTS Y LISTAS'!$B$15),'Modelo Estadistico'!X216))</f>
        <v/>
      </c>
      <c r="AS216" s="71"/>
      <c r="AT216" s="29" t="str">
        <f t="shared" si="240"/>
        <v/>
      </c>
      <c r="AU216" s="15" t="str">
        <f t="shared" si="241"/>
        <v/>
      </c>
      <c r="AV216" s="15" t="str">
        <f t="shared" si="242"/>
        <v/>
      </c>
      <c r="AW216" s="30" t="str">
        <f t="shared" si="243"/>
        <v/>
      </c>
      <c r="AX216" s="28" t="str">
        <f t="shared" si="278"/>
        <v/>
      </c>
      <c r="AY216" s="16" t="str">
        <f t="shared" si="250"/>
        <v/>
      </c>
      <c r="AZ216" s="16" t="str">
        <f t="shared" si="251"/>
        <v/>
      </c>
      <c r="BA216" s="16" t="str">
        <f t="shared" si="252"/>
        <v/>
      </c>
      <c r="BB216" s="16" t="str">
        <f t="shared" si="253"/>
        <v/>
      </c>
      <c r="BC216" s="16" t="str">
        <f t="shared" si="254"/>
        <v/>
      </c>
      <c r="BD216" s="16" t="str">
        <f t="shared" si="255"/>
        <v/>
      </c>
      <c r="BE216" s="16" t="str">
        <f t="shared" si="256"/>
        <v/>
      </c>
      <c r="BF216" s="16" t="str">
        <f t="shared" si="257"/>
        <v/>
      </c>
      <c r="BG216" s="16" t="str">
        <f t="shared" si="258"/>
        <v/>
      </c>
      <c r="BH216" s="16" t="str">
        <f t="shared" si="259"/>
        <v/>
      </c>
      <c r="BI216" s="16" t="str">
        <f t="shared" si="260"/>
        <v/>
      </c>
      <c r="BJ216" s="16" t="str">
        <f t="shared" si="261"/>
        <v/>
      </c>
      <c r="BK216" s="16" t="str">
        <f t="shared" si="262"/>
        <v/>
      </c>
      <c r="BL216" s="16" t="str">
        <f t="shared" si="263"/>
        <v/>
      </c>
      <c r="BM216" s="16"/>
      <c r="BN216" s="16" t="str">
        <f t="shared" si="264"/>
        <v/>
      </c>
      <c r="BO216" s="16" t="str">
        <f t="shared" si="265"/>
        <v/>
      </c>
      <c r="BP216" s="28" t="str">
        <f t="shared" si="266"/>
        <v/>
      </c>
      <c r="BQ216" s="16" t="str">
        <f t="shared" si="267"/>
        <v/>
      </c>
      <c r="BR216" s="16" t="str">
        <f t="shared" si="268"/>
        <v/>
      </c>
      <c r="BS216" s="16" t="str">
        <f t="shared" si="269"/>
        <v/>
      </c>
      <c r="BT216" s="16" t="str">
        <f t="shared" si="270"/>
        <v/>
      </c>
      <c r="BU216" s="16" t="str">
        <f t="shared" si="271"/>
        <v/>
      </c>
      <c r="BV216" s="16" t="str">
        <f t="shared" si="272"/>
        <v/>
      </c>
      <c r="BW216" s="16" t="str">
        <f t="shared" si="273"/>
        <v/>
      </c>
      <c r="BX216" s="16" t="str">
        <f t="shared" si="274"/>
        <v/>
      </c>
      <c r="BY216" s="16" t="str">
        <f t="shared" si="275"/>
        <v/>
      </c>
      <c r="BZ216" s="16" t="str">
        <f t="shared" si="276"/>
        <v/>
      </c>
      <c r="CA216" s="16" t="str">
        <f t="shared" si="276"/>
        <v/>
      </c>
      <c r="CB216" s="16" t="str">
        <f t="shared" si="276"/>
        <v/>
      </c>
      <c r="CC216" s="16" t="str">
        <f t="shared" si="276"/>
        <v/>
      </c>
      <c r="CD216" s="16" t="str">
        <f t="shared" si="276"/>
        <v/>
      </c>
      <c r="CE216" s="16" t="str">
        <f t="shared" si="276"/>
        <v/>
      </c>
      <c r="CF216" s="16" t="str">
        <f t="shared" si="276"/>
        <v/>
      </c>
      <c r="CG216" s="16" t="str">
        <f t="shared" si="276"/>
        <v/>
      </c>
      <c r="CH216" s="66" t="str">
        <f t="shared" si="277"/>
        <v/>
      </c>
      <c r="CI216" s="42" t="str">
        <f t="shared" si="289"/>
        <v/>
      </c>
      <c r="CJ216" s="42" t="str">
        <f t="shared" si="290"/>
        <v/>
      </c>
      <c r="CK216" s="42" t="str">
        <f t="shared" si="291"/>
        <v/>
      </c>
      <c r="CL216" s="42" t="str">
        <f t="shared" si="292"/>
        <v/>
      </c>
      <c r="CM216" s="42" t="str">
        <f t="shared" si="293"/>
        <v/>
      </c>
      <c r="CN216" s="65">
        <f t="shared" si="279"/>
        <v>0</v>
      </c>
      <c r="CO216" s="73"/>
      <c r="CP216" s="41">
        <f t="shared" si="244"/>
        <v>0</v>
      </c>
      <c r="CQ216" s="39">
        <f t="shared" si="245"/>
        <v>0</v>
      </c>
      <c r="CR216" s="40">
        <f t="shared" si="246"/>
        <v>0</v>
      </c>
      <c r="CS216" s="134">
        <f t="shared" si="247"/>
        <v>0</v>
      </c>
      <c r="CT216" s="17"/>
      <c r="CU216" s="129"/>
      <c r="CV216" s="130">
        <f t="shared" si="280"/>
        <v>0</v>
      </c>
      <c r="CW216" s="134">
        <f t="shared" si="281"/>
        <v>0</v>
      </c>
      <c r="CX216" s="131">
        <f>+IF($I$7="SI",'INPUTS Y LISTAS'!$B$31,0)</f>
        <v>0</v>
      </c>
      <c r="CY216" s="132"/>
      <c r="CZ216" s="130">
        <f t="shared" si="282"/>
        <v>0</v>
      </c>
      <c r="DA216" s="134">
        <f t="shared" si="283"/>
        <v>0</v>
      </c>
      <c r="DB216" s="131">
        <f>+IF($I$7="SI",'INPUTS Y LISTAS'!$B$32,0)</f>
        <v>0</v>
      </c>
      <c r="DC216" s="132"/>
      <c r="DD216" s="130">
        <f t="shared" si="284"/>
        <v>0</v>
      </c>
      <c r="DE216" s="134">
        <f t="shared" si="285"/>
        <v>0</v>
      </c>
      <c r="DF216" s="131">
        <f>+IF($I$7="SI",'INPUTS Y LISTAS'!$B$33,0)</f>
        <v>0</v>
      </c>
      <c r="DG216" s="132"/>
      <c r="DH216" s="130">
        <f t="shared" si="286"/>
        <v>0</v>
      </c>
      <c r="DI216" s="134">
        <f t="shared" si="287"/>
        <v>0</v>
      </c>
      <c r="DJ216" s="136">
        <f t="shared" si="288"/>
        <v>0</v>
      </c>
    </row>
    <row r="217" spans="3:114" ht="15.75" hidden="1" outlineLevel="2" x14ac:dyDescent="0.2">
      <c r="C217" s="14">
        <f t="shared" si="239"/>
        <v>203</v>
      </c>
      <c r="D217" s="72"/>
      <c r="E217" s="69">
        <v>1</v>
      </c>
      <c r="F217" s="69"/>
      <c r="G217" s="70"/>
      <c r="H217" s="70"/>
      <c r="I217" s="70"/>
      <c r="J217" s="70"/>
      <c r="K217" s="70"/>
      <c r="L217" s="70"/>
      <c r="M217" s="70"/>
      <c r="N217" s="70"/>
      <c r="O217" s="70"/>
      <c r="P217" s="70"/>
      <c r="Q217" s="70"/>
      <c r="R217" s="70"/>
      <c r="S217" s="70"/>
      <c r="T217" s="70"/>
      <c r="U217" s="70"/>
      <c r="V217" s="70"/>
      <c r="W217" s="70"/>
      <c r="X217" s="70"/>
      <c r="Y217" s="71"/>
      <c r="Z217" s="87" t="s">
        <v>16</v>
      </c>
      <c r="AA217" s="15" t="str">
        <f>IF(G217="","",IF(Z217="SI",G217*(1+'INPUTS Y LISTAS'!$B$15),'Modelo Estadistico'!G217))</f>
        <v/>
      </c>
      <c r="AB217" s="15" t="str">
        <f>IF(H217="","",IF(Z217="SI",H217*(1+'INPUTS Y LISTAS'!$B$15),'Modelo Estadistico'!H217))</f>
        <v/>
      </c>
      <c r="AC217" s="15" t="str">
        <f>IF(I217="","",IF(Z217="SI",I217*(1+'INPUTS Y LISTAS'!$B$15),'Modelo Estadistico'!I217))</f>
        <v/>
      </c>
      <c r="AD217" s="15" t="str">
        <f>IF(J217="","",IF(Z217="SI",J217*(1+'INPUTS Y LISTAS'!$B$15),'Modelo Estadistico'!J217))</f>
        <v/>
      </c>
      <c r="AE217" s="15" t="str">
        <f>IF(K217="","",IF(Z217="SI",K217*(1+'INPUTS Y LISTAS'!$B$15),'Modelo Estadistico'!K217))</f>
        <v/>
      </c>
      <c r="AF217" s="15" t="str">
        <f>IF(L217="","",IF(Z217="SI",L217*(1+'INPUTS Y LISTAS'!$B$15),'Modelo Estadistico'!L217))</f>
        <v/>
      </c>
      <c r="AG217" s="15" t="str">
        <f>IF(M217="","",IF(Z217="SI",M217*(1+'INPUTS Y LISTAS'!$B$15),'Modelo Estadistico'!M217))</f>
        <v/>
      </c>
      <c r="AH217" s="15" t="str">
        <f>IF(N217="","",IF(Z217="SI",N217*(1+'INPUTS Y LISTAS'!$B$15),'Modelo Estadistico'!N217))</f>
        <v/>
      </c>
      <c r="AI217" s="15" t="str">
        <f>IF(O217="","",IF(Z217="SI",O217*(1+'INPUTS Y LISTAS'!$B$15),'Modelo Estadistico'!O217))</f>
        <v/>
      </c>
      <c r="AJ217" s="15" t="str">
        <f>IF(P217="","",IF(Z217="SI",P217*(1+'INPUTS Y LISTAS'!$B$15),'Modelo Estadistico'!P217))</f>
        <v/>
      </c>
      <c r="AK217" s="15" t="str">
        <f>IF(Q217="","",IF(Z217="SI",Q217*(1+'INPUTS Y LISTAS'!$B$15),'Modelo Estadistico'!Q217))</f>
        <v/>
      </c>
      <c r="AL217" s="15" t="str">
        <f>IF(R217="","",IF(Z217="SI",R217*(1+'INPUTS Y LISTAS'!$B$15),'Modelo Estadistico'!R217))</f>
        <v/>
      </c>
      <c r="AM217" s="15" t="str">
        <f>IF(S217="","",IF(Z217="SI",S217*(1+'INPUTS Y LISTAS'!$B$15),'Modelo Estadistico'!S217))</f>
        <v/>
      </c>
      <c r="AN217" s="15" t="str">
        <f>IF(T217="","",IF(Z217="SI",T217*(1+'INPUTS Y LISTAS'!$B$15),'Modelo Estadistico'!T217))</f>
        <v/>
      </c>
      <c r="AO217" s="15" t="str">
        <f>IF(U217="","",IF(Z217="SI",U217*(1+'INPUTS Y LISTAS'!$B$15),'Modelo Estadistico'!U217))</f>
        <v/>
      </c>
      <c r="AP217" s="15" t="str">
        <f>IF(V217="","",IF(Z217="SI",V217*(1+'INPUTS Y LISTAS'!$B$15),'Modelo Estadistico'!V217))</f>
        <v/>
      </c>
      <c r="AQ217" s="15" t="str">
        <f>IF(W217="","",IF(Z217="SI",W217*(1+'INPUTS Y LISTAS'!$B$15),'Modelo Estadistico'!W217))</f>
        <v/>
      </c>
      <c r="AR217" s="15" t="str">
        <f>IF(X217="","",IF(Z217="SI",X217*(1+'INPUTS Y LISTAS'!$B$15),'Modelo Estadistico'!X217))</f>
        <v/>
      </c>
      <c r="AS217" s="71"/>
      <c r="AT217" s="29" t="str">
        <f t="shared" si="240"/>
        <v/>
      </c>
      <c r="AU217" s="15" t="str">
        <f t="shared" si="241"/>
        <v/>
      </c>
      <c r="AV217" s="15" t="str">
        <f t="shared" si="242"/>
        <v/>
      </c>
      <c r="AW217" s="30" t="str">
        <f t="shared" si="243"/>
        <v/>
      </c>
      <c r="AX217" s="28" t="str">
        <f t="shared" si="278"/>
        <v/>
      </c>
      <c r="AY217" s="16" t="str">
        <f t="shared" si="250"/>
        <v/>
      </c>
      <c r="AZ217" s="16" t="str">
        <f t="shared" si="251"/>
        <v/>
      </c>
      <c r="BA217" s="16" t="str">
        <f t="shared" si="252"/>
        <v/>
      </c>
      <c r="BB217" s="16" t="str">
        <f t="shared" si="253"/>
        <v/>
      </c>
      <c r="BC217" s="16" t="str">
        <f t="shared" si="254"/>
        <v/>
      </c>
      <c r="BD217" s="16" t="str">
        <f t="shared" si="255"/>
        <v/>
      </c>
      <c r="BE217" s="16" t="str">
        <f t="shared" si="256"/>
        <v/>
      </c>
      <c r="BF217" s="16" t="str">
        <f t="shared" si="257"/>
        <v/>
      </c>
      <c r="BG217" s="16" t="str">
        <f t="shared" si="258"/>
        <v/>
      </c>
      <c r="BH217" s="16" t="str">
        <f t="shared" si="259"/>
        <v/>
      </c>
      <c r="BI217" s="16" t="str">
        <f t="shared" si="260"/>
        <v/>
      </c>
      <c r="BJ217" s="16" t="str">
        <f t="shared" si="261"/>
        <v/>
      </c>
      <c r="BK217" s="16" t="str">
        <f t="shared" si="262"/>
        <v/>
      </c>
      <c r="BL217" s="16" t="str">
        <f t="shared" si="263"/>
        <v/>
      </c>
      <c r="BM217" s="16"/>
      <c r="BN217" s="16" t="str">
        <f t="shared" si="264"/>
        <v/>
      </c>
      <c r="BO217" s="16" t="str">
        <f t="shared" si="265"/>
        <v/>
      </c>
      <c r="BP217" s="28" t="str">
        <f t="shared" si="266"/>
        <v/>
      </c>
      <c r="BQ217" s="16" t="str">
        <f t="shared" si="267"/>
        <v/>
      </c>
      <c r="BR217" s="16" t="str">
        <f t="shared" si="268"/>
        <v/>
      </c>
      <c r="BS217" s="16" t="str">
        <f t="shared" si="269"/>
        <v/>
      </c>
      <c r="BT217" s="16" t="str">
        <f t="shared" si="270"/>
        <v/>
      </c>
      <c r="BU217" s="16" t="str">
        <f t="shared" si="271"/>
        <v/>
      </c>
      <c r="BV217" s="16" t="str">
        <f t="shared" si="272"/>
        <v/>
      </c>
      <c r="BW217" s="16" t="str">
        <f t="shared" si="273"/>
        <v/>
      </c>
      <c r="BX217" s="16" t="str">
        <f t="shared" si="274"/>
        <v/>
      </c>
      <c r="BY217" s="16" t="str">
        <f t="shared" si="275"/>
        <v/>
      </c>
      <c r="BZ217" s="16" t="str">
        <f t="shared" si="276"/>
        <v/>
      </c>
      <c r="CA217" s="16" t="str">
        <f t="shared" si="276"/>
        <v/>
      </c>
      <c r="CB217" s="16" t="str">
        <f t="shared" si="276"/>
        <v/>
      </c>
      <c r="CC217" s="16" t="str">
        <f t="shared" si="276"/>
        <v/>
      </c>
      <c r="CD217" s="16" t="str">
        <f t="shared" si="276"/>
        <v/>
      </c>
      <c r="CE217" s="16" t="str">
        <f t="shared" si="276"/>
        <v/>
      </c>
      <c r="CF217" s="16" t="str">
        <f t="shared" si="276"/>
        <v/>
      </c>
      <c r="CG217" s="16" t="str">
        <f t="shared" si="276"/>
        <v/>
      </c>
      <c r="CH217" s="66" t="str">
        <f t="shared" si="277"/>
        <v/>
      </c>
      <c r="CI217" s="42" t="str">
        <f t="shared" si="289"/>
        <v/>
      </c>
      <c r="CJ217" s="42" t="str">
        <f t="shared" si="290"/>
        <v/>
      </c>
      <c r="CK217" s="42" t="str">
        <f t="shared" si="291"/>
        <v/>
      </c>
      <c r="CL217" s="42" t="str">
        <f t="shared" si="292"/>
        <v/>
      </c>
      <c r="CM217" s="42" t="str">
        <f t="shared" si="293"/>
        <v/>
      </c>
      <c r="CN217" s="65">
        <f t="shared" si="279"/>
        <v>0</v>
      </c>
      <c r="CO217" s="73"/>
      <c r="CP217" s="41">
        <f t="shared" si="244"/>
        <v>0</v>
      </c>
      <c r="CQ217" s="39">
        <f t="shared" si="245"/>
        <v>0</v>
      </c>
      <c r="CR217" s="40">
        <f t="shared" si="246"/>
        <v>0</v>
      </c>
      <c r="CS217" s="134">
        <f t="shared" si="247"/>
        <v>0</v>
      </c>
      <c r="CT217" s="17"/>
      <c r="CU217" s="129"/>
      <c r="CV217" s="130">
        <f t="shared" si="280"/>
        <v>0</v>
      </c>
      <c r="CW217" s="134">
        <f t="shared" si="281"/>
        <v>0</v>
      </c>
      <c r="CX217" s="131">
        <f>+IF($I$7="SI",'INPUTS Y LISTAS'!$B$31,0)</f>
        <v>0</v>
      </c>
      <c r="CY217" s="132"/>
      <c r="CZ217" s="130">
        <f t="shared" si="282"/>
        <v>0</v>
      </c>
      <c r="DA217" s="134">
        <f t="shared" si="283"/>
        <v>0</v>
      </c>
      <c r="DB217" s="131">
        <f>+IF($I$7="SI",'INPUTS Y LISTAS'!$B$32,0)</f>
        <v>0</v>
      </c>
      <c r="DC217" s="132"/>
      <c r="DD217" s="130">
        <f t="shared" si="284"/>
        <v>0</v>
      </c>
      <c r="DE217" s="134">
        <f t="shared" si="285"/>
        <v>0</v>
      </c>
      <c r="DF217" s="131">
        <f>+IF($I$7="SI",'INPUTS Y LISTAS'!$B$33,0)</f>
        <v>0</v>
      </c>
      <c r="DG217" s="132"/>
      <c r="DH217" s="130">
        <f t="shared" si="286"/>
        <v>0</v>
      </c>
      <c r="DI217" s="134">
        <f t="shared" si="287"/>
        <v>0</v>
      </c>
      <c r="DJ217" s="136">
        <f t="shared" si="288"/>
        <v>0</v>
      </c>
    </row>
    <row r="218" spans="3:114" ht="15.75" hidden="1" outlineLevel="2" x14ac:dyDescent="0.2">
      <c r="C218" s="14">
        <f t="shared" si="239"/>
        <v>204</v>
      </c>
      <c r="D218" s="72"/>
      <c r="E218" s="69">
        <v>1</v>
      </c>
      <c r="F218" s="69"/>
      <c r="G218" s="70"/>
      <c r="H218" s="70"/>
      <c r="I218" s="70"/>
      <c r="J218" s="70"/>
      <c r="K218" s="70"/>
      <c r="L218" s="70"/>
      <c r="M218" s="70"/>
      <c r="N218" s="70"/>
      <c r="O218" s="70"/>
      <c r="P218" s="70"/>
      <c r="Q218" s="70"/>
      <c r="R218" s="70"/>
      <c r="S218" s="70"/>
      <c r="T218" s="70"/>
      <c r="U218" s="70"/>
      <c r="V218" s="70"/>
      <c r="W218" s="70"/>
      <c r="X218" s="70"/>
      <c r="Y218" s="71"/>
      <c r="Z218" s="87" t="s">
        <v>16</v>
      </c>
      <c r="AA218" s="15" t="str">
        <f>IF(G218="","",IF(Z218="SI",G218*(1+'INPUTS Y LISTAS'!$B$15),'Modelo Estadistico'!G218))</f>
        <v/>
      </c>
      <c r="AB218" s="15" t="str">
        <f>IF(H218="","",IF(Z218="SI",H218*(1+'INPUTS Y LISTAS'!$B$15),'Modelo Estadistico'!H218))</f>
        <v/>
      </c>
      <c r="AC218" s="15" t="str">
        <f>IF(I218="","",IF(Z218="SI",I218*(1+'INPUTS Y LISTAS'!$B$15),'Modelo Estadistico'!I218))</f>
        <v/>
      </c>
      <c r="AD218" s="15" t="str">
        <f>IF(J218="","",IF(Z218="SI",J218*(1+'INPUTS Y LISTAS'!$B$15),'Modelo Estadistico'!J218))</f>
        <v/>
      </c>
      <c r="AE218" s="15" t="str">
        <f>IF(K218="","",IF(Z218="SI",K218*(1+'INPUTS Y LISTAS'!$B$15),'Modelo Estadistico'!K218))</f>
        <v/>
      </c>
      <c r="AF218" s="15" t="str">
        <f>IF(L218="","",IF(Z218="SI",L218*(1+'INPUTS Y LISTAS'!$B$15),'Modelo Estadistico'!L218))</f>
        <v/>
      </c>
      <c r="AG218" s="15" t="str">
        <f>IF(M218="","",IF(Z218="SI",M218*(1+'INPUTS Y LISTAS'!$B$15),'Modelo Estadistico'!M218))</f>
        <v/>
      </c>
      <c r="AH218" s="15" t="str">
        <f>IF(N218="","",IF(Z218="SI",N218*(1+'INPUTS Y LISTAS'!$B$15),'Modelo Estadistico'!N218))</f>
        <v/>
      </c>
      <c r="AI218" s="15" t="str">
        <f>IF(O218="","",IF(Z218="SI",O218*(1+'INPUTS Y LISTAS'!$B$15),'Modelo Estadistico'!O218))</f>
        <v/>
      </c>
      <c r="AJ218" s="15" t="str">
        <f>IF(P218="","",IF(Z218="SI",P218*(1+'INPUTS Y LISTAS'!$B$15),'Modelo Estadistico'!P218))</f>
        <v/>
      </c>
      <c r="AK218" s="15" t="str">
        <f>IF(Q218="","",IF(Z218="SI",Q218*(1+'INPUTS Y LISTAS'!$B$15),'Modelo Estadistico'!Q218))</f>
        <v/>
      </c>
      <c r="AL218" s="15" t="str">
        <f>IF(R218="","",IF(Z218="SI",R218*(1+'INPUTS Y LISTAS'!$B$15),'Modelo Estadistico'!R218))</f>
        <v/>
      </c>
      <c r="AM218" s="15" t="str">
        <f>IF(S218="","",IF(Z218="SI",S218*(1+'INPUTS Y LISTAS'!$B$15),'Modelo Estadistico'!S218))</f>
        <v/>
      </c>
      <c r="AN218" s="15" t="str">
        <f>IF(T218="","",IF(Z218="SI",T218*(1+'INPUTS Y LISTAS'!$B$15),'Modelo Estadistico'!T218))</f>
        <v/>
      </c>
      <c r="AO218" s="15" t="str">
        <f>IF(U218="","",IF(Z218="SI",U218*(1+'INPUTS Y LISTAS'!$B$15),'Modelo Estadistico'!U218))</f>
        <v/>
      </c>
      <c r="AP218" s="15" t="str">
        <f>IF(V218="","",IF(Z218="SI",V218*(1+'INPUTS Y LISTAS'!$B$15),'Modelo Estadistico'!V218))</f>
        <v/>
      </c>
      <c r="AQ218" s="15" t="str">
        <f>IF(W218="","",IF(Z218="SI",W218*(1+'INPUTS Y LISTAS'!$B$15),'Modelo Estadistico'!W218))</f>
        <v/>
      </c>
      <c r="AR218" s="15" t="str">
        <f>IF(X218="","",IF(Z218="SI",X218*(1+'INPUTS Y LISTAS'!$B$15),'Modelo Estadistico'!X218))</f>
        <v/>
      </c>
      <c r="AS218" s="71"/>
      <c r="AT218" s="29" t="str">
        <f t="shared" si="240"/>
        <v/>
      </c>
      <c r="AU218" s="15" t="str">
        <f t="shared" si="241"/>
        <v/>
      </c>
      <c r="AV218" s="15" t="str">
        <f t="shared" si="242"/>
        <v/>
      </c>
      <c r="AW218" s="30" t="str">
        <f t="shared" si="243"/>
        <v/>
      </c>
      <c r="AX218" s="28" t="str">
        <f t="shared" si="278"/>
        <v/>
      </c>
      <c r="AY218" s="16" t="str">
        <f t="shared" si="250"/>
        <v/>
      </c>
      <c r="AZ218" s="16" t="str">
        <f t="shared" si="251"/>
        <v/>
      </c>
      <c r="BA218" s="16" t="str">
        <f t="shared" si="252"/>
        <v/>
      </c>
      <c r="BB218" s="16" t="str">
        <f t="shared" si="253"/>
        <v/>
      </c>
      <c r="BC218" s="16" t="str">
        <f t="shared" si="254"/>
        <v/>
      </c>
      <c r="BD218" s="16" t="str">
        <f t="shared" si="255"/>
        <v/>
      </c>
      <c r="BE218" s="16" t="str">
        <f t="shared" si="256"/>
        <v/>
      </c>
      <c r="BF218" s="16" t="str">
        <f t="shared" si="257"/>
        <v/>
      </c>
      <c r="BG218" s="16" t="str">
        <f t="shared" si="258"/>
        <v/>
      </c>
      <c r="BH218" s="16" t="str">
        <f t="shared" si="259"/>
        <v/>
      </c>
      <c r="BI218" s="16" t="str">
        <f t="shared" si="260"/>
        <v/>
      </c>
      <c r="BJ218" s="16" t="str">
        <f t="shared" si="261"/>
        <v/>
      </c>
      <c r="BK218" s="16" t="str">
        <f t="shared" si="262"/>
        <v/>
      </c>
      <c r="BL218" s="16" t="str">
        <f t="shared" si="263"/>
        <v/>
      </c>
      <c r="BM218" s="16"/>
      <c r="BN218" s="16" t="str">
        <f t="shared" si="264"/>
        <v/>
      </c>
      <c r="BO218" s="16" t="str">
        <f t="shared" si="265"/>
        <v/>
      </c>
      <c r="BP218" s="28" t="str">
        <f t="shared" si="266"/>
        <v/>
      </c>
      <c r="BQ218" s="16" t="str">
        <f t="shared" si="267"/>
        <v/>
      </c>
      <c r="BR218" s="16" t="str">
        <f t="shared" si="268"/>
        <v/>
      </c>
      <c r="BS218" s="16" t="str">
        <f t="shared" si="269"/>
        <v/>
      </c>
      <c r="BT218" s="16" t="str">
        <f t="shared" si="270"/>
        <v/>
      </c>
      <c r="BU218" s="16" t="str">
        <f t="shared" si="271"/>
        <v/>
      </c>
      <c r="BV218" s="16" t="str">
        <f t="shared" si="272"/>
        <v/>
      </c>
      <c r="BW218" s="16" t="str">
        <f t="shared" si="273"/>
        <v/>
      </c>
      <c r="BX218" s="16" t="str">
        <f t="shared" si="274"/>
        <v/>
      </c>
      <c r="BY218" s="16" t="str">
        <f t="shared" si="275"/>
        <v/>
      </c>
      <c r="BZ218" s="16" t="str">
        <f t="shared" si="276"/>
        <v/>
      </c>
      <c r="CA218" s="16" t="str">
        <f t="shared" si="276"/>
        <v/>
      </c>
      <c r="CB218" s="16" t="str">
        <f t="shared" si="276"/>
        <v/>
      </c>
      <c r="CC218" s="16" t="str">
        <f t="shared" si="276"/>
        <v/>
      </c>
      <c r="CD218" s="16" t="str">
        <f t="shared" si="276"/>
        <v/>
      </c>
      <c r="CE218" s="16" t="str">
        <f t="shared" si="276"/>
        <v/>
      </c>
      <c r="CF218" s="16" t="str">
        <f t="shared" si="276"/>
        <v/>
      </c>
      <c r="CG218" s="16" t="str">
        <f t="shared" si="276"/>
        <v/>
      </c>
      <c r="CH218" s="66" t="str">
        <f t="shared" si="277"/>
        <v/>
      </c>
      <c r="CI218" s="42" t="str">
        <f t="shared" si="289"/>
        <v/>
      </c>
      <c r="CJ218" s="42" t="str">
        <f t="shared" si="290"/>
        <v/>
      </c>
      <c r="CK218" s="42" t="str">
        <f t="shared" si="291"/>
        <v/>
      </c>
      <c r="CL218" s="42" t="str">
        <f t="shared" si="292"/>
        <v/>
      </c>
      <c r="CM218" s="42" t="str">
        <f t="shared" si="293"/>
        <v/>
      </c>
      <c r="CN218" s="65">
        <f t="shared" si="279"/>
        <v>0</v>
      </c>
      <c r="CO218" s="73"/>
      <c r="CP218" s="41">
        <f t="shared" si="244"/>
        <v>0</v>
      </c>
      <c r="CQ218" s="39">
        <f t="shared" si="245"/>
        <v>0</v>
      </c>
      <c r="CR218" s="40">
        <f t="shared" si="246"/>
        <v>0</v>
      </c>
      <c r="CS218" s="134">
        <f t="shared" si="247"/>
        <v>0</v>
      </c>
      <c r="CT218" s="17"/>
      <c r="CU218" s="129"/>
      <c r="CV218" s="130">
        <f t="shared" si="280"/>
        <v>0</v>
      </c>
      <c r="CW218" s="134">
        <f t="shared" si="281"/>
        <v>0</v>
      </c>
      <c r="CX218" s="131">
        <f>+IF($I$7="SI",'INPUTS Y LISTAS'!$B$31,0)</f>
        <v>0</v>
      </c>
      <c r="CY218" s="132"/>
      <c r="CZ218" s="130">
        <f t="shared" si="282"/>
        <v>0</v>
      </c>
      <c r="DA218" s="134">
        <f t="shared" si="283"/>
        <v>0</v>
      </c>
      <c r="DB218" s="131">
        <f>+IF($I$7="SI",'INPUTS Y LISTAS'!$B$32,0)</f>
        <v>0</v>
      </c>
      <c r="DC218" s="132"/>
      <c r="DD218" s="130">
        <f t="shared" si="284"/>
        <v>0</v>
      </c>
      <c r="DE218" s="134">
        <f t="shared" si="285"/>
        <v>0</v>
      </c>
      <c r="DF218" s="131">
        <f>+IF($I$7="SI",'INPUTS Y LISTAS'!$B$33,0)</f>
        <v>0</v>
      </c>
      <c r="DG218" s="132"/>
      <c r="DH218" s="130">
        <f t="shared" si="286"/>
        <v>0</v>
      </c>
      <c r="DI218" s="134">
        <f t="shared" si="287"/>
        <v>0</v>
      </c>
      <c r="DJ218" s="136">
        <f t="shared" si="288"/>
        <v>0</v>
      </c>
    </row>
    <row r="219" spans="3:114" ht="15.75" hidden="1" outlineLevel="2" x14ac:dyDescent="0.2">
      <c r="C219" s="14">
        <f t="shared" si="239"/>
        <v>205</v>
      </c>
      <c r="D219" s="72"/>
      <c r="E219" s="69">
        <v>1</v>
      </c>
      <c r="F219" s="69"/>
      <c r="G219" s="70"/>
      <c r="H219" s="70"/>
      <c r="I219" s="70"/>
      <c r="J219" s="70"/>
      <c r="K219" s="70"/>
      <c r="L219" s="70"/>
      <c r="M219" s="70"/>
      <c r="N219" s="70"/>
      <c r="O219" s="70"/>
      <c r="P219" s="70"/>
      <c r="Q219" s="70"/>
      <c r="R219" s="70"/>
      <c r="S219" s="70"/>
      <c r="T219" s="70"/>
      <c r="U219" s="70"/>
      <c r="V219" s="70"/>
      <c r="W219" s="70"/>
      <c r="X219" s="70"/>
      <c r="Y219" s="71"/>
      <c r="Z219" s="87" t="s">
        <v>16</v>
      </c>
      <c r="AA219" s="15" t="str">
        <f>IF(G219="","",IF(Z219="SI",G219*(1+'INPUTS Y LISTAS'!$B$15),'Modelo Estadistico'!G219))</f>
        <v/>
      </c>
      <c r="AB219" s="15" t="str">
        <f>IF(H219="","",IF(Z219="SI",H219*(1+'INPUTS Y LISTAS'!$B$15),'Modelo Estadistico'!H219))</f>
        <v/>
      </c>
      <c r="AC219" s="15" t="str">
        <f>IF(I219="","",IF(Z219="SI",I219*(1+'INPUTS Y LISTAS'!$B$15),'Modelo Estadistico'!I219))</f>
        <v/>
      </c>
      <c r="AD219" s="15" t="str">
        <f>IF(J219="","",IF(Z219="SI",J219*(1+'INPUTS Y LISTAS'!$B$15),'Modelo Estadistico'!J219))</f>
        <v/>
      </c>
      <c r="AE219" s="15" t="str">
        <f>IF(K219="","",IF(Z219="SI",K219*(1+'INPUTS Y LISTAS'!$B$15),'Modelo Estadistico'!K219))</f>
        <v/>
      </c>
      <c r="AF219" s="15" t="str">
        <f>IF(L219="","",IF(Z219="SI",L219*(1+'INPUTS Y LISTAS'!$B$15),'Modelo Estadistico'!L219))</f>
        <v/>
      </c>
      <c r="AG219" s="15" t="str">
        <f>IF(M219="","",IF(Z219="SI",M219*(1+'INPUTS Y LISTAS'!$B$15),'Modelo Estadistico'!M219))</f>
        <v/>
      </c>
      <c r="AH219" s="15" t="str">
        <f>IF(N219="","",IF(Z219="SI",N219*(1+'INPUTS Y LISTAS'!$B$15),'Modelo Estadistico'!N219))</f>
        <v/>
      </c>
      <c r="AI219" s="15" t="str">
        <f>IF(O219="","",IF(Z219="SI",O219*(1+'INPUTS Y LISTAS'!$B$15),'Modelo Estadistico'!O219))</f>
        <v/>
      </c>
      <c r="AJ219" s="15" t="str">
        <f>IF(P219="","",IF(Z219="SI",P219*(1+'INPUTS Y LISTAS'!$B$15),'Modelo Estadistico'!P219))</f>
        <v/>
      </c>
      <c r="AK219" s="15" t="str">
        <f>IF(Q219="","",IF(Z219="SI",Q219*(1+'INPUTS Y LISTAS'!$B$15),'Modelo Estadistico'!Q219))</f>
        <v/>
      </c>
      <c r="AL219" s="15" t="str">
        <f>IF(R219="","",IF(Z219="SI",R219*(1+'INPUTS Y LISTAS'!$B$15),'Modelo Estadistico'!R219))</f>
        <v/>
      </c>
      <c r="AM219" s="15" t="str">
        <f>IF(S219="","",IF(Z219="SI",S219*(1+'INPUTS Y LISTAS'!$B$15),'Modelo Estadistico'!S219))</f>
        <v/>
      </c>
      <c r="AN219" s="15" t="str">
        <f>IF(T219="","",IF(Z219="SI",T219*(1+'INPUTS Y LISTAS'!$B$15),'Modelo Estadistico'!T219))</f>
        <v/>
      </c>
      <c r="AO219" s="15" t="str">
        <f>IF(U219="","",IF(Z219="SI",U219*(1+'INPUTS Y LISTAS'!$B$15),'Modelo Estadistico'!U219))</f>
        <v/>
      </c>
      <c r="AP219" s="15" t="str">
        <f>IF(V219="","",IF(Z219="SI",V219*(1+'INPUTS Y LISTAS'!$B$15),'Modelo Estadistico'!V219))</f>
        <v/>
      </c>
      <c r="AQ219" s="15" t="str">
        <f>IF(W219="","",IF(Z219="SI",W219*(1+'INPUTS Y LISTAS'!$B$15),'Modelo Estadistico'!W219))</f>
        <v/>
      </c>
      <c r="AR219" s="15" t="str">
        <f>IF(X219="","",IF(Z219="SI",X219*(1+'INPUTS Y LISTAS'!$B$15),'Modelo Estadistico'!X219))</f>
        <v/>
      </c>
      <c r="AS219" s="71"/>
      <c r="AT219" s="29" t="str">
        <f t="shared" si="240"/>
        <v/>
      </c>
      <c r="AU219" s="15" t="str">
        <f t="shared" si="241"/>
        <v/>
      </c>
      <c r="AV219" s="15" t="str">
        <f t="shared" si="242"/>
        <v/>
      </c>
      <c r="AW219" s="30" t="str">
        <f t="shared" si="243"/>
        <v/>
      </c>
      <c r="AX219" s="28" t="str">
        <f t="shared" si="278"/>
        <v/>
      </c>
      <c r="AY219" s="16" t="str">
        <f t="shared" si="250"/>
        <v/>
      </c>
      <c r="AZ219" s="16" t="str">
        <f t="shared" si="251"/>
        <v/>
      </c>
      <c r="BA219" s="16" t="str">
        <f t="shared" si="252"/>
        <v/>
      </c>
      <c r="BB219" s="16" t="str">
        <f t="shared" si="253"/>
        <v/>
      </c>
      <c r="BC219" s="16" t="str">
        <f t="shared" si="254"/>
        <v/>
      </c>
      <c r="BD219" s="16" t="str">
        <f t="shared" si="255"/>
        <v/>
      </c>
      <c r="BE219" s="16" t="str">
        <f t="shared" si="256"/>
        <v/>
      </c>
      <c r="BF219" s="16" t="str">
        <f t="shared" si="257"/>
        <v/>
      </c>
      <c r="BG219" s="16" t="str">
        <f t="shared" si="258"/>
        <v/>
      </c>
      <c r="BH219" s="16" t="str">
        <f t="shared" si="259"/>
        <v/>
      </c>
      <c r="BI219" s="16" t="str">
        <f t="shared" si="260"/>
        <v/>
      </c>
      <c r="BJ219" s="16" t="str">
        <f t="shared" si="261"/>
        <v/>
      </c>
      <c r="BK219" s="16" t="str">
        <f t="shared" si="262"/>
        <v/>
      </c>
      <c r="BL219" s="16" t="str">
        <f t="shared" si="263"/>
        <v/>
      </c>
      <c r="BM219" s="16"/>
      <c r="BN219" s="16" t="str">
        <f t="shared" si="264"/>
        <v/>
      </c>
      <c r="BO219" s="16" t="str">
        <f t="shared" si="265"/>
        <v/>
      </c>
      <c r="BP219" s="28" t="str">
        <f t="shared" si="266"/>
        <v/>
      </c>
      <c r="BQ219" s="16" t="str">
        <f t="shared" si="267"/>
        <v/>
      </c>
      <c r="BR219" s="16" t="str">
        <f t="shared" si="268"/>
        <v/>
      </c>
      <c r="BS219" s="16" t="str">
        <f t="shared" si="269"/>
        <v/>
      </c>
      <c r="BT219" s="16" t="str">
        <f t="shared" si="270"/>
        <v/>
      </c>
      <c r="BU219" s="16" t="str">
        <f t="shared" si="271"/>
        <v/>
      </c>
      <c r="BV219" s="16" t="str">
        <f t="shared" si="272"/>
        <v/>
      </c>
      <c r="BW219" s="16" t="str">
        <f t="shared" si="273"/>
        <v/>
      </c>
      <c r="BX219" s="16" t="str">
        <f t="shared" si="274"/>
        <v/>
      </c>
      <c r="BY219" s="16" t="str">
        <f t="shared" si="275"/>
        <v/>
      </c>
      <c r="BZ219" s="16" t="str">
        <f t="shared" si="276"/>
        <v/>
      </c>
      <c r="CA219" s="16" t="str">
        <f t="shared" si="276"/>
        <v/>
      </c>
      <c r="CB219" s="16" t="str">
        <f t="shared" si="276"/>
        <v/>
      </c>
      <c r="CC219" s="16" t="str">
        <f t="shared" si="276"/>
        <v/>
      </c>
      <c r="CD219" s="16" t="str">
        <f t="shared" si="276"/>
        <v/>
      </c>
      <c r="CE219" s="16" t="str">
        <f t="shared" si="276"/>
        <v/>
      </c>
      <c r="CF219" s="16" t="str">
        <f t="shared" si="276"/>
        <v/>
      </c>
      <c r="CG219" s="16" t="str">
        <f t="shared" si="276"/>
        <v/>
      </c>
      <c r="CH219" s="66" t="str">
        <f t="shared" si="277"/>
        <v/>
      </c>
      <c r="CI219" s="42" t="str">
        <f t="shared" si="289"/>
        <v/>
      </c>
      <c r="CJ219" s="42" t="str">
        <f t="shared" si="290"/>
        <v/>
      </c>
      <c r="CK219" s="42" t="str">
        <f t="shared" si="291"/>
        <v/>
      </c>
      <c r="CL219" s="42" t="str">
        <f t="shared" si="292"/>
        <v/>
      </c>
      <c r="CM219" s="42" t="str">
        <f t="shared" si="293"/>
        <v/>
      </c>
      <c r="CN219" s="65">
        <f t="shared" si="279"/>
        <v>0</v>
      </c>
      <c r="CO219" s="73"/>
      <c r="CP219" s="41">
        <f t="shared" si="244"/>
        <v>0</v>
      </c>
      <c r="CQ219" s="39">
        <f t="shared" si="245"/>
        <v>0</v>
      </c>
      <c r="CR219" s="40">
        <f t="shared" si="246"/>
        <v>0</v>
      </c>
      <c r="CS219" s="134">
        <f t="shared" si="247"/>
        <v>0</v>
      </c>
      <c r="CT219" s="17"/>
      <c r="CU219" s="129"/>
      <c r="CV219" s="130">
        <f t="shared" si="280"/>
        <v>0</v>
      </c>
      <c r="CW219" s="134">
        <f t="shared" si="281"/>
        <v>0</v>
      </c>
      <c r="CX219" s="131">
        <f>+IF($I$7="SI",'INPUTS Y LISTAS'!$B$31,0)</f>
        <v>0</v>
      </c>
      <c r="CY219" s="132"/>
      <c r="CZ219" s="130">
        <f t="shared" si="282"/>
        <v>0</v>
      </c>
      <c r="DA219" s="134">
        <f t="shared" si="283"/>
        <v>0</v>
      </c>
      <c r="DB219" s="131">
        <f>+IF($I$7="SI",'INPUTS Y LISTAS'!$B$32,0)</f>
        <v>0</v>
      </c>
      <c r="DC219" s="132"/>
      <c r="DD219" s="130">
        <f t="shared" si="284"/>
        <v>0</v>
      </c>
      <c r="DE219" s="134">
        <f t="shared" si="285"/>
        <v>0</v>
      </c>
      <c r="DF219" s="131">
        <f>+IF($I$7="SI",'INPUTS Y LISTAS'!$B$33,0)</f>
        <v>0</v>
      </c>
      <c r="DG219" s="132"/>
      <c r="DH219" s="130">
        <f t="shared" si="286"/>
        <v>0</v>
      </c>
      <c r="DI219" s="134">
        <f t="shared" si="287"/>
        <v>0</v>
      </c>
      <c r="DJ219" s="136">
        <f t="shared" si="288"/>
        <v>0</v>
      </c>
    </row>
    <row r="220" spans="3:114" ht="15.75" hidden="1" outlineLevel="2" x14ac:dyDescent="0.2">
      <c r="C220" s="14">
        <f t="shared" si="239"/>
        <v>206</v>
      </c>
      <c r="D220" s="72"/>
      <c r="E220" s="69">
        <v>1</v>
      </c>
      <c r="F220" s="69"/>
      <c r="G220" s="70"/>
      <c r="H220" s="70"/>
      <c r="I220" s="70"/>
      <c r="J220" s="70"/>
      <c r="K220" s="70"/>
      <c r="L220" s="70"/>
      <c r="M220" s="70"/>
      <c r="N220" s="70"/>
      <c r="O220" s="70"/>
      <c r="P220" s="70"/>
      <c r="Q220" s="70"/>
      <c r="R220" s="70"/>
      <c r="S220" s="70"/>
      <c r="T220" s="70"/>
      <c r="U220" s="70"/>
      <c r="V220" s="70"/>
      <c r="W220" s="70"/>
      <c r="X220" s="70"/>
      <c r="Y220" s="71"/>
      <c r="Z220" s="87" t="s">
        <v>16</v>
      </c>
      <c r="AA220" s="15" t="str">
        <f>IF(G220="","",IF(Z220="SI",G220*(1+'INPUTS Y LISTAS'!$B$15),'Modelo Estadistico'!G220))</f>
        <v/>
      </c>
      <c r="AB220" s="15" t="str">
        <f>IF(H220="","",IF(Z220="SI",H220*(1+'INPUTS Y LISTAS'!$B$15),'Modelo Estadistico'!H220))</f>
        <v/>
      </c>
      <c r="AC220" s="15" t="str">
        <f>IF(I220="","",IF(Z220="SI",I220*(1+'INPUTS Y LISTAS'!$B$15),'Modelo Estadistico'!I220))</f>
        <v/>
      </c>
      <c r="AD220" s="15" t="str">
        <f>IF(J220="","",IF(Z220="SI",J220*(1+'INPUTS Y LISTAS'!$B$15),'Modelo Estadistico'!J220))</f>
        <v/>
      </c>
      <c r="AE220" s="15" t="str">
        <f>IF(K220="","",IF(Z220="SI",K220*(1+'INPUTS Y LISTAS'!$B$15),'Modelo Estadistico'!K220))</f>
        <v/>
      </c>
      <c r="AF220" s="15" t="str">
        <f>IF(L220="","",IF(Z220="SI",L220*(1+'INPUTS Y LISTAS'!$B$15),'Modelo Estadistico'!L220))</f>
        <v/>
      </c>
      <c r="AG220" s="15" t="str">
        <f>IF(M220="","",IF(Z220="SI",M220*(1+'INPUTS Y LISTAS'!$B$15),'Modelo Estadistico'!M220))</f>
        <v/>
      </c>
      <c r="AH220" s="15" t="str">
        <f>IF(N220="","",IF(Z220="SI",N220*(1+'INPUTS Y LISTAS'!$B$15),'Modelo Estadistico'!N220))</f>
        <v/>
      </c>
      <c r="AI220" s="15" t="str">
        <f>IF(O220="","",IF(Z220="SI",O220*(1+'INPUTS Y LISTAS'!$B$15),'Modelo Estadistico'!O220))</f>
        <v/>
      </c>
      <c r="AJ220" s="15" t="str">
        <f>IF(P220="","",IF(Z220="SI",P220*(1+'INPUTS Y LISTAS'!$B$15),'Modelo Estadistico'!P220))</f>
        <v/>
      </c>
      <c r="AK220" s="15" t="str">
        <f>IF(Q220="","",IF(Z220="SI",Q220*(1+'INPUTS Y LISTAS'!$B$15),'Modelo Estadistico'!Q220))</f>
        <v/>
      </c>
      <c r="AL220" s="15" t="str">
        <f>IF(R220="","",IF(Z220="SI",R220*(1+'INPUTS Y LISTAS'!$B$15),'Modelo Estadistico'!R220))</f>
        <v/>
      </c>
      <c r="AM220" s="15" t="str">
        <f>IF(S220="","",IF(Z220="SI",S220*(1+'INPUTS Y LISTAS'!$B$15),'Modelo Estadistico'!S220))</f>
        <v/>
      </c>
      <c r="AN220" s="15" t="str">
        <f>IF(T220="","",IF(Z220="SI",T220*(1+'INPUTS Y LISTAS'!$B$15),'Modelo Estadistico'!T220))</f>
        <v/>
      </c>
      <c r="AO220" s="15" t="str">
        <f>IF(U220="","",IF(Z220="SI",U220*(1+'INPUTS Y LISTAS'!$B$15),'Modelo Estadistico'!U220))</f>
        <v/>
      </c>
      <c r="AP220" s="15" t="str">
        <f>IF(V220="","",IF(Z220="SI",V220*(1+'INPUTS Y LISTAS'!$B$15),'Modelo Estadistico'!V220))</f>
        <v/>
      </c>
      <c r="AQ220" s="15" t="str">
        <f>IF(W220="","",IF(Z220="SI",W220*(1+'INPUTS Y LISTAS'!$B$15),'Modelo Estadistico'!W220))</f>
        <v/>
      </c>
      <c r="AR220" s="15" t="str">
        <f>IF(X220="","",IF(Z220="SI",X220*(1+'INPUTS Y LISTAS'!$B$15),'Modelo Estadistico'!X220))</f>
        <v/>
      </c>
      <c r="AS220" s="71"/>
      <c r="AT220" s="29" t="str">
        <f t="shared" si="240"/>
        <v/>
      </c>
      <c r="AU220" s="15" t="str">
        <f t="shared" si="241"/>
        <v/>
      </c>
      <c r="AV220" s="15" t="str">
        <f t="shared" si="242"/>
        <v/>
      </c>
      <c r="AW220" s="30" t="str">
        <f t="shared" si="243"/>
        <v/>
      </c>
      <c r="AX220" s="28" t="str">
        <f t="shared" si="278"/>
        <v/>
      </c>
      <c r="AY220" s="16" t="str">
        <f t="shared" si="250"/>
        <v/>
      </c>
      <c r="AZ220" s="16" t="str">
        <f t="shared" si="251"/>
        <v/>
      </c>
      <c r="BA220" s="16" t="str">
        <f t="shared" si="252"/>
        <v/>
      </c>
      <c r="BB220" s="16" t="str">
        <f t="shared" si="253"/>
        <v/>
      </c>
      <c r="BC220" s="16" t="str">
        <f t="shared" si="254"/>
        <v/>
      </c>
      <c r="BD220" s="16" t="str">
        <f t="shared" si="255"/>
        <v/>
      </c>
      <c r="BE220" s="16" t="str">
        <f t="shared" si="256"/>
        <v/>
      </c>
      <c r="BF220" s="16" t="str">
        <f t="shared" si="257"/>
        <v/>
      </c>
      <c r="BG220" s="16" t="str">
        <f t="shared" si="258"/>
        <v/>
      </c>
      <c r="BH220" s="16" t="str">
        <f t="shared" si="259"/>
        <v/>
      </c>
      <c r="BI220" s="16" t="str">
        <f t="shared" si="260"/>
        <v/>
      </c>
      <c r="BJ220" s="16" t="str">
        <f t="shared" si="261"/>
        <v/>
      </c>
      <c r="BK220" s="16" t="str">
        <f t="shared" si="262"/>
        <v/>
      </c>
      <c r="BL220" s="16" t="str">
        <f t="shared" si="263"/>
        <v/>
      </c>
      <c r="BM220" s="16"/>
      <c r="BN220" s="16" t="str">
        <f t="shared" si="264"/>
        <v/>
      </c>
      <c r="BO220" s="16" t="str">
        <f t="shared" si="265"/>
        <v/>
      </c>
      <c r="BP220" s="28" t="str">
        <f t="shared" si="266"/>
        <v/>
      </c>
      <c r="BQ220" s="16" t="str">
        <f t="shared" si="267"/>
        <v/>
      </c>
      <c r="BR220" s="16" t="str">
        <f t="shared" si="268"/>
        <v/>
      </c>
      <c r="BS220" s="16" t="str">
        <f t="shared" si="269"/>
        <v/>
      </c>
      <c r="BT220" s="16" t="str">
        <f t="shared" si="270"/>
        <v/>
      </c>
      <c r="BU220" s="16" t="str">
        <f t="shared" si="271"/>
        <v/>
      </c>
      <c r="BV220" s="16" t="str">
        <f t="shared" si="272"/>
        <v/>
      </c>
      <c r="BW220" s="16" t="str">
        <f t="shared" si="273"/>
        <v/>
      </c>
      <c r="BX220" s="16" t="str">
        <f t="shared" si="274"/>
        <v/>
      </c>
      <c r="BY220" s="16" t="str">
        <f t="shared" si="275"/>
        <v/>
      </c>
      <c r="BZ220" s="16" t="str">
        <f t="shared" si="276"/>
        <v/>
      </c>
      <c r="CA220" s="16" t="str">
        <f t="shared" si="276"/>
        <v/>
      </c>
      <c r="CB220" s="16" t="str">
        <f t="shared" si="276"/>
        <v/>
      </c>
      <c r="CC220" s="16" t="str">
        <f t="shared" si="276"/>
        <v/>
      </c>
      <c r="CD220" s="16" t="str">
        <f t="shared" si="276"/>
        <v/>
      </c>
      <c r="CE220" s="16" t="str">
        <f t="shared" si="276"/>
        <v/>
      </c>
      <c r="CF220" s="16" t="str">
        <f t="shared" si="276"/>
        <v/>
      </c>
      <c r="CG220" s="16" t="str">
        <f t="shared" si="276"/>
        <v/>
      </c>
      <c r="CH220" s="66" t="str">
        <f t="shared" si="277"/>
        <v/>
      </c>
      <c r="CI220" s="42" t="str">
        <f t="shared" si="289"/>
        <v/>
      </c>
      <c r="CJ220" s="42" t="str">
        <f t="shared" si="290"/>
        <v/>
      </c>
      <c r="CK220" s="42" t="str">
        <f t="shared" si="291"/>
        <v/>
      </c>
      <c r="CL220" s="42" t="str">
        <f t="shared" si="292"/>
        <v/>
      </c>
      <c r="CM220" s="42" t="str">
        <f t="shared" si="293"/>
        <v/>
      </c>
      <c r="CN220" s="65">
        <f t="shared" si="279"/>
        <v>0</v>
      </c>
      <c r="CO220" s="73"/>
      <c r="CP220" s="41">
        <f t="shared" si="244"/>
        <v>0</v>
      </c>
      <c r="CQ220" s="39">
        <f t="shared" si="245"/>
        <v>0</v>
      </c>
      <c r="CR220" s="40">
        <f t="shared" si="246"/>
        <v>0</v>
      </c>
      <c r="CS220" s="134">
        <f t="shared" si="247"/>
        <v>0</v>
      </c>
      <c r="CT220" s="17"/>
      <c r="CU220" s="129"/>
      <c r="CV220" s="130">
        <f t="shared" si="280"/>
        <v>0</v>
      </c>
      <c r="CW220" s="134">
        <f t="shared" si="281"/>
        <v>0</v>
      </c>
      <c r="CX220" s="131">
        <f>+IF($I$7="SI",'INPUTS Y LISTAS'!$B$31,0)</f>
        <v>0</v>
      </c>
      <c r="CY220" s="132"/>
      <c r="CZ220" s="130">
        <f t="shared" si="282"/>
        <v>0</v>
      </c>
      <c r="DA220" s="134">
        <f t="shared" si="283"/>
        <v>0</v>
      </c>
      <c r="DB220" s="131">
        <f>+IF($I$7="SI",'INPUTS Y LISTAS'!$B$32,0)</f>
        <v>0</v>
      </c>
      <c r="DC220" s="132"/>
      <c r="DD220" s="130">
        <f t="shared" si="284"/>
        <v>0</v>
      </c>
      <c r="DE220" s="134">
        <f t="shared" si="285"/>
        <v>0</v>
      </c>
      <c r="DF220" s="131">
        <f>+IF($I$7="SI",'INPUTS Y LISTAS'!$B$33,0)</f>
        <v>0</v>
      </c>
      <c r="DG220" s="132"/>
      <c r="DH220" s="130">
        <f t="shared" si="286"/>
        <v>0</v>
      </c>
      <c r="DI220" s="134">
        <f t="shared" si="287"/>
        <v>0</v>
      </c>
      <c r="DJ220" s="136">
        <f t="shared" si="288"/>
        <v>0</v>
      </c>
    </row>
    <row r="221" spans="3:114" ht="15.75" hidden="1" outlineLevel="2" x14ac:dyDescent="0.2">
      <c r="C221" s="14">
        <f t="shared" si="239"/>
        <v>207</v>
      </c>
      <c r="D221" s="72"/>
      <c r="E221" s="69">
        <v>1</v>
      </c>
      <c r="F221" s="69"/>
      <c r="G221" s="70"/>
      <c r="H221" s="70"/>
      <c r="I221" s="70"/>
      <c r="J221" s="70"/>
      <c r="K221" s="70"/>
      <c r="L221" s="70"/>
      <c r="M221" s="70"/>
      <c r="N221" s="70"/>
      <c r="O221" s="70"/>
      <c r="P221" s="70"/>
      <c r="Q221" s="70"/>
      <c r="R221" s="70"/>
      <c r="S221" s="70"/>
      <c r="T221" s="70"/>
      <c r="U221" s="70"/>
      <c r="V221" s="70"/>
      <c r="W221" s="70"/>
      <c r="X221" s="70"/>
      <c r="Y221" s="71"/>
      <c r="Z221" s="87" t="s">
        <v>16</v>
      </c>
      <c r="AA221" s="15" t="str">
        <f>IF(G221="","",IF(Z221="SI",G221*(1+'INPUTS Y LISTAS'!$B$15),'Modelo Estadistico'!G221))</f>
        <v/>
      </c>
      <c r="AB221" s="15" t="str">
        <f>IF(H221="","",IF(Z221="SI",H221*(1+'INPUTS Y LISTAS'!$B$15),'Modelo Estadistico'!H221))</f>
        <v/>
      </c>
      <c r="AC221" s="15" t="str">
        <f>IF(I221="","",IF(Z221="SI",I221*(1+'INPUTS Y LISTAS'!$B$15),'Modelo Estadistico'!I221))</f>
        <v/>
      </c>
      <c r="AD221" s="15" t="str">
        <f>IF(J221="","",IF(Z221="SI",J221*(1+'INPUTS Y LISTAS'!$B$15),'Modelo Estadistico'!J221))</f>
        <v/>
      </c>
      <c r="AE221" s="15" t="str">
        <f>IF(K221="","",IF(Z221="SI",K221*(1+'INPUTS Y LISTAS'!$B$15),'Modelo Estadistico'!K221))</f>
        <v/>
      </c>
      <c r="AF221" s="15" t="str">
        <f>IF(L221="","",IF(Z221="SI",L221*(1+'INPUTS Y LISTAS'!$B$15),'Modelo Estadistico'!L221))</f>
        <v/>
      </c>
      <c r="AG221" s="15" t="str">
        <f>IF(M221="","",IF(Z221="SI",M221*(1+'INPUTS Y LISTAS'!$B$15),'Modelo Estadistico'!M221))</f>
        <v/>
      </c>
      <c r="AH221" s="15" t="str">
        <f>IF(N221="","",IF(Z221="SI",N221*(1+'INPUTS Y LISTAS'!$B$15),'Modelo Estadistico'!N221))</f>
        <v/>
      </c>
      <c r="AI221" s="15" t="str">
        <f>IF(O221="","",IF(Z221="SI",O221*(1+'INPUTS Y LISTAS'!$B$15),'Modelo Estadistico'!O221))</f>
        <v/>
      </c>
      <c r="AJ221" s="15" t="str">
        <f>IF(P221="","",IF(Z221="SI",P221*(1+'INPUTS Y LISTAS'!$B$15),'Modelo Estadistico'!P221))</f>
        <v/>
      </c>
      <c r="AK221" s="15" t="str">
        <f>IF(Q221="","",IF(Z221="SI",Q221*(1+'INPUTS Y LISTAS'!$B$15),'Modelo Estadistico'!Q221))</f>
        <v/>
      </c>
      <c r="AL221" s="15" t="str">
        <f>IF(R221="","",IF(Z221="SI",R221*(1+'INPUTS Y LISTAS'!$B$15),'Modelo Estadistico'!R221))</f>
        <v/>
      </c>
      <c r="AM221" s="15" t="str">
        <f>IF(S221="","",IF(Z221="SI",S221*(1+'INPUTS Y LISTAS'!$B$15),'Modelo Estadistico'!S221))</f>
        <v/>
      </c>
      <c r="AN221" s="15" t="str">
        <f>IF(T221="","",IF(Z221="SI",T221*(1+'INPUTS Y LISTAS'!$B$15),'Modelo Estadistico'!T221))</f>
        <v/>
      </c>
      <c r="AO221" s="15" t="str">
        <f>IF(U221="","",IF(Z221="SI",U221*(1+'INPUTS Y LISTAS'!$B$15),'Modelo Estadistico'!U221))</f>
        <v/>
      </c>
      <c r="AP221" s="15" t="str">
        <f>IF(V221="","",IF(Z221="SI",V221*(1+'INPUTS Y LISTAS'!$B$15),'Modelo Estadistico'!V221))</f>
        <v/>
      </c>
      <c r="AQ221" s="15" t="str">
        <f>IF(W221="","",IF(Z221="SI",W221*(1+'INPUTS Y LISTAS'!$B$15),'Modelo Estadistico'!W221))</f>
        <v/>
      </c>
      <c r="AR221" s="15" t="str">
        <f>IF(X221="","",IF(Z221="SI",X221*(1+'INPUTS Y LISTAS'!$B$15),'Modelo Estadistico'!X221))</f>
        <v/>
      </c>
      <c r="AS221" s="71"/>
      <c r="AT221" s="29" t="str">
        <f t="shared" si="240"/>
        <v/>
      </c>
      <c r="AU221" s="15" t="str">
        <f t="shared" si="241"/>
        <v/>
      </c>
      <c r="AV221" s="15" t="str">
        <f t="shared" si="242"/>
        <v/>
      </c>
      <c r="AW221" s="30" t="str">
        <f t="shared" si="243"/>
        <v/>
      </c>
      <c r="AX221" s="28" t="str">
        <f t="shared" si="278"/>
        <v/>
      </c>
      <c r="AY221" s="16" t="str">
        <f t="shared" si="250"/>
        <v/>
      </c>
      <c r="AZ221" s="16" t="str">
        <f t="shared" si="251"/>
        <v/>
      </c>
      <c r="BA221" s="16" t="str">
        <f t="shared" si="252"/>
        <v/>
      </c>
      <c r="BB221" s="16" t="str">
        <f t="shared" si="253"/>
        <v/>
      </c>
      <c r="BC221" s="16" t="str">
        <f t="shared" si="254"/>
        <v/>
      </c>
      <c r="BD221" s="16" t="str">
        <f t="shared" si="255"/>
        <v/>
      </c>
      <c r="BE221" s="16" t="str">
        <f t="shared" si="256"/>
        <v/>
      </c>
      <c r="BF221" s="16" t="str">
        <f t="shared" si="257"/>
        <v/>
      </c>
      <c r="BG221" s="16" t="str">
        <f t="shared" si="258"/>
        <v/>
      </c>
      <c r="BH221" s="16" t="str">
        <f t="shared" si="259"/>
        <v/>
      </c>
      <c r="BI221" s="16" t="str">
        <f t="shared" si="260"/>
        <v/>
      </c>
      <c r="BJ221" s="16" t="str">
        <f t="shared" si="261"/>
        <v/>
      </c>
      <c r="BK221" s="16" t="str">
        <f t="shared" si="262"/>
        <v/>
      </c>
      <c r="BL221" s="16" t="str">
        <f t="shared" si="263"/>
        <v/>
      </c>
      <c r="BM221" s="16"/>
      <c r="BN221" s="16" t="str">
        <f t="shared" si="264"/>
        <v/>
      </c>
      <c r="BO221" s="16" t="str">
        <f t="shared" si="265"/>
        <v/>
      </c>
      <c r="BP221" s="28" t="str">
        <f t="shared" si="266"/>
        <v/>
      </c>
      <c r="BQ221" s="16" t="str">
        <f t="shared" si="267"/>
        <v/>
      </c>
      <c r="BR221" s="16" t="str">
        <f t="shared" si="268"/>
        <v/>
      </c>
      <c r="BS221" s="16" t="str">
        <f t="shared" si="269"/>
        <v/>
      </c>
      <c r="BT221" s="16" t="str">
        <f t="shared" si="270"/>
        <v/>
      </c>
      <c r="BU221" s="16" t="str">
        <f t="shared" si="271"/>
        <v/>
      </c>
      <c r="BV221" s="16" t="str">
        <f t="shared" si="272"/>
        <v/>
      </c>
      <c r="BW221" s="16" t="str">
        <f t="shared" si="273"/>
        <v/>
      </c>
      <c r="BX221" s="16" t="str">
        <f t="shared" si="274"/>
        <v/>
      </c>
      <c r="BY221" s="16" t="str">
        <f t="shared" si="275"/>
        <v/>
      </c>
      <c r="BZ221" s="16" t="str">
        <f t="shared" si="276"/>
        <v/>
      </c>
      <c r="CA221" s="16" t="str">
        <f t="shared" si="276"/>
        <v/>
      </c>
      <c r="CB221" s="16" t="str">
        <f t="shared" si="276"/>
        <v/>
      </c>
      <c r="CC221" s="16" t="str">
        <f t="shared" si="276"/>
        <v/>
      </c>
      <c r="CD221" s="16" t="str">
        <f t="shared" si="276"/>
        <v/>
      </c>
      <c r="CE221" s="16" t="str">
        <f t="shared" si="276"/>
        <v/>
      </c>
      <c r="CF221" s="16" t="str">
        <f t="shared" si="276"/>
        <v/>
      </c>
      <c r="CG221" s="16" t="str">
        <f t="shared" si="276"/>
        <v/>
      </c>
      <c r="CH221" s="66" t="str">
        <f t="shared" si="277"/>
        <v/>
      </c>
      <c r="CI221" s="42" t="str">
        <f t="shared" si="289"/>
        <v/>
      </c>
      <c r="CJ221" s="42" t="str">
        <f t="shared" si="290"/>
        <v/>
      </c>
      <c r="CK221" s="42" t="str">
        <f t="shared" si="291"/>
        <v/>
      </c>
      <c r="CL221" s="42" t="str">
        <f t="shared" si="292"/>
        <v/>
      </c>
      <c r="CM221" s="42" t="str">
        <f t="shared" si="293"/>
        <v/>
      </c>
      <c r="CN221" s="65">
        <f t="shared" si="279"/>
        <v>0</v>
      </c>
      <c r="CO221" s="73"/>
      <c r="CP221" s="41">
        <f t="shared" si="244"/>
        <v>0</v>
      </c>
      <c r="CQ221" s="39">
        <f t="shared" si="245"/>
        <v>0</v>
      </c>
      <c r="CR221" s="40">
        <f t="shared" si="246"/>
        <v>0</v>
      </c>
      <c r="CS221" s="134">
        <f t="shared" si="247"/>
        <v>0</v>
      </c>
      <c r="CT221" s="17"/>
      <c r="CU221" s="129"/>
      <c r="CV221" s="130">
        <f t="shared" si="280"/>
        <v>0</v>
      </c>
      <c r="CW221" s="134">
        <f t="shared" si="281"/>
        <v>0</v>
      </c>
      <c r="CX221" s="131">
        <f>+IF($I$7="SI",'INPUTS Y LISTAS'!$B$31,0)</f>
        <v>0</v>
      </c>
      <c r="CY221" s="132"/>
      <c r="CZ221" s="130">
        <f t="shared" si="282"/>
        <v>0</v>
      </c>
      <c r="DA221" s="134">
        <f t="shared" si="283"/>
        <v>0</v>
      </c>
      <c r="DB221" s="131">
        <f>+IF($I$7="SI",'INPUTS Y LISTAS'!$B$32,0)</f>
        <v>0</v>
      </c>
      <c r="DC221" s="132"/>
      <c r="DD221" s="130">
        <f t="shared" si="284"/>
        <v>0</v>
      </c>
      <c r="DE221" s="134">
        <f t="shared" si="285"/>
        <v>0</v>
      </c>
      <c r="DF221" s="131">
        <f>+IF($I$7="SI",'INPUTS Y LISTAS'!$B$33,0)</f>
        <v>0</v>
      </c>
      <c r="DG221" s="132"/>
      <c r="DH221" s="130">
        <f t="shared" si="286"/>
        <v>0</v>
      </c>
      <c r="DI221" s="134">
        <f t="shared" si="287"/>
        <v>0</v>
      </c>
      <c r="DJ221" s="136">
        <f t="shared" si="288"/>
        <v>0</v>
      </c>
    </row>
    <row r="222" spans="3:114" ht="15.75" hidden="1" outlineLevel="2" x14ac:dyDescent="0.2">
      <c r="C222" s="14">
        <f t="shared" si="239"/>
        <v>208</v>
      </c>
      <c r="D222" s="72"/>
      <c r="E222" s="69">
        <v>1</v>
      </c>
      <c r="F222" s="69"/>
      <c r="G222" s="70"/>
      <c r="H222" s="70"/>
      <c r="I222" s="70"/>
      <c r="J222" s="70"/>
      <c r="K222" s="70"/>
      <c r="L222" s="70"/>
      <c r="M222" s="70"/>
      <c r="N222" s="70"/>
      <c r="O222" s="70"/>
      <c r="P222" s="70"/>
      <c r="Q222" s="70"/>
      <c r="R222" s="70"/>
      <c r="S222" s="70"/>
      <c r="T222" s="70"/>
      <c r="U222" s="70"/>
      <c r="V222" s="70"/>
      <c r="W222" s="70"/>
      <c r="X222" s="70"/>
      <c r="Y222" s="71"/>
      <c r="Z222" s="87" t="s">
        <v>16</v>
      </c>
      <c r="AA222" s="15" t="str">
        <f>IF(G222="","",IF(Z222="SI",G222*(1+'INPUTS Y LISTAS'!$B$15),'Modelo Estadistico'!G222))</f>
        <v/>
      </c>
      <c r="AB222" s="15" t="str">
        <f>IF(H222="","",IF(Z222="SI",H222*(1+'INPUTS Y LISTAS'!$B$15),'Modelo Estadistico'!H222))</f>
        <v/>
      </c>
      <c r="AC222" s="15" t="str">
        <f>IF(I222="","",IF(Z222="SI",I222*(1+'INPUTS Y LISTAS'!$B$15),'Modelo Estadistico'!I222))</f>
        <v/>
      </c>
      <c r="AD222" s="15" t="str">
        <f>IF(J222="","",IF(Z222="SI",J222*(1+'INPUTS Y LISTAS'!$B$15),'Modelo Estadistico'!J222))</f>
        <v/>
      </c>
      <c r="AE222" s="15" t="str">
        <f>IF(K222="","",IF(Z222="SI",K222*(1+'INPUTS Y LISTAS'!$B$15),'Modelo Estadistico'!K222))</f>
        <v/>
      </c>
      <c r="AF222" s="15" t="str">
        <f>IF(L222="","",IF(Z222="SI",L222*(1+'INPUTS Y LISTAS'!$B$15),'Modelo Estadistico'!L222))</f>
        <v/>
      </c>
      <c r="AG222" s="15" t="str">
        <f>IF(M222="","",IF(Z222="SI",M222*(1+'INPUTS Y LISTAS'!$B$15),'Modelo Estadistico'!M222))</f>
        <v/>
      </c>
      <c r="AH222" s="15" t="str">
        <f>IF(N222="","",IF(Z222="SI",N222*(1+'INPUTS Y LISTAS'!$B$15),'Modelo Estadistico'!N222))</f>
        <v/>
      </c>
      <c r="AI222" s="15" t="str">
        <f>IF(O222="","",IF(Z222="SI",O222*(1+'INPUTS Y LISTAS'!$B$15),'Modelo Estadistico'!O222))</f>
        <v/>
      </c>
      <c r="AJ222" s="15" t="str">
        <f>IF(P222="","",IF(Z222="SI",P222*(1+'INPUTS Y LISTAS'!$B$15),'Modelo Estadistico'!P222))</f>
        <v/>
      </c>
      <c r="AK222" s="15" t="str">
        <f>IF(Q222="","",IF(Z222="SI",Q222*(1+'INPUTS Y LISTAS'!$B$15),'Modelo Estadistico'!Q222))</f>
        <v/>
      </c>
      <c r="AL222" s="15" t="str">
        <f>IF(R222="","",IF(Z222="SI",R222*(1+'INPUTS Y LISTAS'!$B$15),'Modelo Estadistico'!R222))</f>
        <v/>
      </c>
      <c r="AM222" s="15" t="str">
        <f>IF(S222="","",IF(Z222="SI",S222*(1+'INPUTS Y LISTAS'!$B$15),'Modelo Estadistico'!S222))</f>
        <v/>
      </c>
      <c r="AN222" s="15" t="str">
        <f>IF(T222="","",IF(Z222="SI",T222*(1+'INPUTS Y LISTAS'!$B$15),'Modelo Estadistico'!T222))</f>
        <v/>
      </c>
      <c r="AO222" s="15" t="str">
        <f>IF(U222="","",IF(Z222="SI",U222*(1+'INPUTS Y LISTAS'!$B$15),'Modelo Estadistico'!U222))</f>
        <v/>
      </c>
      <c r="AP222" s="15" t="str">
        <f>IF(V222="","",IF(Z222="SI",V222*(1+'INPUTS Y LISTAS'!$B$15),'Modelo Estadistico'!V222))</f>
        <v/>
      </c>
      <c r="AQ222" s="15" t="str">
        <f>IF(W222="","",IF(Z222="SI",W222*(1+'INPUTS Y LISTAS'!$B$15),'Modelo Estadistico'!W222))</f>
        <v/>
      </c>
      <c r="AR222" s="15" t="str">
        <f>IF(X222="","",IF(Z222="SI",X222*(1+'INPUTS Y LISTAS'!$B$15),'Modelo Estadistico'!X222))</f>
        <v/>
      </c>
      <c r="AS222" s="71"/>
      <c r="AT222" s="29" t="str">
        <f t="shared" si="240"/>
        <v/>
      </c>
      <c r="AU222" s="15" t="str">
        <f t="shared" si="241"/>
        <v/>
      </c>
      <c r="AV222" s="15" t="str">
        <f t="shared" si="242"/>
        <v/>
      </c>
      <c r="AW222" s="30" t="str">
        <f t="shared" si="243"/>
        <v/>
      </c>
      <c r="AX222" s="28" t="str">
        <f t="shared" si="278"/>
        <v/>
      </c>
      <c r="AY222" s="16" t="str">
        <f t="shared" si="250"/>
        <v/>
      </c>
      <c r="AZ222" s="16" t="str">
        <f t="shared" si="251"/>
        <v/>
      </c>
      <c r="BA222" s="16" t="str">
        <f t="shared" si="252"/>
        <v/>
      </c>
      <c r="BB222" s="16" t="str">
        <f t="shared" si="253"/>
        <v/>
      </c>
      <c r="BC222" s="16" t="str">
        <f t="shared" si="254"/>
        <v/>
      </c>
      <c r="BD222" s="16" t="str">
        <f t="shared" si="255"/>
        <v/>
      </c>
      <c r="BE222" s="16" t="str">
        <f t="shared" si="256"/>
        <v/>
      </c>
      <c r="BF222" s="16" t="str">
        <f t="shared" si="257"/>
        <v/>
      </c>
      <c r="BG222" s="16" t="str">
        <f t="shared" si="258"/>
        <v/>
      </c>
      <c r="BH222" s="16" t="str">
        <f t="shared" si="259"/>
        <v/>
      </c>
      <c r="BI222" s="16" t="str">
        <f t="shared" si="260"/>
        <v/>
      </c>
      <c r="BJ222" s="16" t="str">
        <f t="shared" si="261"/>
        <v/>
      </c>
      <c r="BK222" s="16" t="str">
        <f t="shared" si="262"/>
        <v/>
      </c>
      <c r="BL222" s="16" t="str">
        <f t="shared" si="263"/>
        <v/>
      </c>
      <c r="BM222" s="16"/>
      <c r="BN222" s="16" t="str">
        <f t="shared" si="264"/>
        <v/>
      </c>
      <c r="BO222" s="16" t="str">
        <f t="shared" si="265"/>
        <v/>
      </c>
      <c r="BP222" s="28" t="str">
        <f t="shared" si="266"/>
        <v/>
      </c>
      <c r="BQ222" s="16" t="str">
        <f t="shared" si="267"/>
        <v/>
      </c>
      <c r="BR222" s="16" t="str">
        <f t="shared" si="268"/>
        <v/>
      </c>
      <c r="BS222" s="16" t="str">
        <f t="shared" si="269"/>
        <v/>
      </c>
      <c r="BT222" s="16" t="str">
        <f t="shared" si="270"/>
        <v/>
      </c>
      <c r="BU222" s="16" t="str">
        <f t="shared" si="271"/>
        <v/>
      </c>
      <c r="BV222" s="16" t="str">
        <f t="shared" si="272"/>
        <v/>
      </c>
      <c r="BW222" s="16" t="str">
        <f t="shared" si="273"/>
        <v/>
      </c>
      <c r="BX222" s="16" t="str">
        <f t="shared" si="274"/>
        <v/>
      </c>
      <c r="BY222" s="16" t="str">
        <f t="shared" si="275"/>
        <v/>
      </c>
      <c r="BZ222" s="16" t="str">
        <f t="shared" si="276"/>
        <v/>
      </c>
      <c r="CA222" s="16" t="str">
        <f t="shared" si="276"/>
        <v/>
      </c>
      <c r="CB222" s="16" t="str">
        <f t="shared" si="276"/>
        <v/>
      </c>
      <c r="CC222" s="16" t="str">
        <f t="shared" si="276"/>
        <v/>
      </c>
      <c r="CD222" s="16" t="str">
        <f t="shared" si="276"/>
        <v/>
      </c>
      <c r="CE222" s="16" t="str">
        <f t="shared" si="276"/>
        <v/>
      </c>
      <c r="CF222" s="16" t="str">
        <f t="shared" si="276"/>
        <v/>
      </c>
      <c r="CG222" s="16" t="str">
        <f t="shared" si="276"/>
        <v/>
      </c>
      <c r="CH222" s="66" t="str">
        <f t="shared" si="277"/>
        <v/>
      </c>
      <c r="CI222" s="42" t="str">
        <f t="shared" si="289"/>
        <v/>
      </c>
      <c r="CJ222" s="42" t="str">
        <f t="shared" si="290"/>
        <v/>
      </c>
      <c r="CK222" s="42" t="str">
        <f t="shared" si="291"/>
        <v/>
      </c>
      <c r="CL222" s="42" t="str">
        <f t="shared" si="292"/>
        <v/>
      </c>
      <c r="CM222" s="42" t="str">
        <f t="shared" si="293"/>
        <v/>
      </c>
      <c r="CN222" s="65">
        <f t="shared" si="279"/>
        <v>0</v>
      </c>
      <c r="CO222" s="73"/>
      <c r="CP222" s="41">
        <f t="shared" si="244"/>
        <v>0</v>
      </c>
      <c r="CQ222" s="39">
        <f t="shared" si="245"/>
        <v>0</v>
      </c>
      <c r="CR222" s="40">
        <f t="shared" si="246"/>
        <v>0</v>
      </c>
      <c r="CS222" s="134">
        <f t="shared" si="247"/>
        <v>0</v>
      </c>
      <c r="CT222" s="17"/>
      <c r="CU222" s="129"/>
      <c r="CV222" s="130">
        <f t="shared" si="280"/>
        <v>0</v>
      </c>
      <c r="CW222" s="134">
        <f t="shared" si="281"/>
        <v>0</v>
      </c>
      <c r="CX222" s="131">
        <f>+IF($I$7="SI",'INPUTS Y LISTAS'!$B$31,0)</f>
        <v>0</v>
      </c>
      <c r="CY222" s="132"/>
      <c r="CZ222" s="130">
        <f t="shared" si="282"/>
        <v>0</v>
      </c>
      <c r="DA222" s="134">
        <f t="shared" si="283"/>
        <v>0</v>
      </c>
      <c r="DB222" s="131">
        <f>+IF($I$7="SI",'INPUTS Y LISTAS'!$B$32,0)</f>
        <v>0</v>
      </c>
      <c r="DC222" s="132"/>
      <c r="DD222" s="130">
        <f t="shared" si="284"/>
        <v>0</v>
      </c>
      <c r="DE222" s="134">
        <f t="shared" si="285"/>
        <v>0</v>
      </c>
      <c r="DF222" s="131">
        <f>+IF($I$7="SI",'INPUTS Y LISTAS'!$B$33,0)</f>
        <v>0</v>
      </c>
      <c r="DG222" s="132"/>
      <c r="DH222" s="130">
        <f t="shared" si="286"/>
        <v>0</v>
      </c>
      <c r="DI222" s="134">
        <f t="shared" si="287"/>
        <v>0</v>
      </c>
      <c r="DJ222" s="136">
        <f t="shared" si="288"/>
        <v>0</v>
      </c>
    </row>
    <row r="223" spans="3:114" ht="15.75" hidden="1" outlineLevel="2" x14ac:dyDescent="0.2">
      <c r="C223" s="14">
        <f t="shared" si="239"/>
        <v>209</v>
      </c>
      <c r="D223" s="72"/>
      <c r="E223" s="69">
        <v>1</v>
      </c>
      <c r="F223" s="69"/>
      <c r="G223" s="70"/>
      <c r="H223" s="70"/>
      <c r="I223" s="70"/>
      <c r="J223" s="70"/>
      <c r="K223" s="70"/>
      <c r="L223" s="70"/>
      <c r="M223" s="70"/>
      <c r="N223" s="70"/>
      <c r="O223" s="70"/>
      <c r="P223" s="70"/>
      <c r="Q223" s="70"/>
      <c r="R223" s="70"/>
      <c r="S223" s="70"/>
      <c r="T223" s="70"/>
      <c r="U223" s="70"/>
      <c r="V223" s="70"/>
      <c r="W223" s="70"/>
      <c r="X223" s="70"/>
      <c r="Y223" s="71"/>
      <c r="Z223" s="87" t="s">
        <v>16</v>
      </c>
      <c r="AA223" s="15" t="str">
        <f>IF(G223="","",IF(Z223="SI",G223*(1+'INPUTS Y LISTAS'!$B$15),'Modelo Estadistico'!G223))</f>
        <v/>
      </c>
      <c r="AB223" s="15" t="str">
        <f>IF(H223="","",IF(Z223="SI",H223*(1+'INPUTS Y LISTAS'!$B$15),'Modelo Estadistico'!H223))</f>
        <v/>
      </c>
      <c r="AC223" s="15" t="str">
        <f>IF(I223="","",IF(Z223="SI",I223*(1+'INPUTS Y LISTAS'!$B$15),'Modelo Estadistico'!I223))</f>
        <v/>
      </c>
      <c r="AD223" s="15" t="str">
        <f>IF(J223="","",IF(Z223="SI",J223*(1+'INPUTS Y LISTAS'!$B$15),'Modelo Estadistico'!J223))</f>
        <v/>
      </c>
      <c r="AE223" s="15" t="str">
        <f>IF(K223="","",IF(Z223="SI",K223*(1+'INPUTS Y LISTAS'!$B$15),'Modelo Estadistico'!K223))</f>
        <v/>
      </c>
      <c r="AF223" s="15" t="str">
        <f>IF(L223="","",IF(Z223="SI",L223*(1+'INPUTS Y LISTAS'!$B$15),'Modelo Estadistico'!L223))</f>
        <v/>
      </c>
      <c r="AG223" s="15" t="str">
        <f>IF(M223="","",IF(Z223="SI",M223*(1+'INPUTS Y LISTAS'!$B$15),'Modelo Estadistico'!M223))</f>
        <v/>
      </c>
      <c r="AH223" s="15" t="str">
        <f>IF(N223="","",IF(Z223="SI",N223*(1+'INPUTS Y LISTAS'!$B$15),'Modelo Estadistico'!N223))</f>
        <v/>
      </c>
      <c r="AI223" s="15" t="str">
        <f>IF(O223="","",IF(Z223="SI",O223*(1+'INPUTS Y LISTAS'!$B$15),'Modelo Estadistico'!O223))</f>
        <v/>
      </c>
      <c r="AJ223" s="15" t="str">
        <f>IF(P223="","",IF(Z223="SI",P223*(1+'INPUTS Y LISTAS'!$B$15),'Modelo Estadistico'!P223))</f>
        <v/>
      </c>
      <c r="AK223" s="15" t="str">
        <f>IF(Q223="","",IF(Z223="SI",Q223*(1+'INPUTS Y LISTAS'!$B$15),'Modelo Estadistico'!Q223))</f>
        <v/>
      </c>
      <c r="AL223" s="15" t="str">
        <f>IF(R223="","",IF(Z223="SI",R223*(1+'INPUTS Y LISTAS'!$B$15),'Modelo Estadistico'!R223))</f>
        <v/>
      </c>
      <c r="AM223" s="15" t="str">
        <f>IF(S223="","",IF(Z223="SI",S223*(1+'INPUTS Y LISTAS'!$B$15),'Modelo Estadistico'!S223))</f>
        <v/>
      </c>
      <c r="AN223" s="15" t="str">
        <f>IF(T223="","",IF(Z223="SI",T223*(1+'INPUTS Y LISTAS'!$B$15),'Modelo Estadistico'!T223))</f>
        <v/>
      </c>
      <c r="AO223" s="15" t="str">
        <f>IF(U223="","",IF(Z223="SI",U223*(1+'INPUTS Y LISTAS'!$B$15),'Modelo Estadistico'!U223))</f>
        <v/>
      </c>
      <c r="AP223" s="15" t="str">
        <f>IF(V223="","",IF(Z223="SI",V223*(1+'INPUTS Y LISTAS'!$B$15),'Modelo Estadistico'!V223))</f>
        <v/>
      </c>
      <c r="AQ223" s="15" t="str">
        <f>IF(W223="","",IF(Z223="SI",W223*(1+'INPUTS Y LISTAS'!$B$15),'Modelo Estadistico'!W223))</f>
        <v/>
      </c>
      <c r="AR223" s="15" t="str">
        <f>IF(X223="","",IF(Z223="SI",X223*(1+'INPUTS Y LISTAS'!$B$15),'Modelo Estadistico'!X223))</f>
        <v/>
      </c>
      <c r="AS223" s="71"/>
      <c r="AT223" s="29" t="str">
        <f t="shared" si="240"/>
        <v/>
      </c>
      <c r="AU223" s="15" t="str">
        <f t="shared" si="241"/>
        <v/>
      </c>
      <c r="AV223" s="15" t="str">
        <f t="shared" si="242"/>
        <v/>
      </c>
      <c r="AW223" s="30" t="str">
        <f t="shared" si="243"/>
        <v/>
      </c>
      <c r="AX223" s="28" t="str">
        <f t="shared" si="278"/>
        <v/>
      </c>
      <c r="AY223" s="16" t="str">
        <f t="shared" si="250"/>
        <v/>
      </c>
      <c r="AZ223" s="16" t="str">
        <f t="shared" si="251"/>
        <v/>
      </c>
      <c r="BA223" s="16" t="str">
        <f t="shared" si="252"/>
        <v/>
      </c>
      <c r="BB223" s="16" t="str">
        <f t="shared" si="253"/>
        <v/>
      </c>
      <c r="BC223" s="16" t="str">
        <f t="shared" si="254"/>
        <v/>
      </c>
      <c r="BD223" s="16" t="str">
        <f t="shared" si="255"/>
        <v/>
      </c>
      <c r="BE223" s="16" t="str">
        <f t="shared" si="256"/>
        <v/>
      </c>
      <c r="BF223" s="16" t="str">
        <f t="shared" si="257"/>
        <v/>
      </c>
      <c r="BG223" s="16" t="str">
        <f t="shared" si="258"/>
        <v/>
      </c>
      <c r="BH223" s="16" t="str">
        <f t="shared" si="259"/>
        <v/>
      </c>
      <c r="BI223" s="16" t="str">
        <f t="shared" si="260"/>
        <v/>
      </c>
      <c r="BJ223" s="16" t="str">
        <f t="shared" si="261"/>
        <v/>
      </c>
      <c r="BK223" s="16" t="str">
        <f t="shared" si="262"/>
        <v/>
      </c>
      <c r="BL223" s="16" t="str">
        <f t="shared" si="263"/>
        <v/>
      </c>
      <c r="BM223" s="16"/>
      <c r="BN223" s="16" t="str">
        <f t="shared" si="264"/>
        <v/>
      </c>
      <c r="BO223" s="16" t="str">
        <f t="shared" si="265"/>
        <v/>
      </c>
      <c r="BP223" s="28" t="str">
        <f t="shared" si="266"/>
        <v/>
      </c>
      <c r="BQ223" s="16" t="str">
        <f t="shared" si="267"/>
        <v/>
      </c>
      <c r="BR223" s="16" t="str">
        <f t="shared" si="268"/>
        <v/>
      </c>
      <c r="BS223" s="16" t="str">
        <f t="shared" si="269"/>
        <v/>
      </c>
      <c r="BT223" s="16" t="str">
        <f t="shared" si="270"/>
        <v/>
      </c>
      <c r="BU223" s="16" t="str">
        <f t="shared" si="271"/>
        <v/>
      </c>
      <c r="BV223" s="16" t="str">
        <f t="shared" si="272"/>
        <v/>
      </c>
      <c r="BW223" s="16" t="str">
        <f t="shared" si="273"/>
        <v/>
      </c>
      <c r="BX223" s="16" t="str">
        <f t="shared" si="274"/>
        <v/>
      </c>
      <c r="BY223" s="16" t="str">
        <f t="shared" si="275"/>
        <v/>
      </c>
      <c r="BZ223" s="16" t="str">
        <f t="shared" si="276"/>
        <v/>
      </c>
      <c r="CA223" s="16" t="str">
        <f t="shared" si="276"/>
        <v/>
      </c>
      <c r="CB223" s="16" t="str">
        <f t="shared" si="276"/>
        <v/>
      </c>
      <c r="CC223" s="16" t="str">
        <f t="shared" si="276"/>
        <v/>
      </c>
      <c r="CD223" s="16" t="str">
        <f t="shared" si="276"/>
        <v/>
      </c>
      <c r="CE223" s="16" t="str">
        <f t="shared" si="276"/>
        <v/>
      </c>
      <c r="CF223" s="16" t="str">
        <f t="shared" si="276"/>
        <v/>
      </c>
      <c r="CG223" s="16" t="str">
        <f t="shared" si="276"/>
        <v/>
      </c>
      <c r="CH223" s="66" t="str">
        <f t="shared" si="277"/>
        <v/>
      </c>
      <c r="CI223" s="42" t="str">
        <f t="shared" si="289"/>
        <v/>
      </c>
      <c r="CJ223" s="42" t="str">
        <f t="shared" si="290"/>
        <v/>
      </c>
      <c r="CK223" s="42" t="str">
        <f t="shared" si="291"/>
        <v/>
      </c>
      <c r="CL223" s="42" t="str">
        <f t="shared" si="292"/>
        <v/>
      </c>
      <c r="CM223" s="42" t="str">
        <f t="shared" si="293"/>
        <v/>
      </c>
      <c r="CN223" s="65">
        <f t="shared" si="279"/>
        <v>0</v>
      </c>
      <c r="CO223" s="73"/>
      <c r="CP223" s="41">
        <f t="shared" si="244"/>
        <v>0</v>
      </c>
      <c r="CQ223" s="39">
        <f t="shared" si="245"/>
        <v>0</v>
      </c>
      <c r="CR223" s="40">
        <f t="shared" si="246"/>
        <v>0</v>
      </c>
      <c r="CS223" s="134">
        <f t="shared" si="247"/>
        <v>0</v>
      </c>
      <c r="CT223" s="17"/>
      <c r="CU223" s="129"/>
      <c r="CV223" s="130">
        <f t="shared" si="280"/>
        <v>0</v>
      </c>
      <c r="CW223" s="134">
        <f t="shared" si="281"/>
        <v>0</v>
      </c>
      <c r="CX223" s="131">
        <f>+IF($I$7="SI",'INPUTS Y LISTAS'!$B$31,0)</f>
        <v>0</v>
      </c>
      <c r="CY223" s="132"/>
      <c r="CZ223" s="130">
        <f t="shared" si="282"/>
        <v>0</v>
      </c>
      <c r="DA223" s="134">
        <f t="shared" si="283"/>
        <v>0</v>
      </c>
      <c r="DB223" s="131">
        <f>+IF($I$7="SI",'INPUTS Y LISTAS'!$B$32,0)</f>
        <v>0</v>
      </c>
      <c r="DC223" s="132"/>
      <c r="DD223" s="130">
        <f t="shared" si="284"/>
        <v>0</v>
      </c>
      <c r="DE223" s="134">
        <f t="shared" si="285"/>
        <v>0</v>
      </c>
      <c r="DF223" s="131">
        <f>+IF($I$7="SI",'INPUTS Y LISTAS'!$B$33,0)</f>
        <v>0</v>
      </c>
      <c r="DG223" s="132"/>
      <c r="DH223" s="130">
        <f t="shared" si="286"/>
        <v>0</v>
      </c>
      <c r="DI223" s="134">
        <f t="shared" si="287"/>
        <v>0</v>
      </c>
      <c r="DJ223" s="136">
        <f t="shared" si="288"/>
        <v>0</v>
      </c>
    </row>
    <row r="224" spans="3:114" ht="15.75" hidden="1" outlineLevel="2" x14ac:dyDescent="0.2">
      <c r="C224" s="14">
        <f t="shared" si="239"/>
        <v>210</v>
      </c>
      <c r="D224" s="72"/>
      <c r="E224" s="69">
        <v>1</v>
      </c>
      <c r="F224" s="69"/>
      <c r="G224" s="70"/>
      <c r="H224" s="70"/>
      <c r="I224" s="70"/>
      <c r="J224" s="70"/>
      <c r="K224" s="70"/>
      <c r="L224" s="70"/>
      <c r="M224" s="70"/>
      <c r="N224" s="70"/>
      <c r="O224" s="70"/>
      <c r="P224" s="70"/>
      <c r="Q224" s="70"/>
      <c r="R224" s="70"/>
      <c r="S224" s="70"/>
      <c r="T224" s="70"/>
      <c r="U224" s="70"/>
      <c r="V224" s="70"/>
      <c r="W224" s="70"/>
      <c r="X224" s="70"/>
      <c r="Y224" s="71"/>
      <c r="Z224" s="87" t="s">
        <v>16</v>
      </c>
      <c r="AA224" s="15" t="str">
        <f>IF(G224="","",IF(Z224="SI",G224*(1+'INPUTS Y LISTAS'!$B$15),'Modelo Estadistico'!G224))</f>
        <v/>
      </c>
      <c r="AB224" s="15" t="str">
        <f>IF(H224="","",IF(Z224="SI",H224*(1+'INPUTS Y LISTAS'!$B$15),'Modelo Estadistico'!H224))</f>
        <v/>
      </c>
      <c r="AC224" s="15" t="str">
        <f>IF(I224="","",IF(Z224="SI",I224*(1+'INPUTS Y LISTAS'!$B$15),'Modelo Estadistico'!I224))</f>
        <v/>
      </c>
      <c r="AD224" s="15" t="str">
        <f>IF(J224="","",IF(Z224="SI",J224*(1+'INPUTS Y LISTAS'!$B$15),'Modelo Estadistico'!J224))</f>
        <v/>
      </c>
      <c r="AE224" s="15" t="str">
        <f>IF(K224="","",IF(Z224="SI",K224*(1+'INPUTS Y LISTAS'!$B$15),'Modelo Estadistico'!K224))</f>
        <v/>
      </c>
      <c r="AF224" s="15" t="str">
        <f>IF(L224="","",IF(Z224="SI",L224*(1+'INPUTS Y LISTAS'!$B$15),'Modelo Estadistico'!L224))</f>
        <v/>
      </c>
      <c r="AG224" s="15" t="str">
        <f>IF(M224="","",IF(Z224="SI",M224*(1+'INPUTS Y LISTAS'!$B$15),'Modelo Estadistico'!M224))</f>
        <v/>
      </c>
      <c r="AH224" s="15" t="str">
        <f>IF(N224="","",IF(Z224="SI",N224*(1+'INPUTS Y LISTAS'!$B$15),'Modelo Estadistico'!N224))</f>
        <v/>
      </c>
      <c r="AI224" s="15" t="str">
        <f>IF(O224="","",IF(Z224="SI",O224*(1+'INPUTS Y LISTAS'!$B$15),'Modelo Estadistico'!O224))</f>
        <v/>
      </c>
      <c r="AJ224" s="15" t="str">
        <f>IF(P224="","",IF(Z224="SI",P224*(1+'INPUTS Y LISTAS'!$B$15),'Modelo Estadistico'!P224))</f>
        <v/>
      </c>
      <c r="AK224" s="15" t="str">
        <f>IF(Q224="","",IF(Z224="SI",Q224*(1+'INPUTS Y LISTAS'!$B$15),'Modelo Estadistico'!Q224))</f>
        <v/>
      </c>
      <c r="AL224" s="15" t="str">
        <f>IF(R224="","",IF(Z224="SI",R224*(1+'INPUTS Y LISTAS'!$B$15),'Modelo Estadistico'!R224))</f>
        <v/>
      </c>
      <c r="AM224" s="15" t="str">
        <f>IF(S224="","",IF(Z224="SI",S224*(1+'INPUTS Y LISTAS'!$B$15),'Modelo Estadistico'!S224))</f>
        <v/>
      </c>
      <c r="AN224" s="15" t="str">
        <f>IF(T224="","",IF(Z224="SI",T224*(1+'INPUTS Y LISTAS'!$B$15),'Modelo Estadistico'!T224))</f>
        <v/>
      </c>
      <c r="AO224" s="15" t="str">
        <f>IF(U224="","",IF(Z224="SI",U224*(1+'INPUTS Y LISTAS'!$B$15),'Modelo Estadistico'!U224))</f>
        <v/>
      </c>
      <c r="AP224" s="15" t="str">
        <f>IF(V224="","",IF(Z224="SI",V224*(1+'INPUTS Y LISTAS'!$B$15),'Modelo Estadistico'!V224))</f>
        <v/>
      </c>
      <c r="AQ224" s="15" t="str">
        <f>IF(W224="","",IF(Z224="SI",W224*(1+'INPUTS Y LISTAS'!$B$15),'Modelo Estadistico'!W224))</f>
        <v/>
      </c>
      <c r="AR224" s="15" t="str">
        <f>IF(X224="","",IF(Z224="SI",X224*(1+'INPUTS Y LISTAS'!$B$15),'Modelo Estadistico'!X224))</f>
        <v/>
      </c>
      <c r="AS224" s="71"/>
      <c r="AT224" s="29" t="str">
        <f t="shared" si="240"/>
        <v/>
      </c>
      <c r="AU224" s="15" t="str">
        <f t="shared" si="241"/>
        <v/>
      </c>
      <c r="AV224" s="15" t="str">
        <f t="shared" si="242"/>
        <v/>
      </c>
      <c r="AW224" s="30" t="str">
        <f t="shared" si="243"/>
        <v/>
      </c>
      <c r="AX224" s="28" t="str">
        <f t="shared" si="278"/>
        <v/>
      </c>
      <c r="AY224" s="16" t="str">
        <f t="shared" si="250"/>
        <v/>
      </c>
      <c r="AZ224" s="16" t="str">
        <f t="shared" si="251"/>
        <v/>
      </c>
      <c r="BA224" s="16" t="str">
        <f t="shared" si="252"/>
        <v/>
      </c>
      <c r="BB224" s="16" t="str">
        <f t="shared" si="253"/>
        <v/>
      </c>
      <c r="BC224" s="16" t="str">
        <f t="shared" si="254"/>
        <v/>
      </c>
      <c r="BD224" s="16" t="str">
        <f t="shared" si="255"/>
        <v/>
      </c>
      <c r="BE224" s="16" t="str">
        <f t="shared" si="256"/>
        <v/>
      </c>
      <c r="BF224" s="16" t="str">
        <f t="shared" si="257"/>
        <v/>
      </c>
      <c r="BG224" s="16" t="str">
        <f t="shared" si="258"/>
        <v/>
      </c>
      <c r="BH224" s="16" t="str">
        <f t="shared" si="259"/>
        <v/>
      </c>
      <c r="BI224" s="16" t="str">
        <f t="shared" si="260"/>
        <v/>
      </c>
      <c r="BJ224" s="16" t="str">
        <f t="shared" si="261"/>
        <v/>
      </c>
      <c r="BK224" s="16" t="str">
        <f t="shared" si="262"/>
        <v/>
      </c>
      <c r="BL224" s="16" t="str">
        <f t="shared" si="263"/>
        <v/>
      </c>
      <c r="BM224" s="16"/>
      <c r="BN224" s="16" t="str">
        <f t="shared" si="264"/>
        <v/>
      </c>
      <c r="BO224" s="16" t="str">
        <f t="shared" si="265"/>
        <v/>
      </c>
      <c r="BP224" s="28" t="str">
        <f t="shared" si="266"/>
        <v/>
      </c>
      <c r="BQ224" s="16" t="str">
        <f t="shared" si="267"/>
        <v/>
      </c>
      <c r="BR224" s="16" t="str">
        <f t="shared" si="268"/>
        <v/>
      </c>
      <c r="BS224" s="16" t="str">
        <f t="shared" si="269"/>
        <v/>
      </c>
      <c r="BT224" s="16" t="str">
        <f t="shared" si="270"/>
        <v/>
      </c>
      <c r="BU224" s="16" t="str">
        <f t="shared" si="271"/>
        <v/>
      </c>
      <c r="BV224" s="16" t="str">
        <f t="shared" si="272"/>
        <v/>
      </c>
      <c r="BW224" s="16" t="str">
        <f t="shared" si="273"/>
        <v/>
      </c>
      <c r="BX224" s="16" t="str">
        <f t="shared" si="274"/>
        <v/>
      </c>
      <c r="BY224" s="16" t="str">
        <f t="shared" si="275"/>
        <v/>
      </c>
      <c r="BZ224" s="16" t="str">
        <f t="shared" ref="BZ224:CG239" si="294">IF(BH224="Incluir Cotización",$AJ224,"")</f>
        <v/>
      </c>
      <c r="CA224" s="16" t="str">
        <f t="shared" si="294"/>
        <v/>
      </c>
      <c r="CB224" s="16" t="str">
        <f t="shared" si="294"/>
        <v/>
      </c>
      <c r="CC224" s="16" t="str">
        <f t="shared" si="294"/>
        <v/>
      </c>
      <c r="CD224" s="16" t="str">
        <f t="shared" si="294"/>
        <v/>
      </c>
      <c r="CE224" s="16" t="str">
        <f t="shared" si="294"/>
        <v/>
      </c>
      <c r="CF224" s="16" t="str">
        <f t="shared" si="294"/>
        <v/>
      </c>
      <c r="CG224" s="16" t="str">
        <f t="shared" si="294"/>
        <v/>
      </c>
      <c r="CH224" s="66" t="str">
        <f t="shared" si="277"/>
        <v/>
      </c>
      <c r="CI224" s="42" t="str">
        <f t="shared" si="289"/>
        <v/>
      </c>
      <c r="CJ224" s="42" t="str">
        <f t="shared" si="290"/>
        <v/>
      </c>
      <c r="CK224" s="42" t="str">
        <f t="shared" si="291"/>
        <v/>
      </c>
      <c r="CL224" s="42" t="str">
        <f t="shared" si="292"/>
        <v/>
      </c>
      <c r="CM224" s="42" t="str">
        <f t="shared" si="293"/>
        <v/>
      </c>
      <c r="CN224" s="65">
        <f t="shared" si="279"/>
        <v>0</v>
      </c>
      <c r="CO224" s="73"/>
      <c r="CP224" s="41">
        <f t="shared" si="244"/>
        <v>0</v>
      </c>
      <c r="CQ224" s="39">
        <f t="shared" si="245"/>
        <v>0</v>
      </c>
      <c r="CR224" s="40">
        <f t="shared" si="246"/>
        <v>0</v>
      </c>
      <c r="CS224" s="134">
        <f t="shared" si="247"/>
        <v>0</v>
      </c>
      <c r="CT224" s="17"/>
      <c r="CU224" s="129"/>
      <c r="CV224" s="130">
        <f t="shared" si="280"/>
        <v>0</v>
      </c>
      <c r="CW224" s="134">
        <f t="shared" si="281"/>
        <v>0</v>
      </c>
      <c r="CX224" s="131">
        <f>+IF($I$7="SI",'INPUTS Y LISTAS'!$B$31,0)</f>
        <v>0</v>
      </c>
      <c r="CY224" s="132"/>
      <c r="CZ224" s="130">
        <f t="shared" si="282"/>
        <v>0</v>
      </c>
      <c r="DA224" s="134">
        <f t="shared" si="283"/>
        <v>0</v>
      </c>
      <c r="DB224" s="131">
        <f>+IF($I$7="SI",'INPUTS Y LISTAS'!$B$32,0)</f>
        <v>0</v>
      </c>
      <c r="DC224" s="132"/>
      <c r="DD224" s="130">
        <f t="shared" si="284"/>
        <v>0</v>
      </c>
      <c r="DE224" s="134">
        <f t="shared" si="285"/>
        <v>0</v>
      </c>
      <c r="DF224" s="131">
        <f>+IF($I$7="SI",'INPUTS Y LISTAS'!$B$33,0)</f>
        <v>0</v>
      </c>
      <c r="DG224" s="132"/>
      <c r="DH224" s="130">
        <f t="shared" si="286"/>
        <v>0</v>
      </c>
      <c r="DI224" s="134">
        <f t="shared" si="287"/>
        <v>0</v>
      </c>
      <c r="DJ224" s="136">
        <f t="shared" si="288"/>
        <v>0</v>
      </c>
    </row>
    <row r="225" spans="3:114" ht="15.75" hidden="1" outlineLevel="2" x14ac:dyDescent="0.2">
      <c r="C225" s="14">
        <f t="shared" si="239"/>
        <v>211</v>
      </c>
      <c r="D225" s="72"/>
      <c r="E225" s="69">
        <v>1</v>
      </c>
      <c r="F225" s="69"/>
      <c r="G225" s="70"/>
      <c r="H225" s="70"/>
      <c r="I225" s="70"/>
      <c r="J225" s="70"/>
      <c r="K225" s="70"/>
      <c r="L225" s="70"/>
      <c r="M225" s="70"/>
      <c r="N225" s="70"/>
      <c r="O225" s="70"/>
      <c r="P225" s="70"/>
      <c r="Q225" s="70"/>
      <c r="R225" s="70"/>
      <c r="S225" s="70"/>
      <c r="T225" s="70"/>
      <c r="U225" s="70"/>
      <c r="V225" s="70"/>
      <c r="W225" s="70"/>
      <c r="X225" s="70"/>
      <c r="Y225" s="71"/>
      <c r="Z225" s="87" t="s">
        <v>16</v>
      </c>
      <c r="AA225" s="15" t="str">
        <f>IF(G225="","",IF(Z225="SI",G225*(1+'INPUTS Y LISTAS'!$B$15),'Modelo Estadistico'!G225))</f>
        <v/>
      </c>
      <c r="AB225" s="15" t="str">
        <f>IF(H225="","",IF(Z225="SI",H225*(1+'INPUTS Y LISTAS'!$B$15),'Modelo Estadistico'!H225))</f>
        <v/>
      </c>
      <c r="AC225" s="15" t="str">
        <f>IF(I225="","",IF(Z225="SI",I225*(1+'INPUTS Y LISTAS'!$B$15),'Modelo Estadistico'!I225))</f>
        <v/>
      </c>
      <c r="AD225" s="15" t="str">
        <f>IF(J225="","",IF(Z225="SI",J225*(1+'INPUTS Y LISTAS'!$B$15),'Modelo Estadistico'!J225))</f>
        <v/>
      </c>
      <c r="AE225" s="15" t="str">
        <f>IF(K225="","",IF(Z225="SI",K225*(1+'INPUTS Y LISTAS'!$B$15),'Modelo Estadistico'!K225))</f>
        <v/>
      </c>
      <c r="AF225" s="15" t="str">
        <f>IF(L225="","",IF(Z225="SI",L225*(1+'INPUTS Y LISTAS'!$B$15),'Modelo Estadistico'!L225))</f>
        <v/>
      </c>
      <c r="AG225" s="15" t="str">
        <f>IF(M225="","",IF(Z225="SI",M225*(1+'INPUTS Y LISTAS'!$B$15),'Modelo Estadistico'!M225))</f>
        <v/>
      </c>
      <c r="AH225" s="15" t="str">
        <f>IF(N225="","",IF(Z225="SI",N225*(1+'INPUTS Y LISTAS'!$B$15),'Modelo Estadistico'!N225))</f>
        <v/>
      </c>
      <c r="AI225" s="15" t="str">
        <f>IF(O225="","",IF(Z225="SI",O225*(1+'INPUTS Y LISTAS'!$B$15),'Modelo Estadistico'!O225))</f>
        <v/>
      </c>
      <c r="AJ225" s="15" t="str">
        <f>IF(P225="","",IF(Z225="SI",P225*(1+'INPUTS Y LISTAS'!$B$15),'Modelo Estadistico'!P225))</f>
        <v/>
      </c>
      <c r="AK225" s="15" t="str">
        <f>IF(Q225="","",IF(Z225="SI",Q225*(1+'INPUTS Y LISTAS'!$B$15),'Modelo Estadistico'!Q225))</f>
        <v/>
      </c>
      <c r="AL225" s="15" t="str">
        <f>IF(R225="","",IF(Z225="SI",R225*(1+'INPUTS Y LISTAS'!$B$15),'Modelo Estadistico'!R225))</f>
        <v/>
      </c>
      <c r="AM225" s="15" t="str">
        <f>IF(S225="","",IF(Z225="SI",S225*(1+'INPUTS Y LISTAS'!$B$15),'Modelo Estadistico'!S225))</f>
        <v/>
      </c>
      <c r="AN225" s="15" t="str">
        <f>IF(T225="","",IF(Z225="SI",T225*(1+'INPUTS Y LISTAS'!$B$15),'Modelo Estadistico'!T225))</f>
        <v/>
      </c>
      <c r="AO225" s="15" t="str">
        <f>IF(U225="","",IF(Z225="SI",U225*(1+'INPUTS Y LISTAS'!$B$15),'Modelo Estadistico'!U225))</f>
        <v/>
      </c>
      <c r="AP225" s="15" t="str">
        <f>IF(V225="","",IF(Z225="SI",V225*(1+'INPUTS Y LISTAS'!$B$15),'Modelo Estadistico'!V225))</f>
        <v/>
      </c>
      <c r="AQ225" s="15" t="str">
        <f>IF(W225="","",IF(Z225="SI",W225*(1+'INPUTS Y LISTAS'!$B$15),'Modelo Estadistico'!W225))</f>
        <v/>
      </c>
      <c r="AR225" s="15" t="str">
        <f>IF(X225="","",IF(Z225="SI",X225*(1+'INPUTS Y LISTAS'!$B$15),'Modelo Estadistico'!X225))</f>
        <v/>
      </c>
      <c r="AS225" s="71"/>
      <c r="AT225" s="29" t="str">
        <f t="shared" si="240"/>
        <v/>
      </c>
      <c r="AU225" s="15" t="str">
        <f t="shared" si="241"/>
        <v/>
      </c>
      <c r="AV225" s="15" t="str">
        <f t="shared" si="242"/>
        <v/>
      </c>
      <c r="AW225" s="30" t="str">
        <f t="shared" si="243"/>
        <v/>
      </c>
      <c r="AX225" s="28" t="str">
        <f t="shared" si="278"/>
        <v/>
      </c>
      <c r="AY225" s="16" t="str">
        <f t="shared" si="250"/>
        <v/>
      </c>
      <c r="AZ225" s="16" t="str">
        <f t="shared" si="251"/>
        <v/>
      </c>
      <c r="BA225" s="16" t="str">
        <f t="shared" si="252"/>
        <v/>
      </c>
      <c r="BB225" s="16" t="str">
        <f t="shared" si="253"/>
        <v/>
      </c>
      <c r="BC225" s="16" t="str">
        <f t="shared" si="254"/>
        <v/>
      </c>
      <c r="BD225" s="16" t="str">
        <f t="shared" si="255"/>
        <v/>
      </c>
      <c r="BE225" s="16" t="str">
        <f t="shared" si="256"/>
        <v/>
      </c>
      <c r="BF225" s="16" t="str">
        <f t="shared" si="257"/>
        <v/>
      </c>
      <c r="BG225" s="16" t="str">
        <f t="shared" si="258"/>
        <v/>
      </c>
      <c r="BH225" s="16" t="str">
        <f t="shared" si="259"/>
        <v/>
      </c>
      <c r="BI225" s="16" t="str">
        <f t="shared" si="260"/>
        <v/>
      </c>
      <c r="BJ225" s="16" t="str">
        <f t="shared" si="261"/>
        <v/>
      </c>
      <c r="BK225" s="16" t="str">
        <f t="shared" si="262"/>
        <v/>
      </c>
      <c r="BL225" s="16" t="str">
        <f t="shared" si="263"/>
        <v/>
      </c>
      <c r="BM225" s="16"/>
      <c r="BN225" s="16" t="str">
        <f t="shared" si="264"/>
        <v/>
      </c>
      <c r="BO225" s="16" t="str">
        <f t="shared" si="265"/>
        <v/>
      </c>
      <c r="BP225" s="28" t="str">
        <f t="shared" si="266"/>
        <v/>
      </c>
      <c r="BQ225" s="16" t="str">
        <f t="shared" si="267"/>
        <v/>
      </c>
      <c r="BR225" s="16" t="str">
        <f t="shared" si="268"/>
        <v/>
      </c>
      <c r="BS225" s="16" t="str">
        <f t="shared" si="269"/>
        <v/>
      </c>
      <c r="BT225" s="16" t="str">
        <f t="shared" si="270"/>
        <v/>
      </c>
      <c r="BU225" s="16" t="str">
        <f t="shared" si="271"/>
        <v/>
      </c>
      <c r="BV225" s="16" t="str">
        <f t="shared" si="272"/>
        <v/>
      </c>
      <c r="BW225" s="16" t="str">
        <f t="shared" si="273"/>
        <v/>
      </c>
      <c r="BX225" s="16" t="str">
        <f t="shared" si="274"/>
        <v/>
      </c>
      <c r="BY225" s="16" t="str">
        <f t="shared" si="275"/>
        <v/>
      </c>
      <c r="BZ225" s="16" t="str">
        <f t="shared" si="294"/>
        <v/>
      </c>
      <c r="CA225" s="16" t="str">
        <f t="shared" si="294"/>
        <v/>
      </c>
      <c r="CB225" s="16" t="str">
        <f t="shared" si="294"/>
        <v/>
      </c>
      <c r="CC225" s="16" t="str">
        <f t="shared" si="294"/>
        <v/>
      </c>
      <c r="CD225" s="16" t="str">
        <f t="shared" si="294"/>
        <v/>
      </c>
      <c r="CE225" s="16" t="str">
        <f t="shared" si="294"/>
        <v/>
      </c>
      <c r="CF225" s="16" t="str">
        <f t="shared" si="294"/>
        <v/>
      </c>
      <c r="CG225" s="16" t="str">
        <f t="shared" si="294"/>
        <v/>
      </c>
      <c r="CH225" s="66" t="str">
        <f t="shared" si="277"/>
        <v/>
      </c>
      <c r="CI225" s="42" t="str">
        <f t="shared" si="289"/>
        <v/>
      </c>
      <c r="CJ225" s="42" t="str">
        <f t="shared" si="290"/>
        <v/>
      </c>
      <c r="CK225" s="42" t="str">
        <f t="shared" si="291"/>
        <v/>
      </c>
      <c r="CL225" s="42" t="str">
        <f t="shared" si="292"/>
        <v/>
      </c>
      <c r="CM225" s="42" t="str">
        <f t="shared" si="293"/>
        <v/>
      </c>
      <c r="CN225" s="65">
        <f t="shared" si="279"/>
        <v>0</v>
      </c>
      <c r="CO225" s="73"/>
      <c r="CP225" s="41">
        <f t="shared" si="244"/>
        <v>0</v>
      </c>
      <c r="CQ225" s="39">
        <f t="shared" si="245"/>
        <v>0</v>
      </c>
      <c r="CR225" s="40">
        <f t="shared" si="246"/>
        <v>0</v>
      </c>
      <c r="CS225" s="134">
        <f t="shared" si="247"/>
        <v>0</v>
      </c>
      <c r="CT225" s="17"/>
      <c r="CU225" s="129"/>
      <c r="CV225" s="130">
        <f t="shared" si="280"/>
        <v>0</v>
      </c>
      <c r="CW225" s="134">
        <f t="shared" si="281"/>
        <v>0</v>
      </c>
      <c r="CX225" s="131">
        <f>+IF($I$7="SI",'INPUTS Y LISTAS'!$B$31,0)</f>
        <v>0</v>
      </c>
      <c r="CY225" s="132"/>
      <c r="CZ225" s="130">
        <f t="shared" si="282"/>
        <v>0</v>
      </c>
      <c r="DA225" s="134">
        <f t="shared" si="283"/>
        <v>0</v>
      </c>
      <c r="DB225" s="131">
        <f>+IF($I$7="SI",'INPUTS Y LISTAS'!$B$32,0)</f>
        <v>0</v>
      </c>
      <c r="DC225" s="132"/>
      <c r="DD225" s="130">
        <f t="shared" si="284"/>
        <v>0</v>
      </c>
      <c r="DE225" s="134">
        <f t="shared" si="285"/>
        <v>0</v>
      </c>
      <c r="DF225" s="131">
        <f>+IF($I$7="SI",'INPUTS Y LISTAS'!$B$33,0)</f>
        <v>0</v>
      </c>
      <c r="DG225" s="132"/>
      <c r="DH225" s="130">
        <f t="shared" si="286"/>
        <v>0</v>
      </c>
      <c r="DI225" s="134">
        <f t="shared" si="287"/>
        <v>0</v>
      </c>
      <c r="DJ225" s="136">
        <f t="shared" si="288"/>
        <v>0</v>
      </c>
    </row>
    <row r="226" spans="3:114" ht="15.75" hidden="1" outlineLevel="2" x14ac:dyDescent="0.2">
      <c r="C226" s="14">
        <f t="shared" ref="C226:C289" si="295">+C225+1</f>
        <v>212</v>
      </c>
      <c r="D226" s="72"/>
      <c r="E226" s="69">
        <v>1</v>
      </c>
      <c r="F226" s="69"/>
      <c r="G226" s="70"/>
      <c r="H226" s="70"/>
      <c r="I226" s="70"/>
      <c r="J226" s="70"/>
      <c r="K226" s="70"/>
      <c r="L226" s="70"/>
      <c r="M226" s="70"/>
      <c r="N226" s="70"/>
      <c r="O226" s="70"/>
      <c r="P226" s="70"/>
      <c r="Q226" s="70"/>
      <c r="R226" s="70"/>
      <c r="S226" s="70"/>
      <c r="T226" s="70"/>
      <c r="U226" s="70"/>
      <c r="V226" s="70"/>
      <c r="W226" s="70"/>
      <c r="X226" s="70"/>
      <c r="Y226" s="71"/>
      <c r="Z226" s="87" t="s">
        <v>16</v>
      </c>
      <c r="AA226" s="15" t="str">
        <f>IF(G226="","",IF(Z226="SI",G226*(1+'INPUTS Y LISTAS'!$B$15),'Modelo Estadistico'!G226))</f>
        <v/>
      </c>
      <c r="AB226" s="15" t="str">
        <f>IF(H226="","",IF(Z226="SI",H226*(1+'INPUTS Y LISTAS'!$B$15),'Modelo Estadistico'!H226))</f>
        <v/>
      </c>
      <c r="AC226" s="15" t="str">
        <f>IF(I226="","",IF(Z226="SI",I226*(1+'INPUTS Y LISTAS'!$B$15),'Modelo Estadistico'!I226))</f>
        <v/>
      </c>
      <c r="AD226" s="15" t="str">
        <f>IF(J226="","",IF(Z226="SI",J226*(1+'INPUTS Y LISTAS'!$B$15),'Modelo Estadistico'!J226))</f>
        <v/>
      </c>
      <c r="AE226" s="15" t="str">
        <f>IF(K226="","",IF(Z226="SI",K226*(1+'INPUTS Y LISTAS'!$B$15),'Modelo Estadistico'!K226))</f>
        <v/>
      </c>
      <c r="AF226" s="15" t="str">
        <f>IF(L226="","",IF(Z226="SI",L226*(1+'INPUTS Y LISTAS'!$B$15),'Modelo Estadistico'!L226))</f>
        <v/>
      </c>
      <c r="AG226" s="15" t="str">
        <f>IF(M226="","",IF(Z226="SI",M226*(1+'INPUTS Y LISTAS'!$B$15),'Modelo Estadistico'!M226))</f>
        <v/>
      </c>
      <c r="AH226" s="15" t="str">
        <f>IF(N226="","",IF(Z226="SI",N226*(1+'INPUTS Y LISTAS'!$B$15),'Modelo Estadistico'!N226))</f>
        <v/>
      </c>
      <c r="AI226" s="15" t="str">
        <f>IF(O226="","",IF(Z226="SI",O226*(1+'INPUTS Y LISTAS'!$B$15),'Modelo Estadistico'!O226))</f>
        <v/>
      </c>
      <c r="AJ226" s="15" t="str">
        <f>IF(P226="","",IF(Z226="SI",P226*(1+'INPUTS Y LISTAS'!$B$15),'Modelo Estadistico'!P226))</f>
        <v/>
      </c>
      <c r="AK226" s="15" t="str">
        <f>IF(Q226="","",IF(Z226="SI",Q226*(1+'INPUTS Y LISTAS'!$B$15),'Modelo Estadistico'!Q226))</f>
        <v/>
      </c>
      <c r="AL226" s="15" t="str">
        <f>IF(R226="","",IF(Z226="SI",R226*(1+'INPUTS Y LISTAS'!$B$15),'Modelo Estadistico'!R226))</f>
        <v/>
      </c>
      <c r="AM226" s="15" t="str">
        <f>IF(S226="","",IF(Z226="SI",S226*(1+'INPUTS Y LISTAS'!$B$15),'Modelo Estadistico'!S226))</f>
        <v/>
      </c>
      <c r="AN226" s="15" t="str">
        <f>IF(T226="","",IF(Z226="SI",T226*(1+'INPUTS Y LISTAS'!$B$15),'Modelo Estadistico'!T226))</f>
        <v/>
      </c>
      <c r="AO226" s="15" t="str">
        <f>IF(U226="","",IF(Z226="SI",U226*(1+'INPUTS Y LISTAS'!$B$15),'Modelo Estadistico'!U226))</f>
        <v/>
      </c>
      <c r="AP226" s="15" t="str">
        <f>IF(V226="","",IF(Z226="SI",V226*(1+'INPUTS Y LISTAS'!$B$15),'Modelo Estadistico'!V226))</f>
        <v/>
      </c>
      <c r="AQ226" s="15" t="str">
        <f>IF(W226="","",IF(Z226="SI",W226*(1+'INPUTS Y LISTAS'!$B$15),'Modelo Estadistico'!W226))</f>
        <v/>
      </c>
      <c r="AR226" s="15" t="str">
        <f>IF(X226="","",IF(Z226="SI",X226*(1+'INPUTS Y LISTAS'!$B$15),'Modelo Estadistico'!X226))</f>
        <v/>
      </c>
      <c r="AS226" s="71"/>
      <c r="AT226" s="29" t="str">
        <f t="shared" si="240"/>
        <v/>
      </c>
      <c r="AU226" s="15" t="str">
        <f t="shared" si="241"/>
        <v/>
      </c>
      <c r="AV226" s="15" t="str">
        <f t="shared" si="242"/>
        <v/>
      </c>
      <c r="AW226" s="30" t="str">
        <f t="shared" si="243"/>
        <v/>
      </c>
      <c r="AX226" s="28" t="str">
        <f t="shared" si="278"/>
        <v/>
      </c>
      <c r="AY226" s="16" t="str">
        <f t="shared" si="250"/>
        <v/>
      </c>
      <c r="AZ226" s="16" t="str">
        <f t="shared" si="251"/>
        <v/>
      </c>
      <c r="BA226" s="16" t="str">
        <f t="shared" si="252"/>
        <v/>
      </c>
      <c r="BB226" s="16" t="str">
        <f t="shared" si="253"/>
        <v/>
      </c>
      <c r="BC226" s="16" t="str">
        <f t="shared" si="254"/>
        <v/>
      </c>
      <c r="BD226" s="16" t="str">
        <f t="shared" si="255"/>
        <v/>
      </c>
      <c r="BE226" s="16" t="str">
        <f t="shared" si="256"/>
        <v/>
      </c>
      <c r="BF226" s="16" t="str">
        <f t="shared" si="257"/>
        <v/>
      </c>
      <c r="BG226" s="16" t="str">
        <f t="shared" si="258"/>
        <v/>
      </c>
      <c r="BH226" s="16" t="str">
        <f t="shared" si="259"/>
        <v/>
      </c>
      <c r="BI226" s="16" t="str">
        <f t="shared" si="260"/>
        <v/>
      </c>
      <c r="BJ226" s="16" t="str">
        <f t="shared" si="261"/>
        <v/>
      </c>
      <c r="BK226" s="16" t="str">
        <f t="shared" si="262"/>
        <v/>
      </c>
      <c r="BL226" s="16" t="str">
        <f t="shared" si="263"/>
        <v/>
      </c>
      <c r="BM226" s="16"/>
      <c r="BN226" s="16" t="str">
        <f t="shared" si="264"/>
        <v/>
      </c>
      <c r="BO226" s="16" t="str">
        <f t="shared" si="265"/>
        <v/>
      </c>
      <c r="BP226" s="28" t="str">
        <f t="shared" si="266"/>
        <v/>
      </c>
      <c r="BQ226" s="16" t="str">
        <f t="shared" si="267"/>
        <v/>
      </c>
      <c r="BR226" s="16" t="str">
        <f t="shared" si="268"/>
        <v/>
      </c>
      <c r="BS226" s="16" t="str">
        <f t="shared" si="269"/>
        <v/>
      </c>
      <c r="BT226" s="16" t="str">
        <f t="shared" si="270"/>
        <v/>
      </c>
      <c r="BU226" s="16" t="str">
        <f t="shared" si="271"/>
        <v/>
      </c>
      <c r="BV226" s="16" t="str">
        <f t="shared" si="272"/>
        <v/>
      </c>
      <c r="BW226" s="16" t="str">
        <f t="shared" si="273"/>
        <v/>
      </c>
      <c r="BX226" s="16" t="str">
        <f t="shared" si="274"/>
        <v/>
      </c>
      <c r="BY226" s="16" t="str">
        <f t="shared" si="275"/>
        <v/>
      </c>
      <c r="BZ226" s="16" t="str">
        <f t="shared" si="294"/>
        <v/>
      </c>
      <c r="CA226" s="16" t="str">
        <f t="shared" si="294"/>
        <v/>
      </c>
      <c r="CB226" s="16" t="str">
        <f t="shared" si="294"/>
        <v/>
      </c>
      <c r="CC226" s="16" t="str">
        <f t="shared" si="294"/>
        <v/>
      </c>
      <c r="CD226" s="16" t="str">
        <f t="shared" si="294"/>
        <v/>
      </c>
      <c r="CE226" s="16" t="str">
        <f t="shared" si="294"/>
        <v/>
      </c>
      <c r="CF226" s="16" t="str">
        <f t="shared" si="294"/>
        <v/>
      </c>
      <c r="CG226" s="16" t="str">
        <f t="shared" si="294"/>
        <v/>
      </c>
      <c r="CH226" s="66" t="str">
        <f t="shared" si="277"/>
        <v/>
      </c>
      <c r="CI226" s="42" t="str">
        <f t="shared" si="289"/>
        <v/>
      </c>
      <c r="CJ226" s="42" t="str">
        <f t="shared" si="290"/>
        <v/>
      </c>
      <c r="CK226" s="42" t="str">
        <f t="shared" si="291"/>
        <v/>
      </c>
      <c r="CL226" s="42" t="str">
        <f t="shared" si="292"/>
        <v/>
      </c>
      <c r="CM226" s="42" t="str">
        <f t="shared" si="293"/>
        <v/>
      </c>
      <c r="CN226" s="65">
        <f t="shared" si="279"/>
        <v>0</v>
      </c>
      <c r="CO226" s="73"/>
      <c r="CP226" s="41">
        <f t="shared" si="244"/>
        <v>0</v>
      </c>
      <c r="CQ226" s="39">
        <f t="shared" si="245"/>
        <v>0</v>
      </c>
      <c r="CR226" s="40">
        <f t="shared" si="246"/>
        <v>0</v>
      </c>
      <c r="CS226" s="134">
        <f t="shared" si="247"/>
        <v>0</v>
      </c>
      <c r="CT226" s="17"/>
      <c r="CU226" s="129"/>
      <c r="CV226" s="130">
        <f t="shared" si="280"/>
        <v>0</v>
      </c>
      <c r="CW226" s="134">
        <f t="shared" si="281"/>
        <v>0</v>
      </c>
      <c r="CX226" s="131">
        <f>+IF($I$7="SI",'INPUTS Y LISTAS'!$B$31,0)</f>
        <v>0</v>
      </c>
      <c r="CY226" s="132"/>
      <c r="CZ226" s="130">
        <f t="shared" si="282"/>
        <v>0</v>
      </c>
      <c r="DA226" s="134">
        <f t="shared" si="283"/>
        <v>0</v>
      </c>
      <c r="DB226" s="131">
        <f>+IF($I$7="SI",'INPUTS Y LISTAS'!$B$32,0)</f>
        <v>0</v>
      </c>
      <c r="DC226" s="132"/>
      <c r="DD226" s="130">
        <f t="shared" si="284"/>
        <v>0</v>
      </c>
      <c r="DE226" s="134">
        <f t="shared" si="285"/>
        <v>0</v>
      </c>
      <c r="DF226" s="131">
        <f>+IF($I$7="SI",'INPUTS Y LISTAS'!$B$33,0)</f>
        <v>0</v>
      </c>
      <c r="DG226" s="132"/>
      <c r="DH226" s="130">
        <f t="shared" si="286"/>
        <v>0</v>
      </c>
      <c r="DI226" s="134">
        <f t="shared" si="287"/>
        <v>0</v>
      </c>
      <c r="DJ226" s="136">
        <f t="shared" si="288"/>
        <v>0</v>
      </c>
    </row>
    <row r="227" spans="3:114" ht="15.75" hidden="1" outlineLevel="2" x14ac:dyDescent="0.2">
      <c r="C227" s="14">
        <f t="shared" si="295"/>
        <v>213</v>
      </c>
      <c r="D227" s="72"/>
      <c r="E227" s="69">
        <v>1</v>
      </c>
      <c r="F227" s="69"/>
      <c r="G227" s="70"/>
      <c r="H227" s="70"/>
      <c r="I227" s="70"/>
      <c r="J227" s="70"/>
      <c r="K227" s="70"/>
      <c r="L227" s="70"/>
      <c r="M227" s="70"/>
      <c r="N227" s="70"/>
      <c r="O227" s="70"/>
      <c r="P227" s="70"/>
      <c r="Q227" s="70"/>
      <c r="R227" s="70"/>
      <c r="S227" s="70"/>
      <c r="T227" s="70"/>
      <c r="U227" s="70"/>
      <c r="V227" s="70"/>
      <c r="W227" s="70"/>
      <c r="X227" s="70"/>
      <c r="Y227" s="71"/>
      <c r="Z227" s="87" t="s">
        <v>16</v>
      </c>
      <c r="AA227" s="15" t="str">
        <f>IF(G227="","",IF(Z227="SI",G227*(1+'INPUTS Y LISTAS'!$B$15),'Modelo Estadistico'!G227))</f>
        <v/>
      </c>
      <c r="AB227" s="15" t="str">
        <f>IF(H227="","",IF(Z227="SI",H227*(1+'INPUTS Y LISTAS'!$B$15),'Modelo Estadistico'!H227))</f>
        <v/>
      </c>
      <c r="AC227" s="15" t="str">
        <f>IF(I227="","",IF(Z227="SI",I227*(1+'INPUTS Y LISTAS'!$B$15),'Modelo Estadistico'!I227))</f>
        <v/>
      </c>
      <c r="AD227" s="15" t="str">
        <f>IF(J227="","",IF(Z227="SI",J227*(1+'INPUTS Y LISTAS'!$B$15),'Modelo Estadistico'!J227))</f>
        <v/>
      </c>
      <c r="AE227" s="15" t="str">
        <f>IF(K227="","",IF(Z227="SI",K227*(1+'INPUTS Y LISTAS'!$B$15),'Modelo Estadistico'!K227))</f>
        <v/>
      </c>
      <c r="AF227" s="15" t="str">
        <f>IF(L227="","",IF(Z227="SI",L227*(1+'INPUTS Y LISTAS'!$B$15),'Modelo Estadistico'!L227))</f>
        <v/>
      </c>
      <c r="AG227" s="15" t="str">
        <f>IF(M227="","",IF(Z227="SI",M227*(1+'INPUTS Y LISTAS'!$B$15),'Modelo Estadistico'!M227))</f>
        <v/>
      </c>
      <c r="AH227" s="15" t="str">
        <f>IF(N227="","",IF(Z227="SI",N227*(1+'INPUTS Y LISTAS'!$B$15),'Modelo Estadistico'!N227))</f>
        <v/>
      </c>
      <c r="AI227" s="15" t="str">
        <f>IF(O227="","",IF(Z227="SI",O227*(1+'INPUTS Y LISTAS'!$B$15),'Modelo Estadistico'!O227))</f>
        <v/>
      </c>
      <c r="AJ227" s="15" t="str">
        <f>IF(P227="","",IF(Z227="SI",P227*(1+'INPUTS Y LISTAS'!$B$15),'Modelo Estadistico'!P227))</f>
        <v/>
      </c>
      <c r="AK227" s="15" t="str">
        <f>IF(Q227="","",IF(Z227="SI",Q227*(1+'INPUTS Y LISTAS'!$B$15),'Modelo Estadistico'!Q227))</f>
        <v/>
      </c>
      <c r="AL227" s="15" t="str">
        <f>IF(R227="","",IF(Z227="SI",R227*(1+'INPUTS Y LISTAS'!$B$15),'Modelo Estadistico'!R227))</f>
        <v/>
      </c>
      <c r="AM227" s="15" t="str">
        <f>IF(S227="","",IF(Z227="SI",S227*(1+'INPUTS Y LISTAS'!$B$15),'Modelo Estadistico'!S227))</f>
        <v/>
      </c>
      <c r="AN227" s="15" t="str">
        <f>IF(T227="","",IF(Z227="SI",T227*(1+'INPUTS Y LISTAS'!$B$15),'Modelo Estadistico'!T227))</f>
        <v/>
      </c>
      <c r="AO227" s="15" t="str">
        <f>IF(U227="","",IF(Z227="SI",U227*(1+'INPUTS Y LISTAS'!$B$15),'Modelo Estadistico'!U227))</f>
        <v/>
      </c>
      <c r="AP227" s="15" t="str">
        <f>IF(V227="","",IF(Z227="SI",V227*(1+'INPUTS Y LISTAS'!$B$15),'Modelo Estadistico'!V227))</f>
        <v/>
      </c>
      <c r="AQ227" s="15" t="str">
        <f>IF(W227="","",IF(Z227="SI",W227*(1+'INPUTS Y LISTAS'!$B$15),'Modelo Estadistico'!W227))</f>
        <v/>
      </c>
      <c r="AR227" s="15" t="str">
        <f>IF(X227="","",IF(Z227="SI",X227*(1+'INPUTS Y LISTAS'!$B$15),'Modelo Estadistico'!X227))</f>
        <v/>
      </c>
      <c r="AS227" s="71"/>
      <c r="AT227" s="29" t="str">
        <f t="shared" ref="AT227:AT290" si="296">IFERROR(AVERAGE(AA227:AR227),"")</f>
        <v/>
      </c>
      <c r="AU227" s="15" t="str">
        <f t="shared" ref="AU227:AU290" si="297">IFERROR(STDEV(AA227:AR227),"")</f>
        <v/>
      </c>
      <c r="AV227" s="15" t="str">
        <f t="shared" ref="AV227:AV290" si="298">IFERROR(AT227-AU227,"")</f>
        <v/>
      </c>
      <c r="AW227" s="30" t="str">
        <f t="shared" ref="AW227:AW290" si="299">IFERROR(+AT227+AU227,"")</f>
        <v/>
      </c>
      <c r="AX227" s="28" t="str">
        <f t="shared" si="278"/>
        <v/>
      </c>
      <c r="AY227" s="16" t="str">
        <f t="shared" si="250"/>
        <v/>
      </c>
      <c r="AZ227" s="16" t="str">
        <f t="shared" si="251"/>
        <v/>
      </c>
      <c r="BA227" s="16" t="str">
        <f t="shared" si="252"/>
        <v/>
      </c>
      <c r="BB227" s="16" t="str">
        <f t="shared" si="253"/>
        <v/>
      </c>
      <c r="BC227" s="16" t="str">
        <f t="shared" si="254"/>
        <v/>
      </c>
      <c r="BD227" s="16" t="str">
        <f t="shared" si="255"/>
        <v/>
      </c>
      <c r="BE227" s="16" t="str">
        <f t="shared" si="256"/>
        <v/>
      </c>
      <c r="BF227" s="16" t="str">
        <f t="shared" si="257"/>
        <v/>
      </c>
      <c r="BG227" s="16" t="str">
        <f t="shared" si="258"/>
        <v/>
      </c>
      <c r="BH227" s="16" t="str">
        <f t="shared" si="259"/>
        <v/>
      </c>
      <c r="BI227" s="16" t="str">
        <f t="shared" si="260"/>
        <v/>
      </c>
      <c r="BJ227" s="16" t="str">
        <f t="shared" si="261"/>
        <v/>
      </c>
      <c r="BK227" s="16" t="str">
        <f t="shared" si="262"/>
        <v/>
      </c>
      <c r="BL227" s="16" t="str">
        <f t="shared" si="263"/>
        <v/>
      </c>
      <c r="BM227" s="16"/>
      <c r="BN227" s="16" t="str">
        <f t="shared" si="264"/>
        <v/>
      </c>
      <c r="BO227" s="16" t="str">
        <f t="shared" si="265"/>
        <v/>
      </c>
      <c r="BP227" s="28" t="str">
        <f t="shared" si="266"/>
        <v/>
      </c>
      <c r="BQ227" s="16" t="str">
        <f t="shared" si="267"/>
        <v/>
      </c>
      <c r="BR227" s="16" t="str">
        <f t="shared" si="268"/>
        <v/>
      </c>
      <c r="BS227" s="16" t="str">
        <f t="shared" si="269"/>
        <v/>
      </c>
      <c r="BT227" s="16" t="str">
        <f t="shared" si="270"/>
        <v/>
      </c>
      <c r="BU227" s="16" t="str">
        <f t="shared" si="271"/>
        <v/>
      </c>
      <c r="BV227" s="16" t="str">
        <f t="shared" si="272"/>
        <v/>
      </c>
      <c r="BW227" s="16" t="str">
        <f t="shared" si="273"/>
        <v/>
      </c>
      <c r="BX227" s="16" t="str">
        <f t="shared" si="274"/>
        <v/>
      </c>
      <c r="BY227" s="16" t="str">
        <f t="shared" si="275"/>
        <v/>
      </c>
      <c r="BZ227" s="16" t="str">
        <f t="shared" si="294"/>
        <v/>
      </c>
      <c r="CA227" s="16" t="str">
        <f t="shared" si="294"/>
        <v/>
      </c>
      <c r="CB227" s="16" t="str">
        <f t="shared" si="294"/>
        <v/>
      </c>
      <c r="CC227" s="16" t="str">
        <f t="shared" si="294"/>
        <v/>
      </c>
      <c r="CD227" s="16" t="str">
        <f t="shared" si="294"/>
        <v/>
      </c>
      <c r="CE227" s="16" t="str">
        <f t="shared" si="294"/>
        <v/>
      </c>
      <c r="CF227" s="16" t="str">
        <f t="shared" si="294"/>
        <v/>
      </c>
      <c r="CG227" s="16" t="str">
        <f t="shared" si="294"/>
        <v/>
      </c>
      <c r="CH227" s="66" t="str">
        <f t="shared" si="277"/>
        <v/>
      </c>
      <c r="CI227" s="42" t="str">
        <f t="shared" si="289"/>
        <v/>
      </c>
      <c r="CJ227" s="42" t="str">
        <f t="shared" si="290"/>
        <v/>
      </c>
      <c r="CK227" s="42" t="str">
        <f t="shared" si="291"/>
        <v/>
      </c>
      <c r="CL227" s="42" t="str">
        <f t="shared" si="292"/>
        <v/>
      </c>
      <c r="CM227" s="42" t="str">
        <f t="shared" si="293"/>
        <v/>
      </c>
      <c r="CN227" s="65">
        <f t="shared" si="279"/>
        <v>0</v>
      </c>
      <c r="CO227" s="73"/>
      <c r="CP227" s="41">
        <f t="shared" ref="CP227:CP290" si="300">+CO227-CN227</f>
        <v>0</v>
      </c>
      <c r="CQ227" s="39">
        <f t="shared" ref="CQ227:CQ290" si="301">+CN227*$E227</f>
        <v>0</v>
      </c>
      <c r="CR227" s="40">
        <f t="shared" ref="CR227:CR290" si="302">+CO227*$E227</f>
        <v>0</v>
      </c>
      <c r="CS227" s="134">
        <f t="shared" ref="CS227:CS290" si="303">+CR227-CQ227</f>
        <v>0</v>
      </c>
      <c r="CT227" s="17"/>
      <c r="CU227" s="129"/>
      <c r="CV227" s="130">
        <f t="shared" si="280"/>
        <v>0</v>
      </c>
      <c r="CW227" s="134">
        <f t="shared" si="281"/>
        <v>0</v>
      </c>
      <c r="CX227" s="131">
        <f>+IF($I$7="SI",'INPUTS Y LISTAS'!$B$31,0)</f>
        <v>0</v>
      </c>
      <c r="CY227" s="132"/>
      <c r="CZ227" s="130">
        <f t="shared" si="282"/>
        <v>0</v>
      </c>
      <c r="DA227" s="134">
        <f t="shared" si="283"/>
        <v>0</v>
      </c>
      <c r="DB227" s="131">
        <f>+IF($I$7="SI",'INPUTS Y LISTAS'!$B$32,0)</f>
        <v>0</v>
      </c>
      <c r="DC227" s="132"/>
      <c r="DD227" s="130">
        <f t="shared" si="284"/>
        <v>0</v>
      </c>
      <c r="DE227" s="134">
        <f t="shared" si="285"/>
        <v>0</v>
      </c>
      <c r="DF227" s="131">
        <f>+IF($I$7="SI",'INPUTS Y LISTAS'!$B$33,0)</f>
        <v>0</v>
      </c>
      <c r="DG227" s="132"/>
      <c r="DH227" s="130">
        <f t="shared" si="286"/>
        <v>0</v>
      </c>
      <c r="DI227" s="134">
        <f t="shared" si="287"/>
        <v>0</v>
      </c>
      <c r="DJ227" s="136">
        <f t="shared" si="288"/>
        <v>0</v>
      </c>
    </row>
    <row r="228" spans="3:114" ht="15.75" hidden="1" outlineLevel="2" x14ac:dyDescent="0.2">
      <c r="C228" s="14">
        <f t="shared" si="295"/>
        <v>214</v>
      </c>
      <c r="D228" s="72"/>
      <c r="E228" s="69">
        <v>1</v>
      </c>
      <c r="F228" s="69"/>
      <c r="G228" s="70"/>
      <c r="H228" s="70"/>
      <c r="I228" s="70"/>
      <c r="J228" s="70"/>
      <c r="K228" s="70"/>
      <c r="L228" s="70"/>
      <c r="M228" s="70"/>
      <c r="N228" s="70"/>
      <c r="O228" s="70"/>
      <c r="P228" s="70"/>
      <c r="Q228" s="70"/>
      <c r="R228" s="70"/>
      <c r="S228" s="70"/>
      <c r="T228" s="70"/>
      <c r="U228" s="70"/>
      <c r="V228" s="70"/>
      <c r="W228" s="70"/>
      <c r="X228" s="70"/>
      <c r="Y228" s="71"/>
      <c r="Z228" s="87" t="s">
        <v>16</v>
      </c>
      <c r="AA228" s="15" t="str">
        <f>IF(G228="","",IF(Z228="SI",G228*(1+'INPUTS Y LISTAS'!$B$15),'Modelo Estadistico'!G228))</f>
        <v/>
      </c>
      <c r="AB228" s="15" t="str">
        <f>IF(H228="","",IF(Z228="SI",H228*(1+'INPUTS Y LISTAS'!$B$15),'Modelo Estadistico'!H228))</f>
        <v/>
      </c>
      <c r="AC228" s="15" t="str">
        <f>IF(I228="","",IF(Z228="SI",I228*(1+'INPUTS Y LISTAS'!$B$15),'Modelo Estadistico'!I228))</f>
        <v/>
      </c>
      <c r="AD228" s="15" t="str">
        <f>IF(J228="","",IF(Z228="SI",J228*(1+'INPUTS Y LISTAS'!$B$15),'Modelo Estadistico'!J228))</f>
        <v/>
      </c>
      <c r="AE228" s="15" t="str">
        <f>IF(K228="","",IF(Z228="SI",K228*(1+'INPUTS Y LISTAS'!$B$15),'Modelo Estadistico'!K228))</f>
        <v/>
      </c>
      <c r="AF228" s="15" t="str">
        <f>IF(L228="","",IF(Z228="SI",L228*(1+'INPUTS Y LISTAS'!$B$15),'Modelo Estadistico'!L228))</f>
        <v/>
      </c>
      <c r="AG228" s="15" t="str">
        <f>IF(M228="","",IF(Z228="SI",M228*(1+'INPUTS Y LISTAS'!$B$15),'Modelo Estadistico'!M228))</f>
        <v/>
      </c>
      <c r="AH228" s="15" t="str">
        <f>IF(N228="","",IF(Z228="SI",N228*(1+'INPUTS Y LISTAS'!$B$15),'Modelo Estadistico'!N228))</f>
        <v/>
      </c>
      <c r="AI228" s="15" t="str">
        <f>IF(O228="","",IF(Z228="SI",O228*(1+'INPUTS Y LISTAS'!$B$15),'Modelo Estadistico'!O228))</f>
        <v/>
      </c>
      <c r="AJ228" s="15" t="str">
        <f>IF(P228="","",IF(Z228="SI",P228*(1+'INPUTS Y LISTAS'!$B$15),'Modelo Estadistico'!P228))</f>
        <v/>
      </c>
      <c r="AK228" s="15" t="str">
        <f>IF(Q228="","",IF(Z228="SI",Q228*(1+'INPUTS Y LISTAS'!$B$15),'Modelo Estadistico'!Q228))</f>
        <v/>
      </c>
      <c r="AL228" s="15" t="str">
        <f>IF(R228="","",IF(Z228="SI",R228*(1+'INPUTS Y LISTAS'!$B$15),'Modelo Estadistico'!R228))</f>
        <v/>
      </c>
      <c r="AM228" s="15" t="str">
        <f>IF(S228="","",IF(Z228="SI",S228*(1+'INPUTS Y LISTAS'!$B$15),'Modelo Estadistico'!S228))</f>
        <v/>
      </c>
      <c r="AN228" s="15" t="str">
        <f>IF(T228="","",IF(Z228="SI",T228*(1+'INPUTS Y LISTAS'!$B$15),'Modelo Estadistico'!T228))</f>
        <v/>
      </c>
      <c r="AO228" s="15" t="str">
        <f>IF(U228="","",IF(Z228="SI",U228*(1+'INPUTS Y LISTAS'!$B$15),'Modelo Estadistico'!U228))</f>
        <v/>
      </c>
      <c r="AP228" s="15" t="str">
        <f>IF(V228="","",IF(Z228="SI",V228*(1+'INPUTS Y LISTAS'!$B$15),'Modelo Estadistico'!V228))</f>
        <v/>
      </c>
      <c r="AQ228" s="15" t="str">
        <f>IF(W228="","",IF(Z228="SI",W228*(1+'INPUTS Y LISTAS'!$B$15),'Modelo Estadistico'!W228))</f>
        <v/>
      </c>
      <c r="AR228" s="15" t="str">
        <f>IF(X228="","",IF(Z228="SI",X228*(1+'INPUTS Y LISTAS'!$B$15),'Modelo Estadistico'!X228))</f>
        <v/>
      </c>
      <c r="AS228" s="71"/>
      <c r="AT228" s="29" t="str">
        <f t="shared" si="296"/>
        <v/>
      </c>
      <c r="AU228" s="15" t="str">
        <f t="shared" si="297"/>
        <v/>
      </c>
      <c r="AV228" s="15" t="str">
        <f t="shared" si="298"/>
        <v/>
      </c>
      <c r="AW228" s="30" t="str">
        <f t="shared" si="299"/>
        <v/>
      </c>
      <c r="AX228" s="28" t="str">
        <f t="shared" si="278"/>
        <v/>
      </c>
      <c r="AY228" s="16" t="str">
        <f t="shared" si="250"/>
        <v/>
      </c>
      <c r="AZ228" s="16" t="str">
        <f t="shared" si="251"/>
        <v/>
      </c>
      <c r="BA228" s="16" t="str">
        <f t="shared" si="252"/>
        <v/>
      </c>
      <c r="BB228" s="16" t="str">
        <f t="shared" si="253"/>
        <v/>
      </c>
      <c r="BC228" s="16" t="str">
        <f t="shared" si="254"/>
        <v/>
      </c>
      <c r="BD228" s="16" t="str">
        <f t="shared" si="255"/>
        <v/>
      </c>
      <c r="BE228" s="16" t="str">
        <f t="shared" si="256"/>
        <v/>
      </c>
      <c r="BF228" s="16" t="str">
        <f t="shared" si="257"/>
        <v/>
      </c>
      <c r="BG228" s="16" t="str">
        <f t="shared" si="258"/>
        <v/>
      </c>
      <c r="BH228" s="16" t="str">
        <f t="shared" si="259"/>
        <v/>
      </c>
      <c r="BI228" s="16" t="str">
        <f t="shared" si="260"/>
        <v/>
      </c>
      <c r="BJ228" s="16" t="str">
        <f t="shared" si="261"/>
        <v/>
      </c>
      <c r="BK228" s="16" t="str">
        <f t="shared" si="262"/>
        <v/>
      </c>
      <c r="BL228" s="16" t="str">
        <f t="shared" si="263"/>
        <v/>
      </c>
      <c r="BM228" s="16"/>
      <c r="BN228" s="16" t="str">
        <f t="shared" si="264"/>
        <v/>
      </c>
      <c r="BO228" s="16" t="str">
        <f t="shared" si="265"/>
        <v/>
      </c>
      <c r="BP228" s="28" t="str">
        <f t="shared" si="266"/>
        <v/>
      </c>
      <c r="BQ228" s="16" t="str">
        <f t="shared" si="267"/>
        <v/>
      </c>
      <c r="BR228" s="16" t="str">
        <f t="shared" si="268"/>
        <v/>
      </c>
      <c r="BS228" s="16" t="str">
        <f t="shared" si="269"/>
        <v/>
      </c>
      <c r="BT228" s="16" t="str">
        <f t="shared" si="270"/>
        <v/>
      </c>
      <c r="BU228" s="16" t="str">
        <f t="shared" si="271"/>
        <v/>
      </c>
      <c r="BV228" s="16" t="str">
        <f t="shared" si="272"/>
        <v/>
      </c>
      <c r="BW228" s="16" t="str">
        <f t="shared" si="273"/>
        <v/>
      </c>
      <c r="BX228" s="16" t="str">
        <f t="shared" si="274"/>
        <v/>
      </c>
      <c r="BY228" s="16" t="str">
        <f t="shared" si="275"/>
        <v/>
      </c>
      <c r="BZ228" s="16" t="str">
        <f t="shared" si="294"/>
        <v/>
      </c>
      <c r="CA228" s="16" t="str">
        <f t="shared" si="294"/>
        <v/>
      </c>
      <c r="CB228" s="16" t="str">
        <f t="shared" si="294"/>
        <v/>
      </c>
      <c r="CC228" s="16" t="str">
        <f t="shared" si="294"/>
        <v/>
      </c>
      <c r="CD228" s="16" t="str">
        <f t="shared" si="294"/>
        <v/>
      </c>
      <c r="CE228" s="16" t="str">
        <f t="shared" si="294"/>
        <v/>
      </c>
      <c r="CF228" s="16" t="str">
        <f t="shared" si="294"/>
        <v/>
      </c>
      <c r="CG228" s="16" t="str">
        <f t="shared" si="294"/>
        <v/>
      </c>
      <c r="CH228" s="66" t="str">
        <f t="shared" si="277"/>
        <v/>
      </c>
      <c r="CI228" s="42" t="str">
        <f t="shared" si="289"/>
        <v/>
      </c>
      <c r="CJ228" s="42" t="str">
        <f t="shared" si="290"/>
        <v/>
      </c>
      <c r="CK228" s="42" t="str">
        <f t="shared" si="291"/>
        <v/>
      </c>
      <c r="CL228" s="42" t="str">
        <f t="shared" si="292"/>
        <v/>
      </c>
      <c r="CM228" s="42" t="str">
        <f t="shared" si="293"/>
        <v/>
      </c>
      <c r="CN228" s="65">
        <f t="shared" si="279"/>
        <v>0</v>
      </c>
      <c r="CO228" s="73"/>
      <c r="CP228" s="41">
        <f t="shared" si="300"/>
        <v>0</v>
      </c>
      <c r="CQ228" s="39">
        <f t="shared" si="301"/>
        <v>0</v>
      </c>
      <c r="CR228" s="40">
        <f t="shared" si="302"/>
        <v>0</v>
      </c>
      <c r="CS228" s="134">
        <f t="shared" si="303"/>
        <v>0</v>
      </c>
      <c r="CT228" s="17"/>
      <c r="CU228" s="129"/>
      <c r="CV228" s="130">
        <f t="shared" si="280"/>
        <v>0</v>
      </c>
      <c r="CW228" s="134">
        <f t="shared" si="281"/>
        <v>0</v>
      </c>
      <c r="CX228" s="131">
        <f>+IF($I$7="SI",'INPUTS Y LISTAS'!$B$31,0)</f>
        <v>0</v>
      </c>
      <c r="CY228" s="132"/>
      <c r="CZ228" s="130">
        <f t="shared" si="282"/>
        <v>0</v>
      </c>
      <c r="DA228" s="134">
        <f t="shared" si="283"/>
        <v>0</v>
      </c>
      <c r="DB228" s="131">
        <f>+IF($I$7="SI",'INPUTS Y LISTAS'!$B$32,0)</f>
        <v>0</v>
      </c>
      <c r="DC228" s="132"/>
      <c r="DD228" s="130">
        <f t="shared" si="284"/>
        <v>0</v>
      </c>
      <c r="DE228" s="134">
        <f t="shared" si="285"/>
        <v>0</v>
      </c>
      <c r="DF228" s="131">
        <f>+IF($I$7="SI",'INPUTS Y LISTAS'!$B$33,0)</f>
        <v>0</v>
      </c>
      <c r="DG228" s="132"/>
      <c r="DH228" s="130">
        <f t="shared" si="286"/>
        <v>0</v>
      </c>
      <c r="DI228" s="134">
        <f t="shared" si="287"/>
        <v>0</v>
      </c>
      <c r="DJ228" s="136">
        <f t="shared" si="288"/>
        <v>0</v>
      </c>
    </row>
    <row r="229" spans="3:114" ht="15.75" hidden="1" outlineLevel="2" x14ac:dyDescent="0.2">
      <c r="C229" s="14">
        <f t="shared" si="295"/>
        <v>215</v>
      </c>
      <c r="D229" s="72"/>
      <c r="E229" s="69">
        <v>1</v>
      </c>
      <c r="F229" s="69"/>
      <c r="G229" s="70"/>
      <c r="H229" s="70"/>
      <c r="I229" s="70"/>
      <c r="J229" s="70"/>
      <c r="K229" s="70"/>
      <c r="L229" s="70"/>
      <c r="M229" s="70"/>
      <c r="N229" s="70"/>
      <c r="O229" s="70"/>
      <c r="P229" s="70"/>
      <c r="Q229" s="70"/>
      <c r="R229" s="70"/>
      <c r="S229" s="70"/>
      <c r="T229" s="70"/>
      <c r="U229" s="70"/>
      <c r="V229" s="70"/>
      <c r="W229" s="70"/>
      <c r="X229" s="70"/>
      <c r="Y229" s="71"/>
      <c r="Z229" s="87" t="s">
        <v>16</v>
      </c>
      <c r="AA229" s="15" t="str">
        <f>IF(G229="","",IF(Z229="SI",G229*(1+'INPUTS Y LISTAS'!$B$15),'Modelo Estadistico'!G229))</f>
        <v/>
      </c>
      <c r="AB229" s="15" t="str">
        <f>IF(H229="","",IF(Z229="SI",H229*(1+'INPUTS Y LISTAS'!$B$15),'Modelo Estadistico'!H229))</f>
        <v/>
      </c>
      <c r="AC229" s="15" t="str">
        <f>IF(I229="","",IF(Z229="SI",I229*(1+'INPUTS Y LISTAS'!$B$15),'Modelo Estadistico'!I229))</f>
        <v/>
      </c>
      <c r="AD229" s="15" t="str">
        <f>IF(J229="","",IF(Z229="SI",J229*(1+'INPUTS Y LISTAS'!$B$15),'Modelo Estadistico'!J229))</f>
        <v/>
      </c>
      <c r="AE229" s="15" t="str">
        <f>IF(K229="","",IF(Z229="SI",K229*(1+'INPUTS Y LISTAS'!$B$15),'Modelo Estadistico'!K229))</f>
        <v/>
      </c>
      <c r="AF229" s="15" t="str">
        <f>IF(L229="","",IF(Z229="SI",L229*(1+'INPUTS Y LISTAS'!$B$15),'Modelo Estadistico'!L229))</f>
        <v/>
      </c>
      <c r="AG229" s="15" t="str">
        <f>IF(M229="","",IF(Z229="SI",M229*(1+'INPUTS Y LISTAS'!$B$15),'Modelo Estadistico'!M229))</f>
        <v/>
      </c>
      <c r="AH229" s="15" t="str">
        <f>IF(N229="","",IF(Z229="SI",N229*(1+'INPUTS Y LISTAS'!$B$15),'Modelo Estadistico'!N229))</f>
        <v/>
      </c>
      <c r="AI229" s="15" t="str">
        <f>IF(O229="","",IF(Z229="SI",O229*(1+'INPUTS Y LISTAS'!$B$15),'Modelo Estadistico'!O229))</f>
        <v/>
      </c>
      <c r="AJ229" s="15" t="str">
        <f>IF(P229="","",IF(Z229="SI",P229*(1+'INPUTS Y LISTAS'!$B$15),'Modelo Estadistico'!P229))</f>
        <v/>
      </c>
      <c r="AK229" s="15" t="str">
        <f>IF(Q229="","",IF(Z229="SI",Q229*(1+'INPUTS Y LISTAS'!$B$15),'Modelo Estadistico'!Q229))</f>
        <v/>
      </c>
      <c r="AL229" s="15" t="str">
        <f>IF(R229="","",IF(Z229="SI",R229*(1+'INPUTS Y LISTAS'!$B$15),'Modelo Estadistico'!R229))</f>
        <v/>
      </c>
      <c r="AM229" s="15" t="str">
        <f>IF(S229="","",IF(Z229="SI",S229*(1+'INPUTS Y LISTAS'!$B$15),'Modelo Estadistico'!S229))</f>
        <v/>
      </c>
      <c r="AN229" s="15" t="str">
        <f>IF(T229="","",IF(Z229="SI",T229*(1+'INPUTS Y LISTAS'!$B$15),'Modelo Estadistico'!T229))</f>
        <v/>
      </c>
      <c r="AO229" s="15" t="str">
        <f>IF(U229="","",IF(Z229="SI",U229*(1+'INPUTS Y LISTAS'!$B$15),'Modelo Estadistico'!U229))</f>
        <v/>
      </c>
      <c r="AP229" s="15" t="str">
        <f>IF(V229="","",IF(Z229="SI",V229*(1+'INPUTS Y LISTAS'!$B$15),'Modelo Estadistico'!V229))</f>
        <v/>
      </c>
      <c r="AQ229" s="15" t="str">
        <f>IF(W229="","",IF(Z229="SI",W229*(1+'INPUTS Y LISTAS'!$B$15),'Modelo Estadistico'!W229))</f>
        <v/>
      </c>
      <c r="AR229" s="15" t="str">
        <f>IF(X229="","",IF(Z229="SI",X229*(1+'INPUTS Y LISTAS'!$B$15),'Modelo Estadistico'!X229))</f>
        <v/>
      </c>
      <c r="AS229" s="71"/>
      <c r="AT229" s="29" t="str">
        <f t="shared" si="296"/>
        <v/>
      </c>
      <c r="AU229" s="15" t="str">
        <f t="shared" si="297"/>
        <v/>
      </c>
      <c r="AV229" s="15" t="str">
        <f t="shared" si="298"/>
        <v/>
      </c>
      <c r="AW229" s="30" t="str">
        <f t="shared" si="299"/>
        <v/>
      </c>
      <c r="AX229" s="28" t="str">
        <f t="shared" si="278"/>
        <v/>
      </c>
      <c r="AY229" s="16" t="str">
        <f t="shared" si="250"/>
        <v/>
      </c>
      <c r="AZ229" s="16" t="str">
        <f t="shared" si="251"/>
        <v/>
      </c>
      <c r="BA229" s="16" t="str">
        <f t="shared" si="252"/>
        <v/>
      </c>
      <c r="BB229" s="16" t="str">
        <f t="shared" si="253"/>
        <v/>
      </c>
      <c r="BC229" s="16" t="str">
        <f t="shared" si="254"/>
        <v/>
      </c>
      <c r="BD229" s="16" t="str">
        <f t="shared" si="255"/>
        <v/>
      </c>
      <c r="BE229" s="16" t="str">
        <f t="shared" si="256"/>
        <v/>
      </c>
      <c r="BF229" s="16" t="str">
        <f t="shared" si="257"/>
        <v/>
      </c>
      <c r="BG229" s="16" t="str">
        <f t="shared" si="258"/>
        <v/>
      </c>
      <c r="BH229" s="16" t="str">
        <f t="shared" si="259"/>
        <v/>
      </c>
      <c r="BI229" s="16" t="str">
        <f t="shared" si="260"/>
        <v/>
      </c>
      <c r="BJ229" s="16" t="str">
        <f t="shared" si="261"/>
        <v/>
      </c>
      <c r="BK229" s="16" t="str">
        <f t="shared" si="262"/>
        <v/>
      </c>
      <c r="BL229" s="16" t="str">
        <f t="shared" si="263"/>
        <v/>
      </c>
      <c r="BM229" s="16"/>
      <c r="BN229" s="16" t="str">
        <f t="shared" si="264"/>
        <v/>
      </c>
      <c r="BO229" s="16" t="str">
        <f t="shared" si="265"/>
        <v/>
      </c>
      <c r="BP229" s="28" t="str">
        <f t="shared" si="266"/>
        <v/>
      </c>
      <c r="BQ229" s="16" t="str">
        <f t="shared" si="267"/>
        <v/>
      </c>
      <c r="BR229" s="16" t="str">
        <f t="shared" si="268"/>
        <v/>
      </c>
      <c r="BS229" s="16" t="str">
        <f t="shared" si="269"/>
        <v/>
      </c>
      <c r="BT229" s="16" t="str">
        <f t="shared" si="270"/>
        <v/>
      </c>
      <c r="BU229" s="16" t="str">
        <f t="shared" si="271"/>
        <v/>
      </c>
      <c r="BV229" s="16" t="str">
        <f t="shared" si="272"/>
        <v/>
      </c>
      <c r="BW229" s="16" t="str">
        <f t="shared" si="273"/>
        <v/>
      </c>
      <c r="BX229" s="16" t="str">
        <f t="shared" si="274"/>
        <v/>
      </c>
      <c r="BY229" s="16" t="str">
        <f t="shared" si="275"/>
        <v/>
      </c>
      <c r="BZ229" s="16" t="str">
        <f t="shared" si="294"/>
        <v/>
      </c>
      <c r="CA229" s="16" t="str">
        <f t="shared" si="294"/>
        <v/>
      </c>
      <c r="CB229" s="16" t="str">
        <f t="shared" si="294"/>
        <v/>
      </c>
      <c r="CC229" s="16" t="str">
        <f t="shared" si="294"/>
        <v/>
      </c>
      <c r="CD229" s="16" t="str">
        <f t="shared" si="294"/>
        <v/>
      </c>
      <c r="CE229" s="16" t="str">
        <f t="shared" si="294"/>
        <v/>
      </c>
      <c r="CF229" s="16" t="str">
        <f t="shared" si="294"/>
        <v/>
      </c>
      <c r="CG229" s="16" t="str">
        <f t="shared" si="294"/>
        <v/>
      </c>
      <c r="CH229" s="66" t="str">
        <f t="shared" si="277"/>
        <v/>
      </c>
      <c r="CI229" s="42" t="str">
        <f t="shared" si="289"/>
        <v/>
      </c>
      <c r="CJ229" s="42" t="str">
        <f t="shared" si="290"/>
        <v/>
      </c>
      <c r="CK229" s="42" t="str">
        <f t="shared" si="291"/>
        <v/>
      </c>
      <c r="CL229" s="42" t="str">
        <f t="shared" si="292"/>
        <v/>
      </c>
      <c r="CM229" s="42" t="str">
        <f t="shared" si="293"/>
        <v/>
      </c>
      <c r="CN229" s="65">
        <f t="shared" si="279"/>
        <v>0</v>
      </c>
      <c r="CO229" s="73"/>
      <c r="CP229" s="41">
        <f t="shared" si="300"/>
        <v>0</v>
      </c>
      <c r="CQ229" s="39">
        <f t="shared" si="301"/>
        <v>0</v>
      </c>
      <c r="CR229" s="40">
        <f t="shared" si="302"/>
        <v>0</v>
      </c>
      <c r="CS229" s="134">
        <f t="shared" si="303"/>
        <v>0</v>
      </c>
      <c r="CT229" s="17"/>
      <c r="CU229" s="129"/>
      <c r="CV229" s="130">
        <f t="shared" si="280"/>
        <v>0</v>
      </c>
      <c r="CW229" s="134">
        <f t="shared" si="281"/>
        <v>0</v>
      </c>
      <c r="CX229" s="131">
        <f>+IF($I$7="SI",'INPUTS Y LISTAS'!$B$31,0)</f>
        <v>0</v>
      </c>
      <c r="CY229" s="132"/>
      <c r="CZ229" s="130">
        <f t="shared" si="282"/>
        <v>0</v>
      </c>
      <c r="DA229" s="134">
        <f t="shared" si="283"/>
        <v>0</v>
      </c>
      <c r="DB229" s="131">
        <f>+IF($I$7="SI",'INPUTS Y LISTAS'!$B$32,0)</f>
        <v>0</v>
      </c>
      <c r="DC229" s="132"/>
      <c r="DD229" s="130">
        <f t="shared" si="284"/>
        <v>0</v>
      </c>
      <c r="DE229" s="134">
        <f t="shared" si="285"/>
        <v>0</v>
      </c>
      <c r="DF229" s="131">
        <f>+IF($I$7="SI",'INPUTS Y LISTAS'!$B$33,0)</f>
        <v>0</v>
      </c>
      <c r="DG229" s="132"/>
      <c r="DH229" s="130">
        <f t="shared" si="286"/>
        <v>0</v>
      </c>
      <c r="DI229" s="134">
        <f t="shared" si="287"/>
        <v>0</v>
      </c>
      <c r="DJ229" s="136">
        <f t="shared" si="288"/>
        <v>0</v>
      </c>
    </row>
    <row r="230" spans="3:114" ht="15.75" hidden="1" outlineLevel="2" x14ac:dyDescent="0.2">
      <c r="C230" s="14">
        <f t="shared" si="295"/>
        <v>216</v>
      </c>
      <c r="D230" s="72"/>
      <c r="E230" s="69">
        <v>1</v>
      </c>
      <c r="F230" s="69"/>
      <c r="G230" s="70"/>
      <c r="H230" s="70"/>
      <c r="I230" s="70"/>
      <c r="J230" s="70"/>
      <c r="K230" s="70"/>
      <c r="L230" s="70"/>
      <c r="M230" s="70"/>
      <c r="N230" s="70"/>
      <c r="O230" s="70"/>
      <c r="P230" s="70"/>
      <c r="Q230" s="70"/>
      <c r="R230" s="70"/>
      <c r="S230" s="70"/>
      <c r="T230" s="70"/>
      <c r="U230" s="70"/>
      <c r="V230" s="70"/>
      <c r="W230" s="70"/>
      <c r="X230" s="70"/>
      <c r="Y230" s="71"/>
      <c r="Z230" s="87" t="s">
        <v>16</v>
      </c>
      <c r="AA230" s="15" t="str">
        <f>IF(G230="","",IF(Z230="SI",G230*(1+'INPUTS Y LISTAS'!$B$15),'Modelo Estadistico'!G230))</f>
        <v/>
      </c>
      <c r="AB230" s="15" t="str">
        <f>IF(H230="","",IF(Z230="SI",H230*(1+'INPUTS Y LISTAS'!$B$15),'Modelo Estadistico'!H230))</f>
        <v/>
      </c>
      <c r="AC230" s="15" t="str">
        <f>IF(I230="","",IF(Z230="SI",I230*(1+'INPUTS Y LISTAS'!$B$15),'Modelo Estadistico'!I230))</f>
        <v/>
      </c>
      <c r="AD230" s="15" t="str">
        <f>IF(J230="","",IF(Z230="SI",J230*(1+'INPUTS Y LISTAS'!$B$15),'Modelo Estadistico'!J230))</f>
        <v/>
      </c>
      <c r="AE230" s="15" t="str">
        <f>IF(K230="","",IF(Z230="SI",K230*(1+'INPUTS Y LISTAS'!$B$15),'Modelo Estadistico'!K230))</f>
        <v/>
      </c>
      <c r="AF230" s="15" t="str">
        <f>IF(L230="","",IF(Z230="SI",L230*(1+'INPUTS Y LISTAS'!$B$15),'Modelo Estadistico'!L230))</f>
        <v/>
      </c>
      <c r="AG230" s="15" t="str">
        <f>IF(M230="","",IF(Z230="SI",M230*(1+'INPUTS Y LISTAS'!$B$15),'Modelo Estadistico'!M230))</f>
        <v/>
      </c>
      <c r="AH230" s="15" t="str">
        <f>IF(N230="","",IF(Z230="SI",N230*(1+'INPUTS Y LISTAS'!$B$15),'Modelo Estadistico'!N230))</f>
        <v/>
      </c>
      <c r="AI230" s="15" t="str">
        <f>IF(O230="","",IF(Z230="SI",O230*(1+'INPUTS Y LISTAS'!$B$15),'Modelo Estadistico'!O230))</f>
        <v/>
      </c>
      <c r="AJ230" s="15" t="str">
        <f>IF(P230="","",IF(Z230="SI",P230*(1+'INPUTS Y LISTAS'!$B$15),'Modelo Estadistico'!P230))</f>
        <v/>
      </c>
      <c r="AK230" s="15" t="str">
        <f>IF(Q230="","",IF(Z230="SI",Q230*(1+'INPUTS Y LISTAS'!$B$15),'Modelo Estadistico'!Q230))</f>
        <v/>
      </c>
      <c r="AL230" s="15" t="str">
        <f>IF(R230="","",IF(Z230="SI",R230*(1+'INPUTS Y LISTAS'!$B$15),'Modelo Estadistico'!R230))</f>
        <v/>
      </c>
      <c r="AM230" s="15" t="str">
        <f>IF(S230="","",IF(Z230="SI",S230*(1+'INPUTS Y LISTAS'!$B$15),'Modelo Estadistico'!S230))</f>
        <v/>
      </c>
      <c r="AN230" s="15" t="str">
        <f>IF(T230="","",IF(Z230="SI",T230*(1+'INPUTS Y LISTAS'!$B$15),'Modelo Estadistico'!T230))</f>
        <v/>
      </c>
      <c r="AO230" s="15" t="str">
        <f>IF(U230="","",IF(Z230="SI",U230*(1+'INPUTS Y LISTAS'!$B$15),'Modelo Estadistico'!U230))</f>
        <v/>
      </c>
      <c r="AP230" s="15" t="str">
        <f>IF(V230="","",IF(Z230="SI",V230*(1+'INPUTS Y LISTAS'!$B$15),'Modelo Estadistico'!V230))</f>
        <v/>
      </c>
      <c r="AQ230" s="15" t="str">
        <f>IF(W230="","",IF(Z230="SI",W230*(1+'INPUTS Y LISTAS'!$B$15),'Modelo Estadistico'!W230))</f>
        <v/>
      </c>
      <c r="AR230" s="15" t="str">
        <f>IF(X230="","",IF(Z230="SI",X230*(1+'INPUTS Y LISTAS'!$B$15),'Modelo Estadistico'!X230))</f>
        <v/>
      </c>
      <c r="AS230" s="71"/>
      <c r="AT230" s="29" t="str">
        <f t="shared" si="296"/>
        <v/>
      </c>
      <c r="AU230" s="15" t="str">
        <f t="shared" si="297"/>
        <v/>
      </c>
      <c r="AV230" s="15" t="str">
        <f t="shared" si="298"/>
        <v/>
      </c>
      <c r="AW230" s="30" t="str">
        <f t="shared" si="299"/>
        <v/>
      </c>
      <c r="AX230" s="28" t="str">
        <f t="shared" si="278"/>
        <v/>
      </c>
      <c r="AY230" s="16" t="str">
        <f t="shared" si="250"/>
        <v/>
      </c>
      <c r="AZ230" s="16" t="str">
        <f t="shared" si="251"/>
        <v/>
      </c>
      <c r="BA230" s="16" t="str">
        <f t="shared" si="252"/>
        <v/>
      </c>
      <c r="BB230" s="16" t="str">
        <f t="shared" si="253"/>
        <v/>
      </c>
      <c r="BC230" s="16" t="str">
        <f t="shared" si="254"/>
        <v/>
      </c>
      <c r="BD230" s="16" t="str">
        <f t="shared" si="255"/>
        <v/>
      </c>
      <c r="BE230" s="16" t="str">
        <f t="shared" si="256"/>
        <v/>
      </c>
      <c r="BF230" s="16" t="str">
        <f t="shared" si="257"/>
        <v/>
      </c>
      <c r="BG230" s="16" t="str">
        <f t="shared" si="258"/>
        <v/>
      </c>
      <c r="BH230" s="16" t="str">
        <f t="shared" si="259"/>
        <v/>
      </c>
      <c r="BI230" s="16" t="str">
        <f t="shared" si="260"/>
        <v/>
      </c>
      <c r="BJ230" s="16" t="str">
        <f t="shared" si="261"/>
        <v/>
      </c>
      <c r="BK230" s="16" t="str">
        <f t="shared" si="262"/>
        <v/>
      </c>
      <c r="BL230" s="16" t="str">
        <f t="shared" si="263"/>
        <v/>
      </c>
      <c r="BM230" s="16"/>
      <c r="BN230" s="16" t="str">
        <f t="shared" si="264"/>
        <v/>
      </c>
      <c r="BO230" s="16" t="str">
        <f t="shared" si="265"/>
        <v/>
      </c>
      <c r="BP230" s="28" t="str">
        <f t="shared" si="266"/>
        <v/>
      </c>
      <c r="BQ230" s="16" t="str">
        <f t="shared" si="267"/>
        <v/>
      </c>
      <c r="BR230" s="16" t="str">
        <f t="shared" si="268"/>
        <v/>
      </c>
      <c r="BS230" s="16" t="str">
        <f t="shared" si="269"/>
        <v/>
      </c>
      <c r="BT230" s="16" t="str">
        <f t="shared" si="270"/>
        <v/>
      </c>
      <c r="BU230" s="16" t="str">
        <f t="shared" si="271"/>
        <v/>
      </c>
      <c r="BV230" s="16" t="str">
        <f t="shared" si="272"/>
        <v/>
      </c>
      <c r="BW230" s="16" t="str">
        <f t="shared" si="273"/>
        <v/>
      </c>
      <c r="BX230" s="16" t="str">
        <f t="shared" si="274"/>
        <v/>
      </c>
      <c r="BY230" s="16" t="str">
        <f t="shared" si="275"/>
        <v/>
      </c>
      <c r="BZ230" s="16" t="str">
        <f t="shared" si="294"/>
        <v/>
      </c>
      <c r="CA230" s="16" t="str">
        <f t="shared" si="294"/>
        <v/>
      </c>
      <c r="CB230" s="16" t="str">
        <f t="shared" si="294"/>
        <v/>
      </c>
      <c r="CC230" s="16" t="str">
        <f t="shared" si="294"/>
        <v/>
      </c>
      <c r="CD230" s="16" t="str">
        <f t="shared" si="294"/>
        <v/>
      </c>
      <c r="CE230" s="16" t="str">
        <f t="shared" si="294"/>
        <v/>
      </c>
      <c r="CF230" s="16" t="str">
        <f t="shared" si="294"/>
        <v/>
      </c>
      <c r="CG230" s="16" t="str">
        <f t="shared" si="294"/>
        <v/>
      </c>
      <c r="CH230" s="66" t="str">
        <f t="shared" si="277"/>
        <v/>
      </c>
      <c r="CI230" s="42" t="str">
        <f t="shared" si="289"/>
        <v/>
      </c>
      <c r="CJ230" s="42" t="str">
        <f t="shared" si="290"/>
        <v/>
      </c>
      <c r="CK230" s="42" t="str">
        <f t="shared" si="291"/>
        <v/>
      </c>
      <c r="CL230" s="42" t="str">
        <f t="shared" si="292"/>
        <v/>
      </c>
      <c r="CM230" s="42" t="str">
        <f t="shared" si="293"/>
        <v/>
      </c>
      <c r="CN230" s="65">
        <f t="shared" si="279"/>
        <v>0</v>
      </c>
      <c r="CO230" s="73"/>
      <c r="CP230" s="41">
        <f t="shared" si="300"/>
        <v>0</v>
      </c>
      <c r="CQ230" s="39">
        <f t="shared" si="301"/>
        <v>0</v>
      </c>
      <c r="CR230" s="40">
        <f t="shared" si="302"/>
        <v>0</v>
      </c>
      <c r="CS230" s="134">
        <f t="shared" si="303"/>
        <v>0</v>
      </c>
      <c r="CT230" s="17"/>
      <c r="CU230" s="129"/>
      <c r="CV230" s="130">
        <f t="shared" si="280"/>
        <v>0</v>
      </c>
      <c r="CW230" s="134">
        <f t="shared" si="281"/>
        <v>0</v>
      </c>
      <c r="CX230" s="131">
        <f>+IF($I$7="SI",'INPUTS Y LISTAS'!$B$31,0)</f>
        <v>0</v>
      </c>
      <c r="CY230" s="132"/>
      <c r="CZ230" s="130">
        <f t="shared" si="282"/>
        <v>0</v>
      </c>
      <c r="DA230" s="134">
        <f t="shared" si="283"/>
        <v>0</v>
      </c>
      <c r="DB230" s="131">
        <f>+IF($I$7="SI",'INPUTS Y LISTAS'!$B$32,0)</f>
        <v>0</v>
      </c>
      <c r="DC230" s="132"/>
      <c r="DD230" s="130">
        <f t="shared" si="284"/>
        <v>0</v>
      </c>
      <c r="DE230" s="134">
        <f t="shared" si="285"/>
        <v>0</v>
      </c>
      <c r="DF230" s="131">
        <f>+IF($I$7="SI",'INPUTS Y LISTAS'!$B$33,0)</f>
        <v>0</v>
      </c>
      <c r="DG230" s="132"/>
      <c r="DH230" s="130">
        <f t="shared" si="286"/>
        <v>0</v>
      </c>
      <c r="DI230" s="134">
        <f t="shared" si="287"/>
        <v>0</v>
      </c>
      <c r="DJ230" s="136">
        <f t="shared" si="288"/>
        <v>0</v>
      </c>
    </row>
    <row r="231" spans="3:114" ht="15.75" hidden="1" outlineLevel="2" x14ac:dyDescent="0.2">
      <c r="C231" s="14">
        <f t="shared" si="295"/>
        <v>217</v>
      </c>
      <c r="D231" s="72"/>
      <c r="E231" s="69">
        <v>1</v>
      </c>
      <c r="F231" s="69"/>
      <c r="G231" s="70"/>
      <c r="H231" s="70"/>
      <c r="I231" s="70"/>
      <c r="J231" s="70"/>
      <c r="K231" s="70"/>
      <c r="L231" s="70"/>
      <c r="M231" s="70"/>
      <c r="N231" s="70"/>
      <c r="O231" s="70"/>
      <c r="P231" s="70"/>
      <c r="Q231" s="70"/>
      <c r="R231" s="70"/>
      <c r="S231" s="70"/>
      <c r="T231" s="70"/>
      <c r="U231" s="70"/>
      <c r="V231" s="70"/>
      <c r="W231" s="70"/>
      <c r="X231" s="70"/>
      <c r="Y231" s="71"/>
      <c r="Z231" s="87" t="s">
        <v>16</v>
      </c>
      <c r="AA231" s="15" t="str">
        <f>IF(G231="","",IF(Z231="SI",G231*(1+'INPUTS Y LISTAS'!$B$15),'Modelo Estadistico'!G231))</f>
        <v/>
      </c>
      <c r="AB231" s="15" t="str">
        <f>IF(H231="","",IF(Z231="SI",H231*(1+'INPUTS Y LISTAS'!$B$15),'Modelo Estadistico'!H231))</f>
        <v/>
      </c>
      <c r="AC231" s="15" t="str">
        <f>IF(I231="","",IF(Z231="SI",I231*(1+'INPUTS Y LISTAS'!$B$15),'Modelo Estadistico'!I231))</f>
        <v/>
      </c>
      <c r="AD231" s="15" t="str">
        <f>IF(J231="","",IF(Z231="SI",J231*(1+'INPUTS Y LISTAS'!$B$15),'Modelo Estadistico'!J231))</f>
        <v/>
      </c>
      <c r="AE231" s="15" t="str">
        <f>IF(K231="","",IF(Z231="SI",K231*(1+'INPUTS Y LISTAS'!$B$15),'Modelo Estadistico'!K231))</f>
        <v/>
      </c>
      <c r="AF231" s="15" t="str">
        <f>IF(L231="","",IF(Z231="SI",L231*(1+'INPUTS Y LISTAS'!$B$15),'Modelo Estadistico'!L231))</f>
        <v/>
      </c>
      <c r="AG231" s="15" t="str">
        <f>IF(M231="","",IF(Z231="SI",M231*(1+'INPUTS Y LISTAS'!$B$15),'Modelo Estadistico'!M231))</f>
        <v/>
      </c>
      <c r="AH231" s="15" t="str">
        <f>IF(N231="","",IF(Z231="SI",N231*(1+'INPUTS Y LISTAS'!$B$15),'Modelo Estadistico'!N231))</f>
        <v/>
      </c>
      <c r="AI231" s="15" t="str">
        <f>IF(O231="","",IF(Z231="SI",O231*(1+'INPUTS Y LISTAS'!$B$15),'Modelo Estadistico'!O231))</f>
        <v/>
      </c>
      <c r="AJ231" s="15" t="str">
        <f>IF(P231="","",IF(Z231="SI",P231*(1+'INPUTS Y LISTAS'!$B$15),'Modelo Estadistico'!P231))</f>
        <v/>
      </c>
      <c r="AK231" s="15" t="str">
        <f>IF(Q231="","",IF(Z231="SI",Q231*(1+'INPUTS Y LISTAS'!$B$15),'Modelo Estadistico'!Q231))</f>
        <v/>
      </c>
      <c r="AL231" s="15" t="str">
        <f>IF(R231="","",IF(Z231="SI",R231*(1+'INPUTS Y LISTAS'!$B$15),'Modelo Estadistico'!R231))</f>
        <v/>
      </c>
      <c r="AM231" s="15" t="str">
        <f>IF(S231="","",IF(Z231="SI",S231*(1+'INPUTS Y LISTAS'!$B$15),'Modelo Estadistico'!S231))</f>
        <v/>
      </c>
      <c r="AN231" s="15" t="str">
        <f>IF(T231="","",IF(Z231="SI",T231*(1+'INPUTS Y LISTAS'!$B$15),'Modelo Estadistico'!T231))</f>
        <v/>
      </c>
      <c r="AO231" s="15" t="str">
        <f>IF(U231="","",IF(Z231="SI",U231*(1+'INPUTS Y LISTAS'!$B$15),'Modelo Estadistico'!U231))</f>
        <v/>
      </c>
      <c r="AP231" s="15" t="str">
        <f>IF(V231="","",IF(Z231="SI",V231*(1+'INPUTS Y LISTAS'!$B$15),'Modelo Estadistico'!V231))</f>
        <v/>
      </c>
      <c r="AQ231" s="15" t="str">
        <f>IF(W231="","",IF(Z231="SI",W231*(1+'INPUTS Y LISTAS'!$B$15),'Modelo Estadistico'!W231))</f>
        <v/>
      </c>
      <c r="AR231" s="15" t="str">
        <f>IF(X231="","",IF(Z231="SI",X231*(1+'INPUTS Y LISTAS'!$B$15),'Modelo Estadistico'!X231))</f>
        <v/>
      </c>
      <c r="AS231" s="71"/>
      <c r="AT231" s="29" t="str">
        <f t="shared" si="296"/>
        <v/>
      </c>
      <c r="AU231" s="15" t="str">
        <f t="shared" si="297"/>
        <v/>
      </c>
      <c r="AV231" s="15" t="str">
        <f t="shared" si="298"/>
        <v/>
      </c>
      <c r="AW231" s="30" t="str">
        <f t="shared" si="299"/>
        <v/>
      </c>
      <c r="AX231" s="28" t="str">
        <f t="shared" si="278"/>
        <v/>
      </c>
      <c r="AY231" s="16" t="str">
        <f t="shared" si="250"/>
        <v/>
      </c>
      <c r="AZ231" s="16" t="str">
        <f t="shared" si="251"/>
        <v/>
      </c>
      <c r="BA231" s="16" t="str">
        <f t="shared" si="252"/>
        <v/>
      </c>
      <c r="BB231" s="16" t="str">
        <f t="shared" si="253"/>
        <v/>
      </c>
      <c r="BC231" s="16" t="str">
        <f t="shared" si="254"/>
        <v/>
      </c>
      <c r="BD231" s="16" t="str">
        <f t="shared" si="255"/>
        <v/>
      </c>
      <c r="BE231" s="16" t="str">
        <f t="shared" si="256"/>
        <v/>
      </c>
      <c r="BF231" s="16" t="str">
        <f t="shared" si="257"/>
        <v/>
      </c>
      <c r="BG231" s="16" t="str">
        <f t="shared" si="258"/>
        <v/>
      </c>
      <c r="BH231" s="16" t="str">
        <f t="shared" si="259"/>
        <v/>
      </c>
      <c r="BI231" s="16" t="str">
        <f t="shared" si="260"/>
        <v/>
      </c>
      <c r="BJ231" s="16" t="str">
        <f t="shared" si="261"/>
        <v/>
      </c>
      <c r="BK231" s="16" t="str">
        <f t="shared" si="262"/>
        <v/>
      </c>
      <c r="BL231" s="16" t="str">
        <f t="shared" si="263"/>
        <v/>
      </c>
      <c r="BM231" s="16"/>
      <c r="BN231" s="16" t="str">
        <f t="shared" si="264"/>
        <v/>
      </c>
      <c r="BO231" s="16" t="str">
        <f t="shared" si="265"/>
        <v/>
      </c>
      <c r="BP231" s="28" t="str">
        <f t="shared" si="266"/>
        <v/>
      </c>
      <c r="BQ231" s="16" t="str">
        <f t="shared" si="267"/>
        <v/>
      </c>
      <c r="BR231" s="16" t="str">
        <f t="shared" si="268"/>
        <v/>
      </c>
      <c r="BS231" s="16" t="str">
        <f t="shared" si="269"/>
        <v/>
      </c>
      <c r="BT231" s="16" t="str">
        <f t="shared" si="270"/>
        <v/>
      </c>
      <c r="BU231" s="16" t="str">
        <f t="shared" si="271"/>
        <v/>
      </c>
      <c r="BV231" s="16" t="str">
        <f t="shared" si="272"/>
        <v/>
      </c>
      <c r="BW231" s="16" t="str">
        <f t="shared" si="273"/>
        <v/>
      </c>
      <c r="BX231" s="16" t="str">
        <f t="shared" si="274"/>
        <v/>
      </c>
      <c r="BY231" s="16" t="str">
        <f t="shared" si="275"/>
        <v/>
      </c>
      <c r="BZ231" s="16" t="str">
        <f t="shared" si="294"/>
        <v/>
      </c>
      <c r="CA231" s="16" t="str">
        <f t="shared" si="294"/>
        <v/>
      </c>
      <c r="CB231" s="16" t="str">
        <f t="shared" si="294"/>
        <v/>
      </c>
      <c r="CC231" s="16" t="str">
        <f t="shared" si="294"/>
        <v/>
      </c>
      <c r="CD231" s="16" t="str">
        <f t="shared" si="294"/>
        <v/>
      </c>
      <c r="CE231" s="16" t="str">
        <f t="shared" si="294"/>
        <v/>
      </c>
      <c r="CF231" s="16" t="str">
        <f t="shared" si="294"/>
        <v/>
      </c>
      <c r="CG231" s="16" t="str">
        <f t="shared" si="294"/>
        <v/>
      </c>
      <c r="CH231" s="66" t="str">
        <f t="shared" si="277"/>
        <v/>
      </c>
      <c r="CI231" s="42" t="str">
        <f t="shared" si="289"/>
        <v/>
      </c>
      <c r="CJ231" s="42" t="str">
        <f t="shared" si="290"/>
        <v/>
      </c>
      <c r="CK231" s="42" t="str">
        <f t="shared" si="291"/>
        <v/>
      </c>
      <c r="CL231" s="42" t="str">
        <f t="shared" si="292"/>
        <v/>
      </c>
      <c r="CM231" s="42" t="str">
        <f t="shared" si="293"/>
        <v/>
      </c>
      <c r="CN231" s="65">
        <f t="shared" si="279"/>
        <v>0</v>
      </c>
      <c r="CO231" s="73"/>
      <c r="CP231" s="41">
        <f t="shared" si="300"/>
        <v>0</v>
      </c>
      <c r="CQ231" s="39">
        <f t="shared" si="301"/>
        <v>0</v>
      </c>
      <c r="CR231" s="40">
        <f t="shared" si="302"/>
        <v>0</v>
      </c>
      <c r="CS231" s="134">
        <f t="shared" si="303"/>
        <v>0</v>
      </c>
      <c r="CT231" s="17"/>
      <c r="CU231" s="129"/>
      <c r="CV231" s="130">
        <f t="shared" si="280"/>
        <v>0</v>
      </c>
      <c r="CW231" s="134">
        <f t="shared" si="281"/>
        <v>0</v>
      </c>
      <c r="CX231" s="131">
        <f>+IF($I$7="SI",'INPUTS Y LISTAS'!$B$31,0)</f>
        <v>0</v>
      </c>
      <c r="CY231" s="132"/>
      <c r="CZ231" s="130">
        <f t="shared" si="282"/>
        <v>0</v>
      </c>
      <c r="DA231" s="134">
        <f t="shared" si="283"/>
        <v>0</v>
      </c>
      <c r="DB231" s="131">
        <f>+IF($I$7="SI",'INPUTS Y LISTAS'!$B$32,0)</f>
        <v>0</v>
      </c>
      <c r="DC231" s="132"/>
      <c r="DD231" s="130">
        <f t="shared" si="284"/>
        <v>0</v>
      </c>
      <c r="DE231" s="134">
        <f t="shared" si="285"/>
        <v>0</v>
      </c>
      <c r="DF231" s="131">
        <f>+IF($I$7="SI",'INPUTS Y LISTAS'!$B$33,0)</f>
        <v>0</v>
      </c>
      <c r="DG231" s="132"/>
      <c r="DH231" s="130">
        <f t="shared" si="286"/>
        <v>0</v>
      </c>
      <c r="DI231" s="134">
        <f t="shared" si="287"/>
        <v>0</v>
      </c>
      <c r="DJ231" s="136">
        <f t="shared" si="288"/>
        <v>0</v>
      </c>
    </row>
    <row r="232" spans="3:114" ht="15.75" hidden="1" outlineLevel="2" x14ac:dyDescent="0.2">
      <c r="C232" s="14">
        <f t="shared" si="295"/>
        <v>218</v>
      </c>
      <c r="D232" s="72"/>
      <c r="E232" s="69">
        <v>1</v>
      </c>
      <c r="F232" s="69"/>
      <c r="G232" s="70"/>
      <c r="H232" s="70"/>
      <c r="I232" s="70"/>
      <c r="J232" s="70"/>
      <c r="K232" s="70"/>
      <c r="L232" s="70"/>
      <c r="M232" s="70"/>
      <c r="N232" s="70"/>
      <c r="O232" s="70"/>
      <c r="P232" s="70"/>
      <c r="Q232" s="70"/>
      <c r="R232" s="70"/>
      <c r="S232" s="70"/>
      <c r="T232" s="70"/>
      <c r="U232" s="70"/>
      <c r="V232" s="70"/>
      <c r="W232" s="70"/>
      <c r="X232" s="70"/>
      <c r="Y232" s="71"/>
      <c r="Z232" s="87" t="s">
        <v>16</v>
      </c>
      <c r="AA232" s="15" t="str">
        <f>IF(G232="","",IF(Z232="SI",G232*(1+'INPUTS Y LISTAS'!$B$15),'Modelo Estadistico'!G232))</f>
        <v/>
      </c>
      <c r="AB232" s="15" t="str">
        <f>IF(H232="","",IF(Z232="SI",H232*(1+'INPUTS Y LISTAS'!$B$15),'Modelo Estadistico'!H232))</f>
        <v/>
      </c>
      <c r="AC232" s="15" t="str">
        <f>IF(I232="","",IF(Z232="SI",I232*(1+'INPUTS Y LISTAS'!$B$15),'Modelo Estadistico'!I232))</f>
        <v/>
      </c>
      <c r="AD232" s="15" t="str">
        <f>IF(J232="","",IF(Z232="SI",J232*(1+'INPUTS Y LISTAS'!$B$15),'Modelo Estadistico'!J232))</f>
        <v/>
      </c>
      <c r="AE232" s="15" t="str">
        <f>IF(K232="","",IF(Z232="SI",K232*(1+'INPUTS Y LISTAS'!$B$15),'Modelo Estadistico'!K232))</f>
        <v/>
      </c>
      <c r="AF232" s="15" t="str">
        <f>IF(L232="","",IF(Z232="SI",L232*(1+'INPUTS Y LISTAS'!$B$15),'Modelo Estadistico'!L232))</f>
        <v/>
      </c>
      <c r="AG232" s="15" t="str">
        <f>IF(M232="","",IF(Z232="SI",M232*(1+'INPUTS Y LISTAS'!$B$15),'Modelo Estadistico'!M232))</f>
        <v/>
      </c>
      <c r="AH232" s="15" t="str">
        <f>IF(N232="","",IF(Z232="SI",N232*(1+'INPUTS Y LISTAS'!$B$15),'Modelo Estadistico'!N232))</f>
        <v/>
      </c>
      <c r="AI232" s="15" t="str">
        <f>IF(O232="","",IF(Z232="SI",O232*(1+'INPUTS Y LISTAS'!$B$15),'Modelo Estadistico'!O232))</f>
        <v/>
      </c>
      <c r="AJ232" s="15" t="str">
        <f>IF(P232="","",IF(Z232="SI",P232*(1+'INPUTS Y LISTAS'!$B$15),'Modelo Estadistico'!P232))</f>
        <v/>
      </c>
      <c r="AK232" s="15" t="str">
        <f>IF(Q232="","",IF(Z232="SI",Q232*(1+'INPUTS Y LISTAS'!$B$15),'Modelo Estadistico'!Q232))</f>
        <v/>
      </c>
      <c r="AL232" s="15" t="str">
        <f>IF(R232="","",IF(Z232="SI",R232*(1+'INPUTS Y LISTAS'!$B$15),'Modelo Estadistico'!R232))</f>
        <v/>
      </c>
      <c r="AM232" s="15" t="str">
        <f>IF(S232="","",IF(Z232="SI",S232*(1+'INPUTS Y LISTAS'!$B$15),'Modelo Estadistico'!S232))</f>
        <v/>
      </c>
      <c r="AN232" s="15" t="str">
        <f>IF(T232="","",IF(Z232="SI",T232*(1+'INPUTS Y LISTAS'!$B$15),'Modelo Estadistico'!T232))</f>
        <v/>
      </c>
      <c r="AO232" s="15" t="str">
        <f>IF(U232="","",IF(Z232="SI",U232*(1+'INPUTS Y LISTAS'!$B$15),'Modelo Estadistico'!U232))</f>
        <v/>
      </c>
      <c r="AP232" s="15" t="str">
        <f>IF(V232="","",IF(Z232="SI",V232*(1+'INPUTS Y LISTAS'!$B$15),'Modelo Estadistico'!V232))</f>
        <v/>
      </c>
      <c r="AQ232" s="15" t="str">
        <f>IF(W232="","",IF(Z232="SI",W232*(1+'INPUTS Y LISTAS'!$B$15),'Modelo Estadistico'!W232))</f>
        <v/>
      </c>
      <c r="AR232" s="15" t="str">
        <f>IF(X232="","",IF(Z232="SI",X232*(1+'INPUTS Y LISTAS'!$B$15),'Modelo Estadistico'!X232))</f>
        <v/>
      </c>
      <c r="AS232" s="71"/>
      <c r="AT232" s="29" t="str">
        <f t="shared" si="296"/>
        <v/>
      </c>
      <c r="AU232" s="15" t="str">
        <f t="shared" si="297"/>
        <v/>
      </c>
      <c r="AV232" s="15" t="str">
        <f t="shared" si="298"/>
        <v/>
      </c>
      <c r="AW232" s="30" t="str">
        <f t="shared" si="299"/>
        <v/>
      </c>
      <c r="AX232" s="28" t="str">
        <f t="shared" si="278"/>
        <v/>
      </c>
      <c r="AY232" s="16" t="str">
        <f t="shared" si="250"/>
        <v/>
      </c>
      <c r="AZ232" s="16" t="str">
        <f t="shared" si="251"/>
        <v/>
      </c>
      <c r="BA232" s="16" t="str">
        <f t="shared" si="252"/>
        <v/>
      </c>
      <c r="BB232" s="16" t="str">
        <f t="shared" si="253"/>
        <v/>
      </c>
      <c r="BC232" s="16" t="str">
        <f t="shared" si="254"/>
        <v/>
      </c>
      <c r="BD232" s="16" t="str">
        <f t="shared" si="255"/>
        <v/>
      </c>
      <c r="BE232" s="16" t="str">
        <f t="shared" si="256"/>
        <v/>
      </c>
      <c r="BF232" s="16" t="str">
        <f t="shared" si="257"/>
        <v/>
      </c>
      <c r="BG232" s="16" t="str">
        <f t="shared" si="258"/>
        <v/>
      </c>
      <c r="BH232" s="16" t="str">
        <f t="shared" si="259"/>
        <v/>
      </c>
      <c r="BI232" s="16" t="str">
        <f t="shared" si="260"/>
        <v/>
      </c>
      <c r="BJ232" s="16" t="str">
        <f t="shared" si="261"/>
        <v/>
      </c>
      <c r="BK232" s="16" t="str">
        <f t="shared" si="262"/>
        <v/>
      </c>
      <c r="BL232" s="16" t="str">
        <f t="shared" si="263"/>
        <v/>
      </c>
      <c r="BM232" s="16"/>
      <c r="BN232" s="16" t="str">
        <f t="shared" si="264"/>
        <v/>
      </c>
      <c r="BO232" s="16" t="str">
        <f t="shared" si="265"/>
        <v/>
      </c>
      <c r="BP232" s="28" t="str">
        <f t="shared" si="266"/>
        <v/>
      </c>
      <c r="BQ232" s="16" t="str">
        <f t="shared" si="267"/>
        <v/>
      </c>
      <c r="BR232" s="16" t="str">
        <f t="shared" si="268"/>
        <v/>
      </c>
      <c r="BS232" s="16" t="str">
        <f t="shared" si="269"/>
        <v/>
      </c>
      <c r="BT232" s="16" t="str">
        <f t="shared" si="270"/>
        <v/>
      </c>
      <c r="BU232" s="16" t="str">
        <f t="shared" si="271"/>
        <v/>
      </c>
      <c r="BV232" s="16" t="str">
        <f t="shared" si="272"/>
        <v/>
      </c>
      <c r="BW232" s="16" t="str">
        <f t="shared" si="273"/>
        <v/>
      </c>
      <c r="BX232" s="16" t="str">
        <f t="shared" si="274"/>
        <v/>
      </c>
      <c r="BY232" s="16" t="str">
        <f t="shared" si="275"/>
        <v/>
      </c>
      <c r="BZ232" s="16" t="str">
        <f t="shared" si="294"/>
        <v/>
      </c>
      <c r="CA232" s="16" t="str">
        <f t="shared" si="294"/>
        <v/>
      </c>
      <c r="CB232" s="16" t="str">
        <f t="shared" si="294"/>
        <v/>
      </c>
      <c r="CC232" s="16" t="str">
        <f t="shared" si="294"/>
        <v/>
      </c>
      <c r="CD232" s="16" t="str">
        <f t="shared" si="294"/>
        <v/>
      </c>
      <c r="CE232" s="16" t="str">
        <f t="shared" si="294"/>
        <v/>
      </c>
      <c r="CF232" s="16" t="str">
        <f t="shared" si="294"/>
        <v/>
      </c>
      <c r="CG232" s="16" t="str">
        <f t="shared" si="294"/>
        <v/>
      </c>
      <c r="CH232" s="66" t="str">
        <f t="shared" si="277"/>
        <v/>
      </c>
      <c r="CI232" s="42" t="str">
        <f t="shared" si="289"/>
        <v/>
      </c>
      <c r="CJ232" s="42" t="str">
        <f t="shared" si="290"/>
        <v/>
      </c>
      <c r="CK232" s="42" t="str">
        <f t="shared" si="291"/>
        <v/>
      </c>
      <c r="CL232" s="42" t="str">
        <f t="shared" si="292"/>
        <v/>
      </c>
      <c r="CM232" s="42" t="str">
        <f t="shared" si="293"/>
        <v/>
      </c>
      <c r="CN232" s="65">
        <f t="shared" si="279"/>
        <v>0</v>
      </c>
      <c r="CO232" s="73"/>
      <c r="CP232" s="41">
        <f t="shared" si="300"/>
        <v>0</v>
      </c>
      <c r="CQ232" s="39">
        <f t="shared" si="301"/>
        <v>0</v>
      </c>
      <c r="CR232" s="40">
        <f t="shared" si="302"/>
        <v>0</v>
      </c>
      <c r="CS232" s="134">
        <f t="shared" si="303"/>
        <v>0</v>
      </c>
      <c r="CT232" s="17"/>
      <c r="CU232" s="129"/>
      <c r="CV232" s="130">
        <f t="shared" si="280"/>
        <v>0</v>
      </c>
      <c r="CW232" s="134">
        <f t="shared" si="281"/>
        <v>0</v>
      </c>
      <c r="CX232" s="131">
        <f>+IF($I$7="SI",'INPUTS Y LISTAS'!$B$31,0)</f>
        <v>0</v>
      </c>
      <c r="CY232" s="132"/>
      <c r="CZ232" s="130">
        <f t="shared" si="282"/>
        <v>0</v>
      </c>
      <c r="DA232" s="134">
        <f t="shared" si="283"/>
        <v>0</v>
      </c>
      <c r="DB232" s="131">
        <f>+IF($I$7="SI",'INPUTS Y LISTAS'!$B$32,0)</f>
        <v>0</v>
      </c>
      <c r="DC232" s="132"/>
      <c r="DD232" s="130">
        <f t="shared" si="284"/>
        <v>0</v>
      </c>
      <c r="DE232" s="134">
        <f t="shared" si="285"/>
        <v>0</v>
      </c>
      <c r="DF232" s="131">
        <f>+IF($I$7="SI",'INPUTS Y LISTAS'!$B$33,0)</f>
        <v>0</v>
      </c>
      <c r="DG232" s="132"/>
      <c r="DH232" s="130">
        <f t="shared" si="286"/>
        <v>0</v>
      </c>
      <c r="DI232" s="134">
        <f t="shared" si="287"/>
        <v>0</v>
      </c>
      <c r="DJ232" s="136">
        <f t="shared" si="288"/>
        <v>0</v>
      </c>
    </row>
    <row r="233" spans="3:114" ht="15.75" hidden="1" outlineLevel="2" x14ac:dyDescent="0.2">
      <c r="C233" s="14">
        <f t="shared" si="295"/>
        <v>219</v>
      </c>
      <c r="D233" s="72"/>
      <c r="E233" s="69">
        <v>1</v>
      </c>
      <c r="F233" s="69"/>
      <c r="G233" s="70"/>
      <c r="H233" s="70"/>
      <c r="I233" s="70"/>
      <c r="J233" s="70"/>
      <c r="K233" s="70"/>
      <c r="L233" s="70"/>
      <c r="M233" s="70"/>
      <c r="N233" s="70"/>
      <c r="O233" s="70"/>
      <c r="P233" s="70"/>
      <c r="Q233" s="70"/>
      <c r="R233" s="70"/>
      <c r="S233" s="70"/>
      <c r="T233" s="70"/>
      <c r="U233" s="70"/>
      <c r="V233" s="70"/>
      <c r="W233" s="70"/>
      <c r="X233" s="70"/>
      <c r="Y233" s="71"/>
      <c r="Z233" s="87" t="s">
        <v>16</v>
      </c>
      <c r="AA233" s="15" t="str">
        <f>IF(G233="","",IF(Z233="SI",G233*(1+'INPUTS Y LISTAS'!$B$15),'Modelo Estadistico'!G233))</f>
        <v/>
      </c>
      <c r="AB233" s="15" t="str">
        <f>IF(H233="","",IF(Z233="SI",H233*(1+'INPUTS Y LISTAS'!$B$15),'Modelo Estadistico'!H233))</f>
        <v/>
      </c>
      <c r="AC233" s="15" t="str">
        <f>IF(I233="","",IF(Z233="SI",I233*(1+'INPUTS Y LISTAS'!$B$15),'Modelo Estadistico'!I233))</f>
        <v/>
      </c>
      <c r="AD233" s="15" t="str">
        <f>IF(J233="","",IF(Z233="SI",J233*(1+'INPUTS Y LISTAS'!$B$15),'Modelo Estadistico'!J233))</f>
        <v/>
      </c>
      <c r="AE233" s="15" t="str">
        <f>IF(K233="","",IF(Z233="SI",K233*(1+'INPUTS Y LISTAS'!$B$15),'Modelo Estadistico'!K233))</f>
        <v/>
      </c>
      <c r="AF233" s="15" t="str">
        <f>IF(L233="","",IF(Z233="SI",L233*(1+'INPUTS Y LISTAS'!$B$15),'Modelo Estadistico'!L233))</f>
        <v/>
      </c>
      <c r="AG233" s="15" t="str">
        <f>IF(M233="","",IF(Z233="SI",M233*(1+'INPUTS Y LISTAS'!$B$15),'Modelo Estadistico'!M233))</f>
        <v/>
      </c>
      <c r="AH233" s="15" t="str">
        <f>IF(N233="","",IF(Z233="SI",N233*(1+'INPUTS Y LISTAS'!$B$15),'Modelo Estadistico'!N233))</f>
        <v/>
      </c>
      <c r="AI233" s="15" t="str">
        <f>IF(O233="","",IF(Z233="SI",O233*(1+'INPUTS Y LISTAS'!$B$15),'Modelo Estadistico'!O233))</f>
        <v/>
      </c>
      <c r="AJ233" s="15" t="str">
        <f>IF(P233="","",IF(Z233="SI",P233*(1+'INPUTS Y LISTAS'!$B$15),'Modelo Estadistico'!P233))</f>
        <v/>
      </c>
      <c r="AK233" s="15" t="str">
        <f>IF(Q233="","",IF(Z233="SI",Q233*(1+'INPUTS Y LISTAS'!$B$15),'Modelo Estadistico'!Q233))</f>
        <v/>
      </c>
      <c r="AL233" s="15" t="str">
        <f>IF(R233="","",IF(Z233="SI",R233*(1+'INPUTS Y LISTAS'!$B$15),'Modelo Estadistico'!R233))</f>
        <v/>
      </c>
      <c r="AM233" s="15" t="str">
        <f>IF(S233="","",IF(Z233="SI",S233*(1+'INPUTS Y LISTAS'!$B$15),'Modelo Estadistico'!S233))</f>
        <v/>
      </c>
      <c r="AN233" s="15" t="str">
        <f>IF(T233="","",IF(Z233="SI",T233*(1+'INPUTS Y LISTAS'!$B$15),'Modelo Estadistico'!T233))</f>
        <v/>
      </c>
      <c r="AO233" s="15" t="str">
        <f>IF(U233="","",IF(Z233="SI",U233*(1+'INPUTS Y LISTAS'!$B$15),'Modelo Estadistico'!U233))</f>
        <v/>
      </c>
      <c r="AP233" s="15" t="str">
        <f>IF(V233="","",IF(Z233="SI",V233*(1+'INPUTS Y LISTAS'!$B$15),'Modelo Estadistico'!V233))</f>
        <v/>
      </c>
      <c r="AQ233" s="15" t="str">
        <f>IF(W233="","",IF(Z233="SI",W233*(1+'INPUTS Y LISTAS'!$B$15),'Modelo Estadistico'!W233))</f>
        <v/>
      </c>
      <c r="AR233" s="15" t="str">
        <f>IF(X233="","",IF(Z233="SI",X233*(1+'INPUTS Y LISTAS'!$B$15),'Modelo Estadistico'!X233))</f>
        <v/>
      </c>
      <c r="AS233" s="71"/>
      <c r="AT233" s="29" t="str">
        <f t="shared" si="296"/>
        <v/>
      </c>
      <c r="AU233" s="15" t="str">
        <f t="shared" si="297"/>
        <v/>
      </c>
      <c r="AV233" s="15" t="str">
        <f t="shared" si="298"/>
        <v/>
      </c>
      <c r="AW233" s="30" t="str">
        <f t="shared" si="299"/>
        <v/>
      </c>
      <c r="AX233" s="28" t="str">
        <f t="shared" si="278"/>
        <v/>
      </c>
      <c r="AY233" s="16" t="str">
        <f t="shared" si="250"/>
        <v/>
      </c>
      <c r="AZ233" s="16" t="str">
        <f t="shared" si="251"/>
        <v/>
      </c>
      <c r="BA233" s="16" t="str">
        <f t="shared" si="252"/>
        <v/>
      </c>
      <c r="BB233" s="16" t="str">
        <f t="shared" si="253"/>
        <v/>
      </c>
      <c r="BC233" s="16" t="str">
        <f t="shared" si="254"/>
        <v/>
      </c>
      <c r="BD233" s="16" t="str">
        <f t="shared" si="255"/>
        <v/>
      </c>
      <c r="BE233" s="16" t="str">
        <f t="shared" si="256"/>
        <v/>
      </c>
      <c r="BF233" s="16" t="str">
        <f t="shared" si="257"/>
        <v/>
      </c>
      <c r="BG233" s="16" t="str">
        <f t="shared" si="258"/>
        <v/>
      </c>
      <c r="BH233" s="16" t="str">
        <f t="shared" si="259"/>
        <v/>
      </c>
      <c r="BI233" s="16" t="str">
        <f t="shared" si="260"/>
        <v/>
      </c>
      <c r="BJ233" s="16" t="str">
        <f t="shared" si="261"/>
        <v/>
      </c>
      <c r="BK233" s="16" t="str">
        <f t="shared" si="262"/>
        <v/>
      </c>
      <c r="BL233" s="16" t="str">
        <f t="shared" si="263"/>
        <v/>
      </c>
      <c r="BM233" s="16"/>
      <c r="BN233" s="16" t="str">
        <f t="shared" si="264"/>
        <v/>
      </c>
      <c r="BO233" s="16" t="str">
        <f t="shared" si="265"/>
        <v/>
      </c>
      <c r="BP233" s="28" t="str">
        <f t="shared" si="266"/>
        <v/>
      </c>
      <c r="BQ233" s="16" t="str">
        <f t="shared" si="267"/>
        <v/>
      </c>
      <c r="BR233" s="16" t="str">
        <f t="shared" si="268"/>
        <v/>
      </c>
      <c r="BS233" s="16" t="str">
        <f t="shared" si="269"/>
        <v/>
      </c>
      <c r="BT233" s="16" t="str">
        <f t="shared" si="270"/>
        <v/>
      </c>
      <c r="BU233" s="16" t="str">
        <f t="shared" si="271"/>
        <v/>
      </c>
      <c r="BV233" s="16" t="str">
        <f t="shared" si="272"/>
        <v/>
      </c>
      <c r="BW233" s="16" t="str">
        <f t="shared" si="273"/>
        <v/>
      </c>
      <c r="BX233" s="16" t="str">
        <f t="shared" si="274"/>
        <v/>
      </c>
      <c r="BY233" s="16" t="str">
        <f t="shared" si="275"/>
        <v/>
      </c>
      <c r="BZ233" s="16" t="str">
        <f t="shared" si="294"/>
        <v/>
      </c>
      <c r="CA233" s="16" t="str">
        <f t="shared" si="294"/>
        <v/>
      </c>
      <c r="CB233" s="16" t="str">
        <f t="shared" si="294"/>
        <v/>
      </c>
      <c r="CC233" s="16" t="str">
        <f t="shared" si="294"/>
        <v/>
      </c>
      <c r="CD233" s="16" t="str">
        <f t="shared" si="294"/>
        <v/>
      </c>
      <c r="CE233" s="16" t="str">
        <f t="shared" si="294"/>
        <v/>
      </c>
      <c r="CF233" s="16" t="str">
        <f t="shared" si="294"/>
        <v/>
      </c>
      <c r="CG233" s="16" t="str">
        <f t="shared" si="294"/>
        <v/>
      </c>
      <c r="CH233" s="66" t="str">
        <f t="shared" si="277"/>
        <v/>
      </c>
      <c r="CI233" s="42" t="str">
        <f t="shared" si="289"/>
        <v/>
      </c>
      <c r="CJ233" s="42" t="str">
        <f t="shared" si="290"/>
        <v/>
      </c>
      <c r="CK233" s="42" t="str">
        <f t="shared" si="291"/>
        <v/>
      </c>
      <c r="CL233" s="42" t="str">
        <f t="shared" si="292"/>
        <v/>
      </c>
      <c r="CM233" s="42" t="str">
        <f t="shared" si="293"/>
        <v/>
      </c>
      <c r="CN233" s="65">
        <f t="shared" si="279"/>
        <v>0</v>
      </c>
      <c r="CO233" s="73"/>
      <c r="CP233" s="41">
        <f t="shared" si="300"/>
        <v>0</v>
      </c>
      <c r="CQ233" s="39">
        <f t="shared" si="301"/>
        <v>0</v>
      </c>
      <c r="CR233" s="40">
        <f t="shared" si="302"/>
        <v>0</v>
      </c>
      <c r="CS233" s="134">
        <f t="shared" si="303"/>
        <v>0</v>
      </c>
      <c r="CT233" s="17"/>
      <c r="CU233" s="129"/>
      <c r="CV233" s="130">
        <f t="shared" si="280"/>
        <v>0</v>
      </c>
      <c r="CW233" s="134">
        <f t="shared" si="281"/>
        <v>0</v>
      </c>
      <c r="CX233" s="131">
        <f>+IF($I$7="SI",'INPUTS Y LISTAS'!$B$31,0)</f>
        <v>0</v>
      </c>
      <c r="CY233" s="132"/>
      <c r="CZ233" s="130">
        <f t="shared" si="282"/>
        <v>0</v>
      </c>
      <c r="DA233" s="134">
        <f t="shared" si="283"/>
        <v>0</v>
      </c>
      <c r="DB233" s="131">
        <f>+IF($I$7="SI",'INPUTS Y LISTAS'!$B$32,0)</f>
        <v>0</v>
      </c>
      <c r="DC233" s="132"/>
      <c r="DD233" s="130">
        <f t="shared" si="284"/>
        <v>0</v>
      </c>
      <c r="DE233" s="134">
        <f t="shared" si="285"/>
        <v>0</v>
      </c>
      <c r="DF233" s="131">
        <f>+IF($I$7="SI",'INPUTS Y LISTAS'!$B$33,0)</f>
        <v>0</v>
      </c>
      <c r="DG233" s="132"/>
      <c r="DH233" s="130">
        <f t="shared" si="286"/>
        <v>0</v>
      </c>
      <c r="DI233" s="134">
        <f t="shared" si="287"/>
        <v>0</v>
      </c>
      <c r="DJ233" s="136">
        <f t="shared" si="288"/>
        <v>0</v>
      </c>
    </row>
    <row r="234" spans="3:114" ht="15.75" hidden="1" outlineLevel="2" x14ac:dyDescent="0.2">
      <c r="C234" s="14">
        <f t="shared" si="295"/>
        <v>220</v>
      </c>
      <c r="D234" s="72"/>
      <c r="E234" s="69">
        <v>1</v>
      </c>
      <c r="F234" s="69"/>
      <c r="G234" s="70"/>
      <c r="H234" s="70"/>
      <c r="I234" s="70"/>
      <c r="J234" s="70"/>
      <c r="K234" s="70"/>
      <c r="L234" s="70"/>
      <c r="M234" s="70"/>
      <c r="N234" s="70"/>
      <c r="O234" s="70"/>
      <c r="P234" s="70"/>
      <c r="Q234" s="70"/>
      <c r="R234" s="70"/>
      <c r="S234" s="70"/>
      <c r="T234" s="70"/>
      <c r="U234" s="70"/>
      <c r="V234" s="70"/>
      <c r="W234" s="70"/>
      <c r="X234" s="70"/>
      <c r="Y234" s="71"/>
      <c r="Z234" s="87" t="s">
        <v>16</v>
      </c>
      <c r="AA234" s="15" t="str">
        <f>IF(G234="","",IF(Z234="SI",G234*(1+'INPUTS Y LISTAS'!$B$15),'Modelo Estadistico'!G234))</f>
        <v/>
      </c>
      <c r="AB234" s="15" t="str">
        <f>IF(H234="","",IF(Z234="SI",H234*(1+'INPUTS Y LISTAS'!$B$15),'Modelo Estadistico'!H234))</f>
        <v/>
      </c>
      <c r="AC234" s="15" t="str">
        <f>IF(I234="","",IF(Z234="SI",I234*(1+'INPUTS Y LISTAS'!$B$15),'Modelo Estadistico'!I234))</f>
        <v/>
      </c>
      <c r="AD234" s="15" t="str">
        <f>IF(J234="","",IF(Z234="SI",J234*(1+'INPUTS Y LISTAS'!$B$15),'Modelo Estadistico'!J234))</f>
        <v/>
      </c>
      <c r="AE234" s="15" t="str">
        <f>IF(K234="","",IF(Z234="SI",K234*(1+'INPUTS Y LISTAS'!$B$15),'Modelo Estadistico'!K234))</f>
        <v/>
      </c>
      <c r="AF234" s="15" t="str">
        <f>IF(L234="","",IF(Z234="SI",L234*(1+'INPUTS Y LISTAS'!$B$15),'Modelo Estadistico'!L234))</f>
        <v/>
      </c>
      <c r="AG234" s="15" t="str">
        <f>IF(M234="","",IF(Z234="SI",M234*(1+'INPUTS Y LISTAS'!$B$15),'Modelo Estadistico'!M234))</f>
        <v/>
      </c>
      <c r="AH234" s="15" t="str">
        <f>IF(N234="","",IF(Z234="SI",N234*(1+'INPUTS Y LISTAS'!$B$15),'Modelo Estadistico'!N234))</f>
        <v/>
      </c>
      <c r="AI234" s="15" t="str">
        <f>IF(O234="","",IF(Z234="SI",O234*(1+'INPUTS Y LISTAS'!$B$15),'Modelo Estadistico'!O234))</f>
        <v/>
      </c>
      <c r="AJ234" s="15" t="str">
        <f>IF(P234="","",IF(Z234="SI",P234*(1+'INPUTS Y LISTAS'!$B$15),'Modelo Estadistico'!P234))</f>
        <v/>
      </c>
      <c r="AK234" s="15" t="str">
        <f>IF(Q234="","",IF(Z234="SI",Q234*(1+'INPUTS Y LISTAS'!$B$15),'Modelo Estadistico'!Q234))</f>
        <v/>
      </c>
      <c r="AL234" s="15" t="str">
        <f>IF(R234="","",IF(Z234="SI",R234*(1+'INPUTS Y LISTAS'!$B$15),'Modelo Estadistico'!R234))</f>
        <v/>
      </c>
      <c r="AM234" s="15" t="str">
        <f>IF(S234="","",IF(Z234="SI",S234*(1+'INPUTS Y LISTAS'!$B$15),'Modelo Estadistico'!S234))</f>
        <v/>
      </c>
      <c r="AN234" s="15" t="str">
        <f>IF(T234="","",IF(Z234="SI",T234*(1+'INPUTS Y LISTAS'!$B$15),'Modelo Estadistico'!T234))</f>
        <v/>
      </c>
      <c r="AO234" s="15" t="str">
        <f>IF(U234="","",IF(Z234="SI",U234*(1+'INPUTS Y LISTAS'!$B$15),'Modelo Estadistico'!U234))</f>
        <v/>
      </c>
      <c r="AP234" s="15" t="str">
        <f>IF(V234="","",IF(Z234="SI",V234*(1+'INPUTS Y LISTAS'!$B$15),'Modelo Estadistico'!V234))</f>
        <v/>
      </c>
      <c r="AQ234" s="15" t="str">
        <f>IF(W234="","",IF(Z234="SI",W234*(1+'INPUTS Y LISTAS'!$B$15),'Modelo Estadistico'!W234))</f>
        <v/>
      </c>
      <c r="AR234" s="15" t="str">
        <f>IF(X234="","",IF(Z234="SI",X234*(1+'INPUTS Y LISTAS'!$B$15),'Modelo Estadistico'!X234))</f>
        <v/>
      </c>
      <c r="AS234" s="71"/>
      <c r="AT234" s="29" t="str">
        <f t="shared" si="296"/>
        <v/>
      </c>
      <c r="AU234" s="15" t="str">
        <f t="shared" si="297"/>
        <v/>
      </c>
      <c r="AV234" s="15" t="str">
        <f t="shared" si="298"/>
        <v/>
      </c>
      <c r="AW234" s="30" t="str">
        <f t="shared" si="299"/>
        <v/>
      </c>
      <c r="AX234" s="28" t="str">
        <f t="shared" si="278"/>
        <v/>
      </c>
      <c r="AY234" s="16" t="str">
        <f t="shared" si="250"/>
        <v/>
      </c>
      <c r="AZ234" s="16" t="str">
        <f t="shared" si="251"/>
        <v/>
      </c>
      <c r="BA234" s="16" t="str">
        <f t="shared" si="252"/>
        <v/>
      </c>
      <c r="BB234" s="16" t="str">
        <f t="shared" si="253"/>
        <v/>
      </c>
      <c r="BC234" s="16" t="str">
        <f t="shared" si="254"/>
        <v/>
      </c>
      <c r="BD234" s="16" t="str">
        <f t="shared" si="255"/>
        <v/>
      </c>
      <c r="BE234" s="16" t="str">
        <f t="shared" si="256"/>
        <v/>
      </c>
      <c r="BF234" s="16" t="str">
        <f t="shared" si="257"/>
        <v/>
      </c>
      <c r="BG234" s="16" t="str">
        <f t="shared" si="258"/>
        <v/>
      </c>
      <c r="BH234" s="16" t="str">
        <f t="shared" si="259"/>
        <v/>
      </c>
      <c r="BI234" s="16" t="str">
        <f t="shared" si="260"/>
        <v/>
      </c>
      <c r="BJ234" s="16" t="str">
        <f t="shared" si="261"/>
        <v/>
      </c>
      <c r="BK234" s="16" t="str">
        <f t="shared" si="262"/>
        <v/>
      </c>
      <c r="BL234" s="16" t="str">
        <f t="shared" si="263"/>
        <v/>
      </c>
      <c r="BM234" s="16"/>
      <c r="BN234" s="16" t="str">
        <f t="shared" si="264"/>
        <v/>
      </c>
      <c r="BO234" s="16" t="str">
        <f t="shared" si="265"/>
        <v/>
      </c>
      <c r="BP234" s="28" t="str">
        <f t="shared" si="266"/>
        <v/>
      </c>
      <c r="BQ234" s="16" t="str">
        <f t="shared" si="267"/>
        <v/>
      </c>
      <c r="BR234" s="16" t="str">
        <f t="shared" si="268"/>
        <v/>
      </c>
      <c r="BS234" s="16" t="str">
        <f t="shared" si="269"/>
        <v/>
      </c>
      <c r="BT234" s="16" t="str">
        <f t="shared" si="270"/>
        <v/>
      </c>
      <c r="BU234" s="16" t="str">
        <f t="shared" si="271"/>
        <v/>
      </c>
      <c r="BV234" s="16" t="str">
        <f t="shared" si="272"/>
        <v/>
      </c>
      <c r="BW234" s="16" t="str">
        <f t="shared" si="273"/>
        <v/>
      </c>
      <c r="BX234" s="16" t="str">
        <f t="shared" si="274"/>
        <v/>
      </c>
      <c r="BY234" s="16" t="str">
        <f t="shared" si="275"/>
        <v/>
      </c>
      <c r="BZ234" s="16" t="str">
        <f t="shared" si="294"/>
        <v/>
      </c>
      <c r="CA234" s="16" t="str">
        <f t="shared" si="294"/>
        <v/>
      </c>
      <c r="CB234" s="16" t="str">
        <f t="shared" si="294"/>
        <v/>
      </c>
      <c r="CC234" s="16" t="str">
        <f t="shared" si="294"/>
        <v/>
      </c>
      <c r="CD234" s="16" t="str">
        <f t="shared" si="294"/>
        <v/>
      </c>
      <c r="CE234" s="16" t="str">
        <f t="shared" si="294"/>
        <v/>
      </c>
      <c r="CF234" s="16" t="str">
        <f t="shared" si="294"/>
        <v/>
      </c>
      <c r="CG234" s="16" t="str">
        <f t="shared" si="294"/>
        <v/>
      </c>
      <c r="CH234" s="66" t="str">
        <f t="shared" si="277"/>
        <v/>
      </c>
      <c r="CI234" s="42" t="str">
        <f t="shared" si="289"/>
        <v/>
      </c>
      <c r="CJ234" s="42" t="str">
        <f t="shared" si="290"/>
        <v/>
      </c>
      <c r="CK234" s="42" t="str">
        <f t="shared" si="291"/>
        <v/>
      </c>
      <c r="CL234" s="42" t="str">
        <f t="shared" si="292"/>
        <v/>
      </c>
      <c r="CM234" s="42" t="str">
        <f t="shared" si="293"/>
        <v/>
      </c>
      <c r="CN234" s="65">
        <f t="shared" si="279"/>
        <v>0</v>
      </c>
      <c r="CO234" s="73"/>
      <c r="CP234" s="41">
        <f t="shared" si="300"/>
        <v>0</v>
      </c>
      <c r="CQ234" s="39">
        <f t="shared" si="301"/>
        <v>0</v>
      </c>
      <c r="CR234" s="40">
        <f t="shared" si="302"/>
        <v>0</v>
      </c>
      <c r="CS234" s="134">
        <f t="shared" si="303"/>
        <v>0</v>
      </c>
      <c r="CT234" s="17"/>
      <c r="CU234" s="129"/>
      <c r="CV234" s="130">
        <f t="shared" si="280"/>
        <v>0</v>
      </c>
      <c r="CW234" s="134">
        <f t="shared" si="281"/>
        <v>0</v>
      </c>
      <c r="CX234" s="131">
        <f>+IF($I$7="SI",'INPUTS Y LISTAS'!$B$31,0)</f>
        <v>0</v>
      </c>
      <c r="CY234" s="132"/>
      <c r="CZ234" s="130">
        <f t="shared" si="282"/>
        <v>0</v>
      </c>
      <c r="DA234" s="134">
        <f t="shared" si="283"/>
        <v>0</v>
      </c>
      <c r="DB234" s="131">
        <f>+IF($I$7="SI",'INPUTS Y LISTAS'!$B$32,0)</f>
        <v>0</v>
      </c>
      <c r="DC234" s="132"/>
      <c r="DD234" s="130">
        <f t="shared" si="284"/>
        <v>0</v>
      </c>
      <c r="DE234" s="134">
        <f t="shared" si="285"/>
        <v>0</v>
      </c>
      <c r="DF234" s="131">
        <f>+IF($I$7="SI",'INPUTS Y LISTAS'!$B$33,0)</f>
        <v>0</v>
      </c>
      <c r="DG234" s="132"/>
      <c r="DH234" s="130">
        <f t="shared" si="286"/>
        <v>0</v>
      </c>
      <c r="DI234" s="134">
        <f t="shared" si="287"/>
        <v>0</v>
      </c>
      <c r="DJ234" s="136">
        <f t="shared" si="288"/>
        <v>0</v>
      </c>
    </row>
    <row r="235" spans="3:114" ht="15.75" hidden="1" outlineLevel="2" x14ac:dyDescent="0.2">
      <c r="C235" s="14">
        <f t="shared" si="295"/>
        <v>221</v>
      </c>
      <c r="D235" s="72"/>
      <c r="E235" s="69">
        <v>1</v>
      </c>
      <c r="F235" s="69"/>
      <c r="G235" s="70"/>
      <c r="H235" s="70"/>
      <c r="I235" s="70"/>
      <c r="J235" s="70"/>
      <c r="K235" s="70"/>
      <c r="L235" s="70"/>
      <c r="M235" s="70"/>
      <c r="N235" s="70"/>
      <c r="O235" s="70"/>
      <c r="P235" s="70"/>
      <c r="Q235" s="70"/>
      <c r="R235" s="70"/>
      <c r="S235" s="70"/>
      <c r="T235" s="70"/>
      <c r="U235" s="70"/>
      <c r="V235" s="70"/>
      <c r="W235" s="70"/>
      <c r="X235" s="70"/>
      <c r="Y235" s="71"/>
      <c r="Z235" s="87" t="s">
        <v>16</v>
      </c>
      <c r="AA235" s="15" t="str">
        <f>IF(G235="","",IF(Z235="SI",G235*(1+'INPUTS Y LISTAS'!$B$15),'Modelo Estadistico'!G235))</f>
        <v/>
      </c>
      <c r="AB235" s="15" t="str">
        <f>IF(H235="","",IF(Z235="SI",H235*(1+'INPUTS Y LISTAS'!$B$15),'Modelo Estadistico'!H235))</f>
        <v/>
      </c>
      <c r="AC235" s="15" t="str">
        <f>IF(I235="","",IF(Z235="SI",I235*(1+'INPUTS Y LISTAS'!$B$15),'Modelo Estadistico'!I235))</f>
        <v/>
      </c>
      <c r="AD235" s="15" t="str">
        <f>IF(J235="","",IF(Z235="SI",J235*(1+'INPUTS Y LISTAS'!$B$15),'Modelo Estadistico'!J235))</f>
        <v/>
      </c>
      <c r="AE235" s="15" t="str">
        <f>IF(K235="","",IF(Z235="SI",K235*(1+'INPUTS Y LISTAS'!$B$15),'Modelo Estadistico'!K235))</f>
        <v/>
      </c>
      <c r="AF235" s="15" t="str">
        <f>IF(L235="","",IF(Z235="SI",L235*(1+'INPUTS Y LISTAS'!$B$15),'Modelo Estadistico'!L235))</f>
        <v/>
      </c>
      <c r="AG235" s="15" t="str">
        <f>IF(M235="","",IF(Z235="SI",M235*(1+'INPUTS Y LISTAS'!$B$15),'Modelo Estadistico'!M235))</f>
        <v/>
      </c>
      <c r="AH235" s="15" t="str">
        <f>IF(N235="","",IF(Z235="SI",N235*(1+'INPUTS Y LISTAS'!$B$15),'Modelo Estadistico'!N235))</f>
        <v/>
      </c>
      <c r="AI235" s="15" t="str">
        <f>IF(O235="","",IF(Z235="SI",O235*(1+'INPUTS Y LISTAS'!$B$15),'Modelo Estadistico'!O235))</f>
        <v/>
      </c>
      <c r="AJ235" s="15" t="str">
        <f>IF(P235="","",IF(Z235="SI",P235*(1+'INPUTS Y LISTAS'!$B$15),'Modelo Estadistico'!P235))</f>
        <v/>
      </c>
      <c r="AK235" s="15" t="str">
        <f>IF(Q235="","",IF(Z235="SI",Q235*(1+'INPUTS Y LISTAS'!$B$15),'Modelo Estadistico'!Q235))</f>
        <v/>
      </c>
      <c r="AL235" s="15" t="str">
        <f>IF(R235="","",IF(Z235="SI",R235*(1+'INPUTS Y LISTAS'!$B$15),'Modelo Estadistico'!R235))</f>
        <v/>
      </c>
      <c r="AM235" s="15" t="str">
        <f>IF(S235="","",IF(Z235="SI",S235*(1+'INPUTS Y LISTAS'!$B$15),'Modelo Estadistico'!S235))</f>
        <v/>
      </c>
      <c r="AN235" s="15" t="str">
        <f>IF(T235="","",IF(Z235="SI",T235*(1+'INPUTS Y LISTAS'!$B$15),'Modelo Estadistico'!T235))</f>
        <v/>
      </c>
      <c r="AO235" s="15" t="str">
        <f>IF(U235="","",IF(Z235="SI",U235*(1+'INPUTS Y LISTAS'!$B$15),'Modelo Estadistico'!U235))</f>
        <v/>
      </c>
      <c r="AP235" s="15" t="str">
        <f>IF(V235="","",IF(Z235="SI",V235*(1+'INPUTS Y LISTAS'!$B$15),'Modelo Estadistico'!V235))</f>
        <v/>
      </c>
      <c r="AQ235" s="15" t="str">
        <f>IF(W235="","",IF(Z235="SI",W235*(1+'INPUTS Y LISTAS'!$B$15),'Modelo Estadistico'!W235))</f>
        <v/>
      </c>
      <c r="AR235" s="15" t="str">
        <f>IF(X235="","",IF(Z235="SI",X235*(1+'INPUTS Y LISTAS'!$B$15),'Modelo Estadistico'!X235))</f>
        <v/>
      </c>
      <c r="AS235" s="71"/>
      <c r="AT235" s="29" t="str">
        <f t="shared" si="296"/>
        <v/>
      </c>
      <c r="AU235" s="15" t="str">
        <f t="shared" si="297"/>
        <v/>
      </c>
      <c r="AV235" s="15" t="str">
        <f t="shared" si="298"/>
        <v/>
      </c>
      <c r="AW235" s="30" t="str">
        <f t="shared" si="299"/>
        <v/>
      </c>
      <c r="AX235" s="28" t="str">
        <f t="shared" si="278"/>
        <v/>
      </c>
      <c r="AY235" s="16" t="str">
        <f t="shared" si="250"/>
        <v/>
      </c>
      <c r="AZ235" s="16" t="str">
        <f t="shared" si="251"/>
        <v/>
      </c>
      <c r="BA235" s="16" t="str">
        <f t="shared" si="252"/>
        <v/>
      </c>
      <c r="BB235" s="16" t="str">
        <f t="shared" si="253"/>
        <v/>
      </c>
      <c r="BC235" s="16" t="str">
        <f t="shared" si="254"/>
        <v/>
      </c>
      <c r="BD235" s="16" t="str">
        <f t="shared" si="255"/>
        <v/>
      </c>
      <c r="BE235" s="16" t="str">
        <f t="shared" si="256"/>
        <v/>
      </c>
      <c r="BF235" s="16" t="str">
        <f t="shared" si="257"/>
        <v/>
      </c>
      <c r="BG235" s="16" t="str">
        <f t="shared" si="258"/>
        <v/>
      </c>
      <c r="BH235" s="16" t="str">
        <f t="shared" si="259"/>
        <v/>
      </c>
      <c r="BI235" s="16" t="str">
        <f t="shared" si="260"/>
        <v/>
      </c>
      <c r="BJ235" s="16" t="str">
        <f t="shared" si="261"/>
        <v/>
      </c>
      <c r="BK235" s="16" t="str">
        <f t="shared" si="262"/>
        <v/>
      </c>
      <c r="BL235" s="16" t="str">
        <f t="shared" si="263"/>
        <v/>
      </c>
      <c r="BM235" s="16"/>
      <c r="BN235" s="16" t="str">
        <f t="shared" si="264"/>
        <v/>
      </c>
      <c r="BO235" s="16" t="str">
        <f t="shared" si="265"/>
        <v/>
      </c>
      <c r="BP235" s="28" t="str">
        <f t="shared" si="266"/>
        <v/>
      </c>
      <c r="BQ235" s="16" t="str">
        <f t="shared" si="267"/>
        <v/>
      </c>
      <c r="BR235" s="16" t="str">
        <f t="shared" si="268"/>
        <v/>
      </c>
      <c r="BS235" s="16" t="str">
        <f t="shared" si="269"/>
        <v/>
      </c>
      <c r="BT235" s="16" t="str">
        <f t="shared" si="270"/>
        <v/>
      </c>
      <c r="BU235" s="16" t="str">
        <f t="shared" si="271"/>
        <v/>
      </c>
      <c r="BV235" s="16" t="str">
        <f t="shared" si="272"/>
        <v/>
      </c>
      <c r="BW235" s="16" t="str">
        <f t="shared" si="273"/>
        <v/>
      </c>
      <c r="BX235" s="16" t="str">
        <f t="shared" si="274"/>
        <v/>
      </c>
      <c r="BY235" s="16" t="str">
        <f t="shared" si="275"/>
        <v/>
      </c>
      <c r="BZ235" s="16" t="str">
        <f t="shared" si="294"/>
        <v/>
      </c>
      <c r="CA235" s="16" t="str">
        <f t="shared" si="294"/>
        <v/>
      </c>
      <c r="CB235" s="16" t="str">
        <f t="shared" si="294"/>
        <v/>
      </c>
      <c r="CC235" s="16" t="str">
        <f t="shared" si="294"/>
        <v/>
      </c>
      <c r="CD235" s="16" t="str">
        <f t="shared" si="294"/>
        <v/>
      </c>
      <c r="CE235" s="16" t="str">
        <f t="shared" si="294"/>
        <v/>
      </c>
      <c r="CF235" s="16" t="str">
        <f t="shared" si="294"/>
        <v/>
      </c>
      <c r="CG235" s="16" t="str">
        <f t="shared" si="294"/>
        <v/>
      </c>
      <c r="CH235" s="66" t="str">
        <f t="shared" si="277"/>
        <v/>
      </c>
      <c r="CI235" s="42" t="str">
        <f t="shared" si="289"/>
        <v/>
      </c>
      <c r="CJ235" s="42" t="str">
        <f t="shared" si="290"/>
        <v/>
      </c>
      <c r="CK235" s="42" t="str">
        <f t="shared" si="291"/>
        <v/>
      </c>
      <c r="CL235" s="42" t="str">
        <f t="shared" si="292"/>
        <v/>
      </c>
      <c r="CM235" s="42" t="str">
        <f t="shared" si="293"/>
        <v/>
      </c>
      <c r="CN235" s="65">
        <f t="shared" si="279"/>
        <v>0</v>
      </c>
      <c r="CO235" s="73"/>
      <c r="CP235" s="41">
        <f t="shared" si="300"/>
        <v>0</v>
      </c>
      <c r="CQ235" s="39">
        <f t="shared" si="301"/>
        <v>0</v>
      </c>
      <c r="CR235" s="40">
        <f t="shared" si="302"/>
        <v>0</v>
      </c>
      <c r="CS235" s="134">
        <f t="shared" si="303"/>
        <v>0</v>
      </c>
      <c r="CT235" s="17"/>
      <c r="CU235" s="129"/>
      <c r="CV235" s="130">
        <f t="shared" si="280"/>
        <v>0</v>
      </c>
      <c r="CW235" s="134">
        <f t="shared" si="281"/>
        <v>0</v>
      </c>
      <c r="CX235" s="131">
        <f>+IF($I$7="SI",'INPUTS Y LISTAS'!$B$31,0)</f>
        <v>0</v>
      </c>
      <c r="CY235" s="132"/>
      <c r="CZ235" s="130">
        <f t="shared" si="282"/>
        <v>0</v>
      </c>
      <c r="DA235" s="134">
        <f t="shared" si="283"/>
        <v>0</v>
      </c>
      <c r="DB235" s="131">
        <f>+IF($I$7="SI",'INPUTS Y LISTAS'!$B$32,0)</f>
        <v>0</v>
      </c>
      <c r="DC235" s="132"/>
      <c r="DD235" s="130">
        <f t="shared" si="284"/>
        <v>0</v>
      </c>
      <c r="DE235" s="134">
        <f t="shared" si="285"/>
        <v>0</v>
      </c>
      <c r="DF235" s="131">
        <f>+IF($I$7="SI",'INPUTS Y LISTAS'!$B$33,0)</f>
        <v>0</v>
      </c>
      <c r="DG235" s="132"/>
      <c r="DH235" s="130">
        <f t="shared" si="286"/>
        <v>0</v>
      </c>
      <c r="DI235" s="134">
        <f t="shared" si="287"/>
        <v>0</v>
      </c>
      <c r="DJ235" s="136">
        <f t="shared" si="288"/>
        <v>0</v>
      </c>
    </row>
    <row r="236" spans="3:114" ht="15.75" hidden="1" outlineLevel="2" x14ac:dyDescent="0.2">
      <c r="C236" s="14">
        <f t="shared" si="295"/>
        <v>222</v>
      </c>
      <c r="D236" s="72"/>
      <c r="E236" s="69">
        <v>1</v>
      </c>
      <c r="F236" s="69"/>
      <c r="G236" s="70"/>
      <c r="H236" s="70"/>
      <c r="I236" s="70"/>
      <c r="J236" s="70"/>
      <c r="K236" s="70"/>
      <c r="L236" s="70"/>
      <c r="M236" s="70"/>
      <c r="N236" s="70"/>
      <c r="O236" s="70"/>
      <c r="P236" s="70"/>
      <c r="Q236" s="70"/>
      <c r="R236" s="70"/>
      <c r="S236" s="70"/>
      <c r="T236" s="70"/>
      <c r="U236" s="70"/>
      <c r="V236" s="70"/>
      <c r="W236" s="70"/>
      <c r="X236" s="70"/>
      <c r="Y236" s="71"/>
      <c r="Z236" s="87" t="s">
        <v>16</v>
      </c>
      <c r="AA236" s="15" t="str">
        <f>IF(G236="","",IF(Z236="SI",G236*(1+'INPUTS Y LISTAS'!$B$15),'Modelo Estadistico'!G236))</f>
        <v/>
      </c>
      <c r="AB236" s="15" t="str">
        <f>IF(H236="","",IF(Z236="SI",H236*(1+'INPUTS Y LISTAS'!$B$15),'Modelo Estadistico'!H236))</f>
        <v/>
      </c>
      <c r="AC236" s="15" t="str">
        <f>IF(I236="","",IF(Z236="SI",I236*(1+'INPUTS Y LISTAS'!$B$15),'Modelo Estadistico'!I236))</f>
        <v/>
      </c>
      <c r="AD236" s="15" t="str">
        <f>IF(J236="","",IF(Z236="SI",J236*(1+'INPUTS Y LISTAS'!$B$15),'Modelo Estadistico'!J236))</f>
        <v/>
      </c>
      <c r="AE236" s="15" t="str">
        <f>IF(K236="","",IF(Z236="SI",K236*(1+'INPUTS Y LISTAS'!$B$15),'Modelo Estadistico'!K236))</f>
        <v/>
      </c>
      <c r="AF236" s="15" t="str">
        <f>IF(L236="","",IF(Z236="SI",L236*(1+'INPUTS Y LISTAS'!$B$15),'Modelo Estadistico'!L236))</f>
        <v/>
      </c>
      <c r="AG236" s="15" t="str">
        <f>IF(M236="","",IF(Z236="SI",M236*(1+'INPUTS Y LISTAS'!$B$15),'Modelo Estadistico'!M236))</f>
        <v/>
      </c>
      <c r="AH236" s="15" t="str">
        <f>IF(N236="","",IF(Z236="SI",N236*(1+'INPUTS Y LISTAS'!$B$15),'Modelo Estadistico'!N236))</f>
        <v/>
      </c>
      <c r="AI236" s="15" t="str">
        <f>IF(O236="","",IF(Z236="SI",O236*(1+'INPUTS Y LISTAS'!$B$15),'Modelo Estadistico'!O236))</f>
        <v/>
      </c>
      <c r="AJ236" s="15" t="str">
        <f>IF(P236="","",IF(Z236="SI",P236*(1+'INPUTS Y LISTAS'!$B$15),'Modelo Estadistico'!P236))</f>
        <v/>
      </c>
      <c r="AK236" s="15" t="str">
        <f>IF(Q236="","",IF(Z236="SI",Q236*(1+'INPUTS Y LISTAS'!$B$15),'Modelo Estadistico'!Q236))</f>
        <v/>
      </c>
      <c r="AL236" s="15" t="str">
        <f>IF(R236="","",IF(Z236="SI",R236*(1+'INPUTS Y LISTAS'!$B$15),'Modelo Estadistico'!R236))</f>
        <v/>
      </c>
      <c r="AM236" s="15" t="str">
        <f>IF(S236="","",IF(Z236="SI",S236*(1+'INPUTS Y LISTAS'!$B$15),'Modelo Estadistico'!S236))</f>
        <v/>
      </c>
      <c r="AN236" s="15" t="str">
        <f>IF(T236="","",IF(Z236="SI",T236*(1+'INPUTS Y LISTAS'!$B$15),'Modelo Estadistico'!T236))</f>
        <v/>
      </c>
      <c r="AO236" s="15" t="str">
        <f>IF(U236="","",IF(Z236="SI",U236*(1+'INPUTS Y LISTAS'!$B$15),'Modelo Estadistico'!U236))</f>
        <v/>
      </c>
      <c r="AP236" s="15" t="str">
        <f>IF(V236="","",IF(Z236="SI",V236*(1+'INPUTS Y LISTAS'!$B$15),'Modelo Estadistico'!V236))</f>
        <v/>
      </c>
      <c r="AQ236" s="15" t="str">
        <f>IF(W236="","",IF(Z236="SI",W236*(1+'INPUTS Y LISTAS'!$B$15),'Modelo Estadistico'!W236))</f>
        <v/>
      </c>
      <c r="AR236" s="15" t="str">
        <f>IF(X236="","",IF(Z236="SI",X236*(1+'INPUTS Y LISTAS'!$B$15),'Modelo Estadistico'!X236))</f>
        <v/>
      </c>
      <c r="AS236" s="71"/>
      <c r="AT236" s="29" t="str">
        <f t="shared" si="296"/>
        <v/>
      </c>
      <c r="AU236" s="15" t="str">
        <f t="shared" si="297"/>
        <v/>
      </c>
      <c r="AV236" s="15" t="str">
        <f t="shared" si="298"/>
        <v/>
      </c>
      <c r="AW236" s="30" t="str">
        <f t="shared" si="299"/>
        <v/>
      </c>
      <c r="AX236" s="28" t="str">
        <f t="shared" si="278"/>
        <v/>
      </c>
      <c r="AY236" s="16" t="str">
        <f t="shared" si="250"/>
        <v/>
      </c>
      <c r="AZ236" s="16" t="str">
        <f t="shared" si="251"/>
        <v/>
      </c>
      <c r="BA236" s="16" t="str">
        <f t="shared" si="252"/>
        <v/>
      </c>
      <c r="BB236" s="16" t="str">
        <f t="shared" si="253"/>
        <v/>
      </c>
      <c r="BC236" s="16" t="str">
        <f t="shared" si="254"/>
        <v/>
      </c>
      <c r="BD236" s="16" t="str">
        <f t="shared" si="255"/>
        <v/>
      </c>
      <c r="BE236" s="16" t="str">
        <f t="shared" si="256"/>
        <v/>
      </c>
      <c r="BF236" s="16" t="str">
        <f t="shared" si="257"/>
        <v/>
      </c>
      <c r="BG236" s="16" t="str">
        <f t="shared" si="258"/>
        <v/>
      </c>
      <c r="BH236" s="16" t="str">
        <f t="shared" si="259"/>
        <v/>
      </c>
      <c r="BI236" s="16" t="str">
        <f t="shared" si="260"/>
        <v/>
      </c>
      <c r="BJ236" s="16" t="str">
        <f t="shared" si="261"/>
        <v/>
      </c>
      <c r="BK236" s="16" t="str">
        <f t="shared" si="262"/>
        <v/>
      </c>
      <c r="BL236" s="16" t="str">
        <f t="shared" si="263"/>
        <v/>
      </c>
      <c r="BM236" s="16"/>
      <c r="BN236" s="16" t="str">
        <f t="shared" si="264"/>
        <v/>
      </c>
      <c r="BO236" s="16" t="str">
        <f t="shared" si="265"/>
        <v/>
      </c>
      <c r="BP236" s="28" t="str">
        <f t="shared" si="266"/>
        <v/>
      </c>
      <c r="BQ236" s="16" t="str">
        <f t="shared" si="267"/>
        <v/>
      </c>
      <c r="BR236" s="16" t="str">
        <f t="shared" si="268"/>
        <v/>
      </c>
      <c r="BS236" s="16" t="str">
        <f t="shared" si="269"/>
        <v/>
      </c>
      <c r="BT236" s="16" t="str">
        <f t="shared" si="270"/>
        <v/>
      </c>
      <c r="BU236" s="16" t="str">
        <f t="shared" si="271"/>
        <v/>
      </c>
      <c r="BV236" s="16" t="str">
        <f t="shared" si="272"/>
        <v/>
      </c>
      <c r="BW236" s="16" t="str">
        <f t="shared" si="273"/>
        <v/>
      </c>
      <c r="BX236" s="16" t="str">
        <f t="shared" si="274"/>
        <v/>
      </c>
      <c r="BY236" s="16" t="str">
        <f t="shared" si="275"/>
        <v/>
      </c>
      <c r="BZ236" s="16" t="str">
        <f t="shared" si="294"/>
        <v/>
      </c>
      <c r="CA236" s="16" t="str">
        <f t="shared" si="294"/>
        <v/>
      </c>
      <c r="CB236" s="16" t="str">
        <f t="shared" si="294"/>
        <v/>
      </c>
      <c r="CC236" s="16" t="str">
        <f t="shared" si="294"/>
        <v/>
      </c>
      <c r="CD236" s="16" t="str">
        <f t="shared" si="294"/>
        <v/>
      </c>
      <c r="CE236" s="16" t="str">
        <f t="shared" si="294"/>
        <v/>
      </c>
      <c r="CF236" s="16" t="str">
        <f t="shared" si="294"/>
        <v/>
      </c>
      <c r="CG236" s="16" t="str">
        <f t="shared" si="294"/>
        <v/>
      </c>
      <c r="CH236" s="66" t="str">
        <f t="shared" si="277"/>
        <v/>
      </c>
      <c r="CI236" s="42" t="str">
        <f t="shared" si="289"/>
        <v/>
      </c>
      <c r="CJ236" s="42" t="str">
        <f t="shared" si="290"/>
        <v/>
      </c>
      <c r="CK236" s="42" t="str">
        <f t="shared" si="291"/>
        <v/>
      </c>
      <c r="CL236" s="42" t="str">
        <f t="shared" si="292"/>
        <v/>
      </c>
      <c r="CM236" s="42" t="str">
        <f t="shared" si="293"/>
        <v/>
      </c>
      <c r="CN236" s="65">
        <f t="shared" si="279"/>
        <v>0</v>
      </c>
      <c r="CO236" s="73"/>
      <c r="CP236" s="41">
        <f t="shared" si="300"/>
        <v>0</v>
      </c>
      <c r="CQ236" s="39">
        <f t="shared" si="301"/>
        <v>0</v>
      </c>
      <c r="CR236" s="40">
        <f t="shared" si="302"/>
        <v>0</v>
      </c>
      <c r="CS236" s="134">
        <f t="shared" si="303"/>
        <v>0</v>
      </c>
      <c r="CT236" s="17"/>
      <c r="CU236" s="129"/>
      <c r="CV236" s="130">
        <f t="shared" si="280"/>
        <v>0</v>
      </c>
      <c r="CW236" s="134">
        <f t="shared" si="281"/>
        <v>0</v>
      </c>
      <c r="CX236" s="131">
        <f>+IF($I$7="SI",'INPUTS Y LISTAS'!$B$31,0)</f>
        <v>0</v>
      </c>
      <c r="CY236" s="132"/>
      <c r="CZ236" s="130">
        <f t="shared" si="282"/>
        <v>0</v>
      </c>
      <c r="DA236" s="134">
        <f t="shared" si="283"/>
        <v>0</v>
      </c>
      <c r="DB236" s="131">
        <f>+IF($I$7="SI",'INPUTS Y LISTAS'!$B$32,0)</f>
        <v>0</v>
      </c>
      <c r="DC236" s="132"/>
      <c r="DD236" s="130">
        <f t="shared" si="284"/>
        <v>0</v>
      </c>
      <c r="DE236" s="134">
        <f t="shared" si="285"/>
        <v>0</v>
      </c>
      <c r="DF236" s="131">
        <f>+IF($I$7="SI",'INPUTS Y LISTAS'!$B$33,0)</f>
        <v>0</v>
      </c>
      <c r="DG236" s="132"/>
      <c r="DH236" s="130">
        <f t="shared" si="286"/>
        <v>0</v>
      </c>
      <c r="DI236" s="134">
        <f t="shared" si="287"/>
        <v>0</v>
      </c>
      <c r="DJ236" s="136">
        <f t="shared" si="288"/>
        <v>0</v>
      </c>
    </row>
    <row r="237" spans="3:114" ht="15.75" hidden="1" outlineLevel="2" x14ac:dyDescent="0.2">
      <c r="C237" s="14">
        <f t="shared" si="295"/>
        <v>223</v>
      </c>
      <c r="D237" s="72"/>
      <c r="E237" s="69">
        <v>1</v>
      </c>
      <c r="F237" s="69"/>
      <c r="G237" s="70"/>
      <c r="H237" s="70"/>
      <c r="I237" s="70"/>
      <c r="J237" s="70"/>
      <c r="K237" s="70"/>
      <c r="L237" s="70"/>
      <c r="M237" s="70"/>
      <c r="N237" s="70"/>
      <c r="O237" s="70"/>
      <c r="P237" s="70"/>
      <c r="Q237" s="70"/>
      <c r="R237" s="70"/>
      <c r="S237" s="70"/>
      <c r="T237" s="70"/>
      <c r="U237" s="70"/>
      <c r="V237" s="70"/>
      <c r="W237" s="70"/>
      <c r="X237" s="70"/>
      <c r="Y237" s="71"/>
      <c r="Z237" s="87" t="s">
        <v>16</v>
      </c>
      <c r="AA237" s="15" t="str">
        <f>IF(G237="","",IF(Z237="SI",G237*(1+'INPUTS Y LISTAS'!$B$15),'Modelo Estadistico'!G237))</f>
        <v/>
      </c>
      <c r="AB237" s="15" t="str">
        <f>IF(H237="","",IF(Z237="SI",H237*(1+'INPUTS Y LISTAS'!$B$15),'Modelo Estadistico'!H237))</f>
        <v/>
      </c>
      <c r="AC237" s="15" t="str">
        <f>IF(I237="","",IF(Z237="SI",I237*(1+'INPUTS Y LISTAS'!$B$15),'Modelo Estadistico'!I237))</f>
        <v/>
      </c>
      <c r="AD237" s="15" t="str">
        <f>IF(J237="","",IF(Z237="SI",J237*(1+'INPUTS Y LISTAS'!$B$15),'Modelo Estadistico'!J237))</f>
        <v/>
      </c>
      <c r="AE237" s="15" t="str">
        <f>IF(K237="","",IF(Z237="SI",K237*(1+'INPUTS Y LISTAS'!$B$15),'Modelo Estadistico'!K237))</f>
        <v/>
      </c>
      <c r="AF237" s="15" t="str">
        <f>IF(L237="","",IF(Z237="SI",L237*(1+'INPUTS Y LISTAS'!$B$15),'Modelo Estadistico'!L237))</f>
        <v/>
      </c>
      <c r="AG237" s="15" t="str">
        <f>IF(M237="","",IF(Z237="SI",M237*(1+'INPUTS Y LISTAS'!$B$15),'Modelo Estadistico'!M237))</f>
        <v/>
      </c>
      <c r="AH237" s="15" t="str">
        <f>IF(N237="","",IF(Z237="SI",N237*(1+'INPUTS Y LISTAS'!$B$15),'Modelo Estadistico'!N237))</f>
        <v/>
      </c>
      <c r="AI237" s="15" t="str">
        <f>IF(O237="","",IF(Z237="SI",O237*(1+'INPUTS Y LISTAS'!$B$15),'Modelo Estadistico'!O237))</f>
        <v/>
      </c>
      <c r="AJ237" s="15" t="str">
        <f>IF(P237="","",IF(Z237="SI",P237*(1+'INPUTS Y LISTAS'!$B$15),'Modelo Estadistico'!P237))</f>
        <v/>
      </c>
      <c r="AK237" s="15" t="str">
        <f>IF(Q237="","",IF(Z237="SI",Q237*(1+'INPUTS Y LISTAS'!$B$15),'Modelo Estadistico'!Q237))</f>
        <v/>
      </c>
      <c r="AL237" s="15" t="str">
        <f>IF(R237="","",IF(Z237="SI",R237*(1+'INPUTS Y LISTAS'!$B$15),'Modelo Estadistico'!R237))</f>
        <v/>
      </c>
      <c r="AM237" s="15" t="str">
        <f>IF(S237="","",IF(Z237="SI",S237*(1+'INPUTS Y LISTAS'!$B$15),'Modelo Estadistico'!S237))</f>
        <v/>
      </c>
      <c r="AN237" s="15" t="str">
        <f>IF(T237="","",IF(Z237="SI",T237*(1+'INPUTS Y LISTAS'!$B$15),'Modelo Estadistico'!T237))</f>
        <v/>
      </c>
      <c r="AO237" s="15" t="str">
        <f>IF(U237="","",IF(Z237="SI",U237*(1+'INPUTS Y LISTAS'!$B$15),'Modelo Estadistico'!U237))</f>
        <v/>
      </c>
      <c r="AP237" s="15" t="str">
        <f>IF(V237="","",IF(Z237="SI",V237*(1+'INPUTS Y LISTAS'!$B$15),'Modelo Estadistico'!V237))</f>
        <v/>
      </c>
      <c r="AQ237" s="15" t="str">
        <f>IF(W237="","",IF(Z237="SI",W237*(1+'INPUTS Y LISTAS'!$B$15),'Modelo Estadistico'!W237))</f>
        <v/>
      </c>
      <c r="AR237" s="15" t="str">
        <f>IF(X237="","",IF(Z237="SI",X237*(1+'INPUTS Y LISTAS'!$B$15),'Modelo Estadistico'!X237))</f>
        <v/>
      </c>
      <c r="AS237" s="71"/>
      <c r="AT237" s="29" t="str">
        <f t="shared" si="296"/>
        <v/>
      </c>
      <c r="AU237" s="15" t="str">
        <f t="shared" si="297"/>
        <v/>
      </c>
      <c r="AV237" s="15" t="str">
        <f t="shared" si="298"/>
        <v/>
      </c>
      <c r="AW237" s="30" t="str">
        <f t="shared" si="299"/>
        <v/>
      </c>
      <c r="AX237" s="28" t="str">
        <f t="shared" si="278"/>
        <v/>
      </c>
      <c r="AY237" s="16" t="str">
        <f t="shared" si="250"/>
        <v/>
      </c>
      <c r="AZ237" s="16" t="str">
        <f t="shared" si="251"/>
        <v/>
      </c>
      <c r="BA237" s="16" t="str">
        <f t="shared" si="252"/>
        <v/>
      </c>
      <c r="BB237" s="16" t="str">
        <f t="shared" si="253"/>
        <v/>
      </c>
      <c r="BC237" s="16" t="str">
        <f t="shared" si="254"/>
        <v/>
      </c>
      <c r="BD237" s="16" t="str">
        <f t="shared" si="255"/>
        <v/>
      </c>
      <c r="BE237" s="16" t="str">
        <f t="shared" si="256"/>
        <v/>
      </c>
      <c r="BF237" s="16" t="str">
        <f t="shared" si="257"/>
        <v/>
      </c>
      <c r="BG237" s="16" t="str">
        <f t="shared" si="258"/>
        <v/>
      </c>
      <c r="BH237" s="16" t="str">
        <f t="shared" si="259"/>
        <v/>
      </c>
      <c r="BI237" s="16" t="str">
        <f t="shared" si="260"/>
        <v/>
      </c>
      <c r="BJ237" s="16" t="str">
        <f t="shared" si="261"/>
        <v/>
      </c>
      <c r="BK237" s="16" t="str">
        <f t="shared" si="262"/>
        <v/>
      </c>
      <c r="BL237" s="16" t="str">
        <f t="shared" si="263"/>
        <v/>
      </c>
      <c r="BM237" s="16"/>
      <c r="BN237" s="16" t="str">
        <f t="shared" si="264"/>
        <v/>
      </c>
      <c r="BO237" s="16" t="str">
        <f t="shared" si="265"/>
        <v/>
      </c>
      <c r="BP237" s="28" t="str">
        <f t="shared" si="266"/>
        <v/>
      </c>
      <c r="BQ237" s="16" t="str">
        <f t="shared" si="267"/>
        <v/>
      </c>
      <c r="BR237" s="16" t="str">
        <f t="shared" si="268"/>
        <v/>
      </c>
      <c r="BS237" s="16" t="str">
        <f t="shared" si="269"/>
        <v/>
      </c>
      <c r="BT237" s="16" t="str">
        <f t="shared" si="270"/>
        <v/>
      </c>
      <c r="BU237" s="16" t="str">
        <f t="shared" si="271"/>
        <v/>
      </c>
      <c r="BV237" s="16" t="str">
        <f t="shared" si="272"/>
        <v/>
      </c>
      <c r="BW237" s="16" t="str">
        <f t="shared" si="273"/>
        <v/>
      </c>
      <c r="BX237" s="16" t="str">
        <f t="shared" si="274"/>
        <v/>
      </c>
      <c r="BY237" s="16" t="str">
        <f t="shared" si="275"/>
        <v/>
      </c>
      <c r="BZ237" s="16" t="str">
        <f t="shared" si="294"/>
        <v/>
      </c>
      <c r="CA237" s="16" t="str">
        <f t="shared" si="294"/>
        <v/>
      </c>
      <c r="CB237" s="16" t="str">
        <f t="shared" si="294"/>
        <v/>
      </c>
      <c r="CC237" s="16" t="str">
        <f t="shared" si="294"/>
        <v/>
      </c>
      <c r="CD237" s="16" t="str">
        <f t="shared" si="294"/>
        <v/>
      </c>
      <c r="CE237" s="16" t="str">
        <f t="shared" si="294"/>
        <v/>
      </c>
      <c r="CF237" s="16" t="str">
        <f t="shared" si="294"/>
        <v/>
      </c>
      <c r="CG237" s="16" t="str">
        <f t="shared" si="294"/>
        <v/>
      </c>
      <c r="CH237" s="66" t="str">
        <f t="shared" si="277"/>
        <v/>
      </c>
      <c r="CI237" s="42" t="str">
        <f t="shared" si="289"/>
        <v/>
      </c>
      <c r="CJ237" s="42" t="str">
        <f t="shared" si="290"/>
        <v/>
      </c>
      <c r="CK237" s="42" t="str">
        <f t="shared" si="291"/>
        <v/>
      </c>
      <c r="CL237" s="42" t="str">
        <f t="shared" si="292"/>
        <v/>
      </c>
      <c r="CM237" s="42" t="str">
        <f t="shared" si="293"/>
        <v/>
      </c>
      <c r="CN237" s="65">
        <f t="shared" si="279"/>
        <v>0</v>
      </c>
      <c r="CO237" s="73"/>
      <c r="CP237" s="41">
        <f t="shared" si="300"/>
        <v>0</v>
      </c>
      <c r="CQ237" s="39">
        <f t="shared" si="301"/>
        <v>0</v>
      </c>
      <c r="CR237" s="40">
        <f t="shared" si="302"/>
        <v>0</v>
      </c>
      <c r="CS237" s="134">
        <f t="shared" si="303"/>
        <v>0</v>
      </c>
      <c r="CT237" s="17"/>
      <c r="CU237" s="129"/>
      <c r="CV237" s="130">
        <f t="shared" si="280"/>
        <v>0</v>
      </c>
      <c r="CW237" s="134">
        <f t="shared" si="281"/>
        <v>0</v>
      </c>
      <c r="CX237" s="131">
        <f>+IF($I$7="SI",'INPUTS Y LISTAS'!$B$31,0)</f>
        <v>0</v>
      </c>
      <c r="CY237" s="132"/>
      <c r="CZ237" s="130">
        <f t="shared" si="282"/>
        <v>0</v>
      </c>
      <c r="DA237" s="134">
        <f t="shared" si="283"/>
        <v>0</v>
      </c>
      <c r="DB237" s="131">
        <f>+IF($I$7="SI",'INPUTS Y LISTAS'!$B$32,0)</f>
        <v>0</v>
      </c>
      <c r="DC237" s="132"/>
      <c r="DD237" s="130">
        <f t="shared" si="284"/>
        <v>0</v>
      </c>
      <c r="DE237" s="134">
        <f t="shared" si="285"/>
        <v>0</v>
      </c>
      <c r="DF237" s="131">
        <f>+IF($I$7="SI",'INPUTS Y LISTAS'!$B$33,0)</f>
        <v>0</v>
      </c>
      <c r="DG237" s="132"/>
      <c r="DH237" s="130">
        <f t="shared" si="286"/>
        <v>0</v>
      </c>
      <c r="DI237" s="134">
        <f t="shared" si="287"/>
        <v>0</v>
      </c>
      <c r="DJ237" s="136">
        <f t="shared" si="288"/>
        <v>0</v>
      </c>
    </row>
    <row r="238" spans="3:114" ht="15.75" hidden="1" outlineLevel="2" x14ac:dyDescent="0.2">
      <c r="C238" s="14">
        <f t="shared" si="295"/>
        <v>224</v>
      </c>
      <c r="D238" s="72"/>
      <c r="E238" s="69">
        <v>1</v>
      </c>
      <c r="F238" s="69"/>
      <c r="G238" s="70"/>
      <c r="H238" s="70"/>
      <c r="I238" s="70"/>
      <c r="J238" s="70"/>
      <c r="K238" s="70"/>
      <c r="L238" s="70"/>
      <c r="M238" s="70"/>
      <c r="N238" s="70"/>
      <c r="O238" s="70"/>
      <c r="P238" s="70"/>
      <c r="Q238" s="70"/>
      <c r="R238" s="70"/>
      <c r="S238" s="70"/>
      <c r="T238" s="70"/>
      <c r="U238" s="70"/>
      <c r="V238" s="70"/>
      <c r="W238" s="70"/>
      <c r="X238" s="70"/>
      <c r="Y238" s="71"/>
      <c r="Z238" s="87" t="s">
        <v>16</v>
      </c>
      <c r="AA238" s="15" t="str">
        <f>IF(G238="","",IF(Z238="SI",G238*(1+'INPUTS Y LISTAS'!$B$15),'Modelo Estadistico'!G238))</f>
        <v/>
      </c>
      <c r="AB238" s="15" t="str">
        <f>IF(H238="","",IF(Z238="SI",H238*(1+'INPUTS Y LISTAS'!$B$15),'Modelo Estadistico'!H238))</f>
        <v/>
      </c>
      <c r="AC238" s="15" t="str">
        <f>IF(I238="","",IF(Z238="SI",I238*(1+'INPUTS Y LISTAS'!$B$15),'Modelo Estadistico'!I238))</f>
        <v/>
      </c>
      <c r="AD238" s="15" t="str">
        <f>IF(J238="","",IF(Z238="SI",J238*(1+'INPUTS Y LISTAS'!$B$15),'Modelo Estadistico'!J238))</f>
        <v/>
      </c>
      <c r="AE238" s="15" t="str">
        <f>IF(K238="","",IF(Z238="SI",K238*(1+'INPUTS Y LISTAS'!$B$15),'Modelo Estadistico'!K238))</f>
        <v/>
      </c>
      <c r="AF238" s="15" t="str">
        <f>IF(L238="","",IF(Z238="SI",L238*(1+'INPUTS Y LISTAS'!$B$15),'Modelo Estadistico'!L238))</f>
        <v/>
      </c>
      <c r="AG238" s="15" t="str">
        <f>IF(M238="","",IF(Z238="SI",M238*(1+'INPUTS Y LISTAS'!$B$15),'Modelo Estadistico'!M238))</f>
        <v/>
      </c>
      <c r="AH238" s="15" t="str">
        <f>IF(N238="","",IF(Z238="SI",N238*(1+'INPUTS Y LISTAS'!$B$15),'Modelo Estadistico'!N238))</f>
        <v/>
      </c>
      <c r="AI238" s="15" t="str">
        <f>IF(O238="","",IF(Z238="SI",O238*(1+'INPUTS Y LISTAS'!$B$15),'Modelo Estadistico'!O238))</f>
        <v/>
      </c>
      <c r="AJ238" s="15" t="str">
        <f>IF(P238="","",IF(Z238="SI",P238*(1+'INPUTS Y LISTAS'!$B$15),'Modelo Estadistico'!P238))</f>
        <v/>
      </c>
      <c r="AK238" s="15" t="str">
        <f>IF(Q238="","",IF(Z238="SI",Q238*(1+'INPUTS Y LISTAS'!$B$15),'Modelo Estadistico'!Q238))</f>
        <v/>
      </c>
      <c r="AL238" s="15" t="str">
        <f>IF(R238="","",IF(Z238="SI",R238*(1+'INPUTS Y LISTAS'!$B$15),'Modelo Estadistico'!R238))</f>
        <v/>
      </c>
      <c r="AM238" s="15" t="str">
        <f>IF(S238="","",IF(Z238="SI",S238*(1+'INPUTS Y LISTAS'!$B$15),'Modelo Estadistico'!S238))</f>
        <v/>
      </c>
      <c r="AN238" s="15" t="str">
        <f>IF(T238="","",IF(Z238="SI",T238*(1+'INPUTS Y LISTAS'!$B$15),'Modelo Estadistico'!T238))</f>
        <v/>
      </c>
      <c r="AO238" s="15" t="str">
        <f>IF(U238="","",IF(Z238="SI",U238*(1+'INPUTS Y LISTAS'!$B$15),'Modelo Estadistico'!U238))</f>
        <v/>
      </c>
      <c r="AP238" s="15" t="str">
        <f>IF(V238="","",IF(Z238="SI",V238*(1+'INPUTS Y LISTAS'!$B$15),'Modelo Estadistico'!V238))</f>
        <v/>
      </c>
      <c r="AQ238" s="15" t="str">
        <f>IF(W238="","",IF(Z238="SI",W238*(1+'INPUTS Y LISTAS'!$B$15),'Modelo Estadistico'!W238))</f>
        <v/>
      </c>
      <c r="AR238" s="15" t="str">
        <f>IF(X238="","",IF(Z238="SI",X238*(1+'INPUTS Y LISTAS'!$B$15),'Modelo Estadistico'!X238))</f>
        <v/>
      </c>
      <c r="AS238" s="71"/>
      <c r="AT238" s="29" t="str">
        <f t="shared" si="296"/>
        <v/>
      </c>
      <c r="AU238" s="15" t="str">
        <f t="shared" si="297"/>
        <v/>
      </c>
      <c r="AV238" s="15" t="str">
        <f t="shared" si="298"/>
        <v/>
      </c>
      <c r="AW238" s="30" t="str">
        <f t="shared" si="299"/>
        <v/>
      </c>
      <c r="AX238" s="28" t="str">
        <f t="shared" si="278"/>
        <v/>
      </c>
      <c r="AY238" s="16" t="str">
        <f t="shared" si="250"/>
        <v/>
      </c>
      <c r="AZ238" s="16" t="str">
        <f t="shared" si="251"/>
        <v/>
      </c>
      <c r="BA238" s="16" t="str">
        <f t="shared" si="252"/>
        <v/>
      </c>
      <c r="BB238" s="16" t="str">
        <f t="shared" si="253"/>
        <v/>
      </c>
      <c r="BC238" s="16" t="str">
        <f t="shared" si="254"/>
        <v/>
      </c>
      <c r="BD238" s="16" t="str">
        <f t="shared" si="255"/>
        <v/>
      </c>
      <c r="BE238" s="16" t="str">
        <f t="shared" si="256"/>
        <v/>
      </c>
      <c r="BF238" s="16" t="str">
        <f t="shared" si="257"/>
        <v/>
      </c>
      <c r="BG238" s="16" t="str">
        <f t="shared" si="258"/>
        <v/>
      </c>
      <c r="BH238" s="16" t="str">
        <f t="shared" si="259"/>
        <v/>
      </c>
      <c r="BI238" s="16" t="str">
        <f t="shared" si="260"/>
        <v/>
      </c>
      <c r="BJ238" s="16" t="str">
        <f t="shared" si="261"/>
        <v/>
      </c>
      <c r="BK238" s="16" t="str">
        <f t="shared" si="262"/>
        <v/>
      </c>
      <c r="BL238" s="16" t="str">
        <f t="shared" si="263"/>
        <v/>
      </c>
      <c r="BM238" s="16"/>
      <c r="BN238" s="16" t="str">
        <f t="shared" si="264"/>
        <v/>
      </c>
      <c r="BO238" s="16" t="str">
        <f t="shared" si="265"/>
        <v/>
      </c>
      <c r="BP238" s="28" t="str">
        <f t="shared" si="266"/>
        <v/>
      </c>
      <c r="BQ238" s="16" t="str">
        <f t="shared" si="267"/>
        <v/>
      </c>
      <c r="BR238" s="16" t="str">
        <f t="shared" si="268"/>
        <v/>
      </c>
      <c r="BS238" s="16" t="str">
        <f t="shared" si="269"/>
        <v/>
      </c>
      <c r="BT238" s="16" t="str">
        <f t="shared" si="270"/>
        <v/>
      </c>
      <c r="BU238" s="16" t="str">
        <f t="shared" si="271"/>
        <v/>
      </c>
      <c r="BV238" s="16" t="str">
        <f t="shared" si="272"/>
        <v/>
      </c>
      <c r="BW238" s="16" t="str">
        <f t="shared" si="273"/>
        <v/>
      </c>
      <c r="BX238" s="16" t="str">
        <f t="shared" si="274"/>
        <v/>
      </c>
      <c r="BY238" s="16" t="str">
        <f t="shared" si="275"/>
        <v/>
      </c>
      <c r="BZ238" s="16" t="str">
        <f t="shared" si="294"/>
        <v/>
      </c>
      <c r="CA238" s="16" t="str">
        <f t="shared" si="294"/>
        <v/>
      </c>
      <c r="CB238" s="16" t="str">
        <f t="shared" si="294"/>
        <v/>
      </c>
      <c r="CC238" s="16" t="str">
        <f t="shared" si="294"/>
        <v/>
      </c>
      <c r="CD238" s="16" t="str">
        <f t="shared" si="294"/>
        <v/>
      </c>
      <c r="CE238" s="16" t="str">
        <f t="shared" si="294"/>
        <v/>
      </c>
      <c r="CF238" s="16" t="str">
        <f t="shared" si="294"/>
        <v/>
      </c>
      <c r="CG238" s="16" t="str">
        <f t="shared" si="294"/>
        <v/>
      </c>
      <c r="CH238" s="66" t="str">
        <f t="shared" si="277"/>
        <v/>
      </c>
      <c r="CI238" s="42" t="str">
        <f t="shared" si="289"/>
        <v/>
      </c>
      <c r="CJ238" s="42" t="str">
        <f t="shared" si="290"/>
        <v/>
      </c>
      <c r="CK238" s="42" t="str">
        <f t="shared" si="291"/>
        <v/>
      </c>
      <c r="CL238" s="42" t="str">
        <f t="shared" si="292"/>
        <v/>
      </c>
      <c r="CM238" s="42" t="str">
        <f t="shared" si="293"/>
        <v/>
      </c>
      <c r="CN238" s="65">
        <f t="shared" si="279"/>
        <v>0</v>
      </c>
      <c r="CO238" s="73"/>
      <c r="CP238" s="41">
        <f t="shared" si="300"/>
        <v>0</v>
      </c>
      <c r="CQ238" s="39">
        <f t="shared" si="301"/>
        <v>0</v>
      </c>
      <c r="CR238" s="40">
        <f t="shared" si="302"/>
        <v>0</v>
      </c>
      <c r="CS238" s="134">
        <f t="shared" si="303"/>
        <v>0</v>
      </c>
      <c r="CT238" s="17"/>
      <c r="CU238" s="129"/>
      <c r="CV238" s="130">
        <f t="shared" si="280"/>
        <v>0</v>
      </c>
      <c r="CW238" s="134">
        <f t="shared" si="281"/>
        <v>0</v>
      </c>
      <c r="CX238" s="131">
        <f>+IF($I$7="SI",'INPUTS Y LISTAS'!$B$31,0)</f>
        <v>0</v>
      </c>
      <c r="CY238" s="132"/>
      <c r="CZ238" s="130">
        <f t="shared" si="282"/>
        <v>0</v>
      </c>
      <c r="DA238" s="134">
        <f t="shared" si="283"/>
        <v>0</v>
      </c>
      <c r="DB238" s="131">
        <f>+IF($I$7="SI",'INPUTS Y LISTAS'!$B$32,0)</f>
        <v>0</v>
      </c>
      <c r="DC238" s="132"/>
      <c r="DD238" s="130">
        <f t="shared" si="284"/>
        <v>0</v>
      </c>
      <c r="DE238" s="134">
        <f t="shared" si="285"/>
        <v>0</v>
      </c>
      <c r="DF238" s="131">
        <f>+IF($I$7="SI",'INPUTS Y LISTAS'!$B$33,0)</f>
        <v>0</v>
      </c>
      <c r="DG238" s="132"/>
      <c r="DH238" s="130">
        <f t="shared" si="286"/>
        <v>0</v>
      </c>
      <c r="DI238" s="134">
        <f t="shared" si="287"/>
        <v>0</v>
      </c>
      <c r="DJ238" s="136">
        <f t="shared" si="288"/>
        <v>0</v>
      </c>
    </row>
    <row r="239" spans="3:114" ht="15.75" hidden="1" outlineLevel="2" x14ac:dyDescent="0.2">
      <c r="C239" s="14">
        <f t="shared" si="295"/>
        <v>225</v>
      </c>
      <c r="D239" s="72"/>
      <c r="E239" s="69">
        <v>1</v>
      </c>
      <c r="F239" s="69"/>
      <c r="G239" s="70"/>
      <c r="H239" s="70"/>
      <c r="I239" s="70"/>
      <c r="J239" s="70"/>
      <c r="K239" s="70"/>
      <c r="L239" s="70"/>
      <c r="M239" s="70"/>
      <c r="N239" s="70"/>
      <c r="O239" s="70"/>
      <c r="P239" s="70"/>
      <c r="Q239" s="70"/>
      <c r="R239" s="70"/>
      <c r="S239" s="70"/>
      <c r="T239" s="70"/>
      <c r="U239" s="70"/>
      <c r="V239" s="70"/>
      <c r="W239" s="70"/>
      <c r="X239" s="70"/>
      <c r="Y239" s="71"/>
      <c r="Z239" s="87" t="s">
        <v>16</v>
      </c>
      <c r="AA239" s="15" t="str">
        <f>IF(G239="","",IF(Z239="SI",G239*(1+'INPUTS Y LISTAS'!$B$15),'Modelo Estadistico'!G239))</f>
        <v/>
      </c>
      <c r="AB239" s="15" t="str">
        <f>IF(H239="","",IF(Z239="SI",H239*(1+'INPUTS Y LISTAS'!$B$15),'Modelo Estadistico'!H239))</f>
        <v/>
      </c>
      <c r="AC239" s="15" t="str">
        <f>IF(I239="","",IF(Z239="SI",I239*(1+'INPUTS Y LISTAS'!$B$15),'Modelo Estadistico'!I239))</f>
        <v/>
      </c>
      <c r="AD239" s="15" t="str">
        <f>IF(J239="","",IF(Z239="SI",J239*(1+'INPUTS Y LISTAS'!$B$15),'Modelo Estadistico'!J239))</f>
        <v/>
      </c>
      <c r="AE239" s="15" t="str">
        <f>IF(K239="","",IF(Z239="SI",K239*(1+'INPUTS Y LISTAS'!$B$15),'Modelo Estadistico'!K239))</f>
        <v/>
      </c>
      <c r="AF239" s="15" t="str">
        <f>IF(L239="","",IF(Z239="SI",L239*(1+'INPUTS Y LISTAS'!$B$15),'Modelo Estadistico'!L239))</f>
        <v/>
      </c>
      <c r="AG239" s="15" t="str">
        <f>IF(M239="","",IF(Z239="SI",M239*(1+'INPUTS Y LISTAS'!$B$15),'Modelo Estadistico'!M239))</f>
        <v/>
      </c>
      <c r="AH239" s="15" t="str">
        <f>IF(N239="","",IF(Z239="SI",N239*(1+'INPUTS Y LISTAS'!$B$15),'Modelo Estadistico'!N239))</f>
        <v/>
      </c>
      <c r="AI239" s="15" t="str">
        <f>IF(O239="","",IF(Z239="SI",O239*(1+'INPUTS Y LISTAS'!$B$15),'Modelo Estadistico'!O239))</f>
        <v/>
      </c>
      <c r="AJ239" s="15" t="str">
        <f>IF(P239="","",IF(Z239="SI",P239*(1+'INPUTS Y LISTAS'!$B$15),'Modelo Estadistico'!P239))</f>
        <v/>
      </c>
      <c r="AK239" s="15" t="str">
        <f>IF(Q239="","",IF(Z239="SI",Q239*(1+'INPUTS Y LISTAS'!$B$15),'Modelo Estadistico'!Q239))</f>
        <v/>
      </c>
      <c r="AL239" s="15" t="str">
        <f>IF(R239="","",IF(Z239="SI",R239*(1+'INPUTS Y LISTAS'!$B$15),'Modelo Estadistico'!R239))</f>
        <v/>
      </c>
      <c r="AM239" s="15" t="str">
        <f>IF(S239="","",IF(Z239="SI",S239*(1+'INPUTS Y LISTAS'!$B$15),'Modelo Estadistico'!S239))</f>
        <v/>
      </c>
      <c r="AN239" s="15" t="str">
        <f>IF(T239="","",IF(Z239="SI",T239*(1+'INPUTS Y LISTAS'!$B$15),'Modelo Estadistico'!T239))</f>
        <v/>
      </c>
      <c r="AO239" s="15" t="str">
        <f>IF(U239="","",IF(Z239="SI",U239*(1+'INPUTS Y LISTAS'!$B$15),'Modelo Estadistico'!U239))</f>
        <v/>
      </c>
      <c r="AP239" s="15" t="str">
        <f>IF(V239="","",IF(Z239="SI",V239*(1+'INPUTS Y LISTAS'!$B$15),'Modelo Estadistico'!V239))</f>
        <v/>
      </c>
      <c r="AQ239" s="15" t="str">
        <f>IF(W239="","",IF(Z239="SI",W239*(1+'INPUTS Y LISTAS'!$B$15),'Modelo Estadistico'!W239))</f>
        <v/>
      </c>
      <c r="AR239" s="15" t="str">
        <f>IF(X239="","",IF(Z239="SI",X239*(1+'INPUTS Y LISTAS'!$B$15),'Modelo Estadistico'!X239))</f>
        <v/>
      </c>
      <c r="AS239" s="71"/>
      <c r="AT239" s="29" t="str">
        <f t="shared" si="296"/>
        <v/>
      </c>
      <c r="AU239" s="15" t="str">
        <f t="shared" si="297"/>
        <v/>
      </c>
      <c r="AV239" s="15" t="str">
        <f t="shared" si="298"/>
        <v/>
      </c>
      <c r="AW239" s="30" t="str">
        <f t="shared" si="299"/>
        <v/>
      </c>
      <c r="AX239" s="28" t="str">
        <f t="shared" si="278"/>
        <v/>
      </c>
      <c r="AY239" s="16" t="str">
        <f t="shared" si="250"/>
        <v/>
      </c>
      <c r="AZ239" s="16" t="str">
        <f t="shared" si="251"/>
        <v/>
      </c>
      <c r="BA239" s="16" t="str">
        <f t="shared" si="252"/>
        <v/>
      </c>
      <c r="BB239" s="16" t="str">
        <f t="shared" si="253"/>
        <v/>
      </c>
      <c r="BC239" s="16" t="str">
        <f t="shared" si="254"/>
        <v/>
      </c>
      <c r="BD239" s="16" t="str">
        <f t="shared" si="255"/>
        <v/>
      </c>
      <c r="BE239" s="16" t="str">
        <f t="shared" si="256"/>
        <v/>
      </c>
      <c r="BF239" s="16" t="str">
        <f t="shared" si="257"/>
        <v/>
      </c>
      <c r="BG239" s="16" t="str">
        <f t="shared" si="258"/>
        <v/>
      </c>
      <c r="BH239" s="16" t="str">
        <f t="shared" si="259"/>
        <v/>
      </c>
      <c r="BI239" s="16" t="str">
        <f t="shared" si="260"/>
        <v/>
      </c>
      <c r="BJ239" s="16" t="str">
        <f t="shared" si="261"/>
        <v/>
      </c>
      <c r="BK239" s="16" t="str">
        <f t="shared" si="262"/>
        <v/>
      </c>
      <c r="BL239" s="16" t="str">
        <f t="shared" si="263"/>
        <v/>
      </c>
      <c r="BM239" s="16"/>
      <c r="BN239" s="16" t="str">
        <f t="shared" si="264"/>
        <v/>
      </c>
      <c r="BO239" s="16" t="str">
        <f t="shared" si="265"/>
        <v/>
      </c>
      <c r="BP239" s="28" t="str">
        <f t="shared" si="266"/>
        <v/>
      </c>
      <c r="BQ239" s="16" t="str">
        <f t="shared" si="267"/>
        <v/>
      </c>
      <c r="BR239" s="16" t="str">
        <f t="shared" si="268"/>
        <v/>
      </c>
      <c r="BS239" s="16" t="str">
        <f t="shared" si="269"/>
        <v/>
      </c>
      <c r="BT239" s="16" t="str">
        <f t="shared" si="270"/>
        <v/>
      </c>
      <c r="BU239" s="16" t="str">
        <f t="shared" si="271"/>
        <v/>
      </c>
      <c r="BV239" s="16" t="str">
        <f t="shared" si="272"/>
        <v/>
      </c>
      <c r="BW239" s="16" t="str">
        <f t="shared" si="273"/>
        <v/>
      </c>
      <c r="BX239" s="16" t="str">
        <f t="shared" si="274"/>
        <v/>
      </c>
      <c r="BY239" s="16" t="str">
        <f t="shared" si="275"/>
        <v/>
      </c>
      <c r="BZ239" s="16" t="str">
        <f t="shared" si="294"/>
        <v/>
      </c>
      <c r="CA239" s="16" t="str">
        <f t="shared" si="294"/>
        <v/>
      </c>
      <c r="CB239" s="16" t="str">
        <f t="shared" si="294"/>
        <v/>
      </c>
      <c r="CC239" s="16" t="str">
        <f t="shared" si="294"/>
        <v/>
      </c>
      <c r="CD239" s="16" t="str">
        <f t="shared" si="294"/>
        <v/>
      </c>
      <c r="CE239" s="16" t="str">
        <f t="shared" si="294"/>
        <v/>
      </c>
      <c r="CF239" s="16" t="str">
        <f t="shared" si="294"/>
        <v/>
      </c>
      <c r="CG239" s="16" t="str">
        <f t="shared" si="294"/>
        <v/>
      </c>
      <c r="CH239" s="66" t="str">
        <f t="shared" si="277"/>
        <v/>
      </c>
      <c r="CI239" s="42" t="str">
        <f t="shared" si="289"/>
        <v/>
      </c>
      <c r="CJ239" s="42" t="str">
        <f t="shared" si="290"/>
        <v/>
      </c>
      <c r="CK239" s="42" t="str">
        <f t="shared" si="291"/>
        <v/>
      </c>
      <c r="CL239" s="42" t="str">
        <f t="shared" si="292"/>
        <v/>
      </c>
      <c r="CM239" s="42" t="str">
        <f t="shared" si="293"/>
        <v/>
      </c>
      <c r="CN239" s="65">
        <f t="shared" si="279"/>
        <v>0</v>
      </c>
      <c r="CO239" s="73"/>
      <c r="CP239" s="41">
        <f t="shared" si="300"/>
        <v>0</v>
      </c>
      <c r="CQ239" s="39">
        <f t="shared" si="301"/>
        <v>0</v>
      </c>
      <c r="CR239" s="40">
        <f t="shared" si="302"/>
        <v>0</v>
      </c>
      <c r="CS239" s="134">
        <f t="shared" si="303"/>
        <v>0</v>
      </c>
      <c r="CT239" s="17"/>
      <c r="CU239" s="129"/>
      <c r="CV239" s="130">
        <f t="shared" si="280"/>
        <v>0</v>
      </c>
      <c r="CW239" s="134">
        <f t="shared" si="281"/>
        <v>0</v>
      </c>
      <c r="CX239" s="131">
        <f>+IF($I$7="SI",'INPUTS Y LISTAS'!$B$31,0)</f>
        <v>0</v>
      </c>
      <c r="CY239" s="132"/>
      <c r="CZ239" s="130">
        <f t="shared" si="282"/>
        <v>0</v>
      </c>
      <c r="DA239" s="134">
        <f t="shared" si="283"/>
        <v>0</v>
      </c>
      <c r="DB239" s="131">
        <f>+IF($I$7="SI",'INPUTS Y LISTAS'!$B$32,0)</f>
        <v>0</v>
      </c>
      <c r="DC239" s="132"/>
      <c r="DD239" s="130">
        <f t="shared" si="284"/>
        <v>0</v>
      </c>
      <c r="DE239" s="134">
        <f t="shared" si="285"/>
        <v>0</v>
      </c>
      <c r="DF239" s="131">
        <f>+IF($I$7="SI",'INPUTS Y LISTAS'!$B$33,0)</f>
        <v>0</v>
      </c>
      <c r="DG239" s="132"/>
      <c r="DH239" s="130">
        <f t="shared" si="286"/>
        <v>0</v>
      </c>
      <c r="DI239" s="134">
        <f t="shared" si="287"/>
        <v>0</v>
      </c>
      <c r="DJ239" s="136">
        <f t="shared" si="288"/>
        <v>0</v>
      </c>
    </row>
    <row r="240" spans="3:114" ht="15.75" hidden="1" outlineLevel="2" x14ac:dyDescent="0.2">
      <c r="C240" s="14">
        <f t="shared" si="295"/>
        <v>226</v>
      </c>
      <c r="D240" s="72"/>
      <c r="E240" s="69">
        <v>1</v>
      </c>
      <c r="F240" s="69"/>
      <c r="G240" s="70"/>
      <c r="H240" s="70"/>
      <c r="I240" s="70"/>
      <c r="J240" s="70"/>
      <c r="K240" s="70"/>
      <c r="L240" s="70"/>
      <c r="M240" s="70"/>
      <c r="N240" s="70"/>
      <c r="O240" s="70"/>
      <c r="P240" s="70"/>
      <c r="Q240" s="70"/>
      <c r="R240" s="70"/>
      <c r="S240" s="70"/>
      <c r="T240" s="70"/>
      <c r="U240" s="70"/>
      <c r="V240" s="70"/>
      <c r="W240" s="70"/>
      <c r="X240" s="70"/>
      <c r="Y240" s="71"/>
      <c r="Z240" s="87" t="s">
        <v>16</v>
      </c>
      <c r="AA240" s="15" t="str">
        <f>IF(G240="","",IF(Z240="SI",G240*(1+'INPUTS Y LISTAS'!$B$15),'Modelo Estadistico'!G240))</f>
        <v/>
      </c>
      <c r="AB240" s="15" t="str">
        <f>IF(H240="","",IF(Z240="SI",H240*(1+'INPUTS Y LISTAS'!$B$15),'Modelo Estadistico'!H240))</f>
        <v/>
      </c>
      <c r="AC240" s="15" t="str">
        <f>IF(I240="","",IF(Z240="SI",I240*(1+'INPUTS Y LISTAS'!$B$15),'Modelo Estadistico'!I240))</f>
        <v/>
      </c>
      <c r="AD240" s="15" t="str">
        <f>IF(J240="","",IF(Z240="SI",J240*(1+'INPUTS Y LISTAS'!$B$15),'Modelo Estadistico'!J240))</f>
        <v/>
      </c>
      <c r="AE240" s="15" t="str">
        <f>IF(K240="","",IF(Z240="SI",K240*(1+'INPUTS Y LISTAS'!$B$15),'Modelo Estadistico'!K240))</f>
        <v/>
      </c>
      <c r="AF240" s="15" t="str">
        <f>IF(L240="","",IF(Z240="SI",L240*(1+'INPUTS Y LISTAS'!$B$15),'Modelo Estadistico'!L240))</f>
        <v/>
      </c>
      <c r="AG240" s="15" t="str">
        <f>IF(M240="","",IF(Z240="SI",M240*(1+'INPUTS Y LISTAS'!$B$15),'Modelo Estadistico'!M240))</f>
        <v/>
      </c>
      <c r="AH240" s="15" t="str">
        <f>IF(N240="","",IF(Z240="SI",N240*(1+'INPUTS Y LISTAS'!$B$15),'Modelo Estadistico'!N240))</f>
        <v/>
      </c>
      <c r="AI240" s="15" t="str">
        <f>IF(O240="","",IF(Z240="SI",O240*(1+'INPUTS Y LISTAS'!$B$15),'Modelo Estadistico'!O240))</f>
        <v/>
      </c>
      <c r="AJ240" s="15" t="str">
        <f>IF(P240="","",IF(Z240="SI",P240*(1+'INPUTS Y LISTAS'!$B$15),'Modelo Estadistico'!P240))</f>
        <v/>
      </c>
      <c r="AK240" s="15" t="str">
        <f>IF(Q240="","",IF(Z240="SI",Q240*(1+'INPUTS Y LISTAS'!$B$15),'Modelo Estadistico'!Q240))</f>
        <v/>
      </c>
      <c r="AL240" s="15" t="str">
        <f>IF(R240="","",IF(Z240="SI",R240*(1+'INPUTS Y LISTAS'!$B$15),'Modelo Estadistico'!R240))</f>
        <v/>
      </c>
      <c r="AM240" s="15" t="str">
        <f>IF(S240="","",IF(Z240="SI",S240*(1+'INPUTS Y LISTAS'!$B$15),'Modelo Estadistico'!S240))</f>
        <v/>
      </c>
      <c r="AN240" s="15" t="str">
        <f>IF(T240="","",IF(Z240="SI",T240*(1+'INPUTS Y LISTAS'!$B$15),'Modelo Estadistico'!T240))</f>
        <v/>
      </c>
      <c r="AO240" s="15" t="str">
        <f>IF(U240="","",IF(Z240="SI",U240*(1+'INPUTS Y LISTAS'!$B$15),'Modelo Estadistico'!U240))</f>
        <v/>
      </c>
      <c r="AP240" s="15" t="str">
        <f>IF(V240="","",IF(Z240="SI",V240*(1+'INPUTS Y LISTAS'!$B$15),'Modelo Estadistico'!V240))</f>
        <v/>
      </c>
      <c r="AQ240" s="15" t="str">
        <f>IF(W240="","",IF(Z240="SI",W240*(1+'INPUTS Y LISTAS'!$B$15),'Modelo Estadistico'!W240))</f>
        <v/>
      </c>
      <c r="AR240" s="15" t="str">
        <f>IF(X240="","",IF(Z240="SI",X240*(1+'INPUTS Y LISTAS'!$B$15),'Modelo Estadistico'!X240))</f>
        <v/>
      </c>
      <c r="AS240" s="71"/>
      <c r="AT240" s="29" t="str">
        <f t="shared" si="296"/>
        <v/>
      </c>
      <c r="AU240" s="15" t="str">
        <f t="shared" si="297"/>
        <v/>
      </c>
      <c r="AV240" s="15" t="str">
        <f t="shared" si="298"/>
        <v/>
      </c>
      <c r="AW240" s="30" t="str">
        <f t="shared" si="299"/>
        <v/>
      </c>
      <c r="AX240" s="28" t="str">
        <f t="shared" si="278"/>
        <v/>
      </c>
      <c r="AY240" s="16" t="str">
        <f t="shared" si="250"/>
        <v/>
      </c>
      <c r="AZ240" s="16" t="str">
        <f t="shared" si="251"/>
        <v/>
      </c>
      <c r="BA240" s="16" t="str">
        <f t="shared" si="252"/>
        <v/>
      </c>
      <c r="BB240" s="16" t="str">
        <f t="shared" si="253"/>
        <v/>
      </c>
      <c r="BC240" s="16" t="str">
        <f t="shared" si="254"/>
        <v/>
      </c>
      <c r="BD240" s="16" t="str">
        <f t="shared" si="255"/>
        <v/>
      </c>
      <c r="BE240" s="16" t="str">
        <f t="shared" si="256"/>
        <v/>
      </c>
      <c r="BF240" s="16" t="str">
        <f t="shared" si="257"/>
        <v/>
      </c>
      <c r="BG240" s="16" t="str">
        <f t="shared" si="258"/>
        <v/>
      </c>
      <c r="BH240" s="16" t="str">
        <f t="shared" si="259"/>
        <v/>
      </c>
      <c r="BI240" s="16" t="str">
        <f t="shared" si="260"/>
        <v/>
      </c>
      <c r="BJ240" s="16" t="str">
        <f t="shared" si="261"/>
        <v/>
      </c>
      <c r="BK240" s="16" t="str">
        <f t="shared" si="262"/>
        <v/>
      </c>
      <c r="BL240" s="16" t="str">
        <f t="shared" si="263"/>
        <v/>
      </c>
      <c r="BM240" s="16"/>
      <c r="BN240" s="16" t="str">
        <f t="shared" si="264"/>
        <v/>
      </c>
      <c r="BO240" s="16" t="str">
        <f t="shared" si="265"/>
        <v/>
      </c>
      <c r="BP240" s="28" t="str">
        <f t="shared" si="266"/>
        <v/>
      </c>
      <c r="BQ240" s="16" t="str">
        <f t="shared" si="267"/>
        <v/>
      </c>
      <c r="BR240" s="16" t="str">
        <f t="shared" si="268"/>
        <v/>
      </c>
      <c r="BS240" s="16" t="str">
        <f t="shared" si="269"/>
        <v/>
      </c>
      <c r="BT240" s="16" t="str">
        <f t="shared" si="270"/>
        <v/>
      </c>
      <c r="BU240" s="16" t="str">
        <f t="shared" si="271"/>
        <v/>
      </c>
      <c r="BV240" s="16" t="str">
        <f t="shared" si="272"/>
        <v/>
      </c>
      <c r="BW240" s="16" t="str">
        <f t="shared" si="273"/>
        <v/>
      </c>
      <c r="BX240" s="16" t="str">
        <f t="shared" si="274"/>
        <v/>
      </c>
      <c r="BY240" s="16" t="str">
        <f t="shared" si="275"/>
        <v/>
      </c>
      <c r="BZ240" s="16" t="str">
        <f t="shared" ref="BZ240:CG255" si="304">IF(BH240="Incluir Cotización",$AJ240,"")</f>
        <v/>
      </c>
      <c r="CA240" s="16" t="str">
        <f t="shared" si="304"/>
        <v/>
      </c>
      <c r="CB240" s="16" t="str">
        <f t="shared" si="304"/>
        <v/>
      </c>
      <c r="CC240" s="16" t="str">
        <f t="shared" si="304"/>
        <v/>
      </c>
      <c r="CD240" s="16" t="str">
        <f t="shared" si="304"/>
        <v/>
      </c>
      <c r="CE240" s="16" t="str">
        <f t="shared" si="304"/>
        <v/>
      </c>
      <c r="CF240" s="16" t="str">
        <f t="shared" si="304"/>
        <v/>
      </c>
      <c r="CG240" s="16" t="str">
        <f t="shared" si="304"/>
        <v/>
      </c>
      <c r="CH240" s="66" t="str">
        <f t="shared" si="277"/>
        <v/>
      </c>
      <c r="CI240" s="42" t="str">
        <f t="shared" si="289"/>
        <v/>
      </c>
      <c r="CJ240" s="42" t="str">
        <f t="shared" si="290"/>
        <v/>
      </c>
      <c r="CK240" s="42" t="str">
        <f t="shared" si="291"/>
        <v/>
      </c>
      <c r="CL240" s="42" t="str">
        <f t="shared" si="292"/>
        <v/>
      </c>
      <c r="CM240" s="42" t="str">
        <f t="shared" si="293"/>
        <v/>
      </c>
      <c r="CN240" s="65">
        <f t="shared" si="279"/>
        <v>0</v>
      </c>
      <c r="CO240" s="73"/>
      <c r="CP240" s="41">
        <f t="shared" si="300"/>
        <v>0</v>
      </c>
      <c r="CQ240" s="39">
        <f t="shared" si="301"/>
        <v>0</v>
      </c>
      <c r="CR240" s="40">
        <f t="shared" si="302"/>
        <v>0</v>
      </c>
      <c r="CS240" s="134">
        <f t="shared" si="303"/>
        <v>0</v>
      </c>
      <c r="CT240" s="17"/>
      <c r="CU240" s="129"/>
      <c r="CV240" s="130">
        <f t="shared" si="280"/>
        <v>0</v>
      </c>
      <c r="CW240" s="134">
        <f t="shared" si="281"/>
        <v>0</v>
      </c>
      <c r="CX240" s="131">
        <f>+IF($I$7="SI",'INPUTS Y LISTAS'!$B$31,0)</f>
        <v>0</v>
      </c>
      <c r="CY240" s="132"/>
      <c r="CZ240" s="130">
        <f t="shared" si="282"/>
        <v>0</v>
      </c>
      <c r="DA240" s="134">
        <f t="shared" si="283"/>
        <v>0</v>
      </c>
      <c r="DB240" s="131">
        <f>+IF($I$7="SI",'INPUTS Y LISTAS'!$B$32,0)</f>
        <v>0</v>
      </c>
      <c r="DC240" s="132"/>
      <c r="DD240" s="130">
        <f t="shared" si="284"/>
        <v>0</v>
      </c>
      <c r="DE240" s="134">
        <f t="shared" si="285"/>
        <v>0</v>
      </c>
      <c r="DF240" s="131">
        <f>+IF($I$7="SI",'INPUTS Y LISTAS'!$B$33,0)</f>
        <v>0</v>
      </c>
      <c r="DG240" s="132"/>
      <c r="DH240" s="130">
        <f t="shared" si="286"/>
        <v>0</v>
      </c>
      <c r="DI240" s="134">
        <f t="shared" si="287"/>
        <v>0</v>
      </c>
      <c r="DJ240" s="136">
        <f t="shared" si="288"/>
        <v>0</v>
      </c>
    </row>
    <row r="241" spans="3:114" ht="15.75" hidden="1" outlineLevel="2" x14ac:dyDescent="0.2">
      <c r="C241" s="14">
        <f t="shared" si="295"/>
        <v>227</v>
      </c>
      <c r="D241" s="72"/>
      <c r="E241" s="69">
        <v>1</v>
      </c>
      <c r="F241" s="69"/>
      <c r="G241" s="70"/>
      <c r="H241" s="70"/>
      <c r="I241" s="70"/>
      <c r="J241" s="70"/>
      <c r="K241" s="70"/>
      <c r="L241" s="70"/>
      <c r="M241" s="70"/>
      <c r="N241" s="70"/>
      <c r="O241" s="70"/>
      <c r="P241" s="70"/>
      <c r="Q241" s="70"/>
      <c r="R241" s="70"/>
      <c r="S241" s="70"/>
      <c r="T241" s="70"/>
      <c r="U241" s="70"/>
      <c r="V241" s="70"/>
      <c r="W241" s="70"/>
      <c r="X241" s="70"/>
      <c r="Y241" s="71"/>
      <c r="Z241" s="87" t="s">
        <v>16</v>
      </c>
      <c r="AA241" s="15" t="str">
        <f>IF(G241="","",IF(Z241="SI",G241*(1+'INPUTS Y LISTAS'!$B$15),'Modelo Estadistico'!G241))</f>
        <v/>
      </c>
      <c r="AB241" s="15" t="str">
        <f>IF(H241="","",IF(Z241="SI",H241*(1+'INPUTS Y LISTAS'!$B$15),'Modelo Estadistico'!H241))</f>
        <v/>
      </c>
      <c r="AC241" s="15" t="str">
        <f>IF(I241="","",IF(Z241="SI",I241*(1+'INPUTS Y LISTAS'!$B$15),'Modelo Estadistico'!I241))</f>
        <v/>
      </c>
      <c r="AD241" s="15" t="str">
        <f>IF(J241="","",IF(Z241="SI",J241*(1+'INPUTS Y LISTAS'!$B$15),'Modelo Estadistico'!J241))</f>
        <v/>
      </c>
      <c r="AE241" s="15" t="str">
        <f>IF(K241="","",IF(Z241="SI",K241*(1+'INPUTS Y LISTAS'!$B$15),'Modelo Estadistico'!K241))</f>
        <v/>
      </c>
      <c r="AF241" s="15" t="str">
        <f>IF(L241="","",IF(Z241="SI",L241*(1+'INPUTS Y LISTAS'!$B$15),'Modelo Estadistico'!L241))</f>
        <v/>
      </c>
      <c r="AG241" s="15" t="str">
        <f>IF(M241="","",IF(Z241="SI",M241*(1+'INPUTS Y LISTAS'!$B$15),'Modelo Estadistico'!M241))</f>
        <v/>
      </c>
      <c r="AH241" s="15" t="str">
        <f>IF(N241="","",IF(Z241="SI",N241*(1+'INPUTS Y LISTAS'!$B$15),'Modelo Estadistico'!N241))</f>
        <v/>
      </c>
      <c r="AI241" s="15" t="str">
        <f>IF(O241="","",IF(Z241="SI",O241*(1+'INPUTS Y LISTAS'!$B$15),'Modelo Estadistico'!O241))</f>
        <v/>
      </c>
      <c r="AJ241" s="15" t="str">
        <f>IF(P241="","",IF(Z241="SI",P241*(1+'INPUTS Y LISTAS'!$B$15),'Modelo Estadistico'!P241))</f>
        <v/>
      </c>
      <c r="AK241" s="15" t="str">
        <f>IF(Q241="","",IF(Z241="SI",Q241*(1+'INPUTS Y LISTAS'!$B$15),'Modelo Estadistico'!Q241))</f>
        <v/>
      </c>
      <c r="AL241" s="15" t="str">
        <f>IF(R241="","",IF(Z241="SI",R241*(1+'INPUTS Y LISTAS'!$B$15),'Modelo Estadistico'!R241))</f>
        <v/>
      </c>
      <c r="AM241" s="15" t="str">
        <f>IF(S241="","",IF(Z241="SI",S241*(1+'INPUTS Y LISTAS'!$B$15),'Modelo Estadistico'!S241))</f>
        <v/>
      </c>
      <c r="AN241" s="15" t="str">
        <f>IF(T241="","",IF(Z241="SI",T241*(1+'INPUTS Y LISTAS'!$B$15),'Modelo Estadistico'!T241))</f>
        <v/>
      </c>
      <c r="AO241" s="15" t="str">
        <f>IF(U241="","",IF(Z241="SI",U241*(1+'INPUTS Y LISTAS'!$B$15),'Modelo Estadistico'!U241))</f>
        <v/>
      </c>
      <c r="AP241" s="15" t="str">
        <f>IF(V241="","",IF(Z241="SI",V241*(1+'INPUTS Y LISTAS'!$B$15),'Modelo Estadistico'!V241))</f>
        <v/>
      </c>
      <c r="AQ241" s="15" t="str">
        <f>IF(W241="","",IF(Z241="SI",W241*(1+'INPUTS Y LISTAS'!$B$15),'Modelo Estadistico'!W241))</f>
        <v/>
      </c>
      <c r="AR241" s="15" t="str">
        <f>IF(X241="","",IF(Z241="SI",X241*(1+'INPUTS Y LISTAS'!$B$15),'Modelo Estadistico'!X241))</f>
        <v/>
      </c>
      <c r="AS241" s="71"/>
      <c r="AT241" s="29" t="str">
        <f t="shared" si="296"/>
        <v/>
      </c>
      <c r="AU241" s="15" t="str">
        <f t="shared" si="297"/>
        <v/>
      </c>
      <c r="AV241" s="15" t="str">
        <f t="shared" si="298"/>
        <v/>
      </c>
      <c r="AW241" s="30" t="str">
        <f t="shared" si="299"/>
        <v/>
      </c>
      <c r="AX241" s="28" t="str">
        <f t="shared" si="278"/>
        <v/>
      </c>
      <c r="AY241" s="16" t="str">
        <f t="shared" si="250"/>
        <v/>
      </c>
      <c r="AZ241" s="16" t="str">
        <f t="shared" si="251"/>
        <v/>
      </c>
      <c r="BA241" s="16" t="str">
        <f t="shared" si="252"/>
        <v/>
      </c>
      <c r="BB241" s="16" t="str">
        <f t="shared" si="253"/>
        <v/>
      </c>
      <c r="BC241" s="16" t="str">
        <f t="shared" si="254"/>
        <v/>
      </c>
      <c r="BD241" s="16" t="str">
        <f t="shared" si="255"/>
        <v/>
      </c>
      <c r="BE241" s="16" t="str">
        <f t="shared" si="256"/>
        <v/>
      </c>
      <c r="BF241" s="16" t="str">
        <f t="shared" si="257"/>
        <v/>
      </c>
      <c r="BG241" s="16" t="str">
        <f t="shared" si="258"/>
        <v/>
      </c>
      <c r="BH241" s="16" t="str">
        <f t="shared" si="259"/>
        <v/>
      </c>
      <c r="BI241" s="16" t="str">
        <f t="shared" si="260"/>
        <v/>
      </c>
      <c r="BJ241" s="16" t="str">
        <f t="shared" si="261"/>
        <v/>
      </c>
      <c r="BK241" s="16" t="str">
        <f t="shared" si="262"/>
        <v/>
      </c>
      <c r="BL241" s="16" t="str">
        <f t="shared" si="263"/>
        <v/>
      </c>
      <c r="BM241" s="16"/>
      <c r="BN241" s="16" t="str">
        <f t="shared" si="264"/>
        <v/>
      </c>
      <c r="BO241" s="16" t="str">
        <f t="shared" si="265"/>
        <v/>
      </c>
      <c r="BP241" s="28" t="str">
        <f t="shared" si="266"/>
        <v/>
      </c>
      <c r="BQ241" s="16" t="str">
        <f t="shared" si="267"/>
        <v/>
      </c>
      <c r="BR241" s="16" t="str">
        <f t="shared" si="268"/>
        <v/>
      </c>
      <c r="BS241" s="16" t="str">
        <f t="shared" si="269"/>
        <v/>
      </c>
      <c r="BT241" s="16" t="str">
        <f t="shared" si="270"/>
        <v/>
      </c>
      <c r="BU241" s="16" t="str">
        <f t="shared" si="271"/>
        <v/>
      </c>
      <c r="BV241" s="16" t="str">
        <f t="shared" si="272"/>
        <v/>
      </c>
      <c r="BW241" s="16" t="str">
        <f t="shared" si="273"/>
        <v/>
      </c>
      <c r="BX241" s="16" t="str">
        <f t="shared" si="274"/>
        <v/>
      </c>
      <c r="BY241" s="16" t="str">
        <f t="shared" si="275"/>
        <v/>
      </c>
      <c r="BZ241" s="16" t="str">
        <f t="shared" si="304"/>
        <v/>
      </c>
      <c r="CA241" s="16" t="str">
        <f t="shared" si="304"/>
        <v/>
      </c>
      <c r="CB241" s="16" t="str">
        <f t="shared" si="304"/>
        <v/>
      </c>
      <c r="CC241" s="16" t="str">
        <f t="shared" si="304"/>
        <v/>
      </c>
      <c r="CD241" s="16" t="str">
        <f t="shared" si="304"/>
        <v/>
      </c>
      <c r="CE241" s="16" t="str">
        <f t="shared" si="304"/>
        <v/>
      </c>
      <c r="CF241" s="16" t="str">
        <f t="shared" si="304"/>
        <v/>
      </c>
      <c r="CG241" s="16" t="str">
        <f t="shared" si="304"/>
        <v/>
      </c>
      <c r="CH241" s="66" t="str">
        <f t="shared" si="277"/>
        <v/>
      </c>
      <c r="CI241" s="42" t="str">
        <f t="shared" si="289"/>
        <v/>
      </c>
      <c r="CJ241" s="42" t="str">
        <f t="shared" si="290"/>
        <v/>
      </c>
      <c r="CK241" s="42" t="str">
        <f t="shared" si="291"/>
        <v/>
      </c>
      <c r="CL241" s="42" t="str">
        <f t="shared" si="292"/>
        <v/>
      </c>
      <c r="CM241" s="42" t="str">
        <f t="shared" si="293"/>
        <v/>
      </c>
      <c r="CN241" s="65">
        <f t="shared" si="279"/>
        <v>0</v>
      </c>
      <c r="CO241" s="73"/>
      <c r="CP241" s="41">
        <f t="shared" si="300"/>
        <v>0</v>
      </c>
      <c r="CQ241" s="39">
        <f t="shared" si="301"/>
        <v>0</v>
      </c>
      <c r="CR241" s="40">
        <f t="shared" si="302"/>
        <v>0</v>
      </c>
      <c r="CS241" s="134">
        <f t="shared" si="303"/>
        <v>0</v>
      </c>
      <c r="CT241" s="17"/>
      <c r="CU241" s="129"/>
      <c r="CV241" s="130">
        <f t="shared" si="280"/>
        <v>0</v>
      </c>
      <c r="CW241" s="134">
        <f t="shared" si="281"/>
        <v>0</v>
      </c>
      <c r="CX241" s="131">
        <f>+IF($I$7="SI",'INPUTS Y LISTAS'!$B$31,0)</f>
        <v>0</v>
      </c>
      <c r="CY241" s="132"/>
      <c r="CZ241" s="130">
        <f t="shared" si="282"/>
        <v>0</v>
      </c>
      <c r="DA241" s="134">
        <f t="shared" si="283"/>
        <v>0</v>
      </c>
      <c r="DB241" s="131">
        <f>+IF($I$7="SI",'INPUTS Y LISTAS'!$B$32,0)</f>
        <v>0</v>
      </c>
      <c r="DC241" s="132"/>
      <c r="DD241" s="130">
        <f t="shared" si="284"/>
        <v>0</v>
      </c>
      <c r="DE241" s="134">
        <f t="shared" si="285"/>
        <v>0</v>
      </c>
      <c r="DF241" s="131">
        <f>+IF($I$7="SI",'INPUTS Y LISTAS'!$B$33,0)</f>
        <v>0</v>
      </c>
      <c r="DG241" s="132"/>
      <c r="DH241" s="130">
        <f t="shared" si="286"/>
        <v>0</v>
      </c>
      <c r="DI241" s="134">
        <f t="shared" si="287"/>
        <v>0</v>
      </c>
      <c r="DJ241" s="136">
        <f t="shared" si="288"/>
        <v>0</v>
      </c>
    </row>
    <row r="242" spans="3:114" ht="15.75" hidden="1" outlineLevel="2" x14ac:dyDescent="0.2">
      <c r="C242" s="14">
        <f t="shared" si="295"/>
        <v>228</v>
      </c>
      <c r="D242" s="72"/>
      <c r="E242" s="69">
        <v>1</v>
      </c>
      <c r="F242" s="69"/>
      <c r="G242" s="70"/>
      <c r="H242" s="70"/>
      <c r="I242" s="70"/>
      <c r="J242" s="70"/>
      <c r="K242" s="70"/>
      <c r="L242" s="70"/>
      <c r="M242" s="70"/>
      <c r="N242" s="70"/>
      <c r="O242" s="70"/>
      <c r="P242" s="70"/>
      <c r="Q242" s="70"/>
      <c r="R242" s="70"/>
      <c r="S242" s="70"/>
      <c r="T242" s="70"/>
      <c r="U242" s="70"/>
      <c r="V242" s="70"/>
      <c r="W242" s="70"/>
      <c r="X242" s="70"/>
      <c r="Y242" s="71"/>
      <c r="Z242" s="87" t="s">
        <v>16</v>
      </c>
      <c r="AA242" s="15" t="str">
        <f>IF(G242="","",IF(Z242="SI",G242*(1+'INPUTS Y LISTAS'!$B$15),'Modelo Estadistico'!G242))</f>
        <v/>
      </c>
      <c r="AB242" s="15" t="str">
        <f>IF(H242="","",IF(Z242="SI",H242*(1+'INPUTS Y LISTAS'!$B$15),'Modelo Estadistico'!H242))</f>
        <v/>
      </c>
      <c r="AC242" s="15" t="str">
        <f>IF(I242="","",IF(Z242="SI",I242*(1+'INPUTS Y LISTAS'!$B$15),'Modelo Estadistico'!I242))</f>
        <v/>
      </c>
      <c r="AD242" s="15" t="str">
        <f>IF(J242="","",IF(Z242="SI",J242*(1+'INPUTS Y LISTAS'!$B$15),'Modelo Estadistico'!J242))</f>
        <v/>
      </c>
      <c r="AE242" s="15" t="str">
        <f>IF(K242="","",IF(Z242="SI",K242*(1+'INPUTS Y LISTAS'!$B$15),'Modelo Estadistico'!K242))</f>
        <v/>
      </c>
      <c r="AF242" s="15" t="str">
        <f>IF(L242="","",IF(Z242="SI",L242*(1+'INPUTS Y LISTAS'!$B$15),'Modelo Estadistico'!L242))</f>
        <v/>
      </c>
      <c r="AG242" s="15" t="str">
        <f>IF(M242="","",IF(Z242="SI",M242*(1+'INPUTS Y LISTAS'!$B$15),'Modelo Estadistico'!M242))</f>
        <v/>
      </c>
      <c r="AH242" s="15" t="str">
        <f>IF(N242="","",IF(Z242="SI",N242*(1+'INPUTS Y LISTAS'!$B$15),'Modelo Estadistico'!N242))</f>
        <v/>
      </c>
      <c r="AI242" s="15" t="str">
        <f>IF(O242="","",IF(Z242="SI",O242*(1+'INPUTS Y LISTAS'!$B$15),'Modelo Estadistico'!O242))</f>
        <v/>
      </c>
      <c r="AJ242" s="15" t="str">
        <f>IF(P242="","",IF(Z242="SI",P242*(1+'INPUTS Y LISTAS'!$B$15),'Modelo Estadistico'!P242))</f>
        <v/>
      </c>
      <c r="AK242" s="15" t="str">
        <f>IF(Q242="","",IF(Z242="SI",Q242*(1+'INPUTS Y LISTAS'!$B$15),'Modelo Estadistico'!Q242))</f>
        <v/>
      </c>
      <c r="AL242" s="15" t="str">
        <f>IF(R242="","",IF(Z242="SI",R242*(1+'INPUTS Y LISTAS'!$B$15),'Modelo Estadistico'!R242))</f>
        <v/>
      </c>
      <c r="AM242" s="15" t="str">
        <f>IF(S242="","",IF(Z242="SI",S242*(1+'INPUTS Y LISTAS'!$B$15),'Modelo Estadistico'!S242))</f>
        <v/>
      </c>
      <c r="AN242" s="15" t="str">
        <f>IF(T242="","",IF(Z242="SI",T242*(1+'INPUTS Y LISTAS'!$B$15),'Modelo Estadistico'!T242))</f>
        <v/>
      </c>
      <c r="AO242" s="15" t="str">
        <f>IF(U242="","",IF(Z242="SI",U242*(1+'INPUTS Y LISTAS'!$B$15),'Modelo Estadistico'!U242))</f>
        <v/>
      </c>
      <c r="AP242" s="15" t="str">
        <f>IF(V242="","",IF(Z242="SI",V242*(1+'INPUTS Y LISTAS'!$B$15),'Modelo Estadistico'!V242))</f>
        <v/>
      </c>
      <c r="AQ242" s="15" t="str">
        <f>IF(W242="","",IF(Z242="SI",W242*(1+'INPUTS Y LISTAS'!$B$15),'Modelo Estadistico'!W242))</f>
        <v/>
      </c>
      <c r="AR242" s="15" t="str">
        <f>IF(X242="","",IF(Z242="SI",X242*(1+'INPUTS Y LISTAS'!$B$15),'Modelo Estadistico'!X242))</f>
        <v/>
      </c>
      <c r="AS242" s="71"/>
      <c r="AT242" s="29" t="str">
        <f t="shared" si="296"/>
        <v/>
      </c>
      <c r="AU242" s="15" t="str">
        <f t="shared" si="297"/>
        <v/>
      </c>
      <c r="AV242" s="15" t="str">
        <f t="shared" si="298"/>
        <v/>
      </c>
      <c r="AW242" s="30" t="str">
        <f t="shared" si="299"/>
        <v/>
      </c>
      <c r="AX242" s="28" t="str">
        <f t="shared" si="278"/>
        <v/>
      </c>
      <c r="AY242" s="16" t="str">
        <f t="shared" si="250"/>
        <v/>
      </c>
      <c r="AZ242" s="16" t="str">
        <f t="shared" si="251"/>
        <v/>
      </c>
      <c r="BA242" s="16" t="str">
        <f t="shared" si="252"/>
        <v/>
      </c>
      <c r="BB242" s="16" t="str">
        <f t="shared" si="253"/>
        <v/>
      </c>
      <c r="BC242" s="16" t="str">
        <f t="shared" si="254"/>
        <v/>
      </c>
      <c r="BD242" s="16" t="str">
        <f t="shared" si="255"/>
        <v/>
      </c>
      <c r="BE242" s="16" t="str">
        <f t="shared" si="256"/>
        <v/>
      </c>
      <c r="BF242" s="16" t="str">
        <f t="shared" si="257"/>
        <v/>
      </c>
      <c r="BG242" s="16" t="str">
        <f t="shared" si="258"/>
        <v/>
      </c>
      <c r="BH242" s="16" t="str">
        <f t="shared" si="259"/>
        <v/>
      </c>
      <c r="BI242" s="16" t="str">
        <f t="shared" si="260"/>
        <v/>
      </c>
      <c r="BJ242" s="16" t="str">
        <f t="shared" si="261"/>
        <v/>
      </c>
      <c r="BK242" s="16" t="str">
        <f t="shared" si="262"/>
        <v/>
      </c>
      <c r="BL242" s="16" t="str">
        <f t="shared" si="263"/>
        <v/>
      </c>
      <c r="BM242" s="16"/>
      <c r="BN242" s="16" t="str">
        <f t="shared" si="264"/>
        <v/>
      </c>
      <c r="BO242" s="16" t="str">
        <f t="shared" si="265"/>
        <v/>
      </c>
      <c r="BP242" s="28" t="str">
        <f t="shared" si="266"/>
        <v/>
      </c>
      <c r="BQ242" s="16" t="str">
        <f t="shared" si="267"/>
        <v/>
      </c>
      <c r="BR242" s="16" t="str">
        <f t="shared" si="268"/>
        <v/>
      </c>
      <c r="BS242" s="16" t="str">
        <f t="shared" si="269"/>
        <v/>
      </c>
      <c r="BT242" s="16" t="str">
        <f t="shared" si="270"/>
        <v/>
      </c>
      <c r="BU242" s="16" t="str">
        <f t="shared" si="271"/>
        <v/>
      </c>
      <c r="BV242" s="16" t="str">
        <f t="shared" si="272"/>
        <v/>
      </c>
      <c r="BW242" s="16" t="str">
        <f t="shared" si="273"/>
        <v/>
      </c>
      <c r="BX242" s="16" t="str">
        <f t="shared" si="274"/>
        <v/>
      </c>
      <c r="BY242" s="16" t="str">
        <f t="shared" si="275"/>
        <v/>
      </c>
      <c r="BZ242" s="16" t="str">
        <f t="shared" si="304"/>
        <v/>
      </c>
      <c r="CA242" s="16" t="str">
        <f t="shared" si="304"/>
        <v/>
      </c>
      <c r="CB242" s="16" t="str">
        <f t="shared" si="304"/>
        <v/>
      </c>
      <c r="CC242" s="16" t="str">
        <f t="shared" si="304"/>
        <v/>
      </c>
      <c r="CD242" s="16" t="str">
        <f t="shared" si="304"/>
        <v/>
      </c>
      <c r="CE242" s="16" t="str">
        <f t="shared" si="304"/>
        <v/>
      </c>
      <c r="CF242" s="16" t="str">
        <f t="shared" si="304"/>
        <v/>
      </c>
      <c r="CG242" s="16" t="str">
        <f t="shared" si="304"/>
        <v/>
      </c>
      <c r="CH242" s="66" t="str">
        <f t="shared" si="277"/>
        <v/>
      </c>
      <c r="CI242" s="42" t="str">
        <f t="shared" si="289"/>
        <v/>
      </c>
      <c r="CJ242" s="42" t="str">
        <f t="shared" si="290"/>
        <v/>
      </c>
      <c r="CK242" s="42" t="str">
        <f t="shared" si="291"/>
        <v/>
      </c>
      <c r="CL242" s="42" t="str">
        <f t="shared" si="292"/>
        <v/>
      </c>
      <c r="CM242" s="42" t="str">
        <f t="shared" si="293"/>
        <v/>
      </c>
      <c r="CN242" s="65">
        <f t="shared" si="279"/>
        <v>0</v>
      </c>
      <c r="CO242" s="73"/>
      <c r="CP242" s="41">
        <f t="shared" si="300"/>
        <v>0</v>
      </c>
      <c r="CQ242" s="39">
        <f t="shared" si="301"/>
        <v>0</v>
      </c>
      <c r="CR242" s="40">
        <f t="shared" si="302"/>
        <v>0</v>
      </c>
      <c r="CS242" s="134">
        <f t="shared" si="303"/>
        <v>0</v>
      </c>
      <c r="CT242" s="17"/>
      <c r="CU242" s="129"/>
      <c r="CV242" s="130">
        <f t="shared" si="280"/>
        <v>0</v>
      </c>
      <c r="CW242" s="134">
        <f t="shared" si="281"/>
        <v>0</v>
      </c>
      <c r="CX242" s="131">
        <f>+IF($I$7="SI",'INPUTS Y LISTAS'!$B$31,0)</f>
        <v>0</v>
      </c>
      <c r="CY242" s="132"/>
      <c r="CZ242" s="130">
        <f t="shared" si="282"/>
        <v>0</v>
      </c>
      <c r="DA242" s="134">
        <f t="shared" si="283"/>
        <v>0</v>
      </c>
      <c r="DB242" s="131">
        <f>+IF($I$7="SI",'INPUTS Y LISTAS'!$B$32,0)</f>
        <v>0</v>
      </c>
      <c r="DC242" s="132"/>
      <c r="DD242" s="130">
        <f t="shared" si="284"/>
        <v>0</v>
      </c>
      <c r="DE242" s="134">
        <f t="shared" si="285"/>
        <v>0</v>
      </c>
      <c r="DF242" s="131">
        <f>+IF($I$7="SI",'INPUTS Y LISTAS'!$B$33,0)</f>
        <v>0</v>
      </c>
      <c r="DG242" s="132"/>
      <c r="DH242" s="130">
        <f t="shared" si="286"/>
        <v>0</v>
      </c>
      <c r="DI242" s="134">
        <f t="shared" si="287"/>
        <v>0</v>
      </c>
      <c r="DJ242" s="136">
        <f t="shared" si="288"/>
        <v>0</v>
      </c>
    </row>
    <row r="243" spans="3:114" ht="15.75" hidden="1" outlineLevel="2" x14ac:dyDescent="0.2">
      <c r="C243" s="14">
        <f t="shared" si="295"/>
        <v>229</v>
      </c>
      <c r="D243" s="72"/>
      <c r="E243" s="69">
        <v>1</v>
      </c>
      <c r="F243" s="69"/>
      <c r="G243" s="70"/>
      <c r="H243" s="70"/>
      <c r="I243" s="70"/>
      <c r="J243" s="70"/>
      <c r="K243" s="70"/>
      <c r="L243" s="70"/>
      <c r="M243" s="70"/>
      <c r="N243" s="70"/>
      <c r="O243" s="70"/>
      <c r="P243" s="70"/>
      <c r="Q243" s="70"/>
      <c r="R243" s="70"/>
      <c r="S243" s="70"/>
      <c r="T243" s="70"/>
      <c r="U243" s="70"/>
      <c r="V243" s="70"/>
      <c r="W243" s="70"/>
      <c r="X243" s="70"/>
      <c r="Y243" s="71"/>
      <c r="Z243" s="87" t="s">
        <v>16</v>
      </c>
      <c r="AA243" s="15" t="str">
        <f>IF(G243="","",IF(Z243="SI",G243*(1+'INPUTS Y LISTAS'!$B$15),'Modelo Estadistico'!G243))</f>
        <v/>
      </c>
      <c r="AB243" s="15" t="str">
        <f>IF(H243="","",IF(Z243="SI",H243*(1+'INPUTS Y LISTAS'!$B$15),'Modelo Estadistico'!H243))</f>
        <v/>
      </c>
      <c r="AC243" s="15" t="str">
        <f>IF(I243="","",IF(Z243="SI",I243*(1+'INPUTS Y LISTAS'!$B$15),'Modelo Estadistico'!I243))</f>
        <v/>
      </c>
      <c r="AD243" s="15" t="str">
        <f>IF(J243="","",IF(Z243="SI",J243*(1+'INPUTS Y LISTAS'!$B$15),'Modelo Estadistico'!J243))</f>
        <v/>
      </c>
      <c r="AE243" s="15" t="str">
        <f>IF(K243="","",IF(Z243="SI",K243*(1+'INPUTS Y LISTAS'!$B$15),'Modelo Estadistico'!K243))</f>
        <v/>
      </c>
      <c r="AF243" s="15" t="str">
        <f>IF(L243="","",IF(Z243="SI",L243*(1+'INPUTS Y LISTAS'!$B$15),'Modelo Estadistico'!L243))</f>
        <v/>
      </c>
      <c r="AG243" s="15" t="str">
        <f>IF(M243="","",IF(Z243="SI",M243*(1+'INPUTS Y LISTAS'!$B$15),'Modelo Estadistico'!M243))</f>
        <v/>
      </c>
      <c r="AH243" s="15" t="str">
        <f>IF(N243="","",IF(Z243="SI",N243*(1+'INPUTS Y LISTAS'!$B$15),'Modelo Estadistico'!N243))</f>
        <v/>
      </c>
      <c r="AI243" s="15" t="str">
        <f>IF(O243="","",IF(Z243="SI",O243*(1+'INPUTS Y LISTAS'!$B$15),'Modelo Estadistico'!O243))</f>
        <v/>
      </c>
      <c r="AJ243" s="15" t="str">
        <f>IF(P243="","",IF(Z243="SI",P243*(1+'INPUTS Y LISTAS'!$B$15),'Modelo Estadistico'!P243))</f>
        <v/>
      </c>
      <c r="AK243" s="15" t="str">
        <f>IF(Q243="","",IF(Z243="SI",Q243*(1+'INPUTS Y LISTAS'!$B$15),'Modelo Estadistico'!Q243))</f>
        <v/>
      </c>
      <c r="AL243" s="15" t="str">
        <f>IF(R243="","",IF(Z243="SI",R243*(1+'INPUTS Y LISTAS'!$B$15),'Modelo Estadistico'!R243))</f>
        <v/>
      </c>
      <c r="AM243" s="15" t="str">
        <f>IF(S243="","",IF(Z243="SI",S243*(1+'INPUTS Y LISTAS'!$B$15),'Modelo Estadistico'!S243))</f>
        <v/>
      </c>
      <c r="AN243" s="15" t="str">
        <f>IF(T243="","",IF(Z243="SI",T243*(1+'INPUTS Y LISTAS'!$B$15),'Modelo Estadistico'!T243))</f>
        <v/>
      </c>
      <c r="AO243" s="15" t="str">
        <f>IF(U243="","",IF(Z243="SI",U243*(1+'INPUTS Y LISTAS'!$B$15),'Modelo Estadistico'!U243))</f>
        <v/>
      </c>
      <c r="AP243" s="15" t="str">
        <f>IF(V243="","",IF(Z243="SI",V243*(1+'INPUTS Y LISTAS'!$B$15),'Modelo Estadistico'!V243))</f>
        <v/>
      </c>
      <c r="AQ243" s="15" t="str">
        <f>IF(W243="","",IF(Z243="SI",W243*(1+'INPUTS Y LISTAS'!$B$15),'Modelo Estadistico'!W243))</f>
        <v/>
      </c>
      <c r="AR243" s="15" t="str">
        <f>IF(X243="","",IF(Z243="SI",X243*(1+'INPUTS Y LISTAS'!$B$15),'Modelo Estadistico'!X243))</f>
        <v/>
      </c>
      <c r="AS243" s="71"/>
      <c r="AT243" s="29" t="str">
        <f t="shared" si="296"/>
        <v/>
      </c>
      <c r="AU243" s="15" t="str">
        <f t="shared" si="297"/>
        <v/>
      </c>
      <c r="AV243" s="15" t="str">
        <f t="shared" si="298"/>
        <v/>
      </c>
      <c r="AW243" s="30" t="str">
        <f t="shared" si="299"/>
        <v/>
      </c>
      <c r="AX243" s="28" t="str">
        <f t="shared" si="278"/>
        <v/>
      </c>
      <c r="AY243" s="16" t="str">
        <f t="shared" si="250"/>
        <v/>
      </c>
      <c r="AZ243" s="16" t="str">
        <f t="shared" si="251"/>
        <v/>
      </c>
      <c r="BA243" s="16" t="str">
        <f t="shared" si="252"/>
        <v/>
      </c>
      <c r="BB243" s="16" t="str">
        <f t="shared" si="253"/>
        <v/>
      </c>
      <c r="BC243" s="16" t="str">
        <f t="shared" si="254"/>
        <v/>
      </c>
      <c r="BD243" s="16" t="str">
        <f t="shared" si="255"/>
        <v/>
      </c>
      <c r="BE243" s="16" t="str">
        <f t="shared" si="256"/>
        <v/>
      </c>
      <c r="BF243" s="16" t="str">
        <f t="shared" si="257"/>
        <v/>
      </c>
      <c r="BG243" s="16" t="str">
        <f t="shared" si="258"/>
        <v/>
      </c>
      <c r="BH243" s="16" t="str">
        <f t="shared" si="259"/>
        <v/>
      </c>
      <c r="BI243" s="16" t="str">
        <f t="shared" si="260"/>
        <v/>
      </c>
      <c r="BJ243" s="16" t="str">
        <f t="shared" si="261"/>
        <v/>
      </c>
      <c r="BK243" s="16" t="str">
        <f t="shared" si="262"/>
        <v/>
      </c>
      <c r="BL243" s="16" t="str">
        <f t="shared" si="263"/>
        <v/>
      </c>
      <c r="BM243" s="16"/>
      <c r="BN243" s="16" t="str">
        <f t="shared" si="264"/>
        <v/>
      </c>
      <c r="BO243" s="16" t="str">
        <f t="shared" si="265"/>
        <v/>
      </c>
      <c r="BP243" s="28" t="str">
        <f t="shared" si="266"/>
        <v/>
      </c>
      <c r="BQ243" s="16" t="str">
        <f t="shared" si="267"/>
        <v/>
      </c>
      <c r="BR243" s="16" t="str">
        <f t="shared" si="268"/>
        <v/>
      </c>
      <c r="BS243" s="16" t="str">
        <f t="shared" si="269"/>
        <v/>
      </c>
      <c r="BT243" s="16" t="str">
        <f t="shared" si="270"/>
        <v/>
      </c>
      <c r="BU243" s="16" t="str">
        <f t="shared" si="271"/>
        <v/>
      </c>
      <c r="BV243" s="16" t="str">
        <f t="shared" si="272"/>
        <v/>
      </c>
      <c r="BW243" s="16" t="str">
        <f t="shared" si="273"/>
        <v/>
      </c>
      <c r="BX243" s="16" t="str">
        <f t="shared" si="274"/>
        <v/>
      </c>
      <c r="BY243" s="16" t="str">
        <f t="shared" si="275"/>
        <v/>
      </c>
      <c r="BZ243" s="16" t="str">
        <f t="shared" si="304"/>
        <v/>
      </c>
      <c r="CA243" s="16" t="str">
        <f t="shared" si="304"/>
        <v/>
      </c>
      <c r="CB243" s="16" t="str">
        <f t="shared" si="304"/>
        <v/>
      </c>
      <c r="CC243" s="16" t="str">
        <f t="shared" si="304"/>
        <v/>
      </c>
      <c r="CD243" s="16" t="str">
        <f t="shared" si="304"/>
        <v/>
      </c>
      <c r="CE243" s="16" t="str">
        <f t="shared" si="304"/>
        <v/>
      </c>
      <c r="CF243" s="16" t="str">
        <f t="shared" si="304"/>
        <v/>
      </c>
      <c r="CG243" s="16" t="str">
        <f t="shared" si="304"/>
        <v/>
      </c>
      <c r="CH243" s="66" t="str">
        <f t="shared" si="277"/>
        <v/>
      </c>
      <c r="CI243" s="42" t="str">
        <f t="shared" si="289"/>
        <v/>
      </c>
      <c r="CJ243" s="42" t="str">
        <f t="shared" si="290"/>
        <v/>
      </c>
      <c r="CK243" s="42" t="str">
        <f t="shared" si="291"/>
        <v/>
      </c>
      <c r="CL243" s="42" t="str">
        <f t="shared" si="292"/>
        <v/>
      </c>
      <c r="CM243" s="42" t="str">
        <f t="shared" si="293"/>
        <v/>
      </c>
      <c r="CN243" s="65">
        <f t="shared" si="279"/>
        <v>0</v>
      </c>
      <c r="CO243" s="73"/>
      <c r="CP243" s="41">
        <f t="shared" si="300"/>
        <v>0</v>
      </c>
      <c r="CQ243" s="39">
        <f t="shared" si="301"/>
        <v>0</v>
      </c>
      <c r="CR243" s="40">
        <f t="shared" si="302"/>
        <v>0</v>
      </c>
      <c r="CS243" s="134">
        <f t="shared" si="303"/>
        <v>0</v>
      </c>
      <c r="CT243" s="17"/>
      <c r="CU243" s="129"/>
      <c r="CV243" s="130">
        <f t="shared" si="280"/>
        <v>0</v>
      </c>
      <c r="CW243" s="134">
        <f t="shared" si="281"/>
        <v>0</v>
      </c>
      <c r="CX243" s="131">
        <f>+IF($I$7="SI",'INPUTS Y LISTAS'!$B$31,0)</f>
        <v>0</v>
      </c>
      <c r="CY243" s="132"/>
      <c r="CZ243" s="130">
        <f t="shared" si="282"/>
        <v>0</v>
      </c>
      <c r="DA243" s="134">
        <f t="shared" si="283"/>
        <v>0</v>
      </c>
      <c r="DB243" s="131">
        <f>+IF($I$7="SI",'INPUTS Y LISTAS'!$B$32,0)</f>
        <v>0</v>
      </c>
      <c r="DC243" s="132"/>
      <c r="DD243" s="130">
        <f t="shared" si="284"/>
        <v>0</v>
      </c>
      <c r="DE243" s="134">
        <f t="shared" si="285"/>
        <v>0</v>
      </c>
      <c r="DF243" s="131">
        <f>+IF($I$7="SI",'INPUTS Y LISTAS'!$B$33,0)</f>
        <v>0</v>
      </c>
      <c r="DG243" s="132"/>
      <c r="DH243" s="130">
        <f t="shared" si="286"/>
        <v>0</v>
      </c>
      <c r="DI243" s="134">
        <f t="shared" si="287"/>
        <v>0</v>
      </c>
      <c r="DJ243" s="136">
        <f t="shared" si="288"/>
        <v>0</v>
      </c>
    </row>
    <row r="244" spans="3:114" ht="15.75" hidden="1" outlineLevel="2" x14ac:dyDescent="0.2">
      <c r="C244" s="14">
        <f t="shared" si="295"/>
        <v>230</v>
      </c>
      <c r="D244" s="72"/>
      <c r="E244" s="69">
        <v>1</v>
      </c>
      <c r="F244" s="69"/>
      <c r="G244" s="70"/>
      <c r="H244" s="70"/>
      <c r="I244" s="70"/>
      <c r="J244" s="70"/>
      <c r="K244" s="70"/>
      <c r="L244" s="70"/>
      <c r="M244" s="70"/>
      <c r="N244" s="70"/>
      <c r="O244" s="70"/>
      <c r="P244" s="70"/>
      <c r="Q244" s="70"/>
      <c r="R244" s="70"/>
      <c r="S244" s="70"/>
      <c r="T244" s="70"/>
      <c r="U244" s="70"/>
      <c r="V244" s="70"/>
      <c r="W244" s="70"/>
      <c r="X244" s="70"/>
      <c r="Y244" s="71"/>
      <c r="Z244" s="87" t="s">
        <v>16</v>
      </c>
      <c r="AA244" s="15" t="str">
        <f>IF(G244="","",IF(Z244="SI",G244*(1+'INPUTS Y LISTAS'!$B$15),'Modelo Estadistico'!G244))</f>
        <v/>
      </c>
      <c r="AB244" s="15" t="str">
        <f>IF(H244="","",IF(Z244="SI",H244*(1+'INPUTS Y LISTAS'!$B$15),'Modelo Estadistico'!H244))</f>
        <v/>
      </c>
      <c r="AC244" s="15" t="str">
        <f>IF(I244="","",IF(Z244="SI",I244*(1+'INPUTS Y LISTAS'!$B$15),'Modelo Estadistico'!I244))</f>
        <v/>
      </c>
      <c r="AD244" s="15" t="str">
        <f>IF(J244="","",IF(Z244="SI",J244*(1+'INPUTS Y LISTAS'!$B$15),'Modelo Estadistico'!J244))</f>
        <v/>
      </c>
      <c r="AE244" s="15" t="str">
        <f>IF(K244="","",IF(Z244="SI",K244*(1+'INPUTS Y LISTAS'!$B$15),'Modelo Estadistico'!K244))</f>
        <v/>
      </c>
      <c r="AF244" s="15" t="str">
        <f>IF(L244="","",IF(Z244="SI",L244*(1+'INPUTS Y LISTAS'!$B$15),'Modelo Estadistico'!L244))</f>
        <v/>
      </c>
      <c r="AG244" s="15" t="str">
        <f>IF(M244="","",IF(Z244="SI",M244*(1+'INPUTS Y LISTAS'!$B$15),'Modelo Estadistico'!M244))</f>
        <v/>
      </c>
      <c r="AH244" s="15" t="str">
        <f>IF(N244="","",IF(Z244="SI",N244*(1+'INPUTS Y LISTAS'!$B$15),'Modelo Estadistico'!N244))</f>
        <v/>
      </c>
      <c r="AI244" s="15" t="str">
        <f>IF(O244="","",IF(Z244="SI",O244*(1+'INPUTS Y LISTAS'!$B$15),'Modelo Estadistico'!O244))</f>
        <v/>
      </c>
      <c r="AJ244" s="15" t="str">
        <f>IF(P244="","",IF(Z244="SI",P244*(1+'INPUTS Y LISTAS'!$B$15),'Modelo Estadistico'!P244))</f>
        <v/>
      </c>
      <c r="AK244" s="15" t="str">
        <f>IF(Q244="","",IF(Z244="SI",Q244*(1+'INPUTS Y LISTAS'!$B$15),'Modelo Estadistico'!Q244))</f>
        <v/>
      </c>
      <c r="AL244" s="15" t="str">
        <f>IF(R244="","",IF(Z244="SI",R244*(1+'INPUTS Y LISTAS'!$B$15),'Modelo Estadistico'!R244))</f>
        <v/>
      </c>
      <c r="AM244" s="15" t="str">
        <f>IF(S244="","",IF(Z244="SI",S244*(1+'INPUTS Y LISTAS'!$B$15),'Modelo Estadistico'!S244))</f>
        <v/>
      </c>
      <c r="AN244" s="15" t="str">
        <f>IF(T244="","",IF(Z244="SI",T244*(1+'INPUTS Y LISTAS'!$B$15),'Modelo Estadistico'!T244))</f>
        <v/>
      </c>
      <c r="AO244" s="15" t="str">
        <f>IF(U244="","",IF(Z244="SI",U244*(1+'INPUTS Y LISTAS'!$B$15),'Modelo Estadistico'!U244))</f>
        <v/>
      </c>
      <c r="AP244" s="15" t="str">
        <f>IF(V244="","",IF(Z244="SI",V244*(1+'INPUTS Y LISTAS'!$B$15),'Modelo Estadistico'!V244))</f>
        <v/>
      </c>
      <c r="AQ244" s="15" t="str">
        <f>IF(W244="","",IF(Z244="SI",W244*(1+'INPUTS Y LISTAS'!$B$15),'Modelo Estadistico'!W244))</f>
        <v/>
      </c>
      <c r="AR244" s="15" t="str">
        <f>IF(X244="","",IF(Z244="SI",X244*(1+'INPUTS Y LISTAS'!$B$15),'Modelo Estadistico'!X244))</f>
        <v/>
      </c>
      <c r="AS244" s="71"/>
      <c r="AT244" s="29" t="str">
        <f t="shared" si="296"/>
        <v/>
      </c>
      <c r="AU244" s="15" t="str">
        <f t="shared" si="297"/>
        <v/>
      </c>
      <c r="AV244" s="15" t="str">
        <f t="shared" si="298"/>
        <v/>
      </c>
      <c r="AW244" s="30" t="str">
        <f t="shared" si="299"/>
        <v/>
      </c>
      <c r="AX244" s="28" t="str">
        <f t="shared" si="278"/>
        <v/>
      </c>
      <c r="AY244" s="16" t="str">
        <f t="shared" si="250"/>
        <v/>
      </c>
      <c r="AZ244" s="16" t="str">
        <f t="shared" si="251"/>
        <v/>
      </c>
      <c r="BA244" s="16" t="str">
        <f t="shared" si="252"/>
        <v/>
      </c>
      <c r="BB244" s="16" t="str">
        <f t="shared" si="253"/>
        <v/>
      </c>
      <c r="BC244" s="16" t="str">
        <f t="shared" si="254"/>
        <v/>
      </c>
      <c r="BD244" s="16" t="str">
        <f t="shared" si="255"/>
        <v/>
      </c>
      <c r="BE244" s="16" t="str">
        <f t="shared" si="256"/>
        <v/>
      </c>
      <c r="BF244" s="16" t="str">
        <f t="shared" si="257"/>
        <v/>
      </c>
      <c r="BG244" s="16" t="str">
        <f t="shared" si="258"/>
        <v/>
      </c>
      <c r="BH244" s="16" t="str">
        <f t="shared" si="259"/>
        <v/>
      </c>
      <c r="BI244" s="16" t="str">
        <f t="shared" si="260"/>
        <v/>
      </c>
      <c r="BJ244" s="16" t="str">
        <f t="shared" si="261"/>
        <v/>
      </c>
      <c r="BK244" s="16" t="str">
        <f t="shared" si="262"/>
        <v/>
      </c>
      <c r="BL244" s="16" t="str">
        <f t="shared" si="263"/>
        <v/>
      </c>
      <c r="BM244" s="16"/>
      <c r="BN244" s="16" t="str">
        <f t="shared" si="264"/>
        <v/>
      </c>
      <c r="BO244" s="16" t="str">
        <f t="shared" si="265"/>
        <v/>
      </c>
      <c r="BP244" s="28" t="str">
        <f t="shared" si="266"/>
        <v/>
      </c>
      <c r="BQ244" s="16" t="str">
        <f t="shared" si="267"/>
        <v/>
      </c>
      <c r="BR244" s="16" t="str">
        <f t="shared" si="268"/>
        <v/>
      </c>
      <c r="BS244" s="16" t="str">
        <f t="shared" si="269"/>
        <v/>
      </c>
      <c r="BT244" s="16" t="str">
        <f t="shared" si="270"/>
        <v/>
      </c>
      <c r="BU244" s="16" t="str">
        <f t="shared" si="271"/>
        <v/>
      </c>
      <c r="BV244" s="16" t="str">
        <f t="shared" si="272"/>
        <v/>
      </c>
      <c r="BW244" s="16" t="str">
        <f t="shared" si="273"/>
        <v/>
      </c>
      <c r="BX244" s="16" t="str">
        <f t="shared" si="274"/>
        <v/>
      </c>
      <c r="BY244" s="16" t="str">
        <f t="shared" si="275"/>
        <v/>
      </c>
      <c r="BZ244" s="16" t="str">
        <f t="shared" si="304"/>
        <v/>
      </c>
      <c r="CA244" s="16" t="str">
        <f t="shared" si="304"/>
        <v/>
      </c>
      <c r="CB244" s="16" t="str">
        <f t="shared" si="304"/>
        <v/>
      </c>
      <c r="CC244" s="16" t="str">
        <f t="shared" si="304"/>
        <v/>
      </c>
      <c r="CD244" s="16" t="str">
        <f t="shared" si="304"/>
        <v/>
      </c>
      <c r="CE244" s="16" t="str">
        <f t="shared" si="304"/>
        <v/>
      </c>
      <c r="CF244" s="16" t="str">
        <f t="shared" si="304"/>
        <v/>
      </c>
      <c r="CG244" s="16" t="str">
        <f t="shared" si="304"/>
        <v/>
      </c>
      <c r="CH244" s="66" t="str">
        <f t="shared" si="277"/>
        <v/>
      </c>
      <c r="CI244" s="42" t="str">
        <f t="shared" si="289"/>
        <v/>
      </c>
      <c r="CJ244" s="42" t="str">
        <f t="shared" si="290"/>
        <v/>
      </c>
      <c r="CK244" s="42" t="str">
        <f t="shared" si="291"/>
        <v/>
      </c>
      <c r="CL244" s="42" t="str">
        <f t="shared" si="292"/>
        <v/>
      </c>
      <c r="CM244" s="42" t="str">
        <f t="shared" si="293"/>
        <v/>
      </c>
      <c r="CN244" s="65">
        <f t="shared" si="279"/>
        <v>0</v>
      </c>
      <c r="CO244" s="73"/>
      <c r="CP244" s="41">
        <f t="shared" si="300"/>
        <v>0</v>
      </c>
      <c r="CQ244" s="39">
        <f t="shared" si="301"/>
        <v>0</v>
      </c>
      <c r="CR244" s="40">
        <f t="shared" si="302"/>
        <v>0</v>
      </c>
      <c r="CS244" s="134">
        <f t="shared" si="303"/>
        <v>0</v>
      </c>
      <c r="CT244" s="17"/>
      <c r="CU244" s="129"/>
      <c r="CV244" s="130">
        <f t="shared" si="280"/>
        <v>0</v>
      </c>
      <c r="CW244" s="134">
        <f t="shared" si="281"/>
        <v>0</v>
      </c>
      <c r="CX244" s="131">
        <f>+IF($I$7="SI",'INPUTS Y LISTAS'!$B$31,0)</f>
        <v>0</v>
      </c>
      <c r="CY244" s="132"/>
      <c r="CZ244" s="130">
        <f t="shared" si="282"/>
        <v>0</v>
      </c>
      <c r="DA244" s="134">
        <f t="shared" si="283"/>
        <v>0</v>
      </c>
      <c r="DB244" s="131">
        <f>+IF($I$7="SI",'INPUTS Y LISTAS'!$B$32,0)</f>
        <v>0</v>
      </c>
      <c r="DC244" s="132"/>
      <c r="DD244" s="130">
        <f t="shared" si="284"/>
        <v>0</v>
      </c>
      <c r="DE244" s="134">
        <f t="shared" si="285"/>
        <v>0</v>
      </c>
      <c r="DF244" s="131">
        <f>+IF($I$7="SI",'INPUTS Y LISTAS'!$B$33,0)</f>
        <v>0</v>
      </c>
      <c r="DG244" s="132"/>
      <c r="DH244" s="130">
        <f t="shared" si="286"/>
        <v>0</v>
      </c>
      <c r="DI244" s="134">
        <f t="shared" si="287"/>
        <v>0</v>
      </c>
      <c r="DJ244" s="136">
        <f t="shared" si="288"/>
        <v>0</v>
      </c>
    </row>
    <row r="245" spans="3:114" ht="15.75" hidden="1" outlineLevel="2" x14ac:dyDescent="0.2">
      <c r="C245" s="14">
        <f t="shared" si="295"/>
        <v>231</v>
      </c>
      <c r="D245" s="72"/>
      <c r="E245" s="69">
        <v>1</v>
      </c>
      <c r="F245" s="69"/>
      <c r="G245" s="70"/>
      <c r="H245" s="70"/>
      <c r="I245" s="70"/>
      <c r="J245" s="70"/>
      <c r="K245" s="70"/>
      <c r="L245" s="70"/>
      <c r="M245" s="70"/>
      <c r="N245" s="70"/>
      <c r="O245" s="70"/>
      <c r="P245" s="70"/>
      <c r="Q245" s="70"/>
      <c r="R245" s="70"/>
      <c r="S245" s="70"/>
      <c r="T245" s="70"/>
      <c r="U245" s="70"/>
      <c r="V245" s="70"/>
      <c r="W245" s="70"/>
      <c r="X245" s="70"/>
      <c r="Y245" s="71"/>
      <c r="Z245" s="87" t="s">
        <v>16</v>
      </c>
      <c r="AA245" s="15" t="str">
        <f>IF(G245="","",IF(Z245="SI",G245*(1+'INPUTS Y LISTAS'!$B$15),'Modelo Estadistico'!G245))</f>
        <v/>
      </c>
      <c r="AB245" s="15" t="str">
        <f>IF(H245="","",IF(Z245="SI",H245*(1+'INPUTS Y LISTAS'!$B$15),'Modelo Estadistico'!H245))</f>
        <v/>
      </c>
      <c r="AC245" s="15" t="str">
        <f>IF(I245="","",IF(Z245="SI",I245*(1+'INPUTS Y LISTAS'!$B$15),'Modelo Estadistico'!I245))</f>
        <v/>
      </c>
      <c r="AD245" s="15" t="str">
        <f>IF(J245="","",IF(Z245="SI",J245*(1+'INPUTS Y LISTAS'!$B$15),'Modelo Estadistico'!J245))</f>
        <v/>
      </c>
      <c r="AE245" s="15" t="str">
        <f>IF(K245="","",IF(Z245="SI",K245*(1+'INPUTS Y LISTAS'!$B$15),'Modelo Estadistico'!K245))</f>
        <v/>
      </c>
      <c r="AF245" s="15" t="str">
        <f>IF(L245="","",IF(Z245="SI",L245*(1+'INPUTS Y LISTAS'!$B$15),'Modelo Estadistico'!L245))</f>
        <v/>
      </c>
      <c r="AG245" s="15" t="str">
        <f>IF(M245="","",IF(Z245="SI",M245*(1+'INPUTS Y LISTAS'!$B$15),'Modelo Estadistico'!M245))</f>
        <v/>
      </c>
      <c r="AH245" s="15" t="str">
        <f>IF(N245="","",IF(Z245="SI",N245*(1+'INPUTS Y LISTAS'!$B$15),'Modelo Estadistico'!N245))</f>
        <v/>
      </c>
      <c r="AI245" s="15" t="str">
        <f>IF(O245="","",IF(Z245="SI",O245*(1+'INPUTS Y LISTAS'!$B$15),'Modelo Estadistico'!O245))</f>
        <v/>
      </c>
      <c r="AJ245" s="15" t="str">
        <f>IF(P245="","",IF(Z245="SI",P245*(1+'INPUTS Y LISTAS'!$B$15),'Modelo Estadistico'!P245))</f>
        <v/>
      </c>
      <c r="AK245" s="15" t="str">
        <f>IF(Q245="","",IF(Z245="SI",Q245*(1+'INPUTS Y LISTAS'!$B$15),'Modelo Estadistico'!Q245))</f>
        <v/>
      </c>
      <c r="AL245" s="15" t="str">
        <f>IF(R245="","",IF(Z245="SI",R245*(1+'INPUTS Y LISTAS'!$B$15),'Modelo Estadistico'!R245))</f>
        <v/>
      </c>
      <c r="AM245" s="15" t="str">
        <f>IF(S245="","",IF(Z245="SI",S245*(1+'INPUTS Y LISTAS'!$B$15),'Modelo Estadistico'!S245))</f>
        <v/>
      </c>
      <c r="AN245" s="15" t="str">
        <f>IF(T245="","",IF(Z245="SI",T245*(1+'INPUTS Y LISTAS'!$B$15),'Modelo Estadistico'!T245))</f>
        <v/>
      </c>
      <c r="AO245" s="15" t="str">
        <f>IF(U245="","",IF(Z245="SI",U245*(1+'INPUTS Y LISTAS'!$B$15),'Modelo Estadistico'!U245))</f>
        <v/>
      </c>
      <c r="AP245" s="15" t="str">
        <f>IF(V245="","",IF(Z245="SI",V245*(1+'INPUTS Y LISTAS'!$B$15),'Modelo Estadistico'!V245))</f>
        <v/>
      </c>
      <c r="AQ245" s="15" t="str">
        <f>IF(W245="","",IF(Z245="SI",W245*(1+'INPUTS Y LISTAS'!$B$15),'Modelo Estadistico'!W245))</f>
        <v/>
      </c>
      <c r="AR245" s="15" t="str">
        <f>IF(X245="","",IF(Z245="SI",X245*(1+'INPUTS Y LISTAS'!$B$15),'Modelo Estadistico'!X245))</f>
        <v/>
      </c>
      <c r="AS245" s="71"/>
      <c r="AT245" s="29" t="str">
        <f t="shared" si="296"/>
        <v/>
      </c>
      <c r="AU245" s="15" t="str">
        <f t="shared" si="297"/>
        <v/>
      </c>
      <c r="AV245" s="15" t="str">
        <f t="shared" si="298"/>
        <v/>
      </c>
      <c r="AW245" s="30" t="str">
        <f t="shared" si="299"/>
        <v/>
      </c>
      <c r="AX245" s="28" t="str">
        <f t="shared" si="278"/>
        <v/>
      </c>
      <c r="AY245" s="16" t="str">
        <f t="shared" si="250"/>
        <v/>
      </c>
      <c r="AZ245" s="16" t="str">
        <f t="shared" si="251"/>
        <v/>
      </c>
      <c r="BA245" s="16" t="str">
        <f t="shared" si="252"/>
        <v/>
      </c>
      <c r="BB245" s="16" t="str">
        <f t="shared" si="253"/>
        <v/>
      </c>
      <c r="BC245" s="16" t="str">
        <f t="shared" si="254"/>
        <v/>
      </c>
      <c r="BD245" s="16" t="str">
        <f t="shared" si="255"/>
        <v/>
      </c>
      <c r="BE245" s="16" t="str">
        <f t="shared" si="256"/>
        <v/>
      </c>
      <c r="BF245" s="16" t="str">
        <f t="shared" si="257"/>
        <v/>
      </c>
      <c r="BG245" s="16" t="str">
        <f t="shared" si="258"/>
        <v/>
      </c>
      <c r="BH245" s="16" t="str">
        <f t="shared" si="259"/>
        <v/>
      </c>
      <c r="BI245" s="16" t="str">
        <f t="shared" si="260"/>
        <v/>
      </c>
      <c r="BJ245" s="16" t="str">
        <f t="shared" si="261"/>
        <v/>
      </c>
      <c r="BK245" s="16" t="str">
        <f t="shared" si="262"/>
        <v/>
      </c>
      <c r="BL245" s="16" t="str">
        <f t="shared" si="263"/>
        <v/>
      </c>
      <c r="BM245" s="16"/>
      <c r="BN245" s="16" t="str">
        <f t="shared" si="264"/>
        <v/>
      </c>
      <c r="BO245" s="16" t="str">
        <f t="shared" si="265"/>
        <v/>
      </c>
      <c r="BP245" s="28" t="str">
        <f t="shared" si="266"/>
        <v/>
      </c>
      <c r="BQ245" s="16" t="str">
        <f t="shared" si="267"/>
        <v/>
      </c>
      <c r="BR245" s="16" t="str">
        <f t="shared" si="268"/>
        <v/>
      </c>
      <c r="BS245" s="16" t="str">
        <f t="shared" si="269"/>
        <v/>
      </c>
      <c r="BT245" s="16" t="str">
        <f t="shared" si="270"/>
        <v/>
      </c>
      <c r="BU245" s="16" t="str">
        <f t="shared" si="271"/>
        <v/>
      </c>
      <c r="BV245" s="16" t="str">
        <f t="shared" si="272"/>
        <v/>
      </c>
      <c r="BW245" s="16" t="str">
        <f t="shared" si="273"/>
        <v/>
      </c>
      <c r="BX245" s="16" t="str">
        <f t="shared" si="274"/>
        <v/>
      </c>
      <c r="BY245" s="16" t="str">
        <f t="shared" si="275"/>
        <v/>
      </c>
      <c r="BZ245" s="16" t="str">
        <f t="shared" si="304"/>
        <v/>
      </c>
      <c r="CA245" s="16" t="str">
        <f t="shared" si="304"/>
        <v/>
      </c>
      <c r="CB245" s="16" t="str">
        <f t="shared" si="304"/>
        <v/>
      </c>
      <c r="CC245" s="16" t="str">
        <f t="shared" si="304"/>
        <v/>
      </c>
      <c r="CD245" s="16" t="str">
        <f t="shared" si="304"/>
        <v/>
      </c>
      <c r="CE245" s="16" t="str">
        <f t="shared" si="304"/>
        <v/>
      </c>
      <c r="CF245" s="16" t="str">
        <f t="shared" si="304"/>
        <v/>
      </c>
      <c r="CG245" s="16" t="str">
        <f t="shared" si="304"/>
        <v/>
      </c>
      <c r="CH245" s="66" t="str">
        <f t="shared" si="277"/>
        <v/>
      </c>
      <c r="CI245" s="42" t="str">
        <f t="shared" si="289"/>
        <v/>
      </c>
      <c r="CJ245" s="42" t="str">
        <f t="shared" si="290"/>
        <v/>
      </c>
      <c r="CK245" s="42" t="str">
        <f t="shared" si="291"/>
        <v/>
      </c>
      <c r="CL245" s="42" t="str">
        <f t="shared" si="292"/>
        <v/>
      </c>
      <c r="CM245" s="42" t="str">
        <f t="shared" si="293"/>
        <v/>
      </c>
      <c r="CN245" s="65">
        <f t="shared" si="279"/>
        <v>0</v>
      </c>
      <c r="CO245" s="73"/>
      <c r="CP245" s="41">
        <f t="shared" si="300"/>
        <v>0</v>
      </c>
      <c r="CQ245" s="39">
        <f t="shared" si="301"/>
        <v>0</v>
      </c>
      <c r="CR245" s="40">
        <f t="shared" si="302"/>
        <v>0</v>
      </c>
      <c r="CS245" s="134">
        <f t="shared" si="303"/>
        <v>0</v>
      </c>
      <c r="CT245" s="17"/>
      <c r="CU245" s="129"/>
      <c r="CV245" s="130">
        <f t="shared" si="280"/>
        <v>0</v>
      </c>
      <c r="CW245" s="134">
        <f t="shared" si="281"/>
        <v>0</v>
      </c>
      <c r="CX245" s="131">
        <f>+IF($I$7="SI",'INPUTS Y LISTAS'!$B$31,0)</f>
        <v>0</v>
      </c>
      <c r="CY245" s="132"/>
      <c r="CZ245" s="130">
        <f t="shared" si="282"/>
        <v>0</v>
      </c>
      <c r="DA245" s="134">
        <f t="shared" si="283"/>
        <v>0</v>
      </c>
      <c r="DB245" s="131">
        <f>+IF($I$7="SI",'INPUTS Y LISTAS'!$B$32,0)</f>
        <v>0</v>
      </c>
      <c r="DC245" s="132"/>
      <c r="DD245" s="130">
        <f t="shared" si="284"/>
        <v>0</v>
      </c>
      <c r="DE245" s="134">
        <f t="shared" si="285"/>
        <v>0</v>
      </c>
      <c r="DF245" s="131">
        <f>+IF($I$7="SI",'INPUTS Y LISTAS'!$B$33,0)</f>
        <v>0</v>
      </c>
      <c r="DG245" s="132"/>
      <c r="DH245" s="130">
        <f t="shared" si="286"/>
        <v>0</v>
      </c>
      <c r="DI245" s="134">
        <f t="shared" si="287"/>
        <v>0</v>
      </c>
      <c r="DJ245" s="136">
        <f t="shared" si="288"/>
        <v>0</v>
      </c>
    </row>
    <row r="246" spans="3:114" ht="15.75" hidden="1" outlineLevel="2" x14ac:dyDescent="0.2">
      <c r="C246" s="14">
        <f t="shared" si="295"/>
        <v>232</v>
      </c>
      <c r="D246" s="72"/>
      <c r="E246" s="69">
        <v>1</v>
      </c>
      <c r="F246" s="69"/>
      <c r="G246" s="70"/>
      <c r="H246" s="70"/>
      <c r="I246" s="70"/>
      <c r="J246" s="70"/>
      <c r="K246" s="70"/>
      <c r="L246" s="70"/>
      <c r="M246" s="70"/>
      <c r="N246" s="70"/>
      <c r="O246" s="70"/>
      <c r="P246" s="70"/>
      <c r="Q246" s="70"/>
      <c r="R246" s="70"/>
      <c r="S246" s="70"/>
      <c r="T246" s="70"/>
      <c r="U246" s="70"/>
      <c r="V246" s="70"/>
      <c r="W246" s="70"/>
      <c r="X246" s="70"/>
      <c r="Y246" s="71"/>
      <c r="Z246" s="87" t="s">
        <v>16</v>
      </c>
      <c r="AA246" s="15" t="str">
        <f>IF(G246="","",IF(Z246="SI",G246*(1+'INPUTS Y LISTAS'!$B$15),'Modelo Estadistico'!G246))</f>
        <v/>
      </c>
      <c r="AB246" s="15" t="str">
        <f>IF(H246="","",IF(Z246="SI",H246*(1+'INPUTS Y LISTAS'!$B$15),'Modelo Estadistico'!H246))</f>
        <v/>
      </c>
      <c r="AC246" s="15" t="str">
        <f>IF(I246="","",IF(Z246="SI",I246*(1+'INPUTS Y LISTAS'!$B$15),'Modelo Estadistico'!I246))</f>
        <v/>
      </c>
      <c r="AD246" s="15" t="str">
        <f>IF(J246="","",IF(Z246="SI",J246*(1+'INPUTS Y LISTAS'!$B$15),'Modelo Estadistico'!J246))</f>
        <v/>
      </c>
      <c r="AE246" s="15" t="str">
        <f>IF(K246="","",IF(Z246="SI",K246*(1+'INPUTS Y LISTAS'!$B$15),'Modelo Estadistico'!K246))</f>
        <v/>
      </c>
      <c r="AF246" s="15" t="str">
        <f>IF(L246="","",IF(Z246="SI",L246*(1+'INPUTS Y LISTAS'!$B$15),'Modelo Estadistico'!L246))</f>
        <v/>
      </c>
      <c r="AG246" s="15" t="str">
        <f>IF(M246="","",IF(Z246="SI",M246*(1+'INPUTS Y LISTAS'!$B$15),'Modelo Estadistico'!M246))</f>
        <v/>
      </c>
      <c r="AH246" s="15" t="str">
        <f>IF(N246="","",IF(Z246="SI",N246*(1+'INPUTS Y LISTAS'!$B$15),'Modelo Estadistico'!N246))</f>
        <v/>
      </c>
      <c r="AI246" s="15" t="str">
        <f>IF(O246="","",IF(Z246="SI",O246*(1+'INPUTS Y LISTAS'!$B$15),'Modelo Estadistico'!O246))</f>
        <v/>
      </c>
      <c r="AJ246" s="15" t="str">
        <f>IF(P246="","",IF(Z246="SI",P246*(1+'INPUTS Y LISTAS'!$B$15),'Modelo Estadistico'!P246))</f>
        <v/>
      </c>
      <c r="AK246" s="15" t="str">
        <f>IF(Q246="","",IF(Z246="SI",Q246*(1+'INPUTS Y LISTAS'!$B$15),'Modelo Estadistico'!Q246))</f>
        <v/>
      </c>
      <c r="AL246" s="15" t="str">
        <f>IF(R246="","",IF(Z246="SI",R246*(1+'INPUTS Y LISTAS'!$B$15),'Modelo Estadistico'!R246))</f>
        <v/>
      </c>
      <c r="AM246" s="15" t="str">
        <f>IF(S246="","",IF(Z246="SI",S246*(1+'INPUTS Y LISTAS'!$B$15),'Modelo Estadistico'!S246))</f>
        <v/>
      </c>
      <c r="AN246" s="15" t="str">
        <f>IF(T246="","",IF(Z246="SI",T246*(1+'INPUTS Y LISTAS'!$B$15),'Modelo Estadistico'!T246))</f>
        <v/>
      </c>
      <c r="AO246" s="15" t="str">
        <f>IF(U246="","",IF(Z246="SI",U246*(1+'INPUTS Y LISTAS'!$B$15),'Modelo Estadistico'!U246))</f>
        <v/>
      </c>
      <c r="AP246" s="15" t="str">
        <f>IF(V246="","",IF(Z246="SI",V246*(1+'INPUTS Y LISTAS'!$B$15),'Modelo Estadistico'!V246))</f>
        <v/>
      </c>
      <c r="AQ246" s="15" t="str">
        <f>IF(W246="","",IF(Z246="SI",W246*(1+'INPUTS Y LISTAS'!$B$15),'Modelo Estadistico'!W246))</f>
        <v/>
      </c>
      <c r="AR246" s="15" t="str">
        <f>IF(X246="","",IF(Z246="SI",X246*(1+'INPUTS Y LISTAS'!$B$15),'Modelo Estadistico'!X246))</f>
        <v/>
      </c>
      <c r="AS246" s="71"/>
      <c r="AT246" s="29" t="str">
        <f t="shared" si="296"/>
        <v/>
      </c>
      <c r="AU246" s="15" t="str">
        <f t="shared" si="297"/>
        <v/>
      </c>
      <c r="AV246" s="15" t="str">
        <f t="shared" si="298"/>
        <v/>
      </c>
      <c r="AW246" s="30" t="str">
        <f t="shared" si="299"/>
        <v/>
      </c>
      <c r="AX246" s="28" t="str">
        <f t="shared" si="278"/>
        <v/>
      </c>
      <c r="AY246" s="16" t="str">
        <f t="shared" si="250"/>
        <v/>
      </c>
      <c r="AZ246" s="16" t="str">
        <f t="shared" si="251"/>
        <v/>
      </c>
      <c r="BA246" s="16" t="str">
        <f t="shared" si="252"/>
        <v/>
      </c>
      <c r="BB246" s="16" t="str">
        <f t="shared" si="253"/>
        <v/>
      </c>
      <c r="BC246" s="16" t="str">
        <f t="shared" si="254"/>
        <v/>
      </c>
      <c r="BD246" s="16" t="str">
        <f t="shared" si="255"/>
        <v/>
      </c>
      <c r="BE246" s="16" t="str">
        <f t="shared" si="256"/>
        <v/>
      </c>
      <c r="BF246" s="16" t="str">
        <f t="shared" si="257"/>
        <v/>
      </c>
      <c r="BG246" s="16" t="str">
        <f t="shared" si="258"/>
        <v/>
      </c>
      <c r="BH246" s="16" t="str">
        <f t="shared" si="259"/>
        <v/>
      </c>
      <c r="BI246" s="16" t="str">
        <f t="shared" si="260"/>
        <v/>
      </c>
      <c r="BJ246" s="16" t="str">
        <f t="shared" si="261"/>
        <v/>
      </c>
      <c r="BK246" s="16" t="str">
        <f t="shared" si="262"/>
        <v/>
      </c>
      <c r="BL246" s="16" t="str">
        <f t="shared" si="263"/>
        <v/>
      </c>
      <c r="BM246" s="16"/>
      <c r="BN246" s="16" t="str">
        <f t="shared" si="264"/>
        <v/>
      </c>
      <c r="BO246" s="16" t="str">
        <f t="shared" si="265"/>
        <v/>
      </c>
      <c r="BP246" s="28" t="str">
        <f t="shared" si="266"/>
        <v/>
      </c>
      <c r="BQ246" s="16" t="str">
        <f t="shared" si="267"/>
        <v/>
      </c>
      <c r="BR246" s="16" t="str">
        <f t="shared" si="268"/>
        <v/>
      </c>
      <c r="BS246" s="16" t="str">
        <f t="shared" si="269"/>
        <v/>
      </c>
      <c r="BT246" s="16" t="str">
        <f t="shared" si="270"/>
        <v/>
      </c>
      <c r="BU246" s="16" t="str">
        <f t="shared" si="271"/>
        <v/>
      </c>
      <c r="BV246" s="16" t="str">
        <f t="shared" si="272"/>
        <v/>
      </c>
      <c r="BW246" s="16" t="str">
        <f t="shared" si="273"/>
        <v/>
      </c>
      <c r="BX246" s="16" t="str">
        <f t="shared" si="274"/>
        <v/>
      </c>
      <c r="BY246" s="16" t="str">
        <f t="shared" si="275"/>
        <v/>
      </c>
      <c r="BZ246" s="16" t="str">
        <f t="shared" si="304"/>
        <v/>
      </c>
      <c r="CA246" s="16" t="str">
        <f t="shared" si="304"/>
        <v/>
      </c>
      <c r="CB246" s="16" t="str">
        <f t="shared" si="304"/>
        <v/>
      </c>
      <c r="CC246" s="16" t="str">
        <f t="shared" si="304"/>
        <v/>
      </c>
      <c r="CD246" s="16" t="str">
        <f t="shared" si="304"/>
        <v/>
      </c>
      <c r="CE246" s="16" t="str">
        <f t="shared" si="304"/>
        <v/>
      </c>
      <c r="CF246" s="16" t="str">
        <f t="shared" si="304"/>
        <v/>
      </c>
      <c r="CG246" s="16" t="str">
        <f t="shared" si="304"/>
        <v/>
      </c>
      <c r="CH246" s="66" t="str">
        <f t="shared" si="277"/>
        <v/>
      </c>
      <c r="CI246" s="42" t="str">
        <f t="shared" si="289"/>
        <v/>
      </c>
      <c r="CJ246" s="42" t="str">
        <f t="shared" si="290"/>
        <v/>
      </c>
      <c r="CK246" s="42" t="str">
        <f t="shared" si="291"/>
        <v/>
      </c>
      <c r="CL246" s="42" t="str">
        <f t="shared" si="292"/>
        <v/>
      </c>
      <c r="CM246" s="42" t="str">
        <f t="shared" si="293"/>
        <v/>
      </c>
      <c r="CN246" s="65">
        <f t="shared" si="279"/>
        <v>0</v>
      </c>
      <c r="CO246" s="73"/>
      <c r="CP246" s="41">
        <f t="shared" si="300"/>
        <v>0</v>
      </c>
      <c r="CQ246" s="39">
        <f t="shared" si="301"/>
        <v>0</v>
      </c>
      <c r="CR246" s="40">
        <f t="shared" si="302"/>
        <v>0</v>
      </c>
      <c r="CS246" s="134">
        <f t="shared" si="303"/>
        <v>0</v>
      </c>
      <c r="CT246" s="17"/>
      <c r="CU246" s="129"/>
      <c r="CV246" s="130">
        <f t="shared" si="280"/>
        <v>0</v>
      </c>
      <c r="CW246" s="134">
        <f t="shared" si="281"/>
        <v>0</v>
      </c>
      <c r="CX246" s="131">
        <f>+IF($I$7="SI",'INPUTS Y LISTAS'!$B$31,0)</f>
        <v>0</v>
      </c>
      <c r="CY246" s="132"/>
      <c r="CZ246" s="130">
        <f t="shared" si="282"/>
        <v>0</v>
      </c>
      <c r="DA246" s="134">
        <f t="shared" si="283"/>
        <v>0</v>
      </c>
      <c r="DB246" s="131">
        <f>+IF($I$7="SI",'INPUTS Y LISTAS'!$B$32,0)</f>
        <v>0</v>
      </c>
      <c r="DC246" s="132"/>
      <c r="DD246" s="130">
        <f t="shared" si="284"/>
        <v>0</v>
      </c>
      <c r="DE246" s="134">
        <f t="shared" si="285"/>
        <v>0</v>
      </c>
      <c r="DF246" s="131">
        <f>+IF($I$7="SI",'INPUTS Y LISTAS'!$B$33,0)</f>
        <v>0</v>
      </c>
      <c r="DG246" s="132"/>
      <c r="DH246" s="130">
        <f t="shared" si="286"/>
        <v>0</v>
      </c>
      <c r="DI246" s="134">
        <f t="shared" si="287"/>
        <v>0</v>
      </c>
      <c r="DJ246" s="136">
        <f t="shared" si="288"/>
        <v>0</v>
      </c>
    </row>
    <row r="247" spans="3:114" ht="15.75" hidden="1" outlineLevel="2" x14ac:dyDescent="0.2">
      <c r="C247" s="14">
        <f t="shared" si="295"/>
        <v>233</v>
      </c>
      <c r="D247" s="72"/>
      <c r="E247" s="69">
        <v>1</v>
      </c>
      <c r="F247" s="69"/>
      <c r="G247" s="70"/>
      <c r="H247" s="70"/>
      <c r="I247" s="70"/>
      <c r="J247" s="70"/>
      <c r="K247" s="70"/>
      <c r="L247" s="70"/>
      <c r="M247" s="70"/>
      <c r="N247" s="70"/>
      <c r="O247" s="70"/>
      <c r="P247" s="70"/>
      <c r="Q247" s="70"/>
      <c r="R247" s="70"/>
      <c r="S247" s="70"/>
      <c r="T247" s="70"/>
      <c r="U247" s="70"/>
      <c r="V247" s="70"/>
      <c r="W247" s="70"/>
      <c r="X247" s="70"/>
      <c r="Y247" s="71"/>
      <c r="Z247" s="87" t="s">
        <v>16</v>
      </c>
      <c r="AA247" s="15" t="str">
        <f>IF(G247="","",IF(Z247="SI",G247*(1+'INPUTS Y LISTAS'!$B$15),'Modelo Estadistico'!G247))</f>
        <v/>
      </c>
      <c r="AB247" s="15" t="str">
        <f>IF(H247="","",IF(Z247="SI",H247*(1+'INPUTS Y LISTAS'!$B$15),'Modelo Estadistico'!H247))</f>
        <v/>
      </c>
      <c r="AC247" s="15" t="str">
        <f>IF(I247="","",IF(Z247="SI",I247*(1+'INPUTS Y LISTAS'!$B$15),'Modelo Estadistico'!I247))</f>
        <v/>
      </c>
      <c r="AD247" s="15" t="str">
        <f>IF(J247="","",IF(Z247="SI",J247*(1+'INPUTS Y LISTAS'!$B$15),'Modelo Estadistico'!J247))</f>
        <v/>
      </c>
      <c r="AE247" s="15" t="str">
        <f>IF(K247="","",IF(Z247="SI",K247*(1+'INPUTS Y LISTAS'!$B$15),'Modelo Estadistico'!K247))</f>
        <v/>
      </c>
      <c r="AF247" s="15" t="str">
        <f>IF(L247="","",IF(Z247="SI",L247*(1+'INPUTS Y LISTAS'!$B$15),'Modelo Estadistico'!L247))</f>
        <v/>
      </c>
      <c r="AG247" s="15" t="str">
        <f>IF(M247="","",IF(Z247="SI",M247*(1+'INPUTS Y LISTAS'!$B$15),'Modelo Estadistico'!M247))</f>
        <v/>
      </c>
      <c r="AH247" s="15" t="str">
        <f>IF(N247="","",IF(Z247="SI",N247*(1+'INPUTS Y LISTAS'!$B$15),'Modelo Estadistico'!N247))</f>
        <v/>
      </c>
      <c r="AI247" s="15" t="str">
        <f>IF(O247="","",IF(Z247="SI",O247*(1+'INPUTS Y LISTAS'!$B$15),'Modelo Estadistico'!O247))</f>
        <v/>
      </c>
      <c r="AJ247" s="15" t="str">
        <f>IF(P247="","",IF(Z247="SI",P247*(1+'INPUTS Y LISTAS'!$B$15),'Modelo Estadistico'!P247))</f>
        <v/>
      </c>
      <c r="AK247" s="15" t="str">
        <f>IF(Q247="","",IF(Z247="SI",Q247*(1+'INPUTS Y LISTAS'!$B$15),'Modelo Estadistico'!Q247))</f>
        <v/>
      </c>
      <c r="AL247" s="15" t="str">
        <f>IF(R247="","",IF(Z247="SI",R247*(1+'INPUTS Y LISTAS'!$B$15),'Modelo Estadistico'!R247))</f>
        <v/>
      </c>
      <c r="AM247" s="15" t="str">
        <f>IF(S247="","",IF(Z247="SI",S247*(1+'INPUTS Y LISTAS'!$B$15),'Modelo Estadistico'!S247))</f>
        <v/>
      </c>
      <c r="AN247" s="15" t="str">
        <f>IF(T247="","",IF(Z247="SI",T247*(1+'INPUTS Y LISTAS'!$B$15),'Modelo Estadistico'!T247))</f>
        <v/>
      </c>
      <c r="AO247" s="15" t="str">
        <f>IF(U247="","",IF(Z247="SI",U247*(1+'INPUTS Y LISTAS'!$B$15),'Modelo Estadistico'!U247))</f>
        <v/>
      </c>
      <c r="AP247" s="15" t="str">
        <f>IF(V247="","",IF(Z247="SI",V247*(1+'INPUTS Y LISTAS'!$B$15),'Modelo Estadistico'!V247))</f>
        <v/>
      </c>
      <c r="AQ247" s="15" t="str">
        <f>IF(W247="","",IF(Z247="SI",W247*(1+'INPUTS Y LISTAS'!$B$15),'Modelo Estadistico'!W247))</f>
        <v/>
      </c>
      <c r="AR247" s="15" t="str">
        <f>IF(X247="","",IF(Z247="SI",X247*(1+'INPUTS Y LISTAS'!$B$15),'Modelo Estadistico'!X247))</f>
        <v/>
      </c>
      <c r="AS247" s="71"/>
      <c r="AT247" s="29" t="str">
        <f t="shared" si="296"/>
        <v/>
      </c>
      <c r="AU247" s="15" t="str">
        <f t="shared" si="297"/>
        <v/>
      </c>
      <c r="AV247" s="15" t="str">
        <f t="shared" si="298"/>
        <v/>
      </c>
      <c r="AW247" s="30" t="str">
        <f t="shared" si="299"/>
        <v/>
      </c>
      <c r="AX247" s="28" t="str">
        <f t="shared" si="278"/>
        <v/>
      </c>
      <c r="AY247" s="16" t="str">
        <f t="shared" si="250"/>
        <v/>
      </c>
      <c r="AZ247" s="16" t="str">
        <f t="shared" si="251"/>
        <v/>
      </c>
      <c r="BA247" s="16" t="str">
        <f t="shared" si="252"/>
        <v/>
      </c>
      <c r="BB247" s="16" t="str">
        <f t="shared" si="253"/>
        <v/>
      </c>
      <c r="BC247" s="16" t="str">
        <f t="shared" si="254"/>
        <v/>
      </c>
      <c r="BD247" s="16" t="str">
        <f t="shared" si="255"/>
        <v/>
      </c>
      <c r="BE247" s="16" t="str">
        <f t="shared" si="256"/>
        <v/>
      </c>
      <c r="BF247" s="16" t="str">
        <f t="shared" si="257"/>
        <v/>
      </c>
      <c r="BG247" s="16" t="str">
        <f t="shared" si="258"/>
        <v/>
      </c>
      <c r="BH247" s="16" t="str">
        <f t="shared" si="259"/>
        <v/>
      </c>
      <c r="BI247" s="16" t="str">
        <f t="shared" si="260"/>
        <v/>
      </c>
      <c r="BJ247" s="16" t="str">
        <f t="shared" si="261"/>
        <v/>
      </c>
      <c r="BK247" s="16" t="str">
        <f t="shared" si="262"/>
        <v/>
      </c>
      <c r="BL247" s="16" t="str">
        <f t="shared" si="263"/>
        <v/>
      </c>
      <c r="BM247" s="16"/>
      <c r="BN247" s="16" t="str">
        <f t="shared" si="264"/>
        <v/>
      </c>
      <c r="BO247" s="16" t="str">
        <f t="shared" si="265"/>
        <v/>
      </c>
      <c r="BP247" s="28" t="str">
        <f t="shared" si="266"/>
        <v/>
      </c>
      <c r="BQ247" s="16" t="str">
        <f t="shared" si="267"/>
        <v/>
      </c>
      <c r="BR247" s="16" t="str">
        <f t="shared" si="268"/>
        <v/>
      </c>
      <c r="BS247" s="16" t="str">
        <f t="shared" si="269"/>
        <v/>
      </c>
      <c r="BT247" s="16" t="str">
        <f t="shared" si="270"/>
        <v/>
      </c>
      <c r="BU247" s="16" t="str">
        <f t="shared" si="271"/>
        <v/>
      </c>
      <c r="BV247" s="16" t="str">
        <f t="shared" si="272"/>
        <v/>
      </c>
      <c r="BW247" s="16" t="str">
        <f t="shared" si="273"/>
        <v/>
      </c>
      <c r="BX247" s="16" t="str">
        <f t="shared" si="274"/>
        <v/>
      </c>
      <c r="BY247" s="16" t="str">
        <f t="shared" si="275"/>
        <v/>
      </c>
      <c r="BZ247" s="16" t="str">
        <f t="shared" si="304"/>
        <v/>
      </c>
      <c r="CA247" s="16" t="str">
        <f t="shared" si="304"/>
        <v/>
      </c>
      <c r="CB247" s="16" t="str">
        <f t="shared" si="304"/>
        <v/>
      </c>
      <c r="CC247" s="16" t="str">
        <f t="shared" si="304"/>
        <v/>
      </c>
      <c r="CD247" s="16" t="str">
        <f t="shared" si="304"/>
        <v/>
      </c>
      <c r="CE247" s="16" t="str">
        <f t="shared" si="304"/>
        <v/>
      </c>
      <c r="CF247" s="16" t="str">
        <f t="shared" si="304"/>
        <v/>
      </c>
      <c r="CG247" s="16" t="str">
        <f t="shared" si="304"/>
        <v/>
      </c>
      <c r="CH247" s="66" t="str">
        <f t="shared" si="277"/>
        <v/>
      </c>
      <c r="CI247" s="42" t="str">
        <f t="shared" si="289"/>
        <v/>
      </c>
      <c r="CJ247" s="42" t="str">
        <f t="shared" si="290"/>
        <v/>
      </c>
      <c r="CK247" s="42" t="str">
        <f t="shared" si="291"/>
        <v/>
      </c>
      <c r="CL247" s="42" t="str">
        <f t="shared" si="292"/>
        <v/>
      </c>
      <c r="CM247" s="42" t="str">
        <f t="shared" si="293"/>
        <v/>
      </c>
      <c r="CN247" s="65">
        <f t="shared" si="279"/>
        <v>0</v>
      </c>
      <c r="CO247" s="73"/>
      <c r="CP247" s="41">
        <f t="shared" si="300"/>
        <v>0</v>
      </c>
      <c r="CQ247" s="39">
        <f t="shared" si="301"/>
        <v>0</v>
      </c>
      <c r="CR247" s="40">
        <f t="shared" si="302"/>
        <v>0</v>
      </c>
      <c r="CS247" s="134">
        <f t="shared" si="303"/>
        <v>0</v>
      </c>
      <c r="CT247" s="17"/>
      <c r="CU247" s="129"/>
      <c r="CV247" s="130">
        <f t="shared" si="280"/>
        <v>0</v>
      </c>
      <c r="CW247" s="134">
        <f t="shared" si="281"/>
        <v>0</v>
      </c>
      <c r="CX247" s="131">
        <f>+IF($I$7="SI",'INPUTS Y LISTAS'!$B$31,0)</f>
        <v>0</v>
      </c>
      <c r="CY247" s="132"/>
      <c r="CZ247" s="130">
        <f t="shared" si="282"/>
        <v>0</v>
      </c>
      <c r="DA247" s="134">
        <f t="shared" si="283"/>
        <v>0</v>
      </c>
      <c r="DB247" s="131">
        <f>+IF($I$7="SI",'INPUTS Y LISTAS'!$B$32,0)</f>
        <v>0</v>
      </c>
      <c r="DC247" s="132"/>
      <c r="DD247" s="130">
        <f t="shared" si="284"/>
        <v>0</v>
      </c>
      <c r="DE247" s="134">
        <f t="shared" si="285"/>
        <v>0</v>
      </c>
      <c r="DF247" s="131">
        <f>+IF($I$7="SI",'INPUTS Y LISTAS'!$B$33,0)</f>
        <v>0</v>
      </c>
      <c r="DG247" s="132"/>
      <c r="DH247" s="130">
        <f t="shared" si="286"/>
        <v>0</v>
      </c>
      <c r="DI247" s="134">
        <f t="shared" si="287"/>
        <v>0</v>
      </c>
      <c r="DJ247" s="136">
        <f t="shared" si="288"/>
        <v>0</v>
      </c>
    </row>
    <row r="248" spans="3:114" ht="15.75" hidden="1" outlineLevel="2" x14ac:dyDescent="0.2">
      <c r="C248" s="14">
        <f t="shared" si="295"/>
        <v>234</v>
      </c>
      <c r="D248" s="72"/>
      <c r="E248" s="69">
        <v>1</v>
      </c>
      <c r="F248" s="69"/>
      <c r="G248" s="70"/>
      <c r="H248" s="70"/>
      <c r="I248" s="70"/>
      <c r="J248" s="70"/>
      <c r="K248" s="70"/>
      <c r="L248" s="70"/>
      <c r="M248" s="70"/>
      <c r="N248" s="70"/>
      <c r="O248" s="70"/>
      <c r="P248" s="70"/>
      <c r="Q248" s="70"/>
      <c r="R248" s="70"/>
      <c r="S248" s="70"/>
      <c r="T248" s="70"/>
      <c r="U248" s="70"/>
      <c r="V248" s="70"/>
      <c r="W248" s="70"/>
      <c r="X248" s="70"/>
      <c r="Y248" s="71"/>
      <c r="Z248" s="87" t="s">
        <v>16</v>
      </c>
      <c r="AA248" s="15" t="str">
        <f>IF(G248="","",IF(Z248="SI",G248*(1+'INPUTS Y LISTAS'!$B$15),'Modelo Estadistico'!G248))</f>
        <v/>
      </c>
      <c r="AB248" s="15" t="str">
        <f>IF(H248="","",IF(Z248="SI",H248*(1+'INPUTS Y LISTAS'!$B$15),'Modelo Estadistico'!H248))</f>
        <v/>
      </c>
      <c r="AC248" s="15" t="str">
        <f>IF(I248="","",IF(Z248="SI",I248*(1+'INPUTS Y LISTAS'!$B$15),'Modelo Estadistico'!I248))</f>
        <v/>
      </c>
      <c r="AD248" s="15" t="str">
        <f>IF(J248="","",IF(Z248="SI",J248*(1+'INPUTS Y LISTAS'!$B$15),'Modelo Estadistico'!J248))</f>
        <v/>
      </c>
      <c r="AE248" s="15" t="str">
        <f>IF(K248="","",IF(Z248="SI",K248*(1+'INPUTS Y LISTAS'!$B$15),'Modelo Estadistico'!K248))</f>
        <v/>
      </c>
      <c r="AF248" s="15" t="str">
        <f>IF(L248="","",IF(Z248="SI",L248*(1+'INPUTS Y LISTAS'!$B$15),'Modelo Estadistico'!L248))</f>
        <v/>
      </c>
      <c r="AG248" s="15" t="str">
        <f>IF(M248="","",IF(Z248="SI",M248*(1+'INPUTS Y LISTAS'!$B$15),'Modelo Estadistico'!M248))</f>
        <v/>
      </c>
      <c r="AH248" s="15" t="str">
        <f>IF(N248="","",IF(Z248="SI",N248*(1+'INPUTS Y LISTAS'!$B$15),'Modelo Estadistico'!N248))</f>
        <v/>
      </c>
      <c r="AI248" s="15" t="str">
        <f>IF(O248="","",IF(Z248="SI",O248*(1+'INPUTS Y LISTAS'!$B$15),'Modelo Estadistico'!O248))</f>
        <v/>
      </c>
      <c r="AJ248" s="15" t="str">
        <f>IF(P248="","",IF(Z248="SI",P248*(1+'INPUTS Y LISTAS'!$B$15),'Modelo Estadistico'!P248))</f>
        <v/>
      </c>
      <c r="AK248" s="15" t="str">
        <f>IF(Q248="","",IF(Z248="SI",Q248*(1+'INPUTS Y LISTAS'!$B$15),'Modelo Estadistico'!Q248))</f>
        <v/>
      </c>
      <c r="AL248" s="15" t="str">
        <f>IF(R248="","",IF(Z248="SI",R248*(1+'INPUTS Y LISTAS'!$B$15),'Modelo Estadistico'!R248))</f>
        <v/>
      </c>
      <c r="AM248" s="15" t="str">
        <f>IF(S248="","",IF(Z248="SI",S248*(1+'INPUTS Y LISTAS'!$B$15),'Modelo Estadistico'!S248))</f>
        <v/>
      </c>
      <c r="AN248" s="15" t="str">
        <f>IF(T248="","",IF(Z248="SI",T248*(1+'INPUTS Y LISTAS'!$B$15),'Modelo Estadistico'!T248))</f>
        <v/>
      </c>
      <c r="AO248" s="15" t="str">
        <f>IF(U248="","",IF(Z248="SI",U248*(1+'INPUTS Y LISTAS'!$B$15),'Modelo Estadistico'!U248))</f>
        <v/>
      </c>
      <c r="AP248" s="15" t="str">
        <f>IF(V248="","",IF(Z248="SI",V248*(1+'INPUTS Y LISTAS'!$B$15),'Modelo Estadistico'!V248))</f>
        <v/>
      </c>
      <c r="AQ248" s="15" t="str">
        <f>IF(W248="","",IF(Z248="SI",W248*(1+'INPUTS Y LISTAS'!$B$15),'Modelo Estadistico'!W248))</f>
        <v/>
      </c>
      <c r="AR248" s="15" t="str">
        <f>IF(X248="","",IF(Z248="SI",X248*(1+'INPUTS Y LISTAS'!$B$15),'Modelo Estadistico'!X248))</f>
        <v/>
      </c>
      <c r="AS248" s="71"/>
      <c r="AT248" s="29" t="str">
        <f t="shared" si="296"/>
        <v/>
      </c>
      <c r="AU248" s="15" t="str">
        <f t="shared" si="297"/>
        <v/>
      </c>
      <c r="AV248" s="15" t="str">
        <f t="shared" si="298"/>
        <v/>
      </c>
      <c r="AW248" s="30" t="str">
        <f t="shared" si="299"/>
        <v/>
      </c>
      <c r="AX248" s="28" t="str">
        <f t="shared" si="278"/>
        <v/>
      </c>
      <c r="AY248" s="16" t="str">
        <f t="shared" si="250"/>
        <v/>
      </c>
      <c r="AZ248" s="16" t="str">
        <f t="shared" si="251"/>
        <v/>
      </c>
      <c r="BA248" s="16" t="str">
        <f t="shared" si="252"/>
        <v/>
      </c>
      <c r="BB248" s="16" t="str">
        <f t="shared" si="253"/>
        <v/>
      </c>
      <c r="BC248" s="16" t="str">
        <f t="shared" si="254"/>
        <v/>
      </c>
      <c r="BD248" s="16" t="str">
        <f t="shared" si="255"/>
        <v/>
      </c>
      <c r="BE248" s="16" t="str">
        <f t="shared" si="256"/>
        <v/>
      </c>
      <c r="BF248" s="16" t="str">
        <f t="shared" si="257"/>
        <v/>
      </c>
      <c r="BG248" s="16" t="str">
        <f t="shared" si="258"/>
        <v/>
      </c>
      <c r="BH248" s="16" t="str">
        <f t="shared" si="259"/>
        <v/>
      </c>
      <c r="BI248" s="16" t="str">
        <f t="shared" si="260"/>
        <v/>
      </c>
      <c r="BJ248" s="16" t="str">
        <f t="shared" si="261"/>
        <v/>
      </c>
      <c r="BK248" s="16" t="str">
        <f t="shared" si="262"/>
        <v/>
      </c>
      <c r="BL248" s="16" t="str">
        <f t="shared" si="263"/>
        <v/>
      </c>
      <c r="BM248" s="16"/>
      <c r="BN248" s="16" t="str">
        <f t="shared" si="264"/>
        <v/>
      </c>
      <c r="BO248" s="16" t="str">
        <f t="shared" si="265"/>
        <v/>
      </c>
      <c r="BP248" s="28" t="str">
        <f t="shared" si="266"/>
        <v/>
      </c>
      <c r="BQ248" s="16" t="str">
        <f t="shared" si="267"/>
        <v/>
      </c>
      <c r="BR248" s="16" t="str">
        <f t="shared" si="268"/>
        <v/>
      </c>
      <c r="BS248" s="16" t="str">
        <f t="shared" si="269"/>
        <v/>
      </c>
      <c r="BT248" s="16" t="str">
        <f t="shared" si="270"/>
        <v/>
      </c>
      <c r="BU248" s="16" t="str">
        <f t="shared" si="271"/>
        <v/>
      </c>
      <c r="BV248" s="16" t="str">
        <f t="shared" si="272"/>
        <v/>
      </c>
      <c r="BW248" s="16" t="str">
        <f t="shared" si="273"/>
        <v/>
      </c>
      <c r="BX248" s="16" t="str">
        <f t="shared" si="274"/>
        <v/>
      </c>
      <c r="BY248" s="16" t="str">
        <f t="shared" si="275"/>
        <v/>
      </c>
      <c r="BZ248" s="16" t="str">
        <f t="shared" si="304"/>
        <v/>
      </c>
      <c r="CA248" s="16" t="str">
        <f t="shared" si="304"/>
        <v/>
      </c>
      <c r="CB248" s="16" t="str">
        <f t="shared" si="304"/>
        <v/>
      </c>
      <c r="CC248" s="16" t="str">
        <f t="shared" si="304"/>
        <v/>
      </c>
      <c r="CD248" s="16" t="str">
        <f t="shared" si="304"/>
        <v/>
      </c>
      <c r="CE248" s="16" t="str">
        <f t="shared" si="304"/>
        <v/>
      </c>
      <c r="CF248" s="16" t="str">
        <f t="shared" si="304"/>
        <v/>
      </c>
      <c r="CG248" s="16" t="str">
        <f t="shared" si="304"/>
        <v/>
      </c>
      <c r="CH248" s="66" t="str">
        <f t="shared" si="277"/>
        <v/>
      </c>
      <c r="CI248" s="42" t="str">
        <f t="shared" si="289"/>
        <v/>
      </c>
      <c r="CJ248" s="42" t="str">
        <f t="shared" si="290"/>
        <v/>
      </c>
      <c r="CK248" s="42" t="str">
        <f t="shared" si="291"/>
        <v/>
      </c>
      <c r="CL248" s="42" t="str">
        <f t="shared" si="292"/>
        <v/>
      </c>
      <c r="CM248" s="42" t="str">
        <f t="shared" si="293"/>
        <v/>
      </c>
      <c r="CN248" s="65">
        <f t="shared" si="279"/>
        <v>0</v>
      </c>
      <c r="CO248" s="73"/>
      <c r="CP248" s="41">
        <f t="shared" si="300"/>
        <v>0</v>
      </c>
      <c r="CQ248" s="39">
        <f t="shared" si="301"/>
        <v>0</v>
      </c>
      <c r="CR248" s="40">
        <f t="shared" si="302"/>
        <v>0</v>
      </c>
      <c r="CS248" s="134">
        <f t="shared" si="303"/>
        <v>0</v>
      </c>
      <c r="CT248" s="17"/>
      <c r="CU248" s="129"/>
      <c r="CV248" s="130">
        <f t="shared" si="280"/>
        <v>0</v>
      </c>
      <c r="CW248" s="134">
        <f t="shared" si="281"/>
        <v>0</v>
      </c>
      <c r="CX248" s="131">
        <f>+IF($I$7="SI",'INPUTS Y LISTAS'!$B$31,0)</f>
        <v>0</v>
      </c>
      <c r="CY248" s="132"/>
      <c r="CZ248" s="130">
        <f t="shared" si="282"/>
        <v>0</v>
      </c>
      <c r="DA248" s="134">
        <f t="shared" si="283"/>
        <v>0</v>
      </c>
      <c r="DB248" s="131">
        <f>+IF($I$7="SI",'INPUTS Y LISTAS'!$B$32,0)</f>
        <v>0</v>
      </c>
      <c r="DC248" s="132"/>
      <c r="DD248" s="130">
        <f t="shared" si="284"/>
        <v>0</v>
      </c>
      <c r="DE248" s="134">
        <f t="shared" si="285"/>
        <v>0</v>
      </c>
      <c r="DF248" s="131">
        <f>+IF($I$7="SI",'INPUTS Y LISTAS'!$B$33,0)</f>
        <v>0</v>
      </c>
      <c r="DG248" s="132"/>
      <c r="DH248" s="130">
        <f t="shared" si="286"/>
        <v>0</v>
      </c>
      <c r="DI248" s="134">
        <f t="shared" si="287"/>
        <v>0</v>
      </c>
      <c r="DJ248" s="136">
        <f t="shared" si="288"/>
        <v>0</v>
      </c>
    </row>
    <row r="249" spans="3:114" ht="15.75" hidden="1" outlineLevel="2" x14ac:dyDescent="0.2">
      <c r="C249" s="14">
        <f t="shared" si="295"/>
        <v>235</v>
      </c>
      <c r="D249" s="72"/>
      <c r="E249" s="69">
        <v>1</v>
      </c>
      <c r="F249" s="69"/>
      <c r="G249" s="70"/>
      <c r="H249" s="70"/>
      <c r="I249" s="70"/>
      <c r="J249" s="70"/>
      <c r="K249" s="70"/>
      <c r="L249" s="70"/>
      <c r="M249" s="70"/>
      <c r="N249" s="70"/>
      <c r="O249" s="70"/>
      <c r="P249" s="70"/>
      <c r="Q249" s="70"/>
      <c r="R249" s="70"/>
      <c r="S249" s="70"/>
      <c r="T249" s="70"/>
      <c r="U249" s="70"/>
      <c r="V249" s="70"/>
      <c r="W249" s="70"/>
      <c r="X249" s="70"/>
      <c r="Y249" s="71"/>
      <c r="Z249" s="87" t="s">
        <v>16</v>
      </c>
      <c r="AA249" s="15" t="str">
        <f>IF(G249="","",IF(Z249="SI",G249*(1+'INPUTS Y LISTAS'!$B$15),'Modelo Estadistico'!G249))</f>
        <v/>
      </c>
      <c r="AB249" s="15" t="str">
        <f>IF(H249="","",IF(Z249="SI",H249*(1+'INPUTS Y LISTAS'!$B$15),'Modelo Estadistico'!H249))</f>
        <v/>
      </c>
      <c r="AC249" s="15" t="str">
        <f>IF(I249="","",IF(Z249="SI",I249*(1+'INPUTS Y LISTAS'!$B$15),'Modelo Estadistico'!I249))</f>
        <v/>
      </c>
      <c r="AD249" s="15" t="str">
        <f>IF(J249="","",IF(Z249="SI",J249*(1+'INPUTS Y LISTAS'!$B$15),'Modelo Estadistico'!J249))</f>
        <v/>
      </c>
      <c r="AE249" s="15" t="str">
        <f>IF(K249="","",IF(Z249="SI",K249*(1+'INPUTS Y LISTAS'!$B$15),'Modelo Estadistico'!K249))</f>
        <v/>
      </c>
      <c r="AF249" s="15" t="str">
        <f>IF(L249="","",IF(Z249="SI",L249*(1+'INPUTS Y LISTAS'!$B$15),'Modelo Estadistico'!L249))</f>
        <v/>
      </c>
      <c r="AG249" s="15" t="str">
        <f>IF(M249="","",IF(Z249="SI",M249*(1+'INPUTS Y LISTAS'!$B$15),'Modelo Estadistico'!M249))</f>
        <v/>
      </c>
      <c r="AH249" s="15" t="str">
        <f>IF(N249="","",IF(Z249="SI",N249*(1+'INPUTS Y LISTAS'!$B$15),'Modelo Estadistico'!N249))</f>
        <v/>
      </c>
      <c r="AI249" s="15" t="str">
        <f>IF(O249="","",IF(Z249="SI",O249*(1+'INPUTS Y LISTAS'!$B$15),'Modelo Estadistico'!O249))</f>
        <v/>
      </c>
      <c r="AJ249" s="15" t="str">
        <f>IF(P249="","",IF(Z249="SI",P249*(1+'INPUTS Y LISTAS'!$B$15),'Modelo Estadistico'!P249))</f>
        <v/>
      </c>
      <c r="AK249" s="15" t="str">
        <f>IF(Q249="","",IF(Z249="SI",Q249*(1+'INPUTS Y LISTAS'!$B$15),'Modelo Estadistico'!Q249))</f>
        <v/>
      </c>
      <c r="AL249" s="15" t="str">
        <f>IF(R249="","",IF(Z249="SI",R249*(1+'INPUTS Y LISTAS'!$B$15),'Modelo Estadistico'!R249))</f>
        <v/>
      </c>
      <c r="AM249" s="15" t="str">
        <f>IF(S249="","",IF(Z249="SI",S249*(1+'INPUTS Y LISTAS'!$B$15),'Modelo Estadistico'!S249))</f>
        <v/>
      </c>
      <c r="AN249" s="15" t="str">
        <f>IF(T249="","",IF(Z249="SI",T249*(1+'INPUTS Y LISTAS'!$B$15),'Modelo Estadistico'!T249))</f>
        <v/>
      </c>
      <c r="AO249" s="15" t="str">
        <f>IF(U249="","",IF(Z249="SI",U249*(1+'INPUTS Y LISTAS'!$B$15),'Modelo Estadistico'!U249))</f>
        <v/>
      </c>
      <c r="AP249" s="15" t="str">
        <f>IF(V249="","",IF(Z249="SI",V249*(1+'INPUTS Y LISTAS'!$B$15),'Modelo Estadistico'!V249))</f>
        <v/>
      </c>
      <c r="AQ249" s="15" t="str">
        <f>IF(W249="","",IF(Z249="SI",W249*(1+'INPUTS Y LISTAS'!$B$15),'Modelo Estadistico'!W249))</f>
        <v/>
      </c>
      <c r="AR249" s="15" t="str">
        <f>IF(X249="","",IF(Z249="SI",X249*(1+'INPUTS Y LISTAS'!$B$15),'Modelo Estadistico'!X249))</f>
        <v/>
      </c>
      <c r="AS249" s="71"/>
      <c r="AT249" s="29" t="str">
        <f t="shared" si="296"/>
        <v/>
      </c>
      <c r="AU249" s="15" t="str">
        <f t="shared" si="297"/>
        <v/>
      </c>
      <c r="AV249" s="15" t="str">
        <f t="shared" si="298"/>
        <v/>
      </c>
      <c r="AW249" s="30" t="str">
        <f t="shared" si="299"/>
        <v/>
      </c>
      <c r="AX249" s="28" t="str">
        <f t="shared" si="278"/>
        <v/>
      </c>
      <c r="AY249" s="16" t="str">
        <f t="shared" si="250"/>
        <v/>
      </c>
      <c r="AZ249" s="16" t="str">
        <f t="shared" si="251"/>
        <v/>
      </c>
      <c r="BA249" s="16" t="str">
        <f t="shared" si="252"/>
        <v/>
      </c>
      <c r="BB249" s="16" t="str">
        <f t="shared" si="253"/>
        <v/>
      </c>
      <c r="BC249" s="16" t="str">
        <f t="shared" si="254"/>
        <v/>
      </c>
      <c r="BD249" s="16" t="str">
        <f t="shared" si="255"/>
        <v/>
      </c>
      <c r="BE249" s="16" t="str">
        <f t="shared" si="256"/>
        <v/>
      </c>
      <c r="BF249" s="16" t="str">
        <f t="shared" si="257"/>
        <v/>
      </c>
      <c r="BG249" s="16" t="str">
        <f t="shared" si="258"/>
        <v/>
      </c>
      <c r="BH249" s="16" t="str">
        <f t="shared" si="259"/>
        <v/>
      </c>
      <c r="BI249" s="16" t="str">
        <f t="shared" si="260"/>
        <v/>
      </c>
      <c r="BJ249" s="16" t="str">
        <f t="shared" si="261"/>
        <v/>
      </c>
      <c r="BK249" s="16" t="str">
        <f t="shared" si="262"/>
        <v/>
      </c>
      <c r="BL249" s="16" t="str">
        <f t="shared" si="263"/>
        <v/>
      </c>
      <c r="BM249" s="16"/>
      <c r="BN249" s="16" t="str">
        <f t="shared" si="264"/>
        <v/>
      </c>
      <c r="BO249" s="16" t="str">
        <f t="shared" si="265"/>
        <v/>
      </c>
      <c r="BP249" s="28" t="str">
        <f t="shared" si="266"/>
        <v/>
      </c>
      <c r="BQ249" s="16" t="str">
        <f t="shared" si="267"/>
        <v/>
      </c>
      <c r="BR249" s="16" t="str">
        <f t="shared" si="268"/>
        <v/>
      </c>
      <c r="BS249" s="16" t="str">
        <f t="shared" si="269"/>
        <v/>
      </c>
      <c r="BT249" s="16" t="str">
        <f t="shared" si="270"/>
        <v/>
      </c>
      <c r="BU249" s="16" t="str">
        <f t="shared" si="271"/>
        <v/>
      </c>
      <c r="BV249" s="16" t="str">
        <f t="shared" si="272"/>
        <v/>
      </c>
      <c r="BW249" s="16" t="str">
        <f t="shared" si="273"/>
        <v/>
      </c>
      <c r="BX249" s="16" t="str">
        <f t="shared" si="274"/>
        <v/>
      </c>
      <c r="BY249" s="16" t="str">
        <f t="shared" si="275"/>
        <v/>
      </c>
      <c r="BZ249" s="16" t="str">
        <f t="shared" si="304"/>
        <v/>
      </c>
      <c r="CA249" s="16" t="str">
        <f t="shared" si="304"/>
        <v/>
      </c>
      <c r="CB249" s="16" t="str">
        <f t="shared" si="304"/>
        <v/>
      </c>
      <c r="CC249" s="16" t="str">
        <f t="shared" si="304"/>
        <v/>
      </c>
      <c r="CD249" s="16" t="str">
        <f t="shared" si="304"/>
        <v/>
      </c>
      <c r="CE249" s="16" t="str">
        <f t="shared" si="304"/>
        <v/>
      </c>
      <c r="CF249" s="16" t="str">
        <f t="shared" si="304"/>
        <v/>
      </c>
      <c r="CG249" s="16" t="str">
        <f t="shared" si="304"/>
        <v/>
      </c>
      <c r="CH249" s="66" t="str">
        <f t="shared" si="277"/>
        <v/>
      </c>
      <c r="CI249" s="42" t="str">
        <f t="shared" si="289"/>
        <v/>
      </c>
      <c r="CJ249" s="42" t="str">
        <f t="shared" si="290"/>
        <v/>
      </c>
      <c r="CK249" s="42" t="str">
        <f t="shared" si="291"/>
        <v/>
      </c>
      <c r="CL249" s="42" t="str">
        <f t="shared" si="292"/>
        <v/>
      </c>
      <c r="CM249" s="42" t="str">
        <f t="shared" si="293"/>
        <v/>
      </c>
      <c r="CN249" s="65">
        <f t="shared" si="279"/>
        <v>0</v>
      </c>
      <c r="CO249" s="73"/>
      <c r="CP249" s="41">
        <f t="shared" si="300"/>
        <v>0</v>
      </c>
      <c r="CQ249" s="39">
        <f t="shared" si="301"/>
        <v>0</v>
      </c>
      <c r="CR249" s="40">
        <f t="shared" si="302"/>
        <v>0</v>
      </c>
      <c r="CS249" s="134">
        <f t="shared" si="303"/>
        <v>0</v>
      </c>
      <c r="CT249" s="17"/>
      <c r="CU249" s="129"/>
      <c r="CV249" s="130">
        <f t="shared" si="280"/>
        <v>0</v>
      </c>
      <c r="CW249" s="134">
        <f t="shared" si="281"/>
        <v>0</v>
      </c>
      <c r="CX249" s="131">
        <f>+IF($I$7="SI",'INPUTS Y LISTAS'!$B$31,0)</f>
        <v>0</v>
      </c>
      <c r="CY249" s="132"/>
      <c r="CZ249" s="130">
        <f t="shared" si="282"/>
        <v>0</v>
      </c>
      <c r="DA249" s="134">
        <f t="shared" si="283"/>
        <v>0</v>
      </c>
      <c r="DB249" s="131">
        <f>+IF($I$7="SI",'INPUTS Y LISTAS'!$B$32,0)</f>
        <v>0</v>
      </c>
      <c r="DC249" s="132"/>
      <c r="DD249" s="130">
        <f t="shared" si="284"/>
        <v>0</v>
      </c>
      <c r="DE249" s="134">
        <f t="shared" si="285"/>
        <v>0</v>
      </c>
      <c r="DF249" s="131">
        <f>+IF($I$7="SI",'INPUTS Y LISTAS'!$B$33,0)</f>
        <v>0</v>
      </c>
      <c r="DG249" s="132"/>
      <c r="DH249" s="130">
        <f t="shared" si="286"/>
        <v>0</v>
      </c>
      <c r="DI249" s="134">
        <f t="shared" si="287"/>
        <v>0</v>
      </c>
      <c r="DJ249" s="136">
        <f t="shared" si="288"/>
        <v>0</v>
      </c>
    </row>
    <row r="250" spans="3:114" ht="15.75" hidden="1" outlineLevel="2" x14ac:dyDescent="0.2">
      <c r="C250" s="14">
        <f t="shared" si="295"/>
        <v>236</v>
      </c>
      <c r="D250" s="72"/>
      <c r="E250" s="69">
        <v>1</v>
      </c>
      <c r="F250" s="69"/>
      <c r="G250" s="70"/>
      <c r="H250" s="70"/>
      <c r="I250" s="70"/>
      <c r="J250" s="70"/>
      <c r="K250" s="70"/>
      <c r="L250" s="70"/>
      <c r="M250" s="70"/>
      <c r="N250" s="70"/>
      <c r="O250" s="70"/>
      <c r="P250" s="70"/>
      <c r="Q250" s="70"/>
      <c r="R250" s="70"/>
      <c r="S250" s="70"/>
      <c r="T250" s="70"/>
      <c r="U250" s="70"/>
      <c r="V250" s="70"/>
      <c r="W250" s="70"/>
      <c r="X250" s="70"/>
      <c r="Y250" s="71"/>
      <c r="Z250" s="87" t="s">
        <v>16</v>
      </c>
      <c r="AA250" s="15" t="str">
        <f>IF(G250="","",IF(Z250="SI",G250*(1+'INPUTS Y LISTAS'!$B$15),'Modelo Estadistico'!G250))</f>
        <v/>
      </c>
      <c r="AB250" s="15" t="str">
        <f>IF(H250="","",IF(Z250="SI",H250*(1+'INPUTS Y LISTAS'!$B$15),'Modelo Estadistico'!H250))</f>
        <v/>
      </c>
      <c r="AC250" s="15" t="str">
        <f>IF(I250="","",IF(Z250="SI",I250*(1+'INPUTS Y LISTAS'!$B$15),'Modelo Estadistico'!I250))</f>
        <v/>
      </c>
      <c r="AD250" s="15" t="str">
        <f>IF(J250="","",IF(Z250="SI",J250*(1+'INPUTS Y LISTAS'!$B$15),'Modelo Estadistico'!J250))</f>
        <v/>
      </c>
      <c r="AE250" s="15" t="str">
        <f>IF(K250="","",IF(Z250="SI",K250*(1+'INPUTS Y LISTAS'!$B$15),'Modelo Estadistico'!K250))</f>
        <v/>
      </c>
      <c r="AF250" s="15" t="str">
        <f>IF(L250="","",IF(Z250="SI",L250*(1+'INPUTS Y LISTAS'!$B$15),'Modelo Estadistico'!L250))</f>
        <v/>
      </c>
      <c r="AG250" s="15" t="str">
        <f>IF(M250="","",IF(Z250="SI",M250*(1+'INPUTS Y LISTAS'!$B$15),'Modelo Estadistico'!M250))</f>
        <v/>
      </c>
      <c r="AH250" s="15" t="str">
        <f>IF(N250="","",IF(Z250="SI",N250*(1+'INPUTS Y LISTAS'!$B$15),'Modelo Estadistico'!N250))</f>
        <v/>
      </c>
      <c r="AI250" s="15" t="str">
        <f>IF(O250="","",IF(Z250="SI",O250*(1+'INPUTS Y LISTAS'!$B$15),'Modelo Estadistico'!O250))</f>
        <v/>
      </c>
      <c r="AJ250" s="15" t="str">
        <f>IF(P250="","",IF(Z250="SI",P250*(1+'INPUTS Y LISTAS'!$B$15),'Modelo Estadistico'!P250))</f>
        <v/>
      </c>
      <c r="AK250" s="15" t="str">
        <f>IF(Q250="","",IF(Z250="SI",Q250*(1+'INPUTS Y LISTAS'!$B$15),'Modelo Estadistico'!Q250))</f>
        <v/>
      </c>
      <c r="AL250" s="15" t="str">
        <f>IF(R250="","",IF(Z250="SI",R250*(1+'INPUTS Y LISTAS'!$B$15),'Modelo Estadistico'!R250))</f>
        <v/>
      </c>
      <c r="AM250" s="15" t="str">
        <f>IF(S250="","",IF(Z250="SI",S250*(1+'INPUTS Y LISTAS'!$B$15),'Modelo Estadistico'!S250))</f>
        <v/>
      </c>
      <c r="AN250" s="15" t="str">
        <f>IF(T250="","",IF(Z250="SI",T250*(1+'INPUTS Y LISTAS'!$B$15),'Modelo Estadistico'!T250))</f>
        <v/>
      </c>
      <c r="AO250" s="15" t="str">
        <f>IF(U250="","",IF(Z250="SI",U250*(1+'INPUTS Y LISTAS'!$B$15),'Modelo Estadistico'!U250))</f>
        <v/>
      </c>
      <c r="AP250" s="15" t="str">
        <f>IF(V250="","",IF(Z250="SI",V250*(1+'INPUTS Y LISTAS'!$B$15),'Modelo Estadistico'!V250))</f>
        <v/>
      </c>
      <c r="AQ250" s="15" t="str">
        <f>IF(W250="","",IF(Z250="SI",W250*(1+'INPUTS Y LISTAS'!$B$15),'Modelo Estadistico'!W250))</f>
        <v/>
      </c>
      <c r="AR250" s="15" t="str">
        <f>IF(X250="","",IF(Z250="SI",X250*(1+'INPUTS Y LISTAS'!$B$15),'Modelo Estadistico'!X250))</f>
        <v/>
      </c>
      <c r="AS250" s="71"/>
      <c r="AT250" s="29" t="str">
        <f t="shared" si="296"/>
        <v/>
      </c>
      <c r="AU250" s="15" t="str">
        <f t="shared" si="297"/>
        <v/>
      </c>
      <c r="AV250" s="15" t="str">
        <f t="shared" si="298"/>
        <v/>
      </c>
      <c r="AW250" s="30" t="str">
        <f t="shared" si="299"/>
        <v/>
      </c>
      <c r="AX250" s="28" t="str">
        <f t="shared" si="278"/>
        <v/>
      </c>
      <c r="AY250" s="16" t="str">
        <f t="shared" si="250"/>
        <v/>
      </c>
      <c r="AZ250" s="16" t="str">
        <f t="shared" si="251"/>
        <v/>
      </c>
      <c r="BA250" s="16" t="str">
        <f t="shared" si="252"/>
        <v/>
      </c>
      <c r="BB250" s="16" t="str">
        <f t="shared" si="253"/>
        <v/>
      </c>
      <c r="BC250" s="16" t="str">
        <f t="shared" si="254"/>
        <v/>
      </c>
      <c r="BD250" s="16" t="str">
        <f t="shared" si="255"/>
        <v/>
      </c>
      <c r="BE250" s="16" t="str">
        <f t="shared" si="256"/>
        <v/>
      </c>
      <c r="BF250" s="16" t="str">
        <f t="shared" si="257"/>
        <v/>
      </c>
      <c r="BG250" s="16" t="str">
        <f t="shared" si="258"/>
        <v/>
      </c>
      <c r="BH250" s="16" t="str">
        <f t="shared" si="259"/>
        <v/>
      </c>
      <c r="BI250" s="16" t="str">
        <f t="shared" si="260"/>
        <v/>
      </c>
      <c r="BJ250" s="16" t="str">
        <f t="shared" si="261"/>
        <v/>
      </c>
      <c r="BK250" s="16" t="str">
        <f t="shared" si="262"/>
        <v/>
      </c>
      <c r="BL250" s="16" t="str">
        <f t="shared" si="263"/>
        <v/>
      </c>
      <c r="BM250" s="16"/>
      <c r="BN250" s="16" t="str">
        <f t="shared" si="264"/>
        <v/>
      </c>
      <c r="BO250" s="16" t="str">
        <f t="shared" si="265"/>
        <v/>
      </c>
      <c r="BP250" s="28" t="str">
        <f t="shared" si="266"/>
        <v/>
      </c>
      <c r="BQ250" s="16" t="str">
        <f t="shared" si="267"/>
        <v/>
      </c>
      <c r="BR250" s="16" t="str">
        <f t="shared" si="268"/>
        <v/>
      </c>
      <c r="BS250" s="16" t="str">
        <f t="shared" si="269"/>
        <v/>
      </c>
      <c r="BT250" s="16" t="str">
        <f t="shared" si="270"/>
        <v/>
      </c>
      <c r="BU250" s="16" t="str">
        <f t="shared" si="271"/>
        <v/>
      </c>
      <c r="BV250" s="16" t="str">
        <f t="shared" si="272"/>
        <v/>
      </c>
      <c r="BW250" s="16" t="str">
        <f t="shared" si="273"/>
        <v/>
      </c>
      <c r="BX250" s="16" t="str">
        <f t="shared" si="274"/>
        <v/>
      </c>
      <c r="BY250" s="16" t="str">
        <f t="shared" si="275"/>
        <v/>
      </c>
      <c r="BZ250" s="16" t="str">
        <f t="shared" si="304"/>
        <v/>
      </c>
      <c r="CA250" s="16" t="str">
        <f t="shared" si="304"/>
        <v/>
      </c>
      <c r="CB250" s="16" t="str">
        <f t="shared" si="304"/>
        <v/>
      </c>
      <c r="CC250" s="16" t="str">
        <f t="shared" si="304"/>
        <v/>
      </c>
      <c r="CD250" s="16" t="str">
        <f t="shared" si="304"/>
        <v/>
      </c>
      <c r="CE250" s="16" t="str">
        <f t="shared" si="304"/>
        <v/>
      </c>
      <c r="CF250" s="16" t="str">
        <f t="shared" si="304"/>
        <v/>
      </c>
      <c r="CG250" s="16" t="str">
        <f t="shared" si="304"/>
        <v/>
      </c>
      <c r="CH250" s="66" t="str">
        <f t="shared" si="277"/>
        <v/>
      </c>
      <c r="CI250" s="42" t="str">
        <f t="shared" si="289"/>
        <v/>
      </c>
      <c r="CJ250" s="42" t="str">
        <f t="shared" si="290"/>
        <v/>
      </c>
      <c r="CK250" s="42" t="str">
        <f t="shared" si="291"/>
        <v/>
      </c>
      <c r="CL250" s="42" t="str">
        <f t="shared" si="292"/>
        <v/>
      </c>
      <c r="CM250" s="42" t="str">
        <f t="shared" si="293"/>
        <v/>
      </c>
      <c r="CN250" s="65">
        <f t="shared" si="279"/>
        <v>0</v>
      </c>
      <c r="CO250" s="73"/>
      <c r="CP250" s="41">
        <f t="shared" si="300"/>
        <v>0</v>
      </c>
      <c r="CQ250" s="39">
        <f t="shared" si="301"/>
        <v>0</v>
      </c>
      <c r="CR250" s="40">
        <f t="shared" si="302"/>
        <v>0</v>
      </c>
      <c r="CS250" s="134">
        <f t="shared" si="303"/>
        <v>0</v>
      </c>
      <c r="CT250" s="17"/>
      <c r="CU250" s="129"/>
      <c r="CV250" s="130">
        <f t="shared" si="280"/>
        <v>0</v>
      </c>
      <c r="CW250" s="134">
        <f t="shared" si="281"/>
        <v>0</v>
      </c>
      <c r="CX250" s="131">
        <f>+IF($I$7="SI",'INPUTS Y LISTAS'!$B$31,0)</f>
        <v>0</v>
      </c>
      <c r="CY250" s="132"/>
      <c r="CZ250" s="130">
        <f t="shared" si="282"/>
        <v>0</v>
      </c>
      <c r="DA250" s="134">
        <f t="shared" si="283"/>
        <v>0</v>
      </c>
      <c r="DB250" s="131">
        <f>+IF($I$7="SI",'INPUTS Y LISTAS'!$B$32,0)</f>
        <v>0</v>
      </c>
      <c r="DC250" s="132"/>
      <c r="DD250" s="130">
        <f t="shared" si="284"/>
        <v>0</v>
      </c>
      <c r="DE250" s="134">
        <f t="shared" si="285"/>
        <v>0</v>
      </c>
      <c r="DF250" s="131">
        <f>+IF($I$7="SI",'INPUTS Y LISTAS'!$B$33,0)</f>
        <v>0</v>
      </c>
      <c r="DG250" s="132"/>
      <c r="DH250" s="130">
        <f t="shared" si="286"/>
        <v>0</v>
      </c>
      <c r="DI250" s="134">
        <f t="shared" si="287"/>
        <v>0</v>
      </c>
      <c r="DJ250" s="136">
        <f t="shared" si="288"/>
        <v>0</v>
      </c>
    </row>
    <row r="251" spans="3:114" ht="15.75" hidden="1" outlineLevel="2" x14ac:dyDescent="0.2">
      <c r="C251" s="14">
        <f t="shared" si="295"/>
        <v>237</v>
      </c>
      <c r="D251" s="72"/>
      <c r="E251" s="69">
        <v>1</v>
      </c>
      <c r="F251" s="69"/>
      <c r="G251" s="70"/>
      <c r="H251" s="70"/>
      <c r="I251" s="70"/>
      <c r="J251" s="70"/>
      <c r="K251" s="70"/>
      <c r="L251" s="70"/>
      <c r="M251" s="70"/>
      <c r="N251" s="70"/>
      <c r="O251" s="70"/>
      <c r="P251" s="70"/>
      <c r="Q251" s="70"/>
      <c r="R251" s="70"/>
      <c r="S251" s="70"/>
      <c r="T251" s="70"/>
      <c r="U251" s="70"/>
      <c r="V251" s="70"/>
      <c r="W251" s="70"/>
      <c r="X251" s="70"/>
      <c r="Y251" s="71"/>
      <c r="Z251" s="87" t="s">
        <v>16</v>
      </c>
      <c r="AA251" s="15" t="str">
        <f>IF(G251="","",IF(Z251="SI",G251*(1+'INPUTS Y LISTAS'!$B$15),'Modelo Estadistico'!G251))</f>
        <v/>
      </c>
      <c r="AB251" s="15" t="str">
        <f>IF(H251="","",IF(Z251="SI",H251*(1+'INPUTS Y LISTAS'!$B$15),'Modelo Estadistico'!H251))</f>
        <v/>
      </c>
      <c r="AC251" s="15" t="str">
        <f>IF(I251="","",IF(Z251="SI",I251*(1+'INPUTS Y LISTAS'!$B$15),'Modelo Estadistico'!I251))</f>
        <v/>
      </c>
      <c r="AD251" s="15" t="str">
        <f>IF(J251="","",IF(Z251="SI",J251*(1+'INPUTS Y LISTAS'!$B$15),'Modelo Estadistico'!J251))</f>
        <v/>
      </c>
      <c r="AE251" s="15" t="str">
        <f>IF(K251="","",IF(Z251="SI",K251*(1+'INPUTS Y LISTAS'!$B$15),'Modelo Estadistico'!K251))</f>
        <v/>
      </c>
      <c r="AF251" s="15" t="str">
        <f>IF(L251="","",IF(Z251="SI",L251*(1+'INPUTS Y LISTAS'!$B$15),'Modelo Estadistico'!L251))</f>
        <v/>
      </c>
      <c r="AG251" s="15" t="str">
        <f>IF(M251="","",IF(Z251="SI",M251*(1+'INPUTS Y LISTAS'!$B$15),'Modelo Estadistico'!M251))</f>
        <v/>
      </c>
      <c r="AH251" s="15" t="str">
        <f>IF(N251="","",IF(Z251="SI",N251*(1+'INPUTS Y LISTAS'!$B$15),'Modelo Estadistico'!N251))</f>
        <v/>
      </c>
      <c r="AI251" s="15" t="str">
        <f>IF(O251="","",IF(Z251="SI",O251*(1+'INPUTS Y LISTAS'!$B$15),'Modelo Estadistico'!O251))</f>
        <v/>
      </c>
      <c r="AJ251" s="15" t="str">
        <f>IF(P251="","",IF(Z251="SI",P251*(1+'INPUTS Y LISTAS'!$B$15),'Modelo Estadistico'!P251))</f>
        <v/>
      </c>
      <c r="AK251" s="15" t="str">
        <f>IF(Q251="","",IF(Z251="SI",Q251*(1+'INPUTS Y LISTAS'!$B$15),'Modelo Estadistico'!Q251))</f>
        <v/>
      </c>
      <c r="AL251" s="15" t="str">
        <f>IF(R251="","",IF(Z251="SI",R251*(1+'INPUTS Y LISTAS'!$B$15),'Modelo Estadistico'!R251))</f>
        <v/>
      </c>
      <c r="AM251" s="15" t="str">
        <f>IF(S251="","",IF(Z251="SI",S251*(1+'INPUTS Y LISTAS'!$B$15),'Modelo Estadistico'!S251))</f>
        <v/>
      </c>
      <c r="AN251" s="15" t="str">
        <f>IF(T251="","",IF(Z251="SI",T251*(1+'INPUTS Y LISTAS'!$B$15),'Modelo Estadistico'!T251))</f>
        <v/>
      </c>
      <c r="AO251" s="15" t="str">
        <f>IF(U251="","",IF(Z251="SI",U251*(1+'INPUTS Y LISTAS'!$B$15),'Modelo Estadistico'!U251))</f>
        <v/>
      </c>
      <c r="AP251" s="15" t="str">
        <f>IF(V251="","",IF(Z251="SI",V251*(1+'INPUTS Y LISTAS'!$B$15),'Modelo Estadistico'!V251))</f>
        <v/>
      </c>
      <c r="AQ251" s="15" t="str">
        <f>IF(W251="","",IF(Z251="SI",W251*(1+'INPUTS Y LISTAS'!$B$15),'Modelo Estadistico'!W251))</f>
        <v/>
      </c>
      <c r="AR251" s="15" t="str">
        <f>IF(X251="","",IF(Z251="SI",X251*(1+'INPUTS Y LISTAS'!$B$15),'Modelo Estadistico'!X251))</f>
        <v/>
      </c>
      <c r="AS251" s="71"/>
      <c r="AT251" s="29" t="str">
        <f t="shared" si="296"/>
        <v/>
      </c>
      <c r="AU251" s="15" t="str">
        <f t="shared" si="297"/>
        <v/>
      </c>
      <c r="AV251" s="15" t="str">
        <f t="shared" si="298"/>
        <v/>
      </c>
      <c r="AW251" s="30" t="str">
        <f t="shared" si="299"/>
        <v/>
      </c>
      <c r="AX251" s="28" t="str">
        <f t="shared" si="278"/>
        <v/>
      </c>
      <c r="AY251" s="16" t="str">
        <f t="shared" si="250"/>
        <v/>
      </c>
      <c r="AZ251" s="16" t="str">
        <f t="shared" si="251"/>
        <v/>
      </c>
      <c r="BA251" s="16" t="str">
        <f t="shared" si="252"/>
        <v/>
      </c>
      <c r="BB251" s="16" t="str">
        <f t="shared" si="253"/>
        <v/>
      </c>
      <c r="BC251" s="16" t="str">
        <f t="shared" si="254"/>
        <v/>
      </c>
      <c r="BD251" s="16" t="str">
        <f t="shared" si="255"/>
        <v/>
      </c>
      <c r="BE251" s="16" t="str">
        <f t="shared" si="256"/>
        <v/>
      </c>
      <c r="BF251" s="16" t="str">
        <f t="shared" si="257"/>
        <v/>
      </c>
      <c r="BG251" s="16" t="str">
        <f t="shared" si="258"/>
        <v/>
      </c>
      <c r="BH251" s="16" t="str">
        <f t="shared" si="259"/>
        <v/>
      </c>
      <c r="BI251" s="16" t="str">
        <f t="shared" si="260"/>
        <v/>
      </c>
      <c r="BJ251" s="16" t="str">
        <f t="shared" si="261"/>
        <v/>
      </c>
      <c r="BK251" s="16" t="str">
        <f t="shared" si="262"/>
        <v/>
      </c>
      <c r="BL251" s="16" t="str">
        <f t="shared" si="263"/>
        <v/>
      </c>
      <c r="BM251" s="16"/>
      <c r="BN251" s="16" t="str">
        <f t="shared" si="264"/>
        <v/>
      </c>
      <c r="BO251" s="16" t="str">
        <f t="shared" si="265"/>
        <v/>
      </c>
      <c r="BP251" s="28" t="str">
        <f t="shared" si="266"/>
        <v/>
      </c>
      <c r="BQ251" s="16" t="str">
        <f t="shared" si="267"/>
        <v/>
      </c>
      <c r="BR251" s="16" t="str">
        <f t="shared" si="268"/>
        <v/>
      </c>
      <c r="BS251" s="16" t="str">
        <f t="shared" si="269"/>
        <v/>
      </c>
      <c r="BT251" s="16" t="str">
        <f t="shared" si="270"/>
        <v/>
      </c>
      <c r="BU251" s="16" t="str">
        <f t="shared" si="271"/>
        <v/>
      </c>
      <c r="BV251" s="16" t="str">
        <f t="shared" si="272"/>
        <v/>
      </c>
      <c r="BW251" s="16" t="str">
        <f t="shared" si="273"/>
        <v/>
      </c>
      <c r="BX251" s="16" t="str">
        <f t="shared" si="274"/>
        <v/>
      </c>
      <c r="BY251" s="16" t="str">
        <f t="shared" si="275"/>
        <v/>
      </c>
      <c r="BZ251" s="16" t="str">
        <f t="shared" si="304"/>
        <v/>
      </c>
      <c r="CA251" s="16" t="str">
        <f t="shared" si="304"/>
        <v/>
      </c>
      <c r="CB251" s="16" t="str">
        <f t="shared" si="304"/>
        <v/>
      </c>
      <c r="CC251" s="16" t="str">
        <f t="shared" si="304"/>
        <v/>
      </c>
      <c r="CD251" s="16" t="str">
        <f t="shared" si="304"/>
        <v/>
      </c>
      <c r="CE251" s="16" t="str">
        <f t="shared" si="304"/>
        <v/>
      </c>
      <c r="CF251" s="16" t="str">
        <f t="shared" si="304"/>
        <v/>
      </c>
      <c r="CG251" s="16" t="str">
        <f t="shared" si="304"/>
        <v/>
      </c>
      <c r="CH251" s="66" t="str">
        <f t="shared" si="277"/>
        <v/>
      </c>
      <c r="CI251" s="42" t="str">
        <f t="shared" si="289"/>
        <v/>
      </c>
      <c r="CJ251" s="42" t="str">
        <f t="shared" si="290"/>
        <v/>
      </c>
      <c r="CK251" s="42" t="str">
        <f t="shared" si="291"/>
        <v/>
      </c>
      <c r="CL251" s="42" t="str">
        <f t="shared" si="292"/>
        <v/>
      </c>
      <c r="CM251" s="42" t="str">
        <f t="shared" si="293"/>
        <v/>
      </c>
      <c r="CN251" s="65">
        <f t="shared" si="279"/>
        <v>0</v>
      </c>
      <c r="CO251" s="73"/>
      <c r="CP251" s="41">
        <f t="shared" si="300"/>
        <v>0</v>
      </c>
      <c r="CQ251" s="39">
        <f t="shared" si="301"/>
        <v>0</v>
      </c>
      <c r="CR251" s="40">
        <f t="shared" si="302"/>
        <v>0</v>
      </c>
      <c r="CS251" s="134">
        <f t="shared" si="303"/>
        <v>0</v>
      </c>
      <c r="CT251" s="17"/>
      <c r="CU251" s="129"/>
      <c r="CV251" s="130">
        <f t="shared" si="280"/>
        <v>0</v>
      </c>
      <c r="CW251" s="134">
        <f t="shared" si="281"/>
        <v>0</v>
      </c>
      <c r="CX251" s="131">
        <f>+IF($I$7="SI",'INPUTS Y LISTAS'!$B$31,0)</f>
        <v>0</v>
      </c>
      <c r="CY251" s="132"/>
      <c r="CZ251" s="130">
        <f t="shared" si="282"/>
        <v>0</v>
      </c>
      <c r="DA251" s="134">
        <f t="shared" si="283"/>
        <v>0</v>
      </c>
      <c r="DB251" s="131">
        <f>+IF($I$7="SI",'INPUTS Y LISTAS'!$B$32,0)</f>
        <v>0</v>
      </c>
      <c r="DC251" s="132"/>
      <c r="DD251" s="130">
        <f t="shared" si="284"/>
        <v>0</v>
      </c>
      <c r="DE251" s="134">
        <f t="shared" si="285"/>
        <v>0</v>
      </c>
      <c r="DF251" s="131">
        <f>+IF($I$7="SI",'INPUTS Y LISTAS'!$B$33,0)</f>
        <v>0</v>
      </c>
      <c r="DG251" s="132"/>
      <c r="DH251" s="130">
        <f t="shared" si="286"/>
        <v>0</v>
      </c>
      <c r="DI251" s="134">
        <f t="shared" si="287"/>
        <v>0</v>
      </c>
      <c r="DJ251" s="136">
        <f t="shared" si="288"/>
        <v>0</v>
      </c>
    </row>
    <row r="252" spans="3:114" ht="15.75" hidden="1" outlineLevel="2" x14ac:dyDescent="0.2">
      <c r="C252" s="14">
        <f t="shared" si="295"/>
        <v>238</v>
      </c>
      <c r="D252" s="72"/>
      <c r="E252" s="69">
        <v>1</v>
      </c>
      <c r="F252" s="69"/>
      <c r="G252" s="70"/>
      <c r="H252" s="70"/>
      <c r="I252" s="70"/>
      <c r="J252" s="70"/>
      <c r="K252" s="70"/>
      <c r="L252" s="70"/>
      <c r="M252" s="70"/>
      <c r="N252" s="70"/>
      <c r="O252" s="70"/>
      <c r="P252" s="70"/>
      <c r="Q252" s="70"/>
      <c r="R252" s="70"/>
      <c r="S252" s="70"/>
      <c r="T252" s="70"/>
      <c r="U252" s="70"/>
      <c r="V252" s="70"/>
      <c r="W252" s="70"/>
      <c r="X252" s="70"/>
      <c r="Y252" s="71"/>
      <c r="Z252" s="87" t="s">
        <v>16</v>
      </c>
      <c r="AA252" s="15" t="str">
        <f>IF(G252="","",IF(Z252="SI",G252*(1+'INPUTS Y LISTAS'!$B$15),'Modelo Estadistico'!G252))</f>
        <v/>
      </c>
      <c r="AB252" s="15" t="str">
        <f>IF(H252="","",IF(Z252="SI",H252*(1+'INPUTS Y LISTAS'!$B$15),'Modelo Estadistico'!H252))</f>
        <v/>
      </c>
      <c r="AC252" s="15" t="str">
        <f>IF(I252="","",IF(Z252="SI",I252*(1+'INPUTS Y LISTAS'!$B$15),'Modelo Estadistico'!I252))</f>
        <v/>
      </c>
      <c r="AD252" s="15" t="str">
        <f>IF(J252="","",IF(Z252="SI",J252*(1+'INPUTS Y LISTAS'!$B$15),'Modelo Estadistico'!J252))</f>
        <v/>
      </c>
      <c r="AE252" s="15" t="str">
        <f>IF(K252="","",IF(Z252="SI",K252*(1+'INPUTS Y LISTAS'!$B$15),'Modelo Estadistico'!K252))</f>
        <v/>
      </c>
      <c r="AF252" s="15" t="str">
        <f>IF(L252="","",IF(Z252="SI",L252*(1+'INPUTS Y LISTAS'!$B$15),'Modelo Estadistico'!L252))</f>
        <v/>
      </c>
      <c r="AG252" s="15" t="str">
        <f>IF(M252="","",IF(Z252="SI",M252*(1+'INPUTS Y LISTAS'!$B$15),'Modelo Estadistico'!M252))</f>
        <v/>
      </c>
      <c r="AH252" s="15" t="str">
        <f>IF(N252="","",IF(Z252="SI",N252*(1+'INPUTS Y LISTAS'!$B$15),'Modelo Estadistico'!N252))</f>
        <v/>
      </c>
      <c r="AI252" s="15" t="str">
        <f>IF(O252="","",IF(Z252="SI",O252*(1+'INPUTS Y LISTAS'!$B$15),'Modelo Estadistico'!O252))</f>
        <v/>
      </c>
      <c r="AJ252" s="15" t="str">
        <f>IF(P252="","",IF(Z252="SI",P252*(1+'INPUTS Y LISTAS'!$B$15),'Modelo Estadistico'!P252))</f>
        <v/>
      </c>
      <c r="AK252" s="15" t="str">
        <f>IF(Q252="","",IF(Z252="SI",Q252*(1+'INPUTS Y LISTAS'!$B$15),'Modelo Estadistico'!Q252))</f>
        <v/>
      </c>
      <c r="AL252" s="15" t="str">
        <f>IF(R252="","",IF(Z252="SI",R252*(1+'INPUTS Y LISTAS'!$B$15),'Modelo Estadistico'!R252))</f>
        <v/>
      </c>
      <c r="AM252" s="15" t="str">
        <f>IF(S252="","",IF(Z252="SI",S252*(1+'INPUTS Y LISTAS'!$B$15),'Modelo Estadistico'!S252))</f>
        <v/>
      </c>
      <c r="AN252" s="15" t="str">
        <f>IF(T252="","",IF(Z252="SI",T252*(1+'INPUTS Y LISTAS'!$B$15),'Modelo Estadistico'!T252))</f>
        <v/>
      </c>
      <c r="AO252" s="15" t="str">
        <f>IF(U252="","",IF(Z252="SI",U252*(1+'INPUTS Y LISTAS'!$B$15),'Modelo Estadistico'!U252))</f>
        <v/>
      </c>
      <c r="AP252" s="15" t="str">
        <f>IF(V252="","",IF(Z252="SI",V252*(1+'INPUTS Y LISTAS'!$B$15),'Modelo Estadistico'!V252))</f>
        <v/>
      </c>
      <c r="AQ252" s="15" t="str">
        <f>IF(W252="","",IF(Z252="SI",W252*(1+'INPUTS Y LISTAS'!$B$15),'Modelo Estadistico'!W252))</f>
        <v/>
      </c>
      <c r="AR252" s="15" t="str">
        <f>IF(X252="","",IF(Z252="SI",X252*(1+'INPUTS Y LISTAS'!$B$15),'Modelo Estadistico'!X252))</f>
        <v/>
      </c>
      <c r="AS252" s="71"/>
      <c r="AT252" s="29" t="str">
        <f t="shared" si="296"/>
        <v/>
      </c>
      <c r="AU252" s="15" t="str">
        <f t="shared" si="297"/>
        <v/>
      </c>
      <c r="AV252" s="15" t="str">
        <f t="shared" si="298"/>
        <v/>
      </c>
      <c r="AW252" s="30" t="str">
        <f t="shared" si="299"/>
        <v/>
      </c>
      <c r="AX252" s="28" t="str">
        <f t="shared" si="278"/>
        <v/>
      </c>
      <c r="AY252" s="16" t="str">
        <f t="shared" si="250"/>
        <v/>
      </c>
      <c r="AZ252" s="16" t="str">
        <f t="shared" si="251"/>
        <v/>
      </c>
      <c r="BA252" s="16" t="str">
        <f t="shared" si="252"/>
        <v/>
      </c>
      <c r="BB252" s="16" t="str">
        <f t="shared" si="253"/>
        <v/>
      </c>
      <c r="BC252" s="16" t="str">
        <f t="shared" si="254"/>
        <v/>
      </c>
      <c r="BD252" s="16" t="str">
        <f t="shared" si="255"/>
        <v/>
      </c>
      <c r="BE252" s="16" t="str">
        <f t="shared" si="256"/>
        <v/>
      </c>
      <c r="BF252" s="16" t="str">
        <f t="shared" si="257"/>
        <v/>
      </c>
      <c r="BG252" s="16" t="str">
        <f t="shared" si="258"/>
        <v/>
      </c>
      <c r="BH252" s="16" t="str">
        <f t="shared" si="259"/>
        <v/>
      </c>
      <c r="BI252" s="16" t="str">
        <f t="shared" si="260"/>
        <v/>
      </c>
      <c r="BJ252" s="16" t="str">
        <f t="shared" si="261"/>
        <v/>
      </c>
      <c r="BK252" s="16" t="str">
        <f t="shared" si="262"/>
        <v/>
      </c>
      <c r="BL252" s="16" t="str">
        <f t="shared" si="263"/>
        <v/>
      </c>
      <c r="BM252" s="16"/>
      <c r="BN252" s="16" t="str">
        <f t="shared" si="264"/>
        <v/>
      </c>
      <c r="BO252" s="16" t="str">
        <f t="shared" si="265"/>
        <v/>
      </c>
      <c r="BP252" s="28" t="str">
        <f t="shared" si="266"/>
        <v/>
      </c>
      <c r="BQ252" s="16" t="str">
        <f t="shared" si="267"/>
        <v/>
      </c>
      <c r="BR252" s="16" t="str">
        <f t="shared" si="268"/>
        <v/>
      </c>
      <c r="BS252" s="16" t="str">
        <f t="shared" si="269"/>
        <v/>
      </c>
      <c r="BT252" s="16" t="str">
        <f t="shared" si="270"/>
        <v/>
      </c>
      <c r="BU252" s="16" t="str">
        <f t="shared" si="271"/>
        <v/>
      </c>
      <c r="BV252" s="16" t="str">
        <f t="shared" si="272"/>
        <v/>
      </c>
      <c r="BW252" s="16" t="str">
        <f t="shared" si="273"/>
        <v/>
      </c>
      <c r="BX252" s="16" t="str">
        <f t="shared" si="274"/>
        <v/>
      </c>
      <c r="BY252" s="16" t="str">
        <f t="shared" si="275"/>
        <v/>
      </c>
      <c r="BZ252" s="16" t="str">
        <f t="shared" si="304"/>
        <v/>
      </c>
      <c r="CA252" s="16" t="str">
        <f t="shared" si="304"/>
        <v/>
      </c>
      <c r="CB252" s="16" t="str">
        <f t="shared" si="304"/>
        <v/>
      </c>
      <c r="CC252" s="16" t="str">
        <f t="shared" si="304"/>
        <v/>
      </c>
      <c r="CD252" s="16" t="str">
        <f t="shared" si="304"/>
        <v/>
      </c>
      <c r="CE252" s="16" t="str">
        <f t="shared" si="304"/>
        <v/>
      </c>
      <c r="CF252" s="16" t="str">
        <f t="shared" si="304"/>
        <v/>
      </c>
      <c r="CG252" s="16" t="str">
        <f t="shared" si="304"/>
        <v/>
      </c>
      <c r="CH252" s="66" t="str">
        <f t="shared" si="277"/>
        <v/>
      </c>
      <c r="CI252" s="42" t="str">
        <f t="shared" si="289"/>
        <v/>
      </c>
      <c r="CJ252" s="42" t="str">
        <f t="shared" si="290"/>
        <v/>
      </c>
      <c r="CK252" s="42" t="str">
        <f t="shared" si="291"/>
        <v/>
      </c>
      <c r="CL252" s="42" t="str">
        <f t="shared" si="292"/>
        <v/>
      </c>
      <c r="CM252" s="42" t="str">
        <f t="shared" si="293"/>
        <v/>
      </c>
      <c r="CN252" s="65">
        <f t="shared" si="279"/>
        <v>0</v>
      </c>
      <c r="CO252" s="73"/>
      <c r="CP252" s="41">
        <f t="shared" si="300"/>
        <v>0</v>
      </c>
      <c r="CQ252" s="39">
        <f t="shared" si="301"/>
        <v>0</v>
      </c>
      <c r="CR252" s="40">
        <f t="shared" si="302"/>
        <v>0</v>
      </c>
      <c r="CS252" s="134">
        <f t="shared" si="303"/>
        <v>0</v>
      </c>
      <c r="CT252" s="17"/>
      <c r="CU252" s="129"/>
      <c r="CV252" s="130">
        <f t="shared" si="280"/>
        <v>0</v>
      </c>
      <c r="CW252" s="134">
        <f t="shared" si="281"/>
        <v>0</v>
      </c>
      <c r="CX252" s="131">
        <f>+IF($I$7="SI",'INPUTS Y LISTAS'!$B$31,0)</f>
        <v>0</v>
      </c>
      <c r="CY252" s="132"/>
      <c r="CZ252" s="130">
        <f t="shared" si="282"/>
        <v>0</v>
      </c>
      <c r="DA252" s="134">
        <f t="shared" si="283"/>
        <v>0</v>
      </c>
      <c r="DB252" s="131">
        <f>+IF($I$7="SI",'INPUTS Y LISTAS'!$B$32,0)</f>
        <v>0</v>
      </c>
      <c r="DC252" s="132"/>
      <c r="DD252" s="130">
        <f t="shared" si="284"/>
        <v>0</v>
      </c>
      <c r="DE252" s="134">
        <f t="shared" si="285"/>
        <v>0</v>
      </c>
      <c r="DF252" s="131">
        <f>+IF($I$7="SI",'INPUTS Y LISTAS'!$B$33,0)</f>
        <v>0</v>
      </c>
      <c r="DG252" s="132"/>
      <c r="DH252" s="130">
        <f t="shared" si="286"/>
        <v>0</v>
      </c>
      <c r="DI252" s="134">
        <f t="shared" si="287"/>
        <v>0</v>
      </c>
      <c r="DJ252" s="136">
        <f t="shared" si="288"/>
        <v>0</v>
      </c>
    </row>
    <row r="253" spans="3:114" ht="15.75" hidden="1" outlineLevel="2" x14ac:dyDescent="0.2">
      <c r="C253" s="14">
        <f t="shared" si="295"/>
        <v>239</v>
      </c>
      <c r="D253" s="72"/>
      <c r="E253" s="69">
        <v>1</v>
      </c>
      <c r="F253" s="69"/>
      <c r="G253" s="70"/>
      <c r="H253" s="70"/>
      <c r="I253" s="70"/>
      <c r="J253" s="70"/>
      <c r="K253" s="70"/>
      <c r="L253" s="70"/>
      <c r="M253" s="70"/>
      <c r="N253" s="70"/>
      <c r="O253" s="70"/>
      <c r="P253" s="70"/>
      <c r="Q253" s="70"/>
      <c r="R253" s="70"/>
      <c r="S253" s="70"/>
      <c r="T253" s="70"/>
      <c r="U253" s="70"/>
      <c r="V253" s="70"/>
      <c r="W253" s="70"/>
      <c r="X253" s="70"/>
      <c r="Y253" s="71"/>
      <c r="Z253" s="87" t="s">
        <v>16</v>
      </c>
      <c r="AA253" s="15" t="str">
        <f>IF(G253="","",IF(Z253="SI",G253*(1+'INPUTS Y LISTAS'!$B$15),'Modelo Estadistico'!G253))</f>
        <v/>
      </c>
      <c r="AB253" s="15" t="str">
        <f>IF(H253="","",IF(Z253="SI",H253*(1+'INPUTS Y LISTAS'!$B$15),'Modelo Estadistico'!H253))</f>
        <v/>
      </c>
      <c r="AC253" s="15" t="str">
        <f>IF(I253="","",IF(Z253="SI",I253*(1+'INPUTS Y LISTAS'!$B$15),'Modelo Estadistico'!I253))</f>
        <v/>
      </c>
      <c r="AD253" s="15" t="str">
        <f>IF(J253="","",IF(Z253="SI",J253*(1+'INPUTS Y LISTAS'!$B$15),'Modelo Estadistico'!J253))</f>
        <v/>
      </c>
      <c r="AE253" s="15" t="str">
        <f>IF(K253="","",IF(Z253="SI",K253*(1+'INPUTS Y LISTAS'!$B$15),'Modelo Estadistico'!K253))</f>
        <v/>
      </c>
      <c r="AF253" s="15" t="str">
        <f>IF(L253="","",IF(Z253="SI",L253*(1+'INPUTS Y LISTAS'!$B$15),'Modelo Estadistico'!L253))</f>
        <v/>
      </c>
      <c r="AG253" s="15" t="str">
        <f>IF(M253="","",IF(Z253="SI",M253*(1+'INPUTS Y LISTAS'!$B$15),'Modelo Estadistico'!M253))</f>
        <v/>
      </c>
      <c r="AH253" s="15" t="str">
        <f>IF(N253="","",IF(Z253="SI",N253*(1+'INPUTS Y LISTAS'!$B$15),'Modelo Estadistico'!N253))</f>
        <v/>
      </c>
      <c r="AI253" s="15" t="str">
        <f>IF(O253="","",IF(Z253="SI",O253*(1+'INPUTS Y LISTAS'!$B$15),'Modelo Estadistico'!O253))</f>
        <v/>
      </c>
      <c r="AJ253" s="15" t="str">
        <f>IF(P253="","",IF(Z253="SI",P253*(1+'INPUTS Y LISTAS'!$B$15),'Modelo Estadistico'!P253))</f>
        <v/>
      </c>
      <c r="AK253" s="15" t="str">
        <f>IF(Q253="","",IF(Z253="SI",Q253*(1+'INPUTS Y LISTAS'!$B$15),'Modelo Estadistico'!Q253))</f>
        <v/>
      </c>
      <c r="AL253" s="15" t="str">
        <f>IF(R253="","",IF(Z253="SI",R253*(1+'INPUTS Y LISTAS'!$B$15),'Modelo Estadistico'!R253))</f>
        <v/>
      </c>
      <c r="AM253" s="15" t="str">
        <f>IF(S253="","",IF(Z253="SI",S253*(1+'INPUTS Y LISTAS'!$B$15),'Modelo Estadistico'!S253))</f>
        <v/>
      </c>
      <c r="AN253" s="15" t="str">
        <f>IF(T253="","",IF(Z253="SI",T253*(1+'INPUTS Y LISTAS'!$B$15),'Modelo Estadistico'!T253))</f>
        <v/>
      </c>
      <c r="AO253" s="15" t="str">
        <f>IF(U253="","",IF(Z253="SI",U253*(1+'INPUTS Y LISTAS'!$B$15),'Modelo Estadistico'!U253))</f>
        <v/>
      </c>
      <c r="AP253" s="15" t="str">
        <f>IF(V253="","",IF(Z253="SI",V253*(1+'INPUTS Y LISTAS'!$B$15),'Modelo Estadistico'!V253))</f>
        <v/>
      </c>
      <c r="AQ253" s="15" t="str">
        <f>IF(W253="","",IF(Z253="SI",W253*(1+'INPUTS Y LISTAS'!$B$15),'Modelo Estadistico'!W253))</f>
        <v/>
      </c>
      <c r="AR253" s="15" t="str">
        <f>IF(X253="","",IF(Z253="SI",X253*(1+'INPUTS Y LISTAS'!$B$15),'Modelo Estadistico'!X253))</f>
        <v/>
      </c>
      <c r="AS253" s="71"/>
      <c r="AT253" s="29" t="str">
        <f t="shared" si="296"/>
        <v/>
      </c>
      <c r="AU253" s="15" t="str">
        <f t="shared" si="297"/>
        <v/>
      </c>
      <c r="AV253" s="15" t="str">
        <f t="shared" si="298"/>
        <v/>
      </c>
      <c r="AW253" s="30" t="str">
        <f t="shared" si="299"/>
        <v/>
      </c>
      <c r="AX253" s="28" t="str">
        <f t="shared" si="278"/>
        <v/>
      </c>
      <c r="AY253" s="16" t="str">
        <f t="shared" si="250"/>
        <v/>
      </c>
      <c r="AZ253" s="16" t="str">
        <f t="shared" si="251"/>
        <v/>
      </c>
      <c r="BA253" s="16" t="str">
        <f t="shared" si="252"/>
        <v/>
      </c>
      <c r="BB253" s="16" t="str">
        <f t="shared" si="253"/>
        <v/>
      </c>
      <c r="BC253" s="16" t="str">
        <f t="shared" si="254"/>
        <v/>
      </c>
      <c r="BD253" s="16" t="str">
        <f t="shared" si="255"/>
        <v/>
      </c>
      <c r="BE253" s="16" t="str">
        <f t="shared" si="256"/>
        <v/>
      </c>
      <c r="BF253" s="16" t="str">
        <f t="shared" si="257"/>
        <v/>
      </c>
      <c r="BG253" s="16" t="str">
        <f t="shared" si="258"/>
        <v/>
      </c>
      <c r="BH253" s="16" t="str">
        <f t="shared" si="259"/>
        <v/>
      </c>
      <c r="BI253" s="16" t="str">
        <f t="shared" si="260"/>
        <v/>
      </c>
      <c r="BJ253" s="16" t="str">
        <f t="shared" si="261"/>
        <v/>
      </c>
      <c r="BK253" s="16" t="str">
        <f t="shared" si="262"/>
        <v/>
      </c>
      <c r="BL253" s="16" t="str">
        <f t="shared" si="263"/>
        <v/>
      </c>
      <c r="BM253" s="16"/>
      <c r="BN253" s="16" t="str">
        <f t="shared" si="264"/>
        <v/>
      </c>
      <c r="BO253" s="16" t="str">
        <f t="shared" si="265"/>
        <v/>
      </c>
      <c r="BP253" s="28" t="str">
        <f t="shared" si="266"/>
        <v/>
      </c>
      <c r="BQ253" s="16" t="str">
        <f t="shared" si="267"/>
        <v/>
      </c>
      <c r="BR253" s="16" t="str">
        <f t="shared" si="268"/>
        <v/>
      </c>
      <c r="BS253" s="16" t="str">
        <f t="shared" si="269"/>
        <v/>
      </c>
      <c r="BT253" s="16" t="str">
        <f t="shared" si="270"/>
        <v/>
      </c>
      <c r="BU253" s="16" t="str">
        <f t="shared" si="271"/>
        <v/>
      </c>
      <c r="BV253" s="16" t="str">
        <f t="shared" si="272"/>
        <v/>
      </c>
      <c r="BW253" s="16" t="str">
        <f t="shared" si="273"/>
        <v/>
      </c>
      <c r="BX253" s="16" t="str">
        <f t="shared" si="274"/>
        <v/>
      </c>
      <c r="BY253" s="16" t="str">
        <f t="shared" si="275"/>
        <v/>
      </c>
      <c r="BZ253" s="16" t="str">
        <f t="shared" si="304"/>
        <v/>
      </c>
      <c r="CA253" s="16" t="str">
        <f t="shared" si="304"/>
        <v/>
      </c>
      <c r="CB253" s="16" t="str">
        <f t="shared" si="304"/>
        <v/>
      </c>
      <c r="CC253" s="16" t="str">
        <f t="shared" si="304"/>
        <v/>
      </c>
      <c r="CD253" s="16" t="str">
        <f t="shared" si="304"/>
        <v/>
      </c>
      <c r="CE253" s="16" t="str">
        <f t="shared" si="304"/>
        <v/>
      </c>
      <c r="CF253" s="16" t="str">
        <f t="shared" si="304"/>
        <v/>
      </c>
      <c r="CG253" s="16" t="str">
        <f t="shared" si="304"/>
        <v/>
      </c>
      <c r="CH253" s="66" t="str">
        <f t="shared" si="277"/>
        <v/>
      </c>
      <c r="CI253" s="42" t="str">
        <f t="shared" si="289"/>
        <v/>
      </c>
      <c r="CJ253" s="42" t="str">
        <f t="shared" si="290"/>
        <v/>
      </c>
      <c r="CK253" s="42" t="str">
        <f t="shared" si="291"/>
        <v/>
      </c>
      <c r="CL253" s="42" t="str">
        <f t="shared" si="292"/>
        <v/>
      </c>
      <c r="CM253" s="42" t="str">
        <f t="shared" si="293"/>
        <v/>
      </c>
      <c r="CN253" s="65">
        <f t="shared" si="279"/>
        <v>0</v>
      </c>
      <c r="CO253" s="73"/>
      <c r="CP253" s="41">
        <f t="shared" si="300"/>
        <v>0</v>
      </c>
      <c r="CQ253" s="39">
        <f t="shared" si="301"/>
        <v>0</v>
      </c>
      <c r="CR253" s="40">
        <f t="shared" si="302"/>
        <v>0</v>
      </c>
      <c r="CS253" s="134">
        <f t="shared" si="303"/>
        <v>0</v>
      </c>
      <c r="CT253" s="17"/>
      <c r="CU253" s="129"/>
      <c r="CV253" s="130">
        <f t="shared" si="280"/>
        <v>0</v>
      </c>
      <c r="CW253" s="134">
        <f t="shared" si="281"/>
        <v>0</v>
      </c>
      <c r="CX253" s="131">
        <f>+IF($I$7="SI",'INPUTS Y LISTAS'!$B$31,0)</f>
        <v>0</v>
      </c>
      <c r="CY253" s="132"/>
      <c r="CZ253" s="130">
        <f t="shared" si="282"/>
        <v>0</v>
      </c>
      <c r="DA253" s="134">
        <f t="shared" si="283"/>
        <v>0</v>
      </c>
      <c r="DB253" s="131">
        <f>+IF($I$7="SI",'INPUTS Y LISTAS'!$B$32,0)</f>
        <v>0</v>
      </c>
      <c r="DC253" s="132"/>
      <c r="DD253" s="130">
        <f t="shared" si="284"/>
        <v>0</v>
      </c>
      <c r="DE253" s="134">
        <f t="shared" si="285"/>
        <v>0</v>
      </c>
      <c r="DF253" s="131">
        <f>+IF($I$7="SI",'INPUTS Y LISTAS'!$B$33,0)</f>
        <v>0</v>
      </c>
      <c r="DG253" s="132"/>
      <c r="DH253" s="130">
        <f t="shared" si="286"/>
        <v>0</v>
      </c>
      <c r="DI253" s="134">
        <f t="shared" si="287"/>
        <v>0</v>
      </c>
      <c r="DJ253" s="136">
        <f t="shared" si="288"/>
        <v>0</v>
      </c>
    </row>
    <row r="254" spans="3:114" ht="15.75" hidden="1" outlineLevel="2" x14ac:dyDescent="0.2">
      <c r="C254" s="14">
        <f t="shared" si="295"/>
        <v>240</v>
      </c>
      <c r="D254" s="72"/>
      <c r="E254" s="69">
        <v>1</v>
      </c>
      <c r="F254" s="69"/>
      <c r="G254" s="70"/>
      <c r="H254" s="70"/>
      <c r="I254" s="70"/>
      <c r="J254" s="70"/>
      <c r="K254" s="70"/>
      <c r="L254" s="70"/>
      <c r="M254" s="70"/>
      <c r="N254" s="70"/>
      <c r="O254" s="70"/>
      <c r="P254" s="70"/>
      <c r="Q254" s="70"/>
      <c r="R254" s="70"/>
      <c r="S254" s="70"/>
      <c r="T254" s="70"/>
      <c r="U254" s="70"/>
      <c r="V254" s="70"/>
      <c r="W254" s="70"/>
      <c r="X254" s="70"/>
      <c r="Y254" s="71"/>
      <c r="Z254" s="87" t="s">
        <v>16</v>
      </c>
      <c r="AA254" s="15" t="str">
        <f>IF(G254="","",IF(Z254="SI",G254*(1+'INPUTS Y LISTAS'!$B$15),'Modelo Estadistico'!G254))</f>
        <v/>
      </c>
      <c r="AB254" s="15" t="str">
        <f>IF(H254="","",IF(Z254="SI",H254*(1+'INPUTS Y LISTAS'!$B$15),'Modelo Estadistico'!H254))</f>
        <v/>
      </c>
      <c r="AC254" s="15" t="str">
        <f>IF(I254="","",IF(Z254="SI",I254*(1+'INPUTS Y LISTAS'!$B$15),'Modelo Estadistico'!I254))</f>
        <v/>
      </c>
      <c r="AD254" s="15" t="str">
        <f>IF(J254="","",IF(Z254="SI",J254*(1+'INPUTS Y LISTAS'!$B$15),'Modelo Estadistico'!J254))</f>
        <v/>
      </c>
      <c r="AE254" s="15" t="str">
        <f>IF(K254="","",IF(Z254="SI",K254*(1+'INPUTS Y LISTAS'!$B$15),'Modelo Estadistico'!K254))</f>
        <v/>
      </c>
      <c r="AF254" s="15" t="str">
        <f>IF(L254="","",IF(Z254="SI",L254*(1+'INPUTS Y LISTAS'!$B$15),'Modelo Estadistico'!L254))</f>
        <v/>
      </c>
      <c r="AG254" s="15" t="str">
        <f>IF(M254="","",IF(Z254="SI",M254*(1+'INPUTS Y LISTAS'!$B$15),'Modelo Estadistico'!M254))</f>
        <v/>
      </c>
      <c r="AH254" s="15" t="str">
        <f>IF(N254="","",IF(Z254="SI",N254*(1+'INPUTS Y LISTAS'!$B$15),'Modelo Estadistico'!N254))</f>
        <v/>
      </c>
      <c r="AI254" s="15" t="str">
        <f>IF(O254="","",IF(Z254="SI",O254*(1+'INPUTS Y LISTAS'!$B$15),'Modelo Estadistico'!O254))</f>
        <v/>
      </c>
      <c r="AJ254" s="15" t="str">
        <f>IF(P254="","",IF(Z254="SI",P254*(1+'INPUTS Y LISTAS'!$B$15),'Modelo Estadistico'!P254))</f>
        <v/>
      </c>
      <c r="AK254" s="15" t="str">
        <f>IF(Q254="","",IF(Z254="SI",Q254*(1+'INPUTS Y LISTAS'!$B$15),'Modelo Estadistico'!Q254))</f>
        <v/>
      </c>
      <c r="AL254" s="15" t="str">
        <f>IF(R254="","",IF(Z254="SI",R254*(1+'INPUTS Y LISTAS'!$B$15),'Modelo Estadistico'!R254))</f>
        <v/>
      </c>
      <c r="AM254" s="15" t="str">
        <f>IF(S254="","",IF(Z254="SI",S254*(1+'INPUTS Y LISTAS'!$B$15),'Modelo Estadistico'!S254))</f>
        <v/>
      </c>
      <c r="AN254" s="15" t="str">
        <f>IF(T254="","",IF(Z254="SI",T254*(1+'INPUTS Y LISTAS'!$B$15),'Modelo Estadistico'!T254))</f>
        <v/>
      </c>
      <c r="AO254" s="15" t="str">
        <f>IF(U254="","",IF(Z254="SI",U254*(1+'INPUTS Y LISTAS'!$B$15),'Modelo Estadistico'!U254))</f>
        <v/>
      </c>
      <c r="AP254" s="15" t="str">
        <f>IF(V254="","",IF(Z254="SI",V254*(1+'INPUTS Y LISTAS'!$B$15),'Modelo Estadistico'!V254))</f>
        <v/>
      </c>
      <c r="AQ254" s="15" t="str">
        <f>IF(W254="","",IF(Z254="SI",W254*(1+'INPUTS Y LISTAS'!$B$15),'Modelo Estadistico'!W254))</f>
        <v/>
      </c>
      <c r="AR254" s="15" t="str">
        <f>IF(X254="","",IF(Z254="SI",X254*(1+'INPUTS Y LISTAS'!$B$15),'Modelo Estadistico'!X254))</f>
        <v/>
      </c>
      <c r="AS254" s="71"/>
      <c r="AT254" s="29" t="str">
        <f t="shared" si="296"/>
        <v/>
      </c>
      <c r="AU254" s="15" t="str">
        <f t="shared" si="297"/>
        <v/>
      </c>
      <c r="AV254" s="15" t="str">
        <f t="shared" si="298"/>
        <v/>
      </c>
      <c r="AW254" s="30" t="str">
        <f t="shared" si="299"/>
        <v/>
      </c>
      <c r="AX254" s="28" t="str">
        <f t="shared" si="278"/>
        <v/>
      </c>
      <c r="AY254" s="16" t="str">
        <f t="shared" si="250"/>
        <v/>
      </c>
      <c r="AZ254" s="16" t="str">
        <f t="shared" si="251"/>
        <v/>
      </c>
      <c r="BA254" s="16" t="str">
        <f t="shared" si="252"/>
        <v/>
      </c>
      <c r="BB254" s="16" t="str">
        <f t="shared" si="253"/>
        <v/>
      </c>
      <c r="BC254" s="16" t="str">
        <f t="shared" si="254"/>
        <v/>
      </c>
      <c r="BD254" s="16" t="str">
        <f t="shared" si="255"/>
        <v/>
      </c>
      <c r="BE254" s="16" t="str">
        <f t="shared" si="256"/>
        <v/>
      </c>
      <c r="BF254" s="16" t="str">
        <f t="shared" si="257"/>
        <v/>
      </c>
      <c r="BG254" s="16" t="str">
        <f t="shared" si="258"/>
        <v/>
      </c>
      <c r="BH254" s="16" t="str">
        <f t="shared" si="259"/>
        <v/>
      </c>
      <c r="BI254" s="16" t="str">
        <f t="shared" si="260"/>
        <v/>
      </c>
      <c r="BJ254" s="16" t="str">
        <f t="shared" si="261"/>
        <v/>
      </c>
      <c r="BK254" s="16" t="str">
        <f t="shared" si="262"/>
        <v/>
      </c>
      <c r="BL254" s="16" t="str">
        <f t="shared" si="263"/>
        <v/>
      </c>
      <c r="BM254" s="16"/>
      <c r="BN254" s="16" t="str">
        <f t="shared" si="264"/>
        <v/>
      </c>
      <c r="BO254" s="16" t="str">
        <f t="shared" si="265"/>
        <v/>
      </c>
      <c r="BP254" s="28" t="str">
        <f t="shared" si="266"/>
        <v/>
      </c>
      <c r="BQ254" s="16" t="str">
        <f t="shared" si="267"/>
        <v/>
      </c>
      <c r="BR254" s="16" t="str">
        <f t="shared" si="268"/>
        <v/>
      </c>
      <c r="BS254" s="16" t="str">
        <f t="shared" si="269"/>
        <v/>
      </c>
      <c r="BT254" s="16" t="str">
        <f t="shared" si="270"/>
        <v/>
      </c>
      <c r="BU254" s="16" t="str">
        <f t="shared" si="271"/>
        <v/>
      </c>
      <c r="BV254" s="16" t="str">
        <f t="shared" si="272"/>
        <v/>
      </c>
      <c r="BW254" s="16" t="str">
        <f t="shared" si="273"/>
        <v/>
      </c>
      <c r="BX254" s="16" t="str">
        <f t="shared" si="274"/>
        <v/>
      </c>
      <c r="BY254" s="16" t="str">
        <f t="shared" si="275"/>
        <v/>
      </c>
      <c r="BZ254" s="16" t="str">
        <f t="shared" si="304"/>
        <v/>
      </c>
      <c r="CA254" s="16" t="str">
        <f t="shared" si="304"/>
        <v/>
      </c>
      <c r="CB254" s="16" t="str">
        <f t="shared" si="304"/>
        <v/>
      </c>
      <c r="CC254" s="16" t="str">
        <f t="shared" si="304"/>
        <v/>
      </c>
      <c r="CD254" s="16" t="str">
        <f t="shared" si="304"/>
        <v/>
      </c>
      <c r="CE254" s="16" t="str">
        <f t="shared" si="304"/>
        <v/>
      </c>
      <c r="CF254" s="16" t="str">
        <f t="shared" si="304"/>
        <v/>
      </c>
      <c r="CG254" s="16" t="str">
        <f t="shared" si="304"/>
        <v/>
      </c>
      <c r="CH254" s="66" t="str">
        <f t="shared" si="277"/>
        <v/>
      </c>
      <c r="CI254" s="42" t="str">
        <f t="shared" si="289"/>
        <v/>
      </c>
      <c r="CJ254" s="42" t="str">
        <f t="shared" si="290"/>
        <v/>
      </c>
      <c r="CK254" s="42" t="str">
        <f t="shared" si="291"/>
        <v/>
      </c>
      <c r="CL254" s="42" t="str">
        <f t="shared" si="292"/>
        <v/>
      </c>
      <c r="CM254" s="42" t="str">
        <f t="shared" si="293"/>
        <v/>
      </c>
      <c r="CN254" s="65">
        <f t="shared" si="279"/>
        <v>0</v>
      </c>
      <c r="CO254" s="73"/>
      <c r="CP254" s="41">
        <f t="shared" si="300"/>
        <v>0</v>
      </c>
      <c r="CQ254" s="39">
        <f t="shared" si="301"/>
        <v>0</v>
      </c>
      <c r="CR254" s="40">
        <f t="shared" si="302"/>
        <v>0</v>
      </c>
      <c r="CS254" s="134">
        <f t="shared" si="303"/>
        <v>0</v>
      </c>
      <c r="CT254" s="17"/>
      <c r="CU254" s="129"/>
      <c r="CV254" s="130">
        <f t="shared" si="280"/>
        <v>0</v>
      </c>
      <c r="CW254" s="134">
        <f t="shared" si="281"/>
        <v>0</v>
      </c>
      <c r="CX254" s="131">
        <f>+IF($I$7="SI",'INPUTS Y LISTAS'!$B$31,0)</f>
        <v>0</v>
      </c>
      <c r="CY254" s="132"/>
      <c r="CZ254" s="130">
        <f t="shared" si="282"/>
        <v>0</v>
      </c>
      <c r="DA254" s="134">
        <f t="shared" si="283"/>
        <v>0</v>
      </c>
      <c r="DB254" s="131">
        <f>+IF($I$7="SI",'INPUTS Y LISTAS'!$B$32,0)</f>
        <v>0</v>
      </c>
      <c r="DC254" s="132"/>
      <c r="DD254" s="130">
        <f t="shared" si="284"/>
        <v>0</v>
      </c>
      <c r="DE254" s="134">
        <f t="shared" si="285"/>
        <v>0</v>
      </c>
      <c r="DF254" s="131">
        <f>+IF($I$7="SI",'INPUTS Y LISTAS'!$B$33,0)</f>
        <v>0</v>
      </c>
      <c r="DG254" s="132"/>
      <c r="DH254" s="130">
        <f t="shared" si="286"/>
        <v>0</v>
      </c>
      <c r="DI254" s="134">
        <f t="shared" si="287"/>
        <v>0</v>
      </c>
      <c r="DJ254" s="136">
        <f t="shared" si="288"/>
        <v>0</v>
      </c>
    </row>
    <row r="255" spans="3:114" ht="15.75" hidden="1" outlineLevel="2" x14ac:dyDescent="0.2">
      <c r="C255" s="14">
        <f t="shared" si="295"/>
        <v>241</v>
      </c>
      <c r="D255" s="72"/>
      <c r="E255" s="69">
        <v>1</v>
      </c>
      <c r="F255" s="69"/>
      <c r="G255" s="70"/>
      <c r="H255" s="70"/>
      <c r="I255" s="70"/>
      <c r="J255" s="70"/>
      <c r="K255" s="70"/>
      <c r="L255" s="70"/>
      <c r="M255" s="70"/>
      <c r="N255" s="70"/>
      <c r="O255" s="70"/>
      <c r="P255" s="70"/>
      <c r="Q255" s="70"/>
      <c r="R255" s="70"/>
      <c r="S255" s="70"/>
      <c r="T255" s="70"/>
      <c r="U255" s="70"/>
      <c r="V255" s="70"/>
      <c r="W255" s="70"/>
      <c r="X255" s="70"/>
      <c r="Y255" s="71"/>
      <c r="Z255" s="87" t="s">
        <v>16</v>
      </c>
      <c r="AA255" s="15" t="str">
        <f>IF(G255="","",IF(Z255="SI",G255*(1+'INPUTS Y LISTAS'!$B$15),'Modelo Estadistico'!G255))</f>
        <v/>
      </c>
      <c r="AB255" s="15" t="str">
        <f>IF(H255="","",IF(Z255="SI",H255*(1+'INPUTS Y LISTAS'!$B$15),'Modelo Estadistico'!H255))</f>
        <v/>
      </c>
      <c r="AC255" s="15" t="str">
        <f>IF(I255="","",IF(Z255="SI",I255*(1+'INPUTS Y LISTAS'!$B$15),'Modelo Estadistico'!I255))</f>
        <v/>
      </c>
      <c r="AD255" s="15" t="str">
        <f>IF(J255="","",IF(Z255="SI",J255*(1+'INPUTS Y LISTAS'!$B$15),'Modelo Estadistico'!J255))</f>
        <v/>
      </c>
      <c r="AE255" s="15" t="str">
        <f>IF(K255="","",IF(Z255="SI",K255*(1+'INPUTS Y LISTAS'!$B$15),'Modelo Estadistico'!K255))</f>
        <v/>
      </c>
      <c r="AF255" s="15" t="str">
        <f>IF(L255="","",IF(Z255="SI",L255*(1+'INPUTS Y LISTAS'!$B$15),'Modelo Estadistico'!L255))</f>
        <v/>
      </c>
      <c r="AG255" s="15" t="str">
        <f>IF(M255="","",IF(Z255="SI",M255*(1+'INPUTS Y LISTAS'!$B$15),'Modelo Estadistico'!M255))</f>
        <v/>
      </c>
      <c r="AH255" s="15" t="str">
        <f>IF(N255="","",IF(Z255="SI",N255*(1+'INPUTS Y LISTAS'!$B$15),'Modelo Estadistico'!N255))</f>
        <v/>
      </c>
      <c r="AI255" s="15" t="str">
        <f>IF(O255="","",IF(Z255="SI",O255*(1+'INPUTS Y LISTAS'!$B$15),'Modelo Estadistico'!O255))</f>
        <v/>
      </c>
      <c r="AJ255" s="15" t="str">
        <f>IF(P255="","",IF(Z255="SI",P255*(1+'INPUTS Y LISTAS'!$B$15),'Modelo Estadistico'!P255))</f>
        <v/>
      </c>
      <c r="AK255" s="15" t="str">
        <f>IF(Q255="","",IF(Z255="SI",Q255*(1+'INPUTS Y LISTAS'!$B$15),'Modelo Estadistico'!Q255))</f>
        <v/>
      </c>
      <c r="AL255" s="15" t="str">
        <f>IF(R255="","",IF(Z255="SI",R255*(1+'INPUTS Y LISTAS'!$B$15),'Modelo Estadistico'!R255))</f>
        <v/>
      </c>
      <c r="AM255" s="15" t="str">
        <f>IF(S255="","",IF(Z255="SI",S255*(1+'INPUTS Y LISTAS'!$B$15),'Modelo Estadistico'!S255))</f>
        <v/>
      </c>
      <c r="AN255" s="15" t="str">
        <f>IF(T255="","",IF(Z255="SI",T255*(1+'INPUTS Y LISTAS'!$B$15),'Modelo Estadistico'!T255))</f>
        <v/>
      </c>
      <c r="AO255" s="15" t="str">
        <f>IF(U255="","",IF(Z255="SI",U255*(1+'INPUTS Y LISTAS'!$B$15),'Modelo Estadistico'!U255))</f>
        <v/>
      </c>
      <c r="AP255" s="15" t="str">
        <f>IF(V255="","",IF(Z255="SI",V255*(1+'INPUTS Y LISTAS'!$B$15),'Modelo Estadistico'!V255))</f>
        <v/>
      </c>
      <c r="AQ255" s="15" t="str">
        <f>IF(W255="","",IF(Z255="SI",W255*(1+'INPUTS Y LISTAS'!$B$15),'Modelo Estadistico'!W255))</f>
        <v/>
      </c>
      <c r="AR255" s="15" t="str">
        <f>IF(X255="","",IF(Z255="SI",X255*(1+'INPUTS Y LISTAS'!$B$15),'Modelo Estadistico'!X255))</f>
        <v/>
      </c>
      <c r="AS255" s="71"/>
      <c r="AT255" s="29" t="str">
        <f t="shared" si="296"/>
        <v/>
      </c>
      <c r="AU255" s="15" t="str">
        <f t="shared" si="297"/>
        <v/>
      </c>
      <c r="AV255" s="15" t="str">
        <f t="shared" si="298"/>
        <v/>
      </c>
      <c r="AW255" s="30" t="str">
        <f t="shared" si="299"/>
        <v/>
      </c>
      <c r="AX255" s="28" t="str">
        <f t="shared" si="278"/>
        <v/>
      </c>
      <c r="AY255" s="16" t="str">
        <f t="shared" si="250"/>
        <v/>
      </c>
      <c r="AZ255" s="16" t="str">
        <f t="shared" si="251"/>
        <v/>
      </c>
      <c r="BA255" s="16" t="str">
        <f t="shared" si="252"/>
        <v/>
      </c>
      <c r="BB255" s="16" t="str">
        <f t="shared" si="253"/>
        <v/>
      </c>
      <c r="BC255" s="16" t="str">
        <f t="shared" si="254"/>
        <v/>
      </c>
      <c r="BD255" s="16" t="str">
        <f t="shared" si="255"/>
        <v/>
      </c>
      <c r="BE255" s="16" t="str">
        <f t="shared" si="256"/>
        <v/>
      </c>
      <c r="BF255" s="16" t="str">
        <f t="shared" si="257"/>
        <v/>
      </c>
      <c r="BG255" s="16" t="str">
        <f t="shared" si="258"/>
        <v/>
      </c>
      <c r="BH255" s="16" t="str">
        <f t="shared" si="259"/>
        <v/>
      </c>
      <c r="BI255" s="16" t="str">
        <f t="shared" si="260"/>
        <v/>
      </c>
      <c r="BJ255" s="16" t="str">
        <f t="shared" si="261"/>
        <v/>
      </c>
      <c r="BK255" s="16" t="str">
        <f t="shared" si="262"/>
        <v/>
      </c>
      <c r="BL255" s="16" t="str">
        <f t="shared" si="263"/>
        <v/>
      </c>
      <c r="BM255" s="16"/>
      <c r="BN255" s="16" t="str">
        <f t="shared" si="264"/>
        <v/>
      </c>
      <c r="BO255" s="16" t="str">
        <f t="shared" si="265"/>
        <v/>
      </c>
      <c r="BP255" s="28" t="str">
        <f t="shared" si="266"/>
        <v/>
      </c>
      <c r="BQ255" s="16" t="str">
        <f t="shared" si="267"/>
        <v/>
      </c>
      <c r="BR255" s="16" t="str">
        <f t="shared" si="268"/>
        <v/>
      </c>
      <c r="BS255" s="16" t="str">
        <f t="shared" si="269"/>
        <v/>
      </c>
      <c r="BT255" s="16" t="str">
        <f t="shared" si="270"/>
        <v/>
      </c>
      <c r="BU255" s="16" t="str">
        <f t="shared" si="271"/>
        <v/>
      </c>
      <c r="BV255" s="16" t="str">
        <f t="shared" si="272"/>
        <v/>
      </c>
      <c r="BW255" s="16" t="str">
        <f t="shared" si="273"/>
        <v/>
      </c>
      <c r="BX255" s="16" t="str">
        <f t="shared" si="274"/>
        <v/>
      </c>
      <c r="BY255" s="16" t="str">
        <f t="shared" si="275"/>
        <v/>
      </c>
      <c r="BZ255" s="16" t="str">
        <f t="shared" si="304"/>
        <v/>
      </c>
      <c r="CA255" s="16" t="str">
        <f t="shared" si="304"/>
        <v/>
      </c>
      <c r="CB255" s="16" t="str">
        <f t="shared" si="304"/>
        <v/>
      </c>
      <c r="CC255" s="16" t="str">
        <f t="shared" si="304"/>
        <v/>
      </c>
      <c r="CD255" s="16" t="str">
        <f t="shared" si="304"/>
        <v/>
      </c>
      <c r="CE255" s="16" t="str">
        <f t="shared" si="304"/>
        <v/>
      </c>
      <c r="CF255" s="16" t="str">
        <f t="shared" si="304"/>
        <v/>
      </c>
      <c r="CG255" s="16" t="str">
        <f t="shared" si="304"/>
        <v/>
      </c>
      <c r="CH255" s="66" t="str">
        <f t="shared" si="277"/>
        <v/>
      </c>
      <c r="CI255" s="42" t="str">
        <f t="shared" si="289"/>
        <v/>
      </c>
      <c r="CJ255" s="42" t="str">
        <f t="shared" si="290"/>
        <v/>
      </c>
      <c r="CK255" s="42" t="str">
        <f t="shared" si="291"/>
        <v/>
      </c>
      <c r="CL255" s="42" t="str">
        <f t="shared" si="292"/>
        <v/>
      </c>
      <c r="CM255" s="42" t="str">
        <f t="shared" si="293"/>
        <v/>
      </c>
      <c r="CN255" s="65">
        <f t="shared" si="279"/>
        <v>0</v>
      </c>
      <c r="CO255" s="73"/>
      <c r="CP255" s="41">
        <f t="shared" si="300"/>
        <v>0</v>
      </c>
      <c r="CQ255" s="39">
        <f t="shared" si="301"/>
        <v>0</v>
      </c>
      <c r="CR255" s="40">
        <f t="shared" si="302"/>
        <v>0</v>
      </c>
      <c r="CS255" s="134">
        <f t="shared" si="303"/>
        <v>0</v>
      </c>
      <c r="CT255" s="17"/>
      <c r="CU255" s="129"/>
      <c r="CV255" s="130">
        <f t="shared" si="280"/>
        <v>0</v>
      </c>
      <c r="CW255" s="134">
        <f t="shared" si="281"/>
        <v>0</v>
      </c>
      <c r="CX255" s="131">
        <f>+IF($I$7="SI",'INPUTS Y LISTAS'!$B$31,0)</f>
        <v>0</v>
      </c>
      <c r="CY255" s="132"/>
      <c r="CZ255" s="130">
        <f t="shared" si="282"/>
        <v>0</v>
      </c>
      <c r="DA255" s="134">
        <f t="shared" si="283"/>
        <v>0</v>
      </c>
      <c r="DB255" s="131">
        <f>+IF($I$7="SI",'INPUTS Y LISTAS'!$B$32,0)</f>
        <v>0</v>
      </c>
      <c r="DC255" s="132"/>
      <c r="DD255" s="130">
        <f t="shared" si="284"/>
        <v>0</v>
      </c>
      <c r="DE255" s="134">
        <f t="shared" si="285"/>
        <v>0</v>
      </c>
      <c r="DF255" s="131">
        <f>+IF($I$7="SI",'INPUTS Y LISTAS'!$B$33,0)</f>
        <v>0</v>
      </c>
      <c r="DG255" s="132"/>
      <c r="DH255" s="130">
        <f t="shared" si="286"/>
        <v>0</v>
      </c>
      <c r="DI255" s="134">
        <f t="shared" si="287"/>
        <v>0</v>
      </c>
      <c r="DJ255" s="136">
        <f t="shared" si="288"/>
        <v>0</v>
      </c>
    </row>
    <row r="256" spans="3:114" ht="15.75" hidden="1" outlineLevel="2" x14ac:dyDescent="0.2">
      <c r="C256" s="14">
        <f t="shared" si="295"/>
        <v>242</v>
      </c>
      <c r="D256" s="72"/>
      <c r="E256" s="69">
        <v>1</v>
      </c>
      <c r="F256" s="69"/>
      <c r="G256" s="70"/>
      <c r="H256" s="70"/>
      <c r="I256" s="70"/>
      <c r="J256" s="70"/>
      <c r="K256" s="70"/>
      <c r="L256" s="70"/>
      <c r="M256" s="70"/>
      <c r="N256" s="70"/>
      <c r="O256" s="70"/>
      <c r="P256" s="70"/>
      <c r="Q256" s="70"/>
      <c r="R256" s="70"/>
      <c r="S256" s="70"/>
      <c r="T256" s="70"/>
      <c r="U256" s="70"/>
      <c r="V256" s="70"/>
      <c r="W256" s="70"/>
      <c r="X256" s="70"/>
      <c r="Y256" s="71"/>
      <c r="Z256" s="87" t="s">
        <v>16</v>
      </c>
      <c r="AA256" s="15" t="str">
        <f>IF(G256="","",IF(Z256="SI",G256*(1+'INPUTS Y LISTAS'!$B$15),'Modelo Estadistico'!G256))</f>
        <v/>
      </c>
      <c r="AB256" s="15" t="str">
        <f>IF(H256="","",IF(Z256="SI",H256*(1+'INPUTS Y LISTAS'!$B$15),'Modelo Estadistico'!H256))</f>
        <v/>
      </c>
      <c r="AC256" s="15" t="str">
        <f>IF(I256="","",IF(Z256="SI",I256*(1+'INPUTS Y LISTAS'!$B$15),'Modelo Estadistico'!I256))</f>
        <v/>
      </c>
      <c r="AD256" s="15" t="str">
        <f>IF(J256="","",IF(Z256="SI",J256*(1+'INPUTS Y LISTAS'!$B$15),'Modelo Estadistico'!J256))</f>
        <v/>
      </c>
      <c r="AE256" s="15" t="str">
        <f>IF(K256="","",IF(Z256="SI",K256*(1+'INPUTS Y LISTAS'!$B$15),'Modelo Estadistico'!K256))</f>
        <v/>
      </c>
      <c r="AF256" s="15" t="str">
        <f>IF(L256="","",IF(Z256="SI",L256*(1+'INPUTS Y LISTAS'!$B$15),'Modelo Estadistico'!L256))</f>
        <v/>
      </c>
      <c r="AG256" s="15" t="str">
        <f>IF(M256="","",IF(Z256="SI",M256*(1+'INPUTS Y LISTAS'!$B$15),'Modelo Estadistico'!M256))</f>
        <v/>
      </c>
      <c r="AH256" s="15" t="str">
        <f>IF(N256="","",IF(Z256="SI",N256*(1+'INPUTS Y LISTAS'!$B$15),'Modelo Estadistico'!N256))</f>
        <v/>
      </c>
      <c r="AI256" s="15" t="str">
        <f>IF(O256="","",IF(Z256="SI",O256*(1+'INPUTS Y LISTAS'!$B$15),'Modelo Estadistico'!O256))</f>
        <v/>
      </c>
      <c r="AJ256" s="15" t="str">
        <f>IF(P256="","",IF(Z256="SI",P256*(1+'INPUTS Y LISTAS'!$B$15),'Modelo Estadistico'!P256))</f>
        <v/>
      </c>
      <c r="AK256" s="15" t="str">
        <f>IF(Q256="","",IF(Z256="SI",Q256*(1+'INPUTS Y LISTAS'!$B$15),'Modelo Estadistico'!Q256))</f>
        <v/>
      </c>
      <c r="AL256" s="15" t="str">
        <f>IF(R256="","",IF(Z256="SI",R256*(1+'INPUTS Y LISTAS'!$B$15),'Modelo Estadistico'!R256))</f>
        <v/>
      </c>
      <c r="AM256" s="15" t="str">
        <f>IF(S256="","",IF(Z256="SI",S256*(1+'INPUTS Y LISTAS'!$B$15),'Modelo Estadistico'!S256))</f>
        <v/>
      </c>
      <c r="AN256" s="15" t="str">
        <f>IF(T256="","",IF(Z256="SI",T256*(1+'INPUTS Y LISTAS'!$B$15),'Modelo Estadistico'!T256))</f>
        <v/>
      </c>
      <c r="AO256" s="15" t="str">
        <f>IF(U256="","",IF(Z256="SI",U256*(1+'INPUTS Y LISTAS'!$B$15),'Modelo Estadistico'!U256))</f>
        <v/>
      </c>
      <c r="AP256" s="15" t="str">
        <f>IF(V256="","",IF(Z256="SI",V256*(1+'INPUTS Y LISTAS'!$B$15),'Modelo Estadistico'!V256))</f>
        <v/>
      </c>
      <c r="AQ256" s="15" t="str">
        <f>IF(W256="","",IF(Z256="SI",W256*(1+'INPUTS Y LISTAS'!$B$15),'Modelo Estadistico'!W256))</f>
        <v/>
      </c>
      <c r="AR256" s="15" t="str">
        <f>IF(X256="","",IF(Z256="SI",X256*(1+'INPUTS Y LISTAS'!$B$15),'Modelo Estadistico'!X256))</f>
        <v/>
      </c>
      <c r="AS256" s="71"/>
      <c r="AT256" s="29" t="str">
        <f t="shared" si="296"/>
        <v/>
      </c>
      <c r="AU256" s="15" t="str">
        <f t="shared" si="297"/>
        <v/>
      </c>
      <c r="AV256" s="15" t="str">
        <f t="shared" si="298"/>
        <v/>
      </c>
      <c r="AW256" s="30" t="str">
        <f t="shared" si="299"/>
        <v/>
      </c>
      <c r="AX256" s="28" t="str">
        <f t="shared" si="278"/>
        <v/>
      </c>
      <c r="AY256" s="16" t="str">
        <f t="shared" si="250"/>
        <v/>
      </c>
      <c r="AZ256" s="16" t="str">
        <f t="shared" si="251"/>
        <v/>
      </c>
      <c r="BA256" s="16" t="str">
        <f t="shared" si="252"/>
        <v/>
      </c>
      <c r="BB256" s="16" t="str">
        <f t="shared" si="253"/>
        <v/>
      </c>
      <c r="BC256" s="16" t="str">
        <f t="shared" si="254"/>
        <v/>
      </c>
      <c r="BD256" s="16" t="str">
        <f t="shared" si="255"/>
        <v/>
      </c>
      <c r="BE256" s="16" t="str">
        <f t="shared" si="256"/>
        <v/>
      </c>
      <c r="BF256" s="16" t="str">
        <f t="shared" si="257"/>
        <v/>
      </c>
      <c r="BG256" s="16" t="str">
        <f t="shared" si="258"/>
        <v/>
      </c>
      <c r="BH256" s="16" t="str">
        <f t="shared" si="259"/>
        <v/>
      </c>
      <c r="BI256" s="16" t="str">
        <f t="shared" si="260"/>
        <v/>
      </c>
      <c r="BJ256" s="16" t="str">
        <f t="shared" si="261"/>
        <v/>
      </c>
      <c r="BK256" s="16" t="str">
        <f t="shared" si="262"/>
        <v/>
      </c>
      <c r="BL256" s="16" t="str">
        <f t="shared" si="263"/>
        <v/>
      </c>
      <c r="BM256" s="16"/>
      <c r="BN256" s="16" t="str">
        <f t="shared" si="264"/>
        <v/>
      </c>
      <c r="BO256" s="16" t="str">
        <f t="shared" si="265"/>
        <v/>
      </c>
      <c r="BP256" s="28" t="str">
        <f t="shared" si="266"/>
        <v/>
      </c>
      <c r="BQ256" s="16" t="str">
        <f t="shared" si="267"/>
        <v/>
      </c>
      <c r="BR256" s="16" t="str">
        <f t="shared" si="268"/>
        <v/>
      </c>
      <c r="BS256" s="16" t="str">
        <f t="shared" si="269"/>
        <v/>
      </c>
      <c r="BT256" s="16" t="str">
        <f t="shared" si="270"/>
        <v/>
      </c>
      <c r="BU256" s="16" t="str">
        <f t="shared" si="271"/>
        <v/>
      </c>
      <c r="BV256" s="16" t="str">
        <f t="shared" si="272"/>
        <v/>
      </c>
      <c r="BW256" s="16" t="str">
        <f t="shared" si="273"/>
        <v/>
      </c>
      <c r="BX256" s="16" t="str">
        <f t="shared" si="274"/>
        <v/>
      </c>
      <c r="BY256" s="16" t="str">
        <f t="shared" si="275"/>
        <v/>
      </c>
      <c r="BZ256" s="16" t="str">
        <f t="shared" ref="BZ256:CG271" si="305">IF(BH256="Incluir Cotización",$AJ256,"")</f>
        <v/>
      </c>
      <c r="CA256" s="16" t="str">
        <f t="shared" si="305"/>
        <v/>
      </c>
      <c r="CB256" s="16" t="str">
        <f t="shared" si="305"/>
        <v/>
      </c>
      <c r="CC256" s="16" t="str">
        <f t="shared" si="305"/>
        <v/>
      </c>
      <c r="CD256" s="16" t="str">
        <f t="shared" si="305"/>
        <v/>
      </c>
      <c r="CE256" s="16" t="str">
        <f t="shared" si="305"/>
        <v/>
      </c>
      <c r="CF256" s="16" t="str">
        <f t="shared" si="305"/>
        <v/>
      </c>
      <c r="CG256" s="16" t="str">
        <f t="shared" si="305"/>
        <v/>
      </c>
      <c r="CH256" s="66" t="str">
        <f t="shared" si="277"/>
        <v/>
      </c>
      <c r="CI256" s="42" t="str">
        <f t="shared" si="289"/>
        <v/>
      </c>
      <c r="CJ256" s="42" t="str">
        <f t="shared" si="290"/>
        <v/>
      </c>
      <c r="CK256" s="42" t="str">
        <f t="shared" si="291"/>
        <v/>
      </c>
      <c r="CL256" s="42" t="str">
        <f t="shared" si="292"/>
        <v/>
      </c>
      <c r="CM256" s="42" t="str">
        <f t="shared" si="293"/>
        <v/>
      </c>
      <c r="CN256" s="65">
        <f t="shared" si="279"/>
        <v>0</v>
      </c>
      <c r="CO256" s="73"/>
      <c r="CP256" s="41">
        <f t="shared" si="300"/>
        <v>0</v>
      </c>
      <c r="CQ256" s="39">
        <f t="shared" si="301"/>
        <v>0</v>
      </c>
      <c r="CR256" s="40">
        <f t="shared" si="302"/>
        <v>0</v>
      </c>
      <c r="CS256" s="134">
        <f t="shared" si="303"/>
        <v>0</v>
      </c>
      <c r="CT256" s="17"/>
      <c r="CU256" s="129"/>
      <c r="CV256" s="130">
        <f t="shared" si="280"/>
        <v>0</v>
      </c>
      <c r="CW256" s="134">
        <f t="shared" si="281"/>
        <v>0</v>
      </c>
      <c r="CX256" s="131">
        <f>+IF($I$7="SI",'INPUTS Y LISTAS'!$B$31,0)</f>
        <v>0</v>
      </c>
      <c r="CY256" s="132"/>
      <c r="CZ256" s="130">
        <f t="shared" si="282"/>
        <v>0</v>
      </c>
      <c r="DA256" s="134">
        <f t="shared" si="283"/>
        <v>0</v>
      </c>
      <c r="DB256" s="131">
        <f>+IF($I$7="SI",'INPUTS Y LISTAS'!$B$32,0)</f>
        <v>0</v>
      </c>
      <c r="DC256" s="132"/>
      <c r="DD256" s="130">
        <f t="shared" si="284"/>
        <v>0</v>
      </c>
      <c r="DE256" s="134">
        <f t="shared" si="285"/>
        <v>0</v>
      </c>
      <c r="DF256" s="131">
        <f>+IF($I$7="SI",'INPUTS Y LISTAS'!$B$33,0)</f>
        <v>0</v>
      </c>
      <c r="DG256" s="132"/>
      <c r="DH256" s="130">
        <f t="shared" si="286"/>
        <v>0</v>
      </c>
      <c r="DI256" s="134">
        <f t="shared" si="287"/>
        <v>0</v>
      </c>
      <c r="DJ256" s="136">
        <f t="shared" si="288"/>
        <v>0</v>
      </c>
    </row>
    <row r="257" spans="3:114" ht="15.75" hidden="1" outlineLevel="2" x14ac:dyDescent="0.2">
      <c r="C257" s="14">
        <f t="shared" si="295"/>
        <v>243</v>
      </c>
      <c r="D257" s="72"/>
      <c r="E257" s="69">
        <v>1</v>
      </c>
      <c r="F257" s="69"/>
      <c r="G257" s="70"/>
      <c r="H257" s="70"/>
      <c r="I257" s="70"/>
      <c r="J257" s="70"/>
      <c r="K257" s="70"/>
      <c r="L257" s="70"/>
      <c r="M257" s="70"/>
      <c r="N257" s="70"/>
      <c r="O257" s="70"/>
      <c r="P257" s="70"/>
      <c r="Q257" s="70"/>
      <c r="R257" s="70"/>
      <c r="S257" s="70"/>
      <c r="T257" s="70"/>
      <c r="U257" s="70"/>
      <c r="V257" s="70"/>
      <c r="W257" s="70"/>
      <c r="X257" s="70"/>
      <c r="Y257" s="71"/>
      <c r="Z257" s="87" t="s">
        <v>16</v>
      </c>
      <c r="AA257" s="15" t="str">
        <f>IF(G257="","",IF(Z257="SI",G257*(1+'INPUTS Y LISTAS'!$B$15),'Modelo Estadistico'!G257))</f>
        <v/>
      </c>
      <c r="AB257" s="15" t="str">
        <f>IF(H257="","",IF(Z257="SI",H257*(1+'INPUTS Y LISTAS'!$B$15),'Modelo Estadistico'!H257))</f>
        <v/>
      </c>
      <c r="AC257" s="15" t="str">
        <f>IF(I257="","",IF(Z257="SI",I257*(1+'INPUTS Y LISTAS'!$B$15),'Modelo Estadistico'!I257))</f>
        <v/>
      </c>
      <c r="AD257" s="15" t="str">
        <f>IF(J257="","",IF(Z257="SI",J257*(1+'INPUTS Y LISTAS'!$B$15),'Modelo Estadistico'!J257))</f>
        <v/>
      </c>
      <c r="AE257" s="15" t="str">
        <f>IF(K257="","",IF(Z257="SI",K257*(1+'INPUTS Y LISTAS'!$B$15),'Modelo Estadistico'!K257))</f>
        <v/>
      </c>
      <c r="AF257" s="15" t="str">
        <f>IF(L257="","",IF(Z257="SI",L257*(1+'INPUTS Y LISTAS'!$B$15),'Modelo Estadistico'!L257))</f>
        <v/>
      </c>
      <c r="AG257" s="15" t="str">
        <f>IF(M257="","",IF(Z257="SI",M257*(1+'INPUTS Y LISTAS'!$B$15),'Modelo Estadistico'!M257))</f>
        <v/>
      </c>
      <c r="AH257" s="15" t="str">
        <f>IF(N257="","",IF(Z257="SI",N257*(1+'INPUTS Y LISTAS'!$B$15),'Modelo Estadistico'!N257))</f>
        <v/>
      </c>
      <c r="AI257" s="15" t="str">
        <f>IF(O257="","",IF(Z257="SI",O257*(1+'INPUTS Y LISTAS'!$B$15),'Modelo Estadistico'!O257))</f>
        <v/>
      </c>
      <c r="AJ257" s="15" t="str">
        <f>IF(P257="","",IF(Z257="SI",P257*(1+'INPUTS Y LISTAS'!$B$15),'Modelo Estadistico'!P257))</f>
        <v/>
      </c>
      <c r="AK257" s="15" t="str">
        <f>IF(Q257="","",IF(Z257="SI",Q257*(1+'INPUTS Y LISTAS'!$B$15),'Modelo Estadistico'!Q257))</f>
        <v/>
      </c>
      <c r="AL257" s="15" t="str">
        <f>IF(R257="","",IF(Z257="SI",R257*(1+'INPUTS Y LISTAS'!$B$15),'Modelo Estadistico'!R257))</f>
        <v/>
      </c>
      <c r="AM257" s="15" t="str">
        <f>IF(S257="","",IF(Z257="SI",S257*(1+'INPUTS Y LISTAS'!$B$15),'Modelo Estadistico'!S257))</f>
        <v/>
      </c>
      <c r="AN257" s="15" t="str">
        <f>IF(T257="","",IF(Z257="SI",T257*(1+'INPUTS Y LISTAS'!$B$15),'Modelo Estadistico'!T257))</f>
        <v/>
      </c>
      <c r="AO257" s="15" t="str">
        <f>IF(U257="","",IF(Z257="SI",U257*(1+'INPUTS Y LISTAS'!$B$15),'Modelo Estadistico'!U257))</f>
        <v/>
      </c>
      <c r="AP257" s="15" t="str">
        <f>IF(V257="","",IF(Z257="SI",V257*(1+'INPUTS Y LISTAS'!$B$15),'Modelo Estadistico'!V257))</f>
        <v/>
      </c>
      <c r="AQ257" s="15" t="str">
        <f>IF(W257="","",IF(Z257="SI",W257*(1+'INPUTS Y LISTAS'!$B$15),'Modelo Estadistico'!W257))</f>
        <v/>
      </c>
      <c r="AR257" s="15" t="str">
        <f>IF(X257="","",IF(Z257="SI",X257*(1+'INPUTS Y LISTAS'!$B$15),'Modelo Estadistico'!X257))</f>
        <v/>
      </c>
      <c r="AS257" s="71"/>
      <c r="AT257" s="29" t="str">
        <f t="shared" si="296"/>
        <v/>
      </c>
      <c r="AU257" s="15" t="str">
        <f t="shared" si="297"/>
        <v/>
      </c>
      <c r="AV257" s="15" t="str">
        <f t="shared" si="298"/>
        <v/>
      </c>
      <c r="AW257" s="30" t="str">
        <f t="shared" si="299"/>
        <v/>
      </c>
      <c r="AX257" s="28" t="str">
        <f t="shared" si="278"/>
        <v/>
      </c>
      <c r="AY257" s="16" t="str">
        <f t="shared" si="250"/>
        <v/>
      </c>
      <c r="AZ257" s="16" t="str">
        <f t="shared" si="251"/>
        <v/>
      </c>
      <c r="BA257" s="16" t="str">
        <f t="shared" si="252"/>
        <v/>
      </c>
      <c r="BB257" s="16" t="str">
        <f t="shared" si="253"/>
        <v/>
      </c>
      <c r="BC257" s="16" t="str">
        <f t="shared" si="254"/>
        <v/>
      </c>
      <c r="BD257" s="16" t="str">
        <f t="shared" si="255"/>
        <v/>
      </c>
      <c r="BE257" s="16" t="str">
        <f t="shared" si="256"/>
        <v/>
      </c>
      <c r="BF257" s="16" t="str">
        <f t="shared" si="257"/>
        <v/>
      </c>
      <c r="BG257" s="16" t="str">
        <f t="shared" si="258"/>
        <v/>
      </c>
      <c r="BH257" s="16" t="str">
        <f t="shared" si="259"/>
        <v/>
      </c>
      <c r="BI257" s="16" t="str">
        <f t="shared" si="260"/>
        <v/>
      </c>
      <c r="BJ257" s="16" t="str">
        <f t="shared" si="261"/>
        <v/>
      </c>
      <c r="BK257" s="16" t="str">
        <f t="shared" si="262"/>
        <v/>
      </c>
      <c r="BL257" s="16" t="str">
        <f t="shared" si="263"/>
        <v/>
      </c>
      <c r="BM257" s="16"/>
      <c r="BN257" s="16" t="str">
        <f t="shared" si="264"/>
        <v/>
      </c>
      <c r="BO257" s="16" t="str">
        <f t="shared" si="265"/>
        <v/>
      </c>
      <c r="BP257" s="28" t="str">
        <f t="shared" si="266"/>
        <v/>
      </c>
      <c r="BQ257" s="16" t="str">
        <f t="shared" si="267"/>
        <v/>
      </c>
      <c r="BR257" s="16" t="str">
        <f t="shared" si="268"/>
        <v/>
      </c>
      <c r="BS257" s="16" t="str">
        <f t="shared" si="269"/>
        <v/>
      </c>
      <c r="BT257" s="16" t="str">
        <f t="shared" si="270"/>
        <v/>
      </c>
      <c r="BU257" s="16" t="str">
        <f t="shared" si="271"/>
        <v/>
      </c>
      <c r="BV257" s="16" t="str">
        <f t="shared" si="272"/>
        <v/>
      </c>
      <c r="BW257" s="16" t="str">
        <f t="shared" si="273"/>
        <v/>
      </c>
      <c r="BX257" s="16" t="str">
        <f t="shared" si="274"/>
        <v/>
      </c>
      <c r="BY257" s="16" t="str">
        <f t="shared" si="275"/>
        <v/>
      </c>
      <c r="BZ257" s="16" t="str">
        <f t="shared" si="305"/>
        <v/>
      </c>
      <c r="CA257" s="16" t="str">
        <f t="shared" si="305"/>
        <v/>
      </c>
      <c r="CB257" s="16" t="str">
        <f t="shared" si="305"/>
        <v/>
      </c>
      <c r="CC257" s="16" t="str">
        <f t="shared" si="305"/>
        <v/>
      </c>
      <c r="CD257" s="16" t="str">
        <f t="shared" si="305"/>
        <v/>
      </c>
      <c r="CE257" s="16" t="str">
        <f t="shared" si="305"/>
        <v/>
      </c>
      <c r="CF257" s="16" t="str">
        <f t="shared" si="305"/>
        <v/>
      </c>
      <c r="CG257" s="16" t="str">
        <f t="shared" si="305"/>
        <v/>
      </c>
      <c r="CH257" s="66" t="str">
        <f t="shared" si="277"/>
        <v/>
      </c>
      <c r="CI257" s="42" t="str">
        <f t="shared" si="289"/>
        <v/>
      </c>
      <c r="CJ257" s="42" t="str">
        <f t="shared" si="290"/>
        <v/>
      </c>
      <c r="CK257" s="42" t="str">
        <f t="shared" si="291"/>
        <v/>
      </c>
      <c r="CL257" s="42" t="str">
        <f t="shared" si="292"/>
        <v/>
      </c>
      <c r="CM257" s="42" t="str">
        <f t="shared" si="293"/>
        <v/>
      </c>
      <c r="CN257" s="65">
        <f t="shared" si="279"/>
        <v>0</v>
      </c>
      <c r="CO257" s="73"/>
      <c r="CP257" s="41">
        <f t="shared" si="300"/>
        <v>0</v>
      </c>
      <c r="CQ257" s="39">
        <f t="shared" si="301"/>
        <v>0</v>
      </c>
      <c r="CR257" s="40">
        <f t="shared" si="302"/>
        <v>0</v>
      </c>
      <c r="CS257" s="134">
        <f t="shared" si="303"/>
        <v>0</v>
      </c>
      <c r="CT257" s="17"/>
      <c r="CU257" s="129"/>
      <c r="CV257" s="130">
        <f t="shared" si="280"/>
        <v>0</v>
      </c>
      <c r="CW257" s="134">
        <f t="shared" si="281"/>
        <v>0</v>
      </c>
      <c r="CX257" s="131">
        <f>+IF($I$7="SI",'INPUTS Y LISTAS'!$B$31,0)</f>
        <v>0</v>
      </c>
      <c r="CY257" s="132"/>
      <c r="CZ257" s="130">
        <f t="shared" si="282"/>
        <v>0</v>
      </c>
      <c r="DA257" s="134">
        <f t="shared" si="283"/>
        <v>0</v>
      </c>
      <c r="DB257" s="131">
        <f>+IF($I$7="SI",'INPUTS Y LISTAS'!$B$32,0)</f>
        <v>0</v>
      </c>
      <c r="DC257" s="132"/>
      <c r="DD257" s="130">
        <f t="shared" si="284"/>
        <v>0</v>
      </c>
      <c r="DE257" s="134">
        <f t="shared" si="285"/>
        <v>0</v>
      </c>
      <c r="DF257" s="131">
        <f>+IF($I$7="SI",'INPUTS Y LISTAS'!$B$33,0)</f>
        <v>0</v>
      </c>
      <c r="DG257" s="132"/>
      <c r="DH257" s="130">
        <f t="shared" si="286"/>
        <v>0</v>
      </c>
      <c r="DI257" s="134">
        <f t="shared" si="287"/>
        <v>0</v>
      </c>
      <c r="DJ257" s="136">
        <f t="shared" si="288"/>
        <v>0</v>
      </c>
    </row>
    <row r="258" spans="3:114" ht="15.75" hidden="1" outlineLevel="2" x14ac:dyDescent="0.2">
      <c r="C258" s="14">
        <f t="shared" si="295"/>
        <v>244</v>
      </c>
      <c r="D258" s="72"/>
      <c r="E258" s="69">
        <v>1</v>
      </c>
      <c r="F258" s="69"/>
      <c r="G258" s="70"/>
      <c r="H258" s="70"/>
      <c r="I258" s="70"/>
      <c r="J258" s="70"/>
      <c r="K258" s="70"/>
      <c r="L258" s="70"/>
      <c r="M258" s="70"/>
      <c r="N258" s="70"/>
      <c r="O258" s="70"/>
      <c r="P258" s="70"/>
      <c r="Q258" s="70"/>
      <c r="R258" s="70"/>
      <c r="S258" s="70"/>
      <c r="T258" s="70"/>
      <c r="U258" s="70"/>
      <c r="V258" s="70"/>
      <c r="W258" s="70"/>
      <c r="X258" s="70"/>
      <c r="Y258" s="71"/>
      <c r="Z258" s="87" t="s">
        <v>16</v>
      </c>
      <c r="AA258" s="15" t="str">
        <f>IF(G258="","",IF(Z258="SI",G258*(1+'INPUTS Y LISTAS'!$B$15),'Modelo Estadistico'!G258))</f>
        <v/>
      </c>
      <c r="AB258" s="15" t="str">
        <f>IF(H258="","",IF(Z258="SI",H258*(1+'INPUTS Y LISTAS'!$B$15),'Modelo Estadistico'!H258))</f>
        <v/>
      </c>
      <c r="AC258" s="15" t="str">
        <f>IF(I258="","",IF(Z258="SI",I258*(1+'INPUTS Y LISTAS'!$B$15),'Modelo Estadistico'!I258))</f>
        <v/>
      </c>
      <c r="AD258" s="15" t="str">
        <f>IF(J258="","",IF(Z258="SI",J258*(1+'INPUTS Y LISTAS'!$B$15),'Modelo Estadistico'!J258))</f>
        <v/>
      </c>
      <c r="AE258" s="15" t="str">
        <f>IF(K258="","",IF(Z258="SI",K258*(1+'INPUTS Y LISTAS'!$B$15),'Modelo Estadistico'!K258))</f>
        <v/>
      </c>
      <c r="AF258" s="15" t="str">
        <f>IF(L258="","",IF(Z258="SI",L258*(1+'INPUTS Y LISTAS'!$B$15),'Modelo Estadistico'!L258))</f>
        <v/>
      </c>
      <c r="AG258" s="15" t="str">
        <f>IF(M258="","",IF(Z258="SI",M258*(1+'INPUTS Y LISTAS'!$B$15),'Modelo Estadistico'!M258))</f>
        <v/>
      </c>
      <c r="AH258" s="15" t="str">
        <f>IF(N258="","",IF(Z258="SI",N258*(1+'INPUTS Y LISTAS'!$B$15),'Modelo Estadistico'!N258))</f>
        <v/>
      </c>
      <c r="AI258" s="15" t="str">
        <f>IF(O258="","",IF(Z258="SI",O258*(1+'INPUTS Y LISTAS'!$B$15),'Modelo Estadistico'!O258))</f>
        <v/>
      </c>
      <c r="AJ258" s="15" t="str">
        <f>IF(P258="","",IF(Z258="SI",P258*(1+'INPUTS Y LISTAS'!$B$15),'Modelo Estadistico'!P258))</f>
        <v/>
      </c>
      <c r="AK258" s="15" t="str">
        <f>IF(Q258="","",IF(Z258="SI",Q258*(1+'INPUTS Y LISTAS'!$B$15),'Modelo Estadistico'!Q258))</f>
        <v/>
      </c>
      <c r="AL258" s="15" t="str">
        <f>IF(R258="","",IF(Z258="SI",R258*(1+'INPUTS Y LISTAS'!$B$15),'Modelo Estadistico'!R258))</f>
        <v/>
      </c>
      <c r="AM258" s="15" t="str">
        <f>IF(S258="","",IF(Z258="SI",S258*(1+'INPUTS Y LISTAS'!$B$15),'Modelo Estadistico'!S258))</f>
        <v/>
      </c>
      <c r="AN258" s="15" t="str">
        <f>IF(T258="","",IF(Z258="SI",T258*(1+'INPUTS Y LISTAS'!$B$15),'Modelo Estadistico'!T258))</f>
        <v/>
      </c>
      <c r="AO258" s="15" t="str">
        <f>IF(U258="","",IF(Z258="SI",U258*(1+'INPUTS Y LISTAS'!$B$15),'Modelo Estadistico'!U258))</f>
        <v/>
      </c>
      <c r="AP258" s="15" t="str">
        <f>IF(V258="","",IF(Z258="SI",V258*(1+'INPUTS Y LISTAS'!$B$15),'Modelo Estadistico'!V258))</f>
        <v/>
      </c>
      <c r="AQ258" s="15" t="str">
        <f>IF(W258="","",IF(Z258="SI",W258*(1+'INPUTS Y LISTAS'!$B$15),'Modelo Estadistico'!W258))</f>
        <v/>
      </c>
      <c r="AR258" s="15" t="str">
        <f>IF(X258="","",IF(Z258="SI",X258*(1+'INPUTS Y LISTAS'!$B$15),'Modelo Estadistico'!X258))</f>
        <v/>
      </c>
      <c r="AS258" s="71"/>
      <c r="AT258" s="29" t="str">
        <f t="shared" si="296"/>
        <v/>
      </c>
      <c r="AU258" s="15" t="str">
        <f t="shared" si="297"/>
        <v/>
      </c>
      <c r="AV258" s="15" t="str">
        <f t="shared" si="298"/>
        <v/>
      </c>
      <c r="AW258" s="30" t="str">
        <f t="shared" si="299"/>
        <v/>
      </c>
      <c r="AX258" s="28" t="str">
        <f t="shared" si="278"/>
        <v/>
      </c>
      <c r="AY258" s="16" t="str">
        <f t="shared" si="250"/>
        <v/>
      </c>
      <c r="AZ258" s="16" t="str">
        <f t="shared" si="251"/>
        <v/>
      </c>
      <c r="BA258" s="16" t="str">
        <f t="shared" si="252"/>
        <v/>
      </c>
      <c r="BB258" s="16" t="str">
        <f t="shared" si="253"/>
        <v/>
      </c>
      <c r="BC258" s="16" t="str">
        <f t="shared" si="254"/>
        <v/>
      </c>
      <c r="BD258" s="16" t="str">
        <f t="shared" si="255"/>
        <v/>
      </c>
      <c r="BE258" s="16" t="str">
        <f t="shared" si="256"/>
        <v/>
      </c>
      <c r="BF258" s="16" t="str">
        <f t="shared" si="257"/>
        <v/>
      </c>
      <c r="BG258" s="16" t="str">
        <f t="shared" si="258"/>
        <v/>
      </c>
      <c r="BH258" s="16" t="str">
        <f t="shared" si="259"/>
        <v/>
      </c>
      <c r="BI258" s="16" t="str">
        <f t="shared" si="260"/>
        <v/>
      </c>
      <c r="BJ258" s="16" t="str">
        <f t="shared" si="261"/>
        <v/>
      </c>
      <c r="BK258" s="16" t="str">
        <f t="shared" si="262"/>
        <v/>
      </c>
      <c r="BL258" s="16" t="str">
        <f t="shared" si="263"/>
        <v/>
      </c>
      <c r="BM258" s="16"/>
      <c r="BN258" s="16" t="str">
        <f t="shared" si="264"/>
        <v/>
      </c>
      <c r="BO258" s="16" t="str">
        <f t="shared" si="265"/>
        <v/>
      </c>
      <c r="BP258" s="28" t="str">
        <f t="shared" si="266"/>
        <v/>
      </c>
      <c r="BQ258" s="16" t="str">
        <f t="shared" si="267"/>
        <v/>
      </c>
      <c r="BR258" s="16" t="str">
        <f t="shared" si="268"/>
        <v/>
      </c>
      <c r="BS258" s="16" t="str">
        <f t="shared" si="269"/>
        <v/>
      </c>
      <c r="BT258" s="16" t="str">
        <f t="shared" si="270"/>
        <v/>
      </c>
      <c r="BU258" s="16" t="str">
        <f t="shared" si="271"/>
        <v/>
      </c>
      <c r="BV258" s="16" t="str">
        <f t="shared" si="272"/>
        <v/>
      </c>
      <c r="BW258" s="16" t="str">
        <f t="shared" si="273"/>
        <v/>
      </c>
      <c r="BX258" s="16" t="str">
        <f t="shared" si="274"/>
        <v/>
      </c>
      <c r="BY258" s="16" t="str">
        <f t="shared" si="275"/>
        <v/>
      </c>
      <c r="BZ258" s="16" t="str">
        <f t="shared" si="305"/>
        <v/>
      </c>
      <c r="CA258" s="16" t="str">
        <f t="shared" si="305"/>
        <v/>
      </c>
      <c r="CB258" s="16" t="str">
        <f t="shared" si="305"/>
        <v/>
      </c>
      <c r="CC258" s="16" t="str">
        <f t="shared" si="305"/>
        <v/>
      </c>
      <c r="CD258" s="16" t="str">
        <f t="shared" si="305"/>
        <v/>
      </c>
      <c r="CE258" s="16" t="str">
        <f t="shared" si="305"/>
        <v/>
      </c>
      <c r="CF258" s="16" t="str">
        <f t="shared" si="305"/>
        <v/>
      </c>
      <c r="CG258" s="16" t="str">
        <f t="shared" si="305"/>
        <v/>
      </c>
      <c r="CH258" s="66" t="str">
        <f t="shared" si="277"/>
        <v/>
      </c>
      <c r="CI258" s="42" t="str">
        <f t="shared" si="289"/>
        <v/>
      </c>
      <c r="CJ258" s="42" t="str">
        <f t="shared" si="290"/>
        <v/>
      </c>
      <c r="CK258" s="42" t="str">
        <f t="shared" si="291"/>
        <v/>
      </c>
      <c r="CL258" s="42" t="str">
        <f t="shared" si="292"/>
        <v/>
      </c>
      <c r="CM258" s="42" t="str">
        <f t="shared" si="293"/>
        <v/>
      </c>
      <c r="CN258" s="65">
        <f t="shared" si="279"/>
        <v>0</v>
      </c>
      <c r="CO258" s="73"/>
      <c r="CP258" s="41">
        <f t="shared" si="300"/>
        <v>0</v>
      </c>
      <c r="CQ258" s="39">
        <f t="shared" si="301"/>
        <v>0</v>
      </c>
      <c r="CR258" s="40">
        <f t="shared" si="302"/>
        <v>0</v>
      </c>
      <c r="CS258" s="134">
        <f t="shared" si="303"/>
        <v>0</v>
      </c>
      <c r="CT258" s="17"/>
      <c r="CU258" s="129"/>
      <c r="CV258" s="130">
        <f t="shared" si="280"/>
        <v>0</v>
      </c>
      <c r="CW258" s="134">
        <f t="shared" si="281"/>
        <v>0</v>
      </c>
      <c r="CX258" s="131">
        <f>+IF($I$7="SI",'INPUTS Y LISTAS'!$B$31,0)</f>
        <v>0</v>
      </c>
      <c r="CY258" s="132"/>
      <c r="CZ258" s="130">
        <f t="shared" si="282"/>
        <v>0</v>
      </c>
      <c r="DA258" s="134">
        <f t="shared" si="283"/>
        <v>0</v>
      </c>
      <c r="DB258" s="131">
        <f>+IF($I$7="SI",'INPUTS Y LISTAS'!$B$32,0)</f>
        <v>0</v>
      </c>
      <c r="DC258" s="132"/>
      <c r="DD258" s="130">
        <f t="shared" si="284"/>
        <v>0</v>
      </c>
      <c r="DE258" s="134">
        <f t="shared" si="285"/>
        <v>0</v>
      </c>
      <c r="DF258" s="131">
        <f>+IF($I$7="SI",'INPUTS Y LISTAS'!$B$33,0)</f>
        <v>0</v>
      </c>
      <c r="DG258" s="132"/>
      <c r="DH258" s="130">
        <f t="shared" si="286"/>
        <v>0</v>
      </c>
      <c r="DI258" s="134">
        <f t="shared" si="287"/>
        <v>0</v>
      </c>
      <c r="DJ258" s="136">
        <f t="shared" si="288"/>
        <v>0</v>
      </c>
    </row>
    <row r="259" spans="3:114" ht="15.75" hidden="1" outlineLevel="2" x14ac:dyDescent="0.2">
      <c r="C259" s="14">
        <f t="shared" si="295"/>
        <v>245</v>
      </c>
      <c r="D259" s="72"/>
      <c r="E259" s="69">
        <v>1</v>
      </c>
      <c r="F259" s="69"/>
      <c r="G259" s="70"/>
      <c r="H259" s="70"/>
      <c r="I259" s="70"/>
      <c r="J259" s="70"/>
      <c r="K259" s="70"/>
      <c r="L259" s="70"/>
      <c r="M259" s="70"/>
      <c r="N259" s="70"/>
      <c r="O259" s="70"/>
      <c r="P259" s="70"/>
      <c r="Q259" s="70"/>
      <c r="R259" s="70"/>
      <c r="S259" s="70"/>
      <c r="T259" s="70"/>
      <c r="U259" s="70"/>
      <c r="V259" s="70"/>
      <c r="W259" s="70"/>
      <c r="X259" s="70"/>
      <c r="Y259" s="71"/>
      <c r="Z259" s="87" t="s">
        <v>16</v>
      </c>
      <c r="AA259" s="15" t="str">
        <f>IF(G259="","",IF(Z259="SI",G259*(1+'INPUTS Y LISTAS'!$B$15),'Modelo Estadistico'!G259))</f>
        <v/>
      </c>
      <c r="AB259" s="15" t="str">
        <f>IF(H259="","",IF(Z259="SI",H259*(1+'INPUTS Y LISTAS'!$B$15),'Modelo Estadistico'!H259))</f>
        <v/>
      </c>
      <c r="AC259" s="15" t="str">
        <f>IF(I259="","",IF(Z259="SI",I259*(1+'INPUTS Y LISTAS'!$B$15),'Modelo Estadistico'!I259))</f>
        <v/>
      </c>
      <c r="AD259" s="15" t="str">
        <f>IF(J259="","",IF(Z259="SI",J259*(1+'INPUTS Y LISTAS'!$B$15),'Modelo Estadistico'!J259))</f>
        <v/>
      </c>
      <c r="AE259" s="15" t="str">
        <f>IF(K259="","",IF(Z259="SI",K259*(1+'INPUTS Y LISTAS'!$B$15),'Modelo Estadistico'!K259))</f>
        <v/>
      </c>
      <c r="AF259" s="15" t="str">
        <f>IF(L259="","",IF(Z259="SI",L259*(1+'INPUTS Y LISTAS'!$B$15),'Modelo Estadistico'!L259))</f>
        <v/>
      </c>
      <c r="AG259" s="15" t="str">
        <f>IF(M259="","",IF(Z259="SI",M259*(1+'INPUTS Y LISTAS'!$B$15),'Modelo Estadistico'!M259))</f>
        <v/>
      </c>
      <c r="AH259" s="15" t="str">
        <f>IF(N259="","",IF(Z259="SI",N259*(1+'INPUTS Y LISTAS'!$B$15),'Modelo Estadistico'!N259))</f>
        <v/>
      </c>
      <c r="AI259" s="15" t="str">
        <f>IF(O259="","",IF(Z259="SI",O259*(1+'INPUTS Y LISTAS'!$B$15),'Modelo Estadistico'!O259))</f>
        <v/>
      </c>
      <c r="AJ259" s="15" t="str">
        <f>IF(P259="","",IF(Z259="SI",P259*(1+'INPUTS Y LISTAS'!$B$15),'Modelo Estadistico'!P259))</f>
        <v/>
      </c>
      <c r="AK259" s="15" t="str">
        <f>IF(Q259="","",IF(Z259="SI",Q259*(1+'INPUTS Y LISTAS'!$B$15),'Modelo Estadistico'!Q259))</f>
        <v/>
      </c>
      <c r="AL259" s="15" t="str">
        <f>IF(R259="","",IF(Z259="SI",R259*(1+'INPUTS Y LISTAS'!$B$15),'Modelo Estadistico'!R259))</f>
        <v/>
      </c>
      <c r="AM259" s="15" t="str">
        <f>IF(S259="","",IF(Z259="SI",S259*(1+'INPUTS Y LISTAS'!$B$15),'Modelo Estadistico'!S259))</f>
        <v/>
      </c>
      <c r="AN259" s="15" t="str">
        <f>IF(T259="","",IF(Z259="SI",T259*(1+'INPUTS Y LISTAS'!$B$15),'Modelo Estadistico'!T259))</f>
        <v/>
      </c>
      <c r="AO259" s="15" t="str">
        <f>IF(U259="","",IF(Z259="SI",U259*(1+'INPUTS Y LISTAS'!$B$15),'Modelo Estadistico'!U259))</f>
        <v/>
      </c>
      <c r="AP259" s="15" t="str">
        <f>IF(V259="","",IF(Z259="SI",V259*(1+'INPUTS Y LISTAS'!$B$15),'Modelo Estadistico'!V259))</f>
        <v/>
      </c>
      <c r="AQ259" s="15" t="str">
        <f>IF(W259="","",IF(Z259="SI",W259*(1+'INPUTS Y LISTAS'!$B$15),'Modelo Estadistico'!W259))</f>
        <v/>
      </c>
      <c r="AR259" s="15" t="str">
        <f>IF(X259="","",IF(Z259="SI",X259*(1+'INPUTS Y LISTAS'!$B$15),'Modelo Estadistico'!X259))</f>
        <v/>
      </c>
      <c r="AS259" s="71"/>
      <c r="AT259" s="29" t="str">
        <f t="shared" si="296"/>
        <v/>
      </c>
      <c r="AU259" s="15" t="str">
        <f t="shared" si="297"/>
        <v/>
      </c>
      <c r="AV259" s="15" t="str">
        <f t="shared" si="298"/>
        <v/>
      </c>
      <c r="AW259" s="30" t="str">
        <f t="shared" si="299"/>
        <v/>
      </c>
      <c r="AX259" s="28" t="str">
        <f t="shared" si="278"/>
        <v/>
      </c>
      <c r="AY259" s="16" t="str">
        <f t="shared" si="250"/>
        <v/>
      </c>
      <c r="AZ259" s="16" t="str">
        <f t="shared" si="251"/>
        <v/>
      </c>
      <c r="BA259" s="16" t="str">
        <f t="shared" si="252"/>
        <v/>
      </c>
      <c r="BB259" s="16" t="str">
        <f t="shared" si="253"/>
        <v/>
      </c>
      <c r="BC259" s="16" t="str">
        <f t="shared" si="254"/>
        <v/>
      </c>
      <c r="BD259" s="16" t="str">
        <f t="shared" si="255"/>
        <v/>
      </c>
      <c r="BE259" s="16" t="str">
        <f t="shared" si="256"/>
        <v/>
      </c>
      <c r="BF259" s="16" t="str">
        <f t="shared" si="257"/>
        <v/>
      </c>
      <c r="BG259" s="16" t="str">
        <f t="shared" si="258"/>
        <v/>
      </c>
      <c r="BH259" s="16" t="str">
        <f t="shared" si="259"/>
        <v/>
      </c>
      <c r="BI259" s="16" t="str">
        <f t="shared" si="260"/>
        <v/>
      </c>
      <c r="BJ259" s="16" t="str">
        <f t="shared" si="261"/>
        <v/>
      </c>
      <c r="BK259" s="16" t="str">
        <f t="shared" si="262"/>
        <v/>
      </c>
      <c r="BL259" s="16" t="str">
        <f t="shared" si="263"/>
        <v/>
      </c>
      <c r="BM259" s="16"/>
      <c r="BN259" s="16" t="str">
        <f t="shared" si="264"/>
        <v/>
      </c>
      <c r="BO259" s="16" t="str">
        <f t="shared" si="265"/>
        <v/>
      </c>
      <c r="BP259" s="28" t="str">
        <f t="shared" si="266"/>
        <v/>
      </c>
      <c r="BQ259" s="16" t="str">
        <f t="shared" si="267"/>
        <v/>
      </c>
      <c r="BR259" s="16" t="str">
        <f t="shared" si="268"/>
        <v/>
      </c>
      <c r="BS259" s="16" t="str">
        <f t="shared" si="269"/>
        <v/>
      </c>
      <c r="BT259" s="16" t="str">
        <f t="shared" si="270"/>
        <v/>
      </c>
      <c r="BU259" s="16" t="str">
        <f t="shared" si="271"/>
        <v/>
      </c>
      <c r="BV259" s="16" t="str">
        <f t="shared" si="272"/>
        <v/>
      </c>
      <c r="BW259" s="16" t="str">
        <f t="shared" si="273"/>
        <v/>
      </c>
      <c r="BX259" s="16" t="str">
        <f t="shared" si="274"/>
        <v/>
      </c>
      <c r="BY259" s="16" t="str">
        <f t="shared" si="275"/>
        <v/>
      </c>
      <c r="BZ259" s="16" t="str">
        <f t="shared" si="305"/>
        <v/>
      </c>
      <c r="CA259" s="16" t="str">
        <f t="shared" si="305"/>
        <v/>
      </c>
      <c r="CB259" s="16" t="str">
        <f t="shared" si="305"/>
        <v/>
      </c>
      <c r="CC259" s="16" t="str">
        <f t="shared" si="305"/>
        <v/>
      </c>
      <c r="CD259" s="16" t="str">
        <f t="shared" si="305"/>
        <v/>
      </c>
      <c r="CE259" s="16" t="str">
        <f t="shared" si="305"/>
        <v/>
      </c>
      <c r="CF259" s="16" t="str">
        <f t="shared" si="305"/>
        <v/>
      </c>
      <c r="CG259" s="16" t="str">
        <f t="shared" si="305"/>
        <v/>
      </c>
      <c r="CH259" s="66" t="str">
        <f t="shared" si="277"/>
        <v/>
      </c>
      <c r="CI259" s="42" t="str">
        <f t="shared" si="289"/>
        <v/>
      </c>
      <c r="CJ259" s="42" t="str">
        <f t="shared" si="290"/>
        <v/>
      </c>
      <c r="CK259" s="42" t="str">
        <f t="shared" si="291"/>
        <v/>
      </c>
      <c r="CL259" s="42" t="str">
        <f t="shared" si="292"/>
        <v/>
      </c>
      <c r="CM259" s="42" t="str">
        <f t="shared" si="293"/>
        <v/>
      </c>
      <c r="CN259" s="65">
        <f t="shared" si="279"/>
        <v>0</v>
      </c>
      <c r="CO259" s="73"/>
      <c r="CP259" s="41">
        <f t="shared" si="300"/>
        <v>0</v>
      </c>
      <c r="CQ259" s="39">
        <f t="shared" si="301"/>
        <v>0</v>
      </c>
      <c r="CR259" s="40">
        <f t="shared" si="302"/>
        <v>0</v>
      </c>
      <c r="CS259" s="134">
        <f t="shared" si="303"/>
        <v>0</v>
      </c>
      <c r="CT259" s="17"/>
      <c r="CU259" s="129"/>
      <c r="CV259" s="130">
        <f t="shared" si="280"/>
        <v>0</v>
      </c>
      <c r="CW259" s="134">
        <f t="shared" si="281"/>
        <v>0</v>
      </c>
      <c r="CX259" s="131">
        <f>+IF($I$7="SI",'INPUTS Y LISTAS'!$B$31,0)</f>
        <v>0</v>
      </c>
      <c r="CY259" s="132"/>
      <c r="CZ259" s="130">
        <f t="shared" si="282"/>
        <v>0</v>
      </c>
      <c r="DA259" s="134">
        <f t="shared" si="283"/>
        <v>0</v>
      </c>
      <c r="DB259" s="131">
        <f>+IF($I$7="SI",'INPUTS Y LISTAS'!$B$32,0)</f>
        <v>0</v>
      </c>
      <c r="DC259" s="132"/>
      <c r="DD259" s="130">
        <f t="shared" si="284"/>
        <v>0</v>
      </c>
      <c r="DE259" s="134">
        <f t="shared" si="285"/>
        <v>0</v>
      </c>
      <c r="DF259" s="131">
        <f>+IF($I$7="SI",'INPUTS Y LISTAS'!$B$33,0)</f>
        <v>0</v>
      </c>
      <c r="DG259" s="132"/>
      <c r="DH259" s="130">
        <f t="shared" si="286"/>
        <v>0</v>
      </c>
      <c r="DI259" s="134">
        <f t="shared" si="287"/>
        <v>0</v>
      </c>
      <c r="DJ259" s="136">
        <f t="shared" si="288"/>
        <v>0</v>
      </c>
    </row>
    <row r="260" spans="3:114" ht="15.75" hidden="1" outlineLevel="2" x14ac:dyDescent="0.2">
      <c r="C260" s="14">
        <f t="shared" si="295"/>
        <v>246</v>
      </c>
      <c r="D260" s="72"/>
      <c r="E260" s="69">
        <v>1</v>
      </c>
      <c r="F260" s="69"/>
      <c r="G260" s="70"/>
      <c r="H260" s="70"/>
      <c r="I260" s="70"/>
      <c r="J260" s="70"/>
      <c r="K260" s="70"/>
      <c r="L260" s="70"/>
      <c r="M260" s="70"/>
      <c r="N260" s="70"/>
      <c r="O260" s="70"/>
      <c r="P260" s="70"/>
      <c r="Q260" s="70"/>
      <c r="R260" s="70"/>
      <c r="S260" s="70"/>
      <c r="T260" s="70"/>
      <c r="U260" s="70"/>
      <c r="V260" s="70"/>
      <c r="W260" s="70"/>
      <c r="X260" s="70"/>
      <c r="Y260" s="71"/>
      <c r="Z260" s="87" t="s">
        <v>16</v>
      </c>
      <c r="AA260" s="15" t="str">
        <f>IF(G260="","",IF(Z260="SI",G260*(1+'INPUTS Y LISTAS'!$B$15),'Modelo Estadistico'!G260))</f>
        <v/>
      </c>
      <c r="AB260" s="15" t="str">
        <f>IF(H260="","",IF(Z260="SI",H260*(1+'INPUTS Y LISTAS'!$B$15),'Modelo Estadistico'!H260))</f>
        <v/>
      </c>
      <c r="AC260" s="15" t="str">
        <f>IF(I260="","",IF(Z260="SI",I260*(1+'INPUTS Y LISTAS'!$B$15),'Modelo Estadistico'!I260))</f>
        <v/>
      </c>
      <c r="AD260" s="15" t="str">
        <f>IF(J260="","",IF(Z260="SI",J260*(1+'INPUTS Y LISTAS'!$B$15),'Modelo Estadistico'!J260))</f>
        <v/>
      </c>
      <c r="AE260" s="15" t="str">
        <f>IF(K260="","",IF(Z260="SI",K260*(1+'INPUTS Y LISTAS'!$B$15),'Modelo Estadistico'!K260))</f>
        <v/>
      </c>
      <c r="AF260" s="15" t="str">
        <f>IF(L260="","",IF(Z260="SI",L260*(1+'INPUTS Y LISTAS'!$B$15),'Modelo Estadistico'!L260))</f>
        <v/>
      </c>
      <c r="AG260" s="15" t="str">
        <f>IF(M260="","",IF(Z260="SI",M260*(1+'INPUTS Y LISTAS'!$B$15),'Modelo Estadistico'!M260))</f>
        <v/>
      </c>
      <c r="AH260" s="15" t="str">
        <f>IF(N260="","",IF(Z260="SI",N260*(1+'INPUTS Y LISTAS'!$B$15),'Modelo Estadistico'!N260))</f>
        <v/>
      </c>
      <c r="AI260" s="15" t="str">
        <f>IF(O260="","",IF(Z260="SI",O260*(1+'INPUTS Y LISTAS'!$B$15),'Modelo Estadistico'!O260))</f>
        <v/>
      </c>
      <c r="AJ260" s="15" t="str">
        <f>IF(P260="","",IF(Z260="SI",P260*(1+'INPUTS Y LISTAS'!$B$15),'Modelo Estadistico'!P260))</f>
        <v/>
      </c>
      <c r="AK260" s="15" t="str">
        <f>IF(Q260="","",IF(Z260="SI",Q260*(1+'INPUTS Y LISTAS'!$B$15),'Modelo Estadistico'!Q260))</f>
        <v/>
      </c>
      <c r="AL260" s="15" t="str">
        <f>IF(R260="","",IF(Z260="SI",R260*(1+'INPUTS Y LISTAS'!$B$15),'Modelo Estadistico'!R260))</f>
        <v/>
      </c>
      <c r="AM260" s="15" t="str">
        <f>IF(S260="","",IF(Z260="SI",S260*(1+'INPUTS Y LISTAS'!$B$15),'Modelo Estadistico'!S260))</f>
        <v/>
      </c>
      <c r="AN260" s="15" t="str">
        <f>IF(T260="","",IF(Z260="SI",T260*(1+'INPUTS Y LISTAS'!$B$15),'Modelo Estadistico'!T260))</f>
        <v/>
      </c>
      <c r="AO260" s="15" t="str">
        <f>IF(U260="","",IF(Z260="SI",U260*(1+'INPUTS Y LISTAS'!$B$15),'Modelo Estadistico'!U260))</f>
        <v/>
      </c>
      <c r="AP260" s="15" t="str">
        <f>IF(V260="","",IF(Z260="SI",V260*(1+'INPUTS Y LISTAS'!$B$15),'Modelo Estadistico'!V260))</f>
        <v/>
      </c>
      <c r="AQ260" s="15" t="str">
        <f>IF(W260="","",IF(Z260="SI",W260*(1+'INPUTS Y LISTAS'!$B$15),'Modelo Estadistico'!W260))</f>
        <v/>
      </c>
      <c r="AR260" s="15" t="str">
        <f>IF(X260="","",IF(Z260="SI",X260*(1+'INPUTS Y LISTAS'!$B$15),'Modelo Estadistico'!X260))</f>
        <v/>
      </c>
      <c r="AS260" s="71"/>
      <c r="AT260" s="29" t="str">
        <f t="shared" si="296"/>
        <v/>
      </c>
      <c r="AU260" s="15" t="str">
        <f t="shared" si="297"/>
        <v/>
      </c>
      <c r="AV260" s="15" t="str">
        <f t="shared" si="298"/>
        <v/>
      </c>
      <c r="AW260" s="30" t="str">
        <f t="shared" si="299"/>
        <v/>
      </c>
      <c r="AX260" s="28" t="str">
        <f t="shared" si="278"/>
        <v/>
      </c>
      <c r="AY260" s="16" t="str">
        <f t="shared" si="250"/>
        <v/>
      </c>
      <c r="AZ260" s="16" t="str">
        <f t="shared" si="251"/>
        <v/>
      </c>
      <c r="BA260" s="16" t="str">
        <f t="shared" si="252"/>
        <v/>
      </c>
      <c r="BB260" s="16" t="str">
        <f t="shared" si="253"/>
        <v/>
      </c>
      <c r="BC260" s="16" t="str">
        <f t="shared" si="254"/>
        <v/>
      </c>
      <c r="BD260" s="16" t="str">
        <f t="shared" si="255"/>
        <v/>
      </c>
      <c r="BE260" s="16" t="str">
        <f t="shared" si="256"/>
        <v/>
      </c>
      <c r="BF260" s="16" t="str">
        <f t="shared" si="257"/>
        <v/>
      </c>
      <c r="BG260" s="16" t="str">
        <f t="shared" si="258"/>
        <v/>
      </c>
      <c r="BH260" s="16" t="str">
        <f t="shared" si="259"/>
        <v/>
      </c>
      <c r="BI260" s="16" t="str">
        <f t="shared" si="260"/>
        <v/>
      </c>
      <c r="BJ260" s="16" t="str">
        <f t="shared" si="261"/>
        <v/>
      </c>
      <c r="BK260" s="16" t="str">
        <f t="shared" si="262"/>
        <v/>
      </c>
      <c r="BL260" s="16" t="str">
        <f t="shared" si="263"/>
        <v/>
      </c>
      <c r="BM260" s="16"/>
      <c r="BN260" s="16" t="str">
        <f t="shared" si="264"/>
        <v/>
      </c>
      <c r="BO260" s="16" t="str">
        <f t="shared" si="265"/>
        <v/>
      </c>
      <c r="BP260" s="28" t="str">
        <f t="shared" si="266"/>
        <v/>
      </c>
      <c r="BQ260" s="16" t="str">
        <f t="shared" si="267"/>
        <v/>
      </c>
      <c r="BR260" s="16" t="str">
        <f t="shared" si="268"/>
        <v/>
      </c>
      <c r="BS260" s="16" t="str">
        <f t="shared" si="269"/>
        <v/>
      </c>
      <c r="BT260" s="16" t="str">
        <f t="shared" si="270"/>
        <v/>
      </c>
      <c r="BU260" s="16" t="str">
        <f t="shared" si="271"/>
        <v/>
      </c>
      <c r="BV260" s="16" t="str">
        <f t="shared" si="272"/>
        <v/>
      </c>
      <c r="BW260" s="16" t="str">
        <f t="shared" si="273"/>
        <v/>
      </c>
      <c r="BX260" s="16" t="str">
        <f t="shared" si="274"/>
        <v/>
      </c>
      <c r="BY260" s="16" t="str">
        <f t="shared" si="275"/>
        <v/>
      </c>
      <c r="BZ260" s="16" t="str">
        <f t="shared" si="305"/>
        <v/>
      </c>
      <c r="CA260" s="16" t="str">
        <f t="shared" si="305"/>
        <v/>
      </c>
      <c r="CB260" s="16" t="str">
        <f t="shared" si="305"/>
        <v/>
      </c>
      <c r="CC260" s="16" t="str">
        <f t="shared" si="305"/>
        <v/>
      </c>
      <c r="CD260" s="16" t="str">
        <f t="shared" si="305"/>
        <v/>
      </c>
      <c r="CE260" s="16" t="str">
        <f t="shared" si="305"/>
        <v/>
      </c>
      <c r="CF260" s="16" t="str">
        <f t="shared" si="305"/>
        <v/>
      </c>
      <c r="CG260" s="16" t="str">
        <f t="shared" si="305"/>
        <v/>
      </c>
      <c r="CH260" s="66" t="str">
        <f t="shared" si="277"/>
        <v/>
      </c>
      <c r="CI260" s="42" t="str">
        <f t="shared" si="289"/>
        <v/>
      </c>
      <c r="CJ260" s="42" t="str">
        <f t="shared" si="290"/>
        <v/>
      </c>
      <c r="CK260" s="42" t="str">
        <f t="shared" si="291"/>
        <v/>
      </c>
      <c r="CL260" s="42" t="str">
        <f t="shared" si="292"/>
        <v/>
      </c>
      <c r="CM260" s="42" t="str">
        <f t="shared" si="293"/>
        <v/>
      </c>
      <c r="CN260" s="65">
        <f t="shared" si="279"/>
        <v>0</v>
      </c>
      <c r="CO260" s="73"/>
      <c r="CP260" s="41">
        <f t="shared" si="300"/>
        <v>0</v>
      </c>
      <c r="CQ260" s="39">
        <f t="shared" si="301"/>
        <v>0</v>
      </c>
      <c r="CR260" s="40">
        <f t="shared" si="302"/>
        <v>0</v>
      </c>
      <c r="CS260" s="134">
        <f t="shared" si="303"/>
        <v>0</v>
      </c>
      <c r="CT260" s="17"/>
      <c r="CU260" s="129"/>
      <c r="CV260" s="130">
        <f t="shared" si="280"/>
        <v>0</v>
      </c>
      <c r="CW260" s="134">
        <f t="shared" si="281"/>
        <v>0</v>
      </c>
      <c r="CX260" s="131">
        <f>+IF($I$7="SI",'INPUTS Y LISTAS'!$B$31,0)</f>
        <v>0</v>
      </c>
      <c r="CY260" s="132"/>
      <c r="CZ260" s="130">
        <f t="shared" si="282"/>
        <v>0</v>
      </c>
      <c r="DA260" s="134">
        <f t="shared" si="283"/>
        <v>0</v>
      </c>
      <c r="DB260" s="131">
        <f>+IF($I$7="SI",'INPUTS Y LISTAS'!$B$32,0)</f>
        <v>0</v>
      </c>
      <c r="DC260" s="132"/>
      <c r="DD260" s="130">
        <f t="shared" si="284"/>
        <v>0</v>
      </c>
      <c r="DE260" s="134">
        <f t="shared" si="285"/>
        <v>0</v>
      </c>
      <c r="DF260" s="131">
        <f>+IF($I$7="SI",'INPUTS Y LISTAS'!$B$33,0)</f>
        <v>0</v>
      </c>
      <c r="DG260" s="132"/>
      <c r="DH260" s="130">
        <f t="shared" si="286"/>
        <v>0</v>
      </c>
      <c r="DI260" s="134">
        <f t="shared" si="287"/>
        <v>0</v>
      </c>
      <c r="DJ260" s="136">
        <f t="shared" si="288"/>
        <v>0</v>
      </c>
    </row>
    <row r="261" spans="3:114" ht="15.75" hidden="1" outlineLevel="2" x14ac:dyDescent="0.2">
      <c r="C261" s="14">
        <f t="shared" si="295"/>
        <v>247</v>
      </c>
      <c r="D261" s="72"/>
      <c r="E261" s="69">
        <v>1</v>
      </c>
      <c r="F261" s="69"/>
      <c r="G261" s="70"/>
      <c r="H261" s="70"/>
      <c r="I261" s="70"/>
      <c r="J261" s="70"/>
      <c r="K261" s="70"/>
      <c r="L261" s="70"/>
      <c r="M261" s="70"/>
      <c r="N261" s="70"/>
      <c r="O261" s="70"/>
      <c r="P261" s="70"/>
      <c r="Q261" s="70"/>
      <c r="R261" s="70"/>
      <c r="S261" s="70"/>
      <c r="T261" s="70"/>
      <c r="U261" s="70"/>
      <c r="V261" s="70"/>
      <c r="W261" s="70"/>
      <c r="X261" s="70"/>
      <c r="Y261" s="71"/>
      <c r="Z261" s="87" t="s">
        <v>16</v>
      </c>
      <c r="AA261" s="15" t="str">
        <f>IF(G261="","",IF(Z261="SI",G261*(1+'INPUTS Y LISTAS'!$B$15),'Modelo Estadistico'!G261))</f>
        <v/>
      </c>
      <c r="AB261" s="15" t="str">
        <f>IF(H261="","",IF(Z261="SI",H261*(1+'INPUTS Y LISTAS'!$B$15),'Modelo Estadistico'!H261))</f>
        <v/>
      </c>
      <c r="AC261" s="15" t="str">
        <f>IF(I261="","",IF(Z261="SI",I261*(1+'INPUTS Y LISTAS'!$B$15),'Modelo Estadistico'!I261))</f>
        <v/>
      </c>
      <c r="AD261" s="15" t="str">
        <f>IF(J261="","",IF(Z261="SI",J261*(1+'INPUTS Y LISTAS'!$B$15),'Modelo Estadistico'!J261))</f>
        <v/>
      </c>
      <c r="AE261" s="15" t="str">
        <f>IF(K261="","",IF(Z261="SI",K261*(1+'INPUTS Y LISTAS'!$B$15),'Modelo Estadistico'!K261))</f>
        <v/>
      </c>
      <c r="AF261" s="15" t="str">
        <f>IF(L261="","",IF(Z261="SI",L261*(1+'INPUTS Y LISTAS'!$B$15),'Modelo Estadistico'!L261))</f>
        <v/>
      </c>
      <c r="AG261" s="15" t="str">
        <f>IF(M261="","",IF(Z261="SI",M261*(1+'INPUTS Y LISTAS'!$B$15),'Modelo Estadistico'!M261))</f>
        <v/>
      </c>
      <c r="AH261" s="15" t="str">
        <f>IF(N261="","",IF(Z261="SI",N261*(1+'INPUTS Y LISTAS'!$B$15),'Modelo Estadistico'!N261))</f>
        <v/>
      </c>
      <c r="AI261" s="15" t="str">
        <f>IF(O261="","",IF(Z261="SI",O261*(1+'INPUTS Y LISTAS'!$B$15),'Modelo Estadistico'!O261))</f>
        <v/>
      </c>
      <c r="AJ261" s="15" t="str">
        <f>IF(P261="","",IF(Z261="SI",P261*(1+'INPUTS Y LISTAS'!$B$15),'Modelo Estadistico'!P261))</f>
        <v/>
      </c>
      <c r="AK261" s="15" t="str">
        <f>IF(Q261="","",IF(Z261="SI",Q261*(1+'INPUTS Y LISTAS'!$B$15),'Modelo Estadistico'!Q261))</f>
        <v/>
      </c>
      <c r="AL261" s="15" t="str">
        <f>IF(R261="","",IF(Z261="SI",R261*(1+'INPUTS Y LISTAS'!$B$15),'Modelo Estadistico'!R261))</f>
        <v/>
      </c>
      <c r="AM261" s="15" t="str">
        <f>IF(S261="","",IF(Z261="SI",S261*(1+'INPUTS Y LISTAS'!$B$15),'Modelo Estadistico'!S261))</f>
        <v/>
      </c>
      <c r="AN261" s="15" t="str">
        <f>IF(T261="","",IF(Z261="SI",T261*(1+'INPUTS Y LISTAS'!$B$15),'Modelo Estadistico'!T261))</f>
        <v/>
      </c>
      <c r="AO261" s="15" t="str">
        <f>IF(U261="","",IF(Z261="SI",U261*(1+'INPUTS Y LISTAS'!$B$15),'Modelo Estadistico'!U261))</f>
        <v/>
      </c>
      <c r="AP261" s="15" t="str">
        <f>IF(V261="","",IF(Z261="SI",V261*(1+'INPUTS Y LISTAS'!$B$15),'Modelo Estadistico'!V261))</f>
        <v/>
      </c>
      <c r="AQ261" s="15" t="str">
        <f>IF(W261="","",IF(Z261="SI",W261*(1+'INPUTS Y LISTAS'!$B$15),'Modelo Estadistico'!W261))</f>
        <v/>
      </c>
      <c r="AR261" s="15" t="str">
        <f>IF(X261="","",IF(Z261="SI",X261*(1+'INPUTS Y LISTAS'!$B$15),'Modelo Estadistico'!X261))</f>
        <v/>
      </c>
      <c r="AS261" s="71"/>
      <c r="AT261" s="29" t="str">
        <f t="shared" si="296"/>
        <v/>
      </c>
      <c r="AU261" s="15" t="str">
        <f t="shared" si="297"/>
        <v/>
      </c>
      <c r="AV261" s="15" t="str">
        <f t="shared" si="298"/>
        <v/>
      </c>
      <c r="AW261" s="30" t="str">
        <f t="shared" si="299"/>
        <v/>
      </c>
      <c r="AX261" s="28" t="str">
        <f t="shared" si="278"/>
        <v/>
      </c>
      <c r="AY261" s="16" t="str">
        <f t="shared" si="250"/>
        <v/>
      </c>
      <c r="AZ261" s="16" t="str">
        <f t="shared" si="251"/>
        <v/>
      </c>
      <c r="BA261" s="16" t="str">
        <f t="shared" si="252"/>
        <v/>
      </c>
      <c r="BB261" s="16" t="str">
        <f t="shared" si="253"/>
        <v/>
      </c>
      <c r="BC261" s="16" t="str">
        <f t="shared" si="254"/>
        <v/>
      </c>
      <c r="BD261" s="16" t="str">
        <f t="shared" si="255"/>
        <v/>
      </c>
      <c r="BE261" s="16" t="str">
        <f t="shared" si="256"/>
        <v/>
      </c>
      <c r="BF261" s="16" t="str">
        <f t="shared" si="257"/>
        <v/>
      </c>
      <c r="BG261" s="16" t="str">
        <f t="shared" si="258"/>
        <v/>
      </c>
      <c r="BH261" s="16" t="str">
        <f t="shared" si="259"/>
        <v/>
      </c>
      <c r="BI261" s="16" t="str">
        <f t="shared" si="260"/>
        <v/>
      </c>
      <c r="BJ261" s="16" t="str">
        <f t="shared" si="261"/>
        <v/>
      </c>
      <c r="BK261" s="16" t="str">
        <f t="shared" si="262"/>
        <v/>
      </c>
      <c r="BL261" s="16" t="str">
        <f t="shared" si="263"/>
        <v/>
      </c>
      <c r="BM261" s="16"/>
      <c r="BN261" s="16" t="str">
        <f t="shared" si="264"/>
        <v/>
      </c>
      <c r="BO261" s="16" t="str">
        <f t="shared" si="265"/>
        <v/>
      </c>
      <c r="BP261" s="28" t="str">
        <f t="shared" si="266"/>
        <v/>
      </c>
      <c r="BQ261" s="16" t="str">
        <f t="shared" si="267"/>
        <v/>
      </c>
      <c r="BR261" s="16" t="str">
        <f t="shared" si="268"/>
        <v/>
      </c>
      <c r="BS261" s="16" t="str">
        <f t="shared" si="269"/>
        <v/>
      </c>
      <c r="BT261" s="16" t="str">
        <f t="shared" si="270"/>
        <v/>
      </c>
      <c r="BU261" s="16" t="str">
        <f t="shared" si="271"/>
        <v/>
      </c>
      <c r="BV261" s="16" t="str">
        <f t="shared" si="272"/>
        <v/>
      </c>
      <c r="BW261" s="16" t="str">
        <f t="shared" si="273"/>
        <v/>
      </c>
      <c r="BX261" s="16" t="str">
        <f t="shared" si="274"/>
        <v/>
      </c>
      <c r="BY261" s="16" t="str">
        <f t="shared" si="275"/>
        <v/>
      </c>
      <c r="BZ261" s="16" t="str">
        <f t="shared" si="305"/>
        <v/>
      </c>
      <c r="CA261" s="16" t="str">
        <f t="shared" si="305"/>
        <v/>
      </c>
      <c r="CB261" s="16" t="str">
        <f t="shared" si="305"/>
        <v/>
      </c>
      <c r="CC261" s="16" t="str">
        <f t="shared" si="305"/>
        <v/>
      </c>
      <c r="CD261" s="16" t="str">
        <f t="shared" si="305"/>
        <v/>
      </c>
      <c r="CE261" s="16" t="str">
        <f t="shared" si="305"/>
        <v/>
      </c>
      <c r="CF261" s="16" t="str">
        <f t="shared" si="305"/>
        <v/>
      </c>
      <c r="CG261" s="16" t="str">
        <f t="shared" si="305"/>
        <v/>
      </c>
      <c r="CH261" s="66" t="str">
        <f t="shared" si="277"/>
        <v/>
      </c>
      <c r="CI261" s="42" t="str">
        <f t="shared" si="289"/>
        <v/>
      </c>
      <c r="CJ261" s="42" t="str">
        <f t="shared" si="290"/>
        <v/>
      </c>
      <c r="CK261" s="42" t="str">
        <f t="shared" si="291"/>
        <v/>
      </c>
      <c r="CL261" s="42" t="str">
        <f t="shared" si="292"/>
        <v/>
      </c>
      <c r="CM261" s="42" t="str">
        <f t="shared" si="293"/>
        <v/>
      </c>
      <c r="CN261" s="65">
        <f t="shared" si="279"/>
        <v>0</v>
      </c>
      <c r="CO261" s="73"/>
      <c r="CP261" s="41">
        <f t="shared" si="300"/>
        <v>0</v>
      </c>
      <c r="CQ261" s="39">
        <f t="shared" si="301"/>
        <v>0</v>
      </c>
      <c r="CR261" s="40">
        <f t="shared" si="302"/>
        <v>0</v>
      </c>
      <c r="CS261" s="134">
        <f t="shared" si="303"/>
        <v>0</v>
      </c>
      <c r="CT261" s="17"/>
      <c r="CU261" s="129"/>
      <c r="CV261" s="130">
        <f t="shared" si="280"/>
        <v>0</v>
      </c>
      <c r="CW261" s="134">
        <f t="shared" si="281"/>
        <v>0</v>
      </c>
      <c r="CX261" s="131">
        <f>+IF($I$7="SI",'INPUTS Y LISTAS'!$B$31,0)</f>
        <v>0</v>
      </c>
      <c r="CY261" s="132"/>
      <c r="CZ261" s="130">
        <f t="shared" si="282"/>
        <v>0</v>
      </c>
      <c r="DA261" s="134">
        <f t="shared" si="283"/>
        <v>0</v>
      </c>
      <c r="DB261" s="131">
        <f>+IF($I$7="SI",'INPUTS Y LISTAS'!$B$32,0)</f>
        <v>0</v>
      </c>
      <c r="DC261" s="132"/>
      <c r="DD261" s="130">
        <f t="shared" si="284"/>
        <v>0</v>
      </c>
      <c r="DE261" s="134">
        <f t="shared" si="285"/>
        <v>0</v>
      </c>
      <c r="DF261" s="131">
        <f>+IF($I$7="SI",'INPUTS Y LISTAS'!$B$33,0)</f>
        <v>0</v>
      </c>
      <c r="DG261" s="132"/>
      <c r="DH261" s="130">
        <f t="shared" si="286"/>
        <v>0</v>
      </c>
      <c r="DI261" s="134">
        <f t="shared" si="287"/>
        <v>0</v>
      </c>
      <c r="DJ261" s="136">
        <f t="shared" si="288"/>
        <v>0</v>
      </c>
    </row>
    <row r="262" spans="3:114" ht="15.75" hidden="1" outlineLevel="2" x14ac:dyDescent="0.2">
      <c r="C262" s="14">
        <f t="shared" si="295"/>
        <v>248</v>
      </c>
      <c r="D262" s="72"/>
      <c r="E262" s="69">
        <v>1</v>
      </c>
      <c r="F262" s="69"/>
      <c r="G262" s="70"/>
      <c r="H262" s="70"/>
      <c r="I262" s="70"/>
      <c r="J262" s="70"/>
      <c r="K262" s="70"/>
      <c r="L262" s="70"/>
      <c r="M262" s="70"/>
      <c r="N262" s="70"/>
      <c r="O262" s="70"/>
      <c r="P262" s="70"/>
      <c r="Q262" s="70"/>
      <c r="R262" s="70"/>
      <c r="S262" s="70"/>
      <c r="T262" s="70"/>
      <c r="U262" s="70"/>
      <c r="V262" s="70"/>
      <c r="W262" s="70"/>
      <c r="X262" s="70"/>
      <c r="Y262" s="71"/>
      <c r="Z262" s="87" t="s">
        <v>16</v>
      </c>
      <c r="AA262" s="15" t="str">
        <f>IF(G262="","",IF(Z262="SI",G262*(1+'INPUTS Y LISTAS'!$B$15),'Modelo Estadistico'!G262))</f>
        <v/>
      </c>
      <c r="AB262" s="15" t="str">
        <f>IF(H262="","",IF(Z262="SI",H262*(1+'INPUTS Y LISTAS'!$B$15),'Modelo Estadistico'!H262))</f>
        <v/>
      </c>
      <c r="AC262" s="15" t="str">
        <f>IF(I262="","",IF(Z262="SI",I262*(1+'INPUTS Y LISTAS'!$B$15),'Modelo Estadistico'!I262))</f>
        <v/>
      </c>
      <c r="AD262" s="15" t="str">
        <f>IF(J262="","",IF(Z262="SI",J262*(1+'INPUTS Y LISTAS'!$B$15),'Modelo Estadistico'!J262))</f>
        <v/>
      </c>
      <c r="AE262" s="15" t="str">
        <f>IF(K262="","",IF(Z262="SI",K262*(1+'INPUTS Y LISTAS'!$B$15),'Modelo Estadistico'!K262))</f>
        <v/>
      </c>
      <c r="AF262" s="15" t="str">
        <f>IF(L262="","",IF(Z262="SI",L262*(1+'INPUTS Y LISTAS'!$B$15),'Modelo Estadistico'!L262))</f>
        <v/>
      </c>
      <c r="AG262" s="15" t="str">
        <f>IF(M262="","",IF(Z262="SI",M262*(1+'INPUTS Y LISTAS'!$B$15),'Modelo Estadistico'!M262))</f>
        <v/>
      </c>
      <c r="AH262" s="15" t="str">
        <f>IF(N262="","",IF(Z262="SI",N262*(1+'INPUTS Y LISTAS'!$B$15),'Modelo Estadistico'!N262))</f>
        <v/>
      </c>
      <c r="AI262" s="15" t="str">
        <f>IF(O262="","",IF(Z262="SI",O262*(1+'INPUTS Y LISTAS'!$B$15),'Modelo Estadistico'!O262))</f>
        <v/>
      </c>
      <c r="AJ262" s="15" t="str">
        <f>IF(P262="","",IF(Z262="SI",P262*(1+'INPUTS Y LISTAS'!$B$15),'Modelo Estadistico'!P262))</f>
        <v/>
      </c>
      <c r="AK262" s="15" t="str">
        <f>IF(Q262="","",IF(Z262="SI",Q262*(1+'INPUTS Y LISTAS'!$B$15),'Modelo Estadistico'!Q262))</f>
        <v/>
      </c>
      <c r="AL262" s="15" t="str">
        <f>IF(R262="","",IF(Z262="SI",R262*(1+'INPUTS Y LISTAS'!$B$15),'Modelo Estadistico'!R262))</f>
        <v/>
      </c>
      <c r="AM262" s="15" t="str">
        <f>IF(S262="","",IF(Z262="SI",S262*(1+'INPUTS Y LISTAS'!$B$15),'Modelo Estadistico'!S262))</f>
        <v/>
      </c>
      <c r="AN262" s="15" t="str">
        <f>IF(T262="","",IF(Z262="SI",T262*(1+'INPUTS Y LISTAS'!$B$15),'Modelo Estadistico'!T262))</f>
        <v/>
      </c>
      <c r="AO262" s="15" t="str">
        <f>IF(U262="","",IF(Z262="SI",U262*(1+'INPUTS Y LISTAS'!$B$15),'Modelo Estadistico'!U262))</f>
        <v/>
      </c>
      <c r="AP262" s="15" t="str">
        <f>IF(V262="","",IF(Z262="SI",V262*(1+'INPUTS Y LISTAS'!$B$15),'Modelo Estadistico'!V262))</f>
        <v/>
      </c>
      <c r="AQ262" s="15" t="str">
        <f>IF(W262="","",IF(Z262="SI",W262*(1+'INPUTS Y LISTAS'!$B$15),'Modelo Estadistico'!W262))</f>
        <v/>
      </c>
      <c r="AR262" s="15" t="str">
        <f>IF(X262="","",IF(Z262="SI",X262*(1+'INPUTS Y LISTAS'!$B$15),'Modelo Estadistico'!X262))</f>
        <v/>
      </c>
      <c r="AS262" s="71"/>
      <c r="AT262" s="29" t="str">
        <f t="shared" si="296"/>
        <v/>
      </c>
      <c r="AU262" s="15" t="str">
        <f t="shared" si="297"/>
        <v/>
      </c>
      <c r="AV262" s="15" t="str">
        <f t="shared" si="298"/>
        <v/>
      </c>
      <c r="AW262" s="30" t="str">
        <f t="shared" si="299"/>
        <v/>
      </c>
      <c r="AX262" s="28" t="str">
        <f t="shared" si="278"/>
        <v/>
      </c>
      <c r="AY262" s="16" t="str">
        <f t="shared" si="250"/>
        <v/>
      </c>
      <c r="AZ262" s="16" t="str">
        <f t="shared" si="251"/>
        <v/>
      </c>
      <c r="BA262" s="16" t="str">
        <f t="shared" si="252"/>
        <v/>
      </c>
      <c r="BB262" s="16" t="str">
        <f t="shared" si="253"/>
        <v/>
      </c>
      <c r="BC262" s="16" t="str">
        <f t="shared" si="254"/>
        <v/>
      </c>
      <c r="BD262" s="16" t="str">
        <f t="shared" si="255"/>
        <v/>
      </c>
      <c r="BE262" s="16" t="str">
        <f t="shared" si="256"/>
        <v/>
      </c>
      <c r="BF262" s="16" t="str">
        <f t="shared" si="257"/>
        <v/>
      </c>
      <c r="BG262" s="16" t="str">
        <f t="shared" si="258"/>
        <v/>
      </c>
      <c r="BH262" s="16" t="str">
        <f t="shared" si="259"/>
        <v/>
      </c>
      <c r="BI262" s="16" t="str">
        <f t="shared" si="260"/>
        <v/>
      </c>
      <c r="BJ262" s="16" t="str">
        <f t="shared" si="261"/>
        <v/>
      </c>
      <c r="BK262" s="16" t="str">
        <f t="shared" si="262"/>
        <v/>
      </c>
      <c r="BL262" s="16" t="str">
        <f t="shared" si="263"/>
        <v/>
      </c>
      <c r="BM262" s="16"/>
      <c r="BN262" s="16" t="str">
        <f t="shared" si="264"/>
        <v/>
      </c>
      <c r="BO262" s="16" t="str">
        <f t="shared" si="265"/>
        <v/>
      </c>
      <c r="BP262" s="28" t="str">
        <f t="shared" si="266"/>
        <v/>
      </c>
      <c r="BQ262" s="16" t="str">
        <f t="shared" si="267"/>
        <v/>
      </c>
      <c r="BR262" s="16" t="str">
        <f t="shared" si="268"/>
        <v/>
      </c>
      <c r="BS262" s="16" t="str">
        <f t="shared" si="269"/>
        <v/>
      </c>
      <c r="BT262" s="16" t="str">
        <f t="shared" si="270"/>
        <v/>
      </c>
      <c r="BU262" s="16" t="str">
        <f t="shared" si="271"/>
        <v/>
      </c>
      <c r="BV262" s="16" t="str">
        <f t="shared" si="272"/>
        <v/>
      </c>
      <c r="BW262" s="16" t="str">
        <f t="shared" si="273"/>
        <v/>
      </c>
      <c r="BX262" s="16" t="str">
        <f t="shared" si="274"/>
        <v/>
      </c>
      <c r="BY262" s="16" t="str">
        <f t="shared" si="275"/>
        <v/>
      </c>
      <c r="BZ262" s="16" t="str">
        <f t="shared" si="305"/>
        <v/>
      </c>
      <c r="CA262" s="16" t="str">
        <f t="shared" si="305"/>
        <v/>
      </c>
      <c r="CB262" s="16" t="str">
        <f t="shared" si="305"/>
        <v/>
      </c>
      <c r="CC262" s="16" t="str">
        <f t="shared" si="305"/>
        <v/>
      </c>
      <c r="CD262" s="16" t="str">
        <f t="shared" si="305"/>
        <v/>
      </c>
      <c r="CE262" s="16" t="str">
        <f t="shared" si="305"/>
        <v/>
      </c>
      <c r="CF262" s="16" t="str">
        <f t="shared" si="305"/>
        <v/>
      </c>
      <c r="CG262" s="16" t="str">
        <f t="shared" si="305"/>
        <v/>
      </c>
      <c r="CH262" s="66" t="str">
        <f t="shared" si="277"/>
        <v/>
      </c>
      <c r="CI262" s="42" t="str">
        <f t="shared" si="289"/>
        <v/>
      </c>
      <c r="CJ262" s="42" t="str">
        <f t="shared" si="290"/>
        <v/>
      </c>
      <c r="CK262" s="42" t="str">
        <f t="shared" si="291"/>
        <v/>
      </c>
      <c r="CL262" s="42" t="str">
        <f t="shared" si="292"/>
        <v/>
      </c>
      <c r="CM262" s="42" t="str">
        <f t="shared" si="293"/>
        <v/>
      </c>
      <c r="CN262" s="65">
        <f t="shared" si="279"/>
        <v>0</v>
      </c>
      <c r="CO262" s="73"/>
      <c r="CP262" s="41">
        <f t="shared" si="300"/>
        <v>0</v>
      </c>
      <c r="CQ262" s="39">
        <f t="shared" si="301"/>
        <v>0</v>
      </c>
      <c r="CR262" s="40">
        <f t="shared" si="302"/>
        <v>0</v>
      </c>
      <c r="CS262" s="134">
        <f t="shared" si="303"/>
        <v>0</v>
      </c>
      <c r="CT262" s="17"/>
      <c r="CU262" s="129"/>
      <c r="CV262" s="130">
        <f t="shared" si="280"/>
        <v>0</v>
      </c>
      <c r="CW262" s="134">
        <f t="shared" si="281"/>
        <v>0</v>
      </c>
      <c r="CX262" s="131">
        <f>+IF($I$7="SI",'INPUTS Y LISTAS'!$B$31,0)</f>
        <v>0</v>
      </c>
      <c r="CY262" s="132"/>
      <c r="CZ262" s="130">
        <f t="shared" si="282"/>
        <v>0</v>
      </c>
      <c r="DA262" s="134">
        <f t="shared" si="283"/>
        <v>0</v>
      </c>
      <c r="DB262" s="131">
        <f>+IF($I$7="SI",'INPUTS Y LISTAS'!$B$32,0)</f>
        <v>0</v>
      </c>
      <c r="DC262" s="132"/>
      <c r="DD262" s="130">
        <f t="shared" si="284"/>
        <v>0</v>
      </c>
      <c r="DE262" s="134">
        <f t="shared" si="285"/>
        <v>0</v>
      </c>
      <c r="DF262" s="131">
        <f>+IF($I$7="SI",'INPUTS Y LISTAS'!$B$33,0)</f>
        <v>0</v>
      </c>
      <c r="DG262" s="132"/>
      <c r="DH262" s="130">
        <f t="shared" si="286"/>
        <v>0</v>
      </c>
      <c r="DI262" s="134">
        <f t="shared" si="287"/>
        <v>0</v>
      </c>
      <c r="DJ262" s="136">
        <f t="shared" si="288"/>
        <v>0</v>
      </c>
    </row>
    <row r="263" spans="3:114" ht="15.75" hidden="1" outlineLevel="2" x14ac:dyDescent="0.2">
      <c r="C263" s="14">
        <f t="shared" si="295"/>
        <v>249</v>
      </c>
      <c r="D263" s="72"/>
      <c r="E263" s="69">
        <v>1</v>
      </c>
      <c r="F263" s="69"/>
      <c r="G263" s="70"/>
      <c r="H263" s="70"/>
      <c r="I263" s="70"/>
      <c r="J263" s="70"/>
      <c r="K263" s="70"/>
      <c r="L263" s="70"/>
      <c r="M263" s="70"/>
      <c r="N263" s="70"/>
      <c r="O263" s="70"/>
      <c r="P263" s="70"/>
      <c r="Q263" s="70"/>
      <c r="R263" s="70"/>
      <c r="S263" s="70"/>
      <c r="T263" s="70"/>
      <c r="U263" s="70"/>
      <c r="V263" s="70"/>
      <c r="W263" s="70"/>
      <c r="X263" s="70"/>
      <c r="Y263" s="71"/>
      <c r="Z263" s="87" t="s">
        <v>16</v>
      </c>
      <c r="AA263" s="15" t="str">
        <f>IF(G263="","",IF(Z263="SI",G263*(1+'INPUTS Y LISTAS'!$B$15),'Modelo Estadistico'!G263))</f>
        <v/>
      </c>
      <c r="AB263" s="15" t="str">
        <f>IF(H263="","",IF(Z263="SI",H263*(1+'INPUTS Y LISTAS'!$B$15),'Modelo Estadistico'!H263))</f>
        <v/>
      </c>
      <c r="AC263" s="15" t="str">
        <f>IF(I263="","",IF(Z263="SI",I263*(1+'INPUTS Y LISTAS'!$B$15),'Modelo Estadistico'!I263))</f>
        <v/>
      </c>
      <c r="AD263" s="15" t="str">
        <f>IF(J263="","",IF(Z263="SI",J263*(1+'INPUTS Y LISTAS'!$B$15),'Modelo Estadistico'!J263))</f>
        <v/>
      </c>
      <c r="AE263" s="15" t="str">
        <f>IF(K263="","",IF(Z263="SI",K263*(1+'INPUTS Y LISTAS'!$B$15),'Modelo Estadistico'!K263))</f>
        <v/>
      </c>
      <c r="AF263" s="15" t="str">
        <f>IF(L263="","",IF(Z263="SI",L263*(1+'INPUTS Y LISTAS'!$B$15),'Modelo Estadistico'!L263))</f>
        <v/>
      </c>
      <c r="AG263" s="15" t="str">
        <f>IF(M263="","",IF(Z263="SI",M263*(1+'INPUTS Y LISTAS'!$B$15),'Modelo Estadistico'!M263))</f>
        <v/>
      </c>
      <c r="AH263" s="15" t="str">
        <f>IF(N263="","",IF(Z263="SI",N263*(1+'INPUTS Y LISTAS'!$B$15),'Modelo Estadistico'!N263))</f>
        <v/>
      </c>
      <c r="AI263" s="15" t="str">
        <f>IF(O263="","",IF(Z263="SI",O263*(1+'INPUTS Y LISTAS'!$B$15),'Modelo Estadistico'!O263))</f>
        <v/>
      </c>
      <c r="AJ263" s="15" t="str">
        <f>IF(P263="","",IF(Z263="SI",P263*(1+'INPUTS Y LISTAS'!$B$15),'Modelo Estadistico'!P263))</f>
        <v/>
      </c>
      <c r="AK263" s="15" t="str">
        <f>IF(Q263="","",IF(Z263="SI",Q263*(1+'INPUTS Y LISTAS'!$B$15),'Modelo Estadistico'!Q263))</f>
        <v/>
      </c>
      <c r="AL263" s="15" t="str">
        <f>IF(R263="","",IF(Z263="SI",R263*(1+'INPUTS Y LISTAS'!$B$15),'Modelo Estadistico'!R263))</f>
        <v/>
      </c>
      <c r="AM263" s="15" t="str">
        <f>IF(S263="","",IF(Z263="SI",S263*(1+'INPUTS Y LISTAS'!$B$15),'Modelo Estadistico'!S263))</f>
        <v/>
      </c>
      <c r="AN263" s="15" t="str">
        <f>IF(T263="","",IF(Z263="SI",T263*(1+'INPUTS Y LISTAS'!$B$15),'Modelo Estadistico'!T263))</f>
        <v/>
      </c>
      <c r="AO263" s="15" t="str">
        <f>IF(U263="","",IF(Z263="SI",U263*(1+'INPUTS Y LISTAS'!$B$15),'Modelo Estadistico'!U263))</f>
        <v/>
      </c>
      <c r="AP263" s="15" t="str">
        <f>IF(V263="","",IF(Z263="SI",V263*(1+'INPUTS Y LISTAS'!$B$15),'Modelo Estadistico'!V263))</f>
        <v/>
      </c>
      <c r="AQ263" s="15" t="str">
        <f>IF(W263="","",IF(Z263="SI",W263*(1+'INPUTS Y LISTAS'!$B$15),'Modelo Estadistico'!W263))</f>
        <v/>
      </c>
      <c r="AR263" s="15" t="str">
        <f>IF(X263="","",IF(Z263="SI",X263*(1+'INPUTS Y LISTAS'!$B$15),'Modelo Estadistico'!X263))</f>
        <v/>
      </c>
      <c r="AS263" s="71"/>
      <c r="AT263" s="29" t="str">
        <f t="shared" si="296"/>
        <v/>
      </c>
      <c r="AU263" s="15" t="str">
        <f t="shared" si="297"/>
        <v/>
      </c>
      <c r="AV263" s="15" t="str">
        <f t="shared" si="298"/>
        <v/>
      </c>
      <c r="AW263" s="30" t="str">
        <f t="shared" si="299"/>
        <v/>
      </c>
      <c r="AX263" s="28" t="str">
        <f t="shared" si="278"/>
        <v/>
      </c>
      <c r="AY263" s="16" t="str">
        <f t="shared" si="250"/>
        <v/>
      </c>
      <c r="AZ263" s="16" t="str">
        <f t="shared" si="251"/>
        <v/>
      </c>
      <c r="BA263" s="16" t="str">
        <f t="shared" si="252"/>
        <v/>
      </c>
      <c r="BB263" s="16" t="str">
        <f t="shared" si="253"/>
        <v/>
      </c>
      <c r="BC263" s="16" t="str">
        <f t="shared" si="254"/>
        <v/>
      </c>
      <c r="BD263" s="16" t="str">
        <f t="shared" si="255"/>
        <v/>
      </c>
      <c r="BE263" s="16" t="str">
        <f t="shared" si="256"/>
        <v/>
      </c>
      <c r="BF263" s="16" t="str">
        <f t="shared" si="257"/>
        <v/>
      </c>
      <c r="BG263" s="16" t="str">
        <f t="shared" si="258"/>
        <v/>
      </c>
      <c r="BH263" s="16" t="str">
        <f t="shared" si="259"/>
        <v/>
      </c>
      <c r="BI263" s="16" t="str">
        <f t="shared" si="260"/>
        <v/>
      </c>
      <c r="BJ263" s="16" t="str">
        <f t="shared" si="261"/>
        <v/>
      </c>
      <c r="BK263" s="16" t="str">
        <f t="shared" si="262"/>
        <v/>
      </c>
      <c r="BL263" s="16" t="str">
        <f t="shared" si="263"/>
        <v/>
      </c>
      <c r="BM263" s="16"/>
      <c r="BN263" s="16" t="str">
        <f t="shared" si="264"/>
        <v/>
      </c>
      <c r="BO263" s="16" t="str">
        <f t="shared" si="265"/>
        <v/>
      </c>
      <c r="BP263" s="28" t="str">
        <f t="shared" si="266"/>
        <v/>
      </c>
      <c r="BQ263" s="16" t="str">
        <f t="shared" si="267"/>
        <v/>
      </c>
      <c r="BR263" s="16" t="str">
        <f t="shared" si="268"/>
        <v/>
      </c>
      <c r="BS263" s="16" t="str">
        <f t="shared" si="269"/>
        <v/>
      </c>
      <c r="BT263" s="16" t="str">
        <f t="shared" si="270"/>
        <v/>
      </c>
      <c r="BU263" s="16" t="str">
        <f t="shared" si="271"/>
        <v/>
      </c>
      <c r="BV263" s="16" t="str">
        <f t="shared" si="272"/>
        <v/>
      </c>
      <c r="BW263" s="16" t="str">
        <f t="shared" si="273"/>
        <v/>
      </c>
      <c r="BX263" s="16" t="str">
        <f t="shared" si="274"/>
        <v/>
      </c>
      <c r="BY263" s="16" t="str">
        <f t="shared" si="275"/>
        <v/>
      </c>
      <c r="BZ263" s="16" t="str">
        <f t="shared" si="305"/>
        <v/>
      </c>
      <c r="CA263" s="16" t="str">
        <f t="shared" si="305"/>
        <v/>
      </c>
      <c r="CB263" s="16" t="str">
        <f t="shared" si="305"/>
        <v/>
      </c>
      <c r="CC263" s="16" t="str">
        <f t="shared" si="305"/>
        <v/>
      </c>
      <c r="CD263" s="16" t="str">
        <f t="shared" si="305"/>
        <v/>
      </c>
      <c r="CE263" s="16" t="str">
        <f t="shared" si="305"/>
        <v/>
      </c>
      <c r="CF263" s="16" t="str">
        <f t="shared" si="305"/>
        <v/>
      </c>
      <c r="CG263" s="16" t="str">
        <f t="shared" si="305"/>
        <v/>
      </c>
      <c r="CH263" s="66" t="str">
        <f t="shared" si="277"/>
        <v/>
      </c>
      <c r="CI263" s="42" t="str">
        <f t="shared" si="289"/>
        <v/>
      </c>
      <c r="CJ263" s="42" t="str">
        <f t="shared" si="290"/>
        <v/>
      </c>
      <c r="CK263" s="42" t="str">
        <f t="shared" si="291"/>
        <v/>
      </c>
      <c r="CL263" s="42" t="str">
        <f t="shared" si="292"/>
        <v/>
      </c>
      <c r="CM263" s="42" t="str">
        <f t="shared" si="293"/>
        <v/>
      </c>
      <c r="CN263" s="65">
        <f t="shared" si="279"/>
        <v>0</v>
      </c>
      <c r="CO263" s="73"/>
      <c r="CP263" s="41">
        <f t="shared" si="300"/>
        <v>0</v>
      </c>
      <c r="CQ263" s="39">
        <f t="shared" si="301"/>
        <v>0</v>
      </c>
      <c r="CR263" s="40">
        <f t="shared" si="302"/>
        <v>0</v>
      </c>
      <c r="CS263" s="134">
        <f t="shared" si="303"/>
        <v>0</v>
      </c>
      <c r="CT263" s="17"/>
      <c r="CU263" s="129"/>
      <c r="CV263" s="130">
        <f t="shared" si="280"/>
        <v>0</v>
      </c>
      <c r="CW263" s="134">
        <f t="shared" si="281"/>
        <v>0</v>
      </c>
      <c r="CX263" s="131">
        <f>+IF($I$7="SI",'INPUTS Y LISTAS'!$B$31,0)</f>
        <v>0</v>
      </c>
      <c r="CY263" s="132"/>
      <c r="CZ263" s="130">
        <f t="shared" si="282"/>
        <v>0</v>
      </c>
      <c r="DA263" s="134">
        <f t="shared" si="283"/>
        <v>0</v>
      </c>
      <c r="DB263" s="131">
        <f>+IF($I$7="SI",'INPUTS Y LISTAS'!$B$32,0)</f>
        <v>0</v>
      </c>
      <c r="DC263" s="132"/>
      <c r="DD263" s="130">
        <f t="shared" si="284"/>
        <v>0</v>
      </c>
      <c r="DE263" s="134">
        <f t="shared" si="285"/>
        <v>0</v>
      </c>
      <c r="DF263" s="131">
        <f>+IF($I$7="SI",'INPUTS Y LISTAS'!$B$33,0)</f>
        <v>0</v>
      </c>
      <c r="DG263" s="132"/>
      <c r="DH263" s="130">
        <f t="shared" si="286"/>
        <v>0</v>
      </c>
      <c r="DI263" s="134">
        <f t="shared" si="287"/>
        <v>0</v>
      </c>
      <c r="DJ263" s="136">
        <f t="shared" si="288"/>
        <v>0</v>
      </c>
    </row>
    <row r="264" spans="3:114" ht="15.75" hidden="1" outlineLevel="2" x14ac:dyDescent="0.2">
      <c r="C264" s="14">
        <f t="shared" si="295"/>
        <v>250</v>
      </c>
      <c r="D264" s="72"/>
      <c r="E264" s="69">
        <v>1</v>
      </c>
      <c r="F264" s="69"/>
      <c r="G264" s="70"/>
      <c r="H264" s="70"/>
      <c r="I264" s="70"/>
      <c r="J264" s="70"/>
      <c r="K264" s="70"/>
      <c r="L264" s="70"/>
      <c r="M264" s="70"/>
      <c r="N264" s="70"/>
      <c r="O264" s="70"/>
      <c r="P264" s="70"/>
      <c r="Q264" s="70"/>
      <c r="R264" s="70"/>
      <c r="S264" s="70"/>
      <c r="T264" s="70"/>
      <c r="U264" s="70"/>
      <c r="V264" s="70"/>
      <c r="W264" s="70"/>
      <c r="X264" s="70"/>
      <c r="Y264" s="71"/>
      <c r="Z264" s="87" t="s">
        <v>16</v>
      </c>
      <c r="AA264" s="15" t="str">
        <f>IF(G264="","",IF(Z264="SI",G264*(1+'INPUTS Y LISTAS'!$B$15),'Modelo Estadistico'!G264))</f>
        <v/>
      </c>
      <c r="AB264" s="15" t="str">
        <f>IF(H264="","",IF(Z264="SI",H264*(1+'INPUTS Y LISTAS'!$B$15),'Modelo Estadistico'!H264))</f>
        <v/>
      </c>
      <c r="AC264" s="15" t="str">
        <f>IF(I264="","",IF(Z264="SI",I264*(1+'INPUTS Y LISTAS'!$B$15),'Modelo Estadistico'!I264))</f>
        <v/>
      </c>
      <c r="AD264" s="15" t="str">
        <f>IF(J264="","",IF(Z264="SI",J264*(1+'INPUTS Y LISTAS'!$B$15),'Modelo Estadistico'!J264))</f>
        <v/>
      </c>
      <c r="AE264" s="15" t="str">
        <f>IF(K264="","",IF(Z264="SI",K264*(1+'INPUTS Y LISTAS'!$B$15),'Modelo Estadistico'!K264))</f>
        <v/>
      </c>
      <c r="AF264" s="15" t="str">
        <f>IF(L264="","",IF(Z264="SI",L264*(1+'INPUTS Y LISTAS'!$B$15),'Modelo Estadistico'!L264))</f>
        <v/>
      </c>
      <c r="AG264" s="15" t="str">
        <f>IF(M264="","",IF(Z264="SI",M264*(1+'INPUTS Y LISTAS'!$B$15),'Modelo Estadistico'!M264))</f>
        <v/>
      </c>
      <c r="AH264" s="15" t="str">
        <f>IF(N264="","",IF(Z264="SI",N264*(1+'INPUTS Y LISTAS'!$B$15),'Modelo Estadistico'!N264))</f>
        <v/>
      </c>
      <c r="AI264" s="15" t="str">
        <f>IF(O264="","",IF(Z264="SI",O264*(1+'INPUTS Y LISTAS'!$B$15),'Modelo Estadistico'!O264))</f>
        <v/>
      </c>
      <c r="AJ264" s="15" t="str">
        <f>IF(P264="","",IF(Z264="SI",P264*(1+'INPUTS Y LISTAS'!$B$15),'Modelo Estadistico'!P264))</f>
        <v/>
      </c>
      <c r="AK264" s="15" t="str">
        <f>IF(Q264="","",IF(Z264="SI",Q264*(1+'INPUTS Y LISTAS'!$B$15),'Modelo Estadistico'!Q264))</f>
        <v/>
      </c>
      <c r="AL264" s="15" t="str">
        <f>IF(R264="","",IF(Z264="SI",R264*(1+'INPUTS Y LISTAS'!$B$15),'Modelo Estadistico'!R264))</f>
        <v/>
      </c>
      <c r="AM264" s="15" t="str">
        <f>IF(S264="","",IF(Z264="SI",S264*(1+'INPUTS Y LISTAS'!$B$15),'Modelo Estadistico'!S264))</f>
        <v/>
      </c>
      <c r="AN264" s="15" t="str">
        <f>IF(T264="","",IF(Z264="SI",T264*(1+'INPUTS Y LISTAS'!$B$15),'Modelo Estadistico'!T264))</f>
        <v/>
      </c>
      <c r="AO264" s="15" t="str">
        <f>IF(U264="","",IF(Z264="SI",U264*(1+'INPUTS Y LISTAS'!$B$15),'Modelo Estadistico'!U264))</f>
        <v/>
      </c>
      <c r="AP264" s="15" t="str">
        <f>IF(V264="","",IF(Z264="SI",V264*(1+'INPUTS Y LISTAS'!$B$15),'Modelo Estadistico'!V264))</f>
        <v/>
      </c>
      <c r="AQ264" s="15" t="str">
        <f>IF(W264="","",IF(Z264="SI",W264*(1+'INPUTS Y LISTAS'!$B$15),'Modelo Estadistico'!W264))</f>
        <v/>
      </c>
      <c r="AR264" s="15" t="str">
        <f>IF(X264="","",IF(Z264="SI",X264*(1+'INPUTS Y LISTAS'!$B$15),'Modelo Estadistico'!X264))</f>
        <v/>
      </c>
      <c r="AS264" s="71"/>
      <c r="AT264" s="29" t="str">
        <f t="shared" si="296"/>
        <v/>
      </c>
      <c r="AU264" s="15" t="str">
        <f t="shared" si="297"/>
        <v/>
      </c>
      <c r="AV264" s="15" t="str">
        <f t="shared" si="298"/>
        <v/>
      </c>
      <c r="AW264" s="30" t="str">
        <f t="shared" si="299"/>
        <v/>
      </c>
      <c r="AX264" s="28" t="str">
        <f t="shared" si="278"/>
        <v/>
      </c>
      <c r="AY264" s="16" t="str">
        <f t="shared" si="250"/>
        <v/>
      </c>
      <c r="AZ264" s="16" t="str">
        <f t="shared" si="251"/>
        <v/>
      </c>
      <c r="BA264" s="16" t="str">
        <f t="shared" si="252"/>
        <v/>
      </c>
      <c r="BB264" s="16" t="str">
        <f t="shared" si="253"/>
        <v/>
      </c>
      <c r="BC264" s="16" t="str">
        <f t="shared" si="254"/>
        <v/>
      </c>
      <c r="BD264" s="16" t="str">
        <f t="shared" si="255"/>
        <v/>
      </c>
      <c r="BE264" s="16" t="str">
        <f t="shared" si="256"/>
        <v/>
      </c>
      <c r="BF264" s="16" t="str">
        <f t="shared" si="257"/>
        <v/>
      </c>
      <c r="BG264" s="16" t="str">
        <f t="shared" si="258"/>
        <v/>
      </c>
      <c r="BH264" s="16" t="str">
        <f t="shared" si="259"/>
        <v/>
      </c>
      <c r="BI264" s="16" t="str">
        <f t="shared" si="260"/>
        <v/>
      </c>
      <c r="BJ264" s="16" t="str">
        <f t="shared" si="261"/>
        <v/>
      </c>
      <c r="BK264" s="16" t="str">
        <f t="shared" si="262"/>
        <v/>
      </c>
      <c r="BL264" s="16" t="str">
        <f t="shared" si="263"/>
        <v/>
      </c>
      <c r="BM264" s="16"/>
      <c r="BN264" s="16" t="str">
        <f t="shared" si="264"/>
        <v/>
      </c>
      <c r="BO264" s="16" t="str">
        <f t="shared" si="265"/>
        <v/>
      </c>
      <c r="BP264" s="28" t="str">
        <f t="shared" si="266"/>
        <v/>
      </c>
      <c r="BQ264" s="16" t="str">
        <f t="shared" si="267"/>
        <v/>
      </c>
      <c r="BR264" s="16" t="str">
        <f t="shared" si="268"/>
        <v/>
      </c>
      <c r="BS264" s="16" t="str">
        <f t="shared" si="269"/>
        <v/>
      </c>
      <c r="BT264" s="16" t="str">
        <f t="shared" si="270"/>
        <v/>
      </c>
      <c r="BU264" s="16" t="str">
        <f t="shared" si="271"/>
        <v/>
      </c>
      <c r="BV264" s="16" t="str">
        <f t="shared" si="272"/>
        <v/>
      </c>
      <c r="BW264" s="16" t="str">
        <f t="shared" si="273"/>
        <v/>
      </c>
      <c r="BX264" s="16" t="str">
        <f t="shared" si="274"/>
        <v/>
      </c>
      <c r="BY264" s="16" t="str">
        <f t="shared" si="275"/>
        <v/>
      </c>
      <c r="BZ264" s="16" t="str">
        <f t="shared" si="305"/>
        <v/>
      </c>
      <c r="CA264" s="16" t="str">
        <f t="shared" si="305"/>
        <v/>
      </c>
      <c r="CB264" s="16" t="str">
        <f t="shared" si="305"/>
        <v/>
      </c>
      <c r="CC264" s="16" t="str">
        <f t="shared" si="305"/>
        <v/>
      </c>
      <c r="CD264" s="16" t="str">
        <f t="shared" si="305"/>
        <v/>
      </c>
      <c r="CE264" s="16" t="str">
        <f t="shared" si="305"/>
        <v/>
      </c>
      <c r="CF264" s="16" t="str">
        <f t="shared" si="305"/>
        <v/>
      </c>
      <c r="CG264" s="16" t="str">
        <f t="shared" si="305"/>
        <v/>
      </c>
      <c r="CH264" s="66" t="str">
        <f t="shared" si="277"/>
        <v/>
      </c>
      <c r="CI264" s="42" t="str">
        <f t="shared" si="289"/>
        <v/>
      </c>
      <c r="CJ264" s="42" t="str">
        <f t="shared" si="290"/>
        <v/>
      </c>
      <c r="CK264" s="42" t="str">
        <f t="shared" si="291"/>
        <v/>
      </c>
      <c r="CL264" s="42" t="str">
        <f t="shared" si="292"/>
        <v/>
      </c>
      <c r="CM264" s="42" t="str">
        <f t="shared" si="293"/>
        <v/>
      </c>
      <c r="CN264" s="65">
        <f t="shared" si="279"/>
        <v>0</v>
      </c>
      <c r="CO264" s="73"/>
      <c r="CP264" s="41">
        <f t="shared" si="300"/>
        <v>0</v>
      </c>
      <c r="CQ264" s="39">
        <f t="shared" si="301"/>
        <v>0</v>
      </c>
      <c r="CR264" s="40">
        <f t="shared" si="302"/>
        <v>0</v>
      </c>
      <c r="CS264" s="134">
        <f t="shared" si="303"/>
        <v>0</v>
      </c>
      <c r="CT264" s="17"/>
      <c r="CU264" s="129"/>
      <c r="CV264" s="130">
        <f t="shared" si="280"/>
        <v>0</v>
      </c>
      <c r="CW264" s="134">
        <f t="shared" si="281"/>
        <v>0</v>
      </c>
      <c r="CX264" s="131">
        <f>+IF($I$7="SI",'INPUTS Y LISTAS'!$B$31,0)</f>
        <v>0</v>
      </c>
      <c r="CY264" s="132"/>
      <c r="CZ264" s="130">
        <f t="shared" si="282"/>
        <v>0</v>
      </c>
      <c r="DA264" s="134">
        <f t="shared" si="283"/>
        <v>0</v>
      </c>
      <c r="DB264" s="131">
        <f>+IF($I$7="SI",'INPUTS Y LISTAS'!$B$32,0)</f>
        <v>0</v>
      </c>
      <c r="DC264" s="132"/>
      <c r="DD264" s="130">
        <f t="shared" si="284"/>
        <v>0</v>
      </c>
      <c r="DE264" s="134">
        <f t="shared" si="285"/>
        <v>0</v>
      </c>
      <c r="DF264" s="131">
        <f>+IF($I$7="SI",'INPUTS Y LISTAS'!$B$33,0)</f>
        <v>0</v>
      </c>
      <c r="DG264" s="132"/>
      <c r="DH264" s="130">
        <f t="shared" si="286"/>
        <v>0</v>
      </c>
      <c r="DI264" s="134">
        <f t="shared" si="287"/>
        <v>0</v>
      </c>
      <c r="DJ264" s="136">
        <f t="shared" si="288"/>
        <v>0</v>
      </c>
    </row>
    <row r="265" spans="3:114" ht="15.75" hidden="1" outlineLevel="2" x14ac:dyDescent="0.2">
      <c r="C265" s="14">
        <f t="shared" si="295"/>
        <v>251</v>
      </c>
      <c r="D265" s="72"/>
      <c r="E265" s="69">
        <v>1</v>
      </c>
      <c r="F265" s="69"/>
      <c r="G265" s="70"/>
      <c r="H265" s="70"/>
      <c r="I265" s="70"/>
      <c r="J265" s="70"/>
      <c r="K265" s="70"/>
      <c r="L265" s="70"/>
      <c r="M265" s="70"/>
      <c r="N265" s="70"/>
      <c r="O265" s="70"/>
      <c r="P265" s="70"/>
      <c r="Q265" s="70"/>
      <c r="R265" s="70"/>
      <c r="S265" s="70"/>
      <c r="T265" s="70"/>
      <c r="U265" s="70"/>
      <c r="V265" s="70"/>
      <c r="W265" s="70"/>
      <c r="X265" s="70"/>
      <c r="Y265" s="71"/>
      <c r="Z265" s="87" t="s">
        <v>16</v>
      </c>
      <c r="AA265" s="15" t="str">
        <f>IF(G265="","",IF(Z265="SI",G265*(1+'INPUTS Y LISTAS'!$B$15),'Modelo Estadistico'!G265))</f>
        <v/>
      </c>
      <c r="AB265" s="15" t="str">
        <f>IF(H265="","",IF(Z265="SI",H265*(1+'INPUTS Y LISTAS'!$B$15),'Modelo Estadistico'!H265))</f>
        <v/>
      </c>
      <c r="AC265" s="15" t="str">
        <f>IF(I265="","",IF(Z265="SI",I265*(1+'INPUTS Y LISTAS'!$B$15),'Modelo Estadistico'!I265))</f>
        <v/>
      </c>
      <c r="AD265" s="15" t="str">
        <f>IF(J265="","",IF(Z265="SI",J265*(1+'INPUTS Y LISTAS'!$B$15),'Modelo Estadistico'!J265))</f>
        <v/>
      </c>
      <c r="AE265" s="15" t="str">
        <f>IF(K265="","",IF(Z265="SI",K265*(1+'INPUTS Y LISTAS'!$B$15),'Modelo Estadistico'!K265))</f>
        <v/>
      </c>
      <c r="AF265" s="15" t="str">
        <f>IF(L265="","",IF(Z265="SI",L265*(1+'INPUTS Y LISTAS'!$B$15),'Modelo Estadistico'!L265))</f>
        <v/>
      </c>
      <c r="AG265" s="15" t="str">
        <f>IF(M265="","",IF(Z265="SI",M265*(1+'INPUTS Y LISTAS'!$B$15),'Modelo Estadistico'!M265))</f>
        <v/>
      </c>
      <c r="AH265" s="15" t="str">
        <f>IF(N265="","",IF(Z265="SI",N265*(1+'INPUTS Y LISTAS'!$B$15),'Modelo Estadistico'!N265))</f>
        <v/>
      </c>
      <c r="AI265" s="15" t="str">
        <f>IF(O265="","",IF(Z265="SI",O265*(1+'INPUTS Y LISTAS'!$B$15),'Modelo Estadistico'!O265))</f>
        <v/>
      </c>
      <c r="AJ265" s="15" t="str">
        <f>IF(P265="","",IF(Z265="SI",P265*(1+'INPUTS Y LISTAS'!$B$15),'Modelo Estadistico'!P265))</f>
        <v/>
      </c>
      <c r="AK265" s="15" t="str">
        <f>IF(Q265="","",IF(Z265="SI",Q265*(1+'INPUTS Y LISTAS'!$B$15),'Modelo Estadistico'!Q265))</f>
        <v/>
      </c>
      <c r="AL265" s="15" t="str">
        <f>IF(R265="","",IF(Z265="SI",R265*(1+'INPUTS Y LISTAS'!$B$15),'Modelo Estadistico'!R265))</f>
        <v/>
      </c>
      <c r="AM265" s="15" t="str">
        <f>IF(S265="","",IF(Z265="SI",S265*(1+'INPUTS Y LISTAS'!$B$15),'Modelo Estadistico'!S265))</f>
        <v/>
      </c>
      <c r="AN265" s="15" t="str">
        <f>IF(T265="","",IF(Z265="SI",T265*(1+'INPUTS Y LISTAS'!$B$15),'Modelo Estadistico'!T265))</f>
        <v/>
      </c>
      <c r="AO265" s="15" t="str">
        <f>IF(U265="","",IF(Z265="SI",U265*(1+'INPUTS Y LISTAS'!$B$15),'Modelo Estadistico'!U265))</f>
        <v/>
      </c>
      <c r="AP265" s="15" t="str">
        <f>IF(V265="","",IF(Z265="SI",V265*(1+'INPUTS Y LISTAS'!$B$15),'Modelo Estadistico'!V265))</f>
        <v/>
      </c>
      <c r="AQ265" s="15" t="str">
        <f>IF(W265="","",IF(Z265="SI",W265*(1+'INPUTS Y LISTAS'!$B$15),'Modelo Estadistico'!W265))</f>
        <v/>
      </c>
      <c r="AR265" s="15" t="str">
        <f>IF(X265="","",IF(Z265="SI",X265*(1+'INPUTS Y LISTAS'!$B$15),'Modelo Estadistico'!X265))</f>
        <v/>
      </c>
      <c r="AS265" s="71"/>
      <c r="AT265" s="29" t="str">
        <f t="shared" si="296"/>
        <v/>
      </c>
      <c r="AU265" s="15" t="str">
        <f t="shared" si="297"/>
        <v/>
      </c>
      <c r="AV265" s="15" t="str">
        <f t="shared" si="298"/>
        <v/>
      </c>
      <c r="AW265" s="30" t="str">
        <f t="shared" si="299"/>
        <v/>
      </c>
      <c r="AX265" s="28" t="str">
        <f t="shared" si="278"/>
        <v/>
      </c>
      <c r="AY265" s="16" t="str">
        <f t="shared" si="250"/>
        <v/>
      </c>
      <c r="AZ265" s="16" t="str">
        <f t="shared" si="251"/>
        <v/>
      </c>
      <c r="BA265" s="16" t="str">
        <f t="shared" si="252"/>
        <v/>
      </c>
      <c r="BB265" s="16" t="str">
        <f t="shared" si="253"/>
        <v/>
      </c>
      <c r="BC265" s="16" t="str">
        <f t="shared" si="254"/>
        <v/>
      </c>
      <c r="BD265" s="16" t="str">
        <f t="shared" si="255"/>
        <v/>
      </c>
      <c r="BE265" s="16" t="str">
        <f t="shared" si="256"/>
        <v/>
      </c>
      <c r="BF265" s="16" t="str">
        <f t="shared" si="257"/>
        <v/>
      </c>
      <c r="BG265" s="16" t="str">
        <f t="shared" si="258"/>
        <v/>
      </c>
      <c r="BH265" s="16" t="str">
        <f t="shared" si="259"/>
        <v/>
      </c>
      <c r="BI265" s="16" t="str">
        <f t="shared" si="260"/>
        <v/>
      </c>
      <c r="BJ265" s="16" t="str">
        <f t="shared" si="261"/>
        <v/>
      </c>
      <c r="BK265" s="16" t="str">
        <f t="shared" si="262"/>
        <v/>
      </c>
      <c r="BL265" s="16" t="str">
        <f t="shared" si="263"/>
        <v/>
      </c>
      <c r="BM265" s="16"/>
      <c r="BN265" s="16" t="str">
        <f t="shared" si="264"/>
        <v/>
      </c>
      <c r="BO265" s="16" t="str">
        <f t="shared" si="265"/>
        <v/>
      </c>
      <c r="BP265" s="28" t="str">
        <f t="shared" si="266"/>
        <v/>
      </c>
      <c r="BQ265" s="16" t="str">
        <f t="shared" si="267"/>
        <v/>
      </c>
      <c r="BR265" s="16" t="str">
        <f t="shared" si="268"/>
        <v/>
      </c>
      <c r="BS265" s="16" t="str">
        <f t="shared" si="269"/>
        <v/>
      </c>
      <c r="BT265" s="16" t="str">
        <f t="shared" si="270"/>
        <v/>
      </c>
      <c r="BU265" s="16" t="str">
        <f t="shared" si="271"/>
        <v/>
      </c>
      <c r="BV265" s="16" t="str">
        <f t="shared" si="272"/>
        <v/>
      </c>
      <c r="BW265" s="16" t="str">
        <f t="shared" si="273"/>
        <v/>
      </c>
      <c r="BX265" s="16" t="str">
        <f t="shared" si="274"/>
        <v/>
      </c>
      <c r="BY265" s="16" t="str">
        <f t="shared" si="275"/>
        <v/>
      </c>
      <c r="BZ265" s="16" t="str">
        <f t="shared" si="305"/>
        <v/>
      </c>
      <c r="CA265" s="16" t="str">
        <f t="shared" si="305"/>
        <v/>
      </c>
      <c r="CB265" s="16" t="str">
        <f t="shared" si="305"/>
        <v/>
      </c>
      <c r="CC265" s="16" t="str">
        <f t="shared" si="305"/>
        <v/>
      </c>
      <c r="CD265" s="16" t="str">
        <f t="shared" si="305"/>
        <v/>
      </c>
      <c r="CE265" s="16" t="str">
        <f t="shared" si="305"/>
        <v/>
      </c>
      <c r="CF265" s="16" t="str">
        <f t="shared" si="305"/>
        <v/>
      </c>
      <c r="CG265" s="16" t="str">
        <f t="shared" si="305"/>
        <v/>
      </c>
      <c r="CH265" s="66" t="str">
        <f t="shared" si="277"/>
        <v/>
      </c>
      <c r="CI265" s="42" t="str">
        <f t="shared" si="289"/>
        <v/>
      </c>
      <c r="CJ265" s="42" t="str">
        <f t="shared" si="290"/>
        <v/>
      </c>
      <c r="CK265" s="42" t="str">
        <f t="shared" si="291"/>
        <v/>
      </c>
      <c r="CL265" s="42" t="str">
        <f t="shared" si="292"/>
        <v/>
      </c>
      <c r="CM265" s="42" t="str">
        <f t="shared" si="293"/>
        <v/>
      </c>
      <c r="CN265" s="65">
        <f t="shared" si="279"/>
        <v>0</v>
      </c>
      <c r="CO265" s="73"/>
      <c r="CP265" s="41">
        <f t="shared" si="300"/>
        <v>0</v>
      </c>
      <c r="CQ265" s="39">
        <f t="shared" si="301"/>
        <v>0</v>
      </c>
      <c r="CR265" s="40">
        <f t="shared" si="302"/>
        <v>0</v>
      </c>
      <c r="CS265" s="134">
        <f t="shared" si="303"/>
        <v>0</v>
      </c>
      <c r="CT265" s="17"/>
      <c r="CU265" s="129"/>
      <c r="CV265" s="130">
        <f t="shared" si="280"/>
        <v>0</v>
      </c>
      <c r="CW265" s="134">
        <f t="shared" si="281"/>
        <v>0</v>
      </c>
      <c r="CX265" s="131">
        <f>+IF($I$7="SI",'INPUTS Y LISTAS'!$B$31,0)</f>
        <v>0</v>
      </c>
      <c r="CY265" s="132"/>
      <c r="CZ265" s="130">
        <f t="shared" si="282"/>
        <v>0</v>
      </c>
      <c r="DA265" s="134">
        <f t="shared" si="283"/>
        <v>0</v>
      </c>
      <c r="DB265" s="131">
        <f>+IF($I$7="SI",'INPUTS Y LISTAS'!$B$32,0)</f>
        <v>0</v>
      </c>
      <c r="DC265" s="132"/>
      <c r="DD265" s="130">
        <f t="shared" si="284"/>
        <v>0</v>
      </c>
      <c r="DE265" s="134">
        <f t="shared" si="285"/>
        <v>0</v>
      </c>
      <c r="DF265" s="131">
        <f>+IF($I$7="SI",'INPUTS Y LISTAS'!$B$33,0)</f>
        <v>0</v>
      </c>
      <c r="DG265" s="132"/>
      <c r="DH265" s="130">
        <f t="shared" si="286"/>
        <v>0</v>
      </c>
      <c r="DI265" s="134">
        <f t="shared" si="287"/>
        <v>0</v>
      </c>
      <c r="DJ265" s="136">
        <f t="shared" si="288"/>
        <v>0</v>
      </c>
    </row>
    <row r="266" spans="3:114" ht="15.75" hidden="1" outlineLevel="2" x14ac:dyDescent="0.2">
      <c r="C266" s="14">
        <f t="shared" si="295"/>
        <v>252</v>
      </c>
      <c r="D266" s="72"/>
      <c r="E266" s="69">
        <v>1</v>
      </c>
      <c r="F266" s="69"/>
      <c r="G266" s="70"/>
      <c r="H266" s="70"/>
      <c r="I266" s="70"/>
      <c r="J266" s="70"/>
      <c r="K266" s="70"/>
      <c r="L266" s="70"/>
      <c r="M266" s="70"/>
      <c r="N266" s="70"/>
      <c r="O266" s="70"/>
      <c r="P266" s="70"/>
      <c r="Q266" s="70"/>
      <c r="R266" s="70"/>
      <c r="S266" s="70"/>
      <c r="T266" s="70"/>
      <c r="U266" s="70"/>
      <c r="V266" s="70"/>
      <c r="W266" s="70"/>
      <c r="X266" s="70"/>
      <c r="Y266" s="71"/>
      <c r="Z266" s="87" t="s">
        <v>16</v>
      </c>
      <c r="AA266" s="15" t="str">
        <f>IF(G266="","",IF(Z266="SI",G266*(1+'INPUTS Y LISTAS'!$B$15),'Modelo Estadistico'!G266))</f>
        <v/>
      </c>
      <c r="AB266" s="15" t="str">
        <f>IF(H266="","",IF(Z266="SI",H266*(1+'INPUTS Y LISTAS'!$B$15),'Modelo Estadistico'!H266))</f>
        <v/>
      </c>
      <c r="AC266" s="15" t="str">
        <f>IF(I266="","",IF(Z266="SI",I266*(1+'INPUTS Y LISTAS'!$B$15),'Modelo Estadistico'!I266))</f>
        <v/>
      </c>
      <c r="AD266" s="15" t="str">
        <f>IF(J266="","",IF(Z266="SI",J266*(1+'INPUTS Y LISTAS'!$B$15),'Modelo Estadistico'!J266))</f>
        <v/>
      </c>
      <c r="AE266" s="15" t="str">
        <f>IF(K266="","",IF(Z266="SI",K266*(1+'INPUTS Y LISTAS'!$B$15),'Modelo Estadistico'!K266))</f>
        <v/>
      </c>
      <c r="AF266" s="15" t="str">
        <f>IF(L266="","",IF(Z266="SI",L266*(1+'INPUTS Y LISTAS'!$B$15),'Modelo Estadistico'!L266))</f>
        <v/>
      </c>
      <c r="AG266" s="15" t="str">
        <f>IF(M266="","",IF(Z266="SI",M266*(1+'INPUTS Y LISTAS'!$B$15),'Modelo Estadistico'!M266))</f>
        <v/>
      </c>
      <c r="AH266" s="15" t="str">
        <f>IF(N266="","",IF(Z266="SI",N266*(1+'INPUTS Y LISTAS'!$B$15),'Modelo Estadistico'!N266))</f>
        <v/>
      </c>
      <c r="AI266" s="15" t="str">
        <f>IF(O266="","",IF(Z266="SI",O266*(1+'INPUTS Y LISTAS'!$B$15),'Modelo Estadistico'!O266))</f>
        <v/>
      </c>
      <c r="AJ266" s="15" t="str">
        <f>IF(P266="","",IF(Z266="SI",P266*(1+'INPUTS Y LISTAS'!$B$15),'Modelo Estadistico'!P266))</f>
        <v/>
      </c>
      <c r="AK266" s="15" t="str">
        <f>IF(Q266="","",IF(Z266="SI",Q266*(1+'INPUTS Y LISTAS'!$B$15),'Modelo Estadistico'!Q266))</f>
        <v/>
      </c>
      <c r="AL266" s="15" t="str">
        <f>IF(R266="","",IF(Z266="SI",R266*(1+'INPUTS Y LISTAS'!$B$15),'Modelo Estadistico'!R266))</f>
        <v/>
      </c>
      <c r="AM266" s="15" t="str">
        <f>IF(S266="","",IF(Z266="SI",S266*(1+'INPUTS Y LISTAS'!$B$15),'Modelo Estadistico'!S266))</f>
        <v/>
      </c>
      <c r="AN266" s="15" t="str">
        <f>IF(T266="","",IF(Z266="SI",T266*(1+'INPUTS Y LISTAS'!$B$15),'Modelo Estadistico'!T266))</f>
        <v/>
      </c>
      <c r="AO266" s="15" t="str">
        <f>IF(U266="","",IF(Z266="SI",U266*(1+'INPUTS Y LISTAS'!$B$15),'Modelo Estadistico'!U266))</f>
        <v/>
      </c>
      <c r="AP266" s="15" t="str">
        <f>IF(V266="","",IF(Z266="SI",V266*(1+'INPUTS Y LISTAS'!$B$15),'Modelo Estadistico'!V266))</f>
        <v/>
      </c>
      <c r="AQ266" s="15" t="str">
        <f>IF(W266="","",IF(Z266="SI",W266*(1+'INPUTS Y LISTAS'!$B$15),'Modelo Estadistico'!W266))</f>
        <v/>
      </c>
      <c r="AR266" s="15" t="str">
        <f>IF(X266="","",IF(Z266="SI",X266*(1+'INPUTS Y LISTAS'!$B$15),'Modelo Estadistico'!X266))</f>
        <v/>
      </c>
      <c r="AS266" s="71"/>
      <c r="AT266" s="29" t="str">
        <f t="shared" si="296"/>
        <v/>
      </c>
      <c r="AU266" s="15" t="str">
        <f t="shared" si="297"/>
        <v/>
      </c>
      <c r="AV266" s="15" t="str">
        <f t="shared" si="298"/>
        <v/>
      </c>
      <c r="AW266" s="30" t="str">
        <f t="shared" si="299"/>
        <v/>
      </c>
      <c r="AX266" s="28" t="str">
        <f t="shared" si="278"/>
        <v/>
      </c>
      <c r="AY266" s="16" t="str">
        <f t="shared" si="250"/>
        <v/>
      </c>
      <c r="AZ266" s="16" t="str">
        <f t="shared" si="251"/>
        <v/>
      </c>
      <c r="BA266" s="16" t="str">
        <f t="shared" si="252"/>
        <v/>
      </c>
      <c r="BB266" s="16" t="str">
        <f t="shared" si="253"/>
        <v/>
      </c>
      <c r="BC266" s="16" t="str">
        <f t="shared" si="254"/>
        <v/>
      </c>
      <c r="BD266" s="16" t="str">
        <f t="shared" si="255"/>
        <v/>
      </c>
      <c r="BE266" s="16" t="str">
        <f t="shared" si="256"/>
        <v/>
      </c>
      <c r="BF266" s="16" t="str">
        <f t="shared" si="257"/>
        <v/>
      </c>
      <c r="BG266" s="16" t="str">
        <f t="shared" si="258"/>
        <v/>
      </c>
      <c r="BH266" s="16" t="str">
        <f t="shared" si="259"/>
        <v/>
      </c>
      <c r="BI266" s="16" t="str">
        <f t="shared" si="260"/>
        <v/>
      </c>
      <c r="BJ266" s="16" t="str">
        <f t="shared" si="261"/>
        <v/>
      </c>
      <c r="BK266" s="16" t="str">
        <f t="shared" si="262"/>
        <v/>
      </c>
      <c r="BL266" s="16" t="str">
        <f t="shared" si="263"/>
        <v/>
      </c>
      <c r="BM266" s="16"/>
      <c r="BN266" s="16" t="str">
        <f t="shared" si="264"/>
        <v/>
      </c>
      <c r="BO266" s="16" t="str">
        <f t="shared" si="265"/>
        <v/>
      </c>
      <c r="BP266" s="28" t="str">
        <f t="shared" si="266"/>
        <v/>
      </c>
      <c r="BQ266" s="16" t="str">
        <f t="shared" si="267"/>
        <v/>
      </c>
      <c r="BR266" s="16" t="str">
        <f t="shared" si="268"/>
        <v/>
      </c>
      <c r="BS266" s="16" t="str">
        <f t="shared" si="269"/>
        <v/>
      </c>
      <c r="BT266" s="16" t="str">
        <f t="shared" si="270"/>
        <v/>
      </c>
      <c r="BU266" s="16" t="str">
        <f t="shared" si="271"/>
        <v/>
      </c>
      <c r="BV266" s="16" t="str">
        <f t="shared" si="272"/>
        <v/>
      </c>
      <c r="BW266" s="16" t="str">
        <f t="shared" si="273"/>
        <v/>
      </c>
      <c r="BX266" s="16" t="str">
        <f t="shared" si="274"/>
        <v/>
      </c>
      <c r="BY266" s="16" t="str">
        <f t="shared" si="275"/>
        <v/>
      </c>
      <c r="BZ266" s="16" t="str">
        <f t="shared" si="305"/>
        <v/>
      </c>
      <c r="CA266" s="16" t="str">
        <f t="shared" si="305"/>
        <v/>
      </c>
      <c r="CB266" s="16" t="str">
        <f t="shared" si="305"/>
        <v/>
      </c>
      <c r="CC266" s="16" t="str">
        <f t="shared" si="305"/>
        <v/>
      </c>
      <c r="CD266" s="16" t="str">
        <f t="shared" si="305"/>
        <v/>
      </c>
      <c r="CE266" s="16" t="str">
        <f t="shared" si="305"/>
        <v/>
      </c>
      <c r="CF266" s="16" t="str">
        <f t="shared" si="305"/>
        <v/>
      </c>
      <c r="CG266" s="16" t="str">
        <f t="shared" si="305"/>
        <v/>
      </c>
      <c r="CH266" s="66" t="str">
        <f t="shared" si="277"/>
        <v/>
      </c>
      <c r="CI266" s="42" t="str">
        <f t="shared" si="289"/>
        <v/>
      </c>
      <c r="CJ266" s="42" t="str">
        <f t="shared" si="290"/>
        <v/>
      </c>
      <c r="CK266" s="42" t="str">
        <f t="shared" si="291"/>
        <v/>
      </c>
      <c r="CL266" s="42" t="str">
        <f t="shared" si="292"/>
        <v/>
      </c>
      <c r="CM266" s="42" t="str">
        <f t="shared" si="293"/>
        <v/>
      </c>
      <c r="CN266" s="65">
        <f t="shared" si="279"/>
        <v>0</v>
      </c>
      <c r="CO266" s="73"/>
      <c r="CP266" s="41">
        <f t="shared" si="300"/>
        <v>0</v>
      </c>
      <c r="CQ266" s="39">
        <f t="shared" si="301"/>
        <v>0</v>
      </c>
      <c r="CR266" s="40">
        <f t="shared" si="302"/>
        <v>0</v>
      </c>
      <c r="CS266" s="134">
        <f t="shared" si="303"/>
        <v>0</v>
      </c>
      <c r="CT266" s="17"/>
      <c r="CU266" s="129"/>
      <c r="CV266" s="130">
        <f t="shared" si="280"/>
        <v>0</v>
      </c>
      <c r="CW266" s="134">
        <f t="shared" si="281"/>
        <v>0</v>
      </c>
      <c r="CX266" s="131">
        <f>+IF($I$7="SI",'INPUTS Y LISTAS'!$B$31,0)</f>
        <v>0</v>
      </c>
      <c r="CY266" s="132"/>
      <c r="CZ266" s="130">
        <f t="shared" si="282"/>
        <v>0</v>
      </c>
      <c r="DA266" s="134">
        <f t="shared" si="283"/>
        <v>0</v>
      </c>
      <c r="DB266" s="131">
        <f>+IF($I$7="SI",'INPUTS Y LISTAS'!$B$32,0)</f>
        <v>0</v>
      </c>
      <c r="DC266" s="132"/>
      <c r="DD266" s="130">
        <f t="shared" si="284"/>
        <v>0</v>
      </c>
      <c r="DE266" s="134">
        <f t="shared" si="285"/>
        <v>0</v>
      </c>
      <c r="DF266" s="131">
        <f>+IF($I$7="SI",'INPUTS Y LISTAS'!$B$33,0)</f>
        <v>0</v>
      </c>
      <c r="DG266" s="132"/>
      <c r="DH266" s="130">
        <f t="shared" si="286"/>
        <v>0</v>
      </c>
      <c r="DI266" s="134">
        <f t="shared" si="287"/>
        <v>0</v>
      </c>
      <c r="DJ266" s="136">
        <f t="shared" si="288"/>
        <v>0</v>
      </c>
    </row>
    <row r="267" spans="3:114" ht="15.75" hidden="1" outlineLevel="2" x14ac:dyDescent="0.2">
      <c r="C267" s="14">
        <f t="shared" si="295"/>
        <v>253</v>
      </c>
      <c r="D267" s="72"/>
      <c r="E267" s="69">
        <v>1</v>
      </c>
      <c r="F267" s="69"/>
      <c r="G267" s="70"/>
      <c r="H267" s="70"/>
      <c r="I267" s="70"/>
      <c r="J267" s="70"/>
      <c r="K267" s="70"/>
      <c r="L267" s="70"/>
      <c r="M267" s="70"/>
      <c r="N267" s="70"/>
      <c r="O267" s="70"/>
      <c r="P267" s="70"/>
      <c r="Q267" s="70"/>
      <c r="R267" s="70"/>
      <c r="S267" s="70"/>
      <c r="T267" s="70"/>
      <c r="U267" s="70"/>
      <c r="V267" s="70"/>
      <c r="W267" s="70"/>
      <c r="X267" s="70"/>
      <c r="Y267" s="71"/>
      <c r="Z267" s="87" t="s">
        <v>16</v>
      </c>
      <c r="AA267" s="15" t="str">
        <f>IF(G267="","",IF(Z267="SI",G267*(1+'INPUTS Y LISTAS'!$B$15),'Modelo Estadistico'!G267))</f>
        <v/>
      </c>
      <c r="AB267" s="15" t="str">
        <f>IF(H267="","",IF(Z267="SI",H267*(1+'INPUTS Y LISTAS'!$B$15),'Modelo Estadistico'!H267))</f>
        <v/>
      </c>
      <c r="AC267" s="15" t="str">
        <f>IF(I267="","",IF(Z267="SI",I267*(1+'INPUTS Y LISTAS'!$B$15),'Modelo Estadistico'!I267))</f>
        <v/>
      </c>
      <c r="AD267" s="15" t="str">
        <f>IF(J267="","",IF(Z267="SI",J267*(1+'INPUTS Y LISTAS'!$B$15),'Modelo Estadistico'!J267))</f>
        <v/>
      </c>
      <c r="AE267" s="15" t="str">
        <f>IF(K267="","",IF(Z267="SI",K267*(1+'INPUTS Y LISTAS'!$B$15),'Modelo Estadistico'!K267))</f>
        <v/>
      </c>
      <c r="AF267" s="15" t="str">
        <f>IF(L267="","",IF(Z267="SI",L267*(1+'INPUTS Y LISTAS'!$B$15),'Modelo Estadistico'!L267))</f>
        <v/>
      </c>
      <c r="AG267" s="15" t="str">
        <f>IF(M267="","",IF(Z267="SI",M267*(1+'INPUTS Y LISTAS'!$B$15),'Modelo Estadistico'!M267))</f>
        <v/>
      </c>
      <c r="AH267" s="15" t="str">
        <f>IF(N267="","",IF(Z267="SI",N267*(1+'INPUTS Y LISTAS'!$B$15),'Modelo Estadistico'!N267))</f>
        <v/>
      </c>
      <c r="AI267" s="15" t="str">
        <f>IF(O267="","",IF(Z267="SI",O267*(1+'INPUTS Y LISTAS'!$B$15),'Modelo Estadistico'!O267))</f>
        <v/>
      </c>
      <c r="AJ267" s="15" t="str">
        <f>IF(P267="","",IF(Z267="SI",P267*(1+'INPUTS Y LISTAS'!$B$15),'Modelo Estadistico'!P267))</f>
        <v/>
      </c>
      <c r="AK267" s="15" t="str">
        <f>IF(Q267="","",IF(Z267="SI",Q267*(1+'INPUTS Y LISTAS'!$B$15),'Modelo Estadistico'!Q267))</f>
        <v/>
      </c>
      <c r="AL267" s="15" t="str">
        <f>IF(R267="","",IF(Z267="SI",R267*(1+'INPUTS Y LISTAS'!$B$15),'Modelo Estadistico'!R267))</f>
        <v/>
      </c>
      <c r="AM267" s="15" t="str">
        <f>IF(S267="","",IF(Z267="SI",S267*(1+'INPUTS Y LISTAS'!$B$15),'Modelo Estadistico'!S267))</f>
        <v/>
      </c>
      <c r="AN267" s="15" t="str">
        <f>IF(T267="","",IF(Z267="SI",T267*(1+'INPUTS Y LISTAS'!$B$15),'Modelo Estadistico'!T267))</f>
        <v/>
      </c>
      <c r="AO267" s="15" t="str">
        <f>IF(U267="","",IF(Z267="SI",U267*(1+'INPUTS Y LISTAS'!$B$15),'Modelo Estadistico'!U267))</f>
        <v/>
      </c>
      <c r="AP267" s="15" t="str">
        <f>IF(V267="","",IF(Z267="SI",V267*(1+'INPUTS Y LISTAS'!$B$15),'Modelo Estadistico'!V267))</f>
        <v/>
      </c>
      <c r="AQ267" s="15" t="str">
        <f>IF(W267="","",IF(Z267="SI",W267*(1+'INPUTS Y LISTAS'!$B$15),'Modelo Estadistico'!W267))</f>
        <v/>
      </c>
      <c r="AR267" s="15" t="str">
        <f>IF(X267="","",IF(Z267="SI",X267*(1+'INPUTS Y LISTAS'!$B$15),'Modelo Estadistico'!X267))</f>
        <v/>
      </c>
      <c r="AS267" s="71"/>
      <c r="AT267" s="29" t="str">
        <f t="shared" si="296"/>
        <v/>
      </c>
      <c r="AU267" s="15" t="str">
        <f t="shared" si="297"/>
        <v/>
      </c>
      <c r="AV267" s="15" t="str">
        <f t="shared" si="298"/>
        <v/>
      </c>
      <c r="AW267" s="30" t="str">
        <f t="shared" si="299"/>
        <v/>
      </c>
      <c r="AX267" s="28" t="str">
        <f t="shared" si="278"/>
        <v/>
      </c>
      <c r="AY267" s="16" t="str">
        <f t="shared" si="250"/>
        <v/>
      </c>
      <c r="AZ267" s="16" t="str">
        <f t="shared" si="251"/>
        <v/>
      </c>
      <c r="BA267" s="16" t="str">
        <f t="shared" si="252"/>
        <v/>
      </c>
      <c r="BB267" s="16" t="str">
        <f t="shared" si="253"/>
        <v/>
      </c>
      <c r="BC267" s="16" t="str">
        <f t="shared" si="254"/>
        <v/>
      </c>
      <c r="BD267" s="16" t="str">
        <f t="shared" si="255"/>
        <v/>
      </c>
      <c r="BE267" s="16" t="str">
        <f t="shared" si="256"/>
        <v/>
      </c>
      <c r="BF267" s="16" t="str">
        <f t="shared" si="257"/>
        <v/>
      </c>
      <c r="BG267" s="16" t="str">
        <f t="shared" si="258"/>
        <v/>
      </c>
      <c r="BH267" s="16" t="str">
        <f t="shared" si="259"/>
        <v/>
      </c>
      <c r="BI267" s="16" t="str">
        <f t="shared" si="260"/>
        <v/>
      </c>
      <c r="BJ267" s="16" t="str">
        <f t="shared" si="261"/>
        <v/>
      </c>
      <c r="BK267" s="16" t="str">
        <f t="shared" si="262"/>
        <v/>
      </c>
      <c r="BL267" s="16" t="str">
        <f t="shared" si="263"/>
        <v/>
      </c>
      <c r="BM267" s="16"/>
      <c r="BN267" s="16" t="str">
        <f t="shared" si="264"/>
        <v/>
      </c>
      <c r="BO267" s="16" t="str">
        <f t="shared" si="265"/>
        <v/>
      </c>
      <c r="BP267" s="28" t="str">
        <f t="shared" si="266"/>
        <v/>
      </c>
      <c r="BQ267" s="16" t="str">
        <f t="shared" si="267"/>
        <v/>
      </c>
      <c r="BR267" s="16" t="str">
        <f t="shared" si="268"/>
        <v/>
      </c>
      <c r="BS267" s="16" t="str">
        <f t="shared" si="269"/>
        <v/>
      </c>
      <c r="BT267" s="16" t="str">
        <f t="shared" si="270"/>
        <v/>
      </c>
      <c r="BU267" s="16" t="str">
        <f t="shared" si="271"/>
        <v/>
      </c>
      <c r="BV267" s="16" t="str">
        <f t="shared" si="272"/>
        <v/>
      </c>
      <c r="BW267" s="16" t="str">
        <f t="shared" si="273"/>
        <v/>
      </c>
      <c r="BX267" s="16" t="str">
        <f t="shared" si="274"/>
        <v/>
      </c>
      <c r="BY267" s="16" t="str">
        <f t="shared" si="275"/>
        <v/>
      </c>
      <c r="BZ267" s="16" t="str">
        <f t="shared" si="305"/>
        <v/>
      </c>
      <c r="CA267" s="16" t="str">
        <f t="shared" si="305"/>
        <v/>
      </c>
      <c r="CB267" s="16" t="str">
        <f t="shared" si="305"/>
        <v/>
      </c>
      <c r="CC267" s="16" t="str">
        <f t="shared" si="305"/>
        <v/>
      </c>
      <c r="CD267" s="16" t="str">
        <f t="shared" si="305"/>
        <v/>
      </c>
      <c r="CE267" s="16" t="str">
        <f t="shared" si="305"/>
        <v/>
      </c>
      <c r="CF267" s="16" t="str">
        <f t="shared" si="305"/>
        <v/>
      </c>
      <c r="CG267" s="16" t="str">
        <f t="shared" si="305"/>
        <v/>
      </c>
      <c r="CH267" s="66" t="str">
        <f t="shared" si="277"/>
        <v/>
      </c>
      <c r="CI267" s="42" t="str">
        <f t="shared" si="289"/>
        <v/>
      </c>
      <c r="CJ267" s="42" t="str">
        <f t="shared" si="290"/>
        <v/>
      </c>
      <c r="CK267" s="42" t="str">
        <f t="shared" si="291"/>
        <v/>
      </c>
      <c r="CL267" s="42" t="str">
        <f t="shared" si="292"/>
        <v/>
      </c>
      <c r="CM267" s="42" t="str">
        <f t="shared" si="293"/>
        <v/>
      </c>
      <c r="CN267" s="65">
        <f t="shared" si="279"/>
        <v>0</v>
      </c>
      <c r="CO267" s="73"/>
      <c r="CP267" s="41">
        <f t="shared" si="300"/>
        <v>0</v>
      </c>
      <c r="CQ267" s="39">
        <f t="shared" si="301"/>
        <v>0</v>
      </c>
      <c r="CR267" s="40">
        <f t="shared" si="302"/>
        <v>0</v>
      </c>
      <c r="CS267" s="134">
        <f t="shared" si="303"/>
        <v>0</v>
      </c>
      <c r="CT267" s="17"/>
      <c r="CU267" s="129"/>
      <c r="CV267" s="130">
        <f t="shared" si="280"/>
        <v>0</v>
      </c>
      <c r="CW267" s="134">
        <f t="shared" si="281"/>
        <v>0</v>
      </c>
      <c r="CX267" s="131">
        <f>+IF($I$7="SI",'INPUTS Y LISTAS'!$B$31,0)</f>
        <v>0</v>
      </c>
      <c r="CY267" s="132"/>
      <c r="CZ267" s="130">
        <f t="shared" si="282"/>
        <v>0</v>
      </c>
      <c r="DA267" s="134">
        <f t="shared" si="283"/>
        <v>0</v>
      </c>
      <c r="DB267" s="131">
        <f>+IF($I$7="SI",'INPUTS Y LISTAS'!$B$32,0)</f>
        <v>0</v>
      </c>
      <c r="DC267" s="132"/>
      <c r="DD267" s="130">
        <f t="shared" si="284"/>
        <v>0</v>
      </c>
      <c r="DE267" s="134">
        <f t="shared" si="285"/>
        <v>0</v>
      </c>
      <c r="DF267" s="131">
        <f>+IF($I$7="SI",'INPUTS Y LISTAS'!$B$33,0)</f>
        <v>0</v>
      </c>
      <c r="DG267" s="132"/>
      <c r="DH267" s="130">
        <f t="shared" si="286"/>
        <v>0</v>
      </c>
      <c r="DI267" s="134">
        <f t="shared" si="287"/>
        <v>0</v>
      </c>
      <c r="DJ267" s="136">
        <f t="shared" si="288"/>
        <v>0</v>
      </c>
    </row>
    <row r="268" spans="3:114" ht="15.75" hidden="1" outlineLevel="2" x14ac:dyDescent="0.2">
      <c r="C268" s="14">
        <f t="shared" si="295"/>
        <v>254</v>
      </c>
      <c r="D268" s="72"/>
      <c r="E268" s="69">
        <v>1</v>
      </c>
      <c r="F268" s="69"/>
      <c r="G268" s="70"/>
      <c r="H268" s="70"/>
      <c r="I268" s="70"/>
      <c r="J268" s="70"/>
      <c r="K268" s="70"/>
      <c r="L268" s="70"/>
      <c r="M268" s="70"/>
      <c r="N268" s="70"/>
      <c r="O268" s="70"/>
      <c r="P268" s="70"/>
      <c r="Q268" s="70"/>
      <c r="R268" s="70"/>
      <c r="S268" s="70"/>
      <c r="T268" s="70"/>
      <c r="U268" s="70"/>
      <c r="V268" s="70"/>
      <c r="W268" s="70"/>
      <c r="X268" s="70"/>
      <c r="Y268" s="71"/>
      <c r="Z268" s="87" t="s">
        <v>16</v>
      </c>
      <c r="AA268" s="15" t="str">
        <f>IF(G268="","",IF(Z268="SI",G268*(1+'INPUTS Y LISTAS'!$B$15),'Modelo Estadistico'!G268))</f>
        <v/>
      </c>
      <c r="AB268" s="15" t="str">
        <f>IF(H268="","",IF(Z268="SI",H268*(1+'INPUTS Y LISTAS'!$B$15),'Modelo Estadistico'!H268))</f>
        <v/>
      </c>
      <c r="AC268" s="15" t="str">
        <f>IF(I268="","",IF(Z268="SI",I268*(1+'INPUTS Y LISTAS'!$B$15),'Modelo Estadistico'!I268))</f>
        <v/>
      </c>
      <c r="AD268" s="15" t="str">
        <f>IF(J268="","",IF(Z268="SI",J268*(1+'INPUTS Y LISTAS'!$B$15),'Modelo Estadistico'!J268))</f>
        <v/>
      </c>
      <c r="AE268" s="15" t="str">
        <f>IF(K268="","",IF(Z268="SI",K268*(1+'INPUTS Y LISTAS'!$B$15),'Modelo Estadistico'!K268))</f>
        <v/>
      </c>
      <c r="AF268" s="15" t="str">
        <f>IF(L268="","",IF(Z268="SI",L268*(1+'INPUTS Y LISTAS'!$B$15),'Modelo Estadistico'!L268))</f>
        <v/>
      </c>
      <c r="AG268" s="15" t="str">
        <f>IF(M268="","",IF(Z268="SI",M268*(1+'INPUTS Y LISTAS'!$B$15),'Modelo Estadistico'!M268))</f>
        <v/>
      </c>
      <c r="AH268" s="15" t="str">
        <f>IF(N268="","",IF(Z268="SI",N268*(1+'INPUTS Y LISTAS'!$B$15),'Modelo Estadistico'!N268))</f>
        <v/>
      </c>
      <c r="AI268" s="15" t="str">
        <f>IF(O268="","",IF(Z268="SI",O268*(1+'INPUTS Y LISTAS'!$B$15),'Modelo Estadistico'!O268))</f>
        <v/>
      </c>
      <c r="AJ268" s="15" t="str">
        <f>IF(P268="","",IF(Z268="SI",P268*(1+'INPUTS Y LISTAS'!$B$15),'Modelo Estadistico'!P268))</f>
        <v/>
      </c>
      <c r="AK268" s="15" t="str">
        <f>IF(Q268="","",IF(Z268="SI",Q268*(1+'INPUTS Y LISTAS'!$B$15),'Modelo Estadistico'!Q268))</f>
        <v/>
      </c>
      <c r="AL268" s="15" t="str">
        <f>IF(R268="","",IF(Z268="SI",R268*(1+'INPUTS Y LISTAS'!$B$15),'Modelo Estadistico'!R268))</f>
        <v/>
      </c>
      <c r="AM268" s="15" t="str">
        <f>IF(S268="","",IF(Z268="SI",S268*(1+'INPUTS Y LISTAS'!$B$15),'Modelo Estadistico'!S268))</f>
        <v/>
      </c>
      <c r="AN268" s="15" t="str">
        <f>IF(T268="","",IF(Z268="SI",T268*(1+'INPUTS Y LISTAS'!$B$15),'Modelo Estadistico'!T268))</f>
        <v/>
      </c>
      <c r="AO268" s="15" t="str">
        <f>IF(U268="","",IF(Z268="SI",U268*(1+'INPUTS Y LISTAS'!$B$15),'Modelo Estadistico'!U268))</f>
        <v/>
      </c>
      <c r="AP268" s="15" t="str">
        <f>IF(V268="","",IF(Z268="SI",V268*(1+'INPUTS Y LISTAS'!$B$15),'Modelo Estadistico'!V268))</f>
        <v/>
      </c>
      <c r="AQ268" s="15" t="str">
        <f>IF(W268="","",IF(Z268="SI",W268*(1+'INPUTS Y LISTAS'!$B$15),'Modelo Estadistico'!W268))</f>
        <v/>
      </c>
      <c r="AR268" s="15" t="str">
        <f>IF(X268="","",IF(Z268="SI",X268*(1+'INPUTS Y LISTAS'!$B$15),'Modelo Estadistico'!X268))</f>
        <v/>
      </c>
      <c r="AS268" s="71"/>
      <c r="AT268" s="29" t="str">
        <f t="shared" si="296"/>
        <v/>
      </c>
      <c r="AU268" s="15" t="str">
        <f t="shared" si="297"/>
        <v/>
      </c>
      <c r="AV268" s="15" t="str">
        <f t="shared" si="298"/>
        <v/>
      </c>
      <c r="AW268" s="30" t="str">
        <f t="shared" si="299"/>
        <v/>
      </c>
      <c r="AX268" s="28" t="str">
        <f t="shared" si="278"/>
        <v/>
      </c>
      <c r="AY268" s="16" t="str">
        <f t="shared" si="250"/>
        <v/>
      </c>
      <c r="AZ268" s="16" t="str">
        <f t="shared" si="251"/>
        <v/>
      </c>
      <c r="BA268" s="16" t="str">
        <f t="shared" si="252"/>
        <v/>
      </c>
      <c r="BB268" s="16" t="str">
        <f t="shared" si="253"/>
        <v/>
      </c>
      <c r="BC268" s="16" t="str">
        <f t="shared" si="254"/>
        <v/>
      </c>
      <c r="BD268" s="16" t="str">
        <f t="shared" si="255"/>
        <v/>
      </c>
      <c r="BE268" s="16" t="str">
        <f t="shared" si="256"/>
        <v/>
      </c>
      <c r="BF268" s="16" t="str">
        <f t="shared" si="257"/>
        <v/>
      </c>
      <c r="BG268" s="16" t="str">
        <f t="shared" si="258"/>
        <v/>
      </c>
      <c r="BH268" s="16" t="str">
        <f t="shared" si="259"/>
        <v/>
      </c>
      <c r="BI268" s="16" t="str">
        <f t="shared" si="260"/>
        <v/>
      </c>
      <c r="BJ268" s="16" t="str">
        <f t="shared" si="261"/>
        <v/>
      </c>
      <c r="BK268" s="16" t="str">
        <f t="shared" si="262"/>
        <v/>
      </c>
      <c r="BL268" s="16" t="str">
        <f t="shared" si="263"/>
        <v/>
      </c>
      <c r="BM268" s="16"/>
      <c r="BN268" s="16" t="str">
        <f t="shared" si="264"/>
        <v/>
      </c>
      <c r="BO268" s="16" t="str">
        <f t="shared" si="265"/>
        <v/>
      </c>
      <c r="BP268" s="28" t="str">
        <f t="shared" si="266"/>
        <v/>
      </c>
      <c r="BQ268" s="16" t="str">
        <f t="shared" si="267"/>
        <v/>
      </c>
      <c r="BR268" s="16" t="str">
        <f t="shared" si="268"/>
        <v/>
      </c>
      <c r="BS268" s="16" t="str">
        <f t="shared" si="269"/>
        <v/>
      </c>
      <c r="BT268" s="16" t="str">
        <f t="shared" si="270"/>
        <v/>
      </c>
      <c r="BU268" s="16" t="str">
        <f t="shared" si="271"/>
        <v/>
      </c>
      <c r="BV268" s="16" t="str">
        <f t="shared" si="272"/>
        <v/>
      </c>
      <c r="BW268" s="16" t="str">
        <f t="shared" si="273"/>
        <v/>
      </c>
      <c r="BX268" s="16" t="str">
        <f t="shared" si="274"/>
        <v/>
      </c>
      <c r="BY268" s="16" t="str">
        <f t="shared" si="275"/>
        <v/>
      </c>
      <c r="BZ268" s="16" t="str">
        <f t="shared" si="305"/>
        <v/>
      </c>
      <c r="CA268" s="16" t="str">
        <f t="shared" si="305"/>
        <v/>
      </c>
      <c r="CB268" s="16" t="str">
        <f t="shared" si="305"/>
        <v/>
      </c>
      <c r="CC268" s="16" t="str">
        <f t="shared" si="305"/>
        <v/>
      </c>
      <c r="CD268" s="16" t="str">
        <f t="shared" si="305"/>
        <v/>
      </c>
      <c r="CE268" s="16" t="str">
        <f t="shared" si="305"/>
        <v/>
      </c>
      <c r="CF268" s="16" t="str">
        <f t="shared" si="305"/>
        <v/>
      </c>
      <c r="CG268" s="16" t="str">
        <f t="shared" si="305"/>
        <v/>
      </c>
      <c r="CH268" s="66" t="str">
        <f t="shared" si="277"/>
        <v/>
      </c>
      <c r="CI268" s="42" t="str">
        <f t="shared" si="289"/>
        <v/>
      </c>
      <c r="CJ268" s="42" t="str">
        <f t="shared" si="290"/>
        <v/>
      </c>
      <c r="CK268" s="42" t="str">
        <f t="shared" si="291"/>
        <v/>
      </c>
      <c r="CL268" s="42" t="str">
        <f t="shared" si="292"/>
        <v/>
      </c>
      <c r="CM268" s="42" t="str">
        <f t="shared" si="293"/>
        <v/>
      </c>
      <c r="CN268" s="65">
        <f t="shared" si="279"/>
        <v>0</v>
      </c>
      <c r="CO268" s="73"/>
      <c r="CP268" s="41">
        <f t="shared" si="300"/>
        <v>0</v>
      </c>
      <c r="CQ268" s="39">
        <f t="shared" si="301"/>
        <v>0</v>
      </c>
      <c r="CR268" s="40">
        <f t="shared" si="302"/>
        <v>0</v>
      </c>
      <c r="CS268" s="134">
        <f t="shared" si="303"/>
        <v>0</v>
      </c>
      <c r="CT268" s="17"/>
      <c r="CU268" s="129"/>
      <c r="CV268" s="130">
        <f t="shared" si="280"/>
        <v>0</v>
      </c>
      <c r="CW268" s="134">
        <f t="shared" si="281"/>
        <v>0</v>
      </c>
      <c r="CX268" s="131">
        <f>+IF($I$7="SI",'INPUTS Y LISTAS'!$B$31,0)</f>
        <v>0</v>
      </c>
      <c r="CY268" s="132"/>
      <c r="CZ268" s="130">
        <f t="shared" si="282"/>
        <v>0</v>
      </c>
      <c r="DA268" s="134">
        <f t="shared" si="283"/>
        <v>0</v>
      </c>
      <c r="DB268" s="131">
        <f>+IF($I$7="SI",'INPUTS Y LISTAS'!$B$32,0)</f>
        <v>0</v>
      </c>
      <c r="DC268" s="132"/>
      <c r="DD268" s="130">
        <f t="shared" si="284"/>
        <v>0</v>
      </c>
      <c r="DE268" s="134">
        <f t="shared" si="285"/>
        <v>0</v>
      </c>
      <c r="DF268" s="131">
        <f>+IF($I$7="SI",'INPUTS Y LISTAS'!$B$33,0)</f>
        <v>0</v>
      </c>
      <c r="DG268" s="132"/>
      <c r="DH268" s="130">
        <f t="shared" si="286"/>
        <v>0</v>
      </c>
      <c r="DI268" s="134">
        <f t="shared" si="287"/>
        <v>0</v>
      </c>
      <c r="DJ268" s="136">
        <f t="shared" si="288"/>
        <v>0</v>
      </c>
    </row>
    <row r="269" spans="3:114" ht="15.75" hidden="1" outlineLevel="2" x14ac:dyDescent="0.2">
      <c r="C269" s="14">
        <f t="shared" si="295"/>
        <v>255</v>
      </c>
      <c r="D269" s="72"/>
      <c r="E269" s="69">
        <v>1</v>
      </c>
      <c r="F269" s="69"/>
      <c r="G269" s="70"/>
      <c r="H269" s="70"/>
      <c r="I269" s="70"/>
      <c r="J269" s="70"/>
      <c r="K269" s="70"/>
      <c r="L269" s="70"/>
      <c r="M269" s="70"/>
      <c r="N269" s="70"/>
      <c r="O269" s="70"/>
      <c r="P269" s="70"/>
      <c r="Q269" s="70"/>
      <c r="R269" s="70"/>
      <c r="S269" s="70"/>
      <c r="T269" s="70"/>
      <c r="U269" s="70"/>
      <c r="V269" s="70"/>
      <c r="W269" s="70"/>
      <c r="X269" s="70"/>
      <c r="Y269" s="71"/>
      <c r="Z269" s="87" t="s">
        <v>16</v>
      </c>
      <c r="AA269" s="15" t="str">
        <f>IF(G269="","",IF(Z269="SI",G269*(1+'INPUTS Y LISTAS'!$B$15),'Modelo Estadistico'!G269))</f>
        <v/>
      </c>
      <c r="AB269" s="15" t="str">
        <f>IF(H269="","",IF(Z269="SI",H269*(1+'INPUTS Y LISTAS'!$B$15),'Modelo Estadistico'!H269))</f>
        <v/>
      </c>
      <c r="AC269" s="15" t="str">
        <f>IF(I269="","",IF(Z269="SI",I269*(1+'INPUTS Y LISTAS'!$B$15),'Modelo Estadistico'!I269))</f>
        <v/>
      </c>
      <c r="AD269" s="15" t="str">
        <f>IF(J269="","",IF(Z269="SI",J269*(1+'INPUTS Y LISTAS'!$B$15),'Modelo Estadistico'!J269))</f>
        <v/>
      </c>
      <c r="AE269" s="15" t="str">
        <f>IF(K269="","",IF(Z269="SI",K269*(1+'INPUTS Y LISTAS'!$B$15),'Modelo Estadistico'!K269))</f>
        <v/>
      </c>
      <c r="AF269" s="15" t="str">
        <f>IF(L269="","",IF(Z269="SI",L269*(1+'INPUTS Y LISTAS'!$B$15),'Modelo Estadistico'!L269))</f>
        <v/>
      </c>
      <c r="AG269" s="15" t="str">
        <f>IF(M269="","",IF(Z269="SI",M269*(1+'INPUTS Y LISTAS'!$B$15),'Modelo Estadistico'!M269))</f>
        <v/>
      </c>
      <c r="AH269" s="15" t="str">
        <f>IF(N269="","",IF(Z269="SI",N269*(1+'INPUTS Y LISTAS'!$B$15),'Modelo Estadistico'!N269))</f>
        <v/>
      </c>
      <c r="AI269" s="15" t="str">
        <f>IF(O269="","",IF(Z269="SI",O269*(1+'INPUTS Y LISTAS'!$B$15),'Modelo Estadistico'!O269))</f>
        <v/>
      </c>
      <c r="AJ269" s="15" t="str">
        <f>IF(P269="","",IF(Z269="SI",P269*(1+'INPUTS Y LISTAS'!$B$15),'Modelo Estadistico'!P269))</f>
        <v/>
      </c>
      <c r="AK269" s="15" t="str">
        <f>IF(Q269="","",IF(Z269="SI",Q269*(1+'INPUTS Y LISTAS'!$B$15),'Modelo Estadistico'!Q269))</f>
        <v/>
      </c>
      <c r="AL269" s="15" t="str">
        <f>IF(R269="","",IF(Z269="SI",R269*(1+'INPUTS Y LISTAS'!$B$15),'Modelo Estadistico'!R269))</f>
        <v/>
      </c>
      <c r="AM269" s="15" t="str">
        <f>IF(S269="","",IF(Z269="SI",S269*(1+'INPUTS Y LISTAS'!$B$15),'Modelo Estadistico'!S269))</f>
        <v/>
      </c>
      <c r="AN269" s="15" t="str">
        <f>IF(T269="","",IF(Z269="SI",T269*(1+'INPUTS Y LISTAS'!$B$15),'Modelo Estadistico'!T269))</f>
        <v/>
      </c>
      <c r="AO269" s="15" t="str">
        <f>IF(U269="","",IF(Z269="SI",U269*(1+'INPUTS Y LISTAS'!$B$15),'Modelo Estadistico'!U269))</f>
        <v/>
      </c>
      <c r="AP269" s="15" t="str">
        <f>IF(V269="","",IF(Z269="SI",V269*(1+'INPUTS Y LISTAS'!$B$15),'Modelo Estadistico'!V269))</f>
        <v/>
      </c>
      <c r="AQ269" s="15" t="str">
        <f>IF(W269="","",IF(Z269="SI",W269*(1+'INPUTS Y LISTAS'!$B$15),'Modelo Estadistico'!W269))</f>
        <v/>
      </c>
      <c r="AR269" s="15" t="str">
        <f>IF(X269="","",IF(Z269="SI",X269*(1+'INPUTS Y LISTAS'!$B$15),'Modelo Estadistico'!X269))</f>
        <v/>
      </c>
      <c r="AS269" s="71"/>
      <c r="AT269" s="29" t="str">
        <f t="shared" si="296"/>
        <v/>
      </c>
      <c r="AU269" s="15" t="str">
        <f t="shared" si="297"/>
        <v/>
      </c>
      <c r="AV269" s="15" t="str">
        <f t="shared" si="298"/>
        <v/>
      </c>
      <c r="AW269" s="30" t="str">
        <f t="shared" si="299"/>
        <v/>
      </c>
      <c r="AX269" s="28" t="str">
        <f t="shared" si="278"/>
        <v/>
      </c>
      <c r="AY269" s="16" t="str">
        <f t="shared" si="250"/>
        <v/>
      </c>
      <c r="AZ269" s="16" t="str">
        <f t="shared" si="251"/>
        <v/>
      </c>
      <c r="BA269" s="16" t="str">
        <f t="shared" si="252"/>
        <v/>
      </c>
      <c r="BB269" s="16" t="str">
        <f t="shared" si="253"/>
        <v/>
      </c>
      <c r="BC269" s="16" t="str">
        <f t="shared" si="254"/>
        <v/>
      </c>
      <c r="BD269" s="16" t="str">
        <f t="shared" si="255"/>
        <v/>
      </c>
      <c r="BE269" s="16" t="str">
        <f t="shared" si="256"/>
        <v/>
      </c>
      <c r="BF269" s="16" t="str">
        <f t="shared" si="257"/>
        <v/>
      </c>
      <c r="BG269" s="16" t="str">
        <f t="shared" si="258"/>
        <v/>
      </c>
      <c r="BH269" s="16" t="str">
        <f t="shared" si="259"/>
        <v/>
      </c>
      <c r="BI269" s="16" t="str">
        <f t="shared" si="260"/>
        <v/>
      </c>
      <c r="BJ269" s="16" t="str">
        <f t="shared" si="261"/>
        <v/>
      </c>
      <c r="BK269" s="16" t="str">
        <f t="shared" si="262"/>
        <v/>
      </c>
      <c r="BL269" s="16" t="str">
        <f t="shared" si="263"/>
        <v/>
      </c>
      <c r="BM269" s="16"/>
      <c r="BN269" s="16" t="str">
        <f t="shared" si="264"/>
        <v/>
      </c>
      <c r="BO269" s="16" t="str">
        <f t="shared" si="265"/>
        <v/>
      </c>
      <c r="BP269" s="28" t="str">
        <f t="shared" si="266"/>
        <v/>
      </c>
      <c r="BQ269" s="16" t="str">
        <f t="shared" si="267"/>
        <v/>
      </c>
      <c r="BR269" s="16" t="str">
        <f t="shared" si="268"/>
        <v/>
      </c>
      <c r="BS269" s="16" t="str">
        <f t="shared" si="269"/>
        <v/>
      </c>
      <c r="BT269" s="16" t="str">
        <f t="shared" si="270"/>
        <v/>
      </c>
      <c r="BU269" s="16" t="str">
        <f t="shared" si="271"/>
        <v/>
      </c>
      <c r="BV269" s="16" t="str">
        <f t="shared" si="272"/>
        <v/>
      </c>
      <c r="BW269" s="16" t="str">
        <f t="shared" si="273"/>
        <v/>
      </c>
      <c r="BX269" s="16" t="str">
        <f t="shared" si="274"/>
        <v/>
      </c>
      <c r="BY269" s="16" t="str">
        <f t="shared" si="275"/>
        <v/>
      </c>
      <c r="BZ269" s="16" t="str">
        <f t="shared" si="305"/>
        <v/>
      </c>
      <c r="CA269" s="16" t="str">
        <f t="shared" si="305"/>
        <v/>
      </c>
      <c r="CB269" s="16" t="str">
        <f t="shared" si="305"/>
        <v/>
      </c>
      <c r="CC269" s="16" t="str">
        <f t="shared" si="305"/>
        <v/>
      </c>
      <c r="CD269" s="16" t="str">
        <f t="shared" si="305"/>
        <v/>
      </c>
      <c r="CE269" s="16" t="str">
        <f t="shared" si="305"/>
        <v/>
      </c>
      <c r="CF269" s="16" t="str">
        <f t="shared" si="305"/>
        <v/>
      </c>
      <c r="CG269" s="16" t="str">
        <f t="shared" si="305"/>
        <v/>
      </c>
      <c r="CH269" s="66" t="str">
        <f t="shared" si="277"/>
        <v/>
      </c>
      <c r="CI269" s="42" t="str">
        <f t="shared" si="289"/>
        <v/>
      </c>
      <c r="CJ269" s="42" t="str">
        <f t="shared" si="290"/>
        <v/>
      </c>
      <c r="CK269" s="42" t="str">
        <f t="shared" si="291"/>
        <v/>
      </c>
      <c r="CL269" s="42" t="str">
        <f t="shared" si="292"/>
        <v/>
      </c>
      <c r="CM269" s="42" t="str">
        <f t="shared" si="293"/>
        <v/>
      </c>
      <c r="CN269" s="65">
        <f t="shared" si="279"/>
        <v>0</v>
      </c>
      <c r="CO269" s="73"/>
      <c r="CP269" s="41">
        <f t="shared" si="300"/>
        <v>0</v>
      </c>
      <c r="CQ269" s="39">
        <f t="shared" si="301"/>
        <v>0</v>
      </c>
      <c r="CR269" s="40">
        <f t="shared" si="302"/>
        <v>0</v>
      </c>
      <c r="CS269" s="134">
        <f t="shared" si="303"/>
        <v>0</v>
      </c>
      <c r="CT269" s="17"/>
      <c r="CU269" s="129"/>
      <c r="CV269" s="130">
        <f t="shared" si="280"/>
        <v>0</v>
      </c>
      <c r="CW269" s="134">
        <f t="shared" si="281"/>
        <v>0</v>
      </c>
      <c r="CX269" s="131">
        <f>+IF($I$7="SI",'INPUTS Y LISTAS'!$B$31,0)</f>
        <v>0</v>
      </c>
      <c r="CY269" s="132"/>
      <c r="CZ269" s="130">
        <f t="shared" si="282"/>
        <v>0</v>
      </c>
      <c r="DA269" s="134">
        <f t="shared" si="283"/>
        <v>0</v>
      </c>
      <c r="DB269" s="131">
        <f>+IF($I$7="SI",'INPUTS Y LISTAS'!$B$32,0)</f>
        <v>0</v>
      </c>
      <c r="DC269" s="132"/>
      <c r="DD269" s="130">
        <f t="shared" si="284"/>
        <v>0</v>
      </c>
      <c r="DE269" s="134">
        <f t="shared" si="285"/>
        <v>0</v>
      </c>
      <c r="DF269" s="131">
        <f>+IF($I$7="SI",'INPUTS Y LISTAS'!$B$33,0)</f>
        <v>0</v>
      </c>
      <c r="DG269" s="132"/>
      <c r="DH269" s="130">
        <f t="shared" si="286"/>
        <v>0</v>
      </c>
      <c r="DI269" s="134">
        <f t="shared" si="287"/>
        <v>0</v>
      </c>
      <c r="DJ269" s="136">
        <f t="shared" si="288"/>
        <v>0</v>
      </c>
    </row>
    <row r="270" spans="3:114" ht="15.75" hidden="1" outlineLevel="2" x14ac:dyDescent="0.2">
      <c r="C270" s="14">
        <f t="shared" si="295"/>
        <v>256</v>
      </c>
      <c r="D270" s="72"/>
      <c r="E270" s="69">
        <v>1</v>
      </c>
      <c r="F270" s="69"/>
      <c r="G270" s="70"/>
      <c r="H270" s="70"/>
      <c r="I270" s="70"/>
      <c r="J270" s="70"/>
      <c r="K270" s="70"/>
      <c r="L270" s="70"/>
      <c r="M270" s="70"/>
      <c r="N270" s="70"/>
      <c r="O270" s="70"/>
      <c r="P270" s="70"/>
      <c r="Q270" s="70"/>
      <c r="R270" s="70"/>
      <c r="S270" s="70"/>
      <c r="T270" s="70"/>
      <c r="U270" s="70"/>
      <c r="V270" s="70"/>
      <c r="W270" s="70"/>
      <c r="X270" s="70"/>
      <c r="Y270" s="71"/>
      <c r="Z270" s="87" t="s">
        <v>16</v>
      </c>
      <c r="AA270" s="15" t="str">
        <f>IF(G270="","",IF(Z270="SI",G270*(1+'INPUTS Y LISTAS'!$B$15),'Modelo Estadistico'!G270))</f>
        <v/>
      </c>
      <c r="AB270" s="15" t="str">
        <f>IF(H270="","",IF(Z270="SI",H270*(1+'INPUTS Y LISTAS'!$B$15),'Modelo Estadistico'!H270))</f>
        <v/>
      </c>
      <c r="AC270" s="15" t="str">
        <f>IF(I270="","",IF(Z270="SI",I270*(1+'INPUTS Y LISTAS'!$B$15),'Modelo Estadistico'!I270))</f>
        <v/>
      </c>
      <c r="AD270" s="15" t="str">
        <f>IF(J270="","",IF(Z270="SI",J270*(1+'INPUTS Y LISTAS'!$B$15),'Modelo Estadistico'!J270))</f>
        <v/>
      </c>
      <c r="AE270" s="15" t="str">
        <f>IF(K270="","",IF(Z270="SI",K270*(1+'INPUTS Y LISTAS'!$B$15),'Modelo Estadistico'!K270))</f>
        <v/>
      </c>
      <c r="AF270" s="15" t="str">
        <f>IF(L270="","",IF(Z270="SI",L270*(1+'INPUTS Y LISTAS'!$B$15),'Modelo Estadistico'!L270))</f>
        <v/>
      </c>
      <c r="AG270" s="15" t="str">
        <f>IF(M270="","",IF(Z270="SI",M270*(1+'INPUTS Y LISTAS'!$B$15),'Modelo Estadistico'!M270))</f>
        <v/>
      </c>
      <c r="AH270" s="15" t="str">
        <f>IF(N270="","",IF(Z270="SI",N270*(1+'INPUTS Y LISTAS'!$B$15),'Modelo Estadistico'!N270))</f>
        <v/>
      </c>
      <c r="AI270" s="15" t="str">
        <f>IF(O270="","",IF(Z270="SI",O270*(1+'INPUTS Y LISTAS'!$B$15),'Modelo Estadistico'!O270))</f>
        <v/>
      </c>
      <c r="AJ270" s="15" t="str">
        <f>IF(P270="","",IF(Z270="SI",P270*(1+'INPUTS Y LISTAS'!$B$15),'Modelo Estadistico'!P270))</f>
        <v/>
      </c>
      <c r="AK270" s="15" t="str">
        <f>IF(Q270="","",IF(Z270="SI",Q270*(1+'INPUTS Y LISTAS'!$B$15),'Modelo Estadistico'!Q270))</f>
        <v/>
      </c>
      <c r="AL270" s="15" t="str">
        <f>IF(R270="","",IF(Z270="SI",R270*(1+'INPUTS Y LISTAS'!$B$15),'Modelo Estadistico'!R270))</f>
        <v/>
      </c>
      <c r="AM270" s="15" t="str">
        <f>IF(S270="","",IF(Z270="SI",S270*(1+'INPUTS Y LISTAS'!$B$15),'Modelo Estadistico'!S270))</f>
        <v/>
      </c>
      <c r="AN270" s="15" t="str">
        <f>IF(T270="","",IF(Z270="SI",T270*(1+'INPUTS Y LISTAS'!$B$15),'Modelo Estadistico'!T270))</f>
        <v/>
      </c>
      <c r="AO270" s="15" t="str">
        <f>IF(U270="","",IF(Z270="SI",U270*(1+'INPUTS Y LISTAS'!$B$15),'Modelo Estadistico'!U270))</f>
        <v/>
      </c>
      <c r="AP270" s="15" t="str">
        <f>IF(V270="","",IF(Z270="SI",V270*(1+'INPUTS Y LISTAS'!$B$15),'Modelo Estadistico'!V270))</f>
        <v/>
      </c>
      <c r="AQ270" s="15" t="str">
        <f>IF(W270="","",IF(Z270="SI",W270*(1+'INPUTS Y LISTAS'!$B$15),'Modelo Estadistico'!W270))</f>
        <v/>
      </c>
      <c r="AR270" s="15" t="str">
        <f>IF(X270="","",IF(Z270="SI",X270*(1+'INPUTS Y LISTAS'!$B$15),'Modelo Estadistico'!X270))</f>
        <v/>
      </c>
      <c r="AS270" s="71"/>
      <c r="AT270" s="29" t="str">
        <f t="shared" si="296"/>
        <v/>
      </c>
      <c r="AU270" s="15" t="str">
        <f t="shared" si="297"/>
        <v/>
      </c>
      <c r="AV270" s="15" t="str">
        <f t="shared" si="298"/>
        <v/>
      </c>
      <c r="AW270" s="30" t="str">
        <f t="shared" si="299"/>
        <v/>
      </c>
      <c r="AX270" s="28" t="str">
        <f t="shared" si="278"/>
        <v/>
      </c>
      <c r="AY270" s="16" t="str">
        <f t="shared" si="250"/>
        <v/>
      </c>
      <c r="AZ270" s="16" t="str">
        <f t="shared" si="251"/>
        <v/>
      </c>
      <c r="BA270" s="16" t="str">
        <f t="shared" si="252"/>
        <v/>
      </c>
      <c r="BB270" s="16" t="str">
        <f t="shared" si="253"/>
        <v/>
      </c>
      <c r="BC270" s="16" t="str">
        <f t="shared" si="254"/>
        <v/>
      </c>
      <c r="BD270" s="16" t="str">
        <f t="shared" si="255"/>
        <v/>
      </c>
      <c r="BE270" s="16" t="str">
        <f t="shared" si="256"/>
        <v/>
      </c>
      <c r="BF270" s="16" t="str">
        <f t="shared" si="257"/>
        <v/>
      </c>
      <c r="BG270" s="16" t="str">
        <f t="shared" si="258"/>
        <v/>
      </c>
      <c r="BH270" s="16" t="str">
        <f t="shared" si="259"/>
        <v/>
      </c>
      <c r="BI270" s="16" t="str">
        <f t="shared" si="260"/>
        <v/>
      </c>
      <c r="BJ270" s="16" t="str">
        <f t="shared" si="261"/>
        <v/>
      </c>
      <c r="BK270" s="16" t="str">
        <f t="shared" si="262"/>
        <v/>
      </c>
      <c r="BL270" s="16" t="str">
        <f t="shared" si="263"/>
        <v/>
      </c>
      <c r="BM270" s="16"/>
      <c r="BN270" s="16" t="str">
        <f t="shared" si="264"/>
        <v/>
      </c>
      <c r="BO270" s="16" t="str">
        <f t="shared" si="265"/>
        <v/>
      </c>
      <c r="BP270" s="28" t="str">
        <f t="shared" si="266"/>
        <v/>
      </c>
      <c r="BQ270" s="16" t="str">
        <f t="shared" si="267"/>
        <v/>
      </c>
      <c r="BR270" s="16" t="str">
        <f t="shared" si="268"/>
        <v/>
      </c>
      <c r="BS270" s="16" t="str">
        <f t="shared" si="269"/>
        <v/>
      </c>
      <c r="BT270" s="16" t="str">
        <f t="shared" si="270"/>
        <v/>
      </c>
      <c r="BU270" s="16" t="str">
        <f t="shared" si="271"/>
        <v/>
      </c>
      <c r="BV270" s="16" t="str">
        <f t="shared" si="272"/>
        <v/>
      </c>
      <c r="BW270" s="16" t="str">
        <f t="shared" si="273"/>
        <v/>
      </c>
      <c r="BX270" s="16" t="str">
        <f t="shared" si="274"/>
        <v/>
      </c>
      <c r="BY270" s="16" t="str">
        <f t="shared" si="275"/>
        <v/>
      </c>
      <c r="BZ270" s="16" t="str">
        <f t="shared" si="305"/>
        <v/>
      </c>
      <c r="CA270" s="16" t="str">
        <f t="shared" si="305"/>
        <v/>
      </c>
      <c r="CB270" s="16" t="str">
        <f t="shared" si="305"/>
        <v/>
      </c>
      <c r="CC270" s="16" t="str">
        <f t="shared" si="305"/>
        <v/>
      </c>
      <c r="CD270" s="16" t="str">
        <f t="shared" si="305"/>
        <v/>
      </c>
      <c r="CE270" s="16" t="str">
        <f t="shared" si="305"/>
        <v/>
      </c>
      <c r="CF270" s="16" t="str">
        <f t="shared" si="305"/>
        <v/>
      </c>
      <c r="CG270" s="16" t="str">
        <f t="shared" si="305"/>
        <v/>
      </c>
      <c r="CH270" s="66" t="str">
        <f t="shared" si="277"/>
        <v/>
      </c>
      <c r="CI270" s="42" t="str">
        <f t="shared" si="289"/>
        <v/>
      </c>
      <c r="CJ270" s="42" t="str">
        <f t="shared" si="290"/>
        <v/>
      </c>
      <c r="CK270" s="42" t="str">
        <f t="shared" si="291"/>
        <v/>
      </c>
      <c r="CL270" s="42" t="str">
        <f t="shared" si="292"/>
        <v/>
      </c>
      <c r="CM270" s="42" t="str">
        <f t="shared" si="293"/>
        <v/>
      </c>
      <c r="CN270" s="65">
        <f t="shared" si="279"/>
        <v>0</v>
      </c>
      <c r="CO270" s="73"/>
      <c r="CP270" s="41">
        <f t="shared" si="300"/>
        <v>0</v>
      </c>
      <c r="CQ270" s="39">
        <f t="shared" si="301"/>
        <v>0</v>
      </c>
      <c r="CR270" s="40">
        <f t="shared" si="302"/>
        <v>0</v>
      </c>
      <c r="CS270" s="134">
        <f t="shared" si="303"/>
        <v>0</v>
      </c>
      <c r="CT270" s="17"/>
      <c r="CU270" s="129"/>
      <c r="CV270" s="130">
        <f t="shared" si="280"/>
        <v>0</v>
      </c>
      <c r="CW270" s="134">
        <f t="shared" si="281"/>
        <v>0</v>
      </c>
      <c r="CX270" s="131">
        <f>+IF($I$7="SI",'INPUTS Y LISTAS'!$B$31,0)</f>
        <v>0</v>
      </c>
      <c r="CY270" s="132"/>
      <c r="CZ270" s="130">
        <f t="shared" si="282"/>
        <v>0</v>
      </c>
      <c r="DA270" s="134">
        <f t="shared" si="283"/>
        <v>0</v>
      </c>
      <c r="DB270" s="131">
        <f>+IF($I$7="SI",'INPUTS Y LISTAS'!$B$32,0)</f>
        <v>0</v>
      </c>
      <c r="DC270" s="132"/>
      <c r="DD270" s="130">
        <f t="shared" si="284"/>
        <v>0</v>
      </c>
      <c r="DE270" s="134">
        <f t="shared" si="285"/>
        <v>0</v>
      </c>
      <c r="DF270" s="131">
        <f>+IF($I$7="SI",'INPUTS Y LISTAS'!$B$33,0)</f>
        <v>0</v>
      </c>
      <c r="DG270" s="132"/>
      <c r="DH270" s="130">
        <f t="shared" si="286"/>
        <v>0</v>
      </c>
      <c r="DI270" s="134">
        <f t="shared" si="287"/>
        <v>0</v>
      </c>
      <c r="DJ270" s="136">
        <f t="shared" si="288"/>
        <v>0</v>
      </c>
    </row>
    <row r="271" spans="3:114" ht="15.75" hidden="1" outlineLevel="2" x14ac:dyDescent="0.2">
      <c r="C271" s="14">
        <f t="shared" si="295"/>
        <v>257</v>
      </c>
      <c r="D271" s="72"/>
      <c r="E271" s="69">
        <v>1</v>
      </c>
      <c r="F271" s="69"/>
      <c r="G271" s="70"/>
      <c r="H271" s="70"/>
      <c r="I271" s="70"/>
      <c r="J271" s="70"/>
      <c r="K271" s="70"/>
      <c r="L271" s="70"/>
      <c r="M271" s="70"/>
      <c r="N271" s="70"/>
      <c r="O271" s="70"/>
      <c r="P271" s="70"/>
      <c r="Q271" s="70"/>
      <c r="R271" s="70"/>
      <c r="S271" s="70"/>
      <c r="T271" s="70"/>
      <c r="U271" s="70"/>
      <c r="V271" s="70"/>
      <c r="W271" s="70"/>
      <c r="X271" s="70"/>
      <c r="Y271" s="71"/>
      <c r="Z271" s="87" t="s">
        <v>16</v>
      </c>
      <c r="AA271" s="15" t="str">
        <f>IF(G271="","",IF(Z271="SI",G271*(1+'INPUTS Y LISTAS'!$B$15),'Modelo Estadistico'!G271))</f>
        <v/>
      </c>
      <c r="AB271" s="15" t="str">
        <f>IF(H271="","",IF(Z271="SI",H271*(1+'INPUTS Y LISTAS'!$B$15),'Modelo Estadistico'!H271))</f>
        <v/>
      </c>
      <c r="AC271" s="15" t="str">
        <f>IF(I271="","",IF(Z271="SI",I271*(1+'INPUTS Y LISTAS'!$B$15),'Modelo Estadistico'!I271))</f>
        <v/>
      </c>
      <c r="AD271" s="15" t="str">
        <f>IF(J271="","",IF(Z271="SI",J271*(1+'INPUTS Y LISTAS'!$B$15),'Modelo Estadistico'!J271))</f>
        <v/>
      </c>
      <c r="AE271" s="15" t="str">
        <f>IF(K271="","",IF(Z271="SI",K271*(1+'INPUTS Y LISTAS'!$B$15),'Modelo Estadistico'!K271))</f>
        <v/>
      </c>
      <c r="AF271" s="15" t="str">
        <f>IF(L271="","",IF(Z271="SI",L271*(1+'INPUTS Y LISTAS'!$B$15),'Modelo Estadistico'!L271))</f>
        <v/>
      </c>
      <c r="AG271" s="15" t="str">
        <f>IF(M271="","",IF(Z271="SI",M271*(1+'INPUTS Y LISTAS'!$B$15),'Modelo Estadistico'!M271))</f>
        <v/>
      </c>
      <c r="AH271" s="15" t="str">
        <f>IF(N271="","",IF(Z271="SI",N271*(1+'INPUTS Y LISTAS'!$B$15),'Modelo Estadistico'!N271))</f>
        <v/>
      </c>
      <c r="AI271" s="15" t="str">
        <f>IF(O271="","",IF(Z271="SI",O271*(1+'INPUTS Y LISTAS'!$B$15),'Modelo Estadistico'!O271))</f>
        <v/>
      </c>
      <c r="AJ271" s="15" t="str">
        <f>IF(P271="","",IF(Z271="SI",P271*(1+'INPUTS Y LISTAS'!$B$15),'Modelo Estadistico'!P271))</f>
        <v/>
      </c>
      <c r="AK271" s="15" t="str">
        <f>IF(Q271="","",IF(Z271="SI",Q271*(1+'INPUTS Y LISTAS'!$B$15),'Modelo Estadistico'!Q271))</f>
        <v/>
      </c>
      <c r="AL271" s="15" t="str">
        <f>IF(R271="","",IF(Z271="SI",R271*(1+'INPUTS Y LISTAS'!$B$15),'Modelo Estadistico'!R271))</f>
        <v/>
      </c>
      <c r="AM271" s="15" t="str">
        <f>IF(S271="","",IF(Z271="SI",S271*(1+'INPUTS Y LISTAS'!$B$15),'Modelo Estadistico'!S271))</f>
        <v/>
      </c>
      <c r="AN271" s="15" t="str">
        <f>IF(T271="","",IF(Z271="SI",T271*(1+'INPUTS Y LISTAS'!$B$15),'Modelo Estadistico'!T271))</f>
        <v/>
      </c>
      <c r="AO271" s="15" t="str">
        <f>IF(U271="","",IF(Z271="SI",U271*(1+'INPUTS Y LISTAS'!$B$15),'Modelo Estadistico'!U271))</f>
        <v/>
      </c>
      <c r="AP271" s="15" t="str">
        <f>IF(V271="","",IF(Z271="SI",V271*(1+'INPUTS Y LISTAS'!$B$15),'Modelo Estadistico'!V271))</f>
        <v/>
      </c>
      <c r="AQ271" s="15" t="str">
        <f>IF(W271="","",IF(Z271="SI",W271*(1+'INPUTS Y LISTAS'!$B$15),'Modelo Estadistico'!W271))</f>
        <v/>
      </c>
      <c r="AR271" s="15" t="str">
        <f>IF(X271="","",IF(Z271="SI",X271*(1+'INPUTS Y LISTAS'!$B$15),'Modelo Estadistico'!X271))</f>
        <v/>
      </c>
      <c r="AS271" s="71"/>
      <c r="AT271" s="29" t="str">
        <f t="shared" si="296"/>
        <v/>
      </c>
      <c r="AU271" s="15" t="str">
        <f t="shared" si="297"/>
        <v/>
      </c>
      <c r="AV271" s="15" t="str">
        <f t="shared" si="298"/>
        <v/>
      </c>
      <c r="AW271" s="30" t="str">
        <f t="shared" si="299"/>
        <v/>
      </c>
      <c r="AX271" s="28" t="str">
        <f t="shared" si="278"/>
        <v/>
      </c>
      <c r="AY271" s="16" t="str">
        <f t="shared" si="250"/>
        <v/>
      </c>
      <c r="AZ271" s="16" t="str">
        <f t="shared" si="251"/>
        <v/>
      </c>
      <c r="BA271" s="16" t="str">
        <f t="shared" si="252"/>
        <v/>
      </c>
      <c r="BB271" s="16" t="str">
        <f t="shared" si="253"/>
        <v/>
      </c>
      <c r="BC271" s="16" t="str">
        <f t="shared" si="254"/>
        <v/>
      </c>
      <c r="BD271" s="16" t="str">
        <f t="shared" si="255"/>
        <v/>
      </c>
      <c r="BE271" s="16" t="str">
        <f t="shared" si="256"/>
        <v/>
      </c>
      <c r="BF271" s="16" t="str">
        <f t="shared" si="257"/>
        <v/>
      </c>
      <c r="BG271" s="16" t="str">
        <f t="shared" si="258"/>
        <v/>
      </c>
      <c r="BH271" s="16" t="str">
        <f t="shared" si="259"/>
        <v/>
      </c>
      <c r="BI271" s="16" t="str">
        <f t="shared" si="260"/>
        <v/>
      </c>
      <c r="BJ271" s="16" t="str">
        <f t="shared" si="261"/>
        <v/>
      </c>
      <c r="BK271" s="16" t="str">
        <f t="shared" si="262"/>
        <v/>
      </c>
      <c r="BL271" s="16" t="str">
        <f t="shared" si="263"/>
        <v/>
      </c>
      <c r="BM271" s="16"/>
      <c r="BN271" s="16" t="str">
        <f t="shared" si="264"/>
        <v/>
      </c>
      <c r="BO271" s="16" t="str">
        <f t="shared" si="265"/>
        <v/>
      </c>
      <c r="BP271" s="28" t="str">
        <f t="shared" si="266"/>
        <v/>
      </c>
      <c r="BQ271" s="16" t="str">
        <f t="shared" si="267"/>
        <v/>
      </c>
      <c r="BR271" s="16" t="str">
        <f t="shared" si="268"/>
        <v/>
      </c>
      <c r="BS271" s="16" t="str">
        <f t="shared" si="269"/>
        <v/>
      </c>
      <c r="BT271" s="16" t="str">
        <f t="shared" si="270"/>
        <v/>
      </c>
      <c r="BU271" s="16" t="str">
        <f t="shared" si="271"/>
        <v/>
      </c>
      <c r="BV271" s="16" t="str">
        <f t="shared" si="272"/>
        <v/>
      </c>
      <c r="BW271" s="16" t="str">
        <f t="shared" si="273"/>
        <v/>
      </c>
      <c r="BX271" s="16" t="str">
        <f t="shared" si="274"/>
        <v/>
      </c>
      <c r="BY271" s="16" t="str">
        <f t="shared" si="275"/>
        <v/>
      </c>
      <c r="BZ271" s="16" t="str">
        <f t="shared" si="305"/>
        <v/>
      </c>
      <c r="CA271" s="16" t="str">
        <f t="shared" si="305"/>
        <v/>
      </c>
      <c r="CB271" s="16" t="str">
        <f t="shared" si="305"/>
        <v/>
      </c>
      <c r="CC271" s="16" t="str">
        <f t="shared" si="305"/>
        <v/>
      </c>
      <c r="CD271" s="16" t="str">
        <f t="shared" si="305"/>
        <v/>
      </c>
      <c r="CE271" s="16" t="str">
        <f t="shared" si="305"/>
        <v/>
      </c>
      <c r="CF271" s="16" t="str">
        <f t="shared" si="305"/>
        <v/>
      </c>
      <c r="CG271" s="16" t="str">
        <f t="shared" si="305"/>
        <v/>
      </c>
      <c r="CH271" s="66" t="str">
        <f t="shared" si="277"/>
        <v/>
      </c>
      <c r="CI271" s="42" t="str">
        <f t="shared" si="289"/>
        <v/>
      </c>
      <c r="CJ271" s="42" t="str">
        <f t="shared" si="290"/>
        <v/>
      </c>
      <c r="CK271" s="42" t="str">
        <f t="shared" si="291"/>
        <v/>
      </c>
      <c r="CL271" s="42" t="str">
        <f t="shared" si="292"/>
        <v/>
      </c>
      <c r="CM271" s="42" t="str">
        <f t="shared" si="293"/>
        <v/>
      </c>
      <c r="CN271" s="65">
        <f t="shared" si="279"/>
        <v>0</v>
      </c>
      <c r="CO271" s="73"/>
      <c r="CP271" s="41">
        <f t="shared" si="300"/>
        <v>0</v>
      </c>
      <c r="CQ271" s="39">
        <f t="shared" si="301"/>
        <v>0</v>
      </c>
      <c r="CR271" s="40">
        <f t="shared" si="302"/>
        <v>0</v>
      </c>
      <c r="CS271" s="134">
        <f t="shared" si="303"/>
        <v>0</v>
      </c>
      <c r="CT271" s="17"/>
      <c r="CU271" s="129"/>
      <c r="CV271" s="130">
        <f t="shared" si="280"/>
        <v>0</v>
      </c>
      <c r="CW271" s="134">
        <f t="shared" si="281"/>
        <v>0</v>
      </c>
      <c r="CX271" s="131">
        <f>+IF($I$7="SI",'INPUTS Y LISTAS'!$B$31,0)</f>
        <v>0</v>
      </c>
      <c r="CY271" s="132"/>
      <c r="CZ271" s="130">
        <f t="shared" si="282"/>
        <v>0</v>
      </c>
      <c r="DA271" s="134">
        <f t="shared" si="283"/>
        <v>0</v>
      </c>
      <c r="DB271" s="131">
        <f>+IF($I$7="SI",'INPUTS Y LISTAS'!$B$32,0)</f>
        <v>0</v>
      </c>
      <c r="DC271" s="132"/>
      <c r="DD271" s="130">
        <f t="shared" si="284"/>
        <v>0</v>
      </c>
      <c r="DE271" s="134">
        <f t="shared" si="285"/>
        <v>0</v>
      </c>
      <c r="DF271" s="131">
        <f>+IF($I$7="SI",'INPUTS Y LISTAS'!$B$33,0)</f>
        <v>0</v>
      </c>
      <c r="DG271" s="132"/>
      <c r="DH271" s="130">
        <f t="shared" si="286"/>
        <v>0</v>
      </c>
      <c r="DI271" s="134">
        <f t="shared" si="287"/>
        <v>0</v>
      </c>
      <c r="DJ271" s="136">
        <f t="shared" si="288"/>
        <v>0</v>
      </c>
    </row>
    <row r="272" spans="3:114" ht="15.75" hidden="1" outlineLevel="2" x14ac:dyDescent="0.2">
      <c r="C272" s="14">
        <f t="shared" si="295"/>
        <v>258</v>
      </c>
      <c r="D272" s="72"/>
      <c r="E272" s="69">
        <v>1</v>
      </c>
      <c r="F272" s="69"/>
      <c r="G272" s="70"/>
      <c r="H272" s="70"/>
      <c r="I272" s="70"/>
      <c r="J272" s="70"/>
      <c r="K272" s="70"/>
      <c r="L272" s="70"/>
      <c r="M272" s="70"/>
      <c r="N272" s="70"/>
      <c r="O272" s="70"/>
      <c r="P272" s="70"/>
      <c r="Q272" s="70"/>
      <c r="R272" s="70"/>
      <c r="S272" s="70"/>
      <c r="T272" s="70"/>
      <c r="U272" s="70"/>
      <c r="V272" s="70"/>
      <c r="W272" s="70"/>
      <c r="X272" s="70"/>
      <c r="Y272" s="71"/>
      <c r="Z272" s="87" t="s">
        <v>16</v>
      </c>
      <c r="AA272" s="15" t="str">
        <f>IF(G272="","",IF(Z272="SI",G272*(1+'INPUTS Y LISTAS'!$B$15),'Modelo Estadistico'!G272))</f>
        <v/>
      </c>
      <c r="AB272" s="15" t="str">
        <f>IF(H272="","",IF(Z272="SI",H272*(1+'INPUTS Y LISTAS'!$B$15),'Modelo Estadistico'!H272))</f>
        <v/>
      </c>
      <c r="AC272" s="15" t="str">
        <f>IF(I272="","",IF(Z272="SI",I272*(1+'INPUTS Y LISTAS'!$B$15),'Modelo Estadistico'!I272))</f>
        <v/>
      </c>
      <c r="AD272" s="15" t="str">
        <f>IF(J272="","",IF(Z272="SI",J272*(1+'INPUTS Y LISTAS'!$B$15),'Modelo Estadistico'!J272))</f>
        <v/>
      </c>
      <c r="AE272" s="15" t="str">
        <f>IF(K272="","",IF(Z272="SI",K272*(1+'INPUTS Y LISTAS'!$B$15),'Modelo Estadistico'!K272))</f>
        <v/>
      </c>
      <c r="AF272" s="15" t="str">
        <f>IF(L272="","",IF(Z272="SI",L272*(1+'INPUTS Y LISTAS'!$B$15),'Modelo Estadistico'!L272))</f>
        <v/>
      </c>
      <c r="AG272" s="15" t="str">
        <f>IF(M272="","",IF(Z272="SI",M272*(1+'INPUTS Y LISTAS'!$B$15),'Modelo Estadistico'!M272))</f>
        <v/>
      </c>
      <c r="AH272" s="15" t="str">
        <f>IF(N272="","",IF(Z272="SI",N272*(1+'INPUTS Y LISTAS'!$B$15),'Modelo Estadistico'!N272))</f>
        <v/>
      </c>
      <c r="AI272" s="15" t="str">
        <f>IF(O272="","",IF(Z272="SI",O272*(1+'INPUTS Y LISTAS'!$B$15),'Modelo Estadistico'!O272))</f>
        <v/>
      </c>
      <c r="AJ272" s="15" t="str">
        <f>IF(P272="","",IF(Z272="SI",P272*(1+'INPUTS Y LISTAS'!$B$15),'Modelo Estadistico'!P272))</f>
        <v/>
      </c>
      <c r="AK272" s="15" t="str">
        <f>IF(Q272="","",IF(Z272="SI",Q272*(1+'INPUTS Y LISTAS'!$B$15),'Modelo Estadistico'!Q272))</f>
        <v/>
      </c>
      <c r="AL272" s="15" t="str">
        <f>IF(R272="","",IF(Z272="SI",R272*(1+'INPUTS Y LISTAS'!$B$15),'Modelo Estadistico'!R272))</f>
        <v/>
      </c>
      <c r="AM272" s="15" t="str">
        <f>IF(S272="","",IF(Z272="SI",S272*(1+'INPUTS Y LISTAS'!$B$15),'Modelo Estadistico'!S272))</f>
        <v/>
      </c>
      <c r="AN272" s="15" t="str">
        <f>IF(T272="","",IF(Z272="SI",T272*(1+'INPUTS Y LISTAS'!$B$15),'Modelo Estadistico'!T272))</f>
        <v/>
      </c>
      <c r="AO272" s="15" t="str">
        <f>IF(U272="","",IF(Z272="SI",U272*(1+'INPUTS Y LISTAS'!$B$15),'Modelo Estadistico'!U272))</f>
        <v/>
      </c>
      <c r="AP272" s="15" t="str">
        <f>IF(V272="","",IF(Z272="SI",V272*(1+'INPUTS Y LISTAS'!$B$15),'Modelo Estadistico'!V272))</f>
        <v/>
      </c>
      <c r="AQ272" s="15" t="str">
        <f>IF(W272="","",IF(Z272="SI",W272*(1+'INPUTS Y LISTAS'!$B$15),'Modelo Estadistico'!W272))</f>
        <v/>
      </c>
      <c r="AR272" s="15" t="str">
        <f>IF(X272="","",IF(Z272="SI",X272*(1+'INPUTS Y LISTAS'!$B$15),'Modelo Estadistico'!X272))</f>
        <v/>
      </c>
      <c r="AS272" s="71"/>
      <c r="AT272" s="29" t="str">
        <f t="shared" si="296"/>
        <v/>
      </c>
      <c r="AU272" s="15" t="str">
        <f t="shared" si="297"/>
        <v/>
      </c>
      <c r="AV272" s="15" t="str">
        <f t="shared" si="298"/>
        <v/>
      </c>
      <c r="AW272" s="30" t="str">
        <f t="shared" si="299"/>
        <v/>
      </c>
      <c r="AX272" s="28" t="str">
        <f t="shared" si="278"/>
        <v/>
      </c>
      <c r="AY272" s="16" t="str">
        <f t="shared" ref="AY272:AY335" si="306">IF(AB272="","",IF(COUNT($AA272:$AR272)=1,"Incluir Cotización",IF(OR(AB272&lt;$AV272,AB272&gt;$AW272),"Excluir Cotización","Incluir Cotización")))</f>
        <v/>
      </c>
      <c r="AZ272" s="16" t="str">
        <f t="shared" ref="AZ272:AZ335" si="307">IF(AC272="","",IF(COUNT($AA272:$AR272)=1,"Incluir Cotización",IF(OR(AC272&lt;$AV272,AC272&gt;$AW272),"Excluir Cotización","Incluir Cotización")))</f>
        <v/>
      </c>
      <c r="BA272" s="16" t="str">
        <f t="shared" ref="BA272:BA335" si="308">IF(AD272="","",IF(COUNT($AA272:$AR272)=1,"Incluir Cotización",IF(OR(AD272&lt;$AV272,AD272&gt;$AW272),"Excluir Cotización","Incluir Cotización")))</f>
        <v/>
      </c>
      <c r="BB272" s="16" t="str">
        <f t="shared" ref="BB272:BB335" si="309">IF(AE272="","",IF(COUNT($AA272:$AR272)=1,"Incluir Cotización",IF(OR(AE272&lt;$AV272,AE272&gt;$AW272),"Excluir Cotización","Incluir Cotización")))</f>
        <v/>
      </c>
      <c r="BC272" s="16" t="str">
        <f t="shared" ref="BC272:BC335" si="310">IF(AF272="","",IF(COUNT($AA272:$AR272)=1,"Incluir Cotización",IF(OR(AF272&lt;$AV272,AF272&gt;$AW272),"Excluir Cotización","Incluir Cotización")))</f>
        <v/>
      </c>
      <c r="BD272" s="16" t="str">
        <f t="shared" ref="BD272:BD335" si="311">IF(AG272="","",IF(COUNT($AA272:$AR272)=1,"Incluir Cotización",IF(OR(AG272&lt;$AV272,AG272&gt;$AW272),"Excluir Cotización","Incluir Cotización")))</f>
        <v/>
      </c>
      <c r="BE272" s="16" t="str">
        <f t="shared" ref="BE272:BE335" si="312">IF(AH272="","",IF(COUNT($AA272:$AR272)=1,"Incluir Cotización",IF(OR(AH272&lt;$AV272,AH272&gt;$AW272),"Excluir Cotización","Incluir Cotización")))</f>
        <v/>
      </c>
      <c r="BF272" s="16" t="str">
        <f t="shared" ref="BF272:BF335" si="313">IF(AI272="","",IF(COUNT($AA272:$AR272)=1,"Incluir Cotización",IF(OR(AI272&lt;$AV272,AI272&gt;$AW272),"Excluir Cotización","Incluir Cotización")))</f>
        <v/>
      </c>
      <c r="BG272" s="16" t="str">
        <f t="shared" ref="BG272:BG335" si="314">IF(AJ272="","",IF(COUNT($AA272:$AR272)=1,"Incluir Cotización",IF(OR(AJ272&lt;$AV272,AJ272&gt;$AW272),"Excluir Cotización","Incluir Cotización")))</f>
        <v/>
      </c>
      <c r="BH272" s="16" t="str">
        <f t="shared" ref="BH272:BH335" si="315">IF(AK272="","",IF(COUNT($AA272:$AR272)=1,"Incluir Cotización",IF(OR(AK272&lt;$AV272,AK272&gt;$AW272),"Excluir Cotización","Incluir Cotización")))</f>
        <v/>
      </c>
      <c r="BI272" s="16" t="str">
        <f t="shared" ref="BI272:BI335" si="316">IF(AL272="","",IF(COUNT($AA272:$AR272)=1,"Incluir Cotización",IF(OR(AL272&lt;$AV272,AL272&gt;$AW272),"Excluir Cotización","Incluir Cotización")))</f>
        <v/>
      </c>
      <c r="BJ272" s="16" t="str">
        <f t="shared" ref="BJ272:BJ335" si="317">IF(AM272="","",IF(COUNT($AA272:$AR272)=1,"Incluir Cotización",IF(OR(AM272&lt;$AV272,AM272&gt;$AW272),"Excluir Cotización","Incluir Cotización")))</f>
        <v/>
      </c>
      <c r="BK272" s="16" t="str">
        <f t="shared" ref="BK272:BK335" si="318">IF(AN272="","",IF(COUNT($AA272:$AR272)=1,"Incluir Cotización",IF(OR(AN272&lt;$AV272,AN272&gt;$AW272),"Excluir Cotización","Incluir Cotización")))</f>
        <v/>
      </c>
      <c r="BL272" s="16" t="str">
        <f t="shared" ref="BL272:BL335" si="319">IF(AO272="","",IF(COUNT($AA272:$AR272)=1,"Incluir Cotización",IF(OR(AO272&lt;$AV272,AO272&gt;$AW272),"Excluir Cotización","Incluir Cotización")))</f>
        <v/>
      </c>
      <c r="BM272" s="16"/>
      <c r="BN272" s="16" t="str">
        <f t="shared" ref="BN272:BN335" si="320">IF(AQ272="","",IF(COUNT($AA272:$AR272)=1,"Incluir Cotización",IF(OR(AQ272&lt;$AV272,AQ272&gt;$AW272),"Excluir Cotización","Incluir Cotización")))</f>
        <v/>
      </c>
      <c r="BO272" s="16" t="str">
        <f t="shared" ref="BO272:BO335" si="321">IF(AR272="","",IF(COUNT($AA272:$AR272)=1,"Incluir Cotización",IF(OR(AR272&lt;$AV272,AR272&gt;$AW272),"Excluir Cotización","Incluir Cotización")))</f>
        <v/>
      </c>
      <c r="BP272" s="28" t="str">
        <f t="shared" ref="BP272:BP335" si="322">IF(AX272="Incluir Cotización",$AA272,"")</f>
        <v/>
      </c>
      <c r="BQ272" s="16" t="str">
        <f t="shared" ref="BQ272:BQ335" si="323">IF(AY272="Incluir Cotización",$AB272,"")</f>
        <v/>
      </c>
      <c r="BR272" s="16" t="str">
        <f t="shared" ref="BR272:BR335" si="324">IF(AZ272="Incluir Cotización",$AC272,"")</f>
        <v/>
      </c>
      <c r="BS272" s="16" t="str">
        <f t="shared" ref="BS272:BS335" si="325">IF(BA272="Incluir Cotización",$AD272,"")</f>
        <v/>
      </c>
      <c r="BT272" s="16" t="str">
        <f t="shared" ref="BT272:BT335" si="326">IF(BB272="Incluir Cotización",$AE272,"")</f>
        <v/>
      </c>
      <c r="BU272" s="16" t="str">
        <f t="shared" ref="BU272:BU335" si="327">IF(BC272="Incluir Cotización",$AF272,"")</f>
        <v/>
      </c>
      <c r="BV272" s="16" t="str">
        <f t="shared" ref="BV272:BV335" si="328">IF(BD272="Incluir Cotización",$AG272,"")</f>
        <v/>
      </c>
      <c r="BW272" s="16" t="str">
        <f t="shared" ref="BW272:BW335" si="329">IF(BE272="Incluir Cotización",$AH272,"")</f>
        <v/>
      </c>
      <c r="BX272" s="16" t="str">
        <f t="shared" ref="BX272:BX335" si="330">IF(BF272="Incluir Cotización",$AI272,"")</f>
        <v/>
      </c>
      <c r="BY272" s="16" t="str">
        <f t="shared" ref="BY272:BY335" si="331">IF(BG272="Incluir Cotización",$AJ272,"")</f>
        <v/>
      </c>
      <c r="BZ272" s="16" t="str">
        <f t="shared" ref="BZ272:CG287" si="332">IF(BH272="Incluir Cotización",$AJ272,"")</f>
        <v/>
      </c>
      <c r="CA272" s="16" t="str">
        <f t="shared" si="332"/>
        <v/>
      </c>
      <c r="CB272" s="16" t="str">
        <f t="shared" si="332"/>
        <v/>
      </c>
      <c r="CC272" s="16" t="str">
        <f t="shared" si="332"/>
        <v/>
      </c>
      <c r="CD272" s="16" t="str">
        <f t="shared" si="332"/>
        <v/>
      </c>
      <c r="CE272" s="16" t="str">
        <f t="shared" si="332"/>
        <v/>
      </c>
      <c r="CF272" s="16" t="str">
        <f t="shared" si="332"/>
        <v/>
      </c>
      <c r="CG272" s="16" t="str">
        <f t="shared" si="332"/>
        <v/>
      </c>
      <c r="CH272" s="66" t="str">
        <f t="shared" ref="CH272:CH335" si="333">IFERROR(AVERAGE(AA272:AR272),"")</f>
        <v/>
      </c>
      <c r="CI272" s="42" t="str">
        <f t="shared" si="289"/>
        <v/>
      </c>
      <c r="CJ272" s="42" t="str">
        <f t="shared" si="290"/>
        <v/>
      </c>
      <c r="CK272" s="42" t="str">
        <f t="shared" si="291"/>
        <v/>
      </c>
      <c r="CL272" s="42" t="str">
        <f t="shared" si="292"/>
        <v/>
      </c>
      <c r="CM272" s="42" t="str">
        <f t="shared" si="293"/>
        <v/>
      </c>
      <c r="CN272" s="65">
        <f t="shared" si="279"/>
        <v>0</v>
      </c>
      <c r="CO272" s="73"/>
      <c r="CP272" s="41">
        <f t="shared" si="300"/>
        <v>0</v>
      </c>
      <c r="CQ272" s="39">
        <f t="shared" si="301"/>
        <v>0</v>
      </c>
      <c r="CR272" s="40">
        <f t="shared" si="302"/>
        <v>0</v>
      </c>
      <c r="CS272" s="134">
        <f t="shared" si="303"/>
        <v>0</v>
      </c>
      <c r="CT272" s="17"/>
      <c r="CU272" s="129"/>
      <c r="CV272" s="130">
        <f t="shared" si="280"/>
        <v>0</v>
      </c>
      <c r="CW272" s="134">
        <f t="shared" si="281"/>
        <v>0</v>
      </c>
      <c r="CX272" s="131">
        <f>+IF($I$7="SI",'INPUTS Y LISTAS'!$B$31,0)</f>
        <v>0</v>
      </c>
      <c r="CY272" s="132"/>
      <c r="CZ272" s="130">
        <f t="shared" si="282"/>
        <v>0</v>
      </c>
      <c r="DA272" s="134">
        <f t="shared" si="283"/>
        <v>0</v>
      </c>
      <c r="DB272" s="131">
        <f>+IF($I$7="SI",'INPUTS Y LISTAS'!$B$32,0)</f>
        <v>0</v>
      </c>
      <c r="DC272" s="132"/>
      <c r="DD272" s="130">
        <f t="shared" si="284"/>
        <v>0</v>
      </c>
      <c r="DE272" s="134">
        <f t="shared" si="285"/>
        <v>0</v>
      </c>
      <c r="DF272" s="131">
        <f>+IF($I$7="SI",'INPUTS Y LISTAS'!$B$33,0)</f>
        <v>0</v>
      </c>
      <c r="DG272" s="132"/>
      <c r="DH272" s="130">
        <f t="shared" si="286"/>
        <v>0</v>
      </c>
      <c r="DI272" s="134">
        <f t="shared" si="287"/>
        <v>0</v>
      </c>
      <c r="DJ272" s="136">
        <f t="shared" si="288"/>
        <v>0</v>
      </c>
    </row>
    <row r="273" spans="3:114" ht="15.75" hidden="1" outlineLevel="2" x14ac:dyDescent="0.2">
      <c r="C273" s="14">
        <f t="shared" si="295"/>
        <v>259</v>
      </c>
      <c r="D273" s="72"/>
      <c r="E273" s="69">
        <v>1</v>
      </c>
      <c r="F273" s="69"/>
      <c r="G273" s="70"/>
      <c r="H273" s="70"/>
      <c r="I273" s="70"/>
      <c r="J273" s="70"/>
      <c r="K273" s="70"/>
      <c r="L273" s="70"/>
      <c r="M273" s="70"/>
      <c r="N273" s="70"/>
      <c r="O273" s="70"/>
      <c r="P273" s="70"/>
      <c r="Q273" s="70"/>
      <c r="R273" s="70"/>
      <c r="S273" s="70"/>
      <c r="T273" s="70"/>
      <c r="U273" s="70"/>
      <c r="V273" s="70"/>
      <c r="W273" s="70"/>
      <c r="X273" s="70"/>
      <c r="Y273" s="71"/>
      <c r="Z273" s="87" t="s">
        <v>16</v>
      </c>
      <c r="AA273" s="15" t="str">
        <f>IF(G273="","",IF(Z273="SI",G273*(1+'INPUTS Y LISTAS'!$B$15),'Modelo Estadistico'!G273))</f>
        <v/>
      </c>
      <c r="AB273" s="15" t="str">
        <f>IF(H273="","",IF(Z273="SI",H273*(1+'INPUTS Y LISTAS'!$B$15),'Modelo Estadistico'!H273))</f>
        <v/>
      </c>
      <c r="AC273" s="15" t="str">
        <f>IF(I273="","",IF(Z273="SI",I273*(1+'INPUTS Y LISTAS'!$B$15),'Modelo Estadistico'!I273))</f>
        <v/>
      </c>
      <c r="AD273" s="15" t="str">
        <f>IF(J273="","",IF(Z273="SI",J273*(1+'INPUTS Y LISTAS'!$B$15),'Modelo Estadistico'!J273))</f>
        <v/>
      </c>
      <c r="AE273" s="15" t="str">
        <f>IF(K273="","",IF(Z273="SI",K273*(1+'INPUTS Y LISTAS'!$B$15),'Modelo Estadistico'!K273))</f>
        <v/>
      </c>
      <c r="AF273" s="15" t="str">
        <f>IF(L273="","",IF(Z273="SI",L273*(1+'INPUTS Y LISTAS'!$B$15),'Modelo Estadistico'!L273))</f>
        <v/>
      </c>
      <c r="AG273" s="15" t="str">
        <f>IF(M273="","",IF(Z273="SI",M273*(1+'INPUTS Y LISTAS'!$B$15),'Modelo Estadistico'!M273))</f>
        <v/>
      </c>
      <c r="AH273" s="15" t="str">
        <f>IF(N273="","",IF(Z273="SI",N273*(1+'INPUTS Y LISTAS'!$B$15),'Modelo Estadistico'!N273))</f>
        <v/>
      </c>
      <c r="AI273" s="15" t="str">
        <f>IF(O273="","",IF(Z273="SI",O273*(1+'INPUTS Y LISTAS'!$B$15),'Modelo Estadistico'!O273))</f>
        <v/>
      </c>
      <c r="AJ273" s="15" t="str">
        <f>IF(P273="","",IF(Z273="SI",P273*(1+'INPUTS Y LISTAS'!$B$15),'Modelo Estadistico'!P273))</f>
        <v/>
      </c>
      <c r="AK273" s="15" t="str">
        <f>IF(Q273="","",IF(Z273="SI",Q273*(1+'INPUTS Y LISTAS'!$B$15),'Modelo Estadistico'!Q273))</f>
        <v/>
      </c>
      <c r="AL273" s="15" t="str">
        <f>IF(R273="","",IF(Z273="SI",R273*(1+'INPUTS Y LISTAS'!$B$15),'Modelo Estadistico'!R273))</f>
        <v/>
      </c>
      <c r="AM273" s="15" t="str">
        <f>IF(S273="","",IF(Z273="SI",S273*(1+'INPUTS Y LISTAS'!$B$15),'Modelo Estadistico'!S273))</f>
        <v/>
      </c>
      <c r="AN273" s="15" t="str">
        <f>IF(T273="","",IF(Z273="SI",T273*(1+'INPUTS Y LISTAS'!$B$15),'Modelo Estadistico'!T273))</f>
        <v/>
      </c>
      <c r="AO273" s="15" t="str">
        <f>IF(U273="","",IF(Z273="SI",U273*(1+'INPUTS Y LISTAS'!$B$15),'Modelo Estadistico'!U273))</f>
        <v/>
      </c>
      <c r="AP273" s="15" t="str">
        <f>IF(V273="","",IF(Z273="SI",V273*(1+'INPUTS Y LISTAS'!$B$15),'Modelo Estadistico'!V273))</f>
        <v/>
      </c>
      <c r="AQ273" s="15" t="str">
        <f>IF(W273="","",IF(Z273="SI",W273*(1+'INPUTS Y LISTAS'!$B$15),'Modelo Estadistico'!W273))</f>
        <v/>
      </c>
      <c r="AR273" s="15" t="str">
        <f>IF(X273="","",IF(Z273="SI",X273*(1+'INPUTS Y LISTAS'!$B$15),'Modelo Estadistico'!X273))</f>
        <v/>
      </c>
      <c r="AS273" s="71"/>
      <c r="AT273" s="29" t="str">
        <f t="shared" si="296"/>
        <v/>
      </c>
      <c r="AU273" s="15" t="str">
        <f t="shared" si="297"/>
        <v/>
      </c>
      <c r="AV273" s="15" t="str">
        <f t="shared" si="298"/>
        <v/>
      </c>
      <c r="AW273" s="30" t="str">
        <f t="shared" si="299"/>
        <v/>
      </c>
      <c r="AX273" s="28" t="str">
        <f t="shared" ref="AX273:AX336" si="334">IF(AA273="","",IF(COUNT($AA273:$AR273)=1,"Incluir Cotización",IF(OR(AA273&lt;$AV273,AA273&gt;$AW273),"Excluir Cotización","Incluir Cotización")))</f>
        <v/>
      </c>
      <c r="AY273" s="16" t="str">
        <f t="shared" si="306"/>
        <v/>
      </c>
      <c r="AZ273" s="16" t="str">
        <f t="shared" si="307"/>
        <v/>
      </c>
      <c r="BA273" s="16" t="str">
        <f t="shared" si="308"/>
        <v/>
      </c>
      <c r="BB273" s="16" t="str">
        <f t="shared" si="309"/>
        <v/>
      </c>
      <c r="BC273" s="16" t="str">
        <f t="shared" si="310"/>
        <v/>
      </c>
      <c r="BD273" s="16" t="str">
        <f t="shared" si="311"/>
        <v/>
      </c>
      <c r="BE273" s="16" t="str">
        <f t="shared" si="312"/>
        <v/>
      </c>
      <c r="BF273" s="16" t="str">
        <f t="shared" si="313"/>
        <v/>
      </c>
      <c r="BG273" s="16" t="str">
        <f t="shared" si="314"/>
        <v/>
      </c>
      <c r="BH273" s="16" t="str">
        <f t="shared" si="315"/>
        <v/>
      </c>
      <c r="BI273" s="16" t="str">
        <f t="shared" si="316"/>
        <v/>
      </c>
      <c r="BJ273" s="16" t="str">
        <f t="shared" si="317"/>
        <v/>
      </c>
      <c r="BK273" s="16" t="str">
        <f t="shared" si="318"/>
        <v/>
      </c>
      <c r="BL273" s="16" t="str">
        <f t="shared" si="319"/>
        <v/>
      </c>
      <c r="BM273" s="16"/>
      <c r="BN273" s="16" t="str">
        <f t="shared" si="320"/>
        <v/>
      </c>
      <c r="BO273" s="16" t="str">
        <f t="shared" si="321"/>
        <v/>
      </c>
      <c r="BP273" s="28" t="str">
        <f t="shared" si="322"/>
        <v/>
      </c>
      <c r="BQ273" s="16" t="str">
        <f t="shared" si="323"/>
        <v/>
      </c>
      <c r="BR273" s="16" t="str">
        <f t="shared" si="324"/>
        <v/>
      </c>
      <c r="BS273" s="16" t="str">
        <f t="shared" si="325"/>
        <v/>
      </c>
      <c r="BT273" s="16" t="str">
        <f t="shared" si="326"/>
        <v/>
      </c>
      <c r="BU273" s="16" t="str">
        <f t="shared" si="327"/>
        <v/>
      </c>
      <c r="BV273" s="16" t="str">
        <f t="shared" si="328"/>
        <v/>
      </c>
      <c r="BW273" s="16" t="str">
        <f t="shared" si="329"/>
        <v/>
      </c>
      <c r="BX273" s="16" t="str">
        <f t="shared" si="330"/>
        <v/>
      </c>
      <c r="BY273" s="16" t="str">
        <f t="shared" si="331"/>
        <v/>
      </c>
      <c r="BZ273" s="16" t="str">
        <f t="shared" si="332"/>
        <v/>
      </c>
      <c r="CA273" s="16" t="str">
        <f t="shared" si="332"/>
        <v/>
      </c>
      <c r="CB273" s="16" t="str">
        <f t="shared" si="332"/>
        <v/>
      </c>
      <c r="CC273" s="16" t="str">
        <f t="shared" si="332"/>
        <v/>
      </c>
      <c r="CD273" s="16" t="str">
        <f t="shared" si="332"/>
        <v/>
      </c>
      <c r="CE273" s="16" t="str">
        <f t="shared" si="332"/>
        <v/>
      </c>
      <c r="CF273" s="16" t="str">
        <f t="shared" si="332"/>
        <v/>
      </c>
      <c r="CG273" s="16" t="str">
        <f t="shared" si="332"/>
        <v/>
      </c>
      <c r="CH273" s="66" t="str">
        <f t="shared" si="333"/>
        <v/>
      </c>
      <c r="CI273" s="42" t="str">
        <f t="shared" si="289"/>
        <v/>
      </c>
      <c r="CJ273" s="42" t="str">
        <f t="shared" si="290"/>
        <v/>
      </c>
      <c r="CK273" s="42" t="str">
        <f t="shared" si="291"/>
        <v/>
      </c>
      <c r="CL273" s="42" t="str">
        <f t="shared" si="292"/>
        <v/>
      </c>
      <c r="CM273" s="42" t="str">
        <f t="shared" si="293"/>
        <v/>
      </c>
      <c r="CN273" s="65">
        <f t="shared" ref="CN273:CN336" si="335">IFERROR(MIN(CI273:CK273),0)</f>
        <v>0</v>
      </c>
      <c r="CO273" s="73"/>
      <c r="CP273" s="41">
        <f t="shared" si="300"/>
        <v>0</v>
      </c>
      <c r="CQ273" s="39">
        <f t="shared" si="301"/>
        <v>0</v>
      </c>
      <c r="CR273" s="40">
        <f t="shared" si="302"/>
        <v>0</v>
      </c>
      <c r="CS273" s="134">
        <f t="shared" si="303"/>
        <v>0</v>
      </c>
      <c r="CT273" s="17"/>
      <c r="CU273" s="129"/>
      <c r="CV273" s="130">
        <f t="shared" ref="CV273:CV336" si="336">+CN273</f>
        <v>0</v>
      </c>
      <c r="CW273" s="134">
        <f t="shared" ref="CW273:CW336" si="337">+CV273*CU273</f>
        <v>0</v>
      </c>
      <c r="CX273" s="131">
        <f>+IF($I$7="SI",'INPUTS Y LISTAS'!$B$31,0)</f>
        <v>0</v>
      </c>
      <c r="CY273" s="132"/>
      <c r="CZ273" s="130">
        <f t="shared" ref="CZ273:CZ336" si="338">+CV273*(1+CX273)</f>
        <v>0</v>
      </c>
      <c r="DA273" s="134">
        <f t="shared" ref="DA273:DA336" si="339">+CZ273*CY273</f>
        <v>0</v>
      </c>
      <c r="DB273" s="131">
        <f>+IF($I$7="SI",'INPUTS Y LISTAS'!$B$32,0)</f>
        <v>0</v>
      </c>
      <c r="DC273" s="132"/>
      <c r="DD273" s="130">
        <f t="shared" ref="DD273:DD336" si="340">+CZ273*(1+DB273)</f>
        <v>0</v>
      </c>
      <c r="DE273" s="134">
        <f t="shared" ref="DE273:DE336" si="341">+DD273*DC273</f>
        <v>0</v>
      </c>
      <c r="DF273" s="131">
        <f>+IF($I$7="SI",'INPUTS Y LISTAS'!$B$33,0)</f>
        <v>0</v>
      </c>
      <c r="DG273" s="132"/>
      <c r="DH273" s="130">
        <f t="shared" ref="DH273:DH336" si="342">+DD273*(1+DF273)</f>
        <v>0</v>
      </c>
      <c r="DI273" s="134">
        <f t="shared" ref="DI273:DI336" si="343">+DH273*DG273</f>
        <v>0</v>
      </c>
      <c r="DJ273" s="136">
        <f t="shared" ref="DJ273:DJ336" si="344">+CW273+DA273+DE273+DI273</f>
        <v>0</v>
      </c>
    </row>
    <row r="274" spans="3:114" ht="15.75" hidden="1" outlineLevel="2" x14ac:dyDescent="0.2">
      <c r="C274" s="14">
        <f t="shared" si="295"/>
        <v>260</v>
      </c>
      <c r="D274" s="72"/>
      <c r="E274" s="69">
        <v>1</v>
      </c>
      <c r="F274" s="69"/>
      <c r="G274" s="70"/>
      <c r="H274" s="70"/>
      <c r="I274" s="70"/>
      <c r="J274" s="70"/>
      <c r="K274" s="70"/>
      <c r="L274" s="70"/>
      <c r="M274" s="70"/>
      <c r="N274" s="70"/>
      <c r="O274" s="70"/>
      <c r="P274" s="70"/>
      <c r="Q274" s="70"/>
      <c r="R274" s="70"/>
      <c r="S274" s="70"/>
      <c r="T274" s="70"/>
      <c r="U274" s="70"/>
      <c r="V274" s="70"/>
      <c r="W274" s="70"/>
      <c r="X274" s="70"/>
      <c r="Y274" s="71"/>
      <c r="Z274" s="87" t="s">
        <v>16</v>
      </c>
      <c r="AA274" s="15" t="str">
        <f>IF(G274="","",IF(Z274="SI",G274*(1+'INPUTS Y LISTAS'!$B$15),'Modelo Estadistico'!G274))</f>
        <v/>
      </c>
      <c r="AB274" s="15" t="str">
        <f>IF(H274="","",IF(Z274="SI",H274*(1+'INPUTS Y LISTAS'!$B$15),'Modelo Estadistico'!H274))</f>
        <v/>
      </c>
      <c r="AC274" s="15" t="str">
        <f>IF(I274="","",IF(Z274="SI",I274*(1+'INPUTS Y LISTAS'!$B$15),'Modelo Estadistico'!I274))</f>
        <v/>
      </c>
      <c r="AD274" s="15" t="str">
        <f>IF(J274="","",IF(Z274="SI",J274*(1+'INPUTS Y LISTAS'!$B$15),'Modelo Estadistico'!J274))</f>
        <v/>
      </c>
      <c r="AE274" s="15" t="str">
        <f>IF(K274="","",IF(Z274="SI",K274*(1+'INPUTS Y LISTAS'!$B$15),'Modelo Estadistico'!K274))</f>
        <v/>
      </c>
      <c r="AF274" s="15" t="str">
        <f>IF(L274="","",IF(Z274="SI",L274*(1+'INPUTS Y LISTAS'!$B$15),'Modelo Estadistico'!L274))</f>
        <v/>
      </c>
      <c r="AG274" s="15" t="str">
        <f>IF(M274="","",IF(Z274="SI",M274*(1+'INPUTS Y LISTAS'!$B$15),'Modelo Estadistico'!M274))</f>
        <v/>
      </c>
      <c r="AH274" s="15" t="str">
        <f>IF(N274="","",IF(Z274="SI",N274*(1+'INPUTS Y LISTAS'!$B$15),'Modelo Estadistico'!N274))</f>
        <v/>
      </c>
      <c r="AI274" s="15" t="str">
        <f>IF(O274="","",IF(Z274="SI",O274*(1+'INPUTS Y LISTAS'!$B$15),'Modelo Estadistico'!O274))</f>
        <v/>
      </c>
      <c r="AJ274" s="15" t="str">
        <f>IF(P274="","",IF(Z274="SI",P274*(1+'INPUTS Y LISTAS'!$B$15),'Modelo Estadistico'!P274))</f>
        <v/>
      </c>
      <c r="AK274" s="15" t="str">
        <f>IF(Q274="","",IF(Z274="SI",Q274*(1+'INPUTS Y LISTAS'!$B$15),'Modelo Estadistico'!Q274))</f>
        <v/>
      </c>
      <c r="AL274" s="15" t="str">
        <f>IF(R274="","",IF(Z274="SI",R274*(1+'INPUTS Y LISTAS'!$B$15),'Modelo Estadistico'!R274))</f>
        <v/>
      </c>
      <c r="AM274" s="15" t="str">
        <f>IF(S274="","",IF(Z274="SI",S274*(1+'INPUTS Y LISTAS'!$B$15),'Modelo Estadistico'!S274))</f>
        <v/>
      </c>
      <c r="AN274" s="15" t="str">
        <f>IF(T274="","",IF(Z274="SI",T274*(1+'INPUTS Y LISTAS'!$B$15),'Modelo Estadistico'!T274))</f>
        <v/>
      </c>
      <c r="AO274" s="15" t="str">
        <f>IF(U274="","",IF(Z274="SI",U274*(1+'INPUTS Y LISTAS'!$B$15),'Modelo Estadistico'!U274))</f>
        <v/>
      </c>
      <c r="AP274" s="15" t="str">
        <f>IF(V274="","",IF(Z274="SI",V274*(1+'INPUTS Y LISTAS'!$B$15),'Modelo Estadistico'!V274))</f>
        <v/>
      </c>
      <c r="AQ274" s="15" t="str">
        <f>IF(W274="","",IF(Z274="SI",W274*(1+'INPUTS Y LISTAS'!$B$15),'Modelo Estadistico'!W274))</f>
        <v/>
      </c>
      <c r="AR274" s="15" t="str">
        <f>IF(X274="","",IF(Z274="SI",X274*(1+'INPUTS Y LISTAS'!$B$15),'Modelo Estadistico'!X274))</f>
        <v/>
      </c>
      <c r="AS274" s="71"/>
      <c r="AT274" s="29" t="str">
        <f t="shared" si="296"/>
        <v/>
      </c>
      <c r="AU274" s="15" t="str">
        <f t="shared" si="297"/>
        <v/>
      </c>
      <c r="AV274" s="15" t="str">
        <f t="shared" si="298"/>
        <v/>
      </c>
      <c r="AW274" s="30" t="str">
        <f t="shared" si="299"/>
        <v/>
      </c>
      <c r="AX274" s="28" t="str">
        <f t="shared" si="334"/>
        <v/>
      </c>
      <c r="AY274" s="16" t="str">
        <f t="shared" si="306"/>
        <v/>
      </c>
      <c r="AZ274" s="16" t="str">
        <f t="shared" si="307"/>
        <v/>
      </c>
      <c r="BA274" s="16" t="str">
        <f t="shared" si="308"/>
        <v/>
      </c>
      <c r="BB274" s="16" t="str">
        <f t="shared" si="309"/>
        <v/>
      </c>
      <c r="BC274" s="16" t="str">
        <f t="shared" si="310"/>
        <v/>
      </c>
      <c r="BD274" s="16" t="str">
        <f t="shared" si="311"/>
        <v/>
      </c>
      <c r="BE274" s="16" t="str">
        <f t="shared" si="312"/>
        <v/>
      </c>
      <c r="BF274" s="16" t="str">
        <f t="shared" si="313"/>
        <v/>
      </c>
      <c r="BG274" s="16" t="str">
        <f t="shared" si="314"/>
        <v/>
      </c>
      <c r="BH274" s="16" t="str">
        <f t="shared" si="315"/>
        <v/>
      </c>
      <c r="BI274" s="16" t="str">
        <f t="shared" si="316"/>
        <v/>
      </c>
      <c r="BJ274" s="16" t="str">
        <f t="shared" si="317"/>
        <v/>
      </c>
      <c r="BK274" s="16" t="str">
        <f t="shared" si="318"/>
        <v/>
      </c>
      <c r="BL274" s="16" t="str">
        <f t="shared" si="319"/>
        <v/>
      </c>
      <c r="BM274" s="16"/>
      <c r="BN274" s="16" t="str">
        <f t="shared" si="320"/>
        <v/>
      </c>
      <c r="BO274" s="16" t="str">
        <f t="shared" si="321"/>
        <v/>
      </c>
      <c r="BP274" s="28" t="str">
        <f t="shared" si="322"/>
        <v/>
      </c>
      <c r="BQ274" s="16" t="str">
        <f t="shared" si="323"/>
        <v/>
      </c>
      <c r="BR274" s="16" t="str">
        <f t="shared" si="324"/>
        <v/>
      </c>
      <c r="BS274" s="16" t="str">
        <f t="shared" si="325"/>
        <v/>
      </c>
      <c r="BT274" s="16" t="str">
        <f t="shared" si="326"/>
        <v/>
      </c>
      <c r="BU274" s="16" t="str">
        <f t="shared" si="327"/>
        <v/>
      </c>
      <c r="BV274" s="16" t="str">
        <f t="shared" si="328"/>
        <v/>
      </c>
      <c r="BW274" s="16" t="str">
        <f t="shared" si="329"/>
        <v/>
      </c>
      <c r="BX274" s="16" t="str">
        <f t="shared" si="330"/>
        <v/>
      </c>
      <c r="BY274" s="16" t="str">
        <f t="shared" si="331"/>
        <v/>
      </c>
      <c r="BZ274" s="16" t="str">
        <f t="shared" si="332"/>
        <v/>
      </c>
      <c r="CA274" s="16" t="str">
        <f t="shared" si="332"/>
        <v/>
      </c>
      <c r="CB274" s="16" t="str">
        <f t="shared" si="332"/>
        <v/>
      </c>
      <c r="CC274" s="16" t="str">
        <f t="shared" si="332"/>
        <v/>
      </c>
      <c r="CD274" s="16" t="str">
        <f t="shared" si="332"/>
        <v/>
      </c>
      <c r="CE274" s="16" t="str">
        <f t="shared" si="332"/>
        <v/>
      </c>
      <c r="CF274" s="16" t="str">
        <f t="shared" si="332"/>
        <v/>
      </c>
      <c r="CG274" s="16" t="str">
        <f t="shared" si="332"/>
        <v/>
      </c>
      <c r="CH274" s="66" t="str">
        <f t="shared" si="333"/>
        <v/>
      </c>
      <c r="CI274" s="42" t="str">
        <f t="shared" ref="CI274:CI337" si="345">IFERROR(AVERAGE(BP274:CG274),"")</f>
        <v/>
      </c>
      <c r="CJ274" s="42" t="str">
        <f t="shared" ref="CJ274:CJ337" si="346">IFERROR(MEDIAN(BP274:CG274),"")</f>
        <v/>
      </c>
      <c r="CK274" s="42" t="str">
        <f t="shared" ref="CK274:CK337" si="347">IFERROR(GEOMEAN(BP274:CG274),"")</f>
        <v/>
      </c>
      <c r="CL274" s="42" t="str">
        <f t="shared" ref="CL274:CL337" si="348">IFERROR(TRIMMEAN(BP274:CG274,$CL$10),"")</f>
        <v/>
      </c>
      <c r="CM274" s="42" t="str">
        <f t="shared" ref="CM274:CM337" si="349">IFERROR(HARMEAN(BP274:CG274),"")</f>
        <v/>
      </c>
      <c r="CN274" s="65">
        <f t="shared" si="335"/>
        <v>0</v>
      </c>
      <c r="CO274" s="73"/>
      <c r="CP274" s="41">
        <f t="shared" si="300"/>
        <v>0</v>
      </c>
      <c r="CQ274" s="39">
        <f t="shared" si="301"/>
        <v>0</v>
      </c>
      <c r="CR274" s="40">
        <f t="shared" si="302"/>
        <v>0</v>
      </c>
      <c r="CS274" s="134">
        <f t="shared" si="303"/>
        <v>0</v>
      </c>
      <c r="CT274" s="17"/>
      <c r="CU274" s="129"/>
      <c r="CV274" s="130">
        <f t="shared" si="336"/>
        <v>0</v>
      </c>
      <c r="CW274" s="134">
        <f t="shared" si="337"/>
        <v>0</v>
      </c>
      <c r="CX274" s="131">
        <f>+IF($I$7="SI",'INPUTS Y LISTAS'!$B$31,0)</f>
        <v>0</v>
      </c>
      <c r="CY274" s="132"/>
      <c r="CZ274" s="130">
        <f t="shared" si="338"/>
        <v>0</v>
      </c>
      <c r="DA274" s="134">
        <f t="shared" si="339"/>
        <v>0</v>
      </c>
      <c r="DB274" s="131">
        <f>+IF($I$7="SI",'INPUTS Y LISTAS'!$B$32,0)</f>
        <v>0</v>
      </c>
      <c r="DC274" s="132"/>
      <c r="DD274" s="130">
        <f t="shared" si="340"/>
        <v>0</v>
      </c>
      <c r="DE274" s="134">
        <f t="shared" si="341"/>
        <v>0</v>
      </c>
      <c r="DF274" s="131">
        <f>+IF($I$7="SI",'INPUTS Y LISTAS'!$B$33,0)</f>
        <v>0</v>
      </c>
      <c r="DG274" s="132"/>
      <c r="DH274" s="130">
        <f t="shared" si="342"/>
        <v>0</v>
      </c>
      <c r="DI274" s="134">
        <f t="shared" si="343"/>
        <v>0</v>
      </c>
      <c r="DJ274" s="136">
        <f t="shared" si="344"/>
        <v>0</v>
      </c>
    </row>
    <row r="275" spans="3:114" ht="15.75" hidden="1" outlineLevel="2" x14ac:dyDescent="0.2">
      <c r="C275" s="14">
        <f t="shared" si="295"/>
        <v>261</v>
      </c>
      <c r="D275" s="72"/>
      <c r="E275" s="69">
        <v>1</v>
      </c>
      <c r="F275" s="69"/>
      <c r="G275" s="70"/>
      <c r="H275" s="70"/>
      <c r="I275" s="70"/>
      <c r="J275" s="70"/>
      <c r="K275" s="70"/>
      <c r="L275" s="70"/>
      <c r="M275" s="70"/>
      <c r="N275" s="70"/>
      <c r="O275" s="70"/>
      <c r="P275" s="70"/>
      <c r="Q275" s="70"/>
      <c r="R275" s="70"/>
      <c r="S275" s="70"/>
      <c r="T275" s="70"/>
      <c r="U275" s="70"/>
      <c r="V275" s="70"/>
      <c r="W275" s="70"/>
      <c r="X275" s="70"/>
      <c r="Y275" s="71"/>
      <c r="Z275" s="87" t="s">
        <v>16</v>
      </c>
      <c r="AA275" s="15" t="str">
        <f>IF(G275="","",IF(Z275="SI",G275*(1+'INPUTS Y LISTAS'!$B$15),'Modelo Estadistico'!G275))</f>
        <v/>
      </c>
      <c r="AB275" s="15" t="str">
        <f>IF(H275="","",IF(Z275="SI",H275*(1+'INPUTS Y LISTAS'!$B$15),'Modelo Estadistico'!H275))</f>
        <v/>
      </c>
      <c r="AC275" s="15" t="str">
        <f>IF(I275="","",IF(Z275="SI",I275*(1+'INPUTS Y LISTAS'!$B$15),'Modelo Estadistico'!I275))</f>
        <v/>
      </c>
      <c r="AD275" s="15" t="str">
        <f>IF(J275="","",IF(Z275="SI",J275*(1+'INPUTS Y LISTAS'!$B$15),'Modelo Estadistico'!J275))</f>
        <v/>
      </c>
      <c r="AE275" s="15" t="str">
        <f>IF(K275="","",IF(Z275="SI",K275*(1+'INPUTS Y LISTAS'!$B$15),'Modelo Estadistico'!K275))</f>
        <v/>
      </c>
      <c r="AF275" s="15" t="str">
        <f>IF(L275="","",IF(Z275="SI",L275*(1+'INPUTS Y LISTAS'!$B$15),'Modelo Estadistico'!L275))</f>
        <v/>
      </c>
      <c r="AG275" s="15" t="str">
        <f>IF(M275="","",IF(Z275="SI",M275*(1+'INPUTS Y LISTAS'!$B$15),'Modelo Estadistico'!M275))</f>
        <v/>
      </c>
      <c r="AH275" s="15" t="str">
        <f>IF(N275="","",IF(Z275="SI",N275*(1+'INPUTS Y LISTAS'!$B$15),'Modelo Estadistico'!N275))</f>
        <v/>
      </c>
      <c r="AI275" s="15" t="str">
        <f>IF(O275="","",IF(Z275="SI",O275*(1+'INPUTS Y LISTAS'!$B$15),'Modelo Estadistico'!O275))</f>
        <v/>
      </c>
      <c r="AJ275" s="15" t="str">
        <f>IF(P275="","",IF(Z275="SI",P275*(1+'INPUTS Y LISTAS'!$B$15),'Modelo Estadistico'!P275))</f>
        <v/>
      </c>
      <c r="AK275" s="15" t="str">
        <f>IF(Q275="","",IF(Z275="SI",Q275*(1+'INPUTS Y LISTAS'!$B$15),'Modelo Estadistico'!Q275))</f>
        <v/>
      </c>
      <c r="AL275" s="15" t="str">
        <f>IF(R275="","",IF(Z275="SI",R275*(1+'INPUTS Y LISTAS'!$B$15),'Modelo Estadistico'!R275))</f>
        <v/>
      </c>
      <c r="AM275" s="15" t="str">
        <f>IF(S275="","",IF(Z275="SI",S275*(1+'INPUTS Y LISTAS'!$B$15),'Modelo Estadistico'!S275))</f>
        <v/>
      </c>
      <c r="AN275" s="15" t="str">
        <f>IF(T275="","",IF(Z275="SI",T275*(1+'INPUTS Y LISTAS'!$B$15),'Modelo Estadistico'!T275))</f>
        <v/>
      </c>
      <c r="AO275" s="15" t="str">
        <f>IF(U275="","",IF(Z275="SI",U275*(1+'INPUTS Y LISTAS'!$B$15),'Modelo Estadistico'!U275))</f>
        <v/>
      </c>
      <c r="AP275" s="15" t="str">
        <f>IF(V275="","",IF(Z275="SI",V275*(1+'INPUTS Y LISTAS'!$B$15),'Modelo Estadistico'!V275))</f>
        <v/>
      </c>
      <c r="AQ275" s="15" t="str">
        <f>IF(W275="","",IF(Z275="SI",W275*(1+'INPUTS Y LISTAS'!$B$15),'Modelo Estadistico'!W275))</f>
        <v/>
      </c>
      <c r="AR275" s="15" t="str">
        <f>IF(X275="","",IF(Z275="SI",X275*(1+'INPUTS Y LISTAS'!$B$15),'Modelo Estadistico'!X275))</f>
        <v/>
      </c>
      <c r="AS275" s="71"/>
      <c r="AT275" s="29" t="str">
        <f t="shared" si="296"/>
        <v/>
      </c>
      <c r="AU275" s="15" t="str">
        <f t="shared" si="297"/>
        <v/>
      </c>
      <c r="AV275" s="15" t="str">
        <f t="shared" si="298"/>
        <v/>
      </c>
      <c r="AW275" s="30" t="str">
        <f t="shared" si="299"/>
        <v/>
      </c>
      <c r="AX275" s="28" t="str">
        <f t="shared" si="334"/>
        <v/>
      </c>
      <c r="AY275" s="16" t="str">
        <f t="shared" si="306"/>
        <v/>
      </c>
      <c r="AZ275" s="16" t="str">
        <f t="shared" si="307"/>
        <v/>
      </c>
      <c r="BA275" s="16" t="str">
        <f t="shared" si="308"/>
        <v/>
      </c>
      <c r="BB275" s="16" t="str">
        <f t="shared" si="309"/>
        <v/>
      </c>
      <c r="BC275" s="16" t="str">
        <f t="shared" si="310"/>
        <v/>
      </c>
      <c r="BD275" s="16" t="str">
        <f t="shared" si="311"/>
        <v/>
      </c>
      <c r="BE275" s="16" t="str">
        <f t="shared" si="312"/>
        <v/>
      </c>
      <c r="BF275" s="16" t="str">
        <f t="shared" si="313"/>
        <v/>
      </c>
      <c r="BG275" s="16" t="str">
        <f t="shared" si="314"/>
        <v/>
      </c>
      <c r="BH275" s="16" t="str">
        <f t="shared" si="315"/>
        <v/>
      </c>
      <c r="BI275" s="16" t="str">
        <f t="shared" si="316"/>
        <v/>
      </c>
      <c r="BJ275" s="16" t="str">
        <f t="shared" si="317"/>
        <v/>
      </c>
      <c r="BK275" s="16" t="str">
        <f t="shared" si="318"/>
        <v/>
      </c>
      <c r="BL275" s="16" t="str">
        <f t="shared" si="319"/>
        <v/>
      </c>
      <c r="BM275" s="16"/>
      <c r="BN275" s="16" t="str">
        <f t="shared" si="320"/>
        <v/>
      </c>
      <c r="BO275" s="16" t="str">
        <f t="shared" si="321"/>
        <v/>
      </c>
      <c r="BP275" s="28" t="str">
        <f t="shared" si="322"/>
        <v/>
      </c>
      <c r="BQ275" s="16" t="str">
        <f t="shared" si="323"/>
        <v/>
      </c>
      <c r="BR275" s="16" t="str">
        <f t="shared" si="324"/>
        <v/>
      </c>
      <c r="BS275" s="16" t="str">
        <f t="shared" si="325"/>
        <v/>
      </c>
      <c r="BT275" s="16" t="str">
        <f t="shared" si="326"/>
        <v/>
      </c>
      <c r="BU275" s="16" t="str">
        <f t="shared" si="327"/>
        <v/>
      </c>
      <c r="BV275" s="16" t="str">
        <f t="shared" si="328"/>
        <v/>
      </c>
      <c r="BW275" s="16" t="str">
        <f t="shared" si="329"/>
        <v/>
      </c>
      <c r="BX275" s="16" t="str">
        <f t="shared" si="330"/>
        <v/>
      </c>
      <c r="BY275" s="16" t="str">
        <f t="shared" si="331"/>
        <v/>
      </c>
      <c r="BZ275" s="16" t="str">
        <f t="shared" si="332"/>
        <v/>
      </c>
      <c r="CA275" s="16" t="str">
        <f t="shared" si="332"/>
        <v/>
      </c>
      <c r="CB275" s="16" t="str">
        <f t="shared" si="332"/>
        <v/>
      </c>
      <c r="CC275" s="16" t="str">
        <f t="shared" si="332"/>
        <v/>
      </c>
      <c r="CD275" s="16" t="str">
        <f t="shared" si="332"/>
        <v/>
      </c>
      <c r="CE275" s="16" t="str">
        <f t="shared" si="332"/>
        <v/>
      </c>
      <c r="CF275" s="16" t="str">
        <f t="shared" si="332"/>
        <v/>
      </c>
      <c r="CG275" s="16" t="str">
        <f t="shared" si="332"/>
        <v/>
      </c>
      <c r="CH275" s="66" t="str">
        <f t="shared" si="333"/>
        <v/>
      </c>
      <c r="CI275" s="42" t="str">
        <f t="shared" si="345"/>
        <v/>
      </c>
      <c r="CJ275" s="42" t="str">
        <f t="shared" si="346"/>
        <v/>
      </c>
      <c r="CK275" s="42" t="str">
        <f t="shared" si="347"/>
        <v/>
      </c>
      <c r="CL275" s="42" t="str">
        <f t="shared" si="348"/>
        <v/>
      </c>
      <c r="CM275" s="42" t="str">
        <f t="shared" si="349"/>
        <v/>
      </c>
      <c r="CN275" s="65">
        <f t="shared" si="335"/>
        <v>0</v>
      </c>
      <c r="CO275" s="73"/>
      <c r="CP275" s="41">
        <f t="shared" si="300"/>
        <v>0</v>
      </c>
      <c r="CQ275" s="39">
        <f t="shared" si="301"/>
        <v>0</v>
      </c>
      <c r="CR275" s="40">
        <f t="shared" si="302"/>
        <v>0</v>
      </c>
      <c r="CS275" s="134">
        <f t="shared" si="303"/>
        <v>0</v>
      </c>
      <c r="CT275" s="17"/>
      <c r="CU275" s="129"/>
      <c r="CV275" s="130">
        <f t="shared" si="336"/>
        <v>0</v>
      </c>
      <c r="CW275" s="134">
        <f t="shared" si="337"/>
        <v>0</v>
      </c>
      <c r="CX275" s="131">
        <f>+IF($I$7="SI",'INPUTS Y LISTAS'!$B$31,0)</f>
        <v>0</v>
      </c>
      <c r="CY275" s="132"/>
      <c r="CZ275" s="130">
        <f t="shared" si="338"/>
        <v>0</v>
      </c>
      <c r="DA275" s="134">
        <f t="shared" si="339"/>
        <v>0</v>
      </c>
      <c r="DB275" s="131">
        <f>+IF($I$7="SI",'INPUTS Y LISTAS'!$B$32,0)</f>
        <v>0</v>
      </c>
      <c r="DC275" s="132"/>
      <c r="DD275" s="130">
        <f t="shared" si="340"/>
        <v>0</v>
      </c>
      <c r="DE275" s="134">
        <f t="shared" si="341"/>
        <v>0</v>
      </c>
      <c r="DF275" s="131">
        <f>+IF($I$7="SI",'INPUTS Y LISTAS'!$B$33,0)</f>
        <v>0</v>
      </c>
      <c r="DG275" s="132"/>
      <c r="DH275" s="130">
        <f t="shared" si="342"/>
        <v>0</v>
      </c>
      <c r="DI275" s="134">
        <f t="shared" si="343"/>
        <v>0</v>
      </c>
      <c r="DJ275" s="136">
        <f t="shared" si="344"/>
        <v>0</v>
      </c>
    </row>
    <row r="276" spans="3:114" ht="15.75" hidden="1" outlineLevel="2" x14ac:dyDescent="0.2">
      <c r="C276" s="14">
        <f t="shared" si="295"/>
        <v>262</v>
      </c>
      <c r="D276" s="72"/>
      <c r="E276" s="69">
        <v>1</v>
      </c>
      <c r="F276" s="69"/>
      <c r="G276" s="70"/>
      <c r="H276" s="70"/>
      <c r="I276" s="70"/>
      <c r="J276" s="70"/>
      <c r="K276" s="70"/>
      <c r="L276" s="70"/>
      <c r="M276" s="70"/>
      <c r="N276" s="70"/>
      <c r="O276" s="70"/>
      <c r="P276" s="70"/>
      <c r="Q276" s="70"/>
      <c r="R276" s="70"/>
      <c r="S276" s="70"/>
      <c r="T276" s="70"/>
      <c r="U276" s="70"/>
      <c r="V276" s="70"/>
      <c r="W276" s="70"/>
      <c r="X276" s="70"/>
      <c r="Y276" s="71"/>
      <c r="Z276" s="87" t="s">
        <v>16</v>
      </c>
      <c r="AA276" s="15" t="str">
        <f>IF(G276="","",IF(Z276="SI",G276*(1+'INPUTS Y LISTAS'!$B$15),'Modelo Estadistico'!G276))</f>
        <v/>
      </c>
      <c r="AB276" s="15" t="str">
        <f>IF(H276="","",IF(Z276="SI",H276*(1+'INPUTS Y LISTAS'!$B$15),'Modelo Estadistico'!H276))</f>
        <v/>
      </c>
      <c r="AC276" s="15" t="str">
        <f>IF(I276="","",IF(Z276="SI",I276*(1+'INPUTS Y LISTAS'!$B$15),'Modelo Estadistico'!I276))</f>
        <v/>
      </c>
      <c r="AD276" s="15" t="str">
        <f>IF(J276="","",IF(Z276="SI",J276*(1+'INPUTS Y LISTAS'!$B$15),'Modelo Estadistico'!J276))</f>
        <v/>
      </c>
      <c r="AE276" s="15" t="str">
        <f>IF(K276="","",IF(Z276="SI",K276*(1+'INPUTS Y LISTAS'!$B$15),'Modelo Estadistico'!K276))</f>
        <v/>
      </c>
      <c r="AF276" s="15" t="str">
        <f>IF(L276="","",IF(Z276="SI",L276*(1+'INPUTS Y LISTAS'!$B$15),'Modelo Estadistico'!L276))</f>
        <v/>
      </c>
      <c r="AG276" s="15" t="str">
        <f>IF(M276="","",IF(Z276="SI",M276*(1+'INPUTS Y LISTAS'!$B$15),'Modelo Estadistico'!M276))</f>
        <v/>
      </c>
      <c r="AH276" s="15" t="str">
        <f>IF(N276="","",IF(Z276="SI",N276*(1+'INPUTS Y LISTAS'!$B$15),'Modelo Estadistico'!N276))</f>
        <v/>
      </c>
      <c r="AI276" s="15" t="str">
        <f>IF(O276="","",IF(Z276="SI",O276*(1+'INPUTS Y LISTAS'!$B$15),'Modelo Estadistico'!O276))</f>
        <v/>
      </c>
      <c r="AJ276" s="15" t="str">
        <f>IF(P276="","",IF(Z276="SI",P276*(1+'INPUTS Y LISTAS'!$B$15),'Modelo Estadistico'!P276))</f>
        <v/>
      </c>
      <c r="AK276" s="15" t="str">
        <f>IF(Q276="","",IF(Z276="SI",Q276*(1+'INPUTS Y LISTAS'!$B$15),'Modelo Estadistico'!Q276))</f>
        <v/>
      </c>
      <c r="AL276" s="15" t="str">
        <f>IF(R276="","",IF(Z276="SI",R276*(1+'INPUTS Y LISTAS'!$B$15),'Modelo Estadistico'!R276))</f>
        <v/>
      </c>
      <c r="AM276" s="15" t="str">
        <f>IF(S276="","",IF(Z276="SI",S276*(1+'INPUTS Y LISTAS'!$B$15),'Modelo Estadistico'!S276))</f>
        <v/>
      </c>
      <c r="AN276" s="15" t="str">
        <f>IF(T276="","",IF(Z276="SI",T276*(1+'INPUTS Y LISTAS'!$B$15),'Modelo Estadistico'!T276))</f>
        <v/>
      </c>
      <c r="AO276" s="15" t="str">
        <f>IF(U276="","",IF(Z276="SI",U276*(1+'INPUTS Y LISTAS'!$B$15),'Modelo Estadistico'!U276))</f>
        <v/>
      </c>
      <c r="AP276" s="15" t="str">
        <f>IF(V276="","",IF(Z276="SI",V276*(1+'INPUTS Y LISTAS'!$B$15),'Modelo Estadistico'!V276))</f>
        <v/>
      </c>
      <c r="AQ276" s="15" t="str">
        <f>IF(W276="","",IF(Z276="SI",W276*(1+'INPUTS Y LISTAS'!$B$15),'Modelo Estadistico'!W276))</f>
        <v/>
      </c>
      <c r="AR276" s="15" t="str">
        <f>IF(X276="","",IF(Z276="SI",X276*(1+'INPUTS Y LISTAS'!$B$15),'Modelo Estadistico'!X276))</f>
        <v/>
      </c>
      <c r="AS276" s="71"/>
      <c r="AT276" s="29" t="str">
        <f t="shared" si="296"/>
        <v/>
      </c>
      <c r="AU276" s="15" t="str">
        <f t="shared" si="297"/>
        <v/>
      </c>
      <c r="AV276" s="15" t="str">
        <f t="shared" si="298"/>
        <v/>
      </c>
      <c r="AW276" s="30" t="str">
        <f t="shared" si="299"/>
        <v/>
      </c>
      <c r="AX276" s="28" t="str">
        <f t="shared" si="334"/>
        <v/>
      </c>
      <c r="AY276" s="16" t="str">
        <f t="shared" si="306"/>
        <v/>
      </c>
      <c r="AZ276" s="16" t="str">
        <f t="shared" si="307"/>
        <v/>
      </c>
      <c r="BA276" s="16" t="str">
        <f t="shared" si="308"/>
        <v/>
      </c>
      <c r="BB276" s="16" t="str">
        <f t="shared" si="309"/>
        <v/>
      </c>
      <c r="BC276" s="16" t="str">
        <f t="shared" si="310"/>
        <v/>
      </c>
      <c r="BD276" s="16" t="str">
        <f t="shared" si="311"/>
        <v/>
      </c>
      <c r="BE276" s="16" t="str">
        <f t="shared" si="312"/>
        <v/>
      </c>
      <c r="BF276" s="16" t="str">
        <f t="shared" si="313"/>
        <v/>
      </c>
      <c r="BG276" s="16" t="str">
        <f t="shared" si="314"/>
        <v/>
      </c>
      <c r="BH276" s="16" t="str">
        <f t="shared" si="315"/>
        <v/>
      </c>
      <c r="BI276" s="16" t="str">
        <f t="shared" si="316"/>
        <v/>
      </c>
      <c r="BJ276" s="16" t="str">
        <f t="shared" si="317"/>
        <v/>
      </c>
      <c r="BK276" s="16" t="str">
        <f t="shared" si="318"/>
        <v/>
      </c>
      <c r="BL276" s="16" t="str">
        <f t="shared" si="319"/>
        <v/>
      </c>
      <c r="BM276" s="16"/>
      <c r="BN276" s="16" t="str">
        <f t="shared" si="320"/>
        <v/>
      </c>
      <c r="BO276" s="16" t="str">
        <f t="shared" si="321"/>
        <v/>
      </c>
      <c r="BP276" s="28" t="str">
        <f t="shared" si="322"/>
        <v/>
      </c>
      <c r="BQ276" s="16" t="str">
        <f t="shared" si="323"/>
        <v/>
      </c>
      <c r="BR276" s="16" t="str">
        <f t="shared" si="324"/>
        <v/>
      </c>
      <c r="BS276" s="16" t="str">
        <f t="shared" si="325"/>
        <v/>
      </c>
      <c r="BT276" s="16" t="str">
        <f t="shared" si="326"/>
        <v/>
      </c>
      <c r="BU276" s="16" t="str">
        <f t="shared" si="327"/>
        <v/>
      </c>
      <c r="BV276" s="16" t="str">
        <f t="shared" si="328"/>
        <v/>
      </c>
      <c r="BW276" s="16" t="str">
        <f t="shared" si="329"/>
        <v/>
      </c>
      <c r="BX276" s="16" t="str">
        <f t="shared" si="330"/>
        <v/>
      </c>
      <c r="BY276" s="16" t="str">
        <f t="shared" si="331"/>
        <v/>
      </c>
      <c r="BZ276" s="16" t="str">
        <f t="shared" si="332"/>
        <v/>
      </c>
      <c r="CA276" s="16" t="str">
        <f t="shared" si="332"/>
        <v/>
      </c>
      <c r="CB276" s="16" t="str">
        <f t="shared" si="332"/>
        <v/>
      </c>
      <c r="CC276" s="16" t="str">
        <f t="shared" si="332"/>
        <v/>
      </c>
      <c r="CD276" s="16" t="str">
        <f t="shared" si="332"/>
        <v/>
      </c>
      <c r="CE276" s="16" t="str">
        <f t="shared" si="332"/>
        <v/>
      </c>
      <c r="CF276" s="16" t="str">
        <f t="shared" si="332"/>
        <v/>
      </c>
      <c r="CG276" s="16" t="str">
        <f t="shared" si="332"/>
        <v/>
      </c>
      <c r="CH276" s="66" t="str">
        <f t="shared" si="333"/>
        <v/>
      </c>
      <c r="CI276" s="42" t="str">
        <f t="shared" si="345"/>
        <v/>
      </c>
      <c r="CJ276" s="42" t="str">
        <f t="shared" si="346"/>
        <v/>
      </c>
      <c r="CK276" s="42" t="str">
        <f t="shared" si="347"/>
        <v/>
      </c>
      <c r="CL276" s="42" t="str">
        <f t="shared" si="348"/>
        <v/>
      </c>
      <c r="CM276" s="42" t="str">
        <f t="shared" si="349"/>
        <v/>
      </c>
      <c r="CN276" s="65">
        <f t="shared" si="335"/>
        <v>0</v>
      </c>
      <c r="CO276" s="73"/>
      <c r="CP276" s="41">
        <f t="shared" si="300"/>
        <v>0</v>
      </c>
      <c r="CQ276" s="39">
        <f t="shared" si="301"/>
        <v>0</v>
      </c>
      <c r="CR276" s="40">
        <f t="shared" si="302"/>
        <v>0</v>
      </c>
      <c r="CS276" s="134">
        <f t="shared" si="303"/>
        <v>0</v>
      </c>
      <c r="CT276" s="17"/>
      <c r="CU276" s="129"/>
      <c r="CV276" s="130">
        <f t="shared" si="336"/>
        <v>0</v>
      </c>
      <c r="CW276" s="134">
        <f t="shared" si="337"/>
        <v>0</v>
      </c>
      <c r="CX276" s="131">
        <f>+IF($I$7="SI",'INPUTS Y LISTAS'!$B$31,0)</f>
        <v>0</v>
      </c>
      <c r="CY276" s="132"/>
      <c r="CZ276" s="130">
        <f t="shared" si="338"/>
        <v>0</v>
      </c>
      <c r="DA276" s="134">
        <f t="shared" si="339"/>
        <v>0</v>
      </c>
      <c r="DB276" s="131">
        <f>+IF($I$7="SI",'INPUTS Y LISTAS'!$B$32,0)</f>
        <v>0</v>
      </c>
      <c r="DC276" s="132"/>
      <c r="DD276" s="130">
        <f t="shared" si="340"/>
        <v>0</v>
      </c>
      <c r="DE276" s="134">
        <f t="shared" si="341"/>
        <v>0</v>
      </c>
      <c r="DF276" s="131">
        <f>+IF($I$7="SI",'INPUTS Y LISTAS'!$B$33,0)</f>
        <v>0</v>
      </c>
      <c r="DG276" s="132"/>
      <c r="DH276" s="130">
        <f t="shared" si="342"/>
        <v>0</v>
      </c>
      <c r="DI276" s="134">
        <f t="shared" si="343"/>
        <v>0</v>
      </c>
      <c r="DJ276" s="136">
        <f t="shared" si="344"/>
        <v>0</v>
      </c>
    </row>
    <row r="277" spans="3:114" ht="15.75" hidden="1" outlineLevel="2" x14ac:dyDescent="0.2">
      <c r="C277" s="14">
        <f t="shared" si="295"/>
        <v>263</v>
      </c>
      <c r="D277" s="72"/>
      <c r="E277" s="69">
        <v>1</v>
      </c>
      <c r="F277" s="69"/>
      <c r="G277" s="70"/>
      <c r="H277" s="70"/>
      <c r="I277" s="70"/>
      <c r="J277" s="70"/>
      <c r="K277" s="70"/>
      <c r="L277" s="70"/>
      <c r="M277" s="70"/>
      <c r="N277" s="70"/>
      <c r="O277" s="70"/>
      <c r="P277" s="70"/>
      <c r="Q277" s="70"/>
      <c r="R277" s="70"/>
      <c r="S277" s="70"/>
      <c r="T277" s="70"/>
      <c r="U277" s="70"/>
      <c r="V277" s="70"/>
      <c r="W277" s="70"/>
      <c r="X277" s="70"/>
      <c r="Y277" s="71"/>
      <c r="Z277" s="87" t="s">
        <v>16</v>
      </c>
      <c r="AA277" s="15" t="str">
        <f>IF(G277="","",IF(Z277="SI",G277*(1+'INPUTS Y LISTAS'!$B$15),'Modelo Estadistico'!G277))</f>
        <v/>
      </c>
      <c r="AB277" s="15" t="str">
        <f>IF(H277="","",IF(Z277="SI",H277*(1+'INPUTS Y LISTAS'!$B$15),'Modelo Estadistico'!H277))</f>
        <v/>
      </c>
      <c r="AC277" s="15" t="str">
        <f>IF(I277="","",IF(Z277="SI",I277*(1+'INPUTS Y LISTAS'!$B$15),'Modelo Estadistico'!I277))</f>
        <v/>
      </c>
      <c r="AD277" s="15" t="str">
        <f>IF(J277="","",IF(Z277="SI",J277*(1+'INPUTS Y LISTAS'!$B$15),'Modelo Estadistico'!J277))</f>
        <v/>
      </c>
      <c r="AE277" s="15" t="str">
        <f>IF(K277="","",IF(Z277="SI",K277*(1+'INPUTS Y LISTAS'!$B$15),'Modelo Estadistico'!K277))</f>
        <v/>
      </c>
      <c r="AF277" s="15" t="str">
        <f>IF(L277="","",IF(Z277="SI",L277*(1+'INPUTS Y LISTAS'!$B$15),'Modelo Estadistico'!L277))</f>
        <v/>
      </c>
      <c r="AG277" s="15" t="str">
        <f>IF(M277="","",IF(Z277="SI",M277*(1+'INPUTS Y LISTAS'!$B$15),'Modelo Estadistico'!M277))</f>
        <v/>
      </c>
      <c r="AH277" s="15" t="str">
        <f>IF(N277="","",IF(Z277="SI",N277*(1+'INPUTS Y LISTAS'!$B$15),'Modelo Estadistico'!N277))</f>
        <v/>
      </c>
      <c r="AI277" s="15" t="str">
        <f>IF(O277="","",IF(Z277="SI",O277*(1+'INPUTS Y LISTAS'!$B$15),'Modelo Estadistico'!O277))</f>
        <v/>
      </c>
      <c r="AJ277" s="15" t="str">
        <f>IF(P277="","",IF(Z277="SI",P277*(1+'INPUTS Y LISTAS'!$B$15),'Modelo Estadistico'!P277))</f>
        <v/>
      </c>
      <c r="AK277" s="15" t="str">
        <f>IF(Q277="","",IF(Z277="SI",Q277*(1+'INPUTS Y LISTAS'!$B$15),'Modelo Estadistico'!Q277))</f>
        <v/>
      </c>
      <c r="AL277" s="15" t="str">
        <f>IF(R277="","",IF(Z277="SI",R277*(1+'INPUTS Y LISTAS'!$B$15),'Modelo Estadistico'!R277))</f>
        <v/>
      </c>
      <c r="AM277" s="15" t="str">
        <f>IF(S277="","",IF(Z277="SI",S277*(1+'INPUTS Y LISTAS'!$B$15),'Modelo Estadistico'!S277))</f>
        <v/>
      </c>
      <c r="AN277" s="15" t="str">
        <f>IF(T277="","",IF(Z277="SI",T277*(1+'INPUTS Y LISTAS'!$B$15),'Modelo Estadistico'!T277))</f>
        <v/>
      </c>
      <c r="AO277" s="15" t="str">
        <f>IF(U277="","",IF(Z277="SI",U277*(1+'INPUTS Y LISTAS'!$B$15),'Modelo Estadistico'!U277))</f>
        <v/>
      </c>
      <c r="AP277" s="15" t="str">
        <f>IF(V277="","",IF(Z277="SI",V277*(1+'INPUTS Y LISTAS'!$B$15),'Modelo Estadistico'!V277))</f>
        <v/>
      </c>
      <c r="AQ277" s="15" t="str">
        <f>IF(W277="","",IF(Z277="SI",W277*(1+'INPUTS Y LISTAS'!$B$15),'Modelo Estadistico'!W277))</f>
        <v/>
      </c>
      <c r="AR277" s="15" t="str">
        <f>IF(X277="","",IF(Z277="SI",X277*(1+'INPUTS Y LISTAS'!$B$15),'Modelo Estadistico'!X277))</f>
        <v/>
      </c>
      <c r="AS277" s="71"/>
      <c r="AT277" s="29" t="str">
        <f t="shared" si="296"/>
        <v/>
      </c>
      <c r="AU277" s="15" t="str">
        <f t="shared" si="297"/>
        <v/>
      </c>
      <c r="AV277" s="15" t="str">
        <f t="shared" si="298"/>
        <v/>
      </c>
      <c r="AW277" s="30" t="str">
        <f t="shared" si="299"/>
        <v/>
      </c>
      <c r="AX277" s="28" t="str">
        <f t="shared" si="334"/>
        <v/>
      </c>
      <c r="AY277" s="16" t="str">
        <f t="shared" si="306"/>
        <v/>
      </c>
      <c r="AZ277" s="16" t="str">
        <f t="shared" si="307"/>
        <v/>
      </c>
      <c r="BA277" s="16" t="str">
        <f t="shared" si="308"/>
        <v/>
      </c>
      <c r="BB277" s="16" t="str">
        <f t="shared" si="309"/>
        <v/>
      </c>
      <c r="BC277" s="16" t="str">
        <f t="shared" si="310"/>
        <v/>
      </c>
      <c r="BD277" s="16" t="str">
        <f t="shared" si="311"/>
        <v/>
      </c>
      <c r="BE277" s="16" t="str">
        <f t="shared" si="312"/>
        <v/>
      </c>
      <c r="BF277" s="16" t="str">
        <f t="shared" si="313"/>
        <v/>
      </c>
      <c r="BG277" s="16" t="str">
        <f t="shared" si="314"/>
        <v/>
      </c>
      <c r="BH277" s="16" t="str">
        <f t="shared" si="315"/>
        <v/>
      </c>
      <c r="BI277" s="16" t="str">
        <f t="shared" si="316"/>
        <v/>
      </c>
      <c r="BJ277" s="16" t="str">
        <f t="shared" si="317"/>
        <v/>
      </c>
      <c r="BK277" s="16" t="str">
        <f t="shared" si="318"/>
        <v/>
      </c>
      <c r="BL277" s="16" t="str">
        <f t="shared" si="319"/>
        <v/>
      </c>
      <c r="BM277" s="16"/>
      <c r="BN277" s="16" t="str">
        <f t="shared" si="320"/>
        <v/>
      </c>
      <c r="BO277" s="16" t="str">
        <f t="shared" si="321"/>
        <v/>
      </c>
      <c r="BP277" s="28" t="str">
        <f t="shared" si="322"/>
        <v/>
      </c>
      <c r="BQ277" s="16" t="str">
        <f t="shared" si="323"/>
        <v/>
      </c>
      <c r="BR277" s="16" t="str">
        <f t="shared" si="324"/>
        <v/>
      </c>
      <c r="BS277" s="16" t="str">
        <f t="shared" si="325"/>
        <v/>
      </c>
      <c r="BT277" s="16" t="str">
        <f t="shared" si="326"/>
        <v/>
      </c>
      <c r="BU277" s="16" t="str">
        <f t="shared" si="327"/>
        <v/>
      </c>
      <c r="BV277" s="16" t="str">
        <f t="shared" si="328"/>
        <v/>
      </c>
      <c r="BW277" s="16" t="str">
        <f t="shared" si="329"/>
        <v/>
      </c>
      <c r="BX277" s="16" t="str">
        <f t="shared" si="330"/>
        <v/>
      </c>
      <c r="BY277" s="16" t="str">
        <f t="shared" si="331"/>
        <v/>
      </c>
      <c r="BZ277" s="16" t="str">
        <f t="shared" si="332"/>
        <v/>
      </c>
      <c r="CA277" s="16" t="str">
        <f t="shared" si="332"/>
        <v/>
      </c>
      <c r="CB277" s="16" t="str">
        <f t="shared" si="332"/>
        <v/>
      </c>
      <c r="CC277" s="16" t="str">
        <f t="shared" si="332"/>
        <v/>
      </c>
      <c r="CD277" s="16" t="str">
        <f t="shared" si="332"/>
        <v/>
      </c>
      <c r="CE277" s="16" t="str">
        <f t="shared" si="332"/>
        <v/>
      </c>
      <c r="CF277" s="16" t="str">
        <f t="shared" si="332"/>
        <v/>
      </c>
      <c r="CG277" s="16" t="str">
        <f t="shared" si="332"/>
        <v/>
      </c>
      <c r="CH277" s="66" t="str">
        <f t="shared" si="333"/>
        <v/>
      </c>
      <c r="CI277" s="42" t="str">
        <f t="shared" si="345"/>
        <v/>
      </c>
      <c r="CJ277" s="42" t="str">
        <f t="shared" si="346"/>
        <v/>
      </c>
      <c r="CK277" s="42" t="str">
        <f t="shared" si="347"/>
        <v/>
      </c>
      <c r="CL277" s="42" t="str">
        <f t="shared" si="348"/>
        <v/>
      </c>
      <c r="CM277" s="42" t="str">
        <f t="shared" si="349"/>
        <v/>
      </c>
      <c r="CN277" s="65">
        <f t="shared" si="335"/>
        <v>0</v>
      </c>
      <c r="CO277" s="73"/>
      <c r="CP277" s="41">
        <f t="shared" si="300"/>
        <v>0</v>
      </c>
      <c r="CQ277" s="39">
        <f t="shared" si="301"/>
        <v>0</v>
      </c>
      <c r="CR277" s="40">
        <f t="shared" si="302"/>
        <v>0</v>
      </c>
      <c r="CS277" s="134">
        <f t="shared" si="303"/>
        <v>0</v>
      </c>
      <c r="CT277" s="17"/>
      <c r="CU277" s="129"/>
      <c r="CV277" s="130">
        <f t="shared" si="336"/>
        <v>0</v>
      </c>
      <c r="CW277" s="134">
        <f t="shared" si="337"/>
        <v>0</v>
      </c>
      <c r="CX277" s="131">
        <f>+IF($I$7="SI",'INPUTS Y LISTAS'!$B$31,0)</f>
        <v>0</v>
      </c>
      <c r="CY277" s="132"/>
      <c r="CZ277" s="130">
        <f t="shared" si="338"/>
        <v>0</v>
      </c>
      <c r="DA277" s="134">
        <f t="shared" si="339"/>
        <v>0</v>
      </c>
      <c r="DB277" s="131">
        <f>+IF($I$7="SI",'INPUTS Y LISTAS'!$B$32,0)</f>
        <v>0</v>
      </c>
      <c r="DC277" s="132"/>
      <c r="DD277" s="130">
        <f t="shared" si="340"/>
        <v>0</v>
      </c>
      <c r="DE277" s="134">
        <f t="shared" si="341"/>
        <v>0</v>
      </c>
      <c r="DF277" s="131">
        <f>+IF($I$7="SI",'INPUTS Y LISTAS'!$B$33,0)</f>
        <v>0</v>
      </c>
      <c r="DG277" s="132"/>
      <c r="DH277" s="130">
        <f t="shared" si="342"/>
        <v>0</v>
      </c>
      <c r="DI277" s="134">
        <f t="shared" si="343"/>
        <v>0</v>
      </c>
      <c r="DJ277" s="136">
        <f t="shared" si="344"/>
        <v>0</v>
      </c>
    </row>
    <row r="278" spans="3:114" ht="15.75" hidden="1" outlineLevel="2" x14ac:dyDescent="0.2">
      <c r="C278" s="14">
        <f t="shared" si="295"/>
        <v>264</v>
      </c>
      <c r="D278" s="72"/>
      <c r="E278" s="69">
        <v>1</v>
      </c>
      <c r="F278" s="69"/>
      <c r="G278" s="70"/>
      <c r="H278" s="70"/>
      <c r="I278" s="70"/>
      <c r="J278" s="70"/>
      <c r="K278" s="70"/>
      <c r="L278" s="70"/>
      <c r="M278" s="70"/>
      <c r="N278" s="70"/>
      <c r="O278" s="70"/>
      <c r="P278" s="70"/>
      <c r="Q278" s="70"/>
      <c r="R278" s="70"/>
      <c r="S278" s="70"/>
      <c r="T278" s="70"/>
      <c r="U278" s="70"/>
      <c r="V278" s="70"/>
      <c r="W278" s="70"/>
      <c r="X278" s="70"/>
      <c r="Y278" s="71"/>
      <c r="Z278" s="87" t="s">
        <v>16</v>
      </c>
      <c r="AA278" s="15" t="str">
        <f>IF(G278="","",IF(Z278="SI",G278*(1+'INPUTS Y LISTAS'!$B$15),'Modelo Estadistico'!G278))</f>
        <v/>
      </c>
      <c r="AB278" s="15" t="str">
        <f>IF(H278="","",IF(Z278="SI",H278*(1+'INPUTS Y LISTAS'!$B$15),'Modelo Estadistico'!H278))</f>
        <v/>
      </c>
      <c r="AC278" s="15" t="str">
        <f>IF(I278="","",IF(Z278="SI",I278*(1+'INPUTS Y LISTAS'!$B$15),'Modelo Estadistico'!I278))</f>
        <v/>
      </c>
      <c r="AD278" s="15" t="str">
        <f>IF(J278="","",IF(Z278="SI",J278*(1+'INPUTS Y LISTAS'!$B$15),'Modelo Estadistico'!J278))</f>
        <v/>
      </c>
      <c r="AE278" s="15" t="str">
        <f>IF(K278="","",IF(Z278="SI",K278*(1+'INPUTS Y LISTAS'!$B$15),'Modelo Estadistico'!K278))</f>
        <v/>
      </c>
      <c r="AF278" s="15" t="str">
        <f>IF(L278="","",IF(Z278="SI",L278*(1+'INPUTS Y LISTAS'!$B$15),'Modelo Estadistico'!L278))</f>
        <v/>
      </c>
      <c r="AG278" s="15" t="str">
        <f>IF(M278="","",IF(Z278="SI",M278*(1+'INPUTS Y LISTAS'!$B$15),'Modelo Estadistico'!M278))</f>
        <v/>
      </c>
      <c r="AH278" s="15" t="str">
        <f>IF(N278="","",IF(Z278="SI",N278*(1+'INPUTS Y LISTAS'!$B$15),'Modelo Estadistico'!N278))</f>
        <v/>
      </c>
      <c r="AI278" s="15" t="str">
        <f>IF(O278="","",IF(Z278="SI",O278*(1+'INPUTS Y LISTAS'!$B$15),'Modelo Estadistico'!O278))</f>
        <v/>
      </c>
      <c r="AJ278" s="15" t="str">
        <f>IF(P278="","",IF(Z278="SI",P278*(1+'INPUTS Y LISTAS'!$B$15),'Modelo Estadistico'!P278))</f>
        <v/>
      </c>
      <c r="AK278" s="15" t="str">
        <f>IF(Q278="","",IF(Z278="SI",Q278*(1+'INPUTS Y LISTAS'!$B$15),'Modelo Estadistico'!Q278))</f>
        <v/>
      </c>
      <c r="AL278" s="15" t="str">
        <f>IF(R278="","",IF(Z278="SI",R278*(1+'INPUTS Y LISTAS'!$B$15),'Modelo Estadistico'!R278))</f>
        <v/>
      </c>
      <c r="AM278" s="15" t="str">
        <f>IF(S278="","",IF(Z278="SI",S278*(1+'INPUTS Y LISTAS'!$B$15),'Modelo Estadistico'!S278))</f>
        <v/>
      </c>
      <c r="AN278" s="15" t="str">
        <f>IF(T278="","",IF(Z278="SI",T278*(1+'INPUTS Y LISTAS'!$B$15),'Modelo Estadistico'!T278))</f>
        <v/>
      </c>
      <c r="AO278" s="15" t="str">
        <f>IF(U278="","",IF(Z278="SI",U278*(1+'INPUTS Y LISTAS'!$B$15),'Modelo Estadistico'!U278))</f>
        <v/>
      </c>
      <c r="AP278" s="15" t="str">
        <f>IF(V278="","",IF(Z278="SI",V278*(1+'INPUTS Y LISTAS'!$B$15),'Modelo Estadistico'!V278))</f>
        <v/>
      </c>
      <c r="AQ278" s="15" t="str">
        <f>IF(W278="","",IF(Z278="SI",W278*(1+'INPUTS Y LISTAS'!$B$15),'Modelo Estadistico'!W278))</f>
        <v/>
      </c>
      <c r="AR278" s="15" t="str">
        <f>IF(X278="","",IF(Z278="SI",X278*(1+'INPUTS Y LISTAS'!$B$15),'Modelo Estadistico'!X278))</f>
        <v/>
      </c>
      <c r="AS278" s="71"/>
      <c r="AT278" s="29" t="str">
        <f t="shared" si="296"/>
        <v/>
      </c>
      <c r="AU278" s="15" t="str">
        <f t="shared" si="297"/>
        <v/>
      </c>
      <c r="AV278" s="15" t="str">
        <f t="shared" si="298"/>
        <v/>
      </c>
      <c r="AW278" s="30" t="str">
        <f t="shared" si="299"/>
        <v/>
      </c>
      <c r="AX278" s="28" t="str">
        <f t="shared" si="334"/>
        <v/>
      </c>
      <c r="AY278" s="16" t="str">
        <f t="shared" si="306"/>
        <v/>
      </c>
      <c r="AZ278" s="16" t="str">
        <f t="shared" si="307"/>
        <v/>
      </c>
      <c r="BA278" s="16" t="str">
        <f t="shared" si="308"/>
        <v/>
      </c>
      <c r="BB278" s="16" t="str">
        <f t="shared" si="309"/>
        <v/>
      </c>
      <c r="BC278" s="16" t="str">
        <f t="shared" si="310"/>
        <v/>
      </c>
      <c r="BD278" s="16" t="str">
        <f t="shared" si="311"/>
        <v/>
      </c>
      <c r="BE278" s="16" t="str">
        <f t="shared" si="312"/>
        <v/>
      </c>
      <c r="BF278" s="16" t="str">
        <f t="shared" si="313"/>
        <v/>
      </c>
      <c r="BG278" s="16" t="str">
        <f t="shared" si="314"/>
        <v/>
      </c>
      <c r="BH278" s="16" t="str">
        <f t="shared" si="315"/>
        <v/>
      </c>
      <c r="BI278" s="16" t="str">
        <f t="shared" si="316"/>
        <v/>
      </c>
      <c r="BJ278" s="16" t="str">
        <f t="shared" si="317"/>
        <v/>
      </c>
      <c r="BK278" s="16" t="str">
        <f t="shared" si="318"/>
        <v/>
      </c>
      <c r="BL278" s="16" t="str">
        <f t="shared" si="319"/>
        <v/>
      </c>
      <c r="BM278" s="16"/>
      <c r="BN278" s="16" t="str">
        <f t="shared" si="320"/>
        <v/>
      </c>
      <c r="BO278" s="16" t="str">
        <f t="shared" si="321"/>
        <v/>
      </c>
      <c r="BP278" s="28" t="str">
        <f t="shared" si="322"/>
        <v/>
      </c>
      <c r="BQ278" s="16" t="str">
        <f t="shared" si="323"/>
        <v/>
      </c>
      <c r="BR278" s="16" t="str">
        <f t="shared" si="324"/>
        <v/>
      </c>
      <c r="BS278" s="16" t="str">
        <f t="shared" si="325"/>
        <v/>
      </c>
      <c r="BT278" s="16" t="str">
        <f t="shared" si="326"/>
        <v/>
      </c>
      <c r="BU278" s="16" t="str">
        <f t="shared" si="327"/>
        <v/>
      </c>
      <c r="BV278" s="16" t="str">
        <f t="shared" si="328"/>
        <v/>
      </c>
      <c r="BW278" s="16" t="str">
        <f t="shared" si="329"/>
        <v/>
      </c>
      <c r="BX278" s="16" t="str">
        <f t="shared" si="330"/>
        <v/>
      </c>
      <c r="BY278" s="16" t="str">
        <f t="shared" si="331"/>
        <v/>
      </c>
      <c r="BZ278" s="16" t="str">
        <f t="shared" si="332"/>
        <v/>
      </c>
      <c r="CA278" s="16" t="str">
        <f t="shared" si="332"/>
        <v/>
      </c>
      <c r="CB278" s="16" t="str">
        <f t="shared" si="332"/>
        <v/>
      </c>
      <c r="CC278" s="16" t="str">
        <f t="shared" si="332"/>
        <v/>
      </c>
      <c r="CD278" s="16" t="str">
        <f t="shared" si="332"/>
        <v/>
      </c>
      <c r="CE278" s="16" t="str">
        <f t="shared" si="332"/>
        <v/>
      </c>
      <c r="CF278" s="16" t="str">
        <f t="shared" si="332"/>
        <v/>
      </c>
      <c r="CG278" s="16" t="str">
        <f t="shared" si="332"/>
        <v/>
      </c>
      <c r="CH278" s="66" t="str">
        <f t="shared" si="333"/>
        <v/>
      </c>
      <c r="CI278" s="42" t="str">
        <f t="shared" si="345"/>
        <v/>
      </c>
      <c r="CJ278" s="42" t="str">
        <f t="shared" si="346"/>
        <v/>
      </c>
      <c r="CK278" s="42" t="str">
        <f t="shared" si="347"/>
        <v/>
      </c>
      <c r="CL278" s="42" t="str">
        <f t="shared" si="348"/>
        <v/>
      </c>
      <c r="CM278" s="42" t="str">
        <f t="shared" si="349"/>
        <v/>
      </c>
      <c r="CN278" s="65">
        <f t="shared" si="335"/>
        <v>0</v>
      </c>
      <c r="CO278" s="73"/>
      <c r="CP278" s="41">
        <f t="shared" si="300"/>
        <v>0</v>
      </c>
      <c r="CQ278" s="39">
        <f t="shared" si="301"/>
        <v>0</v>
      </c>
      <c r="CR278" s="40">
        <f t="shared" si="302"/>
        <v>0</v>
      </c>
      <c r="CS278" s="134">
        <f t="shared" si="303"/>
        <v>0</v>
      </c>
      <c r="CT278" s="17"/>
      <c r="CU278" s="129"/>
      <c r="CV278" s="130">
        <f t="shared" si="336"/>
        <v>0</v>
      </c>
      <c r="CW278" s="134">
        <f t="shared" si="337"/>
        <v>0</v>
      </c>
      <c r="CX278" s="131">
        <f>+IF($I$7="SI",'INPUTS Y LISTAS'!$B$31,0)</f>
        <v>0</v>
      </c>
      <c r="CY278" s="132"/>
      <c r="CZ278" s="130">
        <f t="shared" si="338"/>
        <v>0</v>
      </c>
      <c r="DA278" s="134">
        <f t="shared" si="339"/>
        <v>0</v>
      </c>
      <c r="DB278" s="131">
        <f>+IF($I$7="SI",'INPUTS Y LISTAS'!$B$32,0)</f>
        <v>0</v>
      </c>
      <c r="DC278" s="132"/>
      <c r="DD278" s="130">
        <f t="shared" si="340"/>
        <v>0</v>
      </c>
      <c r="DE278" s="134">
        <f t="shared" si="341"/>
        <v>0</v>
      </c>
      <c r="DF278" s="131">
        <f>+IF($I$7="SI",'INPUTS Y LISTAS'!$B$33,0)</f>
        <v>0</v>
      </c>
      <c r="DG278" s="132"/>
      <c r="DH278" s="130">
        <f t="shared" si="342"/>
        <v>0</v>
      </c>
      <c r="DI278" s="134">
        <f t="shared" si="343"/>
        <v>0</v>
      </c>
      <c r="DJ278" s="136">
        <f t="shared" si="344"/>
        <v>0</v>
      </c>
    </row>
    <row r="279" spans="3:114" ht="15.75" hidden="1" outlineLevel="2" x14ac:dyDescent="0.2">
      <c r="C279" s="14">
        <f t="shared" si="295"/>
        <v>265</v>
      </c>
      <c r="D279" s="72"/>
      <c r="E279" s="69">
        <v>1</v>
      </c>
      <c r="F279" s="69"/>
      <c r="G279" s="70"/>
      <c r="H279" s="70"/>
      <c r="I279" s="70"/>
      <c r="J279" s="70"/>
      <c r="K279" s="70"/>
      <c r="L279" s="70"/>
      <c r="M279" s="70"/>
      <c r="N279" s="70"/>
      <c r="O279" s="70"/>
      <c r="P279" s="70"/>
      <c r="Q279" s="70"/>
      <c r="R279" s="70"/>
      <c r="S279" s="70"/>
      <c r="T279" s="70"/>
      <c r="U279" s="70"/>
      <c r="V279" s="70"/>
      <c r="W279" s="70"/>
      <c r="X279" s="70"/>
      <c r="Y279" s="71"/>
      <c r="Z279" s="87" t="s">
        <v>16</v>
      </c>
      <c r="AA279" s="15" t="str">
        <f>IF(G279="","",IF(Z279="SI",G279*(1+'INPUTS Y LISTAS'!$B$15),'Modelo Estadistico'!G279))</f>
        <v/>
      </c>
      <c r="AB279" s="15" t="str">
        <f>IF(H279="","",IF(Z279="SI",H279*(1+'INPUTS Y LISTAS'!$B$15),'Modelo Estadistico'!H279))</f>
        <v/>
      </c>
      <c r="AC279" s="15" t="str">
        <f>IF(I279="","",IF(Z279="SI",I279*(1+'INPUTS Y LISTAS'!$B$15),'Modelo Estadistico'!I279))</f>
        <v/>
      </c>
      <c r="AD279" s="15" t="str">
        <f>IF(J279="","",IF(Z279="SI",J279*(1+'INPUTS Y LISTAS'!$B$15),'Modelo Estadistico'!J279))</f>
        <v/>
      </c>
      <c r="AE279" s="15" t="str">
        <f>IF(K279="","",IF(Z279="SI",K279*(1+'INPUTS Y LISTAS'!$B$15),'Modelo Estadistico'!K279))</f>
        <v/>
      </c>
      <c r="AF279" s="15" t="str">
        <f>IF(L279="","",IF(Z279="SI",L279*(1+'INPUTS Y LISTAS'!$B$15),'Modelo Estadistico'!L279))</f>
        <v/>
      </c>
      <c r="AG279" s="15" t="str">
        <f>IF(M279="","",IF(Z279="SI",M279*(1+'INPUTS Y LISTAS'!$B$15),'Modelo Estadistico'!M279))</f>
        <v/>
      </c>
      <c r="AH279" s="15" t="str">
        <f>IF(N279="","",IF(Z279="SI",N279*(1+'INPUTS Y LISTAS'!$B$15),'Modelo Estadistico'!N279))</f>
        <v/>
      </c>
      <c r="AI279" s="15" t="str">
        <f>IF(O279="","",IF(Z279="SI",O279*(1+'INPUTS Y LISTAS'!$B$15),'Modelo Estadistico'!O279))</f>
        <v/>
      </c>
      <c r="AJ279" s="15" t="str">
        <f>IF(P279="","",IF(Z279="SI",P279*(1+'INPUTS Y LISTAS'!$B$15),'Modelo Estadistico'!P279))</f>
        <v/>
      </c>
      <c r="AK279" s="15" t="str">
        <f>IF(Q279="","",IF(Z279="SI",Q279*(1+'INPUTS Y LISTAS'!$B$15),'Modelo Estadistico'!Q279))</f>
        <v/>
      </c>
      <c r="AL279" s="15" t="str">
        <f>IF(R279="","",IF(Z279="SI",R279*(1+'INPUTS Y LISTAS'!$B$15),'Modelo Estadistico'!R279))</f>
        <v/>
      </c>
      <c r="AM279" s="15" t="str">
        <f>IF(S279="","",IF(Z279="SI",S279*(1+'INPUTS Y LISTAS'!$B$15),'Modelo Estadistico'!S279))</f>
        <v/>
      </c>
      <c r="AN279" s="15" t="str">
        <f>IF(T279="","",IF(Z279="SI",T279*(1+'INPUTS Y LISTAS'!$B$15),'Modelo Estadistico'!T279))</f>
        <v/>
      </c>
      <c r="AO279" s="15" t="str">
        <f>IF(U279="","",IF(Z279="SI",U279*(1+'INPUTS Y LISTAS'!$B$15),'Modelo Estadistico'!U279))</f>
        <v/>
      </c>
      <c r="AP279" s="15" t="str">
        <f>IF(V279="","",IF(Z279="SI",V279*(1+'INPUTS Y LISTAS'!$B$15),'Modelo Estadistico'!V279))</f>
        <v/>
      </c>
      <c r="AQ279" s="15" t="str">
        <f>IF(W279="","",IF(Z279="SI",W279*(1+'INPUTS Y LISTAS'!$B$15),'Modelo Estadistico'!W279))</f>
        <v/>
      </c>
      <c r="AR279" s="15" t="str">
        <f>IF(X279="","",IF(Z279="SI",X279*(1+'INPUTS Y LISTAS'!$B$15),'Modelo Estadistico'!X279))</f>
        <v/>
      </c>
      <c r="AS279" s="71"/>
      <c r="AT279" s="29" t="str">
        <f t="shared" si="296"/>
        <v/>
      </c>
      <c r="AU279" s="15" t="str">
        <f t="shared" si="297"/>
        <v/>
      </c>
      <c r="AV279" s="15" t="str">
        <f t="shared" si="298"/>
        <v/>
      </c>
      <c r="AW279" s="30" t="str">
        <f t="shared" si="299"/>
        <v/>
      </c>
      <c r="AX279" s="28" t="str">
        <f t="shared" si="334"/>
        <v/>
      </c>
      <c r="AY279" s="16" t="str">
        <f t="shared" si="306"/>
        <v/>
      </c>
      <c r="AZ279" s="16" t="str">
        <f t="shared" si="307"/>
        <v/>
      </c>
      <c r="BA279" s="16" t="str">
        <f t="shared" si="308"/>
        <v/>
      </c>
      <c r="BB279" s="16" t="str">
        <f t="shared" si="309"/>
        <v/>
      </c>
      <c r="BC279" s="16" t="str">
        <f t="shared" si="310"/>
        <v/>
      </c>
      <c r="BD279" s="16" t="str">
        <f t="shared" si="311"/>
        <v/>
      </c>
      <c r="BE279" s="16" t="str">
        <f t="shared" si="312"/>
        <v/>
      </c>
      <c r="BF279" s="16" t="str">
        <f t="shared" si="313"/>
        <v/>
      </c>
      <c r="BG279" s="16" t="str">
        <f t="shared" si="314"/>
        <v/>
      </c>
      <c r="BH279" s="16" t="str">
        <f t="shared" si="315"/>
        <v/>
      </c>
      <c r="BI279" s="16" t="str">
        <f t="shared" si="316"/>
        <v/>
      </c>
      <c r="BJ279" s="16" t="str">
        <f t="shared" si="317"/>
        <v/>
      </c>
      <c r="BK279" s="16" t="str">
        <f t="shared" si="318"/>
        <v/>
      </c>
      <c r="BL279" s="16" t="str">
        <f t="shared" si="319"/>
        <v/>
      </c>
      <c r="BM279" s="16"/>
      <c r="BN279" s="16" t="str">
        <f t="shared" si="320"/>
        <v/>
      </c>
      <c r="BO279" s="16" t="str">
        <f t="shared" si="321"/>
        <v/>
      </c>
      <c r="BP279" s="28" t="str">
        <f t="shared" si="322"/>
        <v/>
      </c>
      <c r="BQ279" s="16" t="str">
        <f t="shared" si="323"/>
        <v/>
      </c>
      <c r="BR279" s="16" t="str">
        <f t="shared" si="324"/>
        <v/>
      </c>
      <c r="BS279" s="16" t="str">
        <f t="shared" si="325"/>
        <v/>
      </c>
      <c r="BT279" s="16" t="str">
        <f t="shared" si="326"/>
        <v/>
      </c>
      <c r="BU279" s="16" t="str">
        <f t="shared" si="327"/>
        <v/>
      </c>
      <c r="BV279" s="16" t="str">
        <f t="shared" si="328"/>
        <v/>
      </c>
      <c r="BW279" s="16" t="str">
        <f t="shared" si="329"/>
        <v/>
      </c>
      <c r="BX279" s="16" t="str">
        <f t="shared" si="330"/>
        <v/>
      </c>
      <c r="BY279" s="16" t="str">
        <f t="shared" si="331"/>
        <v/>
      </c>
      <c r="BZ279" s="16" t="str">
        <f t="shared" si="332"/>
        <v/>
      </c>
      <c r="CA279" s="16" t="str">
        <f t="shared" si="332"/>
        <v/>
      </c>
      <c r="CB279" s="16" t="str">
        <f t="shared" si="332"/>
        <v/>
      </c>
      <c r="CC279" s="16" t="str">
        <f t="shared" si="332"/>
        <v/>
      </c>
      <c r="CD279" s="16" t="str">
        <f t="shared" si="332"/>
        <v/>
      </c>
      <c r="CE279" s="16" t="str">
        <f t="shared" si="332"/>
        <v/>
      </c>
      <c r="CF279" s="16" t="str">
        <f t="shared" si="332"/>
        <v/>
      </c>
      <c r="CG279" s="16" t="str">
        <f t="shared" si="332"/>
        <v/>
      </c>
      <c r="CH279" s="66" t="str">
        <f t="shared" si="333"/>
        <v/>
      </c>
      <c r="CI279" s="42" t="str">
        <f t="shared" si="345"/>
        <v/>
      </c>
      <c r="CJ279" s="42" t="str">
        <f t="shared" si="346"/>
        <v/>
      </c>
      <c r="CK279" s="42" t="str">
        <f t="shared" si="347"/>
        <v/>
      </c>
      <c r="CL279" s="42" t="str">
        <f t="shared" si="348"/>
        <v/>
      </c>
      <c r="CM279" s="42" t="str">
        <f t="shared" si="349"/>
        <v/>
      </c>
      <c r="CN279" s="65">
        <f t="shared" si="335"/>
        <v>0</v>
      </c>
      <c r="CO279" s="73"/>
      <c r="CP279" s="41">
        <f t="shared" si="300"/>
        <v>0</v>
      </c>
      <c r="CQ279" s="39">
        <f t="shared" si="301"/>
        <v>0</v>
      </c>
      <c r="CR279" s="40">
        <f t="shared" si="302"/>
        <v>0</v>
      </c>
      <c r="CS279" s="134">
        <f t="shared" si="303"/>
        <v>0</v>
      </c>
      <c r="CT279" s="17"/>
      <c r="CU279" s="129"/>
      <c r="CV279" s="130">
        <f t="shared" si="336"/>
        <v>0</v>
      </c>
      <c r="CW279" s="134">
        <f t="shared" si="337"/>
        <v>0</v>
      </c>
      <c r="CX279" s="131">
        <f>+IF($I$7="SI",'INPUTS Y LISTAS'!$B$31,0)</f>
        <v>0</v>
      </c>
      <c r="CY279" s="132"/>
      <c r="CZ279" s="130">
        <f t="shared" si="338"/>
        <v>0</v>
      </c>
      <c r="DA279" s="134">
        <f t="shared" si="339"/>
        <v>0</v>
      </c>
      <c r="DB279" s="131">
        <f>+IF($I$7="SI",'INPUTS Y LISTAS'!$B$32,0)</f>
        <v>0</v>
      </c>
      <c r="DC279" s="132"/>
      <c r="DD279" s="130">
        <f t="shared" si="340"/>
        <v>0</v>
      </c>
      <c r="DE279" s="134">
        <f t="shared" si="341"/>
        <v>0</v>
      </c>
      <c r="DF279" s="131">
        <f>+IF($I$7="SI",'INPUTS Y LISTAS'!$B$33,0)</f>
        <v>0</v>
      </c>
      <c r="DG279" s="132"/>
      <c r="DH279" s="130">
        <f t="shared" si="342"/>
        <v>0</v>
      </c>
      <c r="DI279" s="134">
        <f t="shared" si="343"/>
        <v>0</v>
      </c>
      <c r="DJ279" s="136">
        <f t="shared" si="344"/>
        <v>0</v>
      </c>
    </row>
    <row r="280" spans="3:114" ht="15.75" hidden="1" outlineLevel="2" x14ac:dyDescent="0.2">
      <c r="C280" s="14">
        <f t="shared" si="295"/>
        <v>266</v>
      </c>
      <c r="D280" s="72"/>
      <c r="E280" s="69">
        <v>1</v>
      </c>
      <c r="F280" s="69"/>
      <c r="G280" s="70"/>
      <c r="H280" s="70"/>
      <c r="I280" s="70"/>
      <c r="J280" s="70"/>
      <c r="K280" s="70"/>
      <c r="L280" s="70"/>
      <c r="M280" s="70"/>
      <c r="N280" s="70"/>
      <c r="O280" s="70"/>
      <c r="P280" s="70"/>
      <c r="Q280" s="70"/>
      <c r="R280" s="70"/>
      <c r="S280" s="70"/>
      <c r="T280" s="70"/>
      <c r="U280" s="70"/>
      <c r="V280" s="70"/>
      <c r="W280" s="70"/>
      <c r="X280" s="70"/>
      <c r="Y280" s="71"/>
      <c r="Z280" s="87" t="s">
        <v>16</v>
      </c>
      <c r="AA280" s="15" t="str">
        <f>IF(G280="","",IF(Z280="SI",G280*(1+'INPUTS Y LISTAS'!$B$15),'Modelo Estadistico'!G280))</f>
        <v/>
      </c>
      <c r="AB280" s="15" t="str">
        <f>IF(H280="","",IF(Z280="SI",H280*(1+'INPUTS Y LISTAS'!$B$15),'Modelo Estadistico'!H280))</f>
        <v/>
      </c>
      <c r="AC280" s="15" t="str">
        <f>IF(I280="","",IF(Z280="SI",I280*(1+'INPUTS Y LISTAS'!$B$15),'Modelo Estadistico'!I280))</f>
        <v/>
      </c>
      <c r="AD280" s="15" t="str">
        <f>IF(J280="","",IF(Z280="SI",J280*(1+'INPUTS Y LISTAS'!$B$15),'Modelo Estadistico'!J280))</f>
        <v/>
      </c>
      <c r="AE280" s="15" t="str">
        <f>IF(K280="","",IF(Z280="SI",K280*(1+'INPUTS Y LISTAS'!$B$15),'Modelo Estadistico'!K280))</f>
        <v/>
      </c>
      <c r="AF280" s="15" t="str">
        <f>IF(L280="","",IF(Z280="SI",L280*(1+'INPUTS Y LISTAS'!$B$15),'Modelo Estadistico'!L280))</f>
        <v/>
      </c>
      <c r="AG280" s="15" t="str">
        <f>IF(M280="","",IF(Z280="SI",M280*(1+'INPUTS Y LISTAS'!$B$15),'Modelo Estadistico'!M280))</f>
        <v/>
      </c>
      <c r="AH280" s="15" t="str">
        <f>IF(N280="","",IF(Z280="SI",N280*(1+'INPUTS Y LISTAS'!$B$15),'Modelo Estadistico'!N280))</f>
        <v/>
      </c>
      <c r="AI280" s="15" t="str">
        <f>IF(O280="","",IF(Z280="SI",O280*(1+'INPUTS Y LISTAS'!$B$15),'Modelo Estadistico'!O280))</f>
        <v/>
      </c>
      <c r="AJ280" s="15" t="str">
        <f>IF(P280="","",IF(Z280="SI",P280*(1+'INPUTS Y LISTAS'!$B$15),'Modelo Estadistico'!P280))</f>
        <v/>
      </c>
      <c r="AK280" s="15" t="str">
        <f>IF(Q280="","",IF(Z280="SI",Q280*(1+'INPUTS Y LISTAS'!$B$15),'Modelo Estadistico'!Q280))</f>
        <v/>
      </c>
      <c r="AL280" s="15" t="str">
        <f>IF(R280="","",IF(Z280="SI",R280*(1+'INPUTS Y LISTAS'!$B$15),'Modelo Estadistico'!R280))</f>
        <v/>
      </c>
      <c r="AM280" s="15" t="str">
        <f>IF(S280="","",IF(Z280="SI",S280*(1+'INPUTS Y LISTAS'!$B$15),'Modelo Estadistico'!S280))</f>
        <v/>
      </c>
      <c r="AN280" s="15" t="str">
        <f>IF(T280="","",IF(Z280="SI",T280*(1+'INPUTS Y LISTAS'!$B$15),'Modelo Estadistico'!T280))</f>
        <v/>
      </c>
      <c r="AO280" s="15" t="str">
        <f>IF(U280="","",IF(Z280="SI",U280*(1+'INPUTS Y LISTAS'!$B$15),'Modelo Estadistico'!U280))</f>
        <v/>
      </c>
      <c r="AP280" s="15" t="str">
        <f>IF(V280="","",IF(Z280="SI",V280*(1+'INPUTS Y LISTAS'!$B$15),'Modelo Estadistico'!V280))</f>
        <v/>
      </c>
      <c r="AQ280" s="15" t="str">
        <f>IF(W280="","",IF(Z280="SI",W280*(1+'INPUTS Y LISTAS'!$B$15),'Modelo Estadistico'!W280))</f>
        <v/>
      </c>
      <c r="AR280" s="15" t="str">
        <f>IF(X280="","",IF(Z280="SI",X280*(1+'INPUTS Y LISTAS'!$B$15),'Modelo Estadistico'!X280))</f>
        <v/>
      </c>
      <c r="AS280" s="71"/>
      <c r="AT280" s="29" t="str">
        <f t="shared" si="296"/>
        <v/>
      </c>
      <c r="AU280" s="15" t="str">
        <f t="shared" si="297"/>
        <v/>
      </c>
      <c r="AV280" s="15" t="str">
        <f t="shared" si="298"/>
        <v/>
      </c>
      <c r="AW280" s="30" t="str">
        <f t="shared" si="299"/>
        <v/>
      </c>
      <c r="AX280" s="28" t="str">
        <f t="shared" si="334"/>
        <v/>
      </c>
      <c r="AY280" s="16" t="str">
        <f t="shared" si="306"/>
        <v/>
      </c>
      <c r="AZ280" s="16" t="str">
        <f t="shared" si="307"/>
        <v/>
      </c>
      <c r="BA280" s="16" t="str">
        <f t="shared" si="308"/>
        <v/>
      </c>
      <c r="BB280" s="16" t="str">
        <f t="shared" si="309"/>
        <v/>
      </c>
      <c r="BC280" s="16" t="str">
        <f t="shared" si="310"/>
        <v/>
      </c>
      <c r="BD280" s="16" t="str">
        <f t="shared" si="311"/>
        <v/>
      </c>
      <c r="BE280" s="16" t="str">
        <f t="shared" si="312"/>
        <v/>
      </c>
      <c r="BF280" s="16" t="str">
        <f t="shared" si="313"/>
        <v/>
      </c>
      <c r="BG280" s="16" t="str">
        <f t="shared" si="314"/>
        <v/>
      </c>
      <c r="BH280" s="16" t="str">
        <f t="shared" si="315"/>
        <v/>
      </c>
      <c r="BI280" s="16" t="str">
        <f t="shared" si="316"/>
        <v/>
      </c>
      <c r="BJ280" s="16" t="str">
        <f t="shared" si="317"/>
        <v/>
      </c>
      <c r="BK280" s="16" t="str">
        <f t="shared" si="318"/>
        <v/>
      </c>
      <c r="BL280" s="16" t="str">
        <f t="shared" si="319"/>
        <v/>
      </c>
      <c r="BM280" s="16"/>
      <c r="BN280" s="16" t="str">
        <f t="shared" si="320"/>
        <v/>
      </c>
      <c r="BO280" s="16" t="str">
        <f t="shared" si="321"/>
        <v/>
      </c>
      <c r="BP280" s="28" t="str">
        <f t="shared" si="322"/>
        <v/>
      </c>
      <c r="BQ280" s="16" t="str">
        <f t="shared" si="323"/>
        <v/>
      </c>
      <c r="BR280" s="16" t="str">
        <f t="shared" si="324"/>
        <v/>
      </c>
      <c r="BS280" s="16" t="str">
        <f t="shared" si="325"/>
        <v/>
      </c>
      <c r="BT280" s="16" t="str">
        <f t="shared" si="326"/>
        <v/>
      </c>
      <c r="BU280" s="16" t="str">
        <f t="shared" si="327"/>
        <v/>
      </c>
      <c r="BV280" s="16" t="str">
        <f t="shared" si="328"/>
        <v/>
      </c>
      <c r="BW280" s="16" t="str">
        <f t="shared" si="329"/>
        <v/>
      </c>
      <c r="BX280" s="16" t="str">
        <f t="shared" si="330"/>
        <v/>
      </c>
      <c r="BY280" s="16" t="str">
        <f t="shared" si="331"/>
        <v/>
      </c>
      <c r="BZ280" s="16" t="str">
        <f t="shared" si="332"/>
        <v/>
      </c>
      <c r="CA280" s="16" t="str">
        <f t="shared" si="332"/>
        <v/>
      </c>
      <c r="CB280" s="16" t="str">
        <f t="shared" si="332"/>
        <v/>
      </c>
      <c r="CC280" s="16" t="str">
        <f t="shared" si="332"/>
        <v/>
      </c>
      <c r="CD280" s="16" t="str">
        <f t="shared" si="332"/>
        <v/>
      </c>
      <c r="CE280" s="16" t="str">
        <f t="shared" si="332"/>
        <v/>
      </c>
      <c r="CF280" s="16" t="str">
        <f t="shared" si="332"/>
        <v/>
      </c>
      <c r="CG280" s="16" t="str">
        <f t="shared" si="332"/>
        <v/>
      </c>
      <c r="CH280" s="66" t="str">
        <f t="shared" si="333"/>
        <v/>
      </c>
      <c r="CI280" s="42" t="str">
        <f t="shared" si="345"/>
        <v/>
      </c>
      <c r="CJ280" s="42" t="str">
        <f t="shared" si="346"/>
        <v/>
      </c>
      <c r="CK280" s="42" t="str">
        <f t="shared" si="347"/>
        <v/>
      </c>
      <c r="CL280" s="42" t="str">
        <f t="shared" si="348"/>
        <v/>
      </c>
      <c r="CM280" s="42" t="str">
        <f t="shared" si="349"/>
        <v/>
      </c>
      <c r="CN280" s="65">
        <f t="shared" si="335"/>
        <v>0</v>
      </c>
      <c r="CO280" s="73"/>
      <c r="CP280" s="41">
        <f t="shared" si="300"/>
        <v>0</v>
      </c>
      <c r="CQ280" s="39">
        <f t="shared" si="301"/>
        <v>0</v>
      </c>
      <c r="CR280" s="40">
        <f t="shared" si="302"/>
        <v>0</v>
      </c>
      <c r="CS280" s="134">
        <f t="shared" si="303"/>
        <v>0</v>
      </c>
      <c r="CT280" s="17"/>
      <c r="CU280" s="129"/>
      <c r="CV280" s="130">
        <f t="shared" si="336"/>
        <v>0</v>
      </c>
      <c r="CW280" s="134">
        <f t="shared" si="337"/>
        <v>0</v>
      </c>
      <c r="CX280" s="131">
        <f>+IF($I$7="SI",'INPUTS Y LISTAS'!$B$31,0)</f>
        <v>0</v>
      </c>
      <c r="CY280" s="132"/>
      <c r="CZ280" s="130">
        <f t="shared" si="338"/>
        <v>0</v>
      </c>
      <c r="DA280" s="134">
        <f t="shared" si="339"/>
        <v>0</v>
      </c>
      <c r="DB280" s="131">
        <f>+IF($I$7="SI",'INPUTS Y LISTAS'!$B$32,0)</f>
        <v>0</v>
      </c>
      <c r="DC280" s="132"/>
      <c r="DD280" s="130">
        <f t="shared" si="340"/>
        <v>0</v>
      </c>
      <c r="DE280" s="134">
        <f t="shared" si="341"/>
        <v>0</v>
      </c>
      <c r="DF280" s="131">
        <f>+IF($I$7="SI",'INPUTS Y LISTAS'!$B$33,0)</f>
        <v>0</v>
      </c>
      <c r="DG280" s="132"/>
      <c r="DH280" s="130">
        <f t="shared" si="342"/>
        <v>0</v>
      </c>
      <c r="DI280" s="134">
        <f t="shared" si="343"/>
        <v>0</v>
      </c>
      <c r="DJ280" s="136">
        <f t="shared" si="344"/>
        <v>0</v>
      </c>
    </row>
    <row r="281" spans="3:114" ht="15.75" hidden="1" outlineLevel="2" x14ac:dyDescent="0.2">
      <c r="C281" s="14">
        <f t="shared" si="295"/>
        <v>267</v>
      </c>
      <c r="D281" s="72"/>
      <c r="E281" s="69">
        <v>1</v>
      </c>
      <c r="F281" s="69"/>
      <c r="G281" s="70"/>
      <c r="H281" s="70"/>
      <c r="I281" s="70"/>
      <c r="J281" s="70"/>
      <c r="K281" s="70"/>
      <c r="L281" s="70"/>
      <c r="M281" s="70"/>
      <c r="N281" s="70"/>
      <c r="O281" s="70"/>
      <c r="P281" s="70"/>
      <c r="Q281" s="70"/>
      <c r="R281" s="70"/>
      <c r="S281" s="70"/>
      <c r="T281" s="70"/>
      <c r="U281" s="70"/>
      <c r="V281" s="70"/>
      <c r="W281" s="70"/>
      <c r="X281" s="70"/>
      <c r="Y281" s="71"/>
      <c r="Z281" s="87" t="s">
        <v>16</v>
      </c>
      <c r="AA281" s="15" t="str">
        <f>IF(G281="","",IF(Z281="SI",G281*(1+'INPUTS Y LISTAS'!$B$15),'Modelo Estadistico'!G281))</f>
        <v/>
      </c>
      <c r="AB281" s="15" t="str">
        <f>IF(H281="","",IF(Z281="SI",H281*(1+'INPUTS Y LISTAS'!$B$15),'Modelo Estadistico'!H281))</f>
        <v/>
      </c>
      <c r="AC281" s="15" t="str">
        <f>IF(I281="","",IF(Z281="SI",I281*(1+'INPUTS Y LISTAS'!$B$15),'Modelo Estadistico'!I281))</f>
        <v/>
      </c>
      <c r="AD281" s="15" t="str">
        <f>IF(J281="","",IF(Z281="SI",J281*(1+'INPUTS Y LISTAS'!$B$15),'Modelo Estadistico'!J281))</f>
        <v/>
      </c>
      <c r="AE281" s="15" t="str">
        <f>IF(K281="","",IF(Z281="SI",K281*(1+'INPUTS Y LISTAS'!$B$15),'Modelo Estadistico'!K281))</f>
        <v/>
      </c>
      <c r="AF281" s="15" t="str">
        <f>IF(L281="","",IF(Z281="SI",L281*(1+'INPUTS Y LISTAS'!$B$15),'Modelo Estadistico'!L281))</f>
        <v/>
      </c>
      <c r="AG281" s="15" t="str">
        <f>IF(M281="","",IF(Z281="SI",M281*(1+'INPUTS Y LISTAS'!$B$15),'Modelo Estadistico'!M281))</f>
        <v/>
      </c>
      <c r="AH281" s="15" t="str">
        <f>IF(N281="","",IF(Z281="SI",N281*(1+'INPUTS Y LISTAS'!$B$15),'Modelo Estadistico'!N281))</f>
        <v/>
      </c>
      <c r="AI281" s="15" t="str">
        <f>IF(O281="","",IF(Z281="SI",O281*(1+'INPUTS Y LISTAS'!$B$15),'Modelo Estadistico'!O281))</f>
        <v/>
      </c>
      <c r="AJ281" s="15" t="str">
        <f>IF(P281="","",IF(Z281="SI",P281*(1+'INPUTS Y LISTAS'!$B$15),'Modelo Estadistico'!P281))</f>
        <v/>
      </c>
      <c r="AK281" s="15" t="str">
        <f>IF(Q281="","",IF(Z281="SI",Q281*(1+'INPUTS Y LISTAS'!$B$15),'Modelo Estadistico'!Q281))</f>
        <v/>
      </c>
      <c r="AL281" s="15" t="str">
        <f>IF(R281="","",IF(Z281="SI",R281*(1+'INPUTS Y LISTAS'!$B$15),'Modelo Estadistico'!R281))</f>
        <v/>
      </c>
      <c r="AM281" s="15" t="str">
        <f>IF(S281="","",IF(Z281="SI",S281*(1+'INPUTS Y LISTAS'!$B$15),'Modelo Estadistico'!S281))</f>
        <v/>
      </c>
      <c r="AN281" s="15" t="str">
        <f>IF(T281="","",IF(Z281="SI",T281*(1+'INPUTS Y LISTAS'!$B$15),'Modelo Estadistico'!T281))</f>
        <v/>
      </c>
      <c r="AO281" s="15" t="str">
        <f>IF(U281="","",IF(Z281="SI",U281*(1+'INPUTS Y LISTAS'!$B$15),'Modelo Estadistico'!U281))</f>
        <v/>
      </c>
      <c r="AP281" s="15" t="str">
        <f>IF(V281="","",IF(Z281="SI",V281*(1+'INPUTS Y LISTAS'!$B$15),'Modelo Estadistico'!V281))</f>
        <v/>
      </c>
      <c r="AQ281" s="15" t="str">
        <f>IF(W281="","",IF(Z281="SI",W281*(1+'INPUTS Y LISTAS'!$B$15),'Modelo Estadistico'!W281))</f>
        <v/>
      </c>
      <c r="AR281" s="15" t="str">
        <f>IF(X281="","",IF(Z281="SI",X281*(1+'INPUTS Y LISTAS'!$B$15),'Modelo Estadistico'!X281))</f>
        <v/>
      </c>
      <c r="AS281" s="71"/>
      <c r="AT281" s="29" t="str">
        <f t="shared" si="296"/>
        <v/>
      </c>
      <c r="AU281" s="15" t="str">
        <f t="shared" si="297"/>
        <v/>
      </c>
      <c r="AV281" s="15" t="str">
        <f t="shared" si="298"/>
        <v/>
      </c>
      <c r="AW281" s="30" t="str">
        <f t="shared" si="299"/>
        <v/>
      </c>
      <c r="AX281" s="28" t="str">
        <f t="shared" si="334"/>
        <v/>
      </c>
      <c r="AY281" s="16" t="str">
        <f t="shared" si="306"/>
        <v/>
      </c>
      <c r="AZ281" s="16" t="str">
        <f t="shared" si="307"/>
        <v/>
      </c>
      <c r="BA281" s="16" t="str">
        <f t="shared" si="308"/>
        <v/>
      </c>
      <c r="BB281" s="16" t="str">
        <f t="shared" si="309"/>
        <v/>
      </c>
      <c r="BC281" s="16" t="str">
        <f t="shared" si="310"/>
        <v/>
      </c>
      <c r="BD281" s="16" t="str">
        <f t="shared" si="311"/>
        <v/>
      </c>
      <c r="BE281" s="16" t="str">
        <f t="shared" si="312"/>
        <v/>
      </c>
      <c r="BF281" s="16" t="str">
        <f t="shared" si="313"/>
        <v/>
      </c>
      <c r="BG281" s="16" t="str">
        <f t="shared" si="314"/>
        <v/>
      </c>
      <c r="BH281" s="16" t="str">
        <f t="shared" si="315"/>
        <v/>
      </c>
      <c r="BI281" s="16" t="str">
        <f t="shared" si="316"/>
        <v/>
      </c>
      <c r="BJ281" s="16" t="str">
        <f t="shared" si="317"/>
        <v/>
      </c>
      <c r="BK281" s="16" t="str">
        <f t="shared" si="318"/>
        <v/>
      </c>
      <c r="BL281" s="16" t="str">
        <f t="shared" si="319"/>
        <v/>
      </c>
      <c r="BM281" s="16"/>
      <c r="BN281" s="16" t="str">
        <f t="shared" si="320"/>
        <v/>
      </c>
      <c r="BO281" s="16" t="str">
        <f t="shared" si="321"/>
        <v/>
      </c>
      <c r="BP281" s="28" t="str">
        <f t="shared" si="322"/>
        <v/>
      </c>
      <c r="BQ281" s="16" t="str">
        <f t="shared" si="323"/>
        <v/>
      </c>
      <c r="BR281" s="16" t="str">
        <f t="shared" si="324"/>
        <v/>
      </c>
      <c r="BS281" s="16" t="str">
        <f t="shared" si="325"/>
        <v/>
      </c>
      <c r="BT281" s="16" t="str">
        <f t="shared" si="326"/>
        <v/>
      </c>
      <c r="BU281" s="16" t="str">
        <f t="shared" si="327"/>
        <v/>
      </c>
      <c r="BV281" s="16" t="str">
        <f t="shared" si="328"/>
        <v/>
      </c>
      <c r="BW281" s="16" t="str">
        <f t="shared" si="329"/>
        <v/>
      </c>
      <c r="BX281" s="16" t="str">
        <f t="shared" si="330"/>
        <v/>
      </c>
      <c r="BY281" s="16" t="str">
        <f t="shared" si="331"/>
        <v/>
      </c>
      <c r="BZ281" s="16" t="str">
        <f t="shared" si="332"/>
        <v/>
      </c>
      <c r="CA281" s="16" t="str">
        <f t="shared" si="332"/>
        <v/>
      </c>
      <c r="CB281" s="16" t="str">
        <f t="shared" si="332"/>
        <v/>
      </c>
      <c r="CC281" s="16" t="str">
        <f t="shared" si="332"/>
        <v/>
      </c>
      <c r="CD281" s="16" t="str">
        <f t="shared" si="332"/>
        <v/>
      </c>
      <c r="CE281" s="16" t="str">
        <f t="shared" si="332"/>
        <v/>
      </c>
      <c r="CF281" s="16" t="str">
        <f t="shared" si="332"/>
        <v/>
      </c>
      <c r="CG281" s="16" t="str">
        <f t="shared" si="332"/>
        <v/>
      </c>
      <c r="CH281" s="66" t="str">
        <f t="shared" si="333"/>
        <v/>
      </c>
      <c r="CI281" s="42" t="str">
        <f t="shared" si="345"/>
        <v/>
      </c>
      <c r="CJ281" s="42" t="str">
        <f t="shared" si="346"/>
        <v/>
      </c>
      <c r="CK281" s="42" t="str">
        <f t="shared" si="347"/>
        <v/>
      </c>
      <c r="CL281" s="42" t="str">
        <f t="shared" si="348"/>
        <v/>
      </c>
      <c r="CM281" s="42" t="str">
        <f t="shared" si="349"/>
        <v/>
      </c>
      <c r="CN281" s="65">
        <f t="shared" si="335"/>
        <v>0</v>
      </c>
      <c r="CO281" s="73"/>
      <c r="CP281" s="41">
        <f t="shared" si="300"/>
        <v>0</v>
      </c>
      <c r="CQ281" s="39">
        <f t="shared" si="301"/>
        <v>0</v>
      </c>
      <c r="CR281" s="40">
        <f t="shared" si="302"/>
        <v>0</v>
      </c>
      <c r="CS281" s="134">
        <f t="shared" si="303"/>
        <v>0</v>
      </c>
      <c r="CT281" s="17"/>
      <c r="CU281" s="129"/>
      <c r="CV281" s="130">
        <f t="shared" si="336"/>
        <v>0</v>
      </c>
      <c r="CW281" s="134">
        <f t="shared" si="337"/>
        <v>0</v>
      </c>
      <c r="CX281" s="131">
        <f>+IF($I$7="SI",'INPUTS Y LISTAS'!$B$31,0)</f>
        <v>0</v>
      </c>
      <c r="CY281" s="132"/>
      <c r="CZ281" s="130">
        <f t="shared" si="338"/>
        <v>0</v>
      </c>
      <c r="DA281" s="134">
        <f t="shared" si="339"/>
        <v>0</v>
      </c>
      <c r="DB281" s="131">
        <f>+IF($I$7="SI",'INPUTS Y LISTAS'!$B$32,0)</f>
        <v>0</v>
      </c>
      <c r="DC281" s="132"/>
      <c r="DD281" s="130">
        <f t="shared" si="340"/>
        <v>0</v>
      </c>
      <c r="DE281" s="134">
        <f t="shared" si="341"/>
        <v>0</v>
      </c>
      <c r="DF281" s="131">
        <f>+IF($I$7="SI",'INPUTS Y LISTAS'!$B$33,0)</f>
        <v>0</v>
      </c>
      <c r="DG281" s="132"/>
      <c r="DH281" s="130">
        <f t="shared" si="342"/>
        <v>0</v>
      </c>
      <c r="DI281" s="134">
        <f t="shared" si="343"/>
        <v>0</v>
      </c>
      <c r="DJ281" s="136">
        <f t="shared" si="344"/>
        <v>0</v>
      </c>
    </row>
    <row r="282" spans="3:114" ht="15.75" hidden="1" outlineLevel="2" x14ac:dyDescent="0.2">
      <c r="C282" s="14">
        <f t="shared" si="295"/>
        <v>268</v>
      </c>
      <c r="D282" s="72"/>
      <c r="E282" s="69">
        <v>1</v>
      </c>
      <c r="F282" s="69"/>
      <c r="G282" s="70"/>
      <c r="H282" s="70"/>
      <c r="I282" s="70"/>
      <c r="J282" s="70"/>
      <c r="K282" s="70"/>
      <c r="L282" s="70"/>
      <c r="M282" s="70"/>
      <c r="N282" s="70"/>
      <c r="O282" s="70"/>
      <c r="P282" s="70"/>
      <c r="Q282" s="70"/>
      <c r="R282" s="70"/>
      <c r="S282" s="70"/>
      <c r="T282" s="70"/>
      <c r="U282" s="70"/>
      <c r="V282" s="70"/>
      <c r="W282" s="70"/>
      <c r="X282" s="70"/>
      <c r="Y282" s="71"/>
      <c r="Z282" s="87" t="s">
        <v>16</v>
      </c>
      <c r="AA282" s="15" t="str">
        <f>IF(G282="","",IF(Z282="SI",G282*(1+'INPUTS Y LISTAS'!$B$15),'Modelo Estadistico'!G282))</f>
        <v/>
      </c>
      <c r="AB282" s="15" t="str">
        <f>IF(H282="","",IF(Z282="SI",H282*(1+'INPUTS Y LISTAS'!$B$15),'Modelo Estadistico'!H282))</f>
        <v/>
      </c>
      <c r="AC282" s="15" t="str">
        <f>IF(I282="","",IF(Z282="SI",I282*(1+'INPUTS Y LISTAS'!$B$15),'Modelo Estadistico'!I282))</f>
        <v/>
      </c>
      <c r="AD282" s="15" t="str">
        <f>IF(J282="","",IF(Z282="SI",J282*(1+'INPUTS Y LISTAS'!$B$15),'Modelo Estadistico'!J282))</f>
        <v/>
      </c>
      <c r="AE282" s="15" t="str">
        <f>IF(K282="","",IF(Z282="SI",K282*(1+'INPUTS Y LISTAS'!$B$15),'Modelo Estadistico'!K282))</f>
        <v/>
      </c>
      <c r="AF282" s="15" t="str">
        <f>IF(L282="","",IF(Z282="SI",L282*(1+'INPUTS Y LISTAS'!$B$15),'Modelo Estadistico'!L282))</f>
        <v/>
      </c>
      <c r="AG282" s="15" t="str">
        <f>IF(M282="","",IF(Z282="SI",M282*(1+'INPUTS Y LISTAS'!$B$15),'Modelo Estadistico'!M282))</f>
        <v/>
      </c>
      <c r="AH282" s="15" t="str">
        <f>IF(N282="","",IF(Z282="SI",N282*(1+'INPUTS Y LISTAS'!$B$15),'Modelo Estadistico'!N282))</f>
        <v/>
      </c>
      <c r="AI282" s="15" t="str">
        <f>IF(O282="","",IF(Z282="SI",O282*(1+'INPUTS Y LISTAS'!$B$15),'Modelo Estadistico'!O282))</f>
        <v/>
      </c>
      <c r="AJ282" s="15" t="str">
        <f>IF(P282="","",IF(Z282="SI",P282*(1+'INPUTS Y LISTAS'!$B$15),'Modelo Estadistico'!P282))</f>
        <v/>
      </c>
      <c r="AK282" s="15" t="str">
        <f>IF(Q282="","",IF(Z282="SI",Q282*(1+'INPUTS Y LISTAS'!$B$15),'Modelo Estadistico'!Q282))</f>
        <v/>
      </c>
      <c r="AL282" s="15" t="str">
        <f>IF(R282="","",IF(Z282="SI",R282*(1+'INPUTS Y LISTAS'!$B$15),'Modelo Estadistico'!R282))</f>
        <v/>
      </c>
      <c r="AM282" s="15" t="str">
        <f>IF(S282="","",IF(Z282="SI",S282*(1+'INPUTS Y LISTAS'!$B$15),'Modelo Estadistico'!S282))</f>
        <v/>
      </c>
      <c r="AN282" s="15" t="str">
        <f>IF(T282="","",IF(Z282="SI",T282*(1+'INPUTS Y LISTAS'!$B$15),'Modelo Estadistico'!T282))</f>
        <v/>
      </c>
      <c r="AO282" s="15" t="str">
        <f>IF(U282="","",IF(Z282="SI",U282*(1+'INPUTS Y LISTAS'!$B$15),'Modelo Estadistico'!U282))</f>
        <v/>
      </c>
      <c r="AP282" s="15" t="str">
        <f>IF(V282="","",IF(Z282="SI",V282*(1+'INPUTS Y LISTAS'!$B$15),'Modelo Estadistico'!V282))</f>
        <v/>
      </c>
      <c r="AQ282" s="15" t="str">
        <f>IF(W282="","",IF(Z282="SI",W282*(1+'INPUTS Y LISTAS'!$B$15),'Modelo Estadistico'!W282))</f>
        <v/>
      </c>
      <c r="AR282" s="15" t="str">
        <f>IF(X282="","",IF(Z282="SI",X282*(1+'INPUTS Y LISTAS'!$B$15),'Modelo Estadistico'!X282))</f>
        <v/>
      </c>
      <c r="AS282" s="71"/>
      <c r="AT282" s="29" t="str">
        <f t="shared" si="296"/>
        <v/>
      </c>
      <c r="AU282" s="15" t="str">
        <f t="shared" si="297"/>
        <v/>
      </c>
      <c r="AV282" s="15" t="str">
        <f t="shared" si="298"/>
        <v/>
      </c>
      <c r="AW282" s="30" t="str">
        <f t="shared" si="299"/>
        <v/>
      </c>
      <c r="AX282" s="28" t="str">
        <f t="shared" si="334"/>
        <v/>
      </c>
      <c r="AY282" s="16" t="str">
        <f t="shared" si="306"/>
        <v/>
      </c>
      <c r="AZ282" s="16" t="str">
        <f t="shared" si="307"/>
        <v/>
      </c>
      <c r="BA282" s="16" t="str">
        <f t="shared" si="308"/>
        <v/>
      </c>
      <c r="BB282" s="16" t="str">
        <f t="shared" si="309"/>
        <v/>
      </c>
      <c r="BC282" s="16" t="str">
        <f t="shared" si="310"/>
        <v/>
      </c>
      <c r="BD282" s="16" t="str">
        <f t="shared" si="311"/>
        <v/>
      </c>
      <c r="BE282" s="16" t="str">
        <f t="shared" si="312"/>
        <v/>
      </c>
      <c r="BF282" s="16" t="str">
        <f t="shared" si="313"/>
        <v/>
      </c>
      <c r="BG282" s="16" t="str">
        <f t="shared" si="314"/>
        <v/>
      </c>
      <c r="BH282" s="16" t="str">
        <f t="shared" si="315"/>
        <v/>
      </c>
      <c r="BI282" s="16" t="str">
        <f t="shared" si="316"/>
        <v/>
      </c>
      <c r="BJ282" s="16" t="str">
        <f t="shared" si="317"/>
        <v/>
      </c>
      <c r="BK282" s="16" t="str">
        <f t="shared" si="318"/>
        <v/>
      </c>
      <c r="BL282" s="16" t="str">
        <f t="shared" si="319"/>
        <v/>
      </c>
      <c r="BM282" s="16"/>
      <c r="BN282" s="16" t="str">
        <f t="shared" si="320"/>
        <v/>
      </c>
      <c r="BO282" s="16" t="str">
        <f t="shared" si="321"/>
        <v/>
      </c>
      <c r="BP282" s="28" t="str">
        <f t="shared" si="322"/>
        <v/>
      </c>
      <c r="BQ282" s="16" t="str">
        <f t="shared" si="323"/>
        <v/>
      </c>
      <c r="BR282" s="16" t="str">
        <f t="shared" si="324"/>
        <v/>
      </c>
      <c r="BS282" s="16" t="str">
        <f t="shared" si="325"/>
        <v/>
      </c>
      <c r="BT282" s="16" t="str">
        <f t="shared" si="326"/>
        <v/>
      </c>
      <c r="BU282" s="16" t="str">
        <f t="shared" si="327"/>
        <v/>
      </c>
      <c r="BV282" s="16" t="str">
        <f t="shared" si="328"/>
        <v/>
      </c>
      <c r="BW282" s="16" t="str">
        <f t="shared" si="329"/>
        <v/>
      </c>
      <c r="BX282" s="16" t="str">
        <f t="shared" si="330"/>
        <v/>
      </c>
      <c r="BY282" s="16" t="str">
        <f t="shared" si="331"/>
        <v/>
      </c>
      <c r="BZ282" s="16" t="str">
        <f t="shared" si="332"/>
        <v/>
      </c>
      <c r="CA282" s="16" t="str">
        <f t="shared" si="332"/>
        <v/>
      </c>
      <c r="CB282" s="16" t="str">
        <f t="shared" si="332"/>
        <v/>
      </c>
      <c r="CC282" s="16" t="str">
        <f t="shared" si="332"/>
        <v/>
      </c>
      <c r="CD282" s="16" t="str">
        <f t="shared" si="332"/>
        <v/>
      </c>
      <c r="CE282" s="16" t="str">
        <f t="shared" si="332"/>
        <v/>
      </c>
      <c r="CF282" s="16" t="str">
        <f t="shared" si="332"/>
        <v/>
      </c>
      <c r="CG282" s="16" t="str">
        <f t="shared" si="332"/>
        <v/>
      </c>
      <c r="CH282" s="66" t="str">
        <f t="shared" si="333"/>
        <v/>
      </c>
      <c r="CI282" s="42" t="str">
        <f t="shared" si="345"/>
        <v/>
      </c>
      <c r="CJ282" s="42" t="str">
        <f t="shared" si="346"/>
        <v/>
      </c>
      <c r="CK282" s="42" t="str">
        <f t="shared" si="347"/>
        <v/>
      </c>
      <c r="CL282" s="42" t="str">
        <f t="shared" si="348"/>
        <v/>
      </c>
      <c r="CM282" s="42" t="str">
        <f t="shared" si="349"/>
        <v/>
      </c>
      <c r="CN282" s="65">
        <f t="shared" si="335"/>
        <v>0</v>
      </c>
      <c r="CO282" s="73"/>
      <c r="CP282" s="41">
        <f t="shared" si="300"/>
        <v>0</v>
      </c>
      <c r="CQ282" s="39">
        <f t="shared" si="301"/>
        <v>0</v>
      </c>
      <c r="CR282" s="40">
        <f t="shared" si="302"/>
        <v>0</v>
      </c>
      <c r="CS282" s="134">
        <f t="shared" si="303"/>
        <v>0</v>
      </c>
      <c r="CT282" s="17"/>
      <c r="CU282" s="129"/>
      <c r="CV282" s="130">
        <f t="shared" si="336"/>
        <v>0</v>
      </c>
      <c r="CW282" s="134">
        <f t="shared" si="337"/>
        <v>0</v>
      </c>
      <c r="CX282" s="131">
        <f>+IF($I$7="SI",'INPUTS Y LISTAS'!$B$31,0)</f>
        <v>0</v>
      </c>
      <c r="CY282" s="132"/>
      <c r="CZ282" s="130">
        <f t="shared" si="338"/>
        <v>0</v>
      </c>
      <c r="DA282" s="134">
        <f t="shared" si="339"/>
        <v>0</v>
      </c>
      <c r="DB282" s="131">
        <f>+IF($I$7="SI",'INPUTS Y LISTAS'!$B$32,0)</f>
        <v>0</v>
      </c>
      <c r="DC282" s="132"/>
      <c r="DD282" s="130">
        <f t="shared" si="340"/>
        <v>0</v>
      </c>
      <c r="DE282" s="134">
        <f t="shared" si="341"/>
        <v>0</v>
      </c>
      <c r="DF282" s="131">
        <f>+IF($I$7="SI",'INPUTS Y LISTAS'!$B$33,0)</f>
        <v>0</v>
      </c>
      <c r="DG282" s="132"/>
      <c r="DH282" s="130">
        <f t="shared" si="342"/>
        <v>0</v>
      </c>
      <c r="DI282" s="134">
        <f t="shared" si="343"/>
        <v>0</v>
      </c>
      <c r="DJ282" s="136">
        <f t="shared" si="344"/>
        <v>0</v>
      </c>
    </row>
    <row r="283" spans="3:114" ht="15.75" hidden="1" outlineLevel="2" x14ac:dyDescent="0.2">
      <c r="C283" s="14">
        <f t="shared" si="295"/>
        <v>269</v>
      </c>
      <c r="D283" s="72"/>
      <c r="E283" s="69">
        <v>1</v>
      </c>
      <c r="F283" s="69"/>
      <c r="G283" s="70"/>
      <c r="H283" s="70"/>
      <c r="I283" s="70"/>
      <c r="J283" s="70"/>
      <c r="K283" s="70"/>
      <c r="L283" s="70"/>
      <c r="M283" s="70"/>
      <c r="N283" s="70"/>
      <c r="O283" s="70"/>
      <c r="P283" s="70"/>
      <c r="Q283" s="70"/>
      <c r="R283" s="70"/>
      <c r="S283" s="70"/>
      <c r="T283" s="70"/>
      <c r="U283" s="70"/>
      <c r="V283" s="70"/>
      <c r="W283" s="70"/>
      <c r="X283" s="70"/>
      <c r="Y283" s="71"/>
      <c r="Z283" s="87" t="s">
        <v>16</v>
      </c>
      <c r="AA283" s="15" t="str">
        <f>IF(G283="","",IF(Z283="SI",G283*(1+'INPUTS Y LISTAS'!$B$15),'Modelo Estadistico'!G283))</f>
        <v/>
      </c>
      <c r="AB283" s="15" t="str">
        <f>IF(H283="","",IF(Z283="SI",H283*(1+'INPUTS Y LISTAS'!$B$15),'Modelo Estadistico'!H283))</f>
        <v/>
      </c>
      <c r="AC283" s="15" t="str">
        <f>IF(I283="","",IF(Z283="SI",I283*(1+'INPUTS Y LISTAS'!$B$15),'Modelo Estadistico'!I283))</f>
        <v/>
      </c>
      <c r="AD283" s="15" t="str">
        <f>IF(J283="","",IF(Z283="SI",J283*(1+'INPUTS Y LISTAS'!$B$15),'Modelo Estadistico'!J283))</f>
        <v/>
      </c>
      <c r="AE283" s="15" t="str">
        <f>IF(K283="","",IF(Z283="SI",K283*(1+'INPUTS Y LISTAS'!$B$15),'Modelo Estadistico'!K283))</f>
        <v/>
      </c>
      <c r="AF283" s="15" t="str">
        <f>IF(L283="","",IF(Z283="SI",L283*(1+'INPUTS Y LISTAS'!$B$15),'Modelo Estadistico'!L283))</f>
        <v/>
      </c>
      <c r="AG283" s="15" t="str">
        <f>IF(M283="","",IF(Z283="SI",M283*(1+'INPUTS Y LISTAS'!$B$15),'Modelo Estadistico'!M283))</f>
        <v/>
      </c>
      <c r="AH283" s="15" t="str">
        <f>IF(N283="","",IF(Z283="SI",N283*(1+'INPUTS Y LISTAS'!$B$15),'Modelo Estadistico'!N283))</f>
        <v/>
      </c>
      <c r="AI283" s="15" t="str">
        <f>IF(O283="","",IF(Z283="SI",O283*(1+'INPUTS Y LISTAS'!$B$15),'Modelo Estadistico'!O283))</f>
        <v/>
      </c>
      <c r="AJ283" s="15" t="str">
        <f>IF(P283="","",IF(Z283="SI",P283*(1+'INPUTS Y LISTAS'!$B$15),'Modelo Estadistico'!P283))</f>
        <v/>
      </c>
      <c r="AK283" s="15" t="str">
        <f>IF(Q283="","",IF(Z283="SI",Q283*(1+'INPUTS Y LISTAS'!$B$15),'Modelo Estadistico'!Q283))</f>
        <v/>
      </c>
      <c r="AL283" s="15" t="str">
        <f>IF(R283="","",IF(Z283="SI",R283*(1+'INPUTS Y LISTAS'!$B$15),'Modelo Estadistico'!R283))</f>
        <v/>
      </c>
      <c r="AM283" s="15" t="str">
        <f>IF(S283="","",IF(Z283="SI",S283*(1+'INPUTS Y LISTAS'!$B$15),'Modelo Estadistico'!S283))</f>
        <v/>
      </c>
      <c r="AN283" s="15" t="str">
        <f>IF(T283="","",IF(Z283="SI",T283*(1+'INPUTS Y LISTAS'!$B$15),'Modelo Estadistico'!T283))</f>
        <v/>
      </c>
      <c r="AO283" s="15" t="str">
        <f>IF(U283="","",IF(Z283="SI",U283*(1+'INPUTS Y LISTAS'!$B$15),'Modelo Estadistico'!U283))</f>
        <v/>
      </c>
      <c r="AP283" s="15" t="str">
        <f>IF(V283="","",IF(Z283="SI",V283*(1+'INPUTS Y LISTAS'!$B$15),'Modelo Estadistico'!V283))</f>
        <v/>
      </c>
      <c r="AQ283" s="15" t="str">
        <f>IF(W283="","",IF(Z283="SI",W283*(1+'INPUTS Y LISTAS'!$B$15),'Modelo Estadistico'!W283))</f>
        <v/>
      </c>
      <c r="AR283" s="15" t="str">
        <f>IF(X283="","",IF(Z283="SI",X283*(1+'INPUTS Y LISTAS'!$B$15),'Modelo Estadistico'!X283))</f>
        <v/>
      </c>
      <c r="AS283" s="71"/>
      <c r="AT283" s="29" t="str">
        <f t="shared" si="296"/>
        <v/>
      </c>
      <c r="AU283" s="15" t="str">
        <f t="shared" si="297"/>
        <v/>
      </c>
      <c r="AV283" s="15" t="str">
        <f t="shared" si="298"/>
        <v/>
      </c>
      <c r="AW283" s="30" t="str">
        <f t="shared" si="299"/>
        <v/>
      </c>
      <c r="AX283" s="28" t="str">
        <f t="shared" si="334"/>
        <v/>
      </c>
      <c r="AY283" s="16" t="str">
        <f t="shared" si="306"/>
        <v/>
      </c>
      <c r="AZ283" s="16" t="str">
        <f t="shared" si="307"/>
        <v/>
      </c>
      <c r="BA283" s="16" t="str">
        <f t="shared" si="308"/>
        <v/>
      </c>
      <c r="BB283" s="16" t="str">
        <f t="shared" si="309"/>
        <v/>
      </c>
      <c r="BC283" s="16" t="str">
        <f t="shared" si="310"/>
        <v/>
      </c>
      <c r="BD283" s="16" t="str">
        <f t="shared" si="311"/>
        <v/>
      </c>
      <c r="BE283" s="16" t="str">
        <f t="shared" si="312"/>
        <v/>
      </c>
      <c r="BF283" s="16" t="str">
        <f t="shared" si="313"/>
        <v/>
      </c>
      <c r="BG283" s="16" t="str">
        <f t="shared" si="314"/>
        <v/>
      </c>
      <c r="BH283" s="16" t="str">
        <f t="shared" si="315"/>
        <v/>
      </c>
      <c r="BI283" s="16" t="str">
        <f t="shared" si="316"/>
        <v/>
      </c>
      <c r="BJ283" s="16" t="str">
        <f t="shared" si="317"/>
        <v/>
      </c>
      <c r="BK283" s="16" t="str">
        <f t="shared" si="318"/>
        <v/>
      </c>
      <c r="BL283" s="16" t="str">
        <f t="shared" si="319"/>
        <v/>
      </c>
      <c r="BM283" s="16"/>
      <c r="BN283" s="16" t="str">
        <f t="shared" si="320"/>
        <v/>
      </c>
      <c r="BO283" s="16" t="str">
        <f t="shared" si="321"/>
        <v/>
      </c>
      <c r="BP283" s="28" t="str">
        <f t="shared" si="322"/>
        <v/>
      </c>
      <c r="BQ283" s="16" t="str">
        <f t="shared" si="323"/>
        <v/>
      </c>
      <c r="BR283" s="16" t="str">
        <f t="shared" si="324"/>
        <v/>
      </c>
      <c r="BS283" s="16" t="str">
        <f t="shared" si="325"/>
        <v/>
      </c>
      <c r="BT283" s="16" t="str">
        <f t="shared" si="326"/>
        <v/>
      </c>
      <c r="BU283" s="16" t="str">
        <f t="shared" si="327"/>
        <v/>
      </c>
      <c r="BV283" s="16" t="str">
        <f t="shared" si="328"/>
        <v/>
      </c>
      <c r="BW283" s="16" t="str">
        <f t="shared" si="329"/>
        <v/>
      </c>
      <c r="BX283" s="16" t="str">
        <f t="shared" si="330"/>
        <v/>
      </c>
      <c r="BY283" s="16" t="str">
        <f t="shared" si="331"/>
        <v/>
      </c>
      <c r="BZ283" s="16" t="str">
        <f t="shared" si="332"/>
        <v/>
      </c>
      <c r="CA283" s="16" t="str">
        <f t="shared" si="332"/>
        <v/>
      </c>
      <c r="CB283" s="16" t="str">
        <f t="shared" si="332"/>
        <v/>
      </c>
      <c r="CC283" s="16" t="str">
        <f t="shared" si="332"/>
        <v/>
      </c>
      <c r="CD283" s="16" t="str">
        <f t="shared" si="332"/>
        <v/>
      </c>
      <c r="CE283" s="16" t="str">
        <f t="shared" si="332"/>
        <v/>
      </c>
      <c r="CF283" s="16" t="str">
        <f t="shared" si="332"/>
        <v/>
      </c>
      <c r="CG283" s="16" t="str">
        <f t="shared" si="332"/>
        <v/>
      </c>
      <c r="CH283" s="66" t="str">
        <f t="shared" si="333"/>
        <v/>
      </c>
      <c r="CI283" s="42" t="str">
        <f t="shared" si="345"/>
        <v/>
      </c>
      <c r="CJ283" s="42" t="str">
        <f t="shared" si="346"/>
        <v/>
      </c>
      <c r="CK283" s="42" t="str">
        <f t="shared" si="347"/>
        <v/>
      </c>
      <c r="CL283" s="42" t="str">
        <f t="shared" si="348"/>
        <v/>
      </c>
      <c r="CM283" s="42" t="str">
        <f t="shared" si="349"/>
        <v/>
      </c>
      <c r="CN283" s="65">
        <f t="shared" si="335"/>
        <v>0</v>
      </c>
      <c r="CO283" s="73"/>
      <c r="CP283" s="41">
        <f t="shared" si="300"/>
        <v>0</v>
      </c>
      <c r="CQ283" s="39">
        <f t="shared" si="301"/>
        <v>0</v>
      </c>
      <c r="CR283" s="40">
        <f t="shared" si="302"/>
        <v>0</v>
      </c>
      <c r="CS283" s="134">
        <f t="shared" si="303"/>
        <v>0</v>
      </c>
      <c r="CT283" s="17"/>
      <c r="CU283" s="129"/>
      <c r="CV283" s="130">
        <f t="shared" si="336"/>
        <v>0</v>
      </c>
      <c r="CW283" s="134">
        <f t="shared" si="337"/>
        <v>0</v>
      </c>
      <c r="CX283" s="131">
        <f>+IF($I$7="SI",'INPUTS Y LISTAS'!$B$31,0)</f>
        <v>0</v>
      </c>
      <c r="CY283" s="132"/>
      <c r="CZ283" s="130">
        <f t="shared" si="338"/>
        <v>0</v>
      </c>
      <c r="DA283" s="134">
        <f t="shared" si="339"/>
        <v>0</v>
      </c>
      <c r="DB283" s="131">
        <f>+IF($I$7="SI",'INPUTS Y LISTAS'!$B$32,0)</f>
        <v>0</v>
      </c>
      <c r="DC283" s="132"/>
      <c r="DD283" s="130">
        <f t="shared" si="340"/>
        <v>0</v>
      </c>
      <c r="DE283" s="134">
        <f t="shared" si="341"/>
        <v>0</v>
      </c>
      <c r="DF283" s="131">
        <f>+IF($I$7="SI",'INPUTS Y LISTAS'!$B$33,0)</f>
        <v>0</v>
      </c>
      <c r="DG283" s="132"/>
      <c r="DH283" s="130">
        <f t="shared" si="342"/>
        <v>0</v>
      </c>
      <c r="DI283" s="134">
        <f t="shared" si="343"/>
        <v>0</v>
      </c>
      <c r="DJ283" s="136">
        <f t="shared" si="344"/>
        <v>0</v>
      </c>
    </row>
    <row r="284" spans="3:114" ht="15.75" hidden="1" outlineLevel="2" x14ac:dyDescent="0.2">
      <c r="C284" s="14">
        <f t="shared" si="295"/>
        <v>270</v>
      </c>
      <c r="D284" s="72"/>
      <c r="E284" s="69">
        <v>1</v>
      </c>
      <c r="F284" s="69"/>
      <c r="G284" s="70"/>
      <c r="H284" s="70"/>
      <c r="I284" s="70"/>
      <c r="J284" s="70"/>
      <c r="K284" s="70"/>
      <c r="L284" s="70"/>
      <c r="M284" s="70"/>
      <c r="N284" s="70"/>
      <c r="O284" s="70"/>
      <c r="P284" s="70"/>
      <c r="Q284" s="70"/>
      <c r="R284" s="70"/>
      <c r="S284" s="70"/>
      <c r="T284" s="70"/>
      <c r="U284" s="70"/>
      <c r="V284" s="70"/>
      <c r="W284" s="70"/>
      <c r="X284" s="70"/>
      <c r="Y284" s="71"/>
      <c r="Z284" s="87" t="s">
        <v>16</v>
      </c>
      <c r="AA284" s="15" t="str">
        <f>IF(G284="","",IF(Z284="SI",G284*(1+'INPUTS Y LISTAS'!$B$15),'Modelo Estadistico'!G284))</f>
        <v/>
      </c>
      <c r="AB284" s="15" t="str">
        <f>IF(H284="","",IF(Z284="SI",H284*(1+'INPUTS Y LISTAS'!$B$15),'Modelo Estadistico'!H284))</f>
        <v/>
      </c>
      <c r="AC284" s="15" t="str">
        <f>IF(I284="","",IF(Z284="SI",I284*(1+'INPUTS Y LISTAS'!$B$15),'Modelo Estadistico'!I284))</f>
        <v/>
      </c>
      <c r="AD284" s="15" t="str">
        <f>IF(J284="","",IF(Z284="SI",J284*(1+'INPUTS Y LISTAS'!$B$15),'Modelo Estadistico'!J284))</f>
        <v/>
      </c>
      <c r="AE284" s="15" t="str">
        <f>IF(K284="","",IF(Z284="SI",K284*(1+'INPUTS Y LISTAS'!$B$15),'Modelo Estadistico'!K284))</f>
        <v/>
      </c>
      <c r="AF284" s="15" t="str">
        <f>IF(L284="","",IF(Z284="SI",L284*(1+'INPUTS Y LISTAS'!$B$15),'Modelo Estadistico'!L284))</f>
        <v/>
      </c>
      <c r="AG284" s="15" t="str">
        <f>IF(M284="","",IF(Z284="SI",M284*(1+'INPUTS Y LISTAS'!$B$15),'Modelo Estadistico'!M284))</f>
        <v/>
      </c>
      <c r="AH284" s="15" t="str">
        <f>IF(N284="","",IF(Z284="SI",N284*(1+'INPUTS Y LISTAS'!$B$15),'Modelo Estadistico'!N284))</f>
        <v/>
      </c>
      <c r="AI284" s="15" t="str">
        <f>IF(O284="","",IF(Z284="SI",O284*(1+'INPUTS Y LISTAS'!$B$15),'Modelo Estadistico'!O284))</f>
        <v/>
      </c>
      <c r="AJ284" s="15" t="str">
        <f>IF(P284="","",IF(Z284="SI",P284*(1+'INPUTS Y LISTAS'!$B$15),'Modelo Estadistico'!P284))</f>
        <v/>
      </c>
      <c r="AK284" s="15" t="str">
        <f>IF(Q284="","",IF(Z284="SI",Q284*(1+'INPUTS Y LISTAS'!$B$15),'Modelo Estadistico'!Q284))</f>
        <v/>
      </c>
      <c r="AL284" s="15" t="str">
        <f>IF(R284="","",IF(Z284="SI",R284*(1+'INPUTS Y LISTAS'!$B$15),'Modelo Estadistico'!R284))</f>
        <v/>
      </c>
      <c r="AM284" s="15" t="str">
        <f>IF(S284="","",IF(Z284="SI",S284*(1+'INPUTS Y LISTAS'!$B$15),'Modelo Estadistico'!S284))</f>
        <v/>
      </c>
      <c r="AN284" s="15" t="str">
        <f>IF(T284="","",IF(Z284="SI",T284*(1+'INPUTS Y LISTAS'!$B$15),'Modelo Estadistico'!T284))</f>
        <v/>
      </c>
      <c r="AO284" s="15" t="str">
        <f>IF(U284="","",IF(Z284="SI",U284*(1+'INPUTS Y LISTAS'!$B$15),'Modelo Estadistico'!U284))</f>
        <v/>
      </c>
      <c r="AP284" s="15" t="str">
        <f>IF(V284="","",IF(Z284="SI",V284*(1+'INPUTS Y LISTAS'!$B$15),'Modelo Estadistico'!V284))</f>
        <v/>
      </c>
      <c r="AQ284" s="15" t="str">
        <f>IF(W284="","",IF(Z284="SI",W284*(1+'INPUTS Y LISTAS'!$B$15),'Modelo Estadistico'!W284))</f>
        <v/>
      </c>
      <c r="AR284" s="15" t="str">
        <f>IF(X284="","",IF(Z284="SI",X284*(1+'INPUTS Y LISTAS'!$B$15),'Modelo Estadistico'!X284))</f>
        <v/>
      </c>
      <c r="AS284" s="71"/>
      <c r="AT284" s="29" t="str">
        <f t="shared" si="296"/>
        <v/>
      </c>
      <c r="AU284" s="15" t="str">
        <f t="shared" si="297"/>
        <v/>
      </c>
      <c r="AV284" s="15" t="str">
        <f t="shared" si="298"/>
        <v/>
      </c>
      <c r="AW284" s="30" t="str">
        <f t="shared" si="299"/>
        <v/>
      </c>
      <c r="AX284" s="28" t="str">
        <f t="shared" si="334"/>
        <v/>
      </c>
      <c r="AY284" s="16" t="str">
        <f t="shared" si="306"/>
        <v/>
      </c>
      <c r="AZ284" s="16" t="str">
        <f t="shared" si="307"/>
        <v/>
      </c>
      <c r="BA284" s="16" t="str">
        <f t="shared" si="308"/>
        <v/>
      </c>
      <c r="BB284" s="16" t="str">
        <f t="shared" si="309"/>
        <v/>
      </c>
      <c r="BC284" s="16" t="str">
        <f t="shared" si="310"/>
        <v/>
      </c>
      <c r="BD284" s="16" t="str">
        <f t="shared" si="311"/>
        <v/>
      </c>
      <c r="BE284" s="16" t="str">
        <f t="shared" si="312"/>
        <v/>
      </c>
      <c r="BF284" s="16" t="str">
        <f t="shared" si="313"/>
        <v/>
      </c>
      <c r="BG284" s="16" t="str">
        <f t="shared" si="314"/>
        <v/>
      </c>
      <c r="BH284" s="16" t="str">
        <f t="shared" si="315"/>
        <v/>
      </c>
      <c r="BI284" s="16" t="str">
        <f t="shared" si="316"/>
        <v/>
      </c>
      <c r="BJ284" s="16" t="str">
        <f t="shared" si="317"/>
        <v/>
      </c>
      <c r="BK284" s="16" t="str">
        <f t="shared" si="318"/>
        <v/>
      </c>
      <c r="BL284" s="16" t="str">
        <f t="shared" si="319"/>
        <v/>
      </c>
      <c r="BM284" s="16"/>
      <c r="BN284" s="16" t="str">
        <f t="shared" si="320"/>
        <v/>
      </c>
      <c r="BO284" s="16" t="str">
        <f t="shared" si="321"/>
        <v/>
      </c>
      <c r="BP284" s="28" t="str">
        <f t="shared" si="322"/>
        <v/>
      </c>
      <c r="BQ284" s="16" t="str">
        <f t="shared" si="323"/>
        <v/>
      </c>
      <c r="BR284" s="16" t="str">
        <f t="shared" si="324"/>
        <v/>
      </c>
      <c r="BS284" s="16" t="str">
        <f t="shared" si="325"/>
        <v/>
      </c>
      <c r="BT284" s="16" t="str">
        <f t="shared" si="326"/>
        <v/>
      </c>
      <c r="BU284" s="16" t="str">
        <f t="shared" si="327"/>
        <v/>
      </c>
      <c r="BV284" s="16" t="str">
        <f t="shared" si="328"/>
        <v/>
      </c>
      <c r="BW284" s="16" t="str">
        <f t="shared" si="329"/>
        <v/>
      </c>
      <c r="BX284" s="16" t="str">
        <f t="shared" si="330"/>
        <v/>
      </c>
      <c r="BY284" s="16" t="str">
        <f t="shared" si="331"/>
        <v/>
      </c>
      <c r="BZ284" s="16" t="str">
        <f t="shared" si="332"/>
        <v/>
      </c>
      <c r="CA284" s="16" t="str">
        <f t="shared" si="332"/>
        <v/>
      </c>
      <c r="CB284" s="16" t="str">
        <f t="shared" si="332"/>
        <v/>
      </c>
      <c r="CC284" s="16" t="str">
        <f t="shared" si="332"/>
        <v/>
      </c>
      <c r="CD284" s="16" t="str">
        <f t="shared" si="332"/>
        <v/>
      </c>
      <c r="CE284" s="16" t="str">
        <f t="shared" si="332"/>
        <v/>
      </c>
      <c r="CF284" s="16" t="str">
        <f t="shared" si="332"/>
        <v/>
      </c>
      <c r="CG284" s="16" t="str">
        <f t="shared" si="332"/>
        <v/>
      </c>
      <c r="CH284" s="66" t="str">
        <f t="shared" si="333"/>
        <v/>
      </c>
      <c r="CI284" s="42" t="str">
        <f t="shared" si="345"/>
        <v/>
      </c>
      <c r="CJ284" s="42" t="str">
        <f t="shared" si="346"/>
        <v/>
      </c>
      <c r="CK284" s="42" t="str">
        <f t="shared" si="347"/>
        <v/>
      </c>
      <c r="CL284" s="42" t="str">
        <f t="shared" si="348"/>
        <v/>
      </c>
      <c r="CM284" s="42" t="str">
        <f t="shared" si="349"/>
        <v/>
      </c>
      <c r="CN284" s="65">
        <f t="shared" si="335"/>
        <v>0</v>
      </c>
      <c r="CO284" s="73"/>
      <c r="CP284" s="41">
        <f t="shared" si="300"/>
        <v>0</v>
      </c>
      <c r="CQ284" s="39">
        <f t="shared" si="301"/>
        <v>0</v>
      </c>
      <c r="CR284" s="40">
        <f t="shared" si="302"/>
        <v>0</v>
      </c>
      <c r="CS284" s="134">
        <f t="shared" si="303"/>
        <v>0</v>
      </c>
      <c r="CT284" s="17"/>
      <c r="CU284" s="129"/>
      <c r="CV284" s="130">
        <f t="shared" si="336"/>
        <v>0</v>
      </c>
      <c r="CW284" s="134">
        <f t="shared" si="337"/>
        <v>0</v>
      </c>
      <c r="CX284" s="131">
        <f>+IF($I$7="SI",'INPUTS Y LISTAS'!$B$31,0)</f>
        <v>0</v>
      </c>
      <c r="CY284" s="132"/>
      <c r="CZ284" s="130">
        <f t="shared" si="338"/>
        <v>0</v>
      </c>
      <c r="DA284" s="134">
        <f t="shared" si="339"/>
        <v>0</v>
      </c>
      <c r="DB284" s="131">
        <f>+IF($I$7="SI",'INPUTS Y LISTAS'!$B$32,0)</f>
        <v>0</v>
      </c>
      <c r="DC284" s="132"/>
      <c r="DD284" s="130">
        <f t="shared" si="340"/>
        <v>0</v>
      </c>
      <c r="DE284" s="134">
        <f t="shared" si="341"/>
        <v>0</v>
      </c>
      <c r="DF284" s="131">
        <f>+IF($I$7="SI",'INPUTS Y LISTAS'!$B$33,0)</f>
        <v>0</v>
      </c>
      <c r="DG284" s="132"/>
      <c r="DH284" s="130">
        <f t="shared" si="342"/>
        <v>0</v>
      </c>
      <c r="DI284" s="134">
        <f t="shared" si="343"/>
        <v>0</v>
      </c>
      <c r="DJ284" s="136">
        <f t="shared" si="344"/>
        <v>0</v>
      </c>
    </row>
    <row r="285" spans="3:114" ht="15.75" hidden="1" outlineLevel="2" x14ac:dyDescent="0.2">
      <c r="C285" s="14">
        <f t="shared" si="295"/>
        <v>271</v>
      </c>
      <c r="D285" s="72"/>
      <c r="E285" s="69">
        <v>1</v>
      </c>
      <c r="F285" s="69"/>
      <c r="G285" s="70"/>
      <c r="H285" s="70"/>
      <c r="I285" s="70"/>
      <c r="J285" s="70"/>
      <c r="K285" s="70"/>
      <c r="L285" s="70"/>
      <c r="M285" s="70"/>
      <c r="N285" s="70"/>
      <c r="O285" s="70"/>
      <c r="P285" s="70"/>
      <c r="Q285" s="70"/>
      <c r="R285" s="70"/>
      <c r="S285" s="70"/>
      <c r="T285" s="70"/>
      <c r="U285" s="70"/>
      <c r="V285" s="70"/>
      <c r="W285" s="70"/>
      <c r="X285" s="70"/>
      <c r="Y285" s="71"/>
      <c r="Z285" s="87" t="s">
        <v>16</v>
      </c>
      <c r="AA285" s="15" t="str">
        <f>IF(G285="","",IF(Z285="SI",G285*(1+'INPUTS Y LISTAS'!$B$15),'Modelo Estadistico'!G285))</f>
        <v/>
      </c>
      <c r="AB285" s="15" t="str">
        <f>IF(H285="","",IF(Z285="SI",H285*(1+'INPUTS Y LISTAS'!$B$15),'Modelo Estadistico'!H285))</f>
        <v/>
      </c>
      <c r="AC285" s="15" t="str">
        <f>IF(I285="","",IF(Z285="SI",I285*(1+'INPUTS Y LISTAS'!$B$15),'Modelo Estadistico'!I285))</f>
        <v/>
      </c>
      <c r="AD285" s="15" t="str">
        <f>IF(J285="","",IF(Z285="SI",J285*(1+'INPUTS Y LISTAS'!$B$15),'Modelo Estadistico'!J285))</f>
        <v/>
      </c>
      <c r="AE285" s="15" t="str">
        <f>IF(K285="","",IF(Z285="SI",K285*(1+'INPUTS Y LISTAS'!$B$15),'Modelo Estadistico'!K285))</f>
        <v/>
      </c>
      <c r="AF285" s="15" t="str">
        <f>IF(L285="","",IF(Z285="SI",L285*(1+'INPUTS Y LISTAS'!$B$15),'Modelo Estadistico'!L285))</f>
        <v/>
      </c>
      <c r="AG285" s="15" t="str">
        <f>IF(M285="","",IF(Z285="SI",M285*(1+'INPUTS Y LISTAS'!$B$15),'Modelo Estadistico'!M285))</f>
        <v/>
      </c>
      <c r="AH285" s="15" t="str">
        <f>IF(N285="","",IF(Z285="SI",N285*(1+'INPUTS Y LISTAS'!$B$15),'Modelo Estadistico'!N285))</f>
        <v/>
      </c>
      <c r="AI285" s="15" t="str">
        <f>IF(O285="","",IF(Z285="SI",O285*(1+'INPUTS Y LISTAS'!$B$15),'Modelo Estadistico'!O285))</f>
        <v/>
      </c>
      <c r="AJ285" s="15" t="str">
        <f>IF(P285="","",IF(Z285="SI",P285*(1+'INPUTS Y LISTAS'!$B$15),'Modelo Estadistico'!P285))</f>
        <v/>
      </c>
      <c r="AK285" s="15" t="str">
        <f>IF(Q285="","",IF(Z285="SI",Q285*(1+'INPUTS Y LISTAS'!$B$15),'Modelo Estadistico'!Q285))</f>
        <v/>
      </c>
      <c r="AL285" s="15" t="str">
        <f>IF(R285="","",IF(Z285="SI",R285*(1+'INPUTS Y LISTAS'!$B$15),'Modelo Estadistico'!R285))</f>
        <v/>
      </c>
      <c r="AM285" s="15" t="str">
        <f>IF(S285="","",IF(Z285="SI",S285*(1+'INPUTS Y LISTAS'!$B$15),'Modelo Estadistico'!S285))</f>
        <v/>
      </c>
      <c r="AN285" s="15" t="str">
        <f>IF(T285="","",IF(Z285="SI",T285*(1+'INPUTS Y LISTAS'!$B$15),'Modelo Estadistico'!T285))</f>
        <v/>
      </c>
      <c r="AO285" s="15" t="str">
        <f>IF(U285="","",IF(Z285="SI",U285*(1+'INPUTS Y LISTAS'!$B$15),'Modelo Estadistico'!U285))</f>
        <v/>
      </c>
      <c r="AP285" s="15" t="str">
        <f>IF(V285="","",IF(Z285="SI",V285*(1+'INPUTS Y LISTAS'!$B$15),'Modelo Estadistico'!V285))</f>
        <v/>
      </c>
      <c r="AQ285" s="15" t="str">
        <f>IF(W285="","",IF(Z285="SI",W285*(1+'INPUTS Y LISTAS'!$B$15),'Modelo Estadistico'!W285))</f>
        <v/>
      </c>
      <c r="AR285" s="15" t="str">
        <f>IF(X285="","",IF(Z285="SI",X285*(1+'INPUTS Y LISTAS'!$B$15),'Modelo Estadistico'!X285))</f>
        <v/>
      </c>
      <c r="AS285" s="71"/>
      <c r="AT285" s="29" t="str">
        <f t="shared" si="296"/>
        <v/>
      </c>
      <c r="AU285" s="15" t="str">
        <f t="shared" si="297"/>
        <v/>
      </c>
      <c r="AV285" s="15" t="str">
        <f t="shared" si="298"/>
        <v/>
      </c>
      <c r="AW285" s="30" t="str">
        <f t="shared" si="299"/>
        <v/>
      </c>
      <c r="AX285" s="28" t="str">
        <f t="shared" si="334"/>
        <v/>
      </c>
      <c r="AY285" s="16" t="str">
        <f t="shared" si="306"/>
        <v/>
      </c>
      <c r="AZ285" s="16" t="str">
        <f t="shared" si="307"/>
        <v/>
      </c>
      <c r="BA285" s="16" t="str">
        <f t="shared" si="308"/>
        <v/>
      </c>
      <c r="BB285" s="16" t="str">
        <f t="shared" si="309"/>
        <v/>
      </c>
      <c r="BC285" s="16" t="str">
        <f t="shared" si="310"/>
        <v/>
      </c>
      <c r="BD285" s="16" t="str">
        <f t="shared" si="311"/>
        <v/>
      </c>
      <c r="BE285" s="16" t="str">
        <f t="shared" si="312"/>
        <v/>
      </c>
      <c r="BF285" s="16" t="str">
        <f t="shared" si="313"/>
        <v/>
      </c>
      <c r="BG285" s="16" t="str">
        <f t="shared" si="314"/>
        <v/>
      </c>
      <c r="BH285" s="16" t="str">
        <f t="shared" si="315"/>
        <v/>
      </c>
      <c r="BI285" s="16" t="str">
        <f t="shared" si="316"/>
        <v/>
      </c>
      <c r="BJ285" s="16" t="str">
        <f t="shared" si="317"/>
        <v/>
      </c>
      <c r="BK285" s="16" t="str">
        <f t="shared" si="318"/>
        <v/>
      </c>
      <c r="BL285" s="16" t="str">
        <f t="shared" si="319"/>
        <v/>
      </c>
      <c r="BM285" s="16"/>
      <c r="BN285" s="16" t="str">
        <f t="shared" si="320"/>
        <v/>
      </c>
      <c r="BO285" s="16" t="str">
        <f t="shared" si="321"/>
        <v/>
      </c>
      <c r="BP285" s="28" t="str">
        <f t="shared" si="322"/>
        <v/>
      </c>
      <c r="BQ285" s="16" t="str">
        <f t="shared" si="323"/>
        <v/>
      </c>
      <c r="BR285" s="16" t="str">
        <f t="shared" si="324"/>
        <v/>
      </c>
      <c r="BS285" s="16" t="str">
        <f t="shared" si="325"/>
        <v/>
      </c>
      <c r="BT285" s="16" t="str">
        <f t="shared" si="326"/>
        <v/>
      </c>
      <c r="BU285" s="16" t="str">
        <f t="shared" si="327"/>
        <v/>
      </c>
      <c r="BV285" s="16" t="str">
        <f t="shared" si="328"/>
        <v/>
      </c>
      <c r="BW285" s="16" t="str">
        <f t="shared" si="329"/>
        <v/>
      </c>
      <c r="BX285" s="16" t="str">
        <f t="shared" si="330"/>
        <v/>
      </c>
      <c r="BY285" s="16" t="str">
        <f t="shared" si="331"/>
        <v/>
      </c>
      <c r="BZ285" s="16" t="str">
        <f t="shared" si="332"/>
        <v/>
      </c>
      <c r="CA285" s="16" t="str">
        <f t="shared" si="332"/>
        <v/>
      </c>
      <c r="CB285" s="16" t="str">
        <f t="shared" si="332"/>
        <v/>
      </c>
      <c r="CC285" s="16" t="str">
        <f t="shared" si="332"/>
        <v/>
      </c>
      <c r="CD285" s="16" t="str">
        <f t="shared" si="332"/>
        <v/>
      </c>
      <c r="CE285" s="16" t="str">
        <f t="shared" si="332"/>
        <v/>
      </c>
      <c r="CF285" s="16" t="str">
        <f t="shared" si="332"/>
        <v/>
      </c>
      <c r="CG285" s="16" t="str">
        <f t="shared" si="332"/>
        <v/>
      </c>
      <c r="CH285" s="66" t="str">
        <f t="shared" si="333"/>
        <v/>
      </c>
      <c r="CI285" s="42" t="str">
        <f t="shared" si="345"/>
        <v/>
      </c>
      <c r="CJ285" s="42" t="str">
        <f t="shared" si="346"/>
        <v/>
      </c>
      <c r="CK285" s="42" t="str">
        <f t="shared" si="347"/>
        <v/>
      </c>
      <c r="CL285" s="42" t="str">
        <f t="shared" si="348"/>
        <v/>
      </c>
      <c r="CM285" s="42" t="str">
        <f t="shared" si="349"/>
        <v/>
      </c>
      <c r="CN285" s="65">
        <f t="shared" si="335"/>
        <v>0</v>
      </c>
      <c r="CO285" s="73"/>
      <c r="CP285" s="41">
        <f t="shared" si="300"/>
        <v>0</v>
      </c>
      <c r="CQ285" s="39">
        <f t="shared" si="301"/>
        <v>0</v>
      </c>
      <c r="CR285" s="40">
        <f t="shared" si="302"/>
        <v>0</v>
      </c>
      <c r="CS285" s="134">
        <f t="shared" si="303"/>
        <v>0</v>
      </c>
      <c r="CT285" s="17"/>
      <c r="CU285" s="129"/>
      <c r="CV285" s="130">
        <f t="shared" si="336"/>
        <v>0</v>
      </c>
      <c r="CW285" s="134">
        <f t="shared" si="337"/>
        <v>0</v>
      </c>
      <c r="CX285" s="131">
        <f>+IF($I$7="SI",'INPUTS Y LISTAS'!$B$31,0)</f>
        <v>0</v>
      </c>
      <c r="CY285" s="132"/>
      <c r="CZ285" s="130">
        <f t="shared" si="338"/>
        <v>0</v>
      </c>
      <c r="DA285" s="134">
        <f t="shared" si="339"/>
        <v>0</v>
      </c>
      <c r="DB285" s="131">
        <f>+IF($I$7="SI",'INPUTS Y LISTAS'!$B$32,0)</f>
        <v>0</v>
      </c>
      <c r="DC285" s="132"/>
      <c r="DD285" s="130">
        <f t="shared" si="340"/>
        <v>0</v>
      </c>
      <c r="DE285" s="134">
        <f t="shared" si="341"/>
        <v>0</v>
      </c>
      <c r="DF285" s="131">
        <f>+IF($I$7="SI",'INPUTS Y LISTAS'!$B$33,0)</f>
        <v>0</v>
      </c>
      <c r="DG285" s="132"/>
      <c r="DH285" s="130">
        <f t="shared" si="342"/>
        <v>0</v>
      </c>
      <c r="DI285" s="134">
        <f t="shared" si="343"/>
        <v>0</v>
      </c>
      <c r="DJ285" s="136">
        <f t="shared" si="344"/>
        <v>0</v>
      </c>
    </row>
    <row r="286" spans="3:114" ht="15.75" hidden="1" outlineLevel="2" x14ac:dyDescent="0.2">
      <c r="C286" s="14">
        <f t="shared" si="295"/>
        <v>272</v>
      </c>
      <c r="D286" s="72"/>
      <c r="E286" s="69">
        <v>1</v>
      </c>
      <c r="F286" s="69"/>
      <c r="G286" s="70"/>
      <c r="H286" s="70"/>
      <c r="I286" s="70"/>
      <c r="J286" s="70"/>
      <c r="K286" s="70"/>
      <c r="L286" s="70"/>
      <c r="M286" s="70"/>
      <c r="N286" s="70"/>
      <c r="O286" s="70"/>
      <c r="P286" s="70"/>
      <c r="Q286" s="70"/>
      <c r="R286" s="70"/>
      <c r="S286" s="70"/>
      <c r="T286" s="70"/>
      <c r="U286" s="70"/>
      <c r="V286" s="70"/>
      <c r="W286" s="70"/>
      <c r="X286" s="70"/>
      <c r="Y286" s="71"/>
      <c r="Z286" s="87" t="s">
        <v>16</v>
      </c>
      <c r="AA286" s="15" t="str">
        <f>IF(G286="","",IF(Z286="SI",G286*(1+'INPUTS Y LISTAS'!$B$15),'Modelo Estadistico'!G286))</f>
        <v/>
      </c>
      <c r="AB286" s="15" t="str">
        <f>IF(H286="","",IF(Z286="SI",H286*(1+'INPUTS Y LISTAS'!$B$15),'Modelo Estadistico'!H286))</f>
        <v/>
      </c>
      <c r="AC286" s="15" t="str">
        <f>IF(I286="","",IF(Z286="SI",I286*(1+'INPUTS Y LISTAS'!$B$15),'Modelo Estadistico'!I286))</f>
        <v/>
      </c>
      <c r="AD286" s="15" t="str">
        <f>IF(J286="","",IF(Z286="SI",J286*(1+'INPUTS Y LISTAS'!$B$15),'Modelo Estadistico'!J286))</f>
        <v/>
      </c>
      <c r="AE286" s="15" t="str">
        <f>IF(K286="","",IF(Z286="SI",K286*(1+'INPUTS Y LISTAS'!$B$15),'Modelo Estadistico'!K286))</f>
        <v/>
      </c>
      <c r="AF286" s="15" t="str">
        <f>IF(L286="","",IF(Z286="SI",L286*(1+'INPUTS Y LISTAS'!$B$15),'Modelo Estadistico'!L286))</f>
        <v/>
      </c>
      <c r="AG286" s="15" t="str">
        <f>IF(M286="","",IF(Z286="SI",M286*(1+'INPUTS Y LISTAS'!$B$15),'Modelo Estadistico'!M286))</f>
        <v/>
      </c>
      <c r="AH286" s="15" t="str">
        <f>IF(N286="","",IF(Z286="SI",N286*(1+'INPUTS Y LISTAS'!$B$15),'Modelo Estadistico'!N286))</f>
        <v/>
      </c>
      <c r="AI286" s="15" t="str">
        <f>IF(O286="","",IF(Z286="SI",O286*(1+'INPUTS Y LISTAS'!$B$15),'Modelo Estadistico'!O286))</f>
        <v/>
      </c>
      <c r="AJ286" s="15" t="str">
        <f>IF(P286="","",IF(Z286="SI",P286*(1+'INPUTS Y LISTAS'!$B$15),'Modelo Estadistico'!P286))</f>
        <v/>
      </c>
      <c r="AK286" s="15" t="str">
        <f>IF(Q286="","",IF(Z286="SI",Q286*(1+'INPUTS Y LISTAS'!$B$15),'Modelo Estadistico'!Q286))</f>
        <v/>
      </c>
      <c r="AL286" s="15" t="str">
        <f>IF(R286="","",IF(Z286="SI",R286*(1+'INPUTS Y LISTAS'!$B$15),'Modelo Estadistico'!R286))</f>
        <v/>
      </c>
      <c r="AM286" s="15" t="str">
        <f>IF(S286="","",IF(Z286="SI",S286*(1+'INPUTS Y LISTAS'!$B$15),'Modelo Estadistico'!S286))</f>
        <v/>
      </c>
      <c r="AN286" s="15" t="str">
        <f>IF(T286="","",IF(Z286="SI",T286*(1+'INPUTS Y LISTAS'!$B$15),'Modelo Estadistico'!T286))</f>
        <v/>
      </c>
      <c r="AO286" s="15" t="str">
        <f>IF(U286="","",IF(Z286="SI",U286*(1+'INPUTS Y LISTAS'!$B$15),'Modelo Estadistico'!U286))</f>
        <v/>
      </c>
      <c r="AP286" s="15" t="str">
        <f>IF(V286="","",IF(Z286="SI",V286*(1+'INPUTS Y LISTAS'!$B$15),'Modelo Estadistico'!V286))</f>
        <v/>
      </c>
      <c r="AQ286" s="15" t="str">
        <f>IF(W286="","",IF(Z286="SI",W286*(1+'INPUTS Y LISTAS'!$B$15),'Modelo Estadistico'!W286))</f>
        <v/>
      </c>
      <c r="AR286" s="15" t="str">
        <f>IF(X286="","",IF(Z286="SI",X286*(1+'INPUTS Y LISTAS'!$B$15),'Modelo Estadistico'!X286))</f>
        <v/>
      </c>
      <c r="AS286" s="71"/>
      <c r="AT286" s="29" t="str">
        <f t="shared" si="296"/>
        <v/>
      </c>
      <c r="AU286" s="15" t="str">
        <f t="shared" si="297"/>
        <v/>
      </c>
      <c r="AV286" s="15" t="str">
        <f t="shared" si="298"/>
        <v/>
      </c>
      <c r="AW286" s="30" t="str">
        <f t="shared" si="299"/>
        <v/>
      </c>
      <c r="AX286" s="28" t="str">
        <f t="shared" si="334"/>
        <v/>
      </c>
      <c r="AY286" s="16" t="str">
        <f t="shared" si="306"/>
        <v/>
      </c>
      <c r="AZ286" s="16" t="str">
        <f t="shared" si="307"/>
        <v/>
      </c>
      <c r="BA286" s="16" t="str">
        <f t="shared" si="308"/>
        <v/>
      </c>
      <c r="BB286" s="16" t="str">
        <f t="shared" si="309"/>
        <v/>
      </c>
      <c r="BC286" s="16" t="str">
        <f t="shared" si="310"/>
        <v/>
      </c>
      <c r="BD286" s="16" t="str">
        <f t="shared" si="311"/>
        <v/>
      </c>
      <c r="BE286" s="16" t="str">
        <f t="shared" si="312"/>
        <v/>
      </c>
      <c r="BF286" s="16" t="str">
        <f t="shared" si="313"/>
        <v/>
      </c>
      <c r="BG286" s="16" t="str">
        <f t="shared" si="314"/>
        <v/>
      </c>
      <c r="BH286" s="16" t="str">
        <f t="shared" si="315"/>
        <v/>
      </c>
      <c r="BI286" s="16" t="str">
        <f t="shared" si="316"/>
        <v/>
      </c>
      <c r="BJ286" s="16" t="str">
        <f t="shared" si="317"/>
        <v/>
      </c>
      <c r="BK286" s="16" t="str">
        <f t="shared" si="318"/>
        <v/>
      </c>
      <c r="BL286" s="16" t="str">
        <f t="shared" si="319"/>
        <v/>
      </c>
      <c r="BM286" s="16"/>
      <c r="BN286" s="16" t="str">
        <f t="shared" si="320"/>
        <v/>
      </c>
      <c r="BO286" s="16" t="str">
        <f t="shared" si="321"/>
        <v/>
      </c>
      <c r="BP286" s="28" t="str">
        <f t="shared" si="322"/>
        <v/>
      </c>
      <c r="BQ286" s="16" t="str">
        <f t="shared" si="323"/>
        <v/>
      </c>
      <c r="BR286" s="16" t="str">
        <f t="shared" si="324"/>
        <v/>
      </c>
      <c r="BS286" s="16" t="str">
        <f t="shared" si="325"/>
        <v/>
      </c>
      <c r="BT286" s="16" t="str">
        <f t="shared" si="326"/>
        <v/>
      </c>
      <c r="BU286" s="16" t="str">
        <f t="shared" si="327"/>
        <v/>
      </c>
      <c r="BV286" s="16" t="str">
        <f t="shared" si="328"/>
        <v/>
      </c>
      <c r="BW286" s="16" t="str">
        <f t="shared" si="329"/>
        <v/>
      </c>
      <c r="BX286" s="16" t="str">
        <f t="shared" si="330"/>
        <v/>
      </c>
      <c r="BY286" s="16" t="str">
        <f t="shared" si="331"/>
        <v/>
      </c>
      <c r="BZ286" s="16" t="str">
        <f t="shared" si="332"/>
        <v/>
      </c>
      <c r="CA286" s="16" t="str">
        <f t="shared" si="332"/>
        <v/>
      </c>
      <c r="CB286" s="16" t="str">
        <f t="shared" si="332"/>
        <v/>
      </c>
      <c r="CC286" s="16" t="str">
        <f t="shared" si="332"/>
        <v/>
      </c>
      <c r="CD286" s="16" t="str">
        <f t="shared" si="332"/>
        <v/>
      </c>
      <c r="CE286" s="16" t="str">
        <f t="shared" si="332"/>
        <v/>
      </c>
      <c r="CF286" s="16" t="str">
        <f t="shared" si="332"/>
        <v/>
      </c>
      <c r="CG286" s="16" t="str">
        <f t="shared" si="332"/>
        <v/>
      </c>
      <c r="CH286" s="66" t="str">
        <f t="shared" si="333"/>
        <v/>
      </c>
      <c r="CI286" s="42" t="str">
        <f t="shared" si="345"/>
        <v/>
      </c>
      <c r="CJ286" s="42" t="str">
        <f t="shared" si="346"/>
        <v/>
      </c>
      <c r="CK286" s="42" t="str">
        <f t="shared" si="347"/>
        <v/>
      </c>
      <c r="CL286" s="42" t="str">
        <f t="shared" si="348"/>
        <v/>
      </c>
      <c r="CM286" s="42" t="str">
        <f t="shared" si="349"/>
        <v/>
      </c>
      <c r="CN286" s="65">
        <f t="shared" si="335"/>
        <v>0</v>
      </c>
      <c r="CO286" s="73"/>
      <c r="CP286" s="41">
        <f t="shared" si="300"/>
        <v>0</v>
      </c>
      <c r="CQ286" s="39">
        <f t="shared" si="301"/>
        <v>0</v>
      </c>
      <c r="CR286" s="40">
        <f t="shared" si="302"/>
        <v>0</v>
      </c>
      <c r="CS286" s="134">
        <f t="shared" si="303"/>
        <v>0</v>
      </c>
      <c r="CT286" s="17"/>
      <c r="CU286" s="129"/>
      <c r="CV286" s="130">
        <f t="shared" si="336"/>
        <v>0</v>
      </c>
      <c r="CW286" s="134">
        <f t="shared" si="337"/>
        <v>0</v>
      </c>
      <c r="CX286" s="131">
        <f>+IF($I$7="SI",'INPUTS Y LISTAS'!$B$31,0)</f>
        <v>0</v>
      </c>
      <c r="CY286" s="132"/>
      <c r="CZ286" s="130">
        <f t="shared" si="338"/>
        <v>0</v>
      </c>
      <c r="DA286" s="134">
        <f t="shared" si="339"/>
        <v>0</v>
      </c>
      <c r="DB286" s="131">
        <f>+IF($I$7="SI",'INPUTS Y LISTAS'!$B$32,0)</f>
        <v>0</v>
      </c>
      <c r="DC286" s="132"/>
      <c r="DD286" s="130">
        <f t="shared" si="340"/>
        <v>0</v>
      </c>
      <c r="DE286" s="134">
        <f t="shared" si="341"/>
        <v>0</v>
      </c>
      <c r="DF286" s="131">
        <f>+IF($I$7="SI",'INPUTS Y LISTAS'!$B$33,0)</f>
        <v>0</v>
      </c>
      <c r="DG286" s="132"/>
      <c r="DH286" s="130">
        <f t="shared" si="342"/>
        <v>0</v>
      </c>
      <c r="DI286" s="134">
        <f t="shared" si="343"/>
        <v>0</v>
      </c>
      <c r="DJ286" s="136">
        <f t="shared" si="344"/>
        <v>0</v>
      </c>
    </row>
    <row r="287" spans="3:114" ht="15.75" hidden="1" outlineLevel="2" x14ac:dyDescent="0.2">
      <c r="C287" s="14">
        <f t="shared" si="295"/>
        <v>273</v>
      </c>
      <c r="D287" s="72"/>
      <c r="E287" s="69">
        <v>1</v>
      </c>
      <c r="F287" s="69"/>
      <c r="G287" s="70"/>
      <c r="H287" s="70"/>
      <c r="I287" s="70"/>
      <c r="J287" s="70"/>
      <c r="K287" s="70"/>
      <c r="L287" s="70"/>
      <c r="M287" s="70"/>
      <c r="N287" s="70"/>
      <c r="O287" s="70"/>
      <c r="P287" s="70"/>
      <c r="Q287" s="70"/>
      <c r="R287" s="70"/>
      <c r="S287" s="70"/>
      <c r="T287" s="70"/>
      <c r="U287" s="70"/>
      <c r="V287" s="70"/>
      <c r="W287" s="70"/>
      <c r="X287" s="70"/>
      <c r="Y287" s="71"/>
      <c r="Z287" s="87" t="s">
        <v>16</v>
      </c>
      <c r="AA287" s="15" t="str">
        <f>IF(G287="","",IF(Z287="SI",G287*(1+'INPUTS Y LISTAS'!$B$15),'Modelo Estadistico'!G287))</f>
        <v/>
      </c>
      <c r="AB287" s="15" t="str">
        <f>IF(H287="","",IF(Z287="SI",H287*(1+'INPUTS Y LISTAS'!$B$15),'Modelo Estadistico'!H287))</f>
        <v/>
      </c>
      <c r="AC287" s="15" t="str">
        <f>IF(I287="","",IF(Z287="SI",I287*(1+'INPUTS Y LISTAS'!$B$15),'Modelo Estadistico'!I287))</f>
        <v/>
      </c>
      <c r="AD287" s="15" t="str">
        <f>IF(J287="","",IF(Z287="SI",J287*(1+'INPUTS Y LISTAS'!$B$15),'Modelo Estadistico'!J287))</f>
        <v/>
      </c>
      <c r="AE287" s="15" t="str">
        <f>IF(K287="","",IF(Z287="SI",K287*(1+'INPUTS Y LISTAS'!$B$15),'Modelo Estadistico'!K287))</f>
        <v/>
      </c>
      <c r="AF287" s="15" t="str">
        <f>IF(L287="","",IF(Z287="SI",L287*(1+'INPUTS Y LISTAS'!$B$15),'Modelo Estadistico'!L287))</f>
        <v/>
      </c>
      <c r="AG287" s="15" t="str">
        <f>IF(M287="","",IF(Z287="SI",M287*(1+'INPUTS Y LISTAS'!$B$15),'Modelo Estadistico'!M287))</f>
        <v/>
      </c>
      <c r="AH287" s="15" t="str">
        <f>IF(N287="","",IF(Z287="SI",N287*(1+'INPUTS Y LISTAS'!$B$15),'Modelo Estadistico'!N287))</f>
        <v/>
      </c>
      <c r="AI287" s="15" t="str">
        <f>IF(O287="","",IF(Z287="SI",O287*(1+'INPUTS Y LISTAS'!$B$15),'Modelo Estadistico'!O287))</f>
        <v/>
      </c>
      <c r="AJ287" s="15" t="str">
        <f>IF(P287="","",IF(Z287="SI",P287*(1+'INPUTS Y LISTAS'!$B$15),'Modelo Estadistico'!P287))</f>
        <v/>
      </c>
      <c r="AK287" s="15" t="str">
        <f>IF(Q287="","",IF(Z287="SI",Q287*(1+'INPUTS Y LISTAS'!$B$15),'Modelo Estadistico'!Q287))</f>
        <v/>
      </c>
      <c r="AL287" s="15" t="str">
        <f>IF(R287="","",IF(Z287="SI",R287*(1+'INPUTS Y LISTAS'!$B$15),'Modelo Estadistico'!R287))</f>
        <v/>
      </c>
      <c r="AM287" s="15" t="str">
        <f>IF(S287="","",IF(Z287="SI",S287*(1+'INPUTS Y LISTAS'!$B$15),'Modelo Estadistico'!S287))</f>
        <v/>
      </c>
      <c r="AN287" s="15" t="str">
        <f>IF(T287="","",IF(Z287="SI",T287*(1+'INPUTS Y LISTAS'!$B$15),'Modelo Estadistico'!T287))</f>
        <v/>
      </c>
      <c r="AO287" s="15" t="str">
        <f>IF(U287="","",IF(Z287="SI",U287*(1+'INPUTS Y LISTAS'!$B$15),'Modelo Estadistico'!U287))</f>
        <v/>
      </c>
      <c r="AP287" s="15" t="str">
        <f>IF(V287="","",IF(Z287="SI",V287*(1+'INPUTS Y LISTAS'!$B$15),'Modelo Estadistico'!V287))</f>
        <v/>
      </c>
      <c r="AQ287" s="15" t="str">
        <f>IF(W287="","",IF(Z287="SI",W287*(1+'INPUTS Y LISTAS'!$B$15),'Modelo Estadistico'!W287))</f>
        <v/>
      </c>
      <c r="AR287" s="15" t="str">
        <f>IF(X287="","",IF(Z287="SI",X287*(1+'INPUTS Y LISTAS'!$B$15),'Modelo Estadistico'!X287))</f>
        <v/>
      </c>
      <c r="AS287" s="71"/>
      <c r="AT287" s="29" t="str">
        <f t="shared" si="296"/>
        <v/>
      </c>
      <c r="AU287" s="15" t="str">
        <f t="shared" si="297"/>
        <v/>
      </c>
      <c r="AV287" s="15" t="str">
        <f t="shared" si="298"/>
        <v/>
      </c>
      <c r="AW287" s="30" t="str">
        <f t="shared" si="299"/>
        <v/>
      </c>
      <c r="AX287" s="28" t="str">
        <f t="shared" si="334"/>
        <v/>
      </c>
      <c r="AY287" s="16" t="str">
        <f t="shared" si="306"/>
        <v/>
      </c>
      <c r="AZ287" s="16" t="str">
        <f t="shared" si="307"/>
        <v/>
      </c>
      <c r="BA287" s="16" t="str">
        <f t="shared" si="308"/>
        <v/>
      </c>
      <c r="BB287" s="16" t="str">
        <f t="shared" si="309"/>
        <v/>
      </c>
      <c r="BC287" s="16" t="str">
        <f t="shared" si="310"/>
        <v/>
      </c>
      <c r="BD287" s="16" t="str">
        <f t="shared" si="311"/>
        <v/>
      </c>
      <c r="BE287" s="16" t="str">
        <f t="shared" si="312"/>
        <v/>
      </c>
      <c r="BF287" s="16" t="str">
        <f t="shared" si="313"/>
        <v/>
      </c>
      <c r="BG287" s="16" t="str">
        <f t="shared" si="314"/>
        <v/>
      </c>
      <c r="BH287" s="16" t="str">
        <f t="shared" si="315"/>
        <v/>
      </c>
      <c r="BI287" s="16" t="str">
        <f t="shared" si="316"/>
        <v/>
      </c>
      <c r="BJ287" s="16" t="str">
        <f t="shared" si="317"/>
        <v/>
      </c>
      <c r="BK287" s="16" t="str">
        <f t="shared" si="318"/>
        <v/>
      </c>
      <c r="BL287" s="16" t="str">
        <f t="shared" si="319"/>
        <v/>
      </c>
      <c r="BM287" s="16"/>
      <c r="BN287" s="16" t="str">
        <f t="shared" si="320"/>
        <v/>
      </c>
      <c r="BO287" s="16" t="str">
        <f t="shared" si="321"/>
        <v/>
      </c>
      <c r="BP287" s="28" t="str">
        <f t="shared" si="322"/>
        <v/>
      </c>
      <c r="BQ287" s="16" t="str">
        <f t="shared" si="323"/>
        <v/>
      </c>
      <c r="BR287" s="16" t="str">
        <f t="shared" si="324"/>
        <v/>
      </c>
      <c r="BS287" s="16" t="str">
        <f t="shared" si="325"/>
        <v/>
      </c>
      <c r="BT287" s="16" t="str">
        <f t="shared" si="326"/>
        <v/>
      </c>
      <c r="BU287" s="16" t="str">
        <f t="shared" si="327"/>
        <v/>
      </c>
      <c r="BV287" s="16" t="str">
        <f t="shared" si="328"/>
        <v/>
      </c>
      <c r="BW287" s="16" t="str">
        <f t="shared" si="329"/>
        <v/>
      </c>
      <c r="BX287" s="16" t="str">
        <f t="shared" si="330"/>
        <v/>
      </c>
      <c r="BY287" s="16" t="str">
        <f t="shared" si="331"/>
        <v/>
      </c>
      <c r="BZ287" s="16" t="str">
        <f t="shared" si="332"/>
        <v/>
      </c>
      <c r="CA287" s="16" t="str">
        <f t="shared" si="332"/>
        <v/>
      </c>
      <c r="CB287" s="16" t="str">
        <f t="shared" si="332"/>
        <v/>
      </c>
      <c r="CC287" s="16" t="str">
        <f t="shared" si="332"/>
        <v/>
      </c>
      <c r="CD287" s="16" t="str">
        <f t="shared" si="332"/>
        <v/>
      </c>
      <c r="CE287" s="16" t="str">
        <f t="shared" si="332"/>
        <v/>
      </c>
      <c r="CF287" s="16" t="str">
        <f t="shared" si="332"/>
        <v/>
      </c>
      <c r="CG287" s="16" t="str">
        <f t="shared" si="332"/>
        <v/>
      </c>
      <c r="CH287" s="66" t="str">
        <f t="shared" si="333"/>
        <v/>
      </c>
      <c r="CI287" s="42" t="str">
        <f t="shared" si="345"/>
        <v/>
      </c>
      <c r="CJ287" s="42" t="str">
        <f t="shared" si="346"/>
        <v/>
      </c>
      <c r="CK287" s="42" t="str">
        <f t="shared" si="347"/>
        <v/>
      </c>
      <c r="CL287" s="42" t="str">
        <f t="shared" si="348"/>
        <v/>
      </c>
      <c r="CM287" s="42" t="str">
        <f t="shared" si="349"/>
        <v/>
      </c>
      <c r="CN287" s="65">
        <f t="shared" si="335"/>
        <v>0</v>
      </c>
      <c r="CO287" s="73"/>
      <c r="CP287" s="41">
        <f t="shared" si="300"/>
        <v>0</v>
      </c>
      <c r="CQ287" s="39">
        <f t="shared" si="301"/>
        <v>0</v>
      </c>
      <c r="CR287" s="40">
        <f t="shared" si="302"/>
        <v>0</v>
      </c>
      <c r="CS287" s="134">
        <f t="shared" si="303"/>
        <v>0</v>
      </c>
      <c r="CT287" s="17"/>
      <c r="CU287" s="129"/>
      <c r="CV287" s="130">
        <f t="shared" si="336"/>
        <v>0</v>
      </c>
      <c r="CW287" s="134">
        <f t="shared" si="337"/>
        <v>0</v>
      </c>
      <c r="CX287" s="131">
        <f>+IF($I$7="SI",'INPUTS Y LISTAS'!$B$31,0)</f>
        <v>0</v>
      </c>
      <c r="CY287" s="132"/>
      <c r="CZ287" s="130">
        <f t="shared" si="338"/>
        <v>0</v>
      </c>
      <c r="DA287" s="134">
        <f t="shared" si="339"/>
        <v>0</v>
      </c>
      <c r="DB287" s="131">
        <f>+IF($I$7="SI",'INPUTS Y LISTAS'!$B$32,0)</f>
        <v>0</v>
      </c>
      <c r="DC287" s="132"/>
      <c r="DD287" s="130">
        <f t="shared" si="340"/>
        <v>0</v>
      </c>
      <c r="DE287" s="134">
        <f t="shared" si="341"/>
        <v>0</v>
      </c>
      <c r="DF287" s="131">
        <f>+IF($I$7="SI",'INPUTS Y LISTAS'!$B$33,0)</f>
        <v>0</v>
      </c>
      <c r="DG287" s="132"/>
      <c r="DH287" s="130">
        <f t="shared" si="342"/>
        <v>0</v>
      </c>
      <c r="DI287" s="134">
        <f t="shared" si="343"/>
        <v>0</v>
      </c>
      <c r="DJ287" s="136">
        <f t="shared" si="344"/>
        <v>0</v>
      </c>
    </row>
    <row r="288" spans="3:114" ht="15.75" hidden="1" outlineLevel="2" x14ac:dyDescent="0.2">
      <c r="C288" s="14">
        <f t="shared" si="295"/>
        <v>274</v>
      </c>
      <c r="D288" s="72"/>
      <c r="E288" s="69">
        <v>1</v>
      </c>
      <c r="F288" s="69"/>
      <c r="G288" s="70"/>
      <c r="H288" s="70"/>
      <c r="I288" s="70"/>
      <c r="J288" s="70"/>
      <c r="K288" s="70"/>
      <c r="L288" s="70"/>
      <c r="M288" s="70"/>
      <c r="N288" s="70"/>
      <c r="O288" s="70"/>
      <c r="P288" s="70"/>
      <c r="Q288" s="70"/>
      <c r="R288" s="70"/>
      <c r="S288" s="70"/>
      <c r="T288" s="70"/>
      <c r="U288" s="70"/>
      <c r="V288" s="70"/>
      <c r="W288" s="70"/>
      <c r="X288" s="70"/>
      <c r="Y288" s="71"/>
      <c r="Z288" s="87" t="s">
        <v>16</v>
      </c>
      <c r="AA288" s="15" t="str">
        <f>IF(G288="","",IF(Z288="SI",G288*(1+'INPUTS Y LISTAS'!$B$15),'Modelo Estadistico'!G288))</f>
        <v/>
      </c>
      <c r="AB288" s="15" t="str">
        <f>IF(H288="","",IF(Z288="SI",H288*(1+'INPUTS Y LISTAS'!$B$15),'Modelo Estadistico'!H288))</f>
        <v/>
      </c>
      <c r="AC288" s="15" t="str">
        <f>IF(I288="","",IF(Z288="SI",I288*(1+'INPUTS Y LISTAS'!$B$15),'Modelo Estadistico'!I288))</f>
        <v/>
      </c>
      <c r="AD288" s="15" t="str">
        <f>IF(J288="","",IF(Z288="SI",J288*(1+'INPUTS Y LISTAS'!$B$15),'Modelo Estadistico'!J288))</f>
        <v/>
      </c>
      <c r="AE288" s="15" t="str">
        <f>IF(K288="","",IF(Z288="SI",K288*(1+'INPUTS Y LISTAS'!$B$15),'Modelo Estadistico'!K288))</f>
        <v/>
      </c>
      <c r="AF288" s="15" t="str">
        <f>IF(L288="","",IF(Z288="SI",L288*(1+'INPUTS Y LISTAS'!$B$15),'Modelo Estadistico'!L288))</f>
        <v/>
      </c>
      <c r="AG288" s="15" t="str">
        <f>IF(M288="","",IF(Z288="SI",M288*(1+'INPUTS Y LISTAS'!$B$15),'Modelo Estadistico'!M288))</f>
        <v/>
      </c>
      <c r="AH288" s="15" t="str">
        <f>IF(N288="","",IF(Z288="SI",N288*(1+'INPUTS Y LISTAS'!$B$15),'Modelo Estadistico'!N288))</f>
        <v/>
      </c>
      <c r="AI288" s="15" t="str">
        <f>IF(O288="","",IF(Z288="SI",O288*(1+'INPUTS Y LISTAS'!$B$15),'Modelo Estadistico'!O288))</f>
        <v/>
      </c>
      <c r="AJ288" s="15" t="str">
        <f>IF(P288="","",IF(Z288="SI",P288*(1+'INPUTS Y LISTAS'!$B$15),'Modelo Estadistico'!P288))</f>
        <v/>
      </c>
      <c r="AK288" s="15" t="str">
        <f>IF(Q288="","",IF(Z288="SI",Q288*(1+'INPUTS Y LISTAS'!$B$15),'Modelo Estadistico'!Q288))</f>
        <v/>
      </c>
      <c r="AL288" s="15" t="str">
        <f>IF(R288="","",IF(Z288="SI",R288*(1+'INPUTS Y LISTAS'!$B$15),'Modelo Estadistico'!R288))</f>
        <v/>
      </c>
      <c r="AM288" s="15" t="str">
        <f>IF(S288="","",IF(Z288="SI",S288*(1+'INPUTS Y LISTAS'!$B$15),'Modelo Estadistico'!S288))</f>
        <v/>
      </c>
      <c r="AN288" s="15" t="str">
        <f>IF(T288="","",IF(Z288="SI",T288*(1+'INPUTS Y LISTAS'!$B$15),'Modelo Estadistico'!T288))</f>
        <v/>
      </c>
      <c r="AO288" s="15" t="str">
        <f>IF(U288="","",IF(Z288="SI",U288*(1+'INPUTS Y LISTAS'!$B$15),'Modelo Estadistico'!U288))</f>
        <v/>
      </c>
      <c r="AP288" s="15" t="str">
        <f>IF(V288="","",IF(Z288="SI",V288*(1+'INPUTS Y LISTAS'!$B$15),'Modelo Estadistico'!V288))</f>
        <v/>
      </c>
      <c r="AQ288" s="15" t="str">
        <f>IF(W288="","",IF(Z288="SI",W288*(1+'INPUTS Y LISTAS'!$B$15),'Modelo Estadistico'!W288))</f>
        <v/>
      </c>
      <c r="AR288" s="15" t="str">
        <f>IF(X288="","",IF(Z288="SI",X288*(1+'INPUTS Y LISTAS'!$B$15),'Modelo Estadistico'!X288))</f>
        <v/>
      </c>
      <c r="AS288" s="71"/>
      <c r="AT288" s="29" t="str">
        <f t="shared" si="296"/>
        <v/>
      </c>
      <c r="AU288" s="15" t="str">
        <f t="shared" si="297"/>
        <v/>
      </c>
      <c r="AV288" s="15" t="str">
        <f t="shared" si="298"/>
        <v/>
      </c>
      <c r="AW288" s="30" t="str">
        <f t="shared" si="299"/>
        <v/>
      </c>
      <c r="AX288" s="28" t="str">
        <f t="shared" si="334"/>
        <v/>
      </c>
      <c r="AY288" s="16" t="str">
        <f t="shared" si="306"/>
        <v/>
      </c>
      <c r="AZ288" s="16" t="str">
        <f t="shared" si="307"/>
        <v/>
      </c>
      <c r="BA288" s="16" t="str">
        <f t="shared" si="308"/>
        <v/>
      </c>
      <c r="BB288" s="16" t="str">
        <f t="shared" si="309"/>
        <v/>
      </c>
      <c r="BC288" s="16" t="str">
        <f t="shared" si="310"/>
        <v/>
      </c>
      <c r="BD288" s="16" t="str">
        <f t="shared" si="311"/>
        <v/>
      </c>
      <c r="BE288" s="16" t="str">
        <f t="shared" si="312"/>
        <v/>
      </c>
      <c r="BF288" s="16" t="str">
        <f t="shared" si="313"/>
        <v/>
      </c>
      <c r="BG288" s="16" t="str">
        <f t="shared" si="314"/>
        <v/>
      </c>
      <c r="BH288" s="16" t="str">
        <f t="shared" si="315"/>
        <v/>
      </c>
      <c r="BI288" s="16" t="str">
        <f t="shared" si="316"/>
        <v/>
      </c>
      <c r="BJ288" s="16" t="str">
        <f t="shared" si="317"/>
        <v/>
      </c>
      <c r="BK288" s="16" t="str">
        <f t="shared" si="318"/>
        <v/>
      </c>
      <c r="BL288" s="16" t="str">
        <f t="shared" si="319"/>
        <v/>
      </c>
      <c r="BM288" s="16"/>
      <c r="BN288" s="16" t="str">
        <f t="shared" si="320"/>
        <v/>
      </c>
      <c r="BO288" s="16" t="str">
        <f t="shared" si="321"/>
        <v/>
      </c>
      <c r="BP288" s="28" t="str">
        <f t="shared" si="322"/>
        <v/>
      </c>
      <c r="BQ288" s="16" t="str">
        <f t="shared" si="323"/>
        <v/>
      </c>
      <c r="BR288" s="16" t="str">
        <f t="shared" si="324"/>
        <v/>
      </c>
      <c r="BS288" s="16" t="str">
        <f t="shared" si="325"/>
        <v/>
      </c>
      <c r="BT288" s="16" t="str">
        <f t="shared" si="326"/>
        <v/>
      </c>
      <c r="BU288" s="16" t="str">
        <f t="shared" si="327"/>
        <v/>
      </c>
      <c r="BV288" s="16" t="str">
        <f t="shared" si="328"/>
        <v/>
      </c>
      <c r="BW288" s="16" t="str">
        <f t="shared" si="329"/>
        <v/>
      </c>
      <c r="BX288" s="16" t="str">
        <f t="shared" si="330"/>
        <v/>
      </c>
      <c r="BY288" s="16" t="str">
        <f t="shared" si="331"/>
        <v/>
      </c>
      <c r="BZ288" s="16" t="str">
        <f t="shared" ref="BZ288:CG303" si="350">IF(BH288="Incluir Cotización",$AJ288,"")</f>
        <v/>
      </c>
      <c r="CA288" s="16" t="str">
        <f t="shared" si="350"/>
        <v/>
      </c>
      <c r="CB288" s="16" t="str">
        <f t="shared" si="350"/>
        <v/>
      </c>
      <c r="CC288" s="16" t="str">
        <f t="shared" si="350"/>
        <v/>
      </c>
      <c r="CD288" s="16" t="str">
        <f t="shared" si="350"/>
        <v/>
      </c>
      <c r="CE288" s="16" t="str">
        <f t="shared" si="350"/>
        <v/>
      </c>
      <c r="CF288" s="16" t="str">
        <f t="shared" si="350"/>
        <v/>
      </c>
      <c r="CG288" s="16" t="str">
        <f t="shared" si="350"/>
        <v/>
      </c>
      <c r="CH288" s="66" t="str">
        <f t="shared" si="333"/>
        <v/>
      </c>
      <c r="CI288" s="42" t="str">
        <f t="shared" si="345"/>
        <v/>
      </c>
      <c r="CJ288" s="42" t="str">
        <f t="shared" si="346"/>
        <v/>
      </c>
      <c r="CK288" s="42" t="str">
        <f t="shared" si="347"/>
        <v/>
      </c>
      <c r="CL288" s="42" t="str">
        <f t="shared" si="348"/>
        <v/>
      </c>
      <c r="CM288" s="42" t="str">
        <f t="shared" si="349"/>
        <v/>
      </c>
      <c r="CN288" s="65">
        <f t="shared" si="335"/>
        <v>0</v>
      </c>
      <c r="CO288" s="73"/>
      <c r="CP288" s="41">
        <f t="shared" si="300"/>
        <v>0</v>
      </c>
      <c r="CQ288" s="39">
        <f t="shared" si="301"/>
        <v>0</v>
      </c>
      <c r="CR288" s="40">
        <f t="shared" si="302"/>
        <v>0</v>
      </c>
      <c r="CS288" s="134">
        <f t="shared" si="303"/>
        <v>0</v>
      </c>
      <c r="CT288" s="17"/>
      <c r="CU288" s="129"/>
      <c r="CV288" s="130">
        <f t="shared" si="336"/>
        <v>0</v>
      </c>
      <c r="CW288" s="134">
        <f t="shared" si="337"/>
        <v>0</v>
      </c>
      <c r="CX288" s="131">
        <f>+IF($I$7="SI",'INPUTS Y LISTAS'!$B$31,0)</f>
        <v>0</v>
      </c>
      <c r="CY288" s="132"/>
      <c r="CZ288" s="130">
        <f t="shared" si="338"/>
        <v>0</v>
      </c>
      <c r="DA288" s="134">
        <f t="shared" si="339"/>
        <v>0</v>
      </c>
      <c r="DB288" s="131">
        <f>+IF($I$7="SI",'INPUTS Y LISTAS'!$B$32,0)</f>
        <v>0</v>
      </c>
      <c r="DC288" s="132"/>
      <c r="DD288" s="130">
        <f t="shared" si="340"/>
        <v>0</v>
      </c>
      <c r="DE288" s="134">
        <f t="shared" si="341"/>
        <v>0</v>
      </c>
      <c r="DF288" s="131">
        <f>+IF($I$7="SI",'INPUTS Y LISTAS'!$B$33,0)</f>
        <v>0</v>
      </c>
      <c r="DG288" s="132"/>
      <c r="DH288" s="130">
        <f t="shared" si="342"/>
        <v>0</v>
      </c>
      <c r="DI288" s="134">
        <f t="shared" si="343"/>
        <v>0</v>
      </c>
      <c r="DJ288" s="136">
        <f t="shared" si="344"/>
        <v>0</v>
      </c>
    </row>
    <row r="289" spans="3:114" ht="15.75" hidden="1" outlineLevel="2" x14ac:dyDescent="0.2">
      <c r="C289" s="14">
        <f t="shared" si="295"/>
        <v>275</v>
      </c>
      <c r="D289" s="72"/>
      <c r="E289" s="69">
        <v>1</v>
      </c>
      <c r="F289" s="69"/>
      <c r="G289" s="70"/>
      <c r="H289" s="70"/>
      <c r="I289" s="70"/>
      <c r="J289" s="70"/>
      <c r="K289" s="70"/>
      <c r="L289" s="70"/>
      <c r="M289" s="70"/>
      <c r="N289" s="70"/>
      <c r="O289" s="70"/>
      <c r="P289" s="70"/>
      <c r="Q289" s="70"/>
      <c r="R289" s="70"/>
      <c r="S289" s="70"/>
      <c r="T289" s="70"/>
      <c r="U289" s="70"/>
      <c r="V289" s="70"/>
      <c r="W289" s="70"/>
      <c r="X289" s="70"/>
      <c r="Y289" s="71"/>
      <c r="Z289" s="87" t="s">
        <v>16</v>
      </c>
      <c r="AA289" s="15" t="str">
        <f>IF(G289="","",IF(Z289="SI",G289*(1+'INPUTS Y LISTAS'!$B$15),'Modelo Estadistico'!G289))</f>
        <v/>
      </c>
      <c r="AB289" s="15" t="str">
        <f>IF(H289="","",IF(Z289="SI",H289*(1+'INPUTS Y LISTAS'!$B$15),'Modelo Estadistico'!H289))</f>
        <v/>
      </c>
      <c r="AC289" s="15" t="str">
        <f>IF(I289="","",IF(Z289="SI",I289*(1+'INPUTS Y LISTAS'!$B$15),'Modelo Estadistico'!I289))</f>
        <v/>
      </c>
      <c r="AD289" s="15" t="str">
        <f>IF(J289="","",IF(Z289="SI",J289*(1+'INPUTS Y LISTAS'!$B$15),'Modelo Estadistico'!J289))</f>
        <v/>
      </c>
      <c r="AE289" s="15" t="str">
        <f>IF(K289="","",IF(Z289="SI",K289*(1+'INPUTS Y LISTAS'!$B$15),'Modelo Estadistico'!K289))</f>
        <v/>
      </c>
      <c r="AF289" s="15" t="str">
        <f>IF(L289="","",IF(Z289="SI",L289*(1+'INPUTS Y LISTAS'!$B$15),'Modelo Estadistico'!L289))</f>
        <v/>
      </c>
      <c r="AG289" s="15" t="str">
        <f>IF(M289="","",IF(Z289="SI",M289*(1+'INPUTS Y LISTAS'!$B$15),'Modelo Estadistico'!M289))</f>
        <v/>
      </c>
      <c r="AH289" s="15" t="str">
        <f>IF(N289="","",IF(Z289="SI",N289*(1+'INPUTS Y LISTAS'!$B$15),'Modelo Estadistico'!N289))</f>
        <v/>
      </c>
      <c r="AI289" s="15" t="str">
        <f>IF(O289="","",IF(Z289="SI",O289*(1+'INPUTS Y LISTAS'!$B$15),'Modelo Estadistico'!O289))</f>
        <v/>
      </c>
      <c r="AJ289" s="15" t="str">
        <f>IF(P289="","",IF(Z289="SI",P289*(1+'INPUTS Y LISTAS'!$B$15),'Modelo Estadistico'!P289))</f>
        <v/>
      </c>
      <c r="AK289" s="15" t="str">
        <f>IF(Q289="","",IF(Z289="SI",Q289*(1+'INPUTS Y LISTAS'!$B$15),'Modelo Estadistico'!Q289))</f>
        <v/>
      </c>
      <c r="AL289" s="15" t="str">
        <f>IF(R289="","",IF(Z289="SI",R289*(1+'INPUTS Y LISTAS'!$B$15),'Modelo Estadistico'!R289))</f>
        <v/>
      </c>
      <c r="AM289" s="15" t="str">
        <f>IF(S289="","",IF(Z289="SI",S289*(1+'INPUTS Y LISTAS'!$B$15),'Modelo Estadistico'!S289))</f>
        <v/>
      </c>
      <c r="AN289" s="15" t="str">
        <f>IF(T289="","",IF(Z289="SI",T289*(1+'INPUTS Y LISTAS'!$B$15),'Modelo Estadistico'!T289))</f>
        <v/>
      </c>
      <c r="AO289" s="15" t="str">
        <f>IF(U289="","",IF(Z289="SI",U289*(1+'INPUTS Y LISTAS'!$B$15),'Modelo Estadistico'!U289))</f>
        <v/>
      </c>
      <c r="AP289" s="15" t="str">
        <f>IF(V289="","",IF(Z289="SI",V289*(1+'INPUTS Y LISTAS'!$B$15),'Modelo Estadistico'!V289))</f>
        <v/>
      </c>
      <c r="AQ289" s="15" t="str">
        <f>IF(W289="","",IF(Z289="SI",W289*(1+'INPUTS Y LISTAS'!$B$15),'Modelo Estadistico'!W289))</f>
        <v/>
      </c>
      <c r="AR289" s="15" t="str">
        <f>IF(X289="","",IF(Z289="SI",X289*(1+'INPUTS Y LISTAS'!$B$15),'Modelo Estadistico'!X289))</f>
        <v/>
      </c>
      <c r="AS289" s="71"/>
      <c r="AT289" s="29" t="str">
        <f t="shared" si="296"/>
        <v/>
      </c>
      <c r="AU289" s="15" t="str">
        <f t="shared" si="297"/>
        <v/>
      </c>
      <c r="AV289" s="15" t="str">
        <f t="shared" si="298"/>
        <v/>
      </c>
      <c r="AW289" s="30" t="str">
        <f t="shared" si="299"/>
        <v/>
      </c>
      <c r="AX289" s="28" t="str">
        <f t="shared" si="334"/>
        <v/>
      </c>
      <c r="AY289" s="16" t="str">
        <f t="shared" si="306"/>
        <v/>
      </c>
      <c r="AZ289" s="16" t="str">
        <f t="shared" si="307"/>
        <v/>
      </c>
      <c r="BA289" s="16" t="str">
        <f t="shared" si="308"/>
        <v/>
      </c>
      <c r="BB289" s="16" t="str">
        <f t="shared" si="309"/>
        <v/>
      </c>
      <c r="BC289" s="16" t="str">
        <f t="shared" si="310"/>
        <v/>
      </c>
      <c r="BD289" s="16" t="str">
        <f t="shared" si="311"/>
        <v/>
      </c>
      <c r="BE289" s="16" t="str">
        <f t="shared" si="312"/>
        <v/>
      </c>
      <c r="BF289" s="16" t="str">
        <f t="shared" si="313"/>
        <v/>
      </c>
      <c r="BG289" s="16" t="str">
        <f t="shared" si="314"/>
        <v/>
      </c>
      <c r="BH289" s="16" t="str">
        <f t="shared" si="315"/>
        <v/>
      </c>
      <c r="BI289" s="16" t="str">
        <f t="shared" si="316"/>
        <v/>
      </c>
      <c r="BJ289" s="16" t="str">
        <f t="shared" si="317"/>
        <v/>
      </c>
      <c r="BK289" s="16" t="str">
        <f t="shared" si="318"/>
        <v/>
      </c>
      <c r="BL289" s="16" t="str">
        <f t="shared" si="319"/>
        <v/>
      </c>
      <c r="BM289" s="16"/>
      <c r="BN289" s="16" t="str">
        <f t="shared" si="320"/>
        <v/>
      </c>
      <c r="BO289" s="16" t="str">
        <f t="shared" si="321"/>
        <v/>
      </c>
      <c r="BP289" s="28" t="str">
        <f t="shared" si="322"/>
        <v/>
      </c>
      <c r="BQ289" s="16" t="str">
        <f t="shared" si="323"/>
        <v/>
      </c>
      <c r="BR289" s="16" t="str">
        <f t="shared" si="324"/>
        <v/>
      </c>
      <c r="BS289" s="16" t="str">
        <f t="shared" si="325"/>
        <v/>
      </c>
      <c r="BT289" s="16" t="str">
        <f t="shared" si="326"/>
        <v/>
      </c>
      <c r="BU289" s="16" t="str">
        <f t="shared" si="327"/>
        <v/>
      </c>
      <c r="BV289" s="16" t="str">
        <f t="shared" si="328"/>
        <v/>
      </c>
      <c r="BW289" s="16" t="str">
        <f t="shared" si="329"/>
        <v/>
      </c>
      <c r="BX289" s="16" t="str">
        <f t="shared" si="330"/>
        <v/>
      </c>
      <c r="BY289" s="16" t="str">
        <f t="shared" si="331"/>
        <v/>
      </c>
      <c r="BZ289" s="16" t="str">
        <f t="shared" si="350"/>
        <v/>
      </c>
      <c r="CA289" s="16" t="str">
        <f t="shared" si="350"/>
        <v/>
      </c>
      <c r="CB289" s="16" t="str">
        <f t="shared" si="350"/>
        <v/>
      </c>
      <c r="CC289" s="16" t="str">
        <f t="shared" si="350"/>
        <v/>
      </c>
      <c r="CD289" s="16" t="str">
        <f t="shared" si="350"/>
        <v/>
      </c>
      <c r="CE289" s="16" t="str">
        <f t="shared" si="350"/>
        <v/>
      </c>
      <c r="CF289" s="16" t="str">
        <f t="shared" si="350"/>
        <v/>
      </c>
      <c r="CG289" s="16" t="str">
        <f t="shared" si="350"/>
        <v/>
      </c>
      <c r="CH289" s="66" t="str">
        <f t="shared" si="333"/>
        <v/>
      </c>
      <c r="CI289" s="42" t="str">
        <f t="shared" si="345"/>
        <v/>
      </c>
      <c r="CJ289" s="42" t="str">
        <f t="shared" si="346"/>
        <v/>
      </c>
      <c r="CK289" s="42" t="str">
        <f t="shared" si="347"/>
        <v/>
      </c>
      <c r="CL289" s="42" t="str">
        <f t="shared" si="348"/>
        <v/>
      </c>
      <c r="CM289" s="42" t="str">
        <f t="shared" si="349"/>
        <v/>
      </c>
      <c r="CN289" s="65">
        <f t="shared" si="335"/>
        <v>0</v>
      </c>
      <c r="CO289" s="73"/>
      <c r="CP289" s="41">
        <f t="shared" si="300"/>
        <v>0</v>
      </c>
      <c r="CQ289" s="39">
        <f t="shared" si="301"/>
        <v>0</v>
      </c>
      <c r="CR289" s="40">
        <f t="shared" si="302"/>
        <v>0</v>
      </c>
      <c r="CS289" s="134">
        <f t="shared" si="303"/>
        <v>0</v>
      </c>
      <c r="CT289" s="17"/>
      <c r="CU289" s="129"/>
      <c r="CV289" s="130">
        <f t="shared" si="336"/>
        <v>0</v>
      </c>
      <c r="CW289" s="134">
        <f t="shared" si="337"/>
        <v>0</v>
      </c>
      <c r="CX289" s="131">
        <f>+IF($I$7="SI",'INPUTS Y LISTAS'!$B$31,0)</f>
        <v>0</v>
      </c>
      <c r="CY289" s="132"/>
      <c r="CZ289" s="130">
        <f t="shared" si="338"/>
        <v>0</v>
      </c>
      <c r="DA289" s="134">
        <f t="shared" si="339"/>
        <v>0</v>
      </c>
      <c r="DB289" s="131">
        <f>+IF($I$7="SI",'INPUTS Y LISTAS'!$B$32,0)</f>
        <v>0</v>
      </c>
      <c r="DC289" s="132"/>
      <c r="DD289" s="130">
        <f t="shared" si="340"/>
        <v>0</v>
      </c>
      <c r="DE289" s="134">
        <f t="shared" si="341"/>
        <v>0</v>
      </c>
      <c r="DF289" s="131">
        <f>+IF($I$7="SI",'INPUTS Y LISTAS'!$B$33,0)</f>
        <v>0</v>
      </c>
      <c r="DG289" s="132"/>
      <c r="DH289" s="130">
        <f t="shared" si="342"/>
        <v>0</v>
      </c>
      <c r="DI289" s="134">
        <f t="shared" si="343"/>
        <v>0</v>
      </c>
      <c r="DJ289" s="136">
        <f t="shared" si="344"/>
        <v>0</v>
      </c>
    </row>
    <row r="290" spans="3:114" ht="15.75" hidden="1" outlineLevel="2" x14ac:dyDescent="0.2">
      <c r="C290" s="14">
        <f t="shared" ref="C290:C353" si="351">+C289+1</f>
        <v>276</v>
      </c>
      <c r="D290" s="72"/>
      <c r="E290" s="69">
        <v>1</v>
      </c>
      <c r="F290" s="69"/>
      <c r="G290" s="70"/>
      <c r="H290" s="70"/>
      <c r="I290" s="70"/>
      <c r="J290" s="70"/>
      <c r="K290" s="70"/>
      <c r="L290" s="70"/>
      <c r="M290" s="70"/>
      <c r="N290" s="70"/>
      <c r="O290" s="70"/>
      <c r="P290" s="70"/>
      <c r="Q290" s="70"/>
      <c r="R290" s="70"/>
      <c r="S290" s="70"/>
      <c r="T290" s="70"/>
      <c r="U290" s="70"/>
      <c r="V290" s="70"/>
      <c r="W290" s="70"/>
      <c r="X290" s="70"/>
      <c r="Y290" s="71"/>
      <c r="Z290" s="87" t="s">
        <v>16</v>
      </c>
      <c r="AA290" s="15" t="str">
        <f>IF(G290="","",IF(Z290="SI",G290*(1+'INPUTS Y LISTAS'!$B$15),'Modelo Estadistico'!G290))</f>
        <v/>
      </c>
      <c r="AB290" s="15" t="str">
        <f>IF(H290="","",IF(Z290="SI",H290*(1+'INPUTS Y LISTAS'!$B$15),'Modelo Estadistico'!H290))</f>
        <v/>
      </c>
      <c r="AC290" s="15" t="str">
        <f>IF(I290="","",IF(Z290="SI",I290*(1+'INPUTS Y LISTAS'!$B$15),'Modelo Estadistico'!I290))</f>
        <v/>
      </c>
      <c r="AD290" s="15" t="str">
        <f>IF(J290="","",IF(Z290="SI",J290*(1+'INPUTS Y LISTAS'!$B$15),'Modelo Estadistico'!J290))</f>
        <v/>
      </c>
      <c r="AE290" s="15" t="str">
        <f>IF(K290="","",IF(Z290="SI",K290*(1+'INPUTS Y LISTAS'!$B$15),'Modelo Estadistico'!K290))</f>
        <v/>
      </c>
      <c r="AF290" s="15" t="str">
        <f>IF(L290="","",IF(Z290="SI",L290*(1+'INPUTS Y LISTAS'!$B$15),'Modelo Estadistico'!L290))</f>
        <v/>
      </c>
      <c r="AG290" s="15" t="str">
        <f>IF(M290="","",IF(Z290="SI",M290*(1+'INPUTS Y LISTAS'!$B$15),'Modelo Estadistico'!M290))</f>
        <v/>
      </c>
      <c r="AH290" s="15" t="str">
        <f>IF(N290="","",IF(Z290="SI",N290*(1+'INPUTS Y LISTAS'!$B$15),'Modelo Estadistico'!N290))</f>
        <v/>
      </c>
      <c r="AI290" s="15" t="str">
        <f>IF(O290="","",IF(Z290="SI",O290*(1+'INPUTS Y LISTAS'!$B$15),'Modelo Estadistico'!O290))</f>
        <v/>
      </c>
      <c r="AJ290" s="15" t="str">
        <f>IF(P290="","",IF(Z290="SI",P290*(1+'INPUTS Y LISTAS'!$B$15),'Modelo Estadistico'!P290))</f>
        <v/>
      </c>
      <c r="AK290" s="15" t="str">
        <f>IF(Q290="","",IF(Z290="SI",Q290*(1+'INPUTS Y LISTAS'!$B$15),'Modelo Estadistico'!Q290))</f>
        <v/>
      </c>
      <c r="AL290" s="15" t="str">
        <f>IF(R290="","",IF(Z290="SI",R290*(1+'INPUTS Y LISTAS'!$B$15),'Modelo Estadistico'!R290))</f>
        <v/>
      </c>
      <c r="AM290" s="15" t="str">
        <f>IF(S290="","",IF(Z290="SI",S290*(1+'INPUTS Y LISTAS'!$B$15),'Modelo Estadistico'!S290))</f>
        <v/>
      </c>
      <c r="AN290" s="15" t="str">
        <f>IF(T290="","",IF(Z290="SI",T290*(1+'INPUTS Y LISTAS'!$B$15),'Modelo Estadistico'!T290))</f>
        <v/>
      </c>
      <c r="AO290" s="15" t="str">
        <f>IF(U290="","",IF(Z290="SI",U290*(1+'INPUTS Y LISTAS'!$B$15),'Modelo Estadistico'!U290))</f>
        <v/>
      </c>
      <c r="AP290" s="15" t="str">
        <f>IF(V290="","",IF(Z290="SI",V290*(1+'INPUTS Y LISTAS'!$B$15),'Modelo Estadistico'!V290))</f>
        <v/>
      </c>
      <c r="AQ290" s="15" t="str">
        <f>IF(W290="","",IF(Z290="SI",W290*(1+'INPUTS Y LISTAS'!$B$15),'Modelo Estadistico'!W290))</f>
        <v/>
      </c>
      <c r="AR290" s="15" t="str">
        <f>IF(X290="","",IF(Z290="SI",X290*(1+'INPUTS Y LISTAS'!$B$15),'Modelo Estadistico'!X290))</f>
        <v/>
      </c>
      <c r="AS290" s="71"/>
      <c r="AT290" s="29" t="str">
        <f t="shared" si="296"/>
        <v/>
      </c>
      <c r="AU290" s="15" t="str">
        <f t="shared" si="297"/>
        <v/>
      </c>
      <c r="AV290" s="15" t="str">
        <f t="shared" si="298"/>
        <v/>
      </c>
      <c r="AW290" s="30" t="str">
        <f t="shared" si="299"/>
        <v/>
      </c>
      <c r="AX290" s="28" t="str">
        <f t="shared" si="334"/>
        <v/>
      </c>
      <c r="AY290" s="16" t="str">
        <f t="shared" si="306"/>
        <v/>
      </c>
      <c r="AZ290" s="16" t="str">
        <f t="shared" si="307"/>
        <v/>
      </c>
      <c r="BA290" s="16" t="str">
        <f t="shared" si="308"/>
        <v/>
      </c>
      <c r="BB290" s="16" t="str">
        <f t="shared" si="309"/>
        <v/>
      </c>
      <c r="BC290" s="16" t="str">
        <f t="shared" si="310"/>
        <v/>
      </c>
      <c r="BD290" s="16" t="str">
        <f t="shared" si="311"/>
        <v/>
      </c>
      <c r="BE290" s="16" t="str">
        <f t="shared" si="312"/>
        <v/>
      </c>
      <c r="BF290" s="16" t="str">
        <f t="shared" si="313"/>
        <v/>
      </c>
      <c r="BG290" s="16" t="str">
        <f t="shared" si="314"/>
        <v/>
      </c>
      <c r="BH290" s="16" t="str">
        <f t="shared" si="315"/>
        <v/>
      </c>
      <c r="BI290" s="16" t="str">
        <f t="shared" si="316"/>
        <v/>
      </c>
      <c r="BJ290" s="16" t="str">
        <f t="shared" si="317"/>
        <v/>
      </c>
      <c r="BK290" s="16" t="str">
        <f t="shared" si="318"/>
        <v/>
      </c>
      <c r="BL290" s="16" t="str">
        <f t="shared" si="319"/>
        <v/>
      </c>
      <c r="BM290" s="16"/>
      <c r="BN290" s="16" t="str">
        <f t="shared" si="320"/>
        <v/>
      </c>
      <c r="BO290" s="16" t="str">
        <f t="shared" si="321"/>
        <v/>
      </c>
      <c r="BP290" s="28" t="str">
        <f t="shared" si="322"/>
        <v/>
      </c>
      <c r="BQ290" s="16" t="str">
        <f t="shared" si="323"/>
        <v/>
      </c>
      <c r="BR290" s="16" t="str">
        <f t="shared" si="324"/>
        <v/>
      </c>
      <c r="BS290" s="16" t="str">
        <f t="shared" si="325"/>
        <v/>
      </c>
      <c r="BT290" s="16" t="str">
        <f t="shared" si="326"/>
        <v/>
      </c>
      <c r="BU290" s="16" t="str">
        <f t="shared" si="327"/>
        <v/>
      </c>
      <c r="BV290" s="16" t="str">
        <f t="shared" si="328"/>
        <v/>
      </c>
      <c r="BW290" s="16" t="str">
        <f t="shared" si="329"/>
        <v/>
      </c>
      <c r="BX290" s="16" t="str">
        <f t="shared" si="330"/>
        <v/>
      </c>
      <c r="BY290" s="16" t="str">
        <f t="shared" si="331"/>
        <v/>
      </c>
      <c r="BZ290" s="16" t="str">
        <f t="shared" si="350"/>
        <v/>
      </c>
      <c r="CA290" s="16" t="str">
        <f t="shared" si="350"/>
        <v/>
      </c>
      <c r="CB290" s="16" t="str">
        <f t="shared" si="350"/>
        <v/>
      </c>
      <c r="CC290" s="16" t="str">
        <f t="shared" si="350"/>
        <v/>
      </c>
      <c r="CD290" s="16" t="str">
        <f t="shared" si="350"/>
        <v/>
      </c>
      <c r="CE290" s="16" t="str">
        <f t="shared" si="350"/>
        <v/>
      </c>
      <c r="CF290" s="16" t="str">
        <f t="shared" si="350"/>
        <v/>
      </c>
      <c r="CG290" s="16" t="str">
        <f t="shared" si="350"/>
        <v/>
      </c>
      <c r="CH290" s="66" t="str">
        <f t="shared" si="333"/>
        <v/>
      </c>
      <c r="CI290" s="42" t="str">
        <f t="shared" si="345"/>
        <v/>
      </c>
      <c r="CJ290" s="42" t="str">
        <f t="shared" si="346"/>
        <v/>
      </c>
      <c r="CK290" s="42" t="str">
        <f t="shared" si="347"/>
        <v/>
      </c>
      <c r="CL290" s="42" t="str">
        <f t="shared" si="348"/>
        <v/>
      </c>
      <c r="CM290" s="42" t="str">
        <f t="shared" si="349"/>
        <v/>
      </c>
      <c r="CN290" s="65">
        <f t="shared" si="335"/>
        <v>0</v>
      </c>
      <c r="CO290" s="73"/>
      <c r="CP290" s="41">
        <f t="shared" si="300"/>
        <v>0</v>
      </c>
      <c r="CQ290" s="39">
        <f t="shared" si="301"/>
        <v>0</v>
      </c>
      <c r="CR290" s="40">
        <f t="shared" si="302"/>
        <v>0</v>
      </c>
      <c r="CS290" s="134">
        <f t="shared" si="303"/>
        <v>0</v>
      </c>
      <c r="CT290" s="17"/>
      <c r="CU290" s="129"/>
      <c r="CV290" s="130">
        <f t="shared" si="336"/>
        <v>0</v>
      </c>
      <c r="CW290" s="134">
        <f t="shared" si="337"/>
        <v>0</v>
      </c>
      <c r="CX290" s="131">
        <f>+IF($I$7="SI",'INPUTS Y LISTAS'!$B$31,0)</f>
        <v>0</v>
      </c>
      <c r="CY290" s="132"/>
      <c r="CZ290" s="130">
        <f t="shared" si="338"/>
        <v>0</v>
      </c>
      <c r="DA290" s="134">
        <f t="shared" si="339"/>
        <v>0</v>
      </c>
      <c r="DB290" s="131">
        <f>+IF($I$7="SI",'INPUTS Y LISTAS'!$B$32,0)</f>
        <v>0</v>
      </c>
      <c r="DC290" s="132"/>
      <c r="DD290" s="130">
        <f t="shared" si="340"/>
        <v>0</v>
      </c>
      <c r="DE290" s="134">
        <f t="shared" si="341"/>
        <v>0</v>
      </c>
      <c r="DF290" s="131">
        <f>+IF($I$7="SI",'INPUTS Y LISTAS'!$B$33,0)</f>
        <v>0</v>
      </c>
      <c r="DG290" s="132"/>
      <c r="DH290" s="130">
        <f t="shared" si="342"/>
        <v>0</v>
      </c>
      <c r="DI290" s="134">
        <f t="shared" si="343"/>
        <v>0</v>
      </c>
      <c r="DJ290" s="136">
        <f t="shared" si="344"/>
        <v>0</v>
      </c>
    </row>
    <row r="291" spans="3:114" ht="15.75" hidden="1" outlineLevel="2" x14ac:dyDescent="0.2">
      <c r="C291" s="14">
        <f t="shared" si="351"/>
        <v>277</v>
      </c>
      <c r="D291" s="72"/>
      <c r="E291" s="69">
        <v>1</v>
      </c>
      <c r="F291" s="69"/>
      <c r="G291" s="70"/>
      <c r="H291" s="70"/>
      <c r="I291" s="70"/>
      <c r="J291" s="70"/>
      <c r="K291" s="70"/>
      <c r="L291" s="70"/>
      <c r="M291" s="70"/>
      <c r="N291" s="70"/>
      <c r="O291" s="70"/>
      <c r="P291" s="70"/>
      <c r="Q291" s="70"/>
      <c r="R291" s="70"/>
      <c r="S291" s="70"/>
      <c r="T291" s="70"/>
      <c r="U291" s="70"/>
      <c r="V291" s="70"/>
      <c r="W291" s="70"/>
      <c r="X291" s="70"/>
      <c r="Y291" s="71"/>
      <c r="Z291" s="87" t="s">
        <v>16</v>
      </c>
      <c r="AA291" s="15" t="str">
        <f>IF(G291="","",IF(Z291="SI",G291*(1+'INPUTS Y LISTAS'!$B$15),'Modelo Estadistico'!G291))</f>
        <v/>
      </c>
      <c r="AB291" s="15" t="str">
        <f>IF(H291="","",IF(Z291="SI",H291*(1+'INPUTS Y LISTAS'!$B$15),'Modelo Estadistico'!H291))</f>
        <v/>
      </c>
      <c r="AC291" s="15" t="str">
        <f>IF(I291="","",IF(Z291="SI",I291*(1+'INPUTS Y LISTAS'!$B$15),'Modelo Estadistico'!I291))</f>
        <v/>
      </c>
      <c r="AD291" s="15" t="str">
        <f>IF(J291="","",IF(Z291="SI",J291*(1+'INPUTS Y LISTAS'!$B$15),'Modelo Estadistico'!J291))</f>
        <v/>
      </c>
      <c r="AE291" s="15" t="str">
        <f>IF(K291="","",IF(Z291="SI",K291*(1+'INPUTS Y LISTAS'!$B$15),'Modelo Estadistico'!K291))</f>
        <v/>
      </c>
      <c r="AF291" s="15" t="str">
        <f>IF(L291="","",IF(Z291="SI",L291*(1+'INPUTS Y LISTAS'!$B$15),'Modelo Estadistico'!L291))</f>
        <v/>
      </c>
      <c r="AG291" s="15" t="str">
        <f>IF(M291="","",IF(Z291="SI",M291*(1+'INPUTS Y LISTAS'!$B$15),'Modelo Estadistico'!M291))</f>
        <v/>
      </c>
      <c r="AH291" s="15" t="str">
        <f>IF(N291="","",IF(Z291="SI",N291*(1+'INPUTS Y LISTAS'!$B$15),'Modelo Estadistico'!N291))</f>
        <v/>
      </c>
      <c r="AI291" s="15" t="str">
        <f>IF(O291="","",IF(Z291="SI",O291*(1+'INPUTS Y LISTAS'!$B$15),'Modelo Estadistico'!O291))</f>
        <v/>
      </c>
      <c r="AJ291" s="15" t="str">
        <f>IF(P291="","",IF(Z291="SI",P291*(1+'INPUTS Y LISTAS'!$B$15),'Modelo Estadistico'!P291))</f>
        <v/>
      </c>
      <c r="AK291" s="15" t="str">
        <f>IF(Q291="","",IF(Z291="SI",Q291*(1+'INPUTS Y LISTAS'!$B$15),'Modelo Estadistico'!Q291))</f>
        <v/>
      </c>
      <c r="AL291" s="15" t="str">
        <f>IF(R291="","",IF(Z291="SI",R291*(1+'INPUTS Y LISTAS'!$B$15),'Modelo Estadistico'!R291))</f>
        <v/>
      </c>
      <c r="AM291" s="15" t="str">
        <f>IF(S291="","",IF(Z291="SI",S291*(1+'INPUTS Y LISTAS'!$B$15),'Modelo Estadistico'!S291))</f>
        <v/>
      </c>
      <c r="AN291" s="15" t="str">
        <f>IF(T291="","",IF(Z291="SI",T291*(1+'INPUTS Y LISTAS'!$B$15),'Modelo Estadistico'!T291))</f>
        <v/>
      </c>
      <c r="AO291" s="15" t="str">
        <f>IF(U291="","",IF(Z291="SI",U291*(1+'INPUTS Y LISTAS'!$B$15),'Modelo Estadistico'!U291))</f>
        <v/>
      </c>
      <c r="AP291" s="15" t="str">
        <f>IF(V291="","",IF(Z291="SI",V291*(1+'INPUTS Y LISTAS'!$B$15),'Modelo Estadistico'!V291))</f>
        <v/>
      </c>
      <c r="AQ291" s="15" t="str">
        <f>IF(W291="","",IF(Z291="SI",W291*(1+'INPUTS Y LISTAS'!$B$15),'Modelo Estadistico'!W291))</f>
        <v/>
      </c>
      <c r="AR291" s="15" t="str">
        <f>IF(X291="","",IF(Z291="SI",X291*(1+'INPUTS Y LISTAS'!$B$15),'Modelo Estadistico'!X291))</f>
        <v/>
      </c>
      <c r="AS291" s="71"/>
      <c r="AT291" s="29" t="str">
        <f t="shared" ref="AT291:AT354" si="352">IFERROR(AVERAGE(AA291:AR291),"")</f>
        <v/>
      </c>
      <c r="AU291" s="15" t="str">
        <f t="shared" ref="AU291:AU354" si="353">IFERROR(STDEV(AA291:AR291),"")</f>
        <v/>
      </c>
      <c r="AV291" s="15" t="str">
        <f t="shared" ref="AV291:AV354" si="354">IFERROR(AT291-AU291,"")</f>
        <v/>
      </c>
      <c r="AW291" s="30" t="str">
        <f t="shared" ref="AW291:AW354" si="355">IFERROR(+AT291+AU291,"")</f>
        <v/>
      </c>
      <c r="AX291" s="28" t="str">
        <f t="shared" si="334"/>
        <v/>
      </c>
      <c r="AY291" s="16" t="str">
        <f t="shared" si="306"/>
        <v/>
      </c>
      <c r="AZ291" s="16" t="str">
        <f t="shared" si="307"/>
        <v/>
      </c>
      <c r="BA291" s="16" t="str">
        <f t="shared" si="308"/>
        <v/>
      </c>
      <c r="BB291" s="16" t="str">
        <f t="shared" si="309"/>
        <v/>
      </c>
      <c r="BC291" s="16" t="str">
        <f t="shared" si="310"/>
        <v/>
      </c>
      <c r="BD291" s="16" t="str">
        <f t="shared" si="311"/>
        <v/>
      </c>
      <c r="BE291" s="16" t="str">
        <f t="shared" si="312"/>
        <v/>
      </c>
      <c r="BF291" s="16" t="str">
        <f t="shared" si="313"/>
        <v/>
      </c>
      <c r="BG291" s="16" t="str">
        <f t="shared" si="314"/>
        <v/>
      </c>
      <c r="BH291" s="16" t="str">
        <f t="shared" si="315"/>
        <v/>
      </c>
      <c r="BI291" s="16" t="str">
        <f t="shared" si="316"/>
        <v/>
      </c>
      <c r="BJ291" s="16" t="str">
        <f t="shared" si="317"/>
        <v/>
      </c>
      <c r="BK291" s="16" t="str">
        <f t="shared" si="318"/>
        <v/>
      </c>
      <c r="BL291" s="16" t="str">
        <f t="shared" si="319"/>
        <v/>
      </c>
      <c r="BM291" s="16"/>
      <c r="BN291" s="16" t="str">
        <f t="shared" si="320"/>
        <v/>
      </c>
      <c r="BO291" s="16" t="str">
        <f t="shared" si="321"/>
        <v/>
      </c>
      <c r="BP291" s="28" t="str">
        <f t="shared" si="322"/>
        <v/>
      </c>
      <c r="BQ291" s="16" t="str">
        <f t="shared" si="323"/>
        <v/>
      </c>
      <c r="BR291" s="16" t="str">
        <f t="shared" si="324"/>
        <v/>
      </c>
      <c r="BS291" s="16" t="str">
        <f t="shared" si="325"/>
        <v/>
      </c>
      <c r="BT291" s="16" t="str">
        <f t="shared" si="326"/>
        <v/>
      </c>
      <c r="BU291" s="16" t="str">
        <f t="shared" si="327"/>
        <v/>
      </c>
      <c r="BV291" s="16" t="str">
        <f t="shared" si="328"/>
        <v/>
      </c>
      <c r="BW291" s="16" t="str">
        <f t="shared" si="329"/>
        <v/>
      </c>
      <c r="BX291" s="16" t="str">
        <f t="shared" si="330"/>
        <v/>
      </c>
      <c r="BY291" s="16" t="str">
        <f t="shared" si="331"/>
        <v/>
      </c>
      <c r="BZ291" s="16" t="str">
        <f t="shared" si="350"/>
        <v/>
      </c>
      <c r="CA291" s="16" t="str">
        <f t="shared" si="350"/>
        <v/>
      </c>
      <c r="CB291" s="16" t="str">
        <f t="shared" si="350"/>
        <v/>
      </c>
      <c r="CC291" s="16" t="str">
        <f t="shared" si="350"/>
        <v/>
      </c>
      <c r="CD291" s="16" t="str">
        <f t="shared" si="350"/>
        <v/>
      </c>
      <c r="CE291" s="16" t="str">
        <f t="shared" si="350"/>
        <v/>
      </c>
      <c r="CF291" s="16" t="str">
        <f t="shared" si="350"/>
        <v/>
      </c>
      <c r="CG291" s="16" t="str">
        <f t="shared" si="350"/>
        <v/>
      </c>
      <c r="CH291" s="66" t="str">
        <f t="shared" si="333"/>
        <v/>
      </c>
      <c r="CI291" s="42" t="str">
        <f t="shared" si="345"/>
        <v/>
      </c>
      <c r="CJ291" s="42" t="str">
        <f t="shared" si="346"/>
        <v/>
      </c>
      <c r="CK291" s="42" t="str">
        <f t="shared" si="347"/>
        <v/>
      </c>
      <c r="CL291" s="42" t="str">
        <f t="shared" si="348"/>
        <v/>
      </c>
      <c r="CM291" s="42" t="str">
        <f t="shared" si="349"/>
        <v/>
      </c>
      <c r="CN291" s="65">
        <f t="shared" si="335"/>
        <v>0</v>
      </c>
      <c r="CO291" s="73"/>
      <c r="CP291" s="41">
        <f t="shared" ref="CP291:CP354" si="356">+CO291-CN291</f>
        <v>0</v>
      </c>
      <c r="CQ291" s="39">
        <f t="shared" ref="CQ291:CQ354" si="357">+CN291*$E291</f>
        <v>0</v>
      </c>
      <c r="CR291" s="40">
        <f t="shared" ref="CR291:CR354" si="358">+CO291*$E291</f>
        <v>0</v>
      </c>
      <c r="CS291" s="134">
        <f t="shared" ref="CS291:CS354" si="359">+CR291-CQ291</f>
        <v>0</v>
      </c>
      <c r="CT291" s="17"/>
      <c r="CU291" s="129"/>
      <c r="CV291" s="130">
        <f t="shared" si="336"/>
        <v>0</v>
      </c>
      <c r="CW291" s="134">
        <f t="shared" si="337"/>
        <v>0</v>
      </c>
      <c r="CX291" s="131">
        <f>+IF($I$7="SI",'INPUTS Y LISTAS'!$B$31,0)</f>
        <v>0</v>
      </c>
      <c r="CY291" s="132"/>
      <c r="CZ291" s="130">
        <f t="shared" si="338"/>
        <v>0</v>
      </c>
      <c r="DA291" s="134">
        <f t="shared" si="339"/>
        <v>0</v>
      </c>
      <c r="DB291" s="131">
        <f>+IF($I$7="SI",'INPUTS Y LISTAS'!$B$32,0)</f>
        <v>0</v>
      </c>
      <c r="DC291" s="132"/>
      <c r="DD291" s="130">
        <f t="shared" si="340"/>
        <v>0</v>
      </c>
      <c r="DE291" s="134">
        <f t="shared" si="341"/>
        <v>0</v>
      </c>
      <c r="DF291" s="131">
        <f>+IF($I$7="SI",'INPUTS Y LISTAS'!$B$33,0)</f>
        <v>0</v>
      </c>
      <c r="DG291" s="132"/>
      <c r="DH291" s="130">
        <f t="shared" si="342"/>
        <v>0</v>
      </c>
      <c r="DI291" s="134">
        <f t="shared" si="343"/>
        <v>0</v>
      </c>
      <c r="DJ291" s="136">
        <f t="shared" si="344"/>
        <v>0</v>
      </c>
    </row>
    <row r="292" spans="3:114" ht="15.75" hidden="1" outlineLevel="2" x14ac:dyDescent="0.2">
      <c r="C292" s="14">
        <f t="shared" si="351"/>
        <v>278</v>
      </c>
      <c r="D292" s="72"/>
      <c r="E292" s="69">
        <v>1</v>
      </c>
      <c r="F292" s="69"/>
      <c r="G292" s="70"/>
      <c r="H292" s="70"/>
      <c r="I292" s="70"/>
      <c r="J292" s="70"/>
      <c r="K292" s="70"/>
      <c r="L292" s="70"/>
      <c r="M292" s="70"/>
      <c r="N292" s="70"/>
      <c r="O292" s="70"/>
      <c r="P292" s="70"/>
      <c r="Q292" s="70"/>
      <c r="R292" s="70"/>
      <c r="S292" s="70"/>
      <c r="T292" s="70"/>
      <c r="U292" s="70"/>
      <c r="V292" s="70"/>
      <c r="W292" s="70"/>
      <c r="X292" s="70"/>
      <c r="Y292" s="71"/>
      <c r="Z292" s="87" t="s">
        <v>16</v>
      </c>
      <c r="AA292" s="15" t="str">
        <f>IF(G292="","",IF(Z292="SI",G292*(1+'INPUTS Y LISTAS'!$B$15),'Modelo Estadistico'!G292))</f>
        <v/>
      </c>
      <c r="AB292" s="15" t="str">
        <f>IF(H292="","",IF(Z292="SI",H292*(1+'INPUTS Y LISTAS'!$B$15),'Modelo Estadistico'!H292))</f>
        <v/>
      </c>
      <c r="AC292" s="15" t="str">
        <f>IF(I292="","",IF(Z292="SI",I292*(1+'INPUTS Y LISTAS'!$B$15),'Modelo Estadistico'!I292))</f>
        <v/>
      </c>
      <c r="AD292" s="15" t="str">
        <f>IF(J292="","",IF(Z292="SI",J292*(1+'INPUTS Y LISTAS'!$B$15),'Modelo Estadistico'!J292))</f>
        <v/>
      </c>
      <c r="AE292" s="15" t="str">
        <f>IF(K292="","",IF(Z292="SI",K292*(1+'INPUTS Y LISTAS'!$B$15),'Modelo Estadistico'!K292))</f>
        <v/>
      </c>
      <c r="AF292" s="15" t="str">
        <f>IF(L292="","",IF(Z292="SI",L292*(1+'INPUTS Y LISTAS'!$B$15),'Modelo Estadistico'!L292))</f>
        <v/>
      </c>
      <c r="AG292" s="15" t="str">
        <f>IF(M292="","",IF(Z292="SI",M292*(1+'INPUTS Y LISTAS'!$B$15),'Modelo Estadistico'!M292))</f>
        <v/>
      </c>
      <c r="AH292" s="15" t="str">
        <f>IF(N292="","",IF(Z292="SI",N292*(1+'INPUTS Y LISTAS'!$B$15),'Modelo Estadistico'!N292))</f>
        <v/>
      </c>
      <c r="AI292" s="15" t="str">
        <f>IF(O292="","",IF(Z292="SI",O292*(1+'INPUTS Y LISTAS'!$B$15),'Modelo Estadistico'!O292))</f>
        <v/>
      </c>
      <c r="AJ292" s="15" t="str">
        <f>IF(P292="","",IF(Z292="SI",P292*(1+'INPUTS Y LISTAS'!$B$15),'Modelo Estadistico'!P292))</f>
        <v/>
      </c>
      <c r="AK292" s="15" t="str">
        <f>IF(Q292="","",IF(Z292="SI",Q292*(1+'INPUTS Y LISTAS'!$B$15),'Modelo Estadistico'!Q292))</f>
        <v/>
      </c>
      <c r="AL292" s="15" t="str">
        <f>IF(R292="","",IF(Z292="SI",R292*(1+'INPUTS Y LISTAS'!$B$15),'Modelo Estadistico'!R292))</f>
        <v/>
      </c>
      <c r="AM292" s="15" t="str">
        <f>IF(S292="","",IF(Z292="SI",S292*(1+'INPUTS Y LISTAS'!$B$15),'Modelo Estadistico'!S292))</f>
        <v/>
      </c>
      <c r="AN292" s="15" t="str">
        <f>IF(T292="","",IF(Z292="SI",T292*(1+'INPUTS Y LISTAS'!$B$15),'Modelo Estadistico'!T292))</f>
        <v/>
      </c>
      <c r="AO292" s="15" t="str">
        <f>IF(U292="","",IF(Z292="SI",U292*(1+'INPUTS Y LISTAS'!$B$15),'Modelo Estadistico'!U292))</f>
        <v/>
      </c>
      <c r="AP292" s="15" t="str">
        <f>IF(V292="","",IF(Z292="SI",V292*(1+'INPUTS Y LISTAS'!$B$15),'Modelo Estadistico'!V292))</f>
        <v/>
      </c>
      <c r="AQ292" s="15" t="str">
        <f>IF(W292="","",IF(Z292="SI",W292*(1+'INPUTS Y LISTAS'!$B$15),'Modelo Estadistico'!W292))</f>
        <v/>
      </c>
      <c r="AR292" s="15" t="str">
        <f>IF(X292="","",IF(Z292="SI",X292*(1+'INPUTS Y LISTAS'!$B$15),'Modelo Estadistico'!X292))</f>
        <v/>
      </c>
      <c r="AS292" s="71"/>
      <c r="AT292" s="29" t="str">
        <f t="shared" si="352"/>
        <v/>
      </c>
      <c r="AU292" s="15" t="str">
        <f t="shared" si="353"/>
        <v/>
      </c>
      <c r="AV292" s="15" t="str">
        <f t="shared" si="354"/>
        <v/>
      </c>
      <c r="AW292" s="30" t="str">
        <f t="shared" si="355"/>
        <v/>
      </c>
      <c r="AX292" s="28" t="str">
        <f t="shared" si="334"/>
        <v/>
      </c>
      <c r="AY292" s="16" t="str">
        <f t="shared" si="306"/>
        <v/>
      </c>
      <c r="AZ292" s="16" t="str">
        <f t="shared" si="307"/>
        <v/>
      </c>
      <c r="BA292" s="16" t="str">
        <f t="shared" si="308"/>
        <v/>
      </c>
      <c r="BB292" s="16" t="str">
        <f t="shared" si="309"/>
        <v/>
      </c>
      <c r="BC292" s="16" t="str">
        <f t="shared" si="310"/>
        <v/>
      </c>
      <c r="BD292" s="16" t="str">
        <f t="shared" si="311"/>
        <v/>
      </c>
      <c r="BE292" s="16" t="str">
        <f t="shared" si="312"/>
        <v/>
      </c>
      <c r="BF292" s="16" t="str">
        <f t="shared" si="313"/>
        <v/>
      </c>
      <c r="BG292" s="16" t="str">
        <f t="shared" si="314"/>
        <v/>
      </c>
      <c r="BH292" s="16" t="str">
        <f t="shared" si="315"/>
        <v/>
      </c>
      <c r="BI292" s="16" t="str">
        <f t="shared" si="316"/>
        <v/>
      </c>
      <c r="BJ292" s="16" t="str">
        <f t="shared" si="317"/>
        <v/>
      </c>
      <c r="BK292" s="16" t="str">
        <f t="shared" si="318"/>
        <v/>
      </c>
      <c r="BL292" s="16" t="str">
        <f t="shared" si="319"/>
        <v/>
      </c>
      <c r="BM292" s="16"/>
      <c r="BN292" s="16" t="str">
        <f t="shared" si="320"/>
        <v/>
      </c>
      <c r="BO292" s="16" t="str">
        <f t="shared" si="321"/>
        <v/>
      </c>
      <c r="BP292" s="28" t="str">
        <f t="shared" si="322"/>
        <v/>
      </c>
      <c r="BQ292" s="16" t="str">
        <f t="shared" si="323"/>
        <v/>
      </c>
      <c r="BR292" s="16" t="str">
        <f t="shared" si="324"/>
        <v/>
      </c>
      <c r="BS292" s="16" t="str">
        <f t="shared" si="325"/>
        <v/>
      </c>
      <c r="BT292" s="16" t="str">
        <f t="shared" si="326"/>
        <v/>
      </c>
      <c r="BU292" s="16" t="str">
        <f t="shared" si="327"/>
        <v/>
      </c>
      <c r="BV292" s="16" t="str">
        <f t="shared" si="328"/>
        <v/>
      </c>
      <c r="BW292" s="16" t="str">
        <f t="shared" si="329"/>
        <v/>
      </c>
      <c r="BX292" s="16" t="str">
        <f t="shared" si="330"/>
        <v/>
      </c>
      <c r="BY292" s="16" t="str">
        <f t="shared" si="331"/>
        <v/>
      </c>
      <c r="BZ292" s="16" t="str">
        <f t="shared" si="350"/>
        <v/>
      </c>
      <c r="CA292" s="16" t="str">
        <f t="shared" si="350"/>
        <v/>
      </c>
      <c r="CB292" s="16" t="str">
        <f t="shared" si="350"/>
        <v/>
      </c>
      <c r="CC292" s="16" t="str">
        <f t="shared" si="350"/>
        <v/>
      </c>
      <c r="CD292" s="16" t="str">
        <f t="shared" si="350"/>
        <v/>
      </c>
      <c r="CE292" s="16" t="str">
        <f t="shared" si="350"/>
        <v/>
      </c>
      <c r="CF292" s="16" t="str">
        <f t="shared" si="350"/>
        <v/>
      </c>
      <c r="CG292" s="16" t="str">
        <f t="shared" si="350"/>
        <v/>
      </c>
      <c r="CH292" s="66" t="str">
        <f t="shared" si="333"/>
        <v/>
      </c>
      <c r="CI292" s="42" t="str">
        <f t="shared" si="345"/>
        <v/>
      </c>
      <c r="CJ292" s="42" t="str">
        <f t="shared" si="346"/>
        <v/>
      </c>
      <c r="CK292" s="42" t="str">
        <f t="shared" si="347"/>
        <v/>
      </c>
      <c r="CL292" s="42" t="str">
        <f t="shared" si="348"/>
        <v/>
      </c>
      <c r="CM292" s="42" t="str">
        <f t="shared" si="349"/>
        <v/>
      </c>
      <c r="CN292" s="65">
        <f t="shared" si="335"/>
        <v>0</v>
      </c>
      <c r="CO292" s="73"/>
      <c r="CP292" s="41">
        <f t="shared" si="356"/>
        <v>0</v>
      </c>
      <c r="CQ292" s="39">
        <f t="shared" si="357"/>
        <v>0</v>
      </c>
      <c r="CR292" s="40">
        <f t="shared" si="358"/>
        <v>0</v>
      </c>
      <c r="CS292" s="134">
        <f t="shared" si="359"/>
        <v>0</v>
      </c>
      <c r="CT292" s="17"/>
      <c r="CU292" s="129"/>
      <c r="CV292" s="130">
        <f t="shared" si="336"/>
        <v>0</v>
      </c>
      <c r="CW292" s="134">
        <f t="shared" si="337"/>
        <v>0</v>
      </c>
      <c r="CX292" s="131">
        <f>+IF($I$7="SI",'INPUTS Y LISTAS'!$B$31,0)</f>
        <v>0</v>
      </c>
      <c r="CY292" s="132"/>
      <c r="CZ292" s="130">
        <f t="shared" si="338"/>
        <v>0</v>
      </c>
      <c r="DA292" s="134">
        <f t="shared" si="339"/>
        <v>0</v>
      </c>
      <c r="DB292" s="131">
        <f>+IF($I$7="SI",'INPUTS Y LISTAS'!$B$32,0)</f>
        <v>0</v>
      </c>
      <c r="DC292" s="132"/>
      <c r="DD292" s="130">
        <f t="shared" si="340"/>
        <v>0</v>
      </c>
      <c r="DE292" s="134">
        <f t="shared" si="341"/>
        <v>0</v>
      </c>
      <c r="DF292" s="131">
        <f>+IF($I$7="SI",'INPUTS Y LISTAS'!$B$33,0)</f>
        <v>0</v>
      </c>
      <c r="DG292" s="132"/>
      <c r="DH292" s="130">
        <f t="shared" si="342"/>
        <v>0</v>
      </c>
      <c r="DI292" s="134">
        <f t="shared" si="343"/>
        <v>0</v>
      </c>
      <c r="DJ292" s="136">
        <f t="shared" si="344"/>
        <v>0</v>
      </c>
    </row>
    <row r="293" spans="3:114" ht="15.75" hidden="1" outlineLevel="2" x14ac:dyDescent="0.2">
      <c r="C293" s="14">
        <f t="shared" si="351"/>
        <v>279</v>
      </c>
      <c r="D293" s="72"/>
      <c r="E293" s="69">
        <v>1</v>
      </c>
      <c r="F293" s="69"/>
      <c r="G293" s="70"/>
      <c r="H293" s="70"/>
      <c r="I293" s="70"/>
      <c r="J293" s="70"/>
      <c r="K293" s="70"/>
      <c r="L293" s="70"/>
      <c r="M293" s="70"/>
      <c r="N293" s="70"/>
      <c r="O293" s="70"/>
      <c r="P293" s="70"/>
      <c r="Q293" s="70"/>
      <c r="R293" s="70"/>
      <c r="S293" s="70"/>
      <c r="T293" s="70"/>
      <c r="U293" s="70"/>
      <c r="V293" s="70"/>
      <c r="W293" s="70"/>
      <c r="X293" s="70"/>
      <c r="Y293" s="71"/>
      <c r="Z293" s="87" t="s">
        <v>16</v>
      </c>
      <c r="AA293" s="15" t="str">
        <f>IF(G293="","",IF(Z293="SI",G293*(1+'INPUTS Y LISTAS'!$B$15),'Modelo Estadistico'!G293))</f>
        <v/>
      </c>
      <c r="AB293" s="15" t="str">
        <f>IF(H293="","",IF(Z293="SI",H293*(1+'INPUTS Y LISTAS'!$B$15),'Modelo Estadistico'!H293))</f>
        <v/>
      </c>
      <c r="AC293" s="15" t="str">
        <f>IF(I293="","",IF(Z293="SI",I293*(1+'INPUTS Y LISTAS'!$B$15),'Modelo Estadistico'!I293))</f>
        <v/>
      </c>
      <c r="AD293" s="15" t="str">
        <f>IF(J293="","",IF(Z293="SI",J293*(1+'INPUTS Y LISTAS'!$B$15),'Modelo Estadistico'!J293))</f>
        <v/>
      </c>
      <c r="AE293" s="15" t="str">
        <f>IF(K293="","",IF(Z293="SI",K293*(1+'INPUTS Y LISTAS'!$B$15),'Modelo Estadistico'!K293))</f>
        <v/>
      </c>
      <c r="AF293" s="15" t="str">
        <f>IF(L293="","",IF(Z293="SI",L293*(1+'INPUTS Y LISTAS'!$B$15),'Modelo Estadistico'!L293))</f>
        <v/>
      </c>
      <c r="AG293" s="15" t="str">
        <f>IF(M293="","",IF(Z293="SI",M293*(1+'INPUTS Y LISTAS'!$B$15),'Modelo Estadistico'!M293))</f>
        <v/>
      </c>
      <c r="AH293" s="15" t="str">
        <f>IF(N293="","",IF(Z293="SI",N293*(1+'INPUTS Y LISTAS'!$B$15),'Modelo Estadistico'!N293))</f>
        <v/>
      </c>
      <c r="AI293" s="15" t="str">
        <f>IF(O293="","",IF(Z293="SI",O293*(1+'INPUTS Y LISTAS'!$B$15),'Modelo Estadistico'!O293))</f>
        <v/>
      </c>
      <c r="AJ293" s="15" t="str">
        <f>IF(P293="","",IF(Z293="SI",P293*(1+'INPUTS Y LISTAS'!$B$15),'Modelo Estadistico'!P293))</f>
        <v/>
      </c>
      <c r="AK293" s="15" t="str">
        <f>IF(Q293="","",IF(Z293="SI",Q293*(1+'INPUTS Y LISTAS'!$B$15),'Modelo Estadistico'!Q293))</f>
        <v/>
      </c>
      <c r="AL293" s="15" t="str">
        <f>IF(R293="","",IF(Z293="SI",R293*(1+'INPUTS Y LISTAS'!$B$15),'Modelo Estadistico'!R293))</f>
        <v/>
      </c>
      <c r="AM293" s="15" t="str">
        <f>IF(S293="","",IF(Z293="SI",S293*(1+'INPUTS Y LISTAS'!$B$15),'Modelo Estadistico'!S293))</f>
        <v/>
      </c>
      <c r="AN293" s="15" t="str">
        <f>IF(T293="","",IF(Z293="SI",T293*(1+'INPUTS Y LISTAS'!$B$15),'Modelo Estadistico'!T293))</f>
        <v/>
      </c>
      <c r="AO293" s="15" t="str">
        <f>IF(U293="","",IF(Z293="SI",U293*(1+'INPUTS Y LISTAS'!$B$15),'Modelo Estadistico'!U293))</f>
        <v/>
      </c>
      <c r="AP293" s="15" t="str">
        <f>IF(V293="","",IF(Z293="SI",V293*(1+'INPUTS Y LISTAS'!$B$15),'Modelo Estadistico'!V293))</f>
        <v/>
      </c>
      <c r="AQ293" s="15" t="str">
        <f>IF(W293="","",IF(Z293="SI",W293*(1+'INPUTS Y LISTAS'!$B$15),'Modelo Estadistico'!W293))</f>
        <v/>
      </c>
      <c r="AR293" s="15" t="str">
        <f>IF(X293="","",IF(Z293="SI",X293*(1+'INPUTS Y LISTAS'!$B$15),'Modelo Estadistico'!X293))</f>
        <v/>
      </c>
      <c r="AS293" s="71"/>
      <c r="AT293" s="29" t="str">
        <f t="shared" si="352"/>
        <v/>
      </c>
      <c r="AU293" s="15" t="str">
        <f t="shared" si="353"/>
        <v/>
      </c>
      <c r="AV293" s="15" t="str">
        <f t="shared" si="354"/>
        <v/>
      </c>
      <c r="AW293" s="30" t="str">
        <f t="shared" si="355"/>
        <v/>
      </c>
      <c r="AX293" s="28" t="str">
        <f t="shared" si="334"/>
        <v/>
      </c>
      <c r="AY293" s="16" t="str">
        <f t="shared" si="306"/>
        <v/>
      </c>
      <c r="AZ293" s="16" t="str">
        <f t="shared" si="307"/>
        <v/>
      </c>
      <c r="BA293" s="16" t="str">
        <f t="shared" si="308"/>
        <v/>
      </c>
      <c r="BB293" s="16" t="str">
        <f t="shared" si="309"/>
        <v/>
      </c>
      <c r="BC293" s="16" t="str">
        <f t="shared" si="310"/>
        <v/>
      </c>
      <c r="BD293" s="16" t="str">
        <f t="shared" si="311"/>
        <v/>
      </c>
      <c r="BE293" s="16" t="str">
        <f t="shared" si="312"/>
        <v/>
      </c>
      <c r="BF293" s="16" t="str">
        <f t="shared" si="313"/>
        <v/>
      </c>
      <c r="BG293" s="16" t="str">
        <f t="shared" si="314"/>
        <v/>
      </c>
      <c r="BH293" s="16" t="str">
        <f t="shared" si="315"/>
        <v/>
      </c>
      <c r="BI293" s="16" t="str">
        <f t="shared" si="316"/>
        <v/>
      </c>
      <c r="BJ293" s="16" t="str">
        <f t="shared" si="317"/>
        <v/>
      </c>
      <c r="BK293" s="16" t="str">
        <f t="shared" si="318"/>
        <v/>
      </c>
      <c r="BL293" s="16" t="str">
        <f t="shared" si="319"/>
        <v/>
      </c>
      <c r="BM293" s="16"/>
      <c r="BN293" s="16" t="str">
        <f t="shared" si="320"/>
        <v/>
      </c>
      <c r="BO293" s="16" t="str">
        <f t="shared" si="321"/>
        <v/>
      </c>
      <c r="BP293" s="28" t="str">
        <f t="shared" si="322"/>
        <v/>
      </c>
      <c r="BQ293" s="16" t="str">
        <f t="shared" si="323"/>
        <v/>
      </c>
      <c r="BR293" s="16" t="str">
        <f t="shared" si="324"/>
        <v/>
      </c>
      <c r="BS293" s="16" t="str">
        <f t="shared" si="325"/>
        <v/>
      </c>
      <c r="BT293" s="16" t="str">
        <f t="shared" si="326"/>
        <v/>
      </c>
      <c r="BU293" s="16" t="str">
        <f t="shared" si="327"/>
        <v/>
      </c>
      <c r="BV293" s="16" t="str">
        <f t="shared" si="328"/>
        <v/>
      </c>
      <c r="BW293" s="16" t="str">
        <f t="shared" si="329"/>
        <v/>
      </c>
      <c r="BX293" s="16" t="str">
        <f t="shared" si="330"/>
        <v/>
      </c>
      <c r="BY293" s="16" t="str">
        <f t="shared" si="331"/>
        <v/>
      </c>
      <c r="BZ293" s="16" t="str">
        <f t="shared" si="350"/>
        <v/>
      </c>
      <c r="CA293" s="16" t="str">
        <f t="shared" si="350"/>
        <v/>
      </c>
      <c r="CB293" s="16" t="str">
        <f t="shared" si="350"/>
        <v/>
      </c>
      <c r="CC293" s="16" t="str">
        <f t="shared" si="350"/>
        <v/>
      </c>
      <c r="CD293" s="16" t="str">
        <f t="shared" si="350"/>
        <v/>
      </c>
      <c r="CE293" s="16" t="str">
        <f t="shared" si="350"/>
        <v/>
      </c>
      <c r="CF293" s="16" t="str">
        <f t="shared" si="350"/>
        <v/>
      </c>
      <c r="CG293" s="16" t="str">
        <f t="shared" si="350"/>
        <v/>
      </c>
      <c r="CH293" s="66" t="str">
        <f t="shared" si="333"/>
        <v/>
      </c>
      <c r="CI293" s="42" t="str">
        <f t="shared" si="345"/>
        <v/>
      </c>
      <c r="CJ293" s="42" t="str">
        <f t="shared" si="346"/>
        <v/>
      </c>
      <c r="CK293" s="42" t="str">
        <f t="shared" si="347"/>
        <v/>
      </c>
      <c r="CL293" s="42" t="str">
        <f t="shared" si="348"/>
        <v/>
      </c>
      <c r="CM293" s="42" t="str">
        <f t="shared" si="349"/>
        <v/>
      </c>
      <c r="CN293" s="65">
        <f t="shared" si="335"/>
        <v>0</v>
      </c>
      <c r="CO293" s="73"/>
      <c r="CP293" s="41">
        <f t="shared" si="356"/>
        <v>0</v>
      </c>
      <c r="CQ293" s="39">
        <f t="shared" si="357"/>
        <v>0</v>
      </c>
      <c r="CR293" s="40">
        <f t="shared" si="358"/>
        <v>0</v>
      </c>
      <c r="CS293" s="134">
        <f t="shared" si="359"/>
        <v>0</v>
      </c>
      <c r="CT293" s="17"/>
      <c r="CU293" s="129"/>
      <c r="CV293" s="130">
        <f t="shared" si="336"/>
        <v>0</v>
      </c>
      <c r="CW293" s="134">
        <f t="shared" si="337"/>
        <v>0</v>
      </c>
      <c r="CX293" s="131">
        <f>+IF($I$7="SI",'INPUTS Y LISTAS'!$B$31,0)</f>
        <v>0</v>
      </c>
      <c r="CY293" s="132"/>
      <c r="CZ293" s="130">
        <f t="shared" si="338"/>
        <v>0</v>
      </c>
      <c r="DA293" s="134">
        <f t="shared" si="339"/>
        <v>0</v>
      </c>
      <c r="DB293" s="131">
        <f>+IF($I$7="SI",'INPUTS Y LISTAS'!$B$32,0)</f>
        <v>0</v>
      </c>
      <c r="DC293" s="132"/>
      <c r="DD293" s="130">
        <f t="shared" si="340"/>
        <v>0</v>
      </c>
      <c r="DE293" s="134">
        <f t="shared" si="341"/>
        <v>0</v>
      </c>
      <c r="DF293" s="131">
        <f>+IF($I$7="SI",'INPUTS Y LISTAS'!$B$33,0)</f>
        <v>0</v>
      </c>
      <c r="DG293" s="132"/>
      <c r="DH293" s="130">
        <f t="shared" si="342"/>
        <v>0</v>
      </c>
      <c r="DI293" s="134">
        <f t="shared" si="343"/>
        <v>0</v>
      </c>
      <c r="DJ293" s="136">
        <f t="shared" si="344"/>
        <v>0</v>
      </c>
    </row>
    <row r="294" spans="3:114" ht="15.75" hidden="1" outlineLevel="2" x14ac:dyDescent="0.2">
      <c r="C294" s="14">
        <f t="shared" si="351"/>
        <v>280</v>
      </c>
      <c r="D294" s="72"/>
      <c r="E294" s="69">
        <v>1</v>
      </c>
      <c r="F294" s="69"/>
      <c r="G294" s="70"/>
      <c r="H294" s="70"/>
      <c r="I294" s="70"/>
      <c r="J294" s="70"/>
      <c r="K294" s="70"/>
      <c r="L294" s="70"/>
      <c r="M294" s="70"/>
      <c r="N294" s="70"/>
      <c r="O294" s="70"/>
      <c r="P294" s="70"/>
      <c r="Q294" s="70"/>
      <c r="R294" s="70"/>
      <c r="S294" s="70"/>
      <c r="T294" s="70"/>
      <c r="U294" s="70"/>
      <c r="V294" s="70"/>
      <c r="W294" s="70"/>
      <c r="X294" s="70"/>
      <c r="Y294" s="71"/>
      <c r="Z294" s="87" t="s">
        <v>16</v>
      </c>
      <c r="AA294" s="15" t="str">
        <f>IF(G294="","",IF(Z294="SI",G294*(1+'INPUTS Y LISTAS'!$B$15),'Modelo Estadistico'!G294))</f>
        <v/>
      </c>
      <c r="AB294" s="15" t="str">
        <f>IF(H294="","",IF(Z294="SI",H294*(1+'INPUTS Y LISTAS'!$B$15),'Modelo Estadistico'!H294))</f>
        <v/>
      </c>
      <c r="AC294" s="15" t="str">
        <f>IF(I294="","",IF(Z294="SI",I294*(1+'INPUTS Y LISTAS'!$B$15),'Modelo Estadistico'!I294))</f>
        <v/>
      </c>
      <c r="AD294" s="15" t="str">
        <f>IF(J294="","",IF(Z294="SI",J294*(1+'INPUTS Y LISTAS'!$B$15),'Modelo Estadistico'!J294))</f>
        <v/>
      </c>
      <c r="AE294" s="15" t="str">
        <f>IF(K294="","",IF(Z294="SI",K294*(1+'INPUTS Y LISTAS'!$B$15),'Modelo Estadistico'!K294))</f>
        <v/>
      </c>
      <c r="AF294" s="15" t="str">
        <f>IF(L294="","",IF(Z294="SI",L294*(1+'INPUTS Y LISTAS'!$B$15),'Modelo Estadistico'!L294))</f>
        <v/>
      </c>
      <c r="AG294" s="15" t="str">
        <f>IF(M294="","",IF(Z294="SI",M294*(1+'INPUTS Y LISTAS'!$B$15),'Modelo Estadistico'!M294))</f>
        <v/>
      </c>
      <c r="AH294" s="15" t="str">
        <f>IF(N294="","",IF(Z294="SI",N294*(1+'INPUTS Y LISTAS'!$B$15),'Modelo Estadistico'!N294))</f>
        <v/>
      </c>
      <c r="AI294" s="15" t="str">
        <f>IF(O294="","",IF(Z294="SI",O294*(1+'INPUTS Y LISTAS'!$B$15),'Modelo Estadistico'!O294))</f>
        <v/>
      </c>
      <c r="AJ294" s="15" t="str">
        <f>IF(P294="","",IF(Z294="SI",P294*(1+'INPUTS Y LISTAS'!$B$15),'Modelo Estadistico'!P294))</f>
        <v/>
      </c>
      <c r="AK294" s="15" t="str">
        <f>IF(Q294="","",IF(Z294="SI",Q294*(1+'INPUTS Y LISTAS'!$B$15),'Modelo Estadistico'!Q294))</f>
        <v/>
      </c>
      <c r="AL294" s="15" t="str">
        <f>IF(R294="","",IF(Z294="SI",R294*(1+'INPUTS Y LISTAS'!$B$15),'Modelo Estadistico'!R294))</f>
        <v/>
      </c>
      <c r="AM294" s="15" t="str">
        <f>IF(S294="","",IF(Z294="SI",S294*(1+'INPUTS Y LISTAS'!$B$15),'Modelo Estadistico'!S294))</f>
        <v/>
      </c>
      <c r="AN294" s="15" t="str">
        <f>IF(T294="","",IF(Z294="SI",T294*(1+'INPUTS Y LISTAS'!$B$15),'Modelo Estadistico'!T294))</f>
        <v/>
      </c>
      <c r="AO294" s="15" t="str">
        <f>IF(U294="","",IF(Z294="SI",U294*(1+'INPUTS Y LISTAS'!$B$15),'Modelo Estadistico'!U294))</f>
        <v/>
      </c>
      <c r="AP294" s="15" t="str">
        <f>IF(V294="","",IF(Z294="SI",V294*(1+'INPUTS Y LISTAS'!$B$15),'Modelo Estadistico'!V294))</f>
        <v/>
      </c>
      <c r="AQ294" s="15" t="str">
        <f>IF(W294="","",IF(Z294="SI",W294*(1+'INPUTS Y LISTAS'!$B$15),'Modelo Estadistico'!W294))</f>
        <v/>
      </c>
      <c r="AR294" s="15" t="str">
        <f>IF(X294="","",IF(Z294="SI",X294*(1+'INPUTS Y LISTAS'!$B$15),'Modelo Estadistico'!X294))</f>
        <v/>
      </c>
      <c r="AS294" s="71"/>
      <c r="AT294" s="29" t="str">
        <f t="shared" si="352"/>
        <v/>
      </c>
      <c r="AU294" s="15" t="str">
        <f t="shared" si="353"/>
        <v/>
      </c>
      <c r="AV294" s="15" t="str">
        <f t="shared" si="354"/>
        <v/>
      </c>
      <c r="AW294" s="30" t="str">
        <f t="shared" si="355"/>
        <v/>
      </c>
      <c r="AX294" s="28" t="str">
        <f t="shared" si="334"/>
        <v/>
      </c>
      <c r="AY294" s="16" t="str">
        <f t="shared" si="306"/>
        <v/>
      </c>
      <c r="AZ294" s="16" t="str">
        <f t="shared" si="307"/>
        <v/>
      </c>
      <c r="BA294" s="16" t="str">
        <f t="shared" si="308"/>
        <v/>
      </c>
      <c r="BB294" s="16" t="str">
        <f t="shared" si="309"/>
        <v/>
      </c>
      <c r="BC294" s="16" t="str">
        <f t="shared" si="310"/>
        <v/>
      </c>
      <c r="BD294" s="16" t="str">
        <f t="shared" si="311"/>
        <v/>
      </c>
      <c r="BE294" s="16" t="str">
        <f t="shared" si="312"/>
        <v/>
      </c>
      <c r="BF294" s="16" t="str">
        <f t="shared" si="313"/>
        <v/>
      </c>
      <c r="BG294" s="16" t="str">
        <f t="shared" si="314"/>
        <v/>
      </c>
      <c r="BH294" s="16" t="str">
        <f t="shared" si="315"/>
        <v/>
      </c>
      <c r="BI294" s="16" t="str">
        <f t="shared" si="316"/>
        <v/>
      </c>
      <c r="BJ294" s="16" t="str">
        <f t="shared" si="317"/>
        <v/>
      </c>
      <c r="BK294" s="16" t="str">
        <f t="shared" si="318"/>
        <v/>
      </c>
      <c r="BL294" s="16" t="str">
        <f t="shared" si="319"/>
        <v/>
      </c>
      <c r="BM294" s="16"/>
      <c r="BN294" s="16" t="str">
        <f t="shared" si="320"/>
        <v/>
      </c>
      <c r="BO294" s="16" t="str">
        <f t="shared" si="321"/>
        <v/>
      </c>
      <c r="BP294" s="28" t="str">
        <f t="shared" si="322"/>
        <v/>
      </c>
      <c r="BQ294" s="16" t="str">
        <f t="shared" si="323"/>
        <v/>
      </c>
      <c r="BR294" s="16" t="str">
        <f t="shared" si="324"/>
        <v/>
      </c>
      <c r="BS294" s="16" t="str">
        <f t="shared" si="325"/>
        <v/>
      </c>
      <c r="BT294" s="16" t="str">
        <f t="shared" si="326"/>
        <v/>
      </c>
      <c r="BU294" s="16" t="str">
        <f t="shared" si="327"/>
        <v/>
      </c>
      <c r="BV294" s="16" t="str">
        <f t="shared" si="328"/>
        <v/>
      </c>
      <c r="BW294" s="16" t="str">
        <f t="shared" si="329"/>
        <v/>
      </c>
      <c r="BX294" s="16" t="str">
        <f t="shared" si="330"/>
        <v/>
      </c>
      <c r="BY294" s="16" t="str">
        <f t="shared" si="331"/>
        <v/>
      </c>
      <c r="BZ294" s="16" t="str">
        <f t="shared" si="350"/>
        <v/>
      </c>
      <c r="CA294" s="16" t="str">
        <f t="shared" si="350"/>
        <v/>
      </c>
      <c r="CB294" s="16" t="str">
        <f t="shared" si="350"/>
        <v/>
      </c>
      <c r="CC294" s="16" t="str">
        <f t="shared" si="350"/>
        <v/>
      </c>
      <c r="CD294" s="16" t="str">
        <f t="shared" si="350"/>
        <v/>
      </c>
      <c r="CE294" s="16" t="str">
        <f t="shared" si="350"/>
        <v/>
      </c>
      <c r="CF294" s="16" t="str">
        <f t="shared" si="350"/>
        <v/>
      </c>
      <c r="CG294" s="16" t="str">
        <f t="shared" si="350"/>
        <v/>
      </c>
      <c r="CH294" s="66" t="str">
        <f t="shared" si="333"/>
        <v/>
      </c>
      <c r="CI294" s="42" t="str">
        <f t="shared" si="345"/>
        <v/>
      </c>
      <c r="CJ294" s="42" t="str">
        <f t="shared" si="346"/>
        <v/>
      </c>
      <c r="CK294" s="42" t="str">
        <f t="shared" si="347"/>
        <v/>
      </c>
      <c r="CL294" s="42" t="str">
        <f t="shared" si="348"/>
        <v/>
      </c>
      <c r="CM294" s="42" t="str">
        <f t="shared" si="349"/>
        <v/>
      </c>
      <c r="CN294" s="65">
        <f t="shared" si="335"/>
        <v>0</v>
      </c>
      <c r="CO294" s="73"/>
      <c r="CP294" s="41">
        <f t="shared" si="356"/>
        <v>0</v>
      </c>
      <c r="CQ294" s="39">
        <f t="shared" si="357"/>
        <v>0</v>
      </c>
      <c r="CR294" s="40">
        <f t="shared" si="358"/>
        <v>0</v>
      </c>
      <c r="CS294" s="134">
        <f t="shared" si="359"/>
        <v>0</v>
      </c>
      <c r="CT294" s="17"/>
      <c r="CU294" s="129"/>
      <c r="CV294" s="130">
        <f t="shared" si="336"/>
        <v>0</v>
      </c>
      <c r="CW294" s="134">
        <f t="shared" si="337"/>
        <v>0</v>
      </c>
      <c r="CX294" s="131">
        <f>+IF($I$7="SI",'INPUTS Y LISTAS'!$B$31,0)</f>
        <v>0</v>
      </c>
      <c r="CY294" s="132"/>
      <c r="CZ294" s="130">
        <f t="shared" si="338"/>
        <v>0</v>
      </c>
      <c r="DA294" s="134">
        <f t="shared" si="339"/>
        <v>0</v>
      </c>
      <c r="DB294" s="131">
        <f>+IF($I$7="SI",'INPUTS Y LISTAS'!$B$32,0)</f>
        <v>0</v>
      </c>
      <c r="DC294" s="132"/>
      <c r="DD294" s="130">
        <f t="shared" si="340"/>
        <v>0</v>
      </c>
      <c r="DE294" s="134">
        <f t="shared" si="341"/>
        <v>0</v>
      </c>
      <c r="DF294" s="131">
        <f>+IF($I$7="SI",'INPUTS Y LISTAS'!$B$33,0)</f>
        <v>0</v>
      </c>
      <c r="DG294" s="132"/>
      <c r="DH294" s="130">
        <f t="shared" si="342"/>
        <v>0</v>
      </c>
      <c r="DI294" s="134">
        <f t="shared" si="343"/>
        <v>0</v>
      </c>
      <c r="DJ294" s="136">
        <f t="shared" si="344"/>
        <v>0</v>
      </c>
    </row>
    <row r="295" spans="3:114" ht="15.75" hidden="1" outlineLevel="2" x14ac:dyDescent="0.2">
      <c r="C295" s="14">
        <f t="shared" si="351"/>
        <v>281</v>
      </c>
      <c r="D295" s="72"/>
      <c r="E295" s="69">
        <v>1</v>
      </c>
      <c r="F295" s="69"/>
      <c r="G295" s="70"/>
      <c r="H295" s="70"/>
      <c r="I295" s="70"/>
      <c r="J295" s="70"/>
      <c r="K295" s="70"/>
      <c r="L295" s="70"/>
      <c r="M295" s="70"/>
      <c r="N295" s="70"/>
      <c r="O295" s="70"/>
      <c r="P295" s="70"/>
      <c r="Q295" s="70"/>
      <c r="R295" s="70"/>
      <c r="S295" s="70"/>
      <c r="T295" s="70"/>
      <c r="U295" s="70"/>
      <c r="V295" s="70"/>
      <c r="W295" s="70"/>
      <c r="X295" s="70"/>
      <c r="Y295" s="71"/>
      <c r="Z295" s="87" t="s">
        <v>16</v>
      </c>
      <c r="AA295" s="15" t="str">
        <f>IF(G295="","",IF(Z295="SI",G295*(1+'INPUTS Y LISTAS'!$B$15),'Modelo Estadistico'!G295))</f>
        <v/>
      </c>
      <c r="AB295" s="15" t="str">
        <f>IF(H295="","",IF(Z295="SI",H295*(1+'INPUTS Y LISTAS'!$B$15),'Modelo Estadistico'!H295))</f>
        <v/>
      </c>
      <c r="AC295" s="15" t="str">
        <f>IF(I295="","",IF(Z295="SI",I295*(1+'INPUTS Y LISTAS'!$B$15),'Modelo Estadistico'!I295))</f>
        <v/>
      </c>
      <c r="AD295" s="15" t="str">
        <f>IF(J295="","",IF(Z295="SI",J295*(1+'INPUTS Y LISTAS'!$B$15),'Modelo Estadistico'!J295))</f>
        <v/>
      </c>
      <c r="AE295" s="15" t="str">
        <f>IF(K295="","",IF(Z295="SI",K295*(1+'INPUTS Y LISTAS'!$B$15),'Modelo Estadistico'!K295))</f>
        <v/>
      </c>
      <c r="AF295" s="15" t="str">
        <f>IF(L295="","",IF(Z295="SI",L295*(1+'INPUTS Y LISTAS'!$B$15),'Modelo Estadistico'!L295))</f>
        <v/>
      </c>
      <c r="AG295" s="15" t="str">
        <f>IF(M295="","",IF(Z295="SI",M295*(1+'INPUTS Y LISTAS'!$B$15),'Modelo Estadistico'!M295))</f>
        <v/>
      </c>
      <c r="AH295" s="15" t="str">
        <f>IF(N295="","",IF(Z295="SI",N295*(1+'INPUTS Y LISTAS'!$B$15),'Modelo Estadistico'!N295))</f>
        <v/>
      </c>
      <c r="AI295" s="15" t="str">
        <f>IF(O295="","",IF(Z295="SI",O295*(1+'INPUTS Y LISTAS'!$B$15),'Modelo Estadistico'!O295))</f>
        <v/>
      </c>
      <c r="AJ295" s="15" t="str">
        <f>IF(P295="","",IF(Z295="SI",P295*(1+'INPUTS Y LISTAS'!$B$15),'Modelo Estadistico'!P295))</f>
        <v/>
      </c>
      <c r="AK295" s="15" t="str">
        <f>IF(Q295="","",IF(Z295="SI",Q295*(1+'INPUTS Y LISTAS'!$B$15),'Modelo Estadistico'!Q295))</f>
        <v/>
      </c>
      <c r="AL295" s="15" t="str">
        <f>IF(R295="","",IF(Z295="SI",R295*(1+'INPUTS Y LISTAS'!$B$15),'Modelo Estadistico'!R295))</f>
        <v/>
      </c>
      <c r="AM295" s="15" t="str">
        <f>IF(S295="","",IF(Z295="SI",S295*(1+'INPUTS Y LISTAS'!$B$15),'Modelo Estadistico'!S295))</f>
        <v/>
      </c>
      <c r="AN295" s="15" t="str">
        <f>IF(T295="","",IF(Z295="SI",T295*(1+'INPUTS Y LISTAS'!$B$15),'Modelo Estadistico'!T295))</f>
        <v/>
      </c>
      <c r="AO295" s="15" t="str">
        <f>IF(U295="","",IF(Z295="SI",U295*(1+'INPUTS Y LISTAS'!$B$15),'Modelo Estadistico'!U295))</f>
        <v/>
      </c>
      <c r="AP295" s="15" t="str">
        <f>IF(V295="","",IF(Z295="SI",V295*(1+'INPUTS Y LISTAS'!$B$15),'Modelo Estadistico'!V295))</f>
        <v/>
      </c>
      <c r="AQ295" s="15" t="str">
        <f>IF(W295="","",IF(Z295="SI",W295*(1+'INPUTS Y LISTAS'!$B$15),'Modelo Estadistico'!W295))</f>
        <v/>
      </c>
      <c r="AR295" s="15" t="str">
        <f>IF(X295="","",IF(Z295="SI",X295*(1+'INPUTS Y LISTAS'!$B$15),'Modelo Estadistico'!X295))</f>
        <v/>
      </c>
      <c r="AS295" s="71"/>
      <c r="AT295" s="29" t="str">
        <f t="shared" si="352"/>
        <v/>
      </c>
      <c r="AU295" s="15" t="str">
        <f t="shared" si="353"/>
        <v/>
      </c>
      <c r="AV295" s="15" t="str">
        <f t="shared" si="354"/>
        <v/>
      </c>
      <c r="AW295" s="30" t="str">
        <f t="shared" si="355"/>
        <v/>
      </c>
      <c r="AX295" s="28" t="str">
        <f t="shared" si="334"/>
        <v/>
      </c>
      <c r="AY295" s="16" t="str">
        <f t="shared" si="306"/>
        <v/>
      </c>
      <c r="AZ295" s="16" t="str">
        <f t="shared" si="307"/>
        <v/>
      </c>
      <c r="BA295" s="16" t="str">
        <f t="shared" si="308"/>
        <v/>
      </c>
      <c r="BB295" s="16" t="str">
        <f t="shared" si="309"/>
        <v/>
      </c>
      <c r="BC295" s="16" t="str">
        <f t="shared" si="310"/>
        <v/>
      </c>
      <c r="BD295" s="16" t="str">
        <f t="shared" si="311"/>
        <v/>
      </c>
      <c r="BE295" s="16" t="str">
        <f t="shared" si="312"/>
        <v/>
      </c>
      <c r="BF295" s="16" t="str">
        <f t="shared" si="313"/>
        <v/>
      </c>
      <c r="BG295" s="16" t="str">
        <f t="shared" si="314"/>
        <v/>
      </c>
      <c r="BH295" s="16" t="str">
        <f t="shared" si="315"/>
        <v/>
      </c>
      <c r="BI295" s="16" t="str">
        <f t="shared" si="316"/>
        <v/>
      </c>
      <c r="BJ295" s="16" t="str">
        <f t="shared" si="317"/>
        <v/>
      </c>
      <c r="BK295" s="16" t="str">
        <f t="shared" si="318"/>
        <v/>
      </c>
      <c r="BL295" s="16" t="str">
        <f t="shared" si="319"/>
        <v/>
      </c>
      <c r="BM295" s="16"/>
      <c r="BN295" s="16" t="str">
        <f t="shared" si="320"/>
        <v/>
      </c>
      <c r="BO295" s="16" t="str">
        <f t="shared" si="321"/>
        <v/>
      </c>
      <c r="BP295" s="28" t="str">
        <f t="shared" si="322"/>
        <v/>
      </c>
      <c r="BQ295" s="16" t="str">
        <f t="shared" si="323"/>
        <v/>
      </c>
      <c r="BR295" s="16" t="str">
        <f t="shared" si="324"/>
        <v/>
      </c>
      <c r="BS295" s="16" t="str">
        <f t="shared" si="325"/>
        <v/>
      </c>
      <c r="BT295" s="16" t="str">
        <f t="shared" si="326"/>
        <v/>
      </c>
      <c r="BU295" s="16" t="str">
        <f t="shared" si="327"/>
        <v/>
      </c>
      <c r="BV295" s="16" t="str">
        <f t="shared" si="328"/>
        <v/>
      </c>
      <c r="BW295" s="16" t="str">
        <f t="shared" si="329"/>
        <v/>
      </c>
      <c r="BX295" s="16" t="str">
        <f t="shared" si="330"/>
        <v/>
      </c>
      <c r="BY295" s="16" t="str">
        <f t="shared" si="331"/>
        <v/>
      </c>
      <c r="BZ295" s="16" t="str">
        <f t="shared" si="350"/>
        <v/>
      </c>
      <c r="CA295" s="16" t="str">
        <f t="shared" si="350"/>
        <v/>
      </c>
      <c r="CB295" s="16" t="str">
        <f t="shared" si="350"/>
        <v/>
      </c>
      <c r="CC295" s="16" t="str">
        <f t="shared" si="350"/>
        <v/>
      </c>
      <c r="CD295" s="16" t="str">
        <f t="shared" si="350"/>
        <v/>
      </c>
      <c r="CE295" s="16" t="str">
        <f t="shared" si="350"/>
        <v/>
      </c>
      <c r="CF295" s="16" t="str">
        <f t="shared" si="350"/>
        <v/>
      </c>
      <c r="CG295" s="16" t="str">
        <f t="shared" si="350"/>
        <v/>
      </c>
      <c r="CH295" s="66" t="str">
        <f t="shared" si="333"/>
        <v/>
      </c>
      <c r="CI295" s="42" t="str">
        <f t="shared" si="345"/>
        <v/>
      </c>
      <c r="CJ295" s="42" t="str">
        <f t="shared" si="346"/>
        <v/>
      </c>
      <c r="CK295" s="42" t="str">
        <f t="shared" si="347"/>
        <v/>
      </c>
      <c r="CL295" s="42" t="str">
        <f t="shared" si="348"/>
        <v/>
      </c>
      <c r="CM295" s="42" t="str">
        <f t="shared" si="349"/>
        <v/>
      </c>
      <c r="CN295" s="65">
        <f t="shared" si="335"/>
        <v>0</v>
      </c>
      <c r="CO295" s="73"/>
      <c r="CP295" s="41">
        <f t="shared" si="356"/>
        <v>0</v>
      </c>
      <c r="CQ295" s="39">
        <f t="shared" si="357"/>
        <v>0</v>
      </c>
      <c r="CR295" s="40">
        <f t="shared" si="358"/>
        <v>0</v>
      </c>
      <c r="CS295" s="134">
        <f t="shared" si="359"/>
        <v>0</v>
      </c>
      <c r="CT295" s="17"/>
      <c r="CU295" s="129"/>
      <c r="CV295" s="130">
        <f t="shared" si="336"/>
        <v>0</v>
      </c>
      <c r="CW295" s="134">
        <f t="shared" si="337"/>
        <v>0</v>
      </c>
      <c r="CX295" s="131">
        <f>+IF($I$7="SI",'INPUTS Y LISTAS'!$B$31,0)</f>
        <v>0</v>
      </c>
      <c r="CY295" s="132"/>
      <c r="CZ295" s="130">
        <f t="shared" si="338"/>
        <v>0</v>
      </c>
      <c r="DA295" s="134">
        <f t="shared" si="339"/>
        <v>0</v>
      </c>
      <c r="DB295" s="131">
        <f>+IF($I$7="SI",'INPUTS Y LISTAS'!$B$32,0)</f>
        <v>0</v>
      </c>
      <c r="DC295" s="132"/>
      <c r="DD295" s="130">
        <f t="shared" si="340"/>
        <v>0</v>
      </c>
      <c r="DE295" s="134">
        <f t="shared" si="341"/>
        <v>0</v>
      </c>
      <c r="DF295" s="131">
        <f>+IF($I$7="SI",'INPUTS Y LISTAS'!$B$33,0)</f>
        <v>0</v>
      </c>
      <c r="DG295" s="132"/>
      <c r="DH295" s="130">
        <f t="shared" si="342"/>
        <v>0</v>
      </c>
      <c r="DI295" s="134">
        <f t="shared" si="343"/>
        <v>0</v>
      </c>
      <c r="DJ295" s="136">
        <f t="shared" si="344"/>
        <v>0</v>
      </c>
    </row>
    <row r="296" spans="3:114" ht="15.75" hidden="1" outlineLevel="2" x14ac:dyDescent="0.2">
      <c r="C296" s="14">
        <f t="shared" si="351"/>
        <v>282</v>
      </c>
      <c r="D296" s="72"/>
      <c r="E296" s="69">
        <v>1</v>
      </c>
      <c r="F296" s="69"/>
      <c r="G296" s="70"/>
      <c r="H296" s="70"/>
      <c r="I296" s="70"/>
      <c r="J296" s="70"/>
      <c r="K296" s="70"/>
      <c r="L296" s="70"/>
      <c r="M296" s="70"/>
      <c r="N296" s="70"/>
      <c r="O296" s="70"/>
      <c r="P296" s="70"/>
      <c r="Q296" s="70"/>
      <c r="R296" s="70"/>
      <c r="S296" s="70"/>
      <c r="T296" s="70"/>
      <c r="U296" s="70"/>
      <c r="V296" s="70"/>
      <c r="W296" s="70"/>
      <c r="X296" s="70"/>
      <c r="Y296" s="71"/>
      <c r="Z296" s="87" t="s">
        <v>16</v>
      </c>
      <c r="AA296" s="15" t="str">
        <f>IF(G296="","",IF(Z296="SI",G296*(1+'INPUTS Y LISTAS'!$B$15),'Modelo Estadistico'!G296))</f>
        <v/>
      </c>
      <c r="AB296" s="15" t="str">
        <f>IF(H296="","",IF(Z296="SI",H296*(1+'INPUTS Y LISTAS'!$B$15),'Modelo Estadistico'!H296))</f>
        <v/>
      </c>
      <c r="AC296" s="15" t="str">
        <f>IF(I296="","",IF(Z296="SI",I296*(1+'INPUTS Y LISTAS'!$B$15),'Modelo Estadistico'!I296))</f>
        <v/>
      </c>
      <c r="AD296" s="15" t="str">
        <f>IF(J296="","",IF(Z296="SI",J296*(1+'INPUTS Y LISTAS'!$B$15),'Modelo Estadistico'!J296))</f>
        <v/>
      </c>
      <c r="AE296" s="15" t="str">
        <f>IF(K296="","",IF(Z296="SI",K296*(1+'INPUTS Y LISTAS'!$B$15),'Modelo Estadistico'!K296))</f>
        <v/>
      </c>
      <c r="AF296" s="15" t="str">
        <f>IF(L296="","",IF(Z296="SI",L296*(1+'INPUTS Y LISTAS'!$B$15),'Modelo Estadistico'!L296))</f>
        <v/>
      </c>
      <c r="AG296" s="15" t="str">
        <f>IF(M296="","",IF(Z296="SI",M296*(1+'INPUTS Y LISTAS'!$B$15),'Modelo Estadistico'!M296))</f>
        <v/>
      </c>
      <c r="AH296" s="15" t="str">
        <f>IF(N296="","",IF(Z296="SI",N296*(1+'INPUTS Y LISTAS'!$B$15),'Modelo Estadistico'!N296))</f>
        <v/>
      </c>
      <c r="AI296" s="15" t="str">
        <f>IF(O296="","",IF(Z296="SI",O296*(1+'INPUTS Y LISTAS'!$B$15),'Modelo Estadistico'!O296))</f>
        <v/>
      </c>
      <c r="AJ296" s="15" t="str">
        <f>IF(P296="","",IF(Z296="SI",P296*(1+'INPUTS Y LISTAS'!$B$15),'Modelo Estadistico'!P296))</f>
        <v/>
      </c>
      <c r="AK296" s="15" t="str">
        <f>IF(Q296="","",IF(Z296="SI",Q296*(1+'INPUTS Y LISTAS'!$B$15),'Modelo Estadistico'!Q296))</f>
        <v/>
      </c>
      <c r="AL296" s="15" t="str">
        <f>IF(R296="","",IF(Z296="SI",R296*(1+'INPUTS Y LISTAS'!$B$15),'Modelo Estadistico'!R296))</f>
        <v/>
      </c>
      <c r="AM296" s="15" t="str">
        <f>IF(S296="","",IF(Z296="SI",S296*(1+'INPUTS Y LISTAS'!$B$15),'Modelo Estadistico'!S296))</f>
        <v/>
      </c>
      <c r="AN296" s="15" t="str">
        <f>IF(T296="","",IF(Z296="SI",T296*(1+'INPUTS Y LISTAS'!$B$15),'Modelo Estadistico'!T296))</f>
        <v/>
      </c>
      <c r="AO296" s="15" t="str">
        <f>IF(U296="","",IF(Z296="SI",U296*(1+'INPUTS Y LISTAS'!$B$15),'Modelo Estadistico'!U296))</f>
        <v/>
      </c>
      <c r="AP296" s="15" t="str">
        <f>IF(V296="","",IF(Z296="SI",V296*(1+'INPUTS Y LISTAS'!$B$15),'Modelo Estadistico'!V296))</f>
        <v/>
      </c>
      <c r="AQ296" s="15" t="str">
        <f>IF(W296="","",IF(Z296="SI",W296*(1+'INPUTS Y LISTAS'!$B$15),'Modelo Estadistico'!W296))</f>
        <v/>
      </c>
      <c r="AR296" s="15" t="str">
        <f>IF(X296="","",IF(Z296="SI",X296*(1+'INPUTS Y LISTAS'!$B$15),'Modelo Estadistico'!X296))</f>
        <v/>
      </c>
      <c r="AS296" s="71"/>
      <c r="AT296" s="29" t="str">
        <f t="shared" si="352"/>
        <v/>
      </c>
      <c r="AU296" s="15" t="str">
        <f t="shared" si="353"/>
        <v/>
      </c>
      <c r="AV296" s="15" t="str">
        <f t="shared" si="354"/>
        <v/>
      </c>
      <c r="AW296" s="30" t="str">
        <f t="shared" si="355"/>
        <v/>
      </c>
      <c r="AX296" s="28" t="str">
        <f t="shared" si="334"/>
        <v/>
      </c>
      <c r="AY296" s="16" t="str">
        <f t="shared" si="306"/>
        <v/>
      </c>
      <c r="AZ296" s="16" t="str">
        <f t="shared" si="307"/>
        <v/>
      </c>
      <c r="BA296" s="16" t="str">
        <f t="shared" si="308"/>
        <v/>
      </c>
      <c r="BB296" s="16" t="str">
        <f t="shared" si="309"/>
        <v/>
      </c>
      <c r="BC296" s="16" t="str">
        <f t="shared" si="310"/>
        <v/>
      </c>
      <c r="BD296" s="16" t="str">
        <f t="shared" si="311"/>
        <v/>
      </c>
      <c r="BE296" s="16" t="str">
        <f t="shared" si="312"/>
        <v/>
      </c>
      <c r="BF296" s="16" t="str">
        <f t="shared" si="313"/>
        <v/>
      </c>
      <c r="BG296" s="16" t="str">
        <f t="shared" si="314"/>
        <v/>
      </c>
      <c r="BH296" s="16" t="str">
        <f t="shared" si="315"/>
        <v/>
      </c>
      <c r="BI296" s="16" t="str">
        <f t="shared" si="316"/>
        <v/>
      </c>
      <c r="BJ296" s="16" t="str">
        <f t="shared" si="317"/>
        <v/>
      </c>
      <c r="BK296" s="16" t="str">
        <f t="shared" si="318"/>
        <v/>
      </c>
      <c r="BL296" s="16" t="str">
        <f t="shared" si="319"/>
        <v/>
      </c>
      <c r="BM296" s="16"/>
      <c r="BN296" s="16" t="str">
        <f t="shared" si="320"/>
        <v/>
      </c>
      <c r="BO296" s="16" t="str">
        <f t="shared" si="321"/>
        <v/>
      </c>
      <c r="BP296" s="28" t="str">
        <f t="shared" si="322"/>
        <v/>
      </c>
      <c r="BQ296" s="16" t="str">
        <f t="shared" si="323"/>
        <v/>
      </c>
      <c r="BR296" s="16" t="str">
        <f t="shared" si="324"/>
        <v/>
      </c>
      <c r="BS296" s="16" t="str">
        <f t="shared" si="325"/>
        <v/>
      </c>
      <c r="BT296" s="16" t="str">
        <f t="shared" si="326"/>
        <v/>
      </c>
      <c r="BU296" s="16" t="str">
        <f t="shared" si="327"/>
        <v/>
      </c>
      <c r="BV296" s="16" t="str">
        <f t="shared" si="328"/>
        <v/>
      </c>
      <c r="BW296" s="16" t="str">
        <f t="shared" si="329"/>
        <v/>
      </c>
      <c r="BX296" s="16" t="str">
        <f t="shared" si="330"/>
        <v/>
      </c>
      <c r="BY296" s="16" t="str">
        <f t="shared" si="331"/>
        <v/>
      </c>
      <c r="BZ296" s="16" t="str">
        <f t="shared" si="350"/>
        <v/>
      </c>
      <c r="CA296" s="16" t="str">
        <f t="shared" si="350"/>
        <v/>
      </c>
      <c r="CB296" s="16" t="str">
        <f t="shared" si="350"/>
        <v/>
      </c>
      <c r="CC296" s="16" t="str">
        <f t="shared" si="350"/>
        <v/>
      </c>
      <c r="CD296" s="16" t="str">
        <f t="shared" si="350"/>
        <v/>
      </c>
      <c r="CE296" s="16" t="str">
        <f t="shared" si="350"/>
        <v/>
      </c>
      <c r="CF296" s="16" t="str">
        <f t="shared" si="350"/>
        <v/>
      </c>
      <c r="CG296" s="16" t="str">
        <f t="shared" si="350"/>
        <v/>
      </c>
      <c r="CH296" s="66" t="str">
        <f t="shared" si="333"/>
        <v/>
      </c>
      <c r="CI296" s="42" t="str">
        <f t="shared" si="345"/>
        <v/>
      </c>
      <c r="CJ296" s="42" t="str">
        <f t="shared" si="346"/>
        <v/>
      </c>
      <c r="CK296" s="42" t="str">
        <f t="shared" si="347"/>
        <v/>
      </c>
      <c r="CL296" s="42" t="str">
        <f t="shared" si="348"/>
        <v/>
      </c>
      <c r="CM296" s="42" t="str">
        <f t="shared" si="349"/>
        <v/>
      </c>
      <c r="CN296" s="65">
        <f t="shared" si="335"/>
        <v>0</v>
      </c>
      <c r="CO296" s="73"/>
      <c r="CP296" s="41">
        <f t="shared" si="356"/>
        <v>0</v>
      </c>
      <c r="CQ296" s="39">
        <f t="shared" si="357"/>
        <v>0</v>
      </c>
      <c r="CR296" s="40">
        <f t="shared" si="358"/>
        <v>0</v>
      </c>
      <c r="CS296" s="134">
        <f t="shared" si="359"/>
        <v>0</v>
      </c>
      <c r="CT296" s="17"/>
      <c r="CU296" s="129"/>
      <c r="CV296" s="130">
        <f t="shared" si="336"/>
        <v>0</v>
      </c>
      <c r="CW296" s="134">
        <f t="shared" si="337"/>
        <v>0</v>
      </c>
      <c r="CX296" s="131">
        <f>+IF($I$7="SI",'INPUTS Y LISTAS'!$B$31,0)</f>
        <v>0</v>
      </c>
      <c r="CY296" s="132"/>
      <c r="CZ296" s="130">
        <f t="shared" si="338"/>
        <v>0</v>
      </c>
      <c r="DA296" s="134">
        <f t="shared" si="339"/>
        <v>0</v>
      </c>
      <c r="DB296" s="131">
        <f>+IF($I$7="SI",'INPUTS Y LISTAS'!$B$32,0)</f>
        <v>0</v>
      </c>
      <c r="DC296" s="132"/>
      <c r="DD296" s="130">
        <f t="shared" si="340"/>
        <v>0</v>
      </c>
      <c r="DE296" s="134">
        <f t="shared" si="341"/>
        <v>0</v>
      </c>
      <c r="DF296" s="131">
        <f>+IF($I$7="SI",'INPUTS Y LISTAS'!$B$33,0)</f>
        <v>0</v>
      </c>
      <c r="DG296" s="132"/>
      <c r="DH296" s="130">
        <f t="shared" si="342"/>
        <v>0</v>
      </c>
      <c r="DI296" s="134">
        <f t="shared" si="343"/>
        <v>0</v>
      </c>
      <c r="DJ296" s="136">
        <f t="shared" si="344"/>
        <v>0</v>
      </c>
    </row>
    <row r="297" spans="3:114" ht="15.75" hidden="1" outlineLevel="2" x14ac:dyDescent="0.2">
      <c r="C297" s="14">
        <f t="shared" si="351"/>
        <v>283</v>
      </c>
      <c r="D297" s="72"/>
      <c r="E297" s="69">
        <v>1</v>
      </c>
      <c r="F297" s="69"/>
      <c r="G297" s="70"/>
      <c r="H297" s="70"/>
      <c r="I297" s="70"/>
      <c r="J297" s="70"/>
      <c r="K297" s="70"/>
      <c r="L297" s="70"/>
      <c r="M297" s="70"/>
      <c r="N297" s="70"/>
      <c r="O297" s="70"/>
      <c r="P297" s="70"/>
      <c r="Q297" s="70"/>
      <c r="R297" s="70"/>
      <c r="S297" s="70"/>
      <c r="T297" s="70"/>
      <c r="U297" s="70"/>
      <c r="V297" s="70"/>
      <c r="W297" s="70"/>
      <c r="X297" s="70"/>
      <c r="Y297" s="71"/>
      <c r="Z297" s="87" t="s">
        <v>16</v>
      </c>
      <c r="AA297" s="15" t="str">
        <f>IF(G297="","",IF(Z297="SI",G297*(1+'INPUTS Y LISTAS'!$B$15),'Modelo Estadistico'!G297))</f>
        <v/>
      </c>
      <c r="AB297" s="15" t="str">
        <f>IF(H297="","",IF(Z297="SI",H297*(1+'INPUTS Y LISTAS'!$B$15),'Modelo Estadistico'!H297))</f>
        <v/>
      </c>
      <c r="AC297" s="15" t="str">
        <f>IF(I297="","",IF(Z297="SI",I297*(1+'INPUTS Y LISTAS'!$B$15),'Modelo Estadistico'!I297))</f>
        <v/>
      </c>
      <c r="AD297" s="15" t="str">
        <f>IF(J297="","",IF(Z297="SI",J297*(1+'INPUTS Y LISTAS'!$B$15),'Modelo Estadistico'!J297))</f>
        <v/>
      </c>
      <c r="AE297" s="15" t="str">
        <f>IF(K297="","",IF(Z297="SI",K297*(1+'INPUTS Y LISTAS'!$B$15),'Modelo Estadistico'!K297))</f>
        <v/>
      </c>
      <c r="AF297" s="15" t="str">
        <f>IF(L297="","",IF(Z297="SI",L297*(1+'INPUTS Y LISTAS'!$B$15),'Modelo Estadistico'!L297))</f>
        <v/>
      </c>
      <c r="AG297" s="15" t="str">
        <f>IF(M297="","",IF(Z297="SI",M297*(1+'INPUTS Y LISTAS'!$B$15),'Modelo Estadistico'!M297))</f>
        <v/>
      </c>
      <c r="AH297" s="15" t="str">
        <f>IF(N297="","",IF(Z297="SI",N297*(1+'INPUTS Y LISTAS'!$B$15),'Modelo Estadistico'!N297))</f>
        <v/>
      </c>
      <c r="AI297" s="15" t="str">
        <f>IF(O297="","",IF(Z297="SI",O297*(1+'INPUTS Y LISTAS'!$B$15),'Modelo Estadistico'!O297))</f>
        <v/>
      </c>
      <c r="AJ297" s="15" t="str">
        <f>IF(P297="","",IF(Z297="SI",P297*(1+'INPUTS Y LISTAS'!$B$15),'Modelo Estadistico'!P297))</f>
        <v/>
      </c>
      <c r="AK297" s="15" t="str">
        <f>IF(Q297="","",IF(Z297="SI",Q297*(1+'INPUTS Y LISTAS'!$B$15),'Modelo Estadistico'!Q297))</f>
        <v/>
      </c>
      <c r="AL297" s="15" t="str">
        <f>IF(R297="","",IF(Z297="SI",R297*(1+'INPUTS Y LISTAS'!$B$15),'Modelo Estadistico'!R297))</f>
        <v/>
      </c>
      <c r="AM297" s="15" t="str">
        <f>IF(S297="","",IF(Z297="SI",S297*(1+'INPUTS Y LISTAS'!$B$15),'Modelo Estadistico'!S297))</f>
        <v/>
      </c>
      <c r="AN297" s="15" t="str">
        <f>IF(T297="","",IF(Z297="SI",T297*(1+'INPUTS Y LISTAS'!$B$15),'Modelo Estadistico'!T297))</f>
        <v/>
      </c>
      <c r="AO297" s="15" t="str">
        <f>IF(U297="","",IF(Z297="SI",U297*(1+'INPUTS Y LISTAS'!$B$15),'Modelo Estadistico'!U297))</f>
        <v/>
      </c>
      <c r="AP297" s="15" t="str">
        <f>IF(V297="","",IF(Z297="SI",V297*(1+'INPUTS Y LISTAS'!$B$15),'Modelo Estadistico'!V297))</f>
        <v/>
      </c>
      <c r="AQ297" s="15" t="str">
        <f>IF(W297="","",IF(Z297="SI",W297*(1+'INPUTS Y LISTAS'!$B$15),'Modelo Estadistico'!W297))</f>
        <v/>
      </c>
      <c r="AR297" s="15" t="str">
        <f>IF(X297="","",IF(Z297="SI",X297*(1+'INPUTS Y LISTAS'!$B$15),'Modelo Estadistico'!X297))</f>
        <v/>
      </c>
      <c r="AS297" s="71"/>
      <c r="AT297" s="29" t="str">
        <f t="shared" si="352"/>
        <v/>
      </c>
      <c r="AU297" s="15" t="str">
        <f t="shared" si="353"/>
        <v/>
      </c>
      <c r="AV297" s="15" t="str">
        <f t="shared" si="354"/>
        <v/>
      </c>
      <c r="AW297" s="30" t="str">
        <f t="shared" si="355"/>
        <v/>
      </c>
      <c r="AX297" s="28" t="str">
        <f t="shared" si="334"/>
        <v/>
      </c>
      <c r="AY297" s="16" t="str">
        <f t="shared" si="306"/>
        <v/>
      </c>
      <c r="AZ297" s="16" t="str">
        <f t="shared" si="307"/>
        <v/>
      </c>
      <c r="BA297" s="16" t="str">
        <f t="shared" si="308"/>
        <v/>
      </c>
      <c r="BB297" s="16" t="str">
        <f t="shared" si="309"/>
        <v/>
      </c>
      <c r="BC297" s="16" t="str">
        <f t="shared" si="310"/>
        <v/>
      </c>
      <c r="BD297" s="16" t="str">
        <f t="shared" si="311"/>
        <v/>
      </c>
      <c r="BE297" s="16" t="str">
        <f t="shared" si="312"/>
        <v/>
      </c>
      <c r="BF297" s="16" t="str">
        <f t="shared" si="313"/>
        <v/>
      </c>
      <c r="BG297" s="16" t="str">
        <f t="shared" si="314"/>
        <v/>
      </c>
      <c r="BH297" s="16" t="str">
        <f t="shared" si="315"/>
        <v/>
      </c>
      <c r="BI297" s="16" t="str">
        <f t="shared" si="316"/>
        <v/>
      </c>
      <c r="BJ297" s="16" t="str">
        <f t="shared" si="317"/>
        <v/>
      </c>
      <c r="BK297" s="16" t="str">
        <f t="shared" si="318"/>
        <v/>
      </c>
      <c r="BL297" s="16" t="str">
        <f t="shared" si="319"/>
        <v/>
      </c>
      <c r="BM297" s="16"/>
      <c r="BN297" s="16" t="str">
        <f t="shared" si="320"/>
        <v/>
      </c>
      <c r="BO297" s="16" t="str">
        <f t="shared" si="321"/>
        <v/>
      </c>
      <c r="BP297" s="28" t="str">
        <f t="shared" si="322"/>
        <v/>
      </c>
      <c r="BQ297" s="16" t="str">
        <f t="shared" si="323"/>
        <v/>
      </c>
      <c r="BR297" s="16" t="str">
        <f t="shared" si="324"/>
        <v/>
      </c>
      <c r="BS297" s="16" t="str">
        <f t="shared" si="325"/>
        <v/>
      </c>
      <c r="BT297" s="16" t="str">
        <f t="shared" si="326"/>
        <v/>
      </c>
      <c r="BU297" s="16" t="str">
        <f t="shared" si="327"/>
        <v/>
      </c>
      <c r="BV297" s="16" t="str">
        <f t="shared" si="328"/>
        <v/>
      </c>
      <c r="BW297" s="16" t="str">
        <f t="shared" si="329"/>
        <v/>
      </c>
      <c r="BX297" s="16" t="str">
        <f t="shared" si="330"/>
        <v/>
      </c>
      <c r="BY297" s="16" t="str">
        <f t="shared" si="331"/>
        <v/>
      </c>
      <c r="BZ297" s="16" t="str">
        <f t="shared" si="350"/>
        <v/>
      </c>
      <c r="CA297" s="16" t="str">
        <f t="shared" si="350"/>
        <v/>
      </c>
      <c r="CB297" s="16" t="str">
        <f t="shared" si="350"/>
        <v/>
      </c>
      <c r="CC297" s="16" t="str">
        <f t="shared" si="350"/>
        <v/>
      </c>
      <c r="CD297" s="16" t="str">
        <f t="shared" si="350"/>
        <v/>
      </c>
      <c r="CE297" s="16" t="str">
        <f t="shared" si="350"/>
        <v/>
      </c>
      <c r="CF297" s="16" t="str">
        <f t="shared" si="350"/>
        <v/>
      </c>
      <c r="CG297" s="16" t="str">
        <f t="shared" si="350"/>
        <v/>
      </c>
      <c r="CH297" s="66" t="str">
        <f t="shared" si="333"/>
        <v/>
      </c>
      <c r="CI297" s="42" t="str">
        <f t="shared" si="345"/>
        <v/>
      </c>
      <c r="CJ297" s="42" t="str">
        <f t="shared" si="346"/>
        <v/>
      </c>
      <c r="CK297" s="42" t="str">
        <f t="shared" si="347"/>
        <v/>
      </c>
      <c r="CL297" s="42" t="str">
        <f t="shared" si="348"/>
        <v/>
      </c>
      <c r="CM297" s="42" t="str">
        <f t="shared" si="349"/>
        <v/>
      </c>
      <c r="CN297" s="65">
        <f t="shared" si="335"/>
        <v>0</v>
      </c>
      <c r="CO297" s="73"/>
      <c r="CP297" s="41">
        <f t="shared" si="356"/>
        <v>0</v>
      </c>
      <c r="CQ297" s="39">
        <f t="shared" si="357"/>
        <v>0</v>
      </c>
      <c r="CR297" s="40">
        <f t="shared" si="358"/>
        <v>0</v>
      </c>
      <c r="CS297" s="134">
        <f t="shared" si="359"/>
        <v>0</v>
      </c>
      <c r="CT297" s="17"/>
      <c r="CU297" s="129"/>
      <c r="CV297" s="130">
        <f t="shared" si="336"/>
        <v>0</v>
      </c>
      <c r="CW297" s="134">
        <f t="shared" si="337"/>
        <v>0</v>
      </c>
      <c r="CX297" s="131">
        <f>+IF($I$7="SI",'INPUTS Y LISTAS'!$B$31,0)</f>
        <v>0</v>
      </c>
      <c r="CY297" s="132"/>
      <c r="CZ297" s="130">
        <f t="shared" si="338"/>
        <v>0</v>
      </c>
      <c r="DA297" s="134">
        <f t="shared" si="339"/>
        <v>0</v>
      </c>
      <c r="DB297" s="131">
        <f>+IF($I$7="SI",'INPUTS Y LISTAS'!$B$32,0)</f>
        <v>0</v>
      </c>
      <c r="DC297" s="132"/>
      <c r="DD297" s="130">
        <f t="shared" si="340"/>
        <v>0</v>
      </c>
      <c r="DE297" s="134">
        <f t="shared" si="341"/>
        <v>0</v>
      </c>
      <c r="DF297" s="131">
        <f>+IF($I$7="SI",'INPUTS Y LISTAS'!$B$33,0)</f>
        <v>0</v>
      </c>
      <c r="DG297" s="132"/>
      <c r="DH297" s="130">
        <f t="shared" si="342"/>
        <v>0</v>
      </c>
      <c r="DI297" s="134">
        <f t="shared" si="343"/>
        <v>0</v>
      </c>
      <c r="DJ297" s="136">
        <f t="shared" si="344"/>
        <v>0</v>
      </c>
    </row>
    <row r="298" spans="3:114" ht="15.75" hidden="1" outlineLevel="2" x14ac:dyDescent="0.2">
      <c r="C298" s="14">
        <f t="shared" si="351"/>
        <v>284</v>
      </c>
      <c r="D298" s="72"/>
      <c r="E298" s="69">
        <v>1</v>
      </c>
      <c r="F298" s="69"/>
      <c r="G298" s="70"/>
      <c r="H298" s="70"/>
      <c r="I298" s="70"/>
      <c r="J298" s="70"/>
      <c r="K298" s="70"/>
      <c r="L298" s="70"/>
      <c r="M298" s="70"/>
      <c r="N298" s="70"/>
      <c r="O298" s="70"/>
      <c r="P298" s="70"/>
      <c r="Q298" s="70"/>
      <c r="R298" s="70"/>
      <c r="S298" s="70"/>
      <c r="T298" s="70"/>
      <c r="U298" s="70"/>
      <c r="V298" s="70"/>
      <c r="W298" s="70"/>
      <c r="X298" s="70"/>
      <c r="Y298" s="71"/>
      <c r="Z298" s="87" t="s">
        <v>16</v>
      </c>
      <c r="AA298" s="15" t="str">
        <f>IF(G298="","",IF(Z298="SI",G298*(1+'INPUTS Y LISTAS'!$B$15),'Modelo Estadistico'!G298))</f>
        <v/>
      </c>
      <c r="AB298" s="15" t="str">
        <f>IF(H298="","",IF(Z298="SI",H298*(1+'INPUTS Y LISTAS'!$B$15),'Modelo Estadistico'!H298))</f>
        <v/>
      </c>
      <c r="AC298" s="15" t="str">
        <f>IF(I298="","",IF(Z298="SI",I298*(1+'INPUTS Y LISTAS'!$B$15),'Modelo Estadistico'!I298))</f>
        <v/>
      </c>
      <c r="AD298" s="15" t="str">
        <f>IF(J298="","",IF(Z298="SI",J298*(1+'INPUTS Y LISTAS'!$B$15),'Modelo Estadistico'!J298))</f>
        <v/>
      </c>
      <c r="AE298" s="15" t="str">
        <f>IF(K298="","",IF(Z298="SI",K298*(1+'INPUTS Y LISTAS'!$B$15),'Modelo Estadistico'!K298))</f>
        <v/>
      </c>
      <c r="AF298" s="15" t="str">
        <f>IF(L298="","",IF(Z298="SI",L298*(1+'INPUTS Y LISTAS'!$B$15),'Modelo Estadistico'!L298))</f>
        <v/>
      </c>
      <c r="AG298" s="15" t="str">
        <f>IF(M298="","",IF(Z298="SI",M298*(1+'INPUTS Y LISTAS'!$B$15),'Modelo Estadistico'!M298))</f>
        <v/>
      </c>
      <c r="AH298" s="15" t="str">
        <f>IF(N298="","",IF(Z298="SI",N298*(1+'INPUTS Y LISTAS'!$B$15),'Modelo Estadistico'!N298))</f>
        <v/>
      </c>
      <c r="AI298" s="15" t="str">
        <f>IF(O298="","",IF(Z298="SI",O298*(1+'INPUTS Y LISTAS'!$B$15),'Modelo Estadistico'!O298))</f>
        <v/>
      </c>
      <c r="AJ298" s="15" t="str">
        <f>IF(P298="","",IF(Z298="SI",P298*(1+'INPUTS Y LISTAS'!$B$15),'Modelo Estadistico'!P298))</f>
        <v/>
      </c>
      <c r="AK298" s="15" t="str">
        <f>IF(Q298="","",IF(Z298="SI",Q298*(1+'INPUTS Y LISTAS'!$B$15),'Modelo Estadistico'!Q298))</f>
        <v/>
      </c>
      <c r="AL298" s="15" t="str">
        <f>IF(R298="","",IF(Z298="SI",R298*(1+'INPUTS Y LISTAS'!$B$15),'Modelo Estadistico'!R298))</f>
        <v/>
      </c>
      <c r="AM298" s="15" t="str">
        <f>IF(S298="","",IF(Z298="SI",S298*(1+'INPUTS Y LISTAS'!$B$15),'Modelo Estadistico'!S298))</f>
        <v/>
      </c>
      <c r="AN298" s="15" t="str">
        <f>IF(T298="","",IF(Z298="SI",T298*(1+'INPUTS Y LISTAS'!$B$15),'Modelo Estadistico'!T298))</f>
        <v/>
      </c>
      <c r="AO298" s="15" t="str">
        <f>IF(U298="","",IF(Z298="SI",U298*(1+'INPUTS Y LISTAS'!$B$15),'Modelo Estadistico'!U298))</f>
        <v/>
      </c>
      <c r="AP298" s="15" t="str">
        <f>IF(V298="","",IF(Z298="SI",V298*(1+'INPUTS Y LISTAS'!$B$15),'Modelo Estadistico'!V298))</f>
        <v/>
      </c>
      <c r="AQ298" s="15" t="str">
        <f>IF(W298="","",IF(Z298="SI",W298*(1+'INPUTS Y LISTAS'!$B$15),'Modelo Estadistico'!W298))</f>
        <v/>
      </c>
      <c r="AR298" s="15" t="str">
        <f>IF(X298="","",IF(Z298="SI",X298*(1+'INPUTS Y LISTAS'!$B$15),'Modelo Estadistico'!X298))</f>
        <v/>
      </c>
      <c r="AS298" s="71"/>
      <c r="AT298" s="29" t="str">
        <f t="shared" si="352"/>
        <v/>
      </c>
      <c r="AU298" s="15" t="str">
        <f t="shared" si="353"/>
        <v/>
      </c>
      <c r="AV298" s="15" t="str">
        <f t="shared" si="354"/>
        <v/>
      </c>
      <c r="AW298" s="30" t="str">
        <f t="shared" si="355"/>
        <v/>
      </c>
      <c r="AX298" s="28" t="str">
        <f t="shared" si="334"/>
        <v/>
      </c>
      <c r="AY298" s="16" t="str">
        <f t="shared" si="306"/>
        <v/>
      </c>
      <c r="AZ298" s="16" t="str">
        <f t="shared" si="307"/>
        <v/>
      </c>
      <c r="BA298" s="16" t="str">
        <f t="shared" si="308"/>
        <v/>
      </c>
      <c r="BB298" s="16" t="str">
        <f t="shared" si="309"/>
        <v/>
      </c>
      <c r="BC298" s="16" t="str">
        <f t="shared" si="310"/>
        <v/>
      </c>
      <c r="BD298" s="16" t="str">
        <f t="shared" si="311"/>
        <v/>
      </c>
      <c r="BE298" s="16" t="str">
        <f t="shared" si="312"/>
        <v/>
      </c>
      <c r="BF298" s="16" t="str">
        <f t="shared" si="313"/>
        <v/>
      </c>
      <c r="BG298" s="16" t="str">
        <f t="shared" si="314"/>
        <v/>
      </c>
      <c r="BH298" s="16" t="str">
        <f t="shared" si="315"/>
        <v/>
      </c>
      <c r="BI298" s="16" t="str">
        <f t="shared" si="316"/>
        <v/>
      </c>
      <c r="BJ298" s="16" t="str">
        <f t="shared" si="317"/>
        <v/>
      </c>
      <c r="BK298" s="16" t="str">
        <f t="shared" si="318"/>
        <v/>
      </c>
      <c r="BL298" s="16" t="str">
        <f t="shared" si="319"/>
        <v/>
      </c>
      <c r="BM298" s="16"/>
      <c r="BN298" s="16" t="str">
        <f t="shared" si="320"/>
        <v/>
      </c>
      <c r="BO298" s="16" t="str">
        <f t="shared" si="321"/>
        <v/>
      </c>
      <c r="BP298" s="28" t="str">
        <f t="shared" si="322"/>
        <v/>
      </c>
      <c r="BQ298" s="16" t="str">
        <f t="shared" si="323"/>
        <v/>
      </c>
      <c r="BR298" s="16" t="str">
        <f t="shared" si="324"/>
        <v/>
      </c>
      <c r="BS298" s="16" t="str">
        <f t="shared" si="325"/>
        <v/>
      </c>
      <c r="BT298" s="16" t="str">
        <f t="shared" si="326"/>
        <v/>
      </c>
      <c r="BU298" s="16" t="str">
        <f t="shared" si="327"/>
        <v/>
      </c>
      <c r="BV298" s="16" t="str">
        <f t="shared" si="328"/>
        <v/>
      </c>
      <c r="BW298" s="16" t="str">
        <f t="shared" si="329"/>
        <v/>
      </c>
      <c r="BX298" s="16" t="str">
        <f t="shared" si="330"/>
        <v/>
      </c>
      <c r="BY298" s="16" t="str">
        <f t="shared" si="331"/>
        <v/>
      </c>
      <c r="BZ298" s="16" t="str">
        <f t="shared" si="350"/>
        <v/>
      </c>
      <c r="CA298" s="16" t="str">
        <f t="shared" si="350"/>
        <v/>
      </c>
      <c r="CB298" s="16" t="str">
        <f t="shared" si="350"/>
        <v/>
      </c>
      <c r="CC298" s="16" t="str">
        <f t="shared" si="350"/>
        <v/>
      </c>
      <c r="CD298" s="16" t="str">
        <f t="shared" si="350"/>
        <v/>
      </c>
      <c r="CE298" s="16" t="str">
        <f t="shared" si="350"/>
        <v/>
      </c>
      <c r="CF298" s="16" t="str">
        <f t="shared" si="350"/>
        <v/>
      </c>
      <c r="CG298" s="16" t="str">
        <f t="shared" si="350"/>
        <v/>
      </c>
      <c r="CH298" s="66" t="str">
        <f t="shared" si="333"/>
        <v/>
      </c>
      <c r="CI298" s="42" t="str">
        <f t="shared" si="345"/>
        <v/>
      </c>
      <c r="CJ298" s="42" t="str">
        <f t="shared" si="346"/>
        <v/>
      </c>
      <c r="CK298" s="42" t="str">
        <f t="shared" si="347"/>
        <v/>
      </c>
      <c r="CL298" s="42" t="str">
        <f t="shared" si="348"/>
        <v/>
      </c>
      <c r="CM298" s="42" t="str">
        <f t="shared" si="349"/>
        <v/>
      </c>
      <c r="CN298" s="65">
        <f t="shared" si="335"/>
        <v>0</v>
      </c>
      <c r="CO298" s="73"/>
      <c r="CP298" s="41">
        <f t="shared" si="356"/>
        <v>0</v>
      </c>
      <c r="CQ298" s="39">
        <f t="shared" si="357"/>
        <v>0</v>
      </c>
      <c r="CR298" s="40">
        <f t="shared" si="358"/>
        <v>0</v>
      </c>
      <c r="CS298" s="134">
        <f t="shared" si="359"/>
        <v>0</v>
      </c>
      <c r="CT298" s="17"/>
      <c r="CU298" s="129"/>
      <c r="CV298" s="130">
        <f t="shared" si="336"/>
        <v>0</v>
      </c>
      <c r="CW298" s="134">
        <f t="shared" si="337"/>
        <v>0</v>
      </c>
      <c r="CX298" s="131">
        <f>+IF($I$7="SI",'INPUTS Y LISTAS'!$B$31,0)</f>
        <v>0</v>
      </c>
      <c r="CY298" s="132"/>
      <c r="CZ298" s="130">
        <f t="shared" si="338"/>
        <v>0</v>
      </c>
      <c r="DA298" s="134">
        <f t="shared" si="339"/>
        <v>0</v>
      </c>
      <c r="DB298" s="131">
        <f>+IF($I$7="SI",'INPUTS Y LISTAS'!$B$32,0)</f>
        <v>0</v>
      </c>
      <c r="DC298" s="132"/>
      <c r="DD298" s="130">
        <f t="shared" si="340"/>
        <v>0</v>
      </c>
      <c r="DE298" s="134">
        <f t="shared" si="341"/>
        <v>0</v>
      </c>
      <c r="DF298" s="131">
        <f>+IF($I$7="SI",'INPUTS Y LISTAS'!$B$33,0)</f>
        <v>0</v>
      </c>
      <c r="DG298" s="132"/>
      <c r="DH298" s="130">
        <f t="shared" si="342"/>
        <v>0</v>
      </c>
      <c r="DI298" s="134">
        <f t="shared" si="343"/>
        <v>0</v>
      </c>
      <c r="DJ298" s="136">
        <f t="shared" si="344"/>
        <v>0</v>
      </c>
    </row>
    <row r="299" spans="3:114" ht="15.75" hidden="1" outlineLevel="2" x14ac:dyDescent="0.2">
      <c r="C299" s="14">
        <f t="shared" si="351"/>
        <v>285</v>
      </c>
      <c r="D299" s="72"/>
      <c r="E299" s="69">
        <v>1</v>
      </c>
      <c r="F299" s="69"/>
      <c r="G299" s="70"/>
      <c r="H299" s="70"/>
      <c r="I299" s="70"/>
      <c r="J299" s="70"/>
      <c r="K299" s="70"/>
      <c r="L299" s="70"/>
      <c r="M299" s="70"/>
      <c r="N299" s="70"/>
      <c r="O299" s="70"/>
      <c r="P299" s="70"/>
      <c r="Q299" s="70"/>
      <c r="R299" s="70"/>
      <c r="S299" s="70"/>
      <c r="T299" s="70"/>
      <c r="U299" s="70"/>
      <c r="V299" s="70"/>
      <c r="W299" s="70"/>
      <c r="X299" s="70"/>
      <c r="Y299" s="71"/>
      <c r="Z299" s="87" t="s">
        <v>16</v>
      </c>
      <c r="AA299" s="15" t="str">
        <f>IF(G299="","",IF(Z299="SI",G299*(1+'INPUTS Y LISTAS'!$B$15),'Modelo Estadistico'!G299))</f>
        <v/>
      </c>
      <c r="AB299" s="15" t="str">
        <f>IF(H299="","",IF(Z299="SI",H299*(1+'INPUTS Y LISTAS'!$B$15),'Modelo Estadistico'!H299))</f>
        <v/>
      </c>
      <c r="AC299" s="15" t="str">
        <f>IF(I299="","",IF(Z299="SI",I299*(1+'INPUTS Y LISTAS'!$B$15),'Modelo Estadistico'!I299))</f>
        <v/>
      </c>
      <c r="AD299" s="15" t="str">
        <f>IF(J299="","",IF(Z299="SI",J299*(1+'INPUTS Y LISTAS'!$B$15),'Modelo Estadistico'!J299))</f>
        <v/>
      </c>
      <c r="AE299" s="15" t="str">
        <f>IF(K299="","",IF(Z299="SI",K299*(1+'INPUTS Y LISTAS'!$B$15),'Modelo Estadistico'!K299))</f>
        <v/>
      </c>
      <c r="AF299" s="15" t="str">
        <f>IF(L299="","",IF(Z299="SI",L299*(1+'INPUTS Y LISTAS'!$B$15),'Modelo Estadistico'!L299))</f>
        <v/>
      </c>
      <c r="AG299" s="15" t="str">
        <f>IF(M299="","",IF(Z299="SI",M299*(1+'INPUTS Y LISTAS'!$B$15),'Modelo Estadistico'!M299))</f>
        <v/>
      </c>
      <c r="AH299" s="15" t="str">
        <f>IF(N299="","",IF(Z299="SI",N299*(1+'INPUTS Y LISTAS'!$B$15),'Modelo Estadistico'!N299))</f>
        <v/>
      </c>
      <c r="AI299" s="15" t="str">
        <f>IF(O299="","",IF(Z299="SI",O299*(1+'INPUTS Y LISTAS'!$B$15),'Modelo Estadistico'!O299))</f>
        <v/>
      </c>
      <c r="AJ299" s="15" t="str">
        <f>IF(P299="","",IF(Z299="SI",P299*(1+'INPUTS Y LISTAS'!$B$15),'Modelo Estadistico'!P299))</f>
        <v/>
      </c>
      <c r="AK299" s="15" t="str">
        <f>IF(Q299="","",IF(Z299="SI",Q299*(1+'INPUTS Y LISTAS'!$B$15),'Modelo Estadistico'!Q299))</f>
        <v/>
      </c>
      <c r="AL299" s="15" t="str">
        <f>IF(R299="","",IF(Z299="SI",R299*(1+'INPUTS Y LISTAS'!$B$15),'Modelo Estadistico'!R299))</f>
        <v/>
      </c>
      <c r="AM299" s="15" t="str">
        <f>IF(S299="","",IF(Z299="SI",S299*(1+'INPUTS Y LISTAS'!$B$15),'Modelo Estadistico'!S299))</f>
        <v/>
      </c>
      <c r="AN299" s="15" t="str">
        <f>IF(T299="","",IF(Z299="SI",T299*(1+'INPUTS Y LISTAS'!$B$15),'Modelo Estadistico'!T299))</f>
        <v/>
      </c>
      <c r="AO299" s="15" t="str">
        <f>IF(U299="","",IF(Z299="SI",U299*(1+'INPUTS Y LISTAS'!$B$15),'Modelo Estadistico'!U299))</f>
        <v/>
      </c>
      <c r="AP299" s="15" t="str">
        <f>IF(V299="","",IF(Z299="SI",V299*(1+'INPUTS Y LISTAS'!$B$15),'Modelo Estadistico'!V299))</f>
        <v/>
      </c>
      <c r="AQ299" s="15" t="str">
        <f>IF(W299="","",IF(Z299="SI",W299*(1+'INPUTS Y LISTAS'!$B$15),'Modelo Estadistico'!W299))</f>
        <v/>
      </c>
      <c r="AR299" s="15" t="str">
        <f>IF(X299="","",IF(Z299="SI",X299*(1+'INPUTS Y LISTAS'!$B$15),'Modelo Estadistico'!X299))</f>
        <v/>
      </c>
      <c r="AS299" s="71"/>
      <c r="AT299" s="29" t="str">
        <f t="shared" si="352"/>
        <v/>
      </c>
      <c r="AU299" s="15" t="str">
        <f t="shared" si="353"/>
        <v/>
      </c>
      <c r="AV299" s="15" t="str">
        <f t="shared" si="354"/>
        <v/>
      </c>
      <c r="AW299" s="30" t="str">
        <f t="shared" si="355"/>
        <v/>
      </c>
      <c r="AX299" s="28" t="str">
        <f t="shared" si="334"/>
        <v/>
      </c>
      <c r="AY299" s="16" t="str">
        <f t="shared" si="306"/>
        <v/>
      </c>
      <c r="AZ299" s="16" t="str">
        <f t="shared" si="307"/>
        <v/>
      </c>
      <c r="BA299" s="16" t="str">
        <f t="shared" si="308"/>
        <v/>
      </c>
      <c r="BB299" s="16" t="str">
        <f t="shared" si="309"/>
        <v/>
      </c>
      <c r="BC299" s="16" t="str">
        <f t="shared" si="310"/>
        <v/>
      </c>
      <c r="BD299" s="16" t="str">
        <f t="shared" si="311"/>
        <v/>
      </c>
      <c r="BE299" s="16" t="str">
        <f t="shared" si="312"/>
        <v/>
      </c>
      <c r="BF299" s="16" t="str">
        <f t="shared" si="313"/>
        <v/>
      </c>
      <c r="BG299" s="16" t="str">
        <f t="shared" si="314"/>
        <v/>
      </c>
      <c r="BH299" s="16" t="str">
        <f t="shared" si="315"/>
        <v/>
      </c>
      <c r="BI299" s="16" t="str">
        <f t="shared" si="316"/>
        <v/>
      </c>
      <c r="BJ299" s="16" t="str">
        <f t="shared" si="317"/>
        <v/>
      </c>
      <c r="BK299" s="16" t="str">
        <f t="shared" si="318"/>
        <v/>
      </c>
      <c r="BL299" s="16" t="str">
        <f t="shared" si="319"/>
        <v/>
      </c>
      <c r="BM299" s="16"/>
      <c r="BN299" s="16" t="str">
        <f t="shared" si="320"/>
        <v/>
      </c>
      <c r="BO299" s="16" t="str">
        <f t="shared" si="321"/>
        <v/>
      </c>
      <c r="BP299" s="28" t="str">
        <f t="shared" si="322"/>
        <v/>
      </c>
      <c r="BQ299" s="16" t="str">
        <f t="shared" si="323"/>
        <v/>
      </c>
      <c r="BR299" s="16" t="str">
        <f t="shared" si="324"/>
        <v/>
      </c>
      <c r="BS299" s="16" t="str">
        <f t="shared" si="325"/>
        <v/>
      </c>
      <c r="BT299" s="16" t="str">
        <f t="shared" si="326"/>
        <v/>
      </c>
      <c r="BU299" s="16" t="str">
        <f t="shared" si="327"/>
        <v/>
      </c>
      <c r="BV299" s="16" t="str">
        <f t="shared" si="328"/>
        <v/>
      </c>
      <c r="BW299" s="16" t="str">
        <f t="shared" si="329"/>
        <v/>
      </c>
      <c r="BX299" s="16" t="str">
        <f t="shared" si="330"/>
        <v/>
      </c>
      <c r="BY299" s="16" t="str">
        <f t="shared" si="331"/>
        <v/>
      </c>
      <c r="BZ299" s="16" t="str">
        <f t="shared" si="350"/>
        <v/>
      </c>
      <c r="CA299" s="16" t="str">
        <f t="shared" si="350"/>
        <v/>
      </c>
      <c r="CB299" s="16" t="str">
        <f t="shared" si="350"/>
        <v/>
      </c>
      <c r="CC299" s="16" t="str">
        <f t="shared" si="350"/>
        <v/>
      </c>
      <c r="CD299" s="16" t="str">
        <f t="shared" si="350"/>
        <v/>
      </c>
      <c r="CE299" s="16" t="str">
        <f t="shared" si="350"/>
        <v/>
      </c>
      <c r="CF299" s="16" t="str">
        <f t="shared" si="350"/>
        <v/>
      </c>
      <c r="CG299" s="16" t="str">
        <f t="shared" si="350"/>
        <v/>
      </c>
      <c r="CH299" s="66" t="str">
        <f t="shared" si="333"/>
        <v/>
      </c>
      <c r="CI299" s="42" t="str">
        <f t="shared" si="345"/>
        <v/>
      </c>
      <c r="CJ299" s="42" t="str">
        <f t="shared" si="346"/>
        <v/>
      </c>
      <c r="CK299" s="42" t="str">
        <f t="shared" si="347"/>
        <v/>
      </c>
      <c r="CL299" s="42" t="str">
        <f t="shared" si="348"/>
        <v/>
      </c>
      <c r="CM299" s="42" t="str">
        <f t="shared" si="349"/>
        <v/>
      </c>
      <c r="CN299" s="65">
        <f t="shared" si="335"/>
        <v>0</v>
      </c>
      <c r="CO299" s="73"/>
      <c r="CP299" s="41">
        <f t="shared" si="356"/>
        <v>0</v>
      </c>
      <c r="CQ299" s="39">
        <f t="shared" si="357"/>
        <v>0</v>
      </c>
      <c r="CR299" s="40">
        <f t="shared" si="358"/>
        <v>0</v>
      </c>
      <c r="CS299" s="134">
        <f t="shared" si="359"/>
        <v>0</v>
      </c>
      <c r="CT299" s="17"/>
      <c r="CU299" s="129"/>
      <c r="CV299" s="130">
        <f t="shared" si="336"/>
        <v>0</v>
      </c>
      <c r="CW299" s="134">
        <f t="shared" si="337"/>
        <v>0</v>
      </c>
      <c r="CX299" s="131">
        <f>+IF($I$7="SI",'INPUTS Y LISTAS'!$B$31,0)</f>
        <v>0</v>
      </c>
      <c r="CY299" s="132"/>
      <c r="CZ299" s="130">
        <f t="shared" si="338"/>
        <v>0</v>
      </c>
      <c r="DA299" s="134">
        <f t="shared" si="339"/>
        <v>0</v>
      </c>
      <c r="DB299" s="131">
        <f>+IF($I$7="SI",'INPUTS Y LISTAS'!$B$32,0)</f>
        <v>0</v>
      </c>
      <c r="DC299" s="132"/>
      <c r="DD299" s="130">
        <f t="shared" si="340"/>
        <v>0</v>
      </c>
      <c r="DE299" s="134">
        <f t="shared" si="341"/>
        <v>0</v>
      </c>
      <c r="DF299" s="131">
        <f>+IF($I$7="SI",'INPUTS Y LISTAS'!$B$33,0)</f>
        <v>0</v>
      </c>
      <c r="DG299" s="132"/>
      <c r="DH299" s="130">
        <f t="shared" si="342"/>
        <v>0</v>
      </c>
      <c r="DI299" s="134">
        <f t="shared" si="343"/>
        <v>0</v>
      </c>
      <c r="DJ299" s="136">
        <f t="shared" si="344"/>
        <v>0</v>
      </c>
    </row>
    <row r="300" spans="3:114" ht="15.75" hidden="1" outlineLevel="2" x14ac:dyDescent="0.2">
      <c r="C300" s="14">
        <f t="shared" si="351"/>
        <v>286</v>
      </c>
      <c r="D300" s="72"/>
      <c r="E300" s="69">
        <v>1</v>
      </c>
      <c r="F300" s="69"/>
      <c r="G300" s="70"/>
      <c r="H300" s="70"/>
      <c r="I300" s="70"/>
      <c r="J300" s="70"/>
      <c r="K300" s="70"/>
      <c r="L300" s="70"/>
      <c r="M300" s="70"/>
      <c r="N300" s="70"/>
      <c r="O300" s="70"/>
      <c r="P300" s="70"/>
      <c r="Q300" s="70"/>
      <c r="R300" s="70"/>
      <c r="S300" s="70"/>
      <c r="T300" s="70"/>
      <c r="U300" s="70"/>
      <c r="V300" s="70"/>
      <c r="W300" s="70"/>
      <c r="X300" s="70"/>
      <c r="Y300" s="71"/>
      <c r="Z300" s="87" t="s">
        <v>16</v>
      </c>
      <c r="AA300" s="15" t="str">
        <f>IF(G300="","",IF(Z300="SI",G300*(1+'INPUTS Y LISTAS'!$B$15),'Modelo Estadistico'!G300))</f>
        <v/>
      </c>
      <c r="AB300" s="15" t="str">
        <f>IF(H300="","",IF(Z300="SI",H300*(1+'INPUTS Y LISTAS'!$B$15),'Modelo Estadistico'!H300))</f>
        <v/>
      </c>
      <c r="AC300" s="15" t="str">
        <f>IF(I300="","",IF(Z300="SI",I300*(1+'INPUTS Y LISTAS'!$B$15),'Modelo Estadistico'!I300))</f>
        <v/>
      </c>
      <c r="AD300" s="15" t="str">
        <f>IF(J300="","",IF(Z300="SI",J300*(1+'INPUTS Y LISTAS'!$B$15),'Modelo Estadistico'!J300))</f>
        <v/>
      </c>
      <c r="AE300" s="15" t="str">
        <f>IF(K300="","",IF(Z300="SI",K300*(1+'INPUTS Y LISTAS'!$B$15),'Modelo Estadistico'!K300))</f>
        <v/>
      </c>
      <c r="AF300" s="15" t="str">
        <f>IF(L300="","",IF(Z300="SI",L300*(1+'INPUTS Y LISTAS'!$B$15),'Modelo Estadistico'!L300))</f>
        <v/>
      </c>
      <c r="AG300" s="15" t="str">
        <f>IF(M300="","",IF(Z300="SI",M300*(1+'INPUTS Y LISTAS'!$B$15),'Modelo Estadistico'!M300))</f>
        <v/>
      </c>
      <c r="AH300" s="15" t="str">
        <f>IF(N300="","",IF(Z300="SI",N300*(1+'INPUTS Y LISTAS'!$B$15),'Modelo Estadistico'!N300))</f>
        <v/>
      </c>
      <c r="AI300" s="15" t="str">
        <f>IF(O300="","",IF(Z300="SI",O300*(1+'INPUTS Y LISTAS'!$B$15),'Modelo Estadistico'!O300))</f>
        <v/>
      </c>
      <c r="AJ300" s="15" t="str">
        <f>IF(P300="","",IF(Z300="SI",P300*(1+'INPUTS Y LISTAS'!$B$15),'Modelo Estadistico'!P300))</f>
        <v/>
      </c>
      <c r="AK300" s="15" t="str">
        <f>IF(Q300="","",IF(Z300="SI",Q300*(1+'INPUTS Y LISTAS'!$B$15),'Modelo Estadistico'!Q300))</f>
        <v/>
      </c>
      <c r="AL300" s="15" t="str">
        <f>IF(R300="","",IF(Z300="SI",R300*(1+'INPUTS Y LISTAS'!$B$15),'Modelo Estadistico'!R300))</f>
        <v/>
      </c>
      <c r="AM300" s="15" t="str">
        <f>IF(S300="","",IF(Z300="SI",S300*(1+'INPUTS Y LISTAS'!$B$15),'Modelo Estadistico'!S300))</f>
        <v/>
      </c>
      <c r="AN300" s="15" t="str">
        <f>IF(T300="","",IF(Z300="SI",T300*(1+'INPUTS Y LISTAS'!$B$15),'Modelo Estadistico'!T300))</f>
        <v/>
      </c>
      <c r="AO300" s="15" t="str">
        <f>IF(U300="","",IF(Z300="SI",U300*(1+'INPUTS Y LISTAS'!$B$15),'Modelo Estadistico'!U300))</f>
        <v/>
      </c>
      <c r="AP300" s="15" t="str">
        <f>IF(V300="","",IF(Z300="SI",V300*(1+'INPUTS Y LISTAS'!$B$15),'Modelo Estadistico'!V300))</f>
        <v/>
      </c>
      <c r="AQ300" s="15" t="str">
        <f>IF(W300="","",IF(Z300="SI",W300*(1+'INPUTS Y LISTAS'!$B$15),'Modelo Estadistico'!W300))</f>
        <v/>
      </c>
      <c r="AR300" s="15" t="str">
        <f>IF(X300="","",IF(Z300="SI",X300*(1+'INPUTS Y LISTAS'!$B$15),'Modelo Estadistico'!X300))</f>
        <v/>
      </c>
      <c r="AS300" s="71"/>
      <c r="AT300" s="29" t="str">
        <f t="shared" si="352"/>
        <v/>
      </c>
      <c r="AU300" s="15" t="str">
        <f t="shared" si="353"/>
        <v/>
      </c>
      <c r="AV300" s="15" t="str">
        <f t="shared" si="354"/>
        <v/>
      </c>
      <c r="AW300" s="30" t="str">
        <f t="shared" si="355"/>
        <v/>
      </c>
      <c r="AX300" s="28" t="str">
        <f t="shared" si="334"/>
        <v/>
      </c>
      <c r="AY300" s="16" t="str">
        <f t="shared" si="306"/>
        <v/>
      </c>
      <c r="AZ300" s="16" t="str">
        <f t="shared" si="307"/>
        <v/>
      </c>
      <c r="BA300" s="16" t="str">
        <f t="shared" si="308"/>
        <v/>
      </c>
      <c r="BB300" s="16" t="str">
        <f t="shared" si="309"/>
        <v/>
      </c>
      <c r="BC300" s="16" t="str">
        <f t="shared" si="310"/>
        <v/>
      </c>
      <c r="BD300" s="16" t="str">
        <f t="shared" si="311"/>
        <v/>
      </c>
      <c r="BE300" s="16" t="str">
        <f t="shared" si="312"/>
        <v/>
      </c>
      <c r="BF300" s="16" t="str">
        <f t="shared" si="313"/>
        <v/>
      </c>
      <c r="BG300" s="16" t="str">
        <f t="shared" si="314"/>
        <v/>
      </c>
      <c r="BH300" s="16" t="str">
        <f t="shared" si="315"/>
        <v/>
      </c>
      <c r="BI300" s="16" t="str">
        <f t="shared" si="316"/>
        <v/>
      </c>
      <c r="BJ300" s="16" t="str">
        <f t="shared" si="317"/>
        <v/>
      </c>
      <c r="BK300" s="16" t="str">
        <f t="shared" si="318"/>
        <v/>
      </c>
      <c r="BL300" s="16" t="str">
        <f t="shared" si="319"/>
        <v/>
      </c>
      <c r="BM300" s="16"/>
      <c r="BN300" s="16" t="str">
        <f t="shared" si="320"/>
        <v/>
      </c>
      <c r="BO300" s="16" t="str">
        <f t="shared" si="321"/>
        <v/>
      </c>
      <c r="BP300" s="28" t="str">
        <f t="shared" si="322"/>
        <v/>
      </c>
      <c r="BQ300" s="16" t="str">
        <f t="shared" si="323"/>
        <v/>
      </c>
      <c r="BR300" s="16" t="str">
        <f t="shared" si="324"/>
        <v/>
      </c>
      <c r="BS300" s="16" t="str">
        <f t="shared" si="325"/>
        <v/>
      </c>
      <c r="BT300" s="16" t="str">
        <f t="shared" si="326"/>
        <v/>
      </c>
      <c r="BU300" s="16" t="str">
        <f t="shared" si="327"/>
        <v/>
      </c>
      <c r="BV300" s="16" t="str">
        <f t="shared" si="328"/>
        <v/>
      </c>
      <c r="BW300" s="16" t="str">
        <f t="shared" si="329"/>
        <v/>
      </c>
      <c r="BX300" s="16" t="str">
        <f t="shared" si="330"/>
        <v/>
      </c>
      <c r="BY300" s="16" t="str">
        <f t="shared" si="331"/>
        <v/>
      </c>
      <c r="BZ300" s="16" t="str">
        <f t="shared" si="350"/>
        <v/>
      </c>
      <c r="CA300" s="16" t="str">
        <f t="shared" si="350"/>
        <v/>
      </c>
      <c r="CB300" s="16" t="str">
        <f t="shared" si="350"/>
        <v/>
      </c>
      <c r="CC300" s="16" t="str">
        <f t="shared" si="350"/>
        <v/>
      </c>
      <c r="CD300" s="16" t="str">
        <f t="shared" si="350"/>
        <v/>
      </c>
      <c r="CE300" s="16" t="str">
        <f t="shared" si="350"/>
        <v/>
      </c>
      <c r="CF300" s="16" t="str">
        <f t="shared" si="350"/>
        <v/>
      </c>
      <c r="CG300" s="16" t="str">
        <f t="shared" si="350"/>
        <v/>
      </c>
      <c r="CH300" s="66" t="str">
        <f t="shared" si="333"/>
        <v/>
      </c>
      <c r="CI300" s="42" t="str">
        <f t="shared" si="345"/>
        <v/>
      </c>
      <c r="CJ300" s="42" t="str">
        <f t="shared" si="346"/>
        <v/>
      </c>
      <c r="CK300" s="42" t="str">
        <f t="shared" si="347"/>
        <v/>
      </c>
      <c r="CL300" s="42" t="str">
        <f t="shared" si="348"/>
        <v/>
      </c>
      <c r="CM300" s="42" t="str">
        <f t="shared" si="349"/>
        <v/>
      </c>
      <c r="CN300" s="65">
        <f t="shared" si="335"/>
        <v>0</v>
      </c>
      <c r="CO300" s="73"/>
      <c r="CP300" s="41">
        <f t="shared" si="356"/>
        <v>0</v>
      </c>
      <c r="CQ300" s="39">
        <f t="shared" si="357"/>
        <v>0</v>
      </c>
      <c r="CR300" s="40">
        <f t="shared" si="358"/>
        <v>0</v>
      </c>
      <c r="CS300" s="134">
        <f t="shared" si="359"/>
        <v>0</v>
      </c>
      <c r="CT300" s="17"/>
      <c r="CU300" s="129"/>
      <c r="CV300" s="130">
        <f t="shared" si="336"/>
        <v>0</v>
      </c>
      <c r="CW300" s="134">
        <f t="shared" si="337"/>
        <v>0</v>
      </c>
      <c r="CX300" s="131">
        <f>+IF($I$7="SI",'INPUTS Y LISTAS'!$B$31,0)</f>
        <v>0</v>
      </c>
      <c r="CY300" s="132"/>
      <c r="CZ300" s="130">
        <f t="shared" si="338"/>
        <v>0</v>
      </c>
      <c r="DA300" s="134">
        <f t="shared" si="339"/>
        <v>0</v>
      </c>
      <c r="DB300" s="131">
        <f>+IF($I$7="SI",'INPUTS Y LISTAS'!$B$32,0)</f>
        <v>0</v>
      </c>
      <c r="DC300" s="132"/>
      <c r="DD300" s="130">
        <f t="shared" si="340"/>
        <v>0</v>
      </c>
      <c r="DE300" s="134">
        <f t="shared" si="341"/>
        <v>0</v>
      </c>
      <c r="DF300" s="131">
        <f>+IF($I$7="SI",'INPUTS Y LISTAS'!$B$33,0)</f>
        <v>0</v>
      </c>
      <c r="DG300" s="132"/>
      <c r="DH300" s="130">
        <f t="shared" si="342"/>
        <v>0</v>
      </c>
      <c r="DI300" s="134">
        <f t="shared" si="343"/>
        <v>0</v>
      </c>
      <c r="DJ300" s="136">
        <f t="shared" si="344"/>
        <v>0</v>
      </c>
    </row>
    <row r="301" spans="3:114" ht="15.75" hidden="1" outlineLevel="2" x14ac:dyDescent="0.2">
      <c r="C301" s="14">
        <f t="shared" si="351"/>
        <v>287</v>
      </c>
      <c r="D301" s="72"/>
      <c r="E301" s="69">
        <v>1</v>
      </c>
      <c r="F301" s="69"/>
      <c r="G301" s="70"/>
      <c r="H301" s="70"/>
      <c r="I301" s="70"/>
      <c r="J301" s="70"/>
      <c r="K301" s="70"/>
      <c r="L301" s="70"/>
      <c r="M301" s="70"/>
      <c r="N301" s="70"/>
      <c r="O301" s="70"/>
      <c r="P301" s="70"/>
      <c r="Q301" s="70"/>
      <c r="R301" s="70"/>
      <c r="S301" s="70"/>
      <c r="T301" s="70"/>
      <c r="U301" s="70"/>
      <c r="V301" s="70"/>
      <c r="W301" s="70"/>
      <c r="X301" s="70"/>
      <c r="Y301" s="71"/>
      <c r="Z301" s="87" t="s">
        <v>16</v>
      </c>
      <c r="AA301" s="15" t="str">
        <f>IF(G301="","",IF(Z301="SI",G301*(1+'INPUTS Y LISTAS'!$B$15),'Modelo Estadistico'!G301))</f>
        <v/>
      </c>
      <c r="AB301" s="15" t="str">
        <f>IF(H301="","",IF(Z301="SI",H301*(1+'INPUTS Y LISTAS'!$B$15),'Modelo Estadistico'!H301))</f>
        <v/>
      </c>
      <c r="AC301" s="15" t="str">
        <f>IF(I301="","",IF(Z301="SI",I301*(1+'INPUTS Y LISTAS'!$B$15),'Modelo Estadistico'!I301))</f>
        <v/>
      </c>
      <c r="AD301" s="15" t="str">
        <f>IF(J301="","",IF(Z301="SI",J301*(1+'INPUTS Y LISTAS'!$B$15),'Modelo Estadistico'!J301))</f>
        <v/>
      </c>
      <c r="AE301" s="15" t="str">
        <f>IF(K301="","",IF(Z301="SI",K301*(1+'INPUTS Y LISTAS'!$B$15),'Modelo Estadistico'!K301))</f>
        <v/>
      </c>
      <c r="AF301" s="15" t="str">
        <f>IF(L301="","",IF(Z301="SI",L301*(1+'INPUTS Y LISTAS'!$B$15),'Modelo Estadistico'!L301))</f>
        <v/>
      </c>
      <c r="AG301" s="15" t="str">
        <f>IF(M301="","",IF(Z301="SI",M301*(1+'INPUTS Y LISTAS'!$B$15),'Modelo Estadistico'!M301))</f>
        <v/>
      </c>
      <c r="AH301" s="15" t="str">
        <f>IF(N301="","",IF(Z301="SI",N301*(1+'INPUTS Y LISTAS'!$B$15),'Modelo Estadistico'!N301))</f>
        <v/>
      </c>
      <c r="AI301" s="15" t="str">
        <f>IF(O301="","",IF(Z301="SI",O301*(1+'INPUTS Y LISTAS'!$B$15),'Modelo Estadistico'!O301))</f>
        <v/>
      </c>
      <c r="AJ301" s="15" t="str">
        <f>IF(P301="","",IF(Z301="SI",P301*(1+'INPUTS Y LISTAS'!$B$15),'Modelo Estadistico'!P301))</f>
        <v/>
      </c>
      <c r="AK301" s="15" t="str">
        <f>IF(Q301="","",IF(Z301="SI",Q301*(1+'INPUTS Y LISTAS'!$B$15),'Modelo Estadistico'!Q301))</f>
        <v/>
      </c>
      <c r="AL301" s="15" t="str">
        <f>IF(R301="","",IF(Z301="SI",R301*(1+'INPUTS Y LISTAS'!$B$15),'Modelo Estadistico'!R301))</f>
        <v/>
      </c>
      <c r="AM301" s="15" t="str">
        <f>IF(S301="","",IF(Z301="SI",S301*(1+'INPUTS Y LISTAS'!$B$15),'Modelo Estadistico'!S301))</f>
        <v/>
      </c>
      <c r="AN301" s="15" t="str">
        <f>IF(T301="","",IF(Z301="SI",T301*(1+'INPUTS Y LISTAS'!$B$15),'Modelo Estadistico'!T301))</f>
        <v/>
      </c>
      <c r="AO301" s="15" t="str">
        <f>IF(U301="","",IF(Z301="SI",U301*(1+'INPUTS Y LISTAS'!$B$15),'Modelo Estadistico'!U301))</f>
        <v/>
      </c>
      <c r="AP301" s="15" t="str">
        <f>IF(V301="","",IF(Z301="SI",V301*(1+'INPUTS Y LISTAS'!$B$15),'Modelo Estadistico'!V301))</f>
        <v/>
      </c>
      <c r="AQ301" s="15" t="str">
        <f>IF(W301="","",IF(Z301="SI",W301*(1+'INPUTS Y LISTAS'!$B$15),'Modelo Estadistico'!W301))</f>
        <v/>
      </c>
      <c r="AR301" s="15" t="str">
        <f>IF(X301="","",IF(Z301="SI",X301*(1+'INPUTS Y LISTAS'!$B$15),'Modelo Estadistico'!X301))</f>
        <v/>
      </c>
      <c r="AS301" s="71"/>
      <c r="AT301" s="29" t="str">
        <f t="shared" si="352"/>
        <v/>
      </c>
      <c r="AU301" s="15" t="str">
        <f t="shared" si="353"/>
        <v/>
      </c>
      <c r="AV301" s="15" t="str">
        <f t="shared" si="354"/>
        <v/>
      </c>
      <c r="AW301" s="30" t="str">
        <f t="shared" si="355"/>
        <v/>
      </c>
      <c r="AX301" s="28" t="str">
        <f t="shared" si="334"/>
        <v/>
      </c>
      <c r="AY301" s="16" t="str">
        <f t="shared" si="306"/>
        <v/>
      </c>
      <c r="AZ301" s="16" t="str">
        <f t="shared" si="307"/>
        <v/>
      </c>
      <c r="BA301" s="16" t="str">
        <f t="shared" si="308"/>
        <v/>
      </c>
      <c r="BB301" s="16" t="str">
        <f t="shared" si="309"/>
        <v/>
      </c>
      <c r="BC301" s="16" t="str">
        <f t="shared" si="310"/>
        <v/>
      </c>
      <c r="BD301" s="16" t="str">
        <f t="shared" si="311"/>
        <v/>
      </c>
      <c r="BE301" s="16" t="str">
        <f t="shared" si="312"/>
        <v/>
      </c>
      <c r="BF301" s="16" t="str">
        <f t="shared" si="313"/>
        <v/>
      </c>
      <c r="BG301" s="16" t="str">
        <f t="shared" si="314"/>
        <v/>
      </c>
      <c r="BH301" s="16" t="str">
        <f t="shared" si="315"/>
        <v/>
      </c>
      <c r="BI301" s="16" t="str">
        <f t="shared" si="316"/>
        <v/>
      </c>
      <c r="BJ301" s="16" t="str">
        <f t="shared" si="317"/>
        <v/>
      </c>
      <c r="BK301" s="16" t="str">
        <f t="shared" si="318"/>
        <v/>
      </c>
      <c r="BL301" s="16" t="str">
        <f t="shared" si="319"/>
        <v/>
      </c>
      <c r="BM301" s="16"/>
      <c r="BN301" s="16" t="str">
        <f t="shared" si="320"/>
        <v/>
      </c>
      <c r="BO301" s="16" t="str">
        <f t="shared" si="321"/>
        <v/>
      </c>
      <c r="BP301" s="28" t="str">
        <f t="shared" si="322"/>
        <v/>
      </c>
      <c r="BQ301" s="16" t="str">
        <f t="shared" si="323"/>
        <v/>
      </c>
      <c r="BR301" s="16" t="str">
        <f t="shared" si="324"/>
        <v/>
      </c>
      <c r="BS301" s="16" t="str">
        <f t="shared" si="325"/>
        <v/>
      </c>
      <c r="BT301" s="16" t="str">
        <f t="shared" si="326"/>
        <v/>
      </c>
      <c r="BU301" s="16" t="str">
        <f t="shared" si="327"/>
        <v/>
      </c>
      <c r="BV301" s="16" t="str">
        <f t="shared" si="328"/>
        <v/>
      </c>
      <c r="BW301" s="16" t="str">
        <f t="shared" si="329"/>
        <v/>
      </c>
      <c r="BX301" s="16" t="str">
        <f t="shared" si="330"/>
        <v/>
      </c>
      <c r="BY301" s="16" t="str">
        <f t="shared" si="331"/>
        <v/>
      </c>
      <c r="BZ301" s="16" t="str">
        <f t="shared" si="350"/>
        <v/>
      </c>
      <c r="CA301" s="16" t="str">
        <f t="shared" si="350"/>
        <v/>
      </c>
      <c r="CB301" s="16" t="str">
        <f t="shared" si="350"/>
        <v/>
      </c>
      <c r="CC301" s="16" t="str">
        <f t="shared" si="350"/>
        <v/>
      </c>
      <c r="CD301" s="16" t="str">
        <f t="shared" si="350"/>
        <v/>
      </c>
      <c r="CE301" s="16" t="str">
        <f t="shared" si="350"/>
        <v/>
      </c>
      <c r="CF301" s="16" t="str">
        <f t="shared" si="350"/>
        <v/>
      </c>
      <c r="CG301" s="16" t="str">
        <f t="shared" si="350"/>
        <v/>
      </c>
      <c r="CH301" s="66" t="str">
        <f t="shared" si="333"/>
        <v/>
      </c>
      <c r="CI301" s="42" t="str">
        <f t="shared" si="345"/>
        <v/>
      </c>
      <c r="CJ301" s="42" t="str">
        <f t="shared" si="346"/>
        <v/>
      </c>
      <c r="CK301" s="42" t="str">
        <f t="shared" si="347"/>
        <v/>
      </c>
      <c r="CL301" s="42" t="str">
        <f t="shared" si="348"/>
        <v/>
      </c>
      <c r="CM301" s="42" t="str">
        <f t="shared" si="349"/>
        <v/>
      </c>
      <c r="CN301" s="65">
        <f t="shared" si="335"/>
        <v>0</v>
      </c>
      <c r="CO301" s="73"/>
      <c r="CP301" s="41">
        <f t="shared" si="356"/>
        <v>0</v>
      </c>
      <c r="CQ301" s="39">
        <f t="shared" si="357"/>
        <v>0</v>
      </c>
      <c r="CR301" s="40">
        <f t="shared" si="358"/>
        <v>0</v>
      </c>
      <c r="CS301" s="134">
        <f t="shared" si="359"/>
        <v>0</v>
      </c>
      <c r="CT301" s="17"/>
      <c r="CU301" s="129"/>
      <c r="CV301" s="130">
        <f t="shared" si="336"/>
        <v>0</v>
      </c>
      <c r="CW301" s="134">
        <f t="shared" si="337"/>
        <v>0</v>
      </c>
      <c r="CX301" s="131">
        <f>+IF($I$7="SI",'INPUTS Y LISTAS'!$B$31,0)</f>
        <v>0</v>
      </c>
      <c r="CY301" s="132"/>
      <c r="CZ301" s="130">
        <f t="shared" si="338"/>
        <v>0</v>
      </c>
      <c r="DA301" s="134">
        <f t="shared" si="339"/>
        <v>0</v>
      </c>
      <c r="DB301" s="131">
        <f>+IF($I$7="SI",'INPUTS Y LISTAS'!$B$32,0)</f>
        <v>0</v>
      </c>
      <c r="DC301" s="132"/>
      <c r="DD301" s="130">
        <f t="shared" si="340"/>
        <v>0</v>
      </c>
      <c r="DE301" s="134">
        <f t="shared" si="341"/>
        <v>0</v>
      </c>
      <c r="DF301" s="131">
        <f>+IF($I$7="SI",'INPUTS Y LISTAS'!$B$33,0)</f>
        <v>0</v>
      </c>
      <c r="DG301" s="132"/>
      <c r="DH301" s="130">
        <f t="shared" si="342"/>
        <v>0</v>
      </c>
      <c r="DI301" s="134">
        <f t="shared" si="343"/>
        <v>0</v>
      </c>
      <c r="DJ301" s="136">
        <f t="shared" si="344"/>
        <v>0</v>
      </c>
    </row>
    <row r="302" spans="3:114" ht="15.75" hidden="1" outlineLevel="2" x14ac:dyDescent="0.2">
      <c r="C302" s="14">
        <f t="shared" si="351"/>
        <v>288</v>
      </c>
      <c r="D302" s="72"/>
      <c r="E302" s="69">
        <v>1</v>
      </c>
      <c r="F302" s="69"/>
      <c r="G302" s="70"/>
      <c r="H302" s="70"/>
      <c r="I302" s="70"/>
      <c r="J302" s="70"/>
      <c r="K302" s="70"/>
      <c r="L302" s="70"/>
      <c r="M302" s="70"/>
      <c r="N302" s="70"/>
      <c r="O302" s="70"/>
      <c r="P302" s="70"/>
      <c r="Q302" s="70"/>
      <c r="R302" s="70"/>
      <c r="S302" s="70"/>
      <c r="T302" s="70"/>
      <c r="U302" s="70"/>
      <c r="V302" s="70"/>
      <c r="W302" s="70"/>
      <c r="X302" s="70"/>
      <c r="Y302" s="71"/>
      <c r="Z302" s="87" t="s">
        <v>16</v>
      </c>
      <c r="AA302" s="15" t="str">
        <f>IF(G302="","",IF(Z302="SI",G302*(1+'INPUTS Y LISTAS'!$B$15),'Modelo Estadistico'!G302))</f>
        <v/>
      </c>
      <c r="AB302" s="15" t="str">
        <f>IF(H302="","",IF(Z302="SI",H302*(1+'INPUTS Y LISTAS'!$B$15),'Modelo Estadistico'!H302))</f>
        <v/>
      </c>
      <c r="AC302" s="15" t="str">
        <f>IF(I302="","",IF(Z302="SI",I302*(1+'INPUTS Y LISTAS'!$B$15),'Modelo Estadistico'!I302))</f>
        <v/>
      </c>
      <c r="AD302" s="15" t="str">
        <f>IF(J302="","",IF(Z302="SI",J302*(1+'INPUTS Y LISTAS'!$B$15),'Modelo Estadistico'!J302))</f>
        <v/>
      </c>
      <c r="AE302" s="15" t="str">
        <f>IF(K302="","",IF(Z302="SI",K302*(1+'INPUTS Y LISTAS'!$B$15),'Modelo Estadistico'!K302))</f>
        <v/>
      </c>
      <c r="AF302" s="15" t="str">
        <f>IF(L302="","",IF(Z302="SI",L302*(1+'INPUTS Y LISTAS'!$B$15),'Modelo Estadistico'!L302))</f>
        <v/>
      </c>
      <c r="AG302" s="15" t="str">
        <f>IF(M302="","",IF(Z302="SI",M302*(1+'INPUTS Y LISTAS'!$B$15),'Modelo Estadistico'!M302))</f>
        <v/>
      </c>
      <c r="AH302" s="15" t="str">
        <f>IF(N302="","",IF(Z302="SI",N302*(1+'INPUTS Y LISTAS'!$B$15),'Modelo Estadistico'!N302))</f>
        <v/>
      </c>
      <c r="AI302" s="15" t="str">
        <f>IF(O302="","",IF(Z302="SI",O302*(1+'INPUTS Y LISTAS'!$B$15),'Modelo Estadistico'!O302))</f>
        <v/>
      </c>
      <c r="AJ302" s="15" t="str">
        <f>IF(P302="","",IF(Z302="SI",P302*(1+'INPUTS Y LISTAS'!$B$15),'Modelo Estadistico'!P302))</f>
        <v/>
      </c>
      <c r="AK302" s="15" t="str">
        <f>IF(Q302="","",IF(Z302="SI",Q302*(1+'INPUTS Y LISTAS'!$B$15),'Modelo Estadistico'!Q302))</f>
        <v/>
      </c>
      <c r="AL302" s="15" t="str">
        <f>IF(R302="","",IF(Z302="SI",R302*(1+'INPUTS Y LISTAS'!$B$15),'Modelo Estadistico'!R302))</f>
        <v/>
      </c>
      <c r="AM302" s="15" t="str">
        <f>IF(S302="","",IF(Z302="SI",S302*(1+'INPUTS Y LISTAS'!$B$15),'Modelo Estadistico'!S302))</f>
        <v/>
      </c>
      <c r="AN302" s="15" t="str">
        <f>IF(T302="","",IF(Z302="SI",T302*(1+'INPUTS Y LISTAS'!$B$15),'Modelo Estadistico'!T302))</f>
        <v/>
      </c>
      <c r="AO302" s="15" t="str">
        <f>IF(U302="","",IF(Z302="SI",U302*(1+'INPUTS Y LISTAS'!$B$15),'Modelo Estadistico'!U302))</f>
        <v/>
      </c>
      <c r="AP302" s="15" t="str">
        <f>IF(V302="","",IF(Z302="SI",V302*(1+'INPUTS Y LISTAS'!$B$15),'Modelo Estadistico'!V302))</f>
        <v/>
      </c>
      <c r="AQ302" s="15" t="str">
        <f>IF(W302="","",IF(Z302="SI",W302*(1+'INPUTS Y LISTAS'!$B$15),'Modelo Estadistico'!W302))</f>
        <v/>
      </c>
      <c r="AR302" s="15" t="str">
        <f>IF(X302="","",IF(Z302="SI",X302*(1+'INPUTS Y LISTAS'!$B$15),'Modelo Estadistico'!X302))</f>
        <v/>
      </c>
      <c r="AS302" s="71"/>
      <c r="AT302" s="29" t="str">
        <f t="shared" si="352"/>
        <v/>
      </c>
      <c r="AU302" s="15" t="str">
        <f t="shared" si="353"/>
        <v/>
      </c>
      <c r="AV302" s="15" t="str">
        <f t="shared" si="354"/>
        <v/>
      </c>
      <c r="AW302" s="30" t="str">
        <f t="shared" si="355"/>
        <v/>
      </c>
      <c r="AX302" s="28" t="str">
        <f t="shared" si="334"/>
        <v/>
      </c>
      <c r="AY302" s="16" t="str">
        <f t="shared" si="306"/>
        <v/>
      </c>
      <c r="AZ302" s="16" t="str">
        <f t="shared" si="307"/>
        <v/>
      </c>
      <c r="BA302" s="16" t="str">
        <f t="shared" si="308"/>
        <v/>
      </c>
      <c r="BB302" s="16" t="str">
        <f t="shared" si="309"/>
        <v/>
      </c>
      <c r="BC302" s="16" t="str">
        <f t="shared" si="310"/>
        <v/>
      </c>
      <c r="BD302" s="16" t="str">
        <f t="shared" si="311"/>
        <v/>
      </c>
      <c r="BE302" s="16" t="str">
        <f t="shared" si="312"/>
        <v/>
      </c>
      <c r="BF302" s="16" t="str">
        <f t="shared" si="313"/>
        <v/>
      </c>
      <c r="BG302" s="16" t="str">
        <f t="shared" si="314"/>
        <v/>
      </c>
      <c r="BH302" s="16" t="str">
        <f t="shared" si="315"/>
        <v/>
      </c>
      <c r="BI302" s="16" t="str">
        <f t="shared" si="316"/>
        <v/>
      </c>
      <c r="BJ302" s="16" t="str">
        <f t="shared" si="317"/>
        <v/>
      </c>
      <c r="BK302" s="16" t="str">
        <f t="shared" si="318"/>
        <v/>
      </c>
      <c r="BL302" s="16" t="str">
        <f t="shared" si="319"/>
        <v/>
      </c>
      <c r="BM302" s="16"/>
      <c r="BN302" s="16" t="str">
        <f t="shared" si="320"/>
        <v/>
      </c>
      <c r="BO302" s="16" t="str">
        <f t="shared" si="321"/>
        <v/>
      </c>
      <c r="BP302" s="28" t="str">
        <f t="shared" si="322"/>
        <v/>
      </c>
      <c r="BQ302" s="16" t="str">
        <f t="shared" si="323"/>
        <v/>
      </c>
      <c r="BR302" s="16" t="str">
        <f t="shared" si="324"/>
        <v/>
      </c>
      <c r="BS302" s="16" t="str">
        <f t="shared" si="325"/>
        <v/>
      </c>
      <c r="BT302" s="16" t="str">
        <f t="shared" si="326"/>
        <v/>
      </c>
      <c r="BU302" s="16" t="str">
        <f t="shared" si="327"/>
        <v/>
      </c>
      <c r="BV302" s="16" t="str">
        <f t="shared" si="328"/>
        <v/>
      </c>
      <c r="BW302" s="16" t="str">
        <f t="shared" si="329"/>
        <v/>
      </c>
      <c r="BX302" s="16" t="str">
        <f t="shared" si="330"/>
        <v/>
      </c>
      <c r="BY302" s="16" t="str">
        <f t="shared" si="331"/>
        <v/>
      </c>
      <c r="BZ302" s="16" t="str">
        <f t="shared" si="350"/>
        <v/>
      </c>
      <c r="CA302" s="16" t="str">
        <f t="shared" si="350"/>
        <v/>
      </c>
      <c r="CB302" s="16" t="str">
        <f t="shared" si="350"/>
        <v/>
      </c>
      <c r="CC302" s="16" t="str">
        <f t="shared" si="350"/>
        <v/>
      </c>
      <c r="CD302" s="16" t="str">
        <f t="shared" si="350"/>
        <v/>
      </c>
      <c r="CE302" s="16" t="str">
        <f t="shared" si="350"/>
        <v/>
      </c>
      <c r="CF302" s="16" t="str">
        <f t="shared" si="350"/>
        <v/>
      </c>
      <c r="CG302" s="16" t="str">
        <f t="shared" si="350"/>
        <v/>
      </c>
      <c r="CH302" s="66" t="str">
        <f t="shared" si="333"/>
        <v/>
      </c>
      <c r="CI302" s="42" t="str">
        <f t="shared" si="345"/>
        <v/>
      </c>
      <c r="CJ302" s="42" t="str">
        <f t="shared" si="346"/>
        <v/>
      </c>
      <c r="CK302" s="42" t="str">
        <f t="shared" si="347"/>
        <v/>
      </c>
      <c r="CL302" s="42" t="str">
        <f t="shared" si="348"/>
        <v/>
      </c>
      <c r="CM302" s="42" t="str">
        <f t="shared" si="349"/>
        <v/>
      </c>
      <c r="CN302" s="65">
        <f t="shared" si="335"/>
        <v>0</v>
      </c>
      <c r="CO302" s="73"/>
      <c r="CP302" s="41">
        <f t="shared" si="356"/>
        <v>0</v>
      </c>
      <c r="CQ302" s="39">
        <f t="shared" si="357"/>
        <v>0</v>
      </c>
      <c r="CR302" s="40">
        <f t="shared" si="358"/>
        <v>0</v>
      </c>
      <c r="CS302" s="134">
        <f t="shared" si="359"/>
        <v>0</v>
      </c>
      <c r="CT302" s="17"/>
      <c r="CU302" s="129"/>
      <c r="CV302" s="130">
        <f t="shared" si="336"/>
        <v>0</v>
      </c>
      <c r="CW302" s="134">
        <f t="shared" si="337"/>
        <v>0</v>
      </c>
      <c r="CX302" s="131">
        <f>+IF($I$7="SI",'INPUTS Y LISTAS'!$B$31,0)</f>
        <v>0</v>
      </c>
      <c r="CY302" s="132"/>
      <c r="CZ302" s="130">
        <f t="shared" si="338"/>
        <v>0</v>
      </c>
      <c r="DA302" s="134">
        <f t="shared" si="339"/>
        <v>0</v>
      </c>
      <c r="DB302" s="131">
        <f>+IF($I$7="SI",'INPUTS Y LISTAS'!$B$32,0)</f>
        <v>0</v>
      </c>
      <c r="DC302" s="132"/>
      <c r="DD302" s="130">
        <f t="shared" si="340"/>
        <v>0</v>
      </c>
      <c r="DE302" s="134">
        <f t="shared" si="341"/>
        <v>0</v>
      </c>
      <c r="DF302" s="131">
        <f>+IF($I$7="SI",'INPUTS Y LISTAS'!$B$33,0)</f>
        <v>0</v>
      </c>
      <c r="DG302" s="132"/>
      <c r="DH302" s="130">
        <f t="shared" si="342"/>
        <v>0</v>
      </c>
      <c r="DI302" s="134">
        <f t="shared" si="343"/>
        <v>0</v>
      </c>
      <c r="DJ302" s="136">
        <f t="shared" si="344"/>
        <v>0</v>
      </c>
    </row>
    <row r="303" spans="3:114" ht="15.75" hidden="1" outlineLevel="2" x14ac:dyDescent="0.2">
      <c r="C303" s="14">
        <f t="shared" si="351"/>
        <v>289</v>
      </c>
      <c r="D303" s="72"/>
      <c r="E303" s="69">
        <v>1</v>
      </c>
      <c r="F303" s="69"/>
      <c r="G303" s="70"/>
      <c r="H303" s="70"/>
      <c r="I303" s="70"/>
      <c r="J303" s="70"/>
      <c r="K303" s="70"/>
      <c r="L303" s="70"/>
      <c r="M303" s="70"/>
      <c r="N303" s="70"/>
      <c r="O303" s="70"/>
      <c r="P303" s="70"/>
      <c r="Q303" s="70"/>
      <c r="R303" s="70"/>
      <c r="S303" s="70"/>
      <c r="T303" s="70"/>
      <c r="U303" s="70"/>
      <c r="V303" s="70"/>
      <c r="W303" s="70"/>
      <c r="X303" s="70"/>
      <c r="Y303" s="71"/>
      <c r="Z303" s="87" t="s">
        <v>16</v>
      </c>
      <c r="AA303" s="15" t="str">
        <f>IF(G303="","",IF(Z303="SI",G303*(1+'INPUTS Y LISTAS'!$B$15),'Modelo Estadistico'!G303))</f>
        <v/>
      </c>
      <c r="AB303" s="15" t="str">
        <f>IF(H303="","",IF(Z303="SI",H303*(1+'INPUTS Y LISTAS'!$B$15),'Modelo Estadistico'!H303))</f>
        <v/>
      </c>
      <c r="AC303" s="15" t="str">
        <f>IF(I303="","",IF(Z303="SI",I303*(1+'INPUTS Y LISTAS'!$B$15),'Modelo Estadistico'!I303))</f>
        <v/>
      </c>
      <c r="AD303" s="15" t="str">
        <f>IF(J303="","",IF(Z303="SI",J303*(1+'INPUTS Y LISTAS'!$B$15),'Modelo Estadistico'!J303))</f>
        <v/>
      </c>
      <c r="AE303" s="15" t="str">
        <f>IF(K303="","",IF(Z303="SI",K303*(1+'INPUTS Y LISTAS'!$B$15),'Modelo Estadistico'!K303))</f>
        <v/>
      </c>
      <c r="AF303" s="15" t="str">
        <f>IF(L303="","",IF(Z303="SI",L303*(1+'INPUTS Y LISTAS'!$B$15),'Modelo Estadistico'!L303))</f>
        <v/>
      </c>
      <c r="AG303" s="15" t="str">
        <f>IF(M303="","",IF(Z303="SI",M303*(1+'INPUTS Y LISTAS'!$B$15),'Modelo Estadistico'!M303))</f>
        <v/>
      </c>
      <c r="AH303" s="15" t="str">
        <f>IF(N303="","",IF(Z303="SI",N303*(1+'INPUTS Y LISTAS'!$B$15),'Modelo Estadistico'!N303))</f>
        <v/>
      </c>
      <c r="AI303" s="15" t="str">
        <f>IF(O303="","",IF(Z303="SI",O303*(1+'INPUTS Y LISTAS'!$B$15),'Modelo Estadistico'!O303))</f>
        <v/>
      </c>
      <c r="AJ303" s="15" t="str">
        <f>IF(P303="","",IF(Z303="SI",P303*(1+'INPUTS Y LISTAS'!$B$15),'Modelo Estadistico'!P303))</f>
        <v/>
      </c>
      <c r="AK303" s="15" t="str">
        <f>IF(Q303="","",IF(Z303="SI",Q303*(1+'INPUTS Y LISTAS'!$B$15),'Modelo Estadistico'!Q303))</f>
        <v/>
      </c>
      <c r="AL303" s="15" t="str">
        <f>IF(R303="","",IF(Z303="SI",R303*(1+'INPUTS Y LISTAS'!$B$15),'Modelo Estadistico'!R303))</f>
        <v/>
      </c>
      <c r="AM303" s="15" t="str">
        <f>IF(S303="","",IF(Z303="SI",S303*(1+'INPUTS Y LISTAS'!$B$15),'Modelo Estadistico'!S303))</f>
        <v/>
      </c>
      <c r="AN303" s="15" t="str">
        <f>IF(T303="","",IF(Z303="SI",T303*(1+'INPUTS Y LISTAS'!$B$15),'Modelo Estadistico'!T303))</f>
        <v/>
      </c>
      <c r="AO303" s="15" t="str">
        <f>IF(U303="","",IF(Z303="SI",U303*(1+'INPUTS Y LISTAS'!$B$15),'Modelo Estadistico'!U303))</f>
        <v/>
      </c>
      <c r="AP303" s="15" t="str">
        <f>IF(V303="","",IF(Z303="SI",V303*(1+'INPUTS Y LISTAS'!$B$15),'Modelo Estadistico'!V303))</f>
        <v/>
      </c>
      <c r="AQ303" s="15" t="str">
        <f>IF(W303="","",IF(Z303="SI",W303*(1+'INPUTS Y LISTAS'!$B$15),'Modelo Estadistico'!W303))</f>
        <v/>
      </c>
      <c r="AR303" s="15" t="str">
        <f>IF(X303="","",IF(Z303="SI",X303*(1+'INPUTS Y LISTAS'!$B$15),'Modelo Estadistico'!X303))</f>
        <v/>
      </c>
      <c r="AS303" s="71"/>
      <c r="AT303" s="29" t="str">
        <f t="shared" si="352"/>
        <v/>
      </c>
      <c r="AU303" s="15" t="str">
        <f t="shared" si="353"/>
        <v/>
      </c>
      <c r="AV303" s="15" t="str">
        <f t="shared" si="354"/>
        <v/>
      </c>
      <c r="AW303" s="30" t="str">
        <f t="shared" si="355"/>
        <v/>
      </c>
      <c r="AX303" s="28" t="str">
        <f t="shared" si="334"/>
        <v/>
      </c>
      <c r="AY303" s="16" t="str">
        <f t="shared" si="306"/>
        <v/>
      </c>
      <c r="AZ303" s="16" t="str">
        <f t="shared" si="307"/>
        <v/>
      </c>
      <c r="BA303" s="16" t="str">
        <f t="shared" si="308"/>
        <v/>
      </c>
      <c r="BB303" s="16" t="str">
        <f t="shared" si="309"/>
        <v/>
      </c>
      <c r="BC303" s="16" t="str">
        <f t="shared" si="310"/>
        <v/>
      </c>
      <c r="BD303" s="16" t="str">
        <f t="shared" si="311"/>
        <v/>
      </c>
      <c r="BE303" s="16" t="str">
        <f t="shared" si="312"/>
        <v/>
      </c>
      <c r="BF303" s="16" t="str">
        <f t="shared" si="313"/>
        <v/>
      </c>
      <c r="BG303" s="16" t="str">
        <f t="shared" si="314"/>
        <v/>
      </c>
      <c r="BH303" s="16" t="str">
        <f t="shared" si="315"/>
        <v/>
      </c>
      <c r="BI303" s="16" t="str">
        <f t="shared" si="316"/>
        <v/>
      </c>
      <c r="BJ303" s="16" t="str">
        <f t="shared" si="317"/>
        <v/>
      </c>
      <c r="BK303" s="16" t="str">
        <f t="shared" si="318"/>
        <v/>
      </c>
      <c r="BL303" s="16" t="str">
        <f t="shared" si="319"/>
        <v/>
      </c>
      <c r="BM303" s="16"/>
      <c r="BN303" s="16" t="str">
        <f t="shared" si="320"/>
        <v/>
      </c>
      <c r="BO303" s="16" t="str">
        <f t="shared" si="321"/>
        <v/>
      </c>
      <c r="BP303" s="28" t="str">
        <f t="shared" si="322"/>
        <v/>
      </c>
      <c r="BQ303" s="16" t="str">
        <f t="shared" si="323"/>
        <v/>
      </c>
      <c r="BR303" s="16" t="str">
        <f t="shared" si="324"/>
        <v/>
      </c>
      <c r="BS303" s="16" t="str">
        <f t="shared" si="325"/>
        <v/>
      </c>
      <c r="BT303" s="16" t="str">
        <f t="shared" si="326"/>
        <v/>
      </c>
      <c r="BU303" s="16" t="str">
        <f t="shared" si="327"/>
        <v/>
      </c>
      <c r="BV303" s="16" t="str">
        <f t="shared" si="328"/>
        <v/>
      </c>
      <c r="BW303" s="16" t="str">
        <f t="shared" si="329"/>
        <v/>
      </c>
      <c r="BX303" s="16" t="str">
        <f t="shared" si="330"/>
        <v/>
      </c>
      <c r="BY303" s="16" t="str">
        <f t="shared" si="331"/>
        <v/>
      </c>
      <c r="BZ303" s="16" t="str">
        <f t="shared" si="350"/>
        <v/>
      </c>
      <c r="CA303" s="16" t="str">
        <f t="shared" si="350"/>
        <v/>
      </c>
      <c r="CB303" s="16" t="str">
        <f t="shared" si="350"/>
        <v/>
      </c>
      <c r="CC303" s="16" t="str">
        <f t="shared" si="350"/>
        <v/>
      </c>
      <c r="CD303" s="16" t="str">
        <f t="shared" si="350"/>
        <v/>
      </c>
      <c r="CE303" s="16" t="str">
        <f t="shared" si="350"/>
        <v/>
      </c>
      <c r="CF303" s="16" t="str">
        <f t="shared" si="350"/>
        <v/>
      </c>
      <c r="CG303" s="16" t="str">
        <f t="shared" si="350"/>
        <v/>
      </c>
      <c r="CH303" s="66" t="str">
        <f t="shared" si="333"/>
        <v/>
      </c>
      <c r="CI303" s="42" t="str">
        <f t="shared" si="345"/>
        <v/>
      </c>
      <c r="CJ303" s="42" t="str">
        <f t="shared" si="346"/>
        <v/>
      </c>
      <c r="CK303" s="42" t="str">
        <f t="shared" si="347"/>
        <v/>
      </c>
      <c r="CL303" s="42" t="str">
        <f t="shared" si="348"/>
        <v/>
      </c>
      <c r="CM303" s="42" t="str">
        <f t="shared" si="349"/>
        <v/>
      </c>
      <c r="CN303" s="65">
        <f t="shared" si="335"/>
        <v>0</v>
      </c>
      <c r="CO303" s="73"/>
      <c r="CP303" s="41">
        <f t="shared" si="356"/>
        <v>0</v>
      </c>
      <c r="CQ303" s="39">
        <f t="shared" si="357"/>
        <v>0</v>
      </c>
      <c r="CR303" s="40">
        <f t="shared" si="358"/>
        <v>0</v>
      </c>
      <c r="CS303" s="134">
        <f t="shared" si="359"/>
        <v>0</v>
      </c>
      <c r="CT303" s="17"/>
      <c r="CU303" s="129"/>
      <c r="CV303" s="130">
        <f t="shared" si="336"/>
        <v>0</v>
      </c>
      <c r="CW303" s="134">
        <f t="shared" si="337"/>
        <v>0</v>
      </c>
      <c r="CX303" s="131">
        <f>+IF($I$7="SI",'INPUTS Y LISTAS'!$B$31,0)</f>
        <v>0</v>
      </c>
      <c r="CY303" s="132"/>
      <c r="CZ303" s="130">
        <f t="shared" si="338"/>
        <v>0</v>
      </c>
      <c r="DA303" s="134">
        <f t="shared" si="339"/>
        <v>0</v>
      </c>
      <c r="DB303" s="131">
        <f>+IF($I$7="SI",'INPUTS Y LISTAS'!$B$32,0)</f>
        <v>0</v>
      </c>
      <c r="DC303" s="132"/>
      <c r="DD303" s="130">
        <f t="shared" si="340"/>
        <v>0</v>
      </c>
      <c r="DE303" s="134">
        <f t="shared" si="341"/>
        <v>0</v>
      </c>
      <c r="DF303" s="131">
        <f>+IF($I$7="SI",'INPUTS Y LISTAS'!$B$33,0)</f>
        <v>0</v>
      </c>
      <c r="DG303" s="132"/>
      <c r="DH303" s="130">
        <f t="shared" si="342"/>
        <v>0</v>
      </c>
      <c r="DI303" s="134">
        <f t="shared" si="343"/>
        <v>0</v>
      </c>
      <c r="DJ303" s="136">
        <f t="shared" si="344"/>
        <v>0</v>
      </c>
    </row>
    <row r="304" spans="3:114" ht="15.75" hidden="1" outlineLevel="2" x14ac:dyDescent="0.2">
      <c r="C304" s="14">
        <f t="shared" si="351"/>
        <v>290</v>
      </c>
      <c r="D304" s="72"/>
      <c r="E304" s="69">
        <v>1</v>
      </c>
      <c r="F304" s="69"/>
      <c r="G304" s="70"/>
      <c r="H304" s="70"/>
      <c r="I304" s="70"/>
      <c r="J304" s="70"/>
      <c r="K304" s="70"/>
      <c r="L304" s="70"/>
      <c r="M304" s="70"/>
      <c r="N304" s="70"/>
      <c r="O304" s="70"/>
      <c r="P304" s="70"/>
      <c r="Q304" s="70"/>
      <c r="R304" s="70"/>
      <c r="S304" s="70"/>
      <c r="T304" s="70"/>
      <c r="U304" s="70"/>
      <c r="V304" s="70"/>
      <c r="W304" s="70"/>
      <c r="X304" s="70"/>
      <c r="Y304" s="71"/>
      <c r="Z304" s="87" t="s">
        <v>16</v>
      </c>
      <c r="AA304" s="15" t="str">
        <f>IF(G304="","",IF(Z304="SI",G304*(1+'INPUTS Y LISTAS'!$B$15),'Modelo Estadistico'!G304))</f>
        <v/>
      </c>
      <c r="AB304" s="15" t="str">
        <f>IF(H304="","",IF(Z304="SI",H304*(1+'INPUTS Y LISTAS'!$B$15),'Modelo Estadistico'!H304))</f>
        <v/>
      </c>
      <c r="AC304" s="15" t="str">
        <f>IF(I304="","",IF(Z304="SI",I304*(1+'INPUTS Y LISTAS'!$B$15),'Modelo Estadistico'!I304))</f>
        <v/>
      </c>
      <c r="AD304" s="15" t="str">
        <f>IF(J304="","",IF(Z304="SI",J304*(1+'INPUTS Y LISTAS'!$B$15),'Modelo Estadistico'!J304))</f>
        <v/>
      </c>
      <c r="AE304" s="15" t="str">
        <f>IF(K304="","",IF(Z304="SI",K304*(1+'INPUTS Y LISTAS'!$B$15),'Modelo Estadistico'!K304))</f>
        <v/>
      </c>
      <c r="AF304" s="15" t="str">
        <f>IF(L304="","",IF(Z304="SI",L304*(1+'INPUTS Y LISTAS'!$B$15),'Modelo Estadistico'!L304))</f>
        <v/>
      </c>
      <c r="AG304" s="15" t="str">
        <f>IF(M304="","",IF(Z304="SI",M304*(1+'INPUTS Y LISTAS'!$B$15),'Modelo Estadistico'!M304))</f>
        <v/>
      </c>
      <c r="AH304" s="15" t="str">
        <f>IF(N304="","",IF(Z304="SI",N304*(1+'INPUTS Y LISTAS'!$B$15),'Modelo Estadistico'!N304))</f>
        <v/>
      </c>
      <c r="AI304" s="15" t="str">
        <f>IF(O304="","",IF(Z304="SI",O304*(1+'INPUTS Y LISTAS'!$B$15),'Modelo Estadistico'!O304))</f>
        <v/>
      </c>
      <c r="AJ304" s="15" t="str">
        <f>IF(P304="","",IF(Z304="SI",P304*(1+'INPUTS Y LISTAS'!$B$15),'Modelo Estadistico'!P304))</f>
        <v/>
      </c>
      <c r="AK304" s="15" t="str">
        <f>IF(Q304="","",IF(Z304="SI",Q304*(1+'INPUTS Y LISTAS'!$B$15),'Modelo Estadistico'!Q304))</f>
        <v/>
      </c>
      <c r="AL304" s="15" t="str">
        <f>IF(R304="","",IF(Z304="SI",R304*(1+'INPUTS Y LISTAS'!$B$15),'Modelo Estadistico'!R304))</f>
        <v/>
      </c>
      <c r="AM304" s="15" t="str">
        <f>IF(S304="","",IF(Z304="SI",S304*(1+'INPUTS Y LISTAS'!$B$15),'Modelo Estadistico'!S304))</f>
        <v/>
      </c>
      <c r="AN304" s="15" t="str">
        <f>IF(T304="","",IF(Z304="SI",T304*(1+'INPUTS Y LISTAS'!$B$15),'Modelo Estadistico'!T304))</f>
        <v/>
      </c>
      <c r="AO304" s="15" t="str">
        <f>IF(U304="","",IF(Z304="SI",U304*(1+'INPUTS Y LISTAS'!$B$15),'Modelo Estadistico'!U304))</f>
        <v/>
      </c>
      <c r="AP304" s="15" t="str">
        <f>IF(V304="","",IF(Z304="SI",V304*(1+'INPUTS Y LISTAS'!$B$15),'Modelo Estadistico'!V304))</f>
        <v/>
      </c>
      <c r="AQ304" s="15" t="str">
        <f>IF(W304="","",IF(Z304="SI",W304*(1+'INPUTS Y LISTAS'!$B$15),'Modelo Estadistico'!W304))</f>
        <v/>
      </c>
      <c r="AR304" s="15" t="str">
        <f>IF(X304="","",IF(Z304="SI",X304*(1+'INPUTS Y LISTAS'!$B$15),'Modelo Estadistico'!X304))</f>
        <v/>
      </c>
      <c r="AS304" s="71"/>
      <c r="AT304" s="29" t="str">
        <f t="shared" si="352"/>
        <v/>
      </c>
      <c r="AU304" s="15" t="str">
        <f t="shared" si="353"/>
        <v/>
      </c>
      <c r="AV304" s="15" t="str">
        <f t="shared" si="354"/>
        <v/>
      </c>
      <c r="AW304" s="30" t="str">
        <f t="shared" si="355"/>
        <v/>
      </c>
      <c r="AX304" s="28" t="str">
        <f t="shared" si="334"/>
        <v/>
      </c>
      <c r="AY304" s="16" t="str">
        <f t="shared" si="306"/>
        <v/>
      </c>
      <c r="AZ304" s="16" t="str">
        <f t="shared" si="307"/>
        <v/>
      </c>
      <c r="BA304" s="16" t="str">
        <f t="shared" si="308"/>
        <v/>
      </c>
      <c r="BB304" s="16" t="str">
        <f t="shared" si="309"/>
        <v/>
      </c>
      <c r="BC304" s="16" t="str">
        <f t="shared" si="310"/>
        <v/>
      </c>
      <c r="BD304" s="16" t="str">
        <f t="shared" si="311"/>
        <v/>
      </c>
      <c r="BE304" s="16" t="str">
        <f t="shared" si="312"/>
        <v/>
      </c>
      <c r="BF304" s="16" t="str">
        <f t="shared" si="313"/>
        <v/>
      </c>
      <c r="BG304" s="16" t="str">
        <f t="shared" si="314"/>
        <v/>
      </c>
      <c r="BH304" s="16" t="str">
        <f t="shared" si="315"/>
        <v/>
      </c>
      <c r="BI304" s="16" t="str">
        <f t="shared" si="316"/>
        <v/>
      </c>
      <c r="BJ304" s="16" t="str">
        <f t="shared" si="317"/>
        <v/>
      </c>
      <c r="BK304" s="16" t="str">
        <f t="shared" si="318"/>
        <v/>
      </c>
      <c r="BL304" s="16" t="str">
        <f t="shared" si="319"/>
        <v/>
      </c>
      <c r="BM304" s="16"/>
      <c r="BN304" s="16" t="str">
        <f t="shared" si="320"/>
        <v/>
      </c>
      <c r="BO304" s="16" t="str">
        <f t="shared" si="321"/>
        <v/>
      </c>
      <c r="BP304" s="28" t="str">
        <f t="shared" si="322"/>
        <v/>
      </c>
      <c r="BQ304" s="16" t="str">
        <f t="shared" si="323"/>
        <v/>
      </c>
      <c r="BR304" s="16" t="str">
        <f t="shared" si="324"/>
        <v/>
      </c>
      <c r="BS304" s="16" t="str">
        <f t="shared" si="325"/>
        <v/>
      </c>
      <c r="BT304" s="16" t="str">
        <f t="shared" si="326"/>
        <v/>
      </c>
      <c r="BU304" s="16" t="str">
        <f t="shared" si="327"/>
        <v/>
      </c>
      <c r="BV304" s="16" t="str">
        <f t="shared" si="328"/>
        <v/>
      </c>
      <c r="BW304" s="16" t="str">
        <f t="shared" si="329"/>
        <v/>
      </c>
      <c r="BX304" s="16" t="str">
        <f t="shared" si="330"/>
        <v/>
      </c>
      <c r="BY304" s="16" t="str">
        <f t="shared" si="331"/>
        <v/>
      </c>
      <c r="BZ304" s="16" t="str">
        <f t="shared" ref="BZ304:CG319" si="360">IF(BH304="Incluir Cotización",$AJ304,"")</f>
        <v/>
      </c>
      <c r="CA304" s="16" t="str">
        <f t="shared" si="360"/>
        <v/>
      </c>
      <c r="CB304" s="16" t="str">
        <f t="shared" si="360"/>
        <v/>
      </c>
      <c r="CC304" s="16" t="str">
        <f t="shared" si="360"/>
        <v/>
      </c>
      <c r="CD304" s="16" t="str">
        <f t="shared" si="360"/>
        <v/>
      </c>
      <c r="CE304" s="16" t="str">
        <f t="shared" si="360"/>
        <v/>
      </c>
      <c r="CF304" s="16" t="str">
        <f t="shared" si="360"/>
        <v/>
      </c>
      <c r="CG304" s="16" t="str">
        <f t="shared" si="360"/>
        <v/>
      </c>
      <c r="CH304" s="66" t="str">
        <f t="shared" si="333"/>
        <v/>
      </c>
      <c r="CI304" s="42" t="str">
        <f t="shared" si="345"/>
        <v/>
      </c>
      <c r="CJ304" s="42" t="str">
        <f t="shared" si="346"/>
        <v/>
      </c>
      <c r="CK304" s="42" t="str">
        <f t="shared" si="347"/>
        <v/>
      </c>
      <c r="CL304" s="42" t="str">
        <f t="shared" si="348"/>
        <v/>
      </c>
      <c r="CM304" s="42" t="str">
        <f t="shared" si="349"/>
        <v/>
      </c>
      <c r="CN304" s="65">
        <f t="shared" si="335"/>
        <v>0</v>
      </c>
      <c r="CO304" s="73"/>
      <c r="CP304" s="41">
        <f t="shared" si="356"/>
        <v>0</v>
      </c>
      <c r="CQ304" s="39">
        <f t="shared" si="357"/>
        <v>0</v>
      </c>
      <c r="CR304" s="40">
        <f t="shared" si="358"/>
        <v>0</v>
      </c>
      <c r="CS304" s="134">
        <f t="shared" si="359"/>
        <v>0</v>
      </c>
      <c r="CT304" s="17"/>
      <c r="CU304" s="129"/>
      <c r="CV304" s="130">
        <f t="shared" si="336"/>
        <v>0</v>
      </c>
      <c r="CW304" s="134">
        <f t="shared" si="337"/>
        <v>0</v>
      </c>
      <c r="CX304" s="131">
        <f>+IF($I$7="SI",'INPUTS Y LISTAS'!$B$31,0)</f>
        <v>0</v>
      </c>
      <c r="CY304" s="132"/>
      <c r="CZ304" s="130">
        <f t="shared" si="338"/>
        <v>0</v>
      </c>
      <c r="DA304" s="134">
        <f t="shared" si="339"/>
        <v>0</v>
      </c>
      <c r="DB304" s="131">
        <f>+IF($I$7="SI",'INPUTS Y LISTAS'!$B$32,0)</f>
        <v>0</v>
      </c>
      <c r="DC304" s="132"/>
      <c r="DD304" s="130">
        <f t="shared" si="340"/>
        <v>0</v>
      </c>
      <c r="DE304" s="134">
        <f t="shared" si="341"/>
        <v>0</v>
      </c>
      <c r="DF304" s="131">
        <f>+IF($I$7="SI",'INPUTS Y LISTAS'!$B$33,0)</f>
        <v>0</v>
      </c>
      <c r="DG304" s="132"/>
      <c r="DH304" s="130">
        <f t="shared" si="342"/>
        <v>0</v>
      </c>
      <c r="DI304" s="134">
        <f t="shared" si="343"/>
        <v>0</v>
      </c>
      <c r="DJ304" s="136">
        <f t="shared" si="344"/>
        <v>0</v>
      </c>
    </row>
    <row r="305" spans="3:114" ht="15.75" hidden="1" outlineLevel="2" x14ac:dyDescent="0.2">
      <c r="C305" s="14">
        <f t="shared" si="351"/>
        <v>291</v>
      </c>
      <c r="D305" s="72"/>
      <c r="E305" s="69">
        <v>1</v>
      </c>
      <c r="F305" s="69"/>
      <c r="G305" s="70"/>
      <c r="H305" s="70"/>
      <c r="I305" s="70"/>
      <c r="J305" s="70"/>
      <c r="K305" s="70"/>
      <c r="L305" s="70"/>
      <c r="M305" s="70"/>
      <c r="N305" s="70"/>
      <c r="O305" s="70"/>
      <c r="P305" s="70"/>
      <c r="Q305" s="70"/>
      <c r="R305" s="70"/>
      <c r="S305" s="70"/>
      <c r="T305" s="70"/>
      <c r="U305" s="70"/>
      <c r="V305" s="70"/>
      <c r="W305" s="70"/>
      <c r="X305" s="70"/>
      <c r="Y305" s="71"/>
      <c r="Z305" s="87" t="s">
        <v>16</v>
      </c>
      <c r="AA305" s="15" t="str">
        <f>IF(G305="","",IF(Z305="SI",G305*(1+'INPUTS Y LISTAS'!$B$15),'Modelo Estadistico'!G305))</f>
        <v/>
      </c>
      <c r="AB305" s="15" t="str">
        <f>IF(H305="","",IF(Z305="SI",H305*(1+'INPUTS Y LISTAS'!$B$15),'Modelo Estadistico'!H305))</f>
        <v/>
      </c>
      <c r="AC305" s="15" t="str">
        <f>IF(I305="","",IF(Z305="SI",I305*(1+'INPUTS Y LISTAS'!$B$15),'Modelo Estadistico'!I305))</f>
        <v/>
      </c>
      <c r="AD305" s="15" t="str">
        <f>IF(J305="","",IF(Z305="SI",J305*(1+'INPUTS Y LISTAS'!$B$15),'Modelo Estadistico'!J305))</f>
        <v/>
      </c>
      <c r="AE305" s="15" t="str">
        <f>IF(K305="","",IF(Z305="SI",K305*(1+'INPUTS Y LISTAS'!$B$15),'Modelo Estadistico'!K305))</f>
        <v/>
      </c>
      <c r="AF305" s="15" t="str">
        <f>IF(L305="","",IF(Z305="SI",L305*(1+'INPUTS Y LISTAS'!$B$15),'Modelo Estadistico'!L305))</f>
        <v/>
      </c>
      <c r="AG305" s="15" t="str">
        <f>IF(M305="","",IF(Z305="SI",M305*(1+'INPUTS Y LISTAS'!$B$15),'Modelo Estadistico'!M305))</f>
        <v/>
      </c>
      <c r="AH305" s="15" t="str">
        <f>IF(N305="","",IF(Z305="SI",N305*(1+'INPUTS Y LISTAS'!$B$15),'Modelo Estadistico'!N305))</f>
        <v/>
      </c>
      <c r="AI305" s="15" t="str">
        <f>IF(O305="","",IF(Z305="SI",O305*(1+'INPUTS Y LISTAS'!$B$15),'Modelo Estadistico'!O305))</f>
        <v/>
      </c>
      <c r="AJ305" s="15" t="str">
        <f>IF(P305="","",IF(Z305="SI",P305*(1+'INPUTS Y LISTAS'!$B$15),'Modelo Estadistico'!P305))</f>
        <v/>
      </c>
      <c r="AK305" s="15" t="str">
        <f>IF(Q305="","",IF(Z305="SI",Q305*(1+'INPUTS Y LISTAS'!$B$15),'Modelo Estadistico'!Q305))</f>
        <v/>
      </c>
      <c r="AL305" s="15" t="str">
        <f>IF(R305="","",IF(Z305="SI",R305*(1+'INPUTS Y LISTAS'!$B$15),'Modelo Estadistico'!R305))</f>
        <v/>
      </c>
      <c r="AM305" s="15" t="str">
        <f>IF(S305="","",IF(Z305="SI",S305*(1+'INPUTS Y LISTAS'!$B$15),'Modelo Estadistico'!S305))</f>
        <v/>
      </c>
      <c r="AN305" s="15" t="str">
        <f>IF(T305="","",IF(Z305="SI",T305*(1+'INPUTS Y LISTAS'!$B$15),'Modelo Estadistico'!T305))</f>
        <v/>
      </c>
      <c r="AO305" s="15" t="str">
        <f>IF(U305="","",IF(Z305="SI",U305*(1+'INPUTS Y LISTAS'!$B$15),'Modelo Estadistico'!U305))</f>
        <v/>
      </c>
      <c r="AP305" s="15" t="str">
        <f>IF(V305="","",IF(Z305="SI",V305*(1+'INPUTS Y LISTAS'!$B$15),'Modelo Estadistico'!V305))</f>
        <v/>
      </c>
      <c r="AQ305" s="15" t="str">
        <f>IF(W305="","",IF(Z305="SI",W305*(1+'INPUTS Y LISTAS'!$B$15),'Modelo Estadistico'!W305))</f>
        <v/>
      </c>
      <c r="AR305" s="15" t="str">
        <f>IF(X305="","",IF(Z305="SI",X305*(1+'INPUTS Y LISTAS'!$B$15),'Modelo Estadistico'!X305))</f>
        <v/>
      </c>
      <c r="AS305" s="71"/>
      <c r="AT305" s="29" t="str">
        <f t="shared" si="352"/>
        <v/>
      </c>
      <c r="AU305" s="15" t="str">
        <f t="shared" si="353"/>
        <v/>
      </c>
      <c r="AV305" s="15" t="str">
        <f t="shared" si="354"/>
        <v/>
      </c>
      <c r="AW305" s="30" t="str">
        <f t="shared" si="355"/>
        <v/>
      </c>
      <c r="AX305" s="28" t="str">
        <f t="shared" si="334"/>
        <v/>
      </c>
      <c r="AY305" s="16" t="str">
        <f t="shared" si="306"/>
        <v/>
      </c>
      <c r="AZ305" s="16" t="str">
        <f t="shared" si="307"/>
        <v/>
      </c>
      <c r="BA305" s="16" t="str">
        <f t="shared" si="308"/>
        <v/>
      </c>
      <c r="BB305" s="16" t="str">
        <f t="shared" si="309"/>
        <v/>
      </c>
      <c r="BC305" s="16" t="str">
        <f t="shared" si="310"/>
        <v/>
      </c>
      <c r="BD305" s="16" t="str">
        <f t="shared" si="311"/>
        <v/>
      </c>
      <c r="BE305" s="16" t="str">
        <f t="shared" si="312"/>
        <v/>
      </c>
      <c r="BF305" s="16" t="str">
        <f t="shared" si="313"/>
        <v/>
      </c>
      <c r="BG305" s="16" t="str">
        <f t="shared" si="314"/>
        <v/>
      </c>
      <c r="BH305" s="16" t="str">
        <f t="shared" si="315"/>
        <v/>
      </c>
      <c r="BI305" s="16" t="str">
        <f t="shared" si="316"/>
        <v/>
      </c>
      <c r="BJ305" s="16" t="str">
        <f t="shared" si="317"/>
        <v/>
      </c>
      <c r="BK305" s="16" t="str">
        <f t="shared" si="318"/>
        <v/>
      </c>
      <c r="BL305" s="16" t="str">
        <f t="shared" si="319"/>
        <v/>
      </c>
      <c r="BM305" s="16"/>
      <c r="BN305" s="16" t="str">
        <f t="shared" si="320"/>
        <v/>
      </c>
      <c r="BO305" s="16" t="str">
        <f t="shared" si="321"/>
        <v/>
      </c>
      <c r="BP305" s="28" t="str">
        <f t="shared" si="322"/>
        <v/>
      </c>
      <c r="BQ305" s="16" t="str">
        <f t="shared" si="323"/>
        <v/>
      </c>
      <c r="BR305" s="16" t="str">
        <f t="shared" si="324"/>
        <v/>
      </c>
      <c r="BS305" s="16" t="str">
        <f t="shared" si="325"/>
        <v/>
      </c>
      <c r="BT305" s="16" t="str">
        <f t="shared" si="326"/>
        <v/>
      </c>
      <c r="BU305" s="16" t="str">
        <f t="shared" si="327"/>
        <v/>
      </c>
      <c r="BV305" s="16" t="str">
        <f t="shared" si="328"/>
        <v/>
      </c>
      <c r="BW305" s="16" t="str">
        <f t="shared" si="329"/>
        <v/>
      </c>
      <c r="BX305" s="16" t="str">
        <f t="shared" si="330"/>
        <v/>
      </c>
      <c r="BY305" s="16" t="str">
        <f t="shared" si="331"/>
        <v/>
      </c>
      <c r="BZ305" s="16" t="str">
        <f t="shared" si="360"/>
        <v/>
      </c>
      <c r="CA305" s="16" t="str">
        <f t="shared" si="360"/>
        <v/>
      </c>
      <c r="CB305" s="16" t="str">
        <f t="shared" si="360"/>
        <v/>
      </c>
      <c r="CC305" s="16" t="str">
        <f t="shared" si="360"/>
        <v/>
      </c>
      <c r="CD305" s="16" t="str">
        <f t="shared" si="360"/>
        <v/>
      </c>
      <c r="CE305" s="16" t="str">
        <f t="shared" si="360"/>
        <v/>
      </c>
      <c r="CF305" s="16" t="str">
        <f t="shared" si="360"/>
        <v/>
      </c>
      <c r="CG305" s="16" t="str">
        <f t="shared" si="360"/>
        <v/>
      </c>
      <c r="CH305" s="66" t="str">
        <f t="shared" si="333"/>
        <v/>
      </c>
      <c r="CI305" s="42" t="str">
        <f t="shared" si="345"/>
        <v/>
      </c>
      <c r="CJ305" s="42" t="str">
        <f t="shared" si="346"/>
        <v/>
      </c>
      <c r="CK305" s="42" t="str">
        <f t="shared" si="347"/>
        <v/>
      </c>
      <c r="CL305" s="42" t="str">
        <f t="shared" si="348"/>
        <v/>
      </c>
      <c r="CM305" s="42" t="str">
        <f t="shared" si="349"/>
        <v/>
      </c>
      <c r="CN305" s="65">
        <f t="shared" si="335"/>
        <v>0</v>
      </c>
      <c r="CO305" s="73"/>
      <c r="CP305" s="41">
        <f t="shared" si="356"/>
        <v>0</v>
      </c>
      <c r="CQ305" s="39">
        <f t="shared" si="357"/>
        <v>0</v>
      </c>
      <c r="CR305" s="40">
        <f t="shared" si="358"/>
        <v>0</v>
      </c>
      <c r="CS305" s="134">
        <f t="shared" si="359"/>
        <v>0</v>
      </c>
      <c r="CT305" s="17"/>
      <c r="CU305" s="129"/>
      <c r="CV305" s="130">
        <f t="shared" si="336"/>
        <v>0</v>
      </c>
      <c r="CW305" s="134">
        <f t="shared" si="337"/>
        <v>0</v>
      </c>
      <c r="CX305" s="131">
        <f>+IF($I$7="SI",'INPUTS Y LISTAS'!$B$31,0)</f>
        <v>0</v>
      </c>
      <c r="CY305" s="132"/>
      <c r="CZ305" s="130">
        <f t="shared" si="338"/>
        <v>0</v>
      </c>
      <c r="DA305" s="134">
        <f t="shared" si="339"/>
        <v>0</v>
      </c>
      <c r="DB305" s="131">
        <f>+IF($I$7="SI",'INPUTS Y LISTAS'!$B$32,0)</f>
        <v>0</v>
      </c>
      <c r="DC305" s="132"/>
      <c r="DD305" s="130">
        <f t="shared" si="340"/>
        <v>0</v>
      </c>
      <c r="DE305" s="134">
        <f t="shared" si="341"/>
        <v>0</v>
      </c>
      <c r="DF305" s="131">
        <f>+IF($I$7="SI",'INPUTS Y LISTAS'!$B$33,0)</f>
        <v>0</v>
      </c>
      <c r="DG305" s="132"/>
      <c r="DH305" s="130">
        <f t="shared" si="342"/>
        <v>0</v>
      </c>
      <c r="DI305" s="134">
        <f t="shared" si="343"/>
        <v>0</v>
      </c>
      <c r="DJ305" s="136">
        <f t="shared" si="344"/>
        <v>0</v>
      </c>
    </row>
    <row r="306" spans="3:114" ht="15.75" hidden="1" outlineLevel="2" x14ac:dyDescent="0.2">
      <c r="C306" s="14">
        <f t="shared" si="351"/>
        <v>292</v>
      </c>
      <c r="D306" s="72"/>
      <c r="E306" s="69">
        <v>1</v>
      </c>
      <c r="F306" s="69"/>
      <c r="G306" s="70"/>
      <c r="H306" s="70"/>
      <c r="I306" s="70"/>
      <c r="J306" s="70"/>
      <c r="K306" s="70"/>
      <c r="L306" s="70"/>
      <c r="M306" s="70"/>
      <c r="N306" s="70"/>
      <c r="O306" s="70"/>
      <c r="P306" s="70"/>
      <c r="Q306" s="70"/>
      <c r="R306" s="70"/>
      <c r="S306" s="70"/>
      <c r="T306" s="70"/>
      <c r="U306" s="70"/>
      <c r="V306" s="70"/>
      <c r="W306" s="70"/>
      <c r="X306" s="70"/>
      <c r="Y306" s="71"/>
      <c r="Z306" s="87" t="s">
        <v>16</v>
      </c>
      <c r="AA306" s="15" t="str">
        <f>IF(G306="","",IF(Z306="SI",G306*(1+'INPUTS Y LISTAS'!$B$15),'Modelo Estadistico'!G306))</f>
        <v/>
      </c>
      <c r="AB306" s="15" t="str">
        <f>IF(H306="","",IF(Z306="SI",H306*(1+'INPUTS Y LISTAS'!$B$15),'Modelo Estadistico'!H306))</f>
        <v/>
      </c>
      <c r="AC306" s="15" t="str">
        <f>IF(I306="","",IF(Z306="SI",I306*(1+'INPUTS Y LISTAS'!$B$15),'Modelo Estadistico'!I306))</f>
        <v/>
      </c>
      <c r="AD306" s="15" t="str">
        <f>IF(J306="","",IF(Z306="SI",J306*(1+'INPUTS Y LISTAS'!$B$15),'Modelo Estadistico'!J306))</f>
        <v/>
      </c>
      <c r="AE306" s="15" t="str">
        <f>IF(K306="","",IF(Z306="SI",K306*(1+'INPUTS Y LISTAS'!$B$15),'Modelo Estadistico'!K306))</f>
        <v/>
      </c>
      <c r="AF306" s="15" t="str">
        <f>IF(L306="","",IF(Z306="SI",L306*(1+'INPUTS Y LISTAS'!$B$15),'Modelo Estadistico'!L306))</f>
        <v/>
      </c>
      <c r="AG306" s="15" t="str">
        <f>IF(M306="","",IF(Z306="SI",M306*(1+'INPUTS Y LISTAS'!$B$15),'Modelo Estadistico'!M306))</f>
        <v/>
      </c>
      <c r="AH306" s="15" t="str">
        <f>IF(N306="","",IF(Z306="SI",N306*(1+'INPUTS Y LISTAS'!$B$15),'Modelo Estadistico'!N306))</f>
        <v/>
      </c>
      <c r="AI306" s="15" t="str">
        <f>IF(O306="","",IF(Z306="SI",O306*(1+'INPUTS Y LISTAS'!$B$15),'Modelo Estadistico'!O306))</f>
        <v/>
      </c>
      <c r="AJ306" s="15" t="str">
        <f>IF(P306="","",IF(Z306="SI",P306*(1+'INPUTS Y LISTAS'!$B$15),'Modelo Estadistico'!P306))</f>
        <v/>
      </c>
      <c r="AK306" s="15" t="str">
        <f>IF(Q306="","",IF(Z306="SI",Q306*(1+'INPUTS Y LISTAS'!$B$15),'Modelo Estadistico'!Q306))</f>
        <v/>
      </c>
      <c r="AL306" s="15" t="str">
        <f>IF(R306="","",IF(Z306="SI",R306*(1+'INPUTS Y LISTAS'!$B$15),'Modelo Estadistico'!R306))</f>
        <v/>
      </c>
      <c r="AM306" s="15" t="str">
        <f>IF(S306="","",IF(Z306="SI",S306*(1+'INPUTS Y LISTAS'!$B$15),'Modelo Estadistico'!S306))</f>
        <v/>
      </c>
      <c r="AN306" s="15" t="str">
        <f>IF(T306="","",IF(Z306="SI",T306*(1+'INPUTS Y LISTAS'!$B$15),'Modelo Estadistico'!T306))</f>
        <v/>
      </c>
      <c r="AO306" s="15" t="str">
        <f>IF(U306="","",IF(Z306="SI",U306*(1+'INPUTS Y LISTAS'!$B$15),'Modelo Estadistico'!U306))</f>
        <v/>
      </c>
      <c r="AP306" s="15" t="str">
        <f>IF(V306="","",IF(Z306="SI",V306*(1+'INPUTS Y LISTAS'!$B$15),'Modelo Estadistico'!V306))</f>
        <v/>
      </c>
      <c r="AQ306" s="15" t="str">
        <f>IF(W306="","",IF(Z306="SI",W306*(1+'INPUTS Y LISTAS'!$B$15),'Modelo Estadistico'!W306))</f>
        <v/>
      </c>
      <c r="AR306" s="15" t="str">
        <f>IF(X306="","",IF(Z306="SI",X306*(1+'INPUTS Y LISTAS'!$B$15),'Modelo Estadistico'!X306))</f>
        <v/>
      </c>
      <c r="AS306" s="71"/>
      <c r="AT306" s="29" t="str">
        <f t="shared" si="352"/>
        <v/>
      </c>
      <c r="AU306" s="15" t="str">
        <f t="shared" si="353"/>
        <v/>
      </c>
      <c r="AV306" s="15" t="str">
        <f t="shared" si="354"/>
        <v/>
      </c>
      <c r="AW306" s="30" t="str">
        <f t="shared" si="355"/>
        <v/>
      </c>
      <c r="AX306" s="28" t="str">
        <f t="shared" si="334"/>
        <v/>
      </c>
      <c r="AY306" s="16" t="str">
        <f t="shared" si="306"/>
        <v/>
      </c>
      <c r="AZ306" s="16" t="str">
        <f t="shared" si="307"/>
        <v/>
      </c>
      <c r="BA306" s="16" t="str">
        <f t="shared" si="308"/>
        <v/>
      </c>
      <c r="BB306" s="16" t="str">
        <f t="shared" si="309"/>
        <v/>
      </c>
      <c r="BC306" s="16" t="str">
        <f t="shared" si="310"/>
        <v/>
      </c>
      <c r="BD306" s="16" t="str">
        <f t="shared" si="311"/>
        <v/>
      </c>
      <c r="BE306" s="16" t="str">
        <f t="shared" si="312"/>
        <v/>
      </c>
      <c r="BF306" s="16" t="str">
        <f t="shared" si="313"/>
        <v/>
      </c>
      <c r="BG306" s="16" t="str">
        <f t="shared" si="314"/>
        <v/>
      </c>
      <c r="BH306" s="16" t="str">
        <f t="shared" si="315"/>
        <v/>
      </c>
      <c r="BI306" s="16" t="str">
        <f t="shared" si="316"/>
        <v/>
      </c>
      <c r="BJ306" s="16" t="str">
        <f t="shared" si="317"/>
        <v/>
      </c>
      <c r="BK306" s="16" t="str">
        <f t="shared" si="318"/>
        <v/>
      </c>
      <c r="BL306" s="16" t="str">
        <f t="shared" si="319"/>
        <v/>
      </c>
      <c r="BM306" s="16"/>
      <c r="BN306" s="16" t="str">
        <f t="shared" si="320"/>
        <v/>
      </c>
      <c r="BO306" s="16" t="str">
        <f t="shared" si="321"/>
        <v/>
      </c>
      <c r="BP306" s="28" t="str">
        <f t="shared" si="322"/>
        <v/>
      </c>
      <c r="BQ306" s="16" t="str">
        <f t="shared" si="323"/>
        <v/>
      </c>
      <c r="BR306" s="16" t="str">
        <f t="shared" si="324"/>
        <v/>
      </c>
      <c r="BS306" s="16" t="str">
        <f t="shared" si="325"/>
        <v/>
      </c>
      <c r="BT306" s="16" t="str">
        <f t="shared" si="326"/>
        <v/>
      </c>
      <c r="BU306" s="16" t="str">
        <f t="shared" si="327"/>
        <v/>
      </c>
      <c r="BV306" s="16" t="str">
        <f t="shared" si="328"/>
        <v/>
      </c>
      <c r="BW306" s="16" t="str">
        <f t="shared" si="329"/>
        <v/>
      </c>
      <c r="BX306" s="16" t="str">
        <f t="shared" si="330"/>
        <v/>
      </c>
      <c r="BY306" s="16" t="str">
        <f t="shared" si="331"/>
        <v/>
      </c>
      <c r="BZ306" s="16" t="str">
        <f t="shared" si="360"/>
        <v/>
      </c>
      <c r="CA306" s="16" t="str">
        <f t="shared" si="360"/>
        <v/>
      </c>
      <c r="CB306" s="16" t="str">
        <f t="shared" si="360"/>
        <v/>
      </c>
      <c r="CC306" s="16" t="str">
        <f t="shared" si="360"/>
        <v/>
      </c>
      <c r="CD306" s="16" t="str">
        <f t="shared" si="360"/>
        <v/>
      </c>
      <c r="CE306" s="16" t="str">
        <f t="shared" si="360"/>
        <v/>
      </c>
      <c r="CF306" s="16" t="str">
        <f t="shared" si="360"/>
        <v/>
      </c>
      <c r="CG306" s="16" t="str">
        <f t="shared" si="360"/>
        <v/>
      </c>
      <c r="CH306" s="66" t="str">
        <f t="shared" si="333"/>
        <v/>
      </c>
      <c r="CI306" s="42" t="str">
        <f t="shared" si="345"/>
        <v/>
      </c>
      <c r="CJ306" s="42" t="str">
        <f t="shared" si="346"/>
        <v/>
      </c>
      <c r="CK306" s="42" t="str">
        <f t="shared" si="347"/>
        <v/>
      </c>
      <c r="CL306" s="42" t="str">
        <f t="shared" si="348"/>
        <v/>
      </c>
      <c r="CM306" s="42" t="str">
        <f t="shared" si="349"/>
        <v/>
      </c>
      <c r="CN306" s="65">
        <f t="shared" si="335"/>
        <v>0</v>
      </c>
      <c r="CO306" s="73"/>
      <c r="CP306" s="41">
        <f t="shared" si="356"/>
        <v>0</v>
      </c>
      <c r="CQ306" s="39">
        <f t="shared" si="357"/>
        <v>0</v>
      </c>
      <c r="CR306" s="40">
        <f t="shared" si="358"/>
        <v>0</v>
      </c>
      <c r="CS306" s="134">
        <f t="shared" si="359"/>
        <v>0</v>
      </c>
      <c r="CT306" s="17"/>
      <c r="CU306" s="129"/>
      <c r="CV306" s="130">
        <f t="shared" si="336"/>
        <v>0</v>
      </c>
      <c r="CW306" s="134">
        <f t="shared" si="337"/>
        <v>0</v>
      </c>
      <c r="CX306" s="131">
        <f>+IF($I$7="SI",'INPUTS Y LISTAS'!$B$31,0)</f>
        <v>0</v>
      </c>
      <c r="CY306" s="132"/>
      <c r="CZ306" s="130">
        <f t="shared" si="338"/>
        <v>0</v>
      </c>
      <c r="DA306" s="134">
        <f t="shared" si="339"/>
        <v>0</v>
      </c>
      <c r="DB306" s="131">
        <f>+IF($I$7="SI",'INPUTS Y LISTAS'!$B$32,0)</f>
        <v>0</v>
      </c>
      <c r="DC306" s="132"/>
      <c r="DD306" s="130">
        <f t="shared" si="340"/>
        <v>0</v>
      </c>
      <c r="DE306" s="134">
        <f t="shared" si="341"/>
        <v>0</v>
      </c>
      <c r="DF306" s="131">
        <f>+IF($I$7="SI",'INPUTS Y LISTAS'!$B$33,0)</f>
        <v>0</v>
      </c>
      <c r="DG306" s="132"/>
      <c r="DH306" s="130">
        <f t="shared" si="342"/>
        <v>0</v>
      </c>
      <c r="DI306" s="134">
        <f t="shared" si="343"/>
        <v>0</v>
      </c>
      <c r="DJ306" s="136">
        <f t="shared" si="344"/>
        <v>0</v>
      </c>
    </row>
    <row r="307" spans="3:114" ht="15.75" hidden="1" outlineLevel="2" x14ac:dyDescent="0.2">
      <c r="C307" s="14">
        <f t="shared" si="351"/>
        <v>293</v>
      </c>
      <c r="D307" s="72"/>
      <c r="E307" s="69">
        <v>1</v>
      </c>
      <c r="F307" s="69"/>
      <c r="G307" s="70"/>
      <c r="H307" s="70"/>
      <c r="I307" s="70"/>
      <c r="J307" s="70"/>
      <c r="K307" s="70"/>
      <c r="L307" s="70"/>
      <c r="M307" s="70"/>
      <c r="N307" s="70"/>
      <c r="O307" s="70"/>
      <c r="P307" s="70"/>
      <c r="Q307" s="70"/>
      <c r="R307" s="70"/>
      <c r="S307" s="70"/>
      <c r="T307" s="70"/>
      <c r="U307" s="70"/>
      <c r="V307" s="70"/>
      <c r="W307" s="70"/>
      <c r="X307" s="70"/>
      <c r="Y307" s="71"/>
      <c r="Z307" s="87" t="s">
        <v>16</v>
      </c>
      <c r="AA307" s="15" t="str">
        <f>IF(G307="","",IF(Z307="SI",G307*(1+'INPUTS Y LISTAS'!$B$15),'Modelo Estadistico'!G307))</f>
        <v/>
      </c>
      <c r="AB307" s="15" t="str">
        <f>IF(H307="","",IF(Z307="SI",H307*(1+'INPUTS Y LISTAS'!$B$15),'Modelo Estadistico'!H307))</f>
        <v/>
      </c>
      <c r="AC307" s="15" t="str">
        <f>IF(I307="","",IF(Z307="SI",I307*(1+'INPUTS Y LISTAS'!$B$15),'Modelo Estadistico'!I307))</f>
        <v/>
      </c>
      <c r="AD307" s="15" t="str">
        <f>IF(J307="","",IF(Z307="SI",J307*(1+'INPUTS Y LISTAS'!$B$15),'Modelo Estadistico'!J307))</f>
        <v/>
      </c>
      <c r="AE307" s="15" t="str">
        <f>IF(K307="","",IF(Z307="SI",K307*(1+'INPUTS Y LISTAS'!$B$15),'Modelo Estadistico'!K307))</f>
        <v/>
      </c>
      <c r="AF307" s="15" t="str">
        <f>IF(L307="","",IF(Z307="SI",L307*(1+'INPUTS Y LISTAS'!$B$15),'Modelo Estadistico'!L307))</f>
        <v/>
      </c>
      <c r="AG307" s="15" t="str">
        <f>IF(M307="","",IF(Z307="SI",M307*(1+'INPUTS Y LISTAS'!$B$15),'Modelo Estadistico'!M307))</f>
        <v/>
      </c>
      <c r="AH307" s="15" t="str">
        <f>IF(N307="","",IF(Z307="SI",N307*(1+'INPUTS Y LISTAS'!$B$15),'Modelo Estadistico'!N307))</f>
        <v/>
      </c>
      <c r="AI307" s="15" t="str">
        <f>IF(O307="","",IF(Z307="SI",O307*(1+'INPUTS Y LISTAS'!$B$15),'Modelo Estadistico'!O307))</f>
        <v/>
      </c>
      <c r="AJ307" s="15" t="str">
        <f>IF(P307="","",IF(Z307="SI",P307*(1+'INPUTS Y LISTAS'!$B$15),'Modelo Estadistico'!P307))</f>
        <v/>
      </c>
      <c r="AK307" s="15" t="str">
        <f>IF(Q307="","",IF(Z307="SI",Q307*(1+'INPUTS Y LISTAS'!$B$15),'Modelo Estadistico'!Q307))</f>
        <v/>
      </c>
      <c r="AL307" s="15" t="str">
        <f>IF(R307="","",IF(Z307="SI",R307*(1+'INPUTS Y LISTAS'!$B$15),'Modelo Estadistico'!R307))</f>
        <v/>
      </c>
      <c r="AM307" s="15" t="str">
        <f>IF(S307="","",IF(Z307="SI",S307*(1+'INPUTS Y LISTAS'!$B$15),'Modelo Estadistico'!S307))</f>
        <v/>
      </c>
      <c r="AN307" s="15" t="str">
        <f>IF(T307="","",IF(Z307="SI",T307*(1+'INPUTS Y LISTAS'!$B$15),'Modelo Estadistico'!T307))</f>
        <v/>
      </c>
      <c r="AO307" s="15" t="str">
        <f>IF(U307="","",IF(Z307="SI",U307*(1+'INPUTS Y LISTAS'!$B$15),'Modelo Estadistico'!U307))</f>
        <v/>
      </c>
      <c r="AP307" s="15" t="str">
        <f>IF(V307="","",IF(Z307="SI",V307*(1+'INPUTS Y LISTAS'!$B$15),'Modelo Estadistico'!V307))</f>
        <v/>
      </c>
      <c r="AQ307" s="15" t="str">
        <f>IF(W307="","",IF(Z307="SI",W307*(1+'INPUTS Y LISTAS'!$B$15),'Modelo Estadistico'!W307))</f>
        <v/>
      </c>
      <c r="AR307" s="15" t="str">
        <f>IF(X307="","",IF(Z307="SI",X307*(1+'INPUTS Y LISTAS'!$B$15),'Modelo Estadistico'!X307))</f>
        <v/>
      </c>
      <c r="AS307" s="71"/>
      <c r="AT307" s="29" t="str">
        <f t="shared" si="352"/>
        <v/>
      </c>
      <c r="AU307" s="15" t="str">
        <f t="shared" si="353"/>
        <v/>
      </c>
      <c r="AV307" s="15" t="str">
        <f t="shared" si="354"/>
        <v/>
      </c>
      <c r="AW307" s="30" t="str">
        <f t="shared" si="355"/>
        <v/>
      </c>
      <c r="AX307" s="28" t="str">
        <f t="shared" si="334"/>
        <v/>
      </c>
      <c r="AY307" s="16" t="str">
        <f t="shared" si="306"/>
        <v/>
      </c>
      <c r="AZ307" s="16" t="str">
        <f t="shared" si="307"/>
        <v/>
      </c>
      <c r="BA307" s="16" t="str">
        <f t="shared" si="308"/>
        <v/>
      </c>
      <c r="BB307" s="16" t="str">
        <f t="shared" si="309"/>
        <v/>
      </c>
      <c r="BC307" s="16" t="str">
        <f t="shared" si="310"/>
        <v/>
      </c>
      <c r="BD307" s="16" t="str">
        <f t="shared" si="311"/>
        <v/>
      </c>
      <c r="BE307" s="16" t="str">
        <f t="shared" si="312"/>
        <v/>
      </c>
      <c r="BF307" s="16" t="str">
        <f t="shared" si="313"/>
        <v/>
      </c>
      <c r="BG307" s="16" t="str">
        <f t="shared" si="314"/>
        <v/>
      </c>
      <c r="BH307" s="16" t="str">
        <f t="shared" si="315"/>
        <v/>
      </c>
      <c r="BI307" s="16" t="str">
        <f t="shared" si="316"/>
        <v/>
      </c>
      <c r="BJ307" s="16" t="str">
        <f t="shared" si="317"/>
        <v/>
      </c>
      <c r="BK307" s="16" t="str">
        <f t="shared" si="318"/>
        <v/>
      </c>
      <c r="BL307" s="16" t="str">
        <f t="shared" si="319"/>
        <v/>
      </c>
      <c r="BM307" s="16"/>
      <c r="BN307" s="16" t="str">
        <f t="shared" si="320"/>
        <v/>
      </c>
      <c r="BO307" s="16" t="str">
        <f t="shared" si="321"/>
        <v/>
      </c>
      <c r="BP307" s="28" t="str">
        <f t="shared" si="322"/>
        <v/>
      </c>
      <c r="BQ307" s="16" t="str">
        <f t="shared" si="323"/>
        <v/>
      </c>
      <c r="BR307" s="16" t="str">
        <f t="shared" si="324"/>
        <v/>
      </c>
      <c r="BS307" s="16" t="str">
        <f t="shared" si="325"/>
        <v/>
      </c>
      <c r="BT307" s="16" t="str">
        <f t="shared" si="326"/>
        <v/>
      </c>
      <c r="BU307" s="16" t="str">
        <f t="shared" si="327"/>
        <v/>
      </c>
      <c r="BV307" s="16" t="str">
        <f t="shared" si="328"/>
        <v/>
      </c>
      <c r="BW307" s="16" t="str">
        <f t="shared" si="329"/>
        <v/>
      </c>
      <c r="BX307" s="16" t="str">
        <f t="shared" si="330"/>
        <v/>
      </c>
      <c r="BY307" s="16" t="str">
        <f t="shared" si="331"/>
        <v/>
      </c>
      <c r="BZ307" s="16" t="str">
        <f t="shared" si="360"/>
        <v/>
      </c>
      <c r="CA307" s="16" t="str">
        <f t="shared" si="360"/>
        <v/>
      </c>
      <c r="CB307" s="16" t="str">
        <f t="shared" si="360"/>
        <v/>
      </c>
      <c r="CC307" s="16" t="str">
        <f t="shared" si="360"/>
        <v/>
      </c>
      <c r="CD307" s="16" t="str">
        <f t="shared" si="360"/>
        <v/>
      </c>
      <c r="CE307" s="16" t="str">
        <f t="shared" si="360"/>
        <v/>
      </c>
      <c r="CF307" s="16" t="str">
        <f t="shared" si="360"/>
        <v/>
      </c>
      <c r="CG307" s="16" t="str">
        <f t="shared" si="360"/>
        <v/>
      </c>
      <c r="CH307" s="66" t="str">
        <f t="shared" si="333"/>
        <v/>
      </c>
      <c r="CI307" s="42" t="str">
        <f t="shared" si="345"/>
        <v/>
      </c>
      <c r="CJ307" s="42" t="str">
        <f t="shared" si="346"/>
        <v/>
      </c>
      <c r="CK307" s="42" t="str">
        <f t="shared" si="347"/>
        <v/>
      </c>
      <c r="CL307" s="42" t="str">
        <f t="shared" si="348"/>
        <v/>
      </c>
      <c r="CM307" s="42" t="str">
        <f t="shared" si="349"/>
        <v/>
      </c>
      <c r="CN307" s="65">
        <f t="shared" si="335"/>
        <v>0</v>
      </c>
      <c r="CO307" s="73"/>
      <c r="CP307" s="41">
        <f t="shared" si="356"/>
        <v>0</v>
      </c>
      <c r="CQ307" s="39">
        <f t="shared" si="357"/>
        <v>0</v>
      </c>
      <c r="CR307" s="40">
        <f t="shared" si="358"/>
        <v>0</v>
      </c>
      <c r="CS307" s="134">
        <f t="shared" si="359"/>
        <v>0</v>
      </c>
      <c r="CT307" s="17"/>
      <c r="CU307" s="129"/>
      <c r="CV307" s="130">
        <f t="shared" si="336"/>
        <v>0</v>
      </c>
      <c r="CW307" s="134">
        <f t="shared" si="337"/>
        <v>0</v>
      </c>
      <c r="CX307" s="131">
        <f>+IF($I$7="SI",'INPUTS Y LISTAS'!$B$31,0)</f>
        <v>0</v>
      </c>
      <c r="CY307" s="132"/>
      <c r="CZ307" s="130">
        <f t="shared" si="338"/>
        <v>0</v>
      </c>
      <c r="DA307" s="134">
        <f t="shared" si="339"/>
        <v>0</v>
      </c>
      <c r="DB307" s="131">
        <f>+IF($I$7="SI",'INPUTS Y LISTAS'!$B$32,0)</f>
        <v>0</v>
      </c>
      <c r="DC307" s="132"/>
      <c r="DD307" s="130">
        <f t="shared" si="340"/>
        <v>0</v>
      </c>
      <c r="DE307" s="134">
        <f t="shared" si="341"/>
        <v>0</v>
      </c>
      <c r="DF307" s="131">
        <f>+IF($I$7="SI",'INPUTS Y LISTAS'!$B$33,0)</f>
        <v>0</v>
      </c>
      <c r="DG307" s="132"/>
      <c r="DH307" s="130">
        <f t="shared" si="342"/>
        <v>0</v>
      </c>
      <c r="DI307" s="134">
        <f t="shared" si="343"/>
        <v>0</v>
      </c>
      <c r="DJ307" s="136">
        <f t="shared" si="344"/>
        <v>0</v>
      </c>
    </row>
    <row r="308" spans="3:114" ht="15.75" hidden="1" outlineLevel="2" x14ac:dyDescent="0.2">
      <c r="C308" s="14">
        <f t="shared" si="351"/>
        <v>294</v>
      </c>
      <c r="D308" s="72"/>
      <c r="E308" s="69">
        <v>1</v>
      </c>
      <c r="F308" s="69"/>
      <c r="G308" s="70"/>
      <c r="H308" s="70"/>
      <c r="I308" s="70"/>
      <c r="J308" s="70"/>
      <c r="K308" s="70"/>
      <c r="L308" s="70"/>
      <c r="M308" s="70"/>
      <c r="N308" s="70"/>
      <c r="O308" s="70"/>
      <c r="P308" s="70"/>
      <c r="Q308" s="70"/>
      <c r="R308" s="70"/>
      <c r="S308" s="70"/>
      <c r="T308" s="70"/>
      <c r="U308" s="70"/>
      <c r="V308" s="70"/>
      <c r="W308" s="70"/>
      <c r="X308" s="70"/>
      <c r="Y308" s="71"/>
      <c r="Z308" s="87" t="s">
        <v>16</v>
      </c>
      <c r="AA308" s="15" t="str">
        <f>IF(G308="","",IF(Z308="SI",G308*(1+'INPUTS Y LISTAS'!$B$15),'Modelo Estadistico'!G308))</f>
        <v/>
      </c>
      <c r="AB308" s="15" t="str">
        <f>IF(H308="","",IF(Z308="SI",H308*(1+'INPUTS Y LISTAS'!$B$15),'Modelo Estadistico'!H308))</f>
        <v/>
      </c>
      <c r="AC308" s="15" t="str">
        <f>IF(I308="","",IF(Z308="SI",I308*(1+'INPUTS Y LISTAS'!$B$15),'Modelo Estadistico'!I308))</f>
        <v/>
      </c>
      <c r="AD308" s="15" t="str">
        <f>IF(J308="","",IF(Z308="SI",J308*(1+'INPUTS Y LISTAS'!$B$15),'Modelo Estadistico'!J308))</f>
        <v/>
      </c>
      <c r="AE308" s="15" t="str">
        <f>IF(K308="","",IF(Z308="SI",K308*(1+'INPUTS Y LISTAS'!$B$15),'Modelo Estadistico'!K308))</f>
        <v/>
      </c>
      <c r="AF308" s="15" t="str">
        <f>IF(L308="","",IF(Z308="SI",L308*(1+'INPUTS Y LISTAS'!$B$15),'Modelo Estadistico'!L308))</f>
        <v/>
      </c>
      <c r="AG308" s="15" t="str">
        <f>IF(M308="","",IF(Z308="SI",M308*(1+'INPUTS Y LISTAS'!$B$15),'Modelo Estadistico'!M308))</f>
        <v/>
      </c>
      <c r="AH308" s="15" t="str">
        <f>IF(N308="","",IF(Z308="SI",N308*(1+'INPUTS Y LISTAS'!$B$15),'Modelo Estadistico'!N308))</f>
        <v/>
      </c>
      <c r="AI308" s="15" t="str">
        <f>IF(O308="","",IF(Z308="SI",O308*(1+'INPUTS Y LISTAS'!$B$15),'Modelo Estadistico'!O308))</f>
        <v/>
      </c>
      <c r="AJ308" s="15" t="str">
        <f>IF(P308="","",IF(Z308="SI",P308*(1+'INPUTS Y LISTAS'!$B$15),'Modelo Estadistico'!P308))</f>
        <v/>
      </c>
      <c r="AK308" s="15" t="str">
        <f>IF(Q308="","",IF(Z308="SI",Q308*(1+'INPUTS Y LISTAS'!$B$15),'Modelo Estadistico'!Q308))</f>
        <v/>
      </c>
      <c r="AL308" s="15" t="str">
        <f>IF(R308="","",IF(Z308="SI",R308*(1+'INPUTS Y LISTAS'!$B$15),'Modelo Estadistico'!R308))</f>
        <v/>
      </c>
      <c r="AM308" s="15" t="str">
        <f>IF(S308="","",IF(Z308="SI",S308*(1+'INPUTS Y LISTAS'!$B$15),'Modelo Estadistico'!S308))</f>
        <v/>
      </c>
      <c r="AN308" s="15" t="str">
        <f>IF(T308="","",IF(Z308="SI",T308*(1+'INPUTS Y LISTAS'!$B$15),'Modelo Estadistico'!T308))</f>
        <v/>
      </c>
      <c r="AO308" s="15" t="str">
        <f>IF(U308="","",IF(Z308="SI",U308*(1+'INPUTS Y LISTAS'!$B$15),'Modelo Estadistico'!U308))</f>
        <v/>
      </c>
      <c r="AP308" s="15" t="str">
        <f>IF(V308="","",IF(Z308="SI",V308*(1+'INPUTS Y LISTAS'!$B$15),'Modelo Estadistico'!V308))</f>
        <v/>
      </c>
      <c r="AQ308" s="15" t="str">
        <f>IF(W308="","",IF(Z308="SI",W308*(1+'INPUTS Y LISTAS'!$B$15),'Modelo Estadistico'!W308))</f>
        <v/>
      </c>
      <c r="AR308" s="15" t="str">
        <f>IF(X308="","",IF(Z308="SI",X308*(1+'INPUTS Y LISTAS'!$B$15),'Modelo Estadistico'!X308))</f>
        <v/>
      </c>
      <c r="AS308" s="71"/>
      <c r="AT308" s="29" t="str">
        <f t="shared" si="352"/>
        <v/>
      </c>
      <c r="AU308" s="15" t="str">
        <f t="shared" si="353"/>
        <v/>
      </c>
      <c r="AV308" s="15" t="str">
        <f t="shared" si="354"/>
        <v/>
      </c>
      <c r="AW308" s="30" t="str">
        <f t="shared" si="355"/>
        <v/>
      </c>
      <c r="AX308" s="28" t="str">
        <f t="shared" si="334"/>
        <v/>
      </c>
      <c r="AY308" s="16" t="str">
        <f t="shared" si="306"/>
        <v/>
      </c>
      <c r="AZ308" s="16" t="str">
        <f t="shared" si="307"/>
        <v/>
      </c>
      <c r="BA308" s="16" t="str">
        <f t="shared" si="308"/>
        <v/>
      </c>
      <c r="BB308" s="16" t="str">
        <f t="shared" si="309"/>
        <v/>
      </c>
      <c r="BC308" s="16" t="str">
        <f t="shared" si="310"/>
        <v/>
      </c>
      <c r="BD308" s="16" t="str">
        <f t="shared" si="311"/>
        <v/>
      </c>
      <c r="BE308" s="16" t="str">
        <f t="shared" si="312"/>
        <v/>
      </c>
      <c r="BF308" s="16" t="str">
        <f t="shared" si="313"/>
        <v/>
      </c>
      <c r="BG308" s="16" t="str">
        <f t="shared" si="314"/>
        <v/>
      </c>
      <c r="BH308" s="16" t="str">
        <f t="shared" si="315"/>
        <v/>
      </c>
      <c r="BI308" s="16" t="str">
        <f t="shared" si="316"/>
        <v/>
      </c>
      <c r="BJ308" s="16" t="str">
        <f t="shared" si="317"/>
        <v/>
      </c>
      <c r="BK308" s="16" t="str">
        <f t="shared" si="318"/>
        <v/>
      </c>
      <c r="BL308" s="16" t="str">
        <f t="shared" si="319"/>
        <v/>
      </c>
      <c r="BM308" s="16"/>
      <c r="BN308" s="16" t="str">
        <f t="shared" si="320"/>
        <v/>
      </c>
      <c r="BO308" s="16" t="str">
        <f t="shared" si="321"/>
        <v/>
      </c>
      <c r="BP308" s="28" t="str">
        <f t="shared" si="322"/>
        <v/>
      </c>
      <c r="BQ308" s="16" t="str">
        <f t="shared" si="323"/>
        <v/>
      </c>
      <c r="BR308" s="16" t="str">
        <f t="shared" si="324"/>
        <v/>
      </c>
      <c r="BS308" s="16" t="str">
        <f t="shared" si="325"/>
        <v/>
      </c>
      <c r="BT308" s="16" t="str">
        <f t="shared" si="326"/>
        <v/>
      </c>
      <c r="BU308" s="16" t="str">
        <f t="shared" si="327"/>
        <v/>
      </c>
      <c r="BV308" s="16" t="str">
        <f t="shared" si="328"/>
        <v/>
      </c>
      <c r="BW308" s="16" t="str">
        <f t="shared" si="329"/>
        <v/>
      </c>
      <c r="BX308" s="16" t="str">
        <f t="shared" si="330"/>
        <v/>
      </c>
      <c r="BY308" s="16" t="str">
        <f t="shared" si="331"/>
        <v/>
      </c>
      <c r="BZ308" s="16" t="str">
        <f t="shared" si="360"/>
        <v/>
      </c>
      <c r="CA308" s="16" t="str">
        <f t="shared" si="360"/>
        <v/>
      </c>
      <c r="CB308" s="16" t="str">
        <f t="shared" si="360"/>
        <v/>
      </c>
      <c r="CC308" s="16" t="str">
        <f t="shared" si="360"/>
        <v/>
      </c>
      <c r="CD308" s="16" t="str">
        <f t="shared" si="360"/>
        <v/>
      </c>
      <c r="CE308" s="16" t="str">
        <f t="shared" si="360"/>
        <v/>
      </c>
      <c r="CF308" s="16" t="str">
        <f t="shared" si="360"/>
        <v/>
      </c>
      <c r="CG308" s="16" t="str">
        <f t="shared" si="360"/>
        <v/>
      </c>
      <c r="CH308" s="66" t="str">
        <f t="shared" si="333"/>
        <v/>
      </c>
      <c r="CI308" s="42" t="str">
        <f t="shared" si="345"/>
        <v/>
      </c>
      <c r="CJ308" s="42" t="str">
        <f t="shared" si="346"/>
        <v/>
      </c>
      <c r="CK308" s="42" t="str">
        <f t="shared" si="347"/>
        <v/>
      </c>
      <c r="CL308" s="42" t="str">
        <f t="shared" si="348"/>
        <v/>
      </c>
      <c r="CM308" s="42" t="str">
        <f t="shared" si="349"/>
        <v/>
      </c>
      <c r="CN308" s="65">
        <f t="shared" si="335"/>
        <v>0</v>
      </c>
      <c r="CO308" s="73"/>
      <c r="CP308" s="41">
        <f t="shared" si="356"/>
        <v>0</v>
      </c>
      <c r="CQ308" s="39">
        <f t="shared" si="357"/>
        <v>0</v>
      </c>
      <c r="CR308" s="40">
        <f t="shared" si="358"/>
        <v>0</v>
      </c>
      <c r="CS308" s="134">
        <f t="shared" si="359"/>
        <v>0</v>
      </c>
      <c r="CT308" s="17"/>
      <c r="CU308" s="129"/>
      <c r="CV308" s="130">
        <f t="shared" si="336"/>
        <v>0</v>
      </c>
      <c r="CW308" s="134">
        <f t="shared" si="337"/>
        <v>0</v>
      </c>
      <c r="CX308" s="131">
        <f>+IF($I$7="SI",'INPUTS Y LISTAS'!$B$31,0)</f>
        <v>0</v>
      </c>
      <c r="CY308" s="132"/>
      <c r="CZ308" s="130">
        <f t="shared" si="338"/>
        <v>0</v>
      </c>
      <c r="DA308" s="134">
        <f t="shared" si="339"/>
        <v>0</v>
      </c>
      <c r="DB308" s="131">
        <f>+IF($I$7="SI",'INPUTS Y LISTAS'!$B$32,0)</f>
        <v>0</v>
      </c>
      <c r="DC308" s="132"/>
      <c r="DD308" s="130">
        <f t="shared" si="340"/>
        <v>0</v>
      </c>
      <c r="DE308" s="134">
        <f t="shared" si="341"/>
        <v>0</v>
      </c>
      <c r="DF308" s="131">
        <f>+IF($I$7="SI",'INPUTS Y LISTAS'!$B$33,0)</f>
        <v>0</v>
      </c>
      <c r="DG308" s="132"/>
      <c r="DH308" s="130">
        <f t="shared" si="342"/>
        <v>0</v>
      </c>
      <c r="DI308" s="134">
        <f t="shared" si="343"/>
        <v>0</v>
      </c>
      <c r="DJ308" s="136">
        <f t="shared" si="344"/>
        <v>0</v>
      </c>
    </row>
    <row r="309" spans="3:114" ht="15.75" hidden="1" outlineLevel="2" x14ac:dyDescent="0.2">
      <c r="C309" s="14">
        <f t="shared" si="351"/>
        <v>295</v>
      </c>
      <c r="D309" s="72"/>
      <c r="E309" s="69">
        <v>1</v>
      </c>
      <c r="F309" s="69"/>
      <c r="G309" s="70"/>
      <c r="H309" s="70"/>
      <c r="I309" s="70"/>
      <c r="J309" s="70"/>
      <c r="K309" s="70"/>
      <c r="L309" s="70"/>
      <c r="M309" s="70"/>
      <c r="N309" s="70"/>
      <c r="O309" s="70"/>
      <c r="P309" s="70"/>
      <c r="Q309" s="70"/>
      <c r="R309" s="70"/>
      <c r="S309" s="70"/>
      <c r="T309" s="70"/>
      <c r="U309" s="70"/>
      <c r="V309" s="70"/>
      <c r="W309" s="70"/>
      <c r="X309" s="70"/>
      <c r="Y309" s="71"/>
      <c r="Z309" s="87" t="s">
        <v>16</v>
      </c>
      <c r="AA309" s="15" t="str">
        <f>IF(G309="","",IF(Z309="SI",G309*(1+'INPUTS Y LISTAS'!$B$15),'Modelo Estadistico'!G309))</f>
        <v/>
      </c>
      <c r="AB309" s="15" t="str">
        <f>IF(H309="","",IF(Z309="SI",H309*(1+'INPUTS Y LISTAS'!$B$15),'Modelo Estadistico'!H309))</f>
        <v/>
      </c>
      <c r="AC309" s="15" t="str">
        <f>IF(I309="","",IF(Z309="SI",I309*(1+'INPUTS Y LISTAS'!$B$15),'Modelo Estadistico'!I309))</f>
        <v/>
      </c>
      <c r="AD309" s="15" t="str">
        <f>IF(J309="","",IF(Z309="SI",J309*(1+'INPUTS Y LISTAS'!$B$15),'Modelo Estadistico'!J309))</f>
        <v/>
      </c>
      <c r="AE309" s="15" t="str">
        <f>IF(K309="","",IF(Z309="SI",K309*(1+'INPUTS Y LISTAS'!$B$15),'Modelo Estadistico'!K309))</f>
        <v/>
      </c>
      <c r="AF309" s="15" t="str">
        <f>IF(L309="","",IF(Z309="SI",L309*(1+'INPUTS Y LISTAS'!$B$15),'Modelo Estadistico'!L309))</f>
        <v/>
      </c>
      <c r="AG309" s="15" t="str">
        <f>IF(M309="","",IF(Z309="SI",M309*(1+'INPUTS Y LISTAS'!$B$15),'Modelo Estadistico'!M309))</f>
        <v/>
      </c>
      <c r="AH309" s="15" t="str">
        <f>IF(N309="","",IF(Z309="SI",N309*(1+'INPUTS Y LISTAS'!$B$15),'Modelo Estadistico'!N309))</f>
        <v/>
      </c>
      <c r="AI309" s="15" t="str">
        <f>IF(O309="","",IF(Z309="SI",O309*(1+'INPUTS Y LISTAS'!$B$15),'Modelo Estadistico'!O309))</f>
        <v/>
      </c>
      <c r="AJ309" s="15" t="str">
        <f>IF(P309="","",IF(Z309="SI",P309*(1+'INPUTS Y LISTAS'!$B$15),'Modelo Estadistico'!P309))</f>
        <v/>
      </c>
      <c r="AK309" s="15" t="str">
        <f>IF(Q309="","",IF(Z309="SI",Q309*(1+'INPUTS Y LISTAS'!$B$15),'Modelo Estadistico'!Q309))</f>
        <v/>
      </c>
      <c r="AL309" s="15" t="str">
        <f>IF(R309="","",IF(Z309="SI",R309*(1+'INPUTS Y LISTAS'!$B$15),'Modelo Estadistico'!R309))</f>
        <v/>
      </c>
      <c r="AM309" s="15" t="str">
        <f>IF(S309="","",IF(Z309="SI",S309*(1+'INPUTS Y LISTAS'!$B$15),'Modelo Estadistico'!S309))</f>
        <v/>
      </c>
      <c r="AN309" s="15" t="str">
        <f>IF(T309="","",IF(Z309="SI",T309*(1+'INPUTS Y LISTAS'!$B$15),'Modelo Estadistico'!T309))</f>
        <v/>
      </c>
      <c r="AO309" s="15" t="str">
        <f>IF(U309="","",IF(Z309="SI",U309*(1+'INPUTS Y LISTAS'!$B$15),'Modelo Estadistico'!U309))</f>
        <v/>
      </c>
      <c r="AP309" s="15" t="str">
        <f>IF(V309="","",IF(Z309="SI",V309*(1+'INPUTS Y LISTAS'!$B$15),'Modelo Estadistico'!V309))</f>
        <v/>
      </c>
      <c r="AQ309" s="15" t="str">
        <f>IF(W309="","",IF(Z309="SI",W309*(1+'INPUTS Y LISTAS'!$B$15),'Modelo Estadistico'!W309))</f>
        <v/>
      </c>
      <c r="AR309" s="15" t="str">
        <f>IF(X309="","",IF(Z309="SI",X309*(1+'INPUTS Y LISTAS'!$B$15),'Modelo Estadistico'!X309))</f>
        <v/>
      </c>
      <c r="AS309" s="71"/>
      <c r="AT309" s="29" t="str">
        <f t="shared" si="352"/>
        <v/>
      </c>
      <c r="AU309" s="15" t="str">
        <f t="shared" si="353"/>
        <v/>
      </c>
      <c r="AV309" s="15" t="str">
        <f t="shared" si="354"/>
        <v/>
      </c>
      <c r="AW309" s="30" t="str">
        <f t="shared" si="355"/>
        <v/>
      </c>
      <c r="AX309" s="28" t="str">
        <f t="shared" si="334"/>
        <v/>
      </c>
      <c r="AY309" s="16" t="str">
        <f t="shared" si="306"/>
        <v/>
      </c>
      <c r="AZ309" s="16" t="str">
        <f t="shared" si="307"/>
        <v/>
      </c>
      <c r="BA309" s="16" t="str">
        <f t="shared" si="308"/>
        <v/>
      </c>
      <c r="BB309" s="16" t="str">
        <f t="shared" si="309"/>
        <v/>
      </c>
      <c r="BC309" s="16" t="str">
        <f t="shared" si="310"/>
        <v/>
      </c>
      <c r="BD309" s="16" t="str">
        <f t="shared" si="311"/>
        <v/>
      </c>
      <c r="BE309" s="16" t="str">
        <f t="shared" si="312"/>
        <v/>
      </c>
      <c r="BF309" s="16" t="str">
        <f t="shared" si="313"/>
        <v/>
      </c>
      <c r="BG309" s="16" t="str">
        <f t="shared" si="314"/>
        <v/>
      </c>
      <c r="BH309" s="16" t="str">
        <f t="shared" si="315"/>
        <v/>
      </c>
      <c r="BI309" s="16" t="str">
        <f t="shared" si="316"/>
        <v/>
      </c>
      <c r="BJ309" s="16" t="str">
        <f t="shared" si="317"/>
        <v/>
      </c>
      <c r="BK309" s="16" t="str">
        <f t="shared" si="318"/>
        <v/>
      </c>
      <c r="BL309" s="16" t="str">
        <f t="shared" si="319"/>
        <v/>
      </c>
      <c r="BM309" s="16"/>
      <c r="BN309" s="16" t="str">
        <f t="shared" si="320"/>
        <v/>
      </c>
      <c r="BO309" s="16" t="str">
        <f t="shared" si="321"/>
        <v/>
      </c>
      <c r="BP309" s="28" t="str">
        <f t="shared" si="322"/>
        <v/>
      </c>
      <c r="BQ309" s="16" t="str">
        <f t="shared" si="323"/>
        <v/>
      </c>
      <c r="BR309" s="16" t="str">
        <f t="shared" si="324"/>
        <v/>
      </c>
      <c r="BS309" s="16" t="str">
        <f t="shared" si="325"/>
        <v/>
      </c>
      <c r="BT309" s="16" t="str">
        <f t="shared" si="326"/>
        <v/>
      </c>
      <c r="BU309" s="16" t="str">
        <f t="shared" si="327"/>
        <v/>
      </c>
      <c r="BV309" s="16" t="str">
        <f t="shared" si="328"/>
        <v/>
      </c>
      <c r="BW309" s="16" t="str">
        <f t="shared" si="329"/>
        <v/>
      </c>
      <c r="BX309" s="16" t="str">
        <f t="shared" si="330"/>
        <v/>
      </c>
      <c r="BY309" s="16" t="str">
        <f t="shared" si="331"/>
        <v/>
      </c>
      <c r="BZ309" s="16" t="str">
        <f t="shared" si="360"/>
        <v/>
      </c>
      <c r="CA309" s="16" t="str">
        <f t="shared" si="360"/>
        <v/>
      </c>
      <c r="CB309" s="16" t="str">
        <f t="shared" si="360"/>
        <v/>
      </c>
      <c r="CC309" s="16" t="str">
        <f t="shared" si="360"/>
        <v/>
      </c>
      <c r="CD309" s="16" t="str">
        <f t="shared" si="360"/>
        <v/>
      </c>
      <c r="CE309" s="16" t="str">
        <f t="shared" si="360"/>
        <v/>
      </c>
      <c r="CF309" s="16" t="str">
        <f t="shared" si="360"/>
        <v/>
      </c>
      <c r="CG309" s="16" t="str">
        <f t="shared" si="360"/>
        <v/>
      </c>
      <c r="CH309" s="66" t="str">
        <f t="shared" si="333"/>
        <v/>
      </c>
      <c r="CI309" s="42" t="str">
        <f t="shared" si="345"/>
        <v/>
      </c>
      <c r="CJ309" s="42" t="str">
        <f t="shared" si="346"/>
        <v/>
      </c>
      <c r="CK309" s="42" t="str">
        <f t="shared" si="347"/>
        <v/>
      </c>
      <c r="CL309" s="42" t="str">
        <f t="shared" si="348"/>
        <v/>
      </c>
      <c r="CM309" s="42" t="str">
        <f t="shared" si="349"/>
        <v/>
      </c>
      <c r="CN309" s="65">
        <f t="shared" si="335"/>
        <v>0</v>
      </c>
      <c r="CO309" s="73"/>
      <c r="CP309" s="41">
        <f t="shared" si="356"/>
        <v>0</v>
      </c>
      <c r="CQ309" s="39">
        <f t="shared" si="357"/>
        <v>0</v>
      </c>
      <c r="CR309" s="40">
        <f t="shared" si="358"/>
        <v>0</v>
      </c>
      <c r="CS309" s="134">
        <f t="shared" si="359"/>
        <v>0</v>
      </c>
      <c r="CT309" s="17"/>
      <c r="CU309" s="129"/>
      <c r="CV309" s="130">
        <f t="shared" si="336"/>
        <v>0</v>
      </c>
      <c r="CW309" s="134">
        <f t="shared" si="337"/>
        <v>0</v>
      </c>
      <c r="CX309" s="131">
        <f>+IF($I$7="SI",'INPUTS Y LISTAS'!$B$31,0)</f>
        <v>0</v>
      </c>
      <c r="CY309" s="132"/>
      <c r="CZ309" s="130">
        <f t="shared" si="338"/>
        <v>0</v>
      </c>
      <c r="DA309" s="134">
        <f t="shared" si="339"/>
        <v>0</v>
      </c>
      <c r="DB309" s="131">
        <f>+IF($I$7="SI",'INPUTS Y LISTAS'!$B$32,0)</f>
        <v>0</v>
      </c>
      <c r="DC309" s="132"/>
      <c r="DD309" s="130">
        <f t="shared" si="340"/>
        <v>0</v>
      </c>
      <c r="DE309" s="134">
        <f t="shared" si="341"/>
        <v>0</v>
      </c>
      <c r="DF309" s="131">
        <f>+IF($I$7="SI",'INPUTS Y LISTAS'!$B$33,0)</f>
        <v>0</v>
      </c>
      <c r="DG309" s="132"/>
      <c r="DH309" s="130">
        <f t="shared" si="342"/>
        <v>0</v>
      </c>
      <c r="DI309" s="134">
        <f t="shared" si="343"/>
        <v>0</v>
      </c>
      <c r="DJ309" s="136">
        <f t="shared" si="344"/>
        <v>0</v>
      </c>
    </row>
    <row r="310" spans="3:114" ht="15.75" hidden="1" outlineLevel="2" x14ac:dyDescent="0.2">
      <c r="C310" s="14">
        <f t="shared" si="351"/>
        <v>296</v>
      </c>
      <c r="D310" s="72"/>
      <c r="E310" s="69">
        <v>1</v>
      </c>
      <c r="F310" s="69"/>
      <c r="G310" s="70"/>
      <c r="H310" s="70"/>
      <c r="I310" s="70"/>
      <c r="J310" s="70"/>
      <c r="K310" s="70"/>
      <c r="L310" s="70"/>
      <c r="M310" s="70"/>
      <c r="N310" s="70"/>
      <c r="O310" s="70"/>
      <c r="P310" s="70"/>
      <c r="Q310" s="70"/>
      <c r="R310" s="70"/>
      <c r="S310" s="70"/>
      <c r="T310" s="70"/>
      <c r="U310" s="70"/>
      <c r="V310" s="70"/>
      <c r="W310" s="70"/>
      <c r="X310" s="70"/>
      <c r="Y310" s="71"/>
      <c r="Z310" s="87" t="s">
        <v>16</v>
      </c>
      <c r="AA310" s="15" t="str">
        <f>IF(G310="","",IF(Z310="SI",G310*(1+'INPUTS Y LISTAS'!$B$15),'Modelo Estadistico'!G310))</f>
        <v/>
      </c>
      <c r="AB310" s="15" t="str">
        <f>IF(H310="","",IF(Z310="SI",H310*(1+'INPUTS Y LISTAS'!$B$15),'Modelo Estadistico'!H310))</f>
        <v/>
      </c>
      <c r="AC310" s="15" t="str">
        <f>IF(I310="","",IF(Z310="SI",I310*(1+'INPUTS Y LISTAS'!$B$15),'Modelo Estadistico'!I310))</f>
        <v/>
      </c>
      <c r="AD310" s="15" t="str">
        <f>IF(J310="","",IF(Z310="SI",J310*(1+'INPUTS Y LISTAS'!$B$15),'Modelo Estadistico'!J310))</f>
        <v/>
      </c>
      <c r="AE310" s="15" t="str">
        <f>IF(K310="","",IF(Z310="SI",K310*(1+'INPUTS Y LISTAS'!$B$15),'Modelo Estadistico'!K310))</f>
        <v/>
      </c>
      <c r="AF310" s="15" t="str">
        <f>IF(L310="","",IF(Z310="SI",L310*(1+'INPUTS Y LISTAS'!$B$15),'Modelo Estadistico'!L310))</f>
        <v/>
      </c>
      <c r="AG310" s="15" t="str">
        <f>IF(M310="","",IF(Z310="SI",M310*(1+'INPUTS Y LISTAS'!$B$15),'Modelo Estadistico'!M310))</f>
        <v/>
      </c>
      <c r="AH310" s="15" t="str">
        <f>IF(N310="","",IF(Z310="SI",N310*(1+'INPUTS Y LISTAS'!$B$15),'Modelo Estadistico'!N310))</f>
        <v/>
      </c>
      <c r="AI310" s="15" t="str">
        <f>IF(O310="","",IF(Z310="SI",O310*(1+'INPUTS Y LISTAS'!$B$15),'Modelo Estadistico'!O310))</f>
        <v/>
      </c>
      <c r="AJ310" s="15" t="str">
        <f>IF(P310="","",IF(Z310="SI",P310*(1+'INPUTS Y LISTAS'!$B$15),'Modelo Estadistico'!P310))</f>
        <v/>
      </c>
      <c r="AK310" s="15" t="str">
        <f>IF(Q310="","",IF(Z310="SI",Q310*(1+'INPUTS Y LISTAS'!$B$15),'Modelo Estadistico'!Q310))</f>
        <v/>
      </c>
      <c r="AL310" s="15" t="str">
        <f>IF(R310="","",IF(Z310="SI",R310*(1+'INPUTS Y LISTAS'!$B$15),'Modelo Estadistico'!R310))</f>
        <v/>
      </c>
      <c r="AM310" s="15" t="str">
        <f>IF(S310="","",IF(Z310="SI",S310*(1+'INPUTS Y LISTAS'!$B$15),'Modelo Estadistico'!S310))</f>
        <v/>
      </c>
      <c r="AN310" s="15" t="str">
        <f>IF(T310="","",IF(Z310="SI",T310*(1+'INPUTS Y LISTAS'!$B$15),'Modelo Estadistico'!T310))</f>
        <v/>
      </c>
      <c r="AO310" s="15" t="str">
        <f>IF(U310="","",IF(Z310="SI",U310*(1+'INPUTS Y LISTAS'!$B$15),'Modelo Estadistico'!U310))</f>
        <v/>
      </c>
      <c r="AP310" s="15" t="str">
        <f>IF(V310="","",IF(Z310="SI",V310*(1+'INPUTS Y LISTAS'!$B$15),'Modelo Estadistico'!V310))</f>
        <v/>
      </c>
      <c r="AQ310" s="15" t="str">
        <f>IF(W310="","",IF(Z310="SI",W310*(1+'INPUTS Y LISTAS'!$B$15),'Modelo Estadistico'!W310))</f>
        <v/>
      </c>
      <c r="AR310" s="15" t="str">
        <f>IF(X310="","",IF(Z310="SI",X310*(1+'INPUTS Y LISTAS'!$B$15),'Modelo Estadistico'!X310))</f>
        <v/>
      </c>
      <c r="AS310" s="71"/>
      <c r="AT310" s="29" t="str">
        <f t="shared" si="352"/>
        <v/>
      </c>
      <c r="AU310" s="15" t="str">
        <f t="shared" si="353"/>
        <v/>
      </c>
      <c r="AV310" s="15" t="str">
        <f t="shared" si="354"/>
        <v/>
      </c>
      <c r="AW310" s="30" t="str">
        <f t="shared" si="355"/>
        <v/>
      </c>
      <c r="AX310" s="28" t="str">
        <f t="shared" si="334"/>
        <v/>
      </c>
      <c r="AY310" s="16" t="str">
        <f t="shared" si="306"/>
        <v/>
      </c>
      <c r="AZ310" s="16" t="str">
        <f t="shared" si="307"/>
        <v/>
      </c>
      <c r="BA310" s="16" t="str">
        <f t="shared" si="308"/>
        <v/>
      </c>
      <c r="BB310" s="16" t="str">
        <f t="shared" si="309"/>
        <v/>
      </c>
      <c r="BC310" s="16" t="str">
        <f t="shared" si="310"/>
        <v/>
      </c>
      <c r="BD310" s="16" t="str">
        <f t="shared" si="311"/>
        <v/>
      </c>
      <c r="BE310" s="16" t="str">
        <f t="shared" si="312"/>
        <v/>
      </c>
      <c r="BF310" s="16" t="str">
        <f t="shared" si="313"/>
        <v/>
      </c>
      <c r="BG310" s="16" t="str">
        <f t="shared" si="314"/>
        <v/>
      </c>
      <c r="BH310" s="16" t="str">
        <f t="shared" si="315"/>
        <v/>
      </c>
      <c r="BI310" s="16" t="str">
        <f t="shared" si="316"/>
        <v/>
      </c>
      <c r="BJ310" s="16" t="str">
        <f t="shared" si="317"/>
        <v/>
      </c>
      <c r="BK310" s="16" t="str">
        <f t="shared" si="318"/>
        <v/>
      </c>
      <c r="BL310" s="16" t="str">
        <f t="shared" si="319"/>
        <v/>
      </c>
      <c r="BM310" s="16"/>
      <c r="BN310" s="16" t="str">
        <f t="shared" si="320"/>
        <v/>
      </c>
      <c r="BO310" s="16" t="str">
        <f t="shared" si="321"/>
        <v/>
      </c>
      <c r="BP310" s="28" t="str">
        <f t="shared" si="322"/>
        <v/>
      </c>
      <c r="BQ310" s="16" t="str">
        <f t="shared" si="323"/>
        <v/>
      </c>
      <c r="BR310" s="16" t="str">
        <f t="shared" si="324"/>
        <v/>
      </c>
      <c r="BS310" s="16" t="str">
        <f t="shared" si="325"/>
        <v/>
      </c>
      <c r="BT310" s="16" t="str">
        <f t="shared" si="326"/>
        <v/>
      </c>
      <c r="BU310" s="16" t="str">
        <f t="shared" si="327"/>
        <v/>
      </c>
      <c r="BV310" s="16" t="str">
        <f t="shared" si="328"/>
        <v/>
      </c>
      <c r="BW310" s="16" t="str">
        <f t="shared" si="329"/>
        <v/>
      </c>
      <c r="BX310" s="16" t="str">
        <f t="shared" si="330"/>
        <v/>
      </c>
      <c r="BY310" s="16" t="str">
        <f t="shared" si="331"/>
        <v/>
      </c>
      <c r="BZ310" s="16" t="str">
        <f t="shared" si="360"/>
        <v/>
      </c>
      <c r="CA310" s="16" t="str">
        <f t="shared" si="360"/>
        <v/>
      </c>
      <c r="CB310" s="16" t="str">
        <f t="shared" si="360"/>
        <v/>
      </c>
      <c r="CC310" s="16" t="str">
        <f t="shared" si="360"/>
        <v/>
      </c>
      <c r="CD310" s="16" t="str">
        <f t="shared" si="360"/>
        <v/>
      </c>
      <c r="CE310" s="16" t="str">
        <f t="shared" si="360"/>
        <v/>
      </c>
      <c r="CF310" s="16" t="str">
        <f t="shared" si="360"/>
        <v/>
      </c>
      <c r="CG310" s="16" t="str">
        <f t="shared" si="360"/>
        <v/>
      </c>
      <c r="CH310" s="66" t="str">
        <f t="shared" si="333"/>
        <v/>
      </c>
      <c r="CI310" s="42" t="str">
        <f t="shared" si="345"/>
        <v/>
      </c>
      <c r="CJ310" s="42" t="str">
        <f t="shared" si="346"/>
        <v/>
      </c>
      <c r="CK310" s="42" t="str">
        <f t="shared" si="347"/>
        <v/>
      </c>
      <c r="CL310" s="42" t="str">
        <f t="shared" si="348"/>
        <v/>
      </c>
      <c r="CM310" s="42" t="str">
        <f t="shared" si="349"/>
        <v/>
      </c>
      <c r="CN310" s="65">
        <f t="shared" si="335"/>
        <v>0</v>
      </c>
      <c r="CO310" s="73"/>
      <c r="CP310" s="41">
        <f t="shared" si="356"/>
        <v>0</v>
      </c>
      <c r="CQ310" s="39">
        <f t="shared" si="357"/>
        <v>0</v>
      </c>
      <c r="CR310" s="40">
        <f t="shared" si="358"/>
        <v>0</v>
      </c>
      <c r="CS310" s="134">
        <f t="shared" si="359"/>
        <v>0</v>
      </c>
      <c r="CT310" s="17"/>
      <c r="CU310" s="129"/>
      <c r="CV310" s="130">
        <f t="shared" si="336"/>
        <v>0</v>
      </c>
      <c r="CW310" s="134">
        <f t="shared" si="337"/>
        <v>0</v>
      </c>
      <c r="CX310" s="131">
        <f>+IF($I$7="SI",'INPUTS Y LISTAS'!$B$31,0)</f>
        <v>0</v>
      </c>
      <c r="CY310" s="132"/>
      <c r="CZ310" s="130">
        <f t="shared" si="338"/>
        <v>0</v>
      </c>
      <c r="DA310" s="134">
        <f t="shared" si="339"/>
        <v>0</v>
      </c>
      <c r="DB310" s="131">
        <f>+IF($I$7="SI",'INPUTS Y LISTAS'!$B$32,0)</f>
        <v>0</v>
      </c>
      <c r="DC310" s="132"/>
      <c r="DD310" s="130">
        <f t="shared" si="340"/>
        <v>0</v>
      </c>
      <c r="DE310" s="134">
        <f t="shared" si="341"/>
        <v>0</v>
      </c>
      <c r="DF310" s="131">
        <f>+IF($I$7="SI",'INPUTS Y LISTAS'!$B$33,0)</f>
        <v>0</v>
      </c>
      <c r="DG310" s="132"/>
      <c r="DH310" s="130">
        <f t="shared" si="342"/>
        <v>0</v>
      </c>
      <c r="DI310" s="134">
        <f t="shared" si="343"/>
        <v>0</v>
      </c>
      <c r="DJ310" s="136">
        <f t="shared" si="344"/>
        <v>0</v>
      </c>
    </row>
    <row r="311" spans="3:114" ht="15.75" hidden="1" outlineLevel="2" x14ac:dyDescent="0.2">
      <c r="C311" s="14">
        <f t="shared" si="351"/>
        <v>297</v>
      </c>
      <c r="D311" s="72"/>
      <c r="E311" s="69">
        <v>1</v>
      </c>
      <c r="F311" s="69"/>
      <c r="G311" s="70"/>
      <c r="H311" s="70"/>
      <c r="I311" s="70"/>
      <c r="J311" s="70"/>
      <c r="K311" s="70"/>
      <c r="L311" s="70"/>
      <c r="M311" s="70"/>
      <c r="N311" s="70"/>
      <c r="O311" s="70"/>
      <c r="P311" s="70"/>
      <c r="Q311" s="70"/>
      <c r="R311" s="70"/>
      <c r="S311" s="70"/>
      <c r="T311" s="70"/>
      <c r="U311" s="70"/>
      <c r="V311" s="70"/>
      <c r="W311" s="70"/>
      <c r="X311" s="70"/>
      <c r="Y311" s="71"/>
      <c r="Z311" s="87" t="s">
        <v>16</v>
      </c>
      <c r="AA311" s="15" t="str">
        <f>IF(G311="","",IF(Z311="SI",G311*(1+'INPUTS Y LISTAS'!$B$15),'Modelo Estadistico'!G311))</f>
        <v/>
      </c>
      <c r="AB311" s="15" t="str">
        <f>IF(H311="","",IF(Z311="SI",H311*(1+'INPUTS Y LISTAS'!$B$15),'Modelo Estadistico'!H311))</f>
        <v/>
      </c>
      <c r="AC311" s="15" t="str">
        <f>IF(I311="","",IF(Z311="SI",I311*(1+'INPUTS Y LISTAS'!$B$15),'Modelo Estadistico'!I311))</f>
        <v/>
      </c>
      <c r="AD311" s="15" t="str">
        <f>IF(J311="","",IF(Z311="SI",J311*(1+'INPUTS Y LISTAS'!$B$15),'Modelo Estadistico'!J311))</f>
        <v/>
      </c>
      <c r="AE311" s="15" t="str">
        <f>IF(K311="","",IF(Z311="SI",K311*(1+'INPUTS Y LISTAS'!$B$15),'Modelo Estadistico'!K311))</f>
        <v/>
      </c>
      <c r="AF311" s="15" t="str">
        <f>IF(L311="","",IF(Z311="SI",L311*(1+'INPUTS Y LISTAS'!$B$15),'Modelo Estadistico'!L311))</f>
        <v/>
      </c>
      <c r="AG311" s="15" t="str">
        <f>IF(M311="","",IF(Z311="SI",M311*(1+'INPUTS Y LISTAS'!$B$15),'Modelo Estadistico'!M311))</f>
        <v/>
      </c>
      <c r="AH311" s="15" t="str">
        <f>IF(N311="","",IF(Z311="SI",N311*(1+'INPUTS Y LISTAS'!$B$15),'Modelo Estadistico'!N311))</f>
        <v/>
      </c>
      <c r="AI311" s="15" t="str">
        <f>IF(O311="","",IF(Z311="SI",O311*(1+'INPUTS Y LISTAS'!$B$15),'Modelo Estadistico'!O311))</f>
        <v/>
      </c>
      <c r="AJ311" s="15" t="str">
        <f>IF(P311="","",IF(Z311="SI",P311*(1+'INPUTS Y LISTAS'!$B$15),'Modelo Estadistico'!P311))</f>
        <v/>
      </c>
      <c r="AK311" s="15" t="str">
        <f>IF(Q311="","",IF(Z311="SI",Q311*(1+'INPUTS Y LISTAS'!$B$15),'Modelo Estadistico'!Q311))</f>
        <v/>
      </c>
      <c r="AL311" s="15" t="str">
        <f>IF(R311="","",IF(Z311="SI",R311*(1+'INPUTS Y LISTAS'!$B$15),'Modelo Estadistico'!R311))</f>
        <v/>
      </c>
      <c r="AM311" s="15" t="str">
        <f>IF(S311="","",IF(Z311="SI",S311*(1+'INPUTS Y LISTAS'!$B$15),'Modelo Estadistico'!S311))</f>
        <v/>
      </c>
      <c r="AN311" s="15" t="str">
        <f>IF(T311="","",IF(Z311="SI",T311*(1+'INPUTS Y LISTAS'!$B$15),'Modelo Estadistico'!T311))</f>
        <v/>
      </c>
      <c r="AO311" s="15" t="str">
        <f>IF(U311="","",IF(Z311="SI",U311*(1+'INPUTS Y LISTAS'!$B$15),'Modelo Estadistico'!U311))</f>
        <v/>
      </c>
      <c r="AP311" s="15" t="str">
        <f>IF(V311="","",IF(Z311="SI",V311*(1+'INPUTS Y LISTAS'!$B$15),'Modelo Estadistico'!V311))</f>
        <v/>
      </c>
      <c r="AQ311" s="15" t="str">
        <f>IF(W311="","",IF(Z311="SI",W311*(1+'INPUTS Y LISTAS'!$B$15),'Modelo Estadistico'!W311))</f>
        <v/>
      </c>
      <c r="AR311" s="15" t="str">
        <f>IF(X311="","",IF(Z311="SI",X311*(1+'INPUTS Y LISTAS'!$B$15),'Modelo Estadistico'!X311))</f>
        <v/>
      </c>
      <c r="AS311" s="71"/>
      <c r="AT311" s="29" t="str">
        <f t="shared" si="352"/>
        <v/>
      </c>
      <c r="AU311" s="15" t="str">
        <f t="shared" si="353"/>
        <v/>
      </c>
      <c r="AV311" s="15" t="str">
        <f t="shared" si="354"/>
        <v/>
      </c>
      <c r="AW311" s="30" t="str">
        <f t="shared" si="355"/>
        <v/>
      </c>
      <c r="AX311" s="28" t="str">
        <f t="shared" si="334"/>
        <v/>
      </c>
      <c r="AY311" s="16" t="str">
        <f t="shared" si="306"/>
        <v/>
      </c>
      <c r="AZ311" s="16" t="str">
        <f t="shared" si="307"/>
        <v/>
      </c>
      <c r="BA311" s="16" t="str">
        <f t="shared" si="308"/>
        <v/>
      </c>
      <c r="BB311" s="16" t="str">
        <f t="shared" si="309"/>
        <v/>
      </c>
      <c r="BC311" s="16" t="str">
        <f t="shared" si="310"/>
        <v/>
      </c>
      <c r="BD311" s="16" t="str">
        <f t="shared" si="311"/>
        <v/>
      </c>
      <c r="BE311" s="16" t="str">
        <f t="shared" si="312"/>
        <v/>
      </c>
      <c r="BF311" s="16" t="str">
        <f t="shared" si="313"/>
        <v/>
      </c>
      <c r="BG311" s="16" t="str">
        <f t="shared" si="314"/>
        <v/>
      </c>
      <c r="BH311" s="16" t="str">
        <f t="shared" si="315"/>
        <v/>
      </c>
      <c r="BI311" s="16" t="str">
        <f t="shared" si="316"/>
        <v/>
      </c>
      <c r="BJ311" s="16" t="str">
        <f t="shared" si="317"/>
        <v/>
      </c>
      <c r="BK311" s="16" t="str">
        <f t="shared" si="318"/>
        <v/>
      </c>
      <c r="BL311" s="16" t="str">
        <f t="shared" si="319"/>
        <v/>
      </c>
      <c r="BM311" s="16"/>
      <c r="BN311" s="16" t="str">
        <f t="shared" si="320"/>
        <v/>
      </c>
      <c r="BO311" s="16" t="str">
        <f t="shared" si="321"/>
        <v/>
      </c>
      <c r="BP311" s="28" t="str">
        <f t="shared" si="322"/>
        <v/>
      </c>
      <c r="BQ311" s="16" t="str">
        <f t="shared" si="323"/>
        <v/>
      </c>
      <c r="BR311" s="16" t="str">
        <f t="shared" si="324"/>
        <v/>
      </c>
      <c r="BS311" s="16" t="str">
        <f t="shared" si="325"/>
        <v/>
      </c>
      <c r="BT311" s="16" t="str">
        <f t="shared" si="326"/>
        <v/>
      </c>
      <c r="BU311" s="16" t="str">
        <f t="shared" si="327"/>
        <v/>
      </c>
      <c r="BV311" s="16" t="str">
        <f t="shared" si="328"/>
        <v/>
      </c>
      <c r="BW311" s="16" t="str">
        <f t="shared" si="329"/>
        <v/>
      </c>
      <c r="BX311" s="16" t="str">
        <f t="shared" si="330"/>
        <v/>
      </c>
      <c r="BY311" s="16" t="str">
        <f t="shared" si="331"/>
        <v/>
      </c>
      <c r="BZ311" s="16" t="str">
        <f t="shared" si="360"/>
        <v/>
      </c>
      <c r="CA311" s="16" t="str">
        <f t="shared" si="360"/>
        <v/>
      </c>
      <c r="CB311" s="16" t="str">
        <f t="shared" si="360"/>
        <v/>
      </c>
      <c r="CC311" s="16" t="str">
        <f t="shared" si="360"/>
        <v/>
      </c>
      <c r="CD311" s="16" t="str">
        <f t="shared" si="360"/>
        <v/>
      </c>
      <c r="CE311" s="16" t="str">
        <f t="shared" si="360"/>
        <v/>
      </c>
      <c r="CF311" s="16" t="str">
        <f t="shared" si="360"/>
        <v/>
      </c>
      <c r="CG311" s="16" t="str">
        <f t="shared" si="360"/>
        <v/>
      </c>
      <c r="CH311" s="66" t="str">
        <f t="shared" si="333"/>
        <v/>
      </c>
      <c r="CI311" s="42" t="str">
        <f t="shared" si="345"/>
        <v/>
      </c>
      <c r="CJ311" s="42" t="str">
        <f t="shared" si="346"/>
        <v/>
      </c>
      <c r="CK311" s="42" t="str">
        <f t="shared" si="347"/>
        <v/>
      </c>
      <c r="CL311" s="42" t="str">
        <f t="shared" si="348"/>
        <v/>
      </c>
      <c r="CM311" s="42" t="str">
        <f t="shared" si="349"/>
        <v/>
      </c>
      <c r="CN311" s="65">
        <f t="shared" si="335"/>
        <v>0</v>
      </c>
      <c r="CO311" s="73"/>
      <c r="CP311" s="41">
        <f t="shared" si="356"/>
        <v>0</v>
      </c>
      <c r="CQ311" s="39">
        <f t="shared" si="357"/>
        <v>0</v>
      </c>
      <c r="CR311" s="40">
        <f t="shared" si="358"/>
        <v>0</v>
      </c>
      <c r="CS311" s="134">
        <f t="shared" si="359"/>
        <v>0</v>
      </c>
      <c r="CT311" s="17"/>
      <c r="CU311" s="129"/>
      <c r="CV311" s="130">
        <f t="shared" si="336"/>
        <v>0</v>
      </c>
      <c r="CW311" s="134">
        <f t="shared" si="337"/>
        <v>0</v>
      </c>
      <c r="CX311" s="131">
        <f>+IF($I$7="SI",'INPUTS Y LISTAS'!$B$31,0)</f>
        <v>0</v>
      </c>
      <c r="CY311" s="132"/>
      <c r="CZ311" s="130">
        <f t="shared" si="338"/>
        <v>0</v>
      </c>
      <c r="DA311" s="134">
        <f t="shared" si="339"/>
        <v>0</v>
      </c>
      <c r="DB311" s="131">
        <f>+IF($I$7="SI",'INPUTS Y LISTAS'!$B$32,0)</f>
        <v>0</v>
      </c>
      <c r="DC311" s="132"/>
      <c r="DD311" s="130">
        <f t="shared" si="340"/>
        <v>0</v>
      </c>
      <c r="DE311" s="134">
        <f t="shared" si="341"/>
        <v>0</v>
      </c>
      <c r="DF311" s="131">
        <f>+IF($I$7="SI",'INPUTS Y LISTAS'!$B$33,0)</f>
        <v>0</v>
      </c>
      <c r="DG311" s="132"/>
      <c r="DH311" s="130">
        <f t="shared" si="342"/>
        <v>0</v>
      </c>
      <c r="DI311" s="134">
        <f t="shared" si="343"/>
        <v>0</v>
      </c>
      <c r="DJ311" s="136">
        <f t="shared" si="344"/>
        <v>0</v>
      </c>
    </row>
    <row r="312" spans="3:114" ht="15.75" hidden="1" outlineLevel="2" x14ac:dyDescent="0.2">
      <c r="C312" s="14">
        <f t="shared" si="351"/>
        <v>298</v>
      </c>
      <c r="D312" s="72"/>
      <c r="E312" s="69">
        <v>1</v>
      </c>
      <c r="F312" s="69"/>
      <c r="G312" s="70"/>
      <c r="H312" s="70"/>
      <c r="I312" s="70"/>
      <c r="J312" s="70"/>
      <c r="K312" s="70"/>
      <c r="L312" s="70"/>
      <c r="M312" s="70"/>
      <c r="N312" s="70"/>
      <c r="O312" s="70"/>
      <c r="P312" s="70"/>
      <c r="Q312" s="70"/>
      <c r="R312" s="70"/>
      <c r="S312" s="70"/>
      <c r="T312" s="70"/>
      <c r="U312" s="70"/>
      <c r="V312" s="70"/>
      <c r="W312" s="70"/>
      <c r="X312" s="70"/>
      <c r="Y312" s="71"/>
      <c r="Z312" s="87" t="s">
        <v>16</v>
      </c>
      <c r="AA312" s="15" t="str">
        <f>IF(G312="","",IF(Z312="SI",G312*(1+'INPUTS Y LISTAS'!$B$15),'Modelo Estadistico'!G312))</f>
        <v/>
      </c>
      <c r="AB312" s="15" t="str">
        <f>IF(H312="","",IF(Z312="SI",H312*(1+'INPUTS Y LISTAS'!$B$15),'Modelo Estadistico'!H312))</f>
        <v/>
      </c>
      <c r="AC312" s="15" t="str">
        <f>IF(I312="","",IF(Z312="SI",I312*(1+'INPUTS Y LISTAS'!$B$15),'Modelo Estadistico'!I312))</f>
        <v/>
      </c>
      <c r="AD312" s="15" t="str">
        <f>IF(J312="","",IF(Z312="SI",J312*(1+'INPUTS Y LISTAS'!$B$15),'Modelo Estadistico'!J312))</f>
        <v/>
      </c>
      <c r="AE312" s="15" t="str">
        <f>IF(K312="","",IF(Z312="SI",K312*(1+'INPUTS Y LISTAS'!$B$15),'Modelo Estadistico'!K312))</f>
        <v/>
      </c>
      <c r="AF312" s="15" t="str">
        <f>IF(L312="","",IF(Z312="SI",L312*(1+'INPUTS Y LISTAS'!$B$15),'Modelo Estadistico'!L312))</f>
        <v/>
      </c>
      <c r="AG312" s="15" t="str">
        <f>IF(M312="","",IF(Z312="SI",M312*(1+'INPUTS Y LISTAS'!$B$15),'Modelo Estadistico'!M312))</f>
        <v/>
      </c>
      <c r="AH312" s="15" t="str">
        <f>IF(N312="","",IF(Z312="SI",N312*(1+'INPUTS Y LISTAS'!$B$15),'Modelo Estadistico'!N312))</f>
        <v/>
      </c>
      <c r="AI312" s="15" t="str">
        <f>IF(O312="","",IF(Z312="SI",O312*(1+'INPUTS Y LISTAS'!$B$15),'Modelo Estadistico'!O312))</f>
        <v/>
      </c>
      <c r="AJ312" s="15" t="str">
        <f>IF(P312="","",IF(Z312="SI",P312*(1+'INPUTS Y LISTAS'!$B$15),'Modelo Estadistico'!P312))</f>
        <v/>
      </c>
      <c r="AK312" s="15" t="str">
        <f>IF(Q312="","",IF(Z312="SI",Q312*(1+'INPUTS Y LISTAS'!$B$15),'Modelo Estadistico'!Q312))</f>
        <v/>
      </c>
      <c r="AL312" s="15" t="str">
        <f>IF(R312="","",IF(Z312="SI",R312*(1+'INPUTS Y LISTAS'!$B$15),'Modelo Estadistico'!R312))</f>
        <v/>
      </c>
      <c r="AM312" s="15" t="str">
        <f>IF(S312="","",IF(Z312="SI",S312*(1+'INPUTS Y LISTAS'!$B$15),'Modelo Estadistico'!S312))</f>
        <v/>
      </c>
      <c r="AN312" s="15" t="str">
        <f>IF(T312="","",IF(Z312="SI",T312*(1+'INPUTS Y LISTAS'!$B$15),'Modelo Estadistico'!T312))</f>
        <v/>
      </c>
      <c r="AO312" s="15" t="str">
        <f>IF(U312="","",IF(Z312="SI",U312*(1+'INPUTS Y LISTAS'!$B$15),'Modelo Estadistico'!U312))</f>
        <v/>
      </c>
      <c r="AP312" s="15" t="str">
        <f>IF(V312="","",IF(Z312="SI",V312*(1+'INPUTS Y LISTAS'!$B$15),'Modelo Estadistico'!V312))</f>
        <v/>
      </c>
      <c r="AQ312" s="15" t="str">
        <f>IF(W312="","",IF(Z312="SI",W312*(1+'INPUTS Y LISTAS'!$B$15),'Modelo Estadistico'!W312))</f>
        <v/>
      </c>
      <c r="AR312" s="15" t="str">
        <f>IF(X312="","",IF(Z312="SI",X312*(1+'INPUTS Y LISTAS'!$B$15),'Modelo Estadistico'!X312))</f>
        <v/>
      </c>
      <c r="AS312" s="71"/>
      <c r="AT312" s="29" t="str">
        <f t="shared" si="352"/>
        <v/>
      </c>
      <c r="AU312" s="15" t="str">
        <f t="shared" si="353"/>
        <v/>
      </c>
      <c r="AV312" s="15" t="str">
        <f t="shared" si="354"/>
        <v/>
      </c>
      <c r="AW312" s="30" t="str">
        <f t="shared" si="355"/>
        <v/>
      </c>
      <c r="AX312" s="28" t="str">
        <f t="shared" si="334"/>
        <v/>
      </c>
      <c r="AY312" s="16" t="str">
        <f t="shared" si="306"/>
        <v/>
      </c>
      <c r="AZ312" s="16" t="str">
        <f t="shared" si="307"/>
        <v/>
      </c>
      <c r="BA312" s="16" t="str">
        <f t="shared" si="308"/>
        <v/>
      </c>
      <c r="BB312" s="16" t="str">
        <f t="shared" si="309"/>
        <v/>
      </c>
      <c r="BC312" s="16" t="str">
        <f t="shared" si="310"/>
        <v/>
      </c>
      <c r="BD312" s="16" t="str">
        <f t="shared" si="311"/>
        <v/>
      </c>
      <c r="BE312" s="16" t="str">
        <f t="shared" si="312"/>
        <v/>
      </c>
      <c r="BF312" s="16" t="str">
        <f t="shared" si="313"/>
        <v/>
      </c>
      <c r="BG312" s="16" t="str">
        <f t="shared" si="314"/>
        <v/>
      </c>
      <c r="BH312" s="16" t="str">
        <f t="shared" si="315"/>
        <v/>
      </c>
      <c r="BI312" s="16" t="str">
        <f t="shared" si="316"/>
        <v/>
      </c>
      <c r="BJ312" s="16" t="str">
        <f t="shared" si="317"/>
        <v/>
      </c>
      <c r="BK312" s="16" t="str">
        <f t="shared" si="318"/>
        <v/>
      </c>
      <c r="BL312" s="16" t="str">
        <f t="shared" si="319"/>
        <v/>
      </c>
      <c r="BM312" s="16"/>
      <c r="BN312" s="16" t="str">
        <f t="shared" si="320"/>
        <v/>
      </c>
      <c r="BO312" s="16" t="str">
        <f t="shared" si="321"/>
        <v/>
      </c>
      <c r="BP312" s="28" t="str">
        <f t="shared" si="322"/>
        <v/>
      </c>
      <c r="BQ312" s="16" t="str">
        <f t="shared" si="323"/>
        <v/>
      </c>
      <c r="BR312" s="16" t="str">
        <f t="shared" si="324"/>
        <v/>
      </c>
      <c r="BS312" s="16" t="str">
        <f t="shared" si="325"/>
        <v/>
      </c>
      <c r="BT312" s="16" t="str">
        <f t="shared" si="326"/>
        <v/>
      </c>
      <c r="BU312" s="16" t="str">
        <f t="shared" si="327"/>
        <v/>
      </c>
      <c r="BV312" s="16" t="str">
        <f t="shared" si="328"/>
        <v/>
      </c>
      <c r="BW312" s="16" t="str">
        <f t="shared" si="329"/>
        <v/>
      </c>
      <c r="BX312" s="16" t="str">
        <f t="shared" si="330"/>
        <v/>
      </c>
      <c r="BY312" s="16" t="str">
        <f t="shared" si="331"/>
        <v/>
      </c>
      <c r="BZ312" s="16" t="str">
        <f t="shared" si="360"/>
        <v/>
      </c>
      <c r="CA312" s="16" t="str">
        <f t="shared" si="360"/>
        <v/>
      </c>
      <c r="CB312" s="16" t="str">
        <f t="shared" si="360"/>
        <v/>
      </c>
      <c r="CC312" s="16" t="str">
        <f t="shared" si="360"/>
        <v/>
      </c>
      <c r="CD312" s="16" t="str">
        <f t="shared" si="360"/>
        <v/>
      </c>
      <c r="CE312" s="16" t="str">
        <f t="shared" si="360"/>
        <v/>
      </c>
      <c r="CF312" s="16" t="str">
        <f t="shared" si="360"/>
        <v/>
      </c>
      <c r="CG312" s="16" t="str">
        <f t="shared" si="360"/>
        <v/>
      </c>
      <c r="CH312" s="66" t="str">
        <f t="shared" si="333"/>
        <v/>
      </c>
      <c r="CI312" s="42" t="str">
        <f t="shared" si="345"/>
        <v/>
      </c>
      <c r="CJ312" s="42" t="str">
        <f t="shared" si="346"/>
        <v/>
      </c>
      <c r="CK312" s="42" t="str">
        <f t="shared" si="347"/>
        <v/>
      </c>
      <c r="CL312" s="42" t="str">
        <f t="shared" si="348"/>
        <v/>
      </c>
      <c r="CM312" s="42" t="str">
        <f t="shared" si="349"/>
        <v/>
      </c>
      <c r="CN312" s="65">
        <f t="shared" si="335"/>
        <v>0</v>
      </c>
      <c r="CO312" s="73"/>
      <c r="CP312" s="41">
        <f t="shared" si="356"/>
        <v>0</v>
      </c>
      <c r="CQ312" s="39">
        <f t="shared" si="357"/>
        <v>0</v>
      </c>
      <c r="CR312" s="40">
        <f t="shared" si="358"/>
        <v>0</v>
      </c>
      <c r="CS312" s="134">
        <f t="shared" si="359"/>
        <v>0</v>
      </c>
      <c r="CT312" s="17"/>
      <c r="CU312" s="129"/>
      <c r="CV312" s="130">
        <f t="shared" si="336"/>
        <v>0</v>
      </c>
      <c r="CW312" s="134">
        <f t="shared" si="337"/>
        <v>0</v>
      </c>
      <c r="CX312" s="131">
        <f>+IF($I$7="SI",'INPUTS Y LISTAS'!$B$31,0)</f>
        <v>0</v>
      </c>
      <c r="CY312" s="132"/>
      <c r="CZ312" s="130">
        <f t="shared" si="338"/>
        <v>0</v>
      </c>
      <c r="DA312" s="134">
        <f t="shared" si="339"/>
        <v>0</v>
      </c>
      <c r="DB312" s="131">
        <f>+IF($I$7="SI",'INPUTS Y LISTAS'!$B$32,0)</f>
        <v>0</v>
      </c>
      <c r="DC312" s="132"/>
      <c r="DD312" s="130">
        <f t="shared" si="340"/>
        <v>0</v>
      </c>
      <c r="DE312" s="134">
        <f t="shared" si="341"/>
        <v>0</v>
      </c>
      <c r="DF312" s="131">
        <f>+IF($I$7="SI",'INPUTS Y LISTAS'!$B$33,0)</f>
        <v>0</v>
      </c>
      <c r="DG312" s="132"/>
      <c r="DH312" s="130">
        <f t="shared" si="342"/>
        <v>0</v>
      </c>
      <c r="DI312" s="134">
        <f t="shared" si="343"/>
        <v>0</v>
      </c>
      <c r="DJ312" s="136">
        <f t="shared" si="344"/>
        <v>0</v>
      </c>
    </row>
    <row r="313" spans="3:114" ht="15.75" hidden="1" outlineLevel="2" x14ac:dyDescent="0.2">
      <c r="C313" s="14">
        <f t="shared" si="351"/>
        <v>299</v>
      </c>
      <c r="D313" s="72"/>
      <c r="E313" s="69">
        <v>1</v>
      </c>
      <c r="F313" s="69"/>
      <c r="G313" s="70"/>
      <c r="H313" s="70"/>
      <c r="I313" s="70"/>
      <c r="J313" s="70"/>
      <c r="K313" s="70"/>
      <c r="L313" s="70"/>
      <c r="M313" s="70"/>
      <c r="N313" s="70"/>
      <c r="O313" s="70"/>
      <c r="P313" s="70"/>
      <c r="Q313" s="70"/>
      <c r="R313" s="70"/>
      <c r="S313" s="70"/>
      <c r="T313" s="70"/>
      <c r="U313" s="70"/>
      <c r="V313" s="70"/>
      <c r="W313" s="70"/>
      <c r="X313" s="70"/>
      <c r="Y313" s="71"/>
      <c r="Z313" s="87" t="s">
        <v>16</v>
      </c>
      <c r="AA313" s="15" t="str">
        <f>IF(G313="","",IF(Z313="SI",G313*(1+'INPUTS Y LISTAS'!$B$15),'Modelo Estadistico'!G313))</f>
        <v/>
      </c>
      <c r="AB313" s="15" t="str">
        <f>IF(H313="","",IF(Z313="SI",H313*(1+'INPUTS Y LISTAS'!$B$15),'Modelo Estadistico'!H313))</f>
        <v/>
      </c>
      <c r="AC313" s="15" t="str">
        <f>IF(I313="","",IF(Z313="SI",I313*(1+'INPUTS Y LISTAS'!$B$15),'Modelo Estadistico'!I313))</f>
        <v/>
      </c>
      <c r="AD313" s="15" t="str">
        <f>IF(J313="","",IF(Z313="SI",J313*(1+'INPUTS Y LISTAS'!$B$15),'Modelo Estadistico'!J313))</f>
        <v/>
      </c>
      <c r="AE313" s="15" t="str">
        <f>IF(K313="","",IF(Z313="SI",K313*(1+'INPUTS Y LISTAS'!$B$15),'Modelo Estadistico'!K313))</f>
        <v/>
      </c>
      <c r="AF313" s="15" t="str">
        <f>IF(L313="","",IF(Z313="SI",L313*(1+'INPUTS Y LISTAS'!$B$15),'Modelo Estadistico'!L313))</f>
        <v/>
      </c>
      <c r="AG313" s="15" t="str">
        <f>IF(M313="","",IF(Z313="SI",M313*(1+'INPUTS Y LISTAS'!$B$15),'Modelo Estadistico'!M313))</f>
        <v/>
      </c>
      <c r="AH313" s="15" t="str">
        <f>IF(N313="","",IF(Z313="SI",N313*(1+'INPUTS Y LISTAS'!$B$15),'Modelo Estadistico'!N313))</f>
        <v/>
      </c>
      <c r="AI313" s="15" t="str">
        <f>IF(O313="","",IF(Z313="SI",O313*(1+'INPUTS Y LISTAS'!$B$15),'Modelo Estadistico'!O313))</f>
        <v/>
      </c>
      <c r="AJ313" s="15" t="str">
        <f>IF(P313="","",IF(Z313="SI",P313*(1+'INPUTS Y LISTAS'!$B$15),'Modelo Estadistico'!P313))</f>
        <v/>
      </c>
      <c r="AK313" s="15" t="str">
        <f>IF(Q313="","",IF(Z313="SI",Q313*(1+'INPUTS Y LISTAS'!$B$15),'Modelo Estadistico'!Q313))</f>
        <v/>
      </c>
      <c r="AL313" s="15" t="str">
        <f>IF(R313="","",IF(Z313="SI",R313*(1+'INPUTS Y LISTAS'!$B$15),'Modelo Estadistico'!R313))</f>
        <v/>
      </c>
      <c r="AM313" s="15" t="str">
        <f>IF(S313="","",IF(Z313="SI",S313*(1+'INPUTS Y LISTAS'!$B$15),'Modelo Estadistico'!S313))</f>
        <v/>
      </c>
      <c r="AN313" s="15" t="str">
        <f>IF(T313="","",IF(Z313="SI",T313*(1+'INPUTS Y LISTAS'!$B$15),'Modelo Estadistico'!T313))</f>
        <v/>
      </c>
      <c r="AO313" s="15" t="str">
        <f>IF(U313="","",IF(Z313="SI",U313*(1+'INPUTS Y LISTAS'!$B$15),'Modelo Estadistico'!U313))</f>
        <v/>
      </c>
      <c r="AP313" s="15" t="str">
        <f>IF(V313="","",IF(Z313="SI",V313*(1+'INPUTS Y LISTAS'!$B$15),'Modelo Estadistico'!V313))</f>
        <v/>
      </c>
      <c r="AQ313" s="15" t="str">
        <f>IF(W313="","",IF(Z313="SI",W313*(1+'INPUTS Y LISTAS'!$B$15),'Modelo Estadistico'!W313))</f>
        <v/>
      </c>
      <c r="AR313" s="15" t="str">
        <f>IF(X313="","",IF(Z313="SI",X313*(1+'INPUTS Y LISTAS'!$B$15),'Modelo Estadistico'!X313))</f>
        <v/>
      </c>
      <c r="AS313" s="71"/>
      <c r="AT313" s="29" t="str">
        <f t="shared" si="352"/>
        <v/>
      </c>
      <c r="AU313" s="15" t="str">
        <f t="shared" si="353"/>
        <v/>
      </c>
      <c r="AV313" s="15" t="str">
        <f t="shared" si="354"/>
        <v/>
      </c>
      <c r="AW313" s="30" t="str">
        <f t="shared" si="355"/>
        <v/>
      </c>
      <c r="AX313" s="28" t="str">
        <f t="shared" si="334"/>
        <v/>
      </c>
      <c r="AY313" s="16" t="str">
        <f t="shared" si="306"/>
        <v/>
      </c>
      <c r="AZ313" s="16" t="str">
        <f t="shared" si="307"/>
        <v/>
      </c>
      <c r="BA313" s="16" t="str">
        <f t="shared" si="308"/>
        <v/>
      </c>
      <c r="BB313" s="16" t="str">
        <f t="shared" si="309"/>
        <v/>
      </c>
      <c r="BC313" s="16" t="str">
        <f t="shared" si="310"/>
        <v/>
      </c>
      <c r="BD313" s="16" t="str">
        <f t="shared" si="311"/>
        <v/>
      </c>
      <c r="BE313" s="16" t="str">
        <f t="shared" si="312"/>
        <v/>
      </c>
      <c r="BF313" s="16" t="str">
        <f t="shared" si="313"/>
        <v/>
      </c>
      <c r="BG313" s="16" t="str">
        <f t="shared" si="314"/>
        <v/>
      </c>
      <c r="BH313" s="16" t="str">
        <f t="shared" si="315"/>
        <v/>
      </c>
      <c r="BI313" s="16" t="str">
        <f t="shared" si="316"/>
        <v/>
      </c>
      <c r="BJ313" s="16" t="str">
        <f t="shared" si="317"/>
        <v/>
      </c>
      <c r="BK313" s="16" t="str">
        <f t="shared" si="318"/>
        <v/>
      </c>
      <c r="BL313" s="16" t="str">
        <f t="shared" si="319"/>
        <v/>
      </c>
      <c r="BM313" s="16"/>
      <c r="BN313" s="16" t="str">
        <f t="shared" si="320"/>
        <v/>
      </c>
      <c r="BO313" s="16" t="str">
        <f t="shared" si="321"/>
        <v/>
      </c>
      <c r="BP313" s="28" t="str">
        <f t="shared" si="322"/>
        <v/>
      </c>
      <c r="BQ313" s="16" t="str">
        <f t="shared" si="323"/>
        <v/>
      </c>
      <c r="BR313" s="16" t="str">
        <f t="shared" si="324"/>
        <v/>
      </c>
      <c r="BS313" s="16" t="str">
        <f t="shared" si="325"/>
        <v/>
      </c>
      <c r="BT313" s="16" t="str">
        <f t="shared" si="326"/>
        <v/>
      </c>
      <c r="BU313" s="16" t="str">
        <f t="shared" si="327"/>
        <v/>
      </c>
      <c r="BV313" s="16" t="str">
        <f t="shared" si="328"/>
        <v/>
      </c>
      <c r="BW313" s="16" t="str">
        <f t="shared" si="329"/>
        <v/>
      </c>
      <c r="BX313" s="16" t="str">
        <f t="shared" si="330"/>
        <v/>
      </c>
      <c r="BY313" s="16" t="str">
        <f t="shared" si="331"/>
        <v/>
      </c>
      <c r="BZ313" s="16" t="str">
        <f t="shared" si="360"/>
        <v/>
      </c>
      <c r="CA313" s="16" t="str">
        <f t="shared" si="360"/>
        <v/>
      </c>
      <c r="CB313" s="16" t="str">
        <f t="shared" si="360"/>
        <v/>
      </c>
      <c r="CC313" s="16" t="str">
        <f t="shared" si="360"/>
        <v/>
      </c>
      <c r="CD313" s="16" t="str">
        <f t="shared" si="360"/>
        <v/>
      </c>
      <c r="CE313" s="16" t="str">
        <f t="shared" si="360"/>
        <v/>
      </c>
      <c r="CF313" s="16" t="str">
        <f t="shared" si="360"/>
        <v/>
      </c>
      <c r="CG313" s="16" t="str">
        <f t="shared" si="360"/>
        <v/>
      </c>
      <c r="CH313" s="66" t="str">
        <f t="shared" si="333"/>
        <v/>
      </c>
      <c r="CI313" s="42" t="str">
        <f t="shared" si="345"/>
        <v/>
      </c>
      <c r="CJ313" s="42" t="str">
        <f t="shared" si="346"/>
        <v/>
      </c>
      <c r="CK313" s="42" t="str">
        <f t="shared" si="347"/>
        <v/>
      </c>
      <c r="CL313" s="42" t="str">
        <f t="shared" si="348"/>
        <v/>
      </c>
      <c r="CM313" s="42" t="str">
        <f t="shared" si="349"/>
        <v/>
      </c>
      <c r="CN313" s="65">
        <f t="shared" si="335"/>
        <v>0</v>
      </c>
      <c r="CO313" s="73"/>
      <c r="CP313" s="41">
        <f t="shared" si="356"/>
        <v>0</v>
      </c>
      <c r="CQ313" s="39">
        <f t="shared" si="357"/>
        <v>0</v>
      </c>
      <c r="CR313" s="40">
        <f t="shared" si="358"/>
        <v>0</v>
      </c>
      <c r="CS313" s="134">
        <f t="shared" si="359"/>
        <v>0</v>
      </c>
      <c r="CT313" s="17"/>
      <c r="CU313" s="129"/>
      <c r="CV313" s="130">
        <f t="shared" si="336"/>
        <v>0</v>
      </c>
      <c r="CW313" s="134">
        <f t="shared" si="337"/>
        <v>0</v>
      </c>
      <c r="CX313" s="131">
        <f>+IF($I$7="SI",'INPUTS Y LISTAS'!$B$31,0)</f>
        <v>0</v>
      </c>
      <c r="CY313" s="132"/>
      <c r="CZ313" s="130">
        <f t="shared" si="338"/>
        <v>0</v>
      </c>
      <c r="DA313" s="134">
        <f t="shared" si="339"/>
        <v>0</v>
      </c>
      <c r="DB313" s="131">
        <f>+IF($I$7="SI",'INPUTS Y LISTAS'!$B$32,0)</f>
        <v>0</v>
      </c>
      <c r="DC313" s="132"/>
      <c r="DD313" s="130">
        <f t="shared" si="340"/>
        <v>0</v>
      </c>
      <c r="DE313" s="134">
        <f t="shared" si="341"/>
        <v>0</v>
      </c>
      <c r="DF313" s="131">
        <f>+IF($I$7="SI",'INPUTS Y LISTAS'!$B$33,0)</f>
        <v>0</v>
      </c>
      <c r="DG313" s="132"/>
      <c r="DH313" s="130">
        <f t="shared" si="342"/>
        <v>0</v>
      </c>
      <c r="DI313" s="134">
        <f t="shared" si="343"/>
        <v>0</v>
      </c>
      <c r="DJ313" s="136">
        <f t="shared" si="344"/>
        <v>0</v>
      </c>
    </row>
    <row r="314" spans="3:114" ht="15.75" hidden="1" outlineLevel="2" x14ac:dyDescent="0.2">
      <c r="C314" s="14">
        <f t="shared" si="351"/>
        <v>300</v>
      </c>
      <c r="D314" s="72"/>
      <c r="E314" s="69">
        <v>1</v>
      </c>
      <c r="F314" s="69"/>
      <c r="G314" s="70"/>
      <c r="H314" s="70"/>
      <c r="I314" s="70"/>
      <c r="J314" s="70"/>
      <c r="K314" s="70"/>
      <c r="L314" s="70"/>
      <c r="M314" s="70"/>
      <c r="N314" s="70"/>
      <c r="O314" s="70"/>
      <c r="P314" s="70"/>
      <c r="Q314" s="70"/>
      <c r="R314" s="70"/>
      <c r="S314" s="70"/>
      <c r="T314" s="70"/>
      <c r="U314" s="70"/>
      <c r="V314" s="70"/>
      <c r="W314" s="70"/>
      <c r="X314" s="70"/>
      <c r="Y314" s="71"/>
      <c r="Z314" s="87" t="s">
        <v>16</v>
      </c>
      <c r="AA314" s="15" t="str">
        <f>IF(G314="","",IF(Z314="SI",G314*(1+'INPUTS Y LISTAS'!$B$15),'Modelo Estadistico'!G314))</f>
        <v/>
      </c>
      <c r="AB314" s="15" t="str">
        <f>IF(H314="","",IF(Z314="SI",H314*(1+'INPUTS Y LISTAS'!$B$15),'Modelo Estadistico'!H314))</f>
        <v/>
      </c>
      <c r="AC314" s="15" t="str">
        <f>IF(I314="","",IF(Z314="SI",I314*(1+'INPUTS Y LISTAS'!$B$15),'Modelo Estadistico'!I314))</f>
        <v/>
      </c>
      <c r="AD314" s="15" t="str">
        <f>IF(J314="","",IF(Z314="SI",J314*(1+'INPUTS Y LISTAS'!$B$15),'Modelo Estadistico'!J314))</f>
        <v/>
      </c>
      <c r="AE314" s="15" t="str">
        <f>IF(K314="","",IF(Z314="SI",K314*(1+'INPUTS Y LISTAS'!$B$15),'Modelo Estadistico'!K314))</f>
        <v/>
      </c>
      <c r="AF314" s="15" t="str">
        <f>IF(L314="","",IF(Z314="SI",L314*(1+'INPUTS Y LISTAS'!$B$15),'Modelo Estadistico'!L314))</f>
        <v/>
      </c>
      <c r="AG314" s="15" t="str">
        <f>IF(M314="","",IF(Z314="SI",M314*(1+'INPUTS Y LISTAS'!$B$15),'Modelo Estadistico'!M314))</f>
        <v/>
      </c>
      <c r="AH314" s="15" t="str">
        <f>IF(N314="","",IF(Z314="SI",N314*(1+'INPUTS Y LISTAS'!$B$15),'Modelo Estadistico'!N314))</f>
        <v/>
      </c>
      <c r="AI314" s="15" t="str">
        <f>IF(O314="","",IF(Z314="SI",O314*(1+'INPUTS Y LISTAS'!$B$15),'Modelo Estadistico'!O314))</f>
        <v/>
      </c>
      <c r="AJ314" s="15" t="str">
        <f>IF(P314="","",IF(Z314="SI",P314*(1+'INPUTS Y LISTAS'!$B$15),'Modelo Estadistico'!P314))</f>
        <v/>
      </c>
      <c r="AK314" s="15" t="str">
        <f>IF(Q314="","",IF(Z314="SI",Q314*(1+'INPUTS Y LISTAS'!$B$15),'Modelo Estadistico'!Q314))</f>
        <v/>
      </c>
      <c r="AL314" s="15" t="str">
        <f>IF(R314="","",IF(Z314="SI",R314*(1+'INPUTS Y LISTAS'!$B$15),'Modelo Estadistico'!R314))</f>
        <v/>
      </c>
      <c r="AM314" s="15" t="str">
        <f>IF(S314="","",IF(Z314="SI",S314*(1+'INPUTS Y LISTAS'!$B$15),'Modelo Estadistico'!S314))</f>
        <v/>
      </c>
      <c r="AN314" s="15" t="str">
        <f>IF(T314="","",IF(Z314="SI",T314*(1+'INPUTS Y LISTAS'!$B$15),'Modelo Estadistico'!T314))</f>
        <v/>
      </c>
      <c r="AO314" s="15" t="str">
        <f>IF(U314="","",IF(Z314="SI",U314*(1+'INPUTS Y LISTAS'!$B$15),'Modelo Estadistico'!U314))</f>
        <v/>
      </c>
      <c r="AP314" s="15" t="str">
        <f>IF(V314="","",IF(Z314="SI",V314*(1+'INPUTS Y LISTAS'!$B$15),'Modelo Estadistico'!V314))</f>
        <v/>
      </c>
      <c r="AQ314" s="15" t="str">
        <f>IF(W314="","",IF(Z314="SI",W314*(1+'INPUTS Y LISTAS'!$B$15),'Modelo Estadistico'!W314))</f>
        <v/>
      </c>
      <c r="AR314" s="15" t="str">
        <f>IF(X314="","",IF(Z314="SI",X314*(1+'INPUTS Y LISTAS'!$B$15),'Modelo Estadistico'!X314))</f>
        <v/>
      </c>
      <c r="AS314" s="71"/>
      <c r="AT314" s="29" t="str">
        <f t="shared" si="352"/>
        <v/>
      </c>
      <c r="AU314" s="15" t="str">
        <f t="shared" si="353"/>
        <v/>
      </c>
      <c r="AV314" s="15" t="str">
        <f t="shared" si="354"/>
        <v/>
      </c>
      <c r="AW314" s="30" t="str">
        <f t="shared" si="355"/>
        <v/>
      </c>
      <c r="AX314" s="28" t="str">
        <f t="shared" si="334"/>
        <v/>
      </c>
      <c r="AY314" s="16" t="str">
        <f t="shared" si="306"/>
        <v/>
      </c>
      <c r="AZ314" s="16" t="str">
        <f t="shared" si="307"/>
        <v/>
      </c>
      <c r="BA314" s="16" t="str">
        <f t="shared" si="308"/>
        <v/>
      </c>
      <c r="BB314" s="16" t="str">
        <f t="shared" si="309"/>
        <v/>
      </c>
      <c r="BC314" s="16" t="str">
        <f t="shared" si="310"/>
        <v/>
      </c>
      <c r="BD314" s="16" t="str">
        <f t="shared" si="311"/>
        <v/>
      </c>
      <c r="BE314" s="16" t="str">
        <f t="shared" si="312"/>
        <v/>
      </c>
      <c r="BF314" s="16" t="str">
        <f t="shared" si="313"/>
        <v/>
      </c>
      <c r="BG314" s="16" t="str">
        <f t="shared" si="314"/>
        <v/>
      </c>
      <c r="BH314" s="16" t="str">
        <f t="shared" si="315"/>
        <v/>
      </c>
      <c r="BI314" s="16" t="str">
        <f t="shared" si="316"/>
        <v/>
      </c>
      <c r="BJ314" s="16" t="str">
        <f t="shared" si="317"/>
        <v/>
      </c>
      <c r="BK314" s="16" t="str">
        <f t="shared" si="318"/>
        <v/>
      </c>
      <c r="BL314" s="16" t="str">
        <f t="shared" si="319"/>
        <v/>
      </c>
      <c r="BM314" s="16"/>
      <c r="BN314" s="16" t="str">
        <f t="shared" si="320"/>
        <v/>
      </c>
      <c r="BO314" s="16" t="str">
        <f t="shared" si="321"/>
        <v/>
      </c>
      <c r="BP314" s="28" t="str">
        <f t="shared" si="322"/>
        <v/>
      </c>
      <c r="BQ314" s="16" t="str">
        <f t="shared" si="323"/>
        <v/>
      </c>
      <c r="BR314" s="16" t="str">
        <f t="shared" si="324"/>
        <v/>
      </c>
      <c r="BS314" s="16" t="str">
        <f t="shared" si="325"/>
        <v/>
      </c>
      <c r="BT314" s="16" t="str">
        <f t="shared" si="326"/>
        <v/>
      </c>
      <c r="BU314" s="16" t="str">
        <f t="shared" si="327"/>
        <v/>
      </c>
      <c r="BV314" s="16" t="str">
        <f t="shared" si="328"/>
        <v/>
      </c>
      <c r="BW314" s="16" t="str">
        <f t="shared" si="329"/>
        <v/>
      </c>
      <c r="BX314" s="16" t="str">
        <f t="shared" si="330"/>
        <v/>
      </c>
      <c r="BY314" s="16" t="str">
        <f t="shared" si="331"/>
        <v/>
      </c>
      <c r="BZ314" s="16" t="str">
        <f t="shared" si="360"/>
        <v/>
      </c>
      <c r="CA314" s="16" t="str">
        <f t="shared" si="360"/>
        <v/>
      </c>
      <c r="CB314" s="16" t="str">
        <f t="shared" si="360"/>
        <v/>
      </c>
      <c r="CC314" s="16" t="str">
        <f t="shared" si="360"/>
        <v/>
      </c>
      <c r="CD314" s="16" t="str">
        <f t="shared" si="360"/>
        <v/>
      </c>
      <c r="CE314" s="16" t="str">
        <f t="shared" si="360"/>
        <v/>
      </c>
      <c r="CF314" s="16" t="str">
        <f t="shared" si="360"/>
        <v/>
      </c>
      <c r="CG314" s="16" t="str">
        <f t="shared" si="360"/>
        <v/>
      </c>
      <c r="CH314" s="66" t="str">
        <f t="shared" si="333"/>
        <v/>
      </c>
      <c r="CI314" s="42" t="str">
        <f t="shared" si="345"/>
        <v/>
      </c>
      <c r="CJ314" s="42" t="str">
        <f t="shared" si="346"/>
        <v/>
      </c>
      <c r="CK314" s="42" t="str">
        <f t="shared" si="347"/>
        <v/>
      </c>
      <c r="CL314" s="42" t="str">
        <f t="shared" si="348"/>
        <v/>
      </c>
      <c r="CM314" s="42" t="str">
        <f t="shared" si="349"/>
        <v/>
      </c>
      <c r="CN314" s="65">
        <f t="shared" si="335"/>
        <v>0</v>
      </c>
      <c r="CO314" s="73"/>
      <c r="CP314" s="41">
        <f t="shared" si="356"/>
        <v>0</v>
      </c>
      <c r="CQ314" s="39">
        <f t="shared" si="357"/>
        <v>0</v>
      </c>
      <c r="CR314" s="40">
        <f t="shared" si="358"/>
        <v>0</v>
      </c>
      <c r="CS314" s="134">
        <f t="shared" si="359"/>
        <v>0</v>
      </c>
      <c r="CT314" s="17"/>
      <c r="CU314" s="129"/>
      <c r="CV314" s="130">
        <f t="shared" si="336"/>
        <v>0</v>
      </c>
      <c r="CW314" s="134">
        <f t="shared" si="337"/>
        <v>0</v>
      </c>
      <c r="CX314" s="131">
        <f>+IF($I$7="SI",'INPUTS Y LISTAS'!$B$31,0)</f>
        <v>0</v>
      </c>
      <c r="CY314" s="132"/>
      <c r="CZ314" s="130">
        <f t="shared" si="338"/>
        <v>0</v>
      </c>
      <c r="DA314" s="134">
        <f t="shared" si="339"/>
        <v>0</v>
      </c>
      <c r="DB314" s="131">
        <f>+IF($I$7="SI",'INPUTS Y LISTAS'!$B$32,0)</f>
        <v>0</v>
      </c>
      <c r="DC314" s="132"/>
      <c r="DD314" s="130">
        <f t="shared" si="340"/>
        <v>0</v>
      </c>
      <c r="DE314" s="134">
        <f t="shared" si="341"/>
        <v>0</v>
      </c>
      <c r="DF314" s="131">
        <f>+IF($I$7="SI",'INPUTS Y LISTAS'!$B$33,0)</f>
        <v>0</v>
      </c>
      <c r="DG314" s="132"/>
      <c r="DH314" s="130">
        <f t="shared" si="342"/>
        <v>0</v>
      </c>
      <c r="DI314" s="134">
        <f t="shared" si="343"/>
        <v>0</v>
      </c>
      <c r="DJ314" s="136">
        <f t="shared" si="344"/>
        <v>0</v>
      </c>
    </row>
    <row r="315" spans="3:114" ht="15.75" hidden="1" outlineLevel="2" x14ac:dyDescent="0.2">
      <c r="C315" s="14">
        <f t="shared" si="351"/>
        <v>301</v>
      </c>
      <c r="D315" s="72"/>
      <c r="E315" s="69">
        <v>1</v>
      </c>
      <c r="F315" s="69"/>
      <c r="G315" s="70"/>
      <c r="H315" s="70"/>
      <c r="I315" s="70"/>
      <c r="J315" s="70"/>
      <c r="K315" s="70"/>
      <c r="L315" s="70"/>
      <c r="M315" s="70"/>
      <c r="N315" s="70"/>
      <c r="O315" s="70"/>
      <c r="P315" s="70"/>
      <c r="Q315" s="70"/>
      <c r="R315" s="70"/>
      <c r="S315" s="70"/>
      <c r="T315" s="70"/>
      <c r="U315" s="70"/>
      <c r="V315" s="70"/>
      <c r="W315" s="70"/>
      <c r="X315" s="70"/>
      <c r="Y315" s="71"/>
      <c r="Z315" s="87" t="s">
        <v>16</v>
      </c>
      <c r="AA315" s="15" t="str">
        <f>IF(G315="","",IF(Z315="SI",G315*(1+'INPUTS Y LISTAS'!$B$15),'Modelo Estadistico'!G315))</f>
        <v/>
      </c>
      <c r="AB315" s="15" t="str">
        <f>IF(H315="","",IF(Z315="SI",H315*(1+'INPUTS Y LISTAS'!$B$15),'Modelo Estadistico'!H315))</f>
        <v/>
      </c>
      <c r="AC315" s="15" t="str">
        <f>IF(I315="","",IF(Z315="SI",I315*(1+'INPUTS Y LISTAS'!$B$15),'Modelo Estadistico'!I315))</f>
        <v/>
      </c>
      <c r="AD315" s="15" t="str">
        <f>IF(J315="","",IF(Z315="SI",J315*(1+'INPUTS Y LISTAS'!$B$15),'Modelo Estadistico'!J315))</f>
        <v/>
      </c>
      <c r="AE315" s="15" t="str">
        <f>IF(K315="","",IF(Z315="SI",K315*(1+'INPUTS Y LISTAS'!$B$15),'Modelo Estadistico'!K315))</f>
        <v/>
      </c>
      <c r="AF315" s="15" t="str">
        <f>IF(L315="","",IF(Z315="SI",L315*(1+'INPUTS Y LISTAS'!$B$15),'Modelo Estadistico'!L315))</f>
        <v/>
      </c>
      <c r="AG315" s="15" t="str">
        <f>IF(M315="","",IF(Z315="SI",M315*(1+'INPUTS Y LISTAS'!$B$15),'Modelo Estadistico'!M315))</f>
        <v/>
      </c>
      <c r="AH315" s="15" t="str">
        <f>IF(N315="","",IF(Z315="SI",N315*(1+'INPUTS Y LISTAS'!$B$15),'Modelo Estadistico'!N315))</f>
        <v/>
      </c>
      <c r="AI315" s="15" t="str">
        <f>IF(O315="","",IF(Z315="SI",O315*(1+'INPUTS Y LISTAS'!$B$15),'Modelo Estadistico'!O315))</f>
        <v/>
      </c>
      <c r="AJ315" s="15" t="str">
        <f>IF(P315="","",IF(Z315="SI",P315*(1+'INPUTS Y LISTAS'!$B$15),'Modelo Estadistico'!P315))</f>
        <v/>
      </c>
      <c r="AK315" s="15" t="str">
        <f>IF(Q315="","",IF(Z315="SI",Q315*(1+'INPUTS Y LISTAS'!$B$15),'Modelo Estadistico'!Q315))</f>
        <v/>
      </c>
      <c r="AL315" s="15" t="str">
        <f>IF(R315="","",IF(Z315="SI",R315*(1+'INPUTS Y LISTAS'!$B$15),'Modelo Estadistico'!R315))</f>
        <v/>
      </c>
      <c r="AM315" s="15" t="str">
        <f>IF(S315="","",IF(Z315="SI",S315*(1+'INPUTS Y LISTAS'!$B$15),'Modelo Estadistico'!S315))</f>
        <v/>
      </c>
      <c r="AN315" s="15" t="str">
        <f>IF(T315="","",IF(Z315="SI",T315*(1+'INPUTS Y LISTAS'!$B$15),'Modelo Estadistico'!T315))</f>
        <v/>
      </c>
      <c r="AO315" s="15" t="str">
        <f>IF(U315="","",IF(Z315="SI",U315*(1+'INPUTS Y LISTAS'!$B$15),'Modelo Estadistico'!U315))</f>
        <v/>
      </c>
      <c r="AP315" s="15" t="str">
        <f>IF(V315="","",IF(Z315="SI",V315*(1+'INPUTS Y LISTAS'!$B$15),'Modelo Estadistico'!V315))</f>
        <v/>
      </c>
      <c r="AQ315" s="15" t="str">
        <f>IF(W315="","",IF(Z315="SI",W315*(1+'INPUTS Y LISTAS'!$B$15),'Modelo Estadistico'!W315))</f>
        <v/>
      </c>
      <c r="AR315" s="15" t="str">
        <f>IF(X315="","",IF(Z315="SI",X315*(1+'INPUTS Y LISTAS'!$B$15),'Modelo Estadistico'!X315))</f>
        <v/>
      </c>
      <c r="AS315" s="71"/>
      <c r="AT315" s="29" t="str">
        <f t="shared" si="352"/>
        <v/>
      </c>
      <c r="AU315" s="15" t="str">
        <f t="shared" si="353"/>
        <v/>
      </c>
      <c r="AV315" s="15" t="str">
        <f t="shared" si="354"/>
        <v/>
      </c>
      <c r="AW315" s="30" t="str">
        <f t="shared" si="355"/>
        <v/>
      </c>
      <c r="AX315" s="28" t="str">
        <f t="shared" si="334"/>
        <v/>
      </c>
      <c r="AY315" s="16" t="str">
        <f t="shared" si="306"/>
        <v/>
      </c>
      <c r="AZ315" s="16" t="str">
        <f t="shared" si="307"/>
        <v/>
      </c>
      <c r="BA315" s="16" t="str">
        <f t="shared" si="308"/>
        <v/>
      </c>
      <c r="BB315" s="16" t="str">
        <f t="shared" si="309"/>
        <v/>
      </c>
      <c r="BC315" s="16" t="str">
        <f t="shared" si="310"/>
        <v/>
      </c>
      <c r="BD315" s="16" t="str">
        <f t="shared" si="311"/>
        <v/>
      </c>
      <c r="BE315" s="16" t="str">
        <f t="shared" si="312"/>
        <v/>
      </c>
      <c r="BF315" s="16" t="str">
        <f t="shared" si="313"/>
        <v/>
      </c>
      <c r="BG315" s="16" t="str">
        <f t="shared" si="314"/>
        <v/>
      </c>
      <c r="BH315" s="16" t="str">
        <f t="shared" si="315"/>
        <v/>
      </c>
      <c r="BI315" s="16" t="str">
        <f t="shared" si="316"/>
        <v/>
      </c>
      <c r="BJ315" s="16" t="str">
        <f t="shared" si="317"/>
        <v/>
      </c>
      <c r="BK315" s="16" t="str">
        <f t="shared" si="318"/>
        <v/>
      </c>
      <c r="BL315" s="16" t="str">
        <f t="shared" si="319"/>
        <v/>
      </c>
      <c r="BM315" s="16"/>
      <c r="BN315" s="16" t="str">
        <f t="shared" si="320"/>
        <v/>
      </c>
      <c r="BO315" s="16" t="str">
        <f t="shared" si="321"/>
        <v/>
      </c>
      <c r="BP315" s="28" t="str">
        <f t="shared" si="322"/>
        <v/>
      </c>
      <c r="BQ315" s="16" t="str">
        <f t="shared" si="323"/>
        <v/>
      </c>
      <c r="BR315" s="16" t="str">
        <f t="shared" si="324"/>
        <v/>
      </c>
      <c r="BS315" s="16" t="str">
        <f t="shared" si="325"/>
        <v/>
      </c>
      <c r="BT315" s="16" t="str">
        <f t="shared" si="326"/>
        <v/>
      </c>
      <c r="BU315" s="16" t="str">
        <f t="shared" si="327"/>
        <v/>
      </c>
      <c r="BV315" s="16" t="str">
        <f t="shared" si="328"/>
        <v/>
      </c>
      <c r="BW315" s="16" t="str">
        <f t="shared" si="329"/>
        <v/>
      </c>
      <c r="BX315" s="16" t="str">
        <f t="shared" si="330"/>
        <v/>
      </c>
      <c r="BY315" s="16" t="str">
        <f t="shared" si="331"/>
        <v/>
      </c>
      <c r="BZ315" s="16" t="str">
        <f t="shared" si="360"/>
        <v/>
      </c>
      <c r="CA315" s="16" t="str">
        <f t="shared" si="360"/>
        <v/>
      </c>
      <c r="CB315" s="16" t="str">
        <f t="shared" si="360"/>
        <v/>
      </c>
      <c r="CC315" s="16" t="str">
        <f t="shared" si="360"/>
        <v/>
      </c>
      <c r="CD315" s="16" t="str">
        <f t="shared" si="360"/>
        <v/>
      </c>
      <c r="CE315" s="16" t="str">
        <f t="shared" si="360"/>
        <v/>
      </c>
      <c r="CF315" s="16" t="str">
        <f t="shared" si="360"/>
        <v/>
      </c>
      <c r="CG315" s="16" t="str">
        <f t="shared" si="360"/>
        <v/>
      </c>
      <c r="CH315" s="66" t="str">
        <f t="shared" si="333"/>
        <v/>
      </c>
      <c r="CI315" s="42" t="str">
        <f t="shared" si="345"/>
        <v/>
      </c>
      <c r="CJ315" s="42" t="str">
        <f t="shared" si="346"/>
        <v/>
      </c>
      <c r="CK315" s="42" t="str">
        <f t="shared" si="347"/>
        <v/>
      </c>
      <c r="CL315" s="42" t="str">
        <f t="shared" si="348"/>
        <v/>
      </c>
      <c r="CM315" s="42" t="str">
        <f t="shared" si="349"/>
        <v/>
      </c>
      <c r="CN315" s="65">
        <f t="shared" si="335"/>
        <v>0</v>
      </c>
      <c r="CO315" s="73"/>
      <c r="CP315" s="41">
        <f t="shared" si="356"/>
        <v>0</v>
      </c>
      <c r="CQ315" s="39">
        <f t="shared" si="357"/>
        <v>0</v>
      </c>
      <c r="CR315" s="40">
        <f t="shared" si="358"/>
        <v>0</v>
      </c>
      <c r="CS315" s="134">
        <f t="shared" si="359"/>
        <v>0</v>
      </c>
      <c r="CT315" s="17"/>
      <c r="CU315" s="129"/>
      <c r="CV315" s="130">
        <f t="shared" si="336"/>
        <v>0</v>
      </c>
      <c r="CW315" s="134">
        <f t="shared" si="337"/>
        <v>0</v>
      </c>
      <c r="CX315" s="131">
        <f>+IF($I$7="SI",'INPUTS Y LISTAS'!$B$31,0)</f>
        <v>0</v>
      </c>
      <c r="CY315" s="132"/>
      <c r="CZ315" s="130">
        <f t="shared" si="338"/>
        <v>0</v>
      </c>
      <c r="DA315" s="134">
        <f t="shared" si="339"/>
        <v>0</v>
      </c>
      <c r="DB315" s="131">
        <f>+IF($I$7="SI",'INPUTS Y LISTAS'!$B$32,0)</f>
        <v>0</v>
      </c>
      <c r="DC315" s="132"/>
      <c r="DD315" s="130">
        <f t="shared" si="340"/>
        <v>0</v>
      </c>
      <c r="DE315" s="134">
        <f t="shared" si="341"/>
        <v>0</v>
      </c>
      <c r="DF315" s="131">
        <f>+IF($I$7="SI",'INPUTS Y LISTAS'!$B$33,0)</f>
        <v>0</v>
      </c>
      <c r="DG315" s="132"/>
      <c r="DH315" s="130">
        <f t="shared" si="342"/>
        <v>0</v>
      </c>
      <c r="DI315" s="134">
        <f t="shared" si="343"/>
        <v>0</v>
      </c>
      <c r="DJ315" s="136">
        <f t="shared" si="344"/>
        <v>0</v>
      </c>
    </row>
    <row r="316" spans="3:114" ht="15.75" hidden="1" outlineLevel="2" x14ac:dyDescent="0.2">
      <c r="C316" s="14">
        <f t="shared" si="351"/>
        <v>302</v>
      </c>
      <c r="D316" s="72"/>
      <c r="E316" s="69">
        <v>1</v>
      </c>
      <c r="F316" s="69"/>
      <c r="G316" s="70"/>
      <c r="H316" s="70"/>
      <c r="I316" s="70"/>
      <c r="J316" s="70"/>
      <c r="K316" s="70"/>
      <c r="L316" s="70"/>
      <c r="M316" s="70"/>
      <c r="N316" s="70"/>
      <c r="O316" s="70"/>
      <c r="P316" s="70"/>
      <c r="Q316" s="70"/>
      <c r="R316" s="70"/>
      <c r="S316" s="70"/>
      <c r="T316" s="70"/>
      <c r="U316" s="70"/>
      <c r="V316" s="70"/>
      <c r="W316" s="70"/>
      <c r="X316" s="70"/>
      <c r="Y316" s="71"/>
      <c r="Z316" s="87" t="s">
        <v>16</v>
      </c>
      <c r="AA316" s="15" t="str">
        <f>IF(G316="","",IF(Z316="SI",G316*(1+'INPUTS Y LISTAS'!$B$15),'Modelo Estadistico'!G316))</f>
        <v/>
      </c>
      <c r="AB316" s="15" t="str">
        <f>IF(H316="","",IF(Z316="SI",H316*(1+'INPUTS Y LISTAS'!$B$15),'Modelo Estadistico'!H316))</f>
        <v/>
      </c>
      <c r="AC316" s="15" t="str">
        <f>IF(I316="","",IF(Z316="SI",I316*(1+'INPUTS Y LISTAS'!$B$15),'Modelo Estadistico'!I316))</f>
        <v/>
      </c>
      <c r="AD316" s="15" t="str">
        <f>IF(J316="","",IF(Z316="SI",J316*(1+'INPUTS Y LISTAS'!$B$15),'Modelo Estadistico'!J316))</f>
        <v/>
      </c>
      <c r="AE316" s="15" t="str">
        <f>IF(K316="","",IF(Z316="SI",K316*(1+'INPUTS Y LISTAS'!$B$15),'Modelo Estadistico'!K316))</f>
        <v/>
      </c>
      <c r="AF316" s="15" t="str">
        <f>IF(L316="","",IF(Z316="SI",L316*(1+'INPUTS Y LISTAS'!$B$15),'Modelo Estadistico'!L316))</f>
        <v/>
      </c>
      <c r="AG316" s="15" t="str">
        <f>IF(M316="","",IF(Z316="SI",M316*(1+'INPUTS Y LISTAS'!$B$15),'Modelo Estadistico'!M316))</f>
        <v/>
      </c>
      <c r="AH316" s="15" t="str">
        <f>IF(N316="","",IF(Z316="SI",N316*(1+'INPUTS Y LISTAS'!$B$15),'Modelo Estadistico'!N316))</f>
        <v/>
      </c>
      <c r="AI316" s="15" t="str">
        <f>IF(O316="","",IF(Z316="SI",O316*(1+'INPUTS Y LISTAS'!$B$15),'Modelo Estadistico'!O316))</f>
        <v/>
      </c>
      <c r="AJ316" s="15" t="str">
        <f>IF(P316="","",IF(Z316="SI",P316*(1+'INPUTS Y LISTAS'!$B$15),'Modelo Estadistico'!P316))</f>
        <v/>
      </c>
      <c r="AK316" s="15" t="str">
        <f>IF(Q316="","",IF(Z316="SI",Q316*(1+'INPUTS Y LISTAS'!$B$15),'Modelo Estadistico'!Q316))</f>
        <v/>
      </c>
      <c r="AL316" s="15" t="str">
        <f>IF(R316="","",IF(Z316="SI",R316*(1+'INPUTS Y LISTAS'!$B$15),'Modelo Estadistico'!R316))</f>
        <v/>
      </c>
      <c r="AM316" s="15" t="str">
        <f>IF(S316="","",IF(Z316="SI",S316*(1+'INPUTS Y LISTAS'!$B$15),'Modelo Estadistico'!S316))</f>
        <v/>
      </c>
      <c r="AN316" s="15" t="str">
        <f>IF(T316="","",IF(Z316="SI",T316*(1+'INPUTS Y LISTAS'!$B$15),'Modelo Estadistico'!T316))</f>
        <v/>
      </c>
      <c r="AO316" s="15" t="str">
        <f>IF(U316="","",IF(Z316="SI",U316*(1+'INPUTS Y LISTAS'!$B$15),'Modelo Estadistico'!U316))</f>
        <v/>
      </c>
      <c r="AP316" s="15" t="str">
        <f>IF(V316="","",IF(Z316="SI",V316*(1+'INPUTS Y LISTAS'!$B$15),'Modelo Estadistico'!V316))</f>
        <v/>
      </c>
      <c r="AQ316" s="15" t="str">
        <f>IF(W316="","",IF(Z316="SI",W316*(1+'INPUTS Y LISTAS'!$B$15),'Modelo Estadistico'!W316))</f>
        <v/>
      </c>
      <c r="AR316" s="15" t="str">
        <f>IF(X316="","",IF(Z316="SI",X316*(1+'INPUTS Y LISTAS'!$B$15),'Modelo Estadistico'!X316))</f>
        <v/>
      </c>
      <c r="AS316" s="71"/>
      <c r="AT316" s="29" t="str">
        <f t="shared" si="352"/>
        <v/>
      </c>
      <c r="AU316" s="15" t="str">
        <f t="shared" si="353"/>
        <v/>
      </c>
      <c r="AV316" s="15" t="str">
        <f t="shared" si="354"/>
        <v/>
      </c>
      <c r="AW316" s="30" t="str">
        <f t="shared" si="355"/>
        <v/>
      </c>
      <c r="AX316" s="28" t="str">
        <f t="shared" si="334"/>
        <v/>
      </c>
      <c r="AY316" s="16" t="str">
        <f t="shared" si="306"/>
        <v/>
      </c>
      <c r="AZ316" s="16" t="str">
        <f t="shared" si="307"/>
        <v/>
      </c>
      <c r="BA316" s="16" t="str">
        <f t="shared" si="308"/>
        <v/>
      </c>
      <c r="BB316" s="16" t="str">
        <f t="shared" si="309"/>
        <v/>
      </c>
      <c r="BC316" s="16" t="str">
        <f t="shared" si="310"/>
        <v/>
      </c>
      <c r="BD316" s="16" t="str">
        <f t="shared" si="311"/>
        <v/>
      </c>
      <c r="BE316" s="16" t="str">
        <f t="shared" si="312"/>
        <v/>
      </c>
      <c r="BF316" s="16" t="str">
        <f t="shared" si="313"/>
        <v/>
      </c>
      <c r="BG316" s="16" t="str">
        <f t="shared" si="314"/>
        <v/>
      </c>
      <c r="BH316" s="16" t="str">
        <f t="shared" si="315"/>
        <v/>
      </c>
      <c r="BI316" s="16" t="str">
        <f t="shared" si="316"/>
        <v/>
      </c>
      <c r="BJ316" s="16" t="str">
        <f t="shared" si="317"/>
        <v/>
      </c>
      <c r="BK316" s="16" t="str">
        <f t="shared" si="318"/>
        <v/>
      </c>
      <c r="BL316" s="16" t="str">
        <f t="shared" si="319"/>
        <v/>
      </c>
      <c r="BM316" s="16"/>
      <c r="BN316" s="16" t="str">
        <f t="shared" si="320"/>
        <v/>
      </c>
      <c r="BO316" s="16" t="str">
        <f t="shared" si="321"/>
        <v/>
      </c>
      <c r="BP316" s="28" t="str">
        <f t="shared" si="322"/>
        <v/>
      </c>
      <c r="BQ316" s="16" t="str">
        <f t="shared" si="323"/>
        <v/>
      </c>
      <c r="BR316" s="16" t="str">
        <f t="shared" si="324"/>
        <v/>
      </c>
      <c r="BS316" s="16" t="str">
        <f t="shared" si="325"/>
        <v/>
      </c>
      <c r="BT316" s="16" t="str">
        <f t="shared" si="326"/>
        <v/>
      </c>
      <c r="BU316" s="16" t="str">
        <f t="shared" si="327"/>
        <v/>
      </c>
      <c r="BV316" s="16" t="str">
        <f t="shared" si="328"/>
        <v/>
      </c>
      <c r="BW316" s="16" t="str">
        <f t="shared" si="329"/>
        <v/>
      </c>
      <c r="BX316" s="16" t="str">
        <f t="shared" si="330"/>
        <v/>
      </c>
      <c r="BY316" s="16" t="str">
        <f t="shared" si="331"/>
        <v/>
      </c>
      <c r="BZ316" s="16" t="str">
        <f t="shared" si="360"/>
        <v/>
      </c>
      <c r="CA316" s="16" t="str">
        <f t="shared" si="360"/>
        <v/>
      </c>
      <c r="CB316" s="16" t="str">
        <f t="shared" si="360"/>
        <v/>
      </c>
      <c r="CC316" s="16" t="str">
        <f t="shared" si="360"/>
        <v/>
      </c>
      <c r="CD316" s="16" t="str">
        <f t="shared" si="360"/>
        <v/>
      </c>
      <c r="CE316" s="16" t="str">
        <f t="shared" si="360"/>
        <v/>
      </c>
      <c r="CF316" s="16" t="str">
        <f t="shared" si="360"/>
        <v/>
      </c>
      <c r="CG316" s="16" t="str">
        <f t="shared" si="360"/>
        <v/>
      </c>
      <c r="CH316" s="66" t="str">
        <f t="shared" si="333"/>
        <v/>
      </c>
      <c r="CI316" s="42" t="str">
        <f t="shared" si="345"/>
        <v/>
      </c>
      <c r="CJ316" s="42" t="str">
        <f t="shared" si="346"/>
        <v/>
      </c>
      <c r="CK316" s="42" t="str">
        <f t="shared" si="347"/>
        <v/>
      </c>
      <c r="CL316" s="42" t="str">
        <f t="shared" si="348"/>
        <v/>
      </c>
      <c r="CM316" s="42" t="str">
        <f t="shared" si="349"/>
        <v/>
      </c>
      <c r="CN316" s="65">
        <f t="shared" si="335"/>
        <v>0</v>
      </c>
      <c r="CO316" s="73"/>
      <c r="CP316" s="41">
        <f t="shared" si="356"/>
        <v>0</v>
      </c>
      <c r="CQ316" s="39">
        <f t="shared" si="357"/>
        <v>0</v>
      </c>
      <c r="CR316" s="40">
        <f t="shared" si="358"/>
        <v>0</v>
      </c>
      <c r="CS316" s="134">
        <f t="shared" si="359"/>
        <v>0</v>
      </c>
      <c r="CT316" s="17"/>
      <c r="CU316" s="129"/>
      <c r="CV316" s="130">
        <f t="shared" si="336"/>
        <v>0</v>
      </c>
      <c r="CW316" s="134">
        <f t="shared" si="337"/>
        <v>0</v>
      </c>
      <c r="CX316" s="131">
        <f>+IF($I$7="SI",'INPUTS Y LISTAS'!$B$31,0)</f>
        <v>0</v>
      </c>
      <c r="CY316" s="132"/>
      <c r="CZ316" s="130">
        <f t="shared" si="338"/>
        <v>0</v>
      </c>
      <c r="DA316" s="134">
        <f t="shared" si="339"/>
        <v>0</v>
      </c>
      <c r="DB316" s="131">
        <f>+IF($I$7="SI",'INPUTS Y LISTAS'!$B$32,0)</f>
        <v>0</v>
      </c>
      <c r="DC316" s="132"/>
      <c r="DD316" s="130">
        <f t="shared" si="340"/>
        <v>0</v>
      </c>
      <c r="DE316" s="134">
        <f t="shared" si="341"/>
        <v>0</v>
      </c>
      <c r="DF316" s="131">
        <f>+IF($I$7="SI",'INPUTS Y LISTAS'!$B$33,0)</f>
        <v>0</v>
      </c>
      <c r="DG316" s="132"/>
      <c r="DH316" s="130">
        <f t="shared" si="342"/>
        <v>0</v>
      </c>
      <c r="DI316" s="134">
        <f t="shared" si="343"/>
        <v>0</v>
      </c>
      <c r="DJ316" s="136">
        <f t="shared" si="344"/>
        <v>0</v>
      </c>
    </row>
    <row r="317" spans="3:114" ht="15.75" hidden="1" outlineLevel="2" x14ac:dyDescent="0.2">
      <c r="C317" s="14">
        <f t="shared" si="351"/>
        <v>303</v>
      </c>
      <c r="D317" s="72"/>
      <c r="E317" s="69">
        <v>1</v>
      </c>
      <c r="F317" s="69"/>
      <c r="G317" s="70"/>
      <c r="H317" s="70"/>
      <c r="I317" s="70"/>
      <c r="J317" s="70"/>
      <c r="K317" s="70"/>
      <c r="L317" s="70"/>
      <c r="M317" s="70"/>
      <c r="N317" s="70"/>
      <c r="O317" s="70"/>
      <c r="P317" s="70"/>
      <c r="Q317" s="70"/>
      <c r="R317" s="70"/>
      <c r="S317" s="70"/>
      <c r="T317" s="70"/>
      <c r="U317" s="70"/>
      <c r="V317" s="70"/>
      <c r="W317" s="70"/>
      <c r="X317" s="70"/>
      <c r="Y317" s="71"/>
      <c r="Z317" s="87" t="s">
        <v>16</v>
      </c>
      <c r="AA317" s="15" t="str">
        <f>IF(G317="","",IF(Z317="SI",G317*(1+'INPUTS Y LISTAS'!$B$15),'Modelo Estadistico'!G317))</f>
        <v/>
      </c>
      <c r="AB317" s="15" t="str">
        <f>IF(H317="","",IF(Z317="SI",H317*(1+'INPUTS Y LISTAS'!$B$15),'Modelo Estadistico'!H317))</f>
        <v/>
      </c>
      <c r="AC317" s="15" t="str">
        <f>IF(I317="","",IF(Z317="SI",I317*(1+'INPUTS Y LISTAS'!$B$15),'Modelo Estadistico'!I317))</f>
        <v/>
      </c>
      <c r="AD317" s="15" t="str">
        <f>IF(J317="","",IF(Z317="SI",J317*(1+'INPUTS Y LISTAS'!$B$15),'Modelo Estadistico'!J317))</f>
        <v/>
      </c>
      <c r="AE317" s="15" t="str">
        <f>IF(K317="","",IF(Z317="SI",K317*(1+'INPUTS Y LISTAS'!$B$15),'Modelo Estadistico'!K317))</f>
        <v/>
      </c>
      <c r="AF317" s="15" t="str">
        <f>IF(L317="","",IF(Z317="SI",L317*(1+'INPUTS Y LISTAS'!$B$15),'Modelo Estadistico'!L317))</f>
        <v/>
      </c>
      <c r="AG317" s="15" t="str">
        <f>IF(M317="","",IF(Z317="SI",M317*(1+'INPUTS Y LISTAS'!$B$15),'Modelo Estadistico'!M317))</f>
        <v/>
      </c>
      <c r="AH317" s="15" t="str">
        <f>IF(N317="","",IF(Z317="SI",N317*(1+'INPUTS Y LISTAS'!$B$15),'Modelo Estadistico'!N317))</f>
        <v/>
      </c>
      <c r="AI317" s="15" t="str">
        <f>IF(O317="","",IF(Z317="SI",O317*(1+'INPUTS Y LISTAS'!$B$15),'Modelo Estadistico'!O317))</f>
        <v/>
      </c>
      <c r="AJ317" s="15" t="str">
        <f>IF(P317="","",IF(Z317="SI",P317*(1+'INPUTS Y LISTAS'!$B$15),'Modelo Estadistico'!P317))</f>
        <v/>
      </c>
      <c r="AK317" s="15" t="str">
        <f>IF(Q317="","",IF(Z317="SI",Q317*(1+'INPUTS Y LISTAS'!$B$15),'Modelo Estadistico'!Q317))</f>
        <v/>
      </c>
      <c r="AL317" s="15" t="str">
        <f>IF(R317="","",IF(Z317="SI",R317*(1+'INPUTS Y LISTAS'!$B$15),'Modelo Estadistico'!R317))</f>
        <v/>
      </c>
      <c r="AM317" s="15" t="str">
        <f>IF(S317="","",IF(Z317="SI",S317*(1+'INPUTS Y LISTAS'!$B$15),'Modelo Estadistico'!S317))</f>
        <v/>
      </c>
      <c r="AN317" s="15" t="str">
        <f>IF(T317="","",IF(Z317="SI",T317*(1+'INPUTS Y LISTAS'!$B$15),'Modelo Estadistico'!T317))</f>
        <v/>
      </c>
      <c r="AO317" s="15" t="str">
        <f>IF(U317="","",IF(Z317="SI",U317*(1+'INPUTS Y LISTAS'!$B$15),'Modelo Estadistico'!U317))</f>
        <v/>
      </c>
      <c r="AP317" s="15" t="str">
        <f>IF(V317="","",IF(Z317="SI",V317*(1+'INPUTS Y LISTAS'!$B$15),'Modelo Estadistico'!V317))</f>
        <v/>
      </c>
      <c r="AQ317" s="15" t="str">
        <f>IF(W317="","",IF(Z317="SI",W317*(1+'INPUTS Y LISTAS'!$B$15),'Modelo Estadistico'!W317))</f>
        <v/>
      </c>
      <c r="AR317" s="15" t="str">
        <f>IF(X317="","",IF(Z317="SI",X317*(1+'INPUTS Y LISTAS'!$B$15),'Modelo Estadistico'!X317))</f>
        <v/>
      </c>
      <c r="AS317" s="71"/>
      <c r="AT317" s="29" t="str">
        <f t="shared" si="352"/>
        <v/>
      </c>
      <c r="AU317" s="15" t="str">
        <f t="shared" si="353"/>
        <v/>
      </c>
      <c r="AV317" s="15" t="str">
        <f t="shared" si="354"/>
        <v/>
      </c>
      <c r="AW317" s="30" t="str">
        <f t="shared" si="355"/>
        <v/>
      </c>
      <c r="AX317" s="28" t="str">
        <f t="shared" si="334"/>
        <v/>
      </c>
      <c r="AY317" s="16" t="str">
        <f t="shared" si="306"/>
        <v/>
      </c>
      <c r="AZ317" s="16" t="str">
        <f t="shared" si="307"/>
        <v/>
      </c>
      <c r="BA317" s="16" t="str">
        <f t="shared" si="308"/>
        <v/>
      </c>
      <c r="BB317" s="16" t="str">
        <f t="shared" si="309"/>
        <v/>
      </c>
      <c r="BC317" s="16" t="str">
        <f t="shared" si="310"/>
        <v/>
      </c>
      <c r="BD317" s="16" t="str">
        <f t="shared" si="311"/>
        <v/>
      </c>
      <c r="BE317" s="16" t="str">
        <f t="shared" si="312"/>
        <v/>
      </c>
      <c r="BF317" s="16" t="str">
        <f t="shared" si="313"/>
        <v/>
      </c>
      <c r="BG317" s="16" t="str">
        <f t="shared" si="314"/>
        <v/>
      </c>
      <c r="BH317" s="16" t="str">
        <f t="shared" si="315"/>
        <v/>
      </c>
      <c r="BI317" s="16" t="str">
        <f t="shared" si="316"/>
        <v/>
      </c>
      <c r="BJ317" s="16" t="str">
        <f t="shared" si="317"/>
        <v/>
      </c>
      <c r="BK317" s="16" t="str">
        <f t="shared" si="318"/>
        <v/>
      </c>
      <c r="BL317" s="16" t="str">
        <f t="shared" si="319"/>
        <v/>
      </c>
      <c r="BM317" s="16"/>
      <c r="BN317" s="16" t="str">
        <f t="shared" si="320"/>
        <v/>
      </c>
      <c r="BO317" s="16" t="str">
        <f t="shared" si="321"/>
        <v/>
      </c>
      <c r="BP317" s="28" t="str">
        <f t="shared" si="322"/>
        <v/>
      </c>
      <c r="BQ317" s="16" t="str">
        <f t="shared" si="323"/>
        <v/>
      </c>
      <c r="BR317" s="16" t="str">
        <f t="shared" si="324"/>
        <v/>
      </c>
      <c r="BS317" s="16" t="str">
        <f t="shared" si="325"/>
        <v/>
      </c>
      <c r="BT317" s="16" t="str">
        <f t="shared" si="326"/>
        <v/>
      </c>
      <c r="BU317" s="16" t="str">
        <f t="shared" si="327"/>
        <v/>
      </c>
      <c r="BV317" s="16" t="str">
        <f t="shared" si="328"/>
        <v/>
      </c>
      <c r="BW317" s="16" t="str">
        <f t="shared" si="329"/>
        <v/>
      </c>
      <c r="BX317" s="16" t="str">
        <f t="shared" si="330"/>
        <v/>
      </c>
      <c r="BY317" s="16" t="str">
        <f t="shared" si="331"/>
        <v/>
      </c>
      <c r="BZ317" s="16" t="str">
        <f t="shared" si="360"/>
        <v/>
      </c>
      <c r="CA317" s="16" t="str">
        <f t="shared" si="360"/>
        <v/>
      </c>
      <c r="CB317" s="16" t="str">
        <f t="shared" si="360"/>
        <v/>
      </c>
      <c r="CC317" s="16" t="str">
        <f t="shared" si="360"/>
        <v/>
      </c>
      <c r="CD317" s="16" t="str">
        <f t="shared" si="360"/>
        <v/>
      </c>
      <c r="CE317" s="16" t="str">
        <f t="shared" si="360"/>
        <v/>
      </c>
      <c r="CF317" s="16" t="str">
        <f t="shared" si="360"/>
        <v/>
      </c>
      <c r="CG317" s="16" t="str">
        <f t="shared" si="360"/>
        <v/>
      </c>
      <c r="CH317" s="66" t="str">
        <f t="shared" si="333"/>
        <v/>
      </c>
      <c r="CI317" s="42" t="str">
        <f t="shared" si="345"/>
        <v/>
      </c>
      <c r="CJ317" s="42" t="str">
        <f t="shared" si="346"/>
        <v/>
      </c>
      <c r="CK317" s="42" t="str">
        <f t="shared" si="347"/>
        <v/>
      </c>
      <c r="CL317" s="42" t="str">
        <f t="shared" si="348"/>
        <v/>
      </c>
      <c r="CM317" s="42" t="str">
        <f t="shared" si="349"/>
        <v/>
      </c>
      <c r="CN317" s="65">
        <f t="shared" si="335"/>
        <v>0</v>
      </c>
      <c r="CO317" s="73"/>
      <c r="CP317" s="41">
        <f t="shared" si="356"/>
        <v>0</v>
      </c>
      <c r="CQ317" s="39">
        <f t="shared" si="357"/>
        <v>0</v>
      </c>
      <c r="CR317" s="40">
        <f t="shared" si="358"/>
        <v>0</v>
      </c>
      <c r="CS317" s="134">
        <f t="shared" si="359"/>
        <v>0</v>
      </c>
      <c r="CT317" s="17"/>
      <c r="CU317" s="129"/>
      <c r="CV317" s="130">
        <f t="shared" si="336"/>
        <v>0</v>
      </c>
      <c r="CW317" s="134">
        <f t="shared" si="337"/>
        <v>0</v>
      </c>
      <c r="CX317" s="131">
        <f>+IF($I$7="SI",'INPUTS Y LISTAS'!$B$31,0)</f>
        <v>0</v>
      </c>
      <c r="CY317" s="132"/>
      <c r="CZ317" s="130">
        <f t="shared" si="338"/>
        <v>0</v>
      </c>
      <c r="DA317" s="134">
        <f t="shared" si="339"/>
        <v>0</v>
      </c>
      <c r="DB317" s="131">
        <f>+IF($I$7="SI",'INPUTS Y LISTAS'!$B$32,0)</f>
        <v>0</v>
      </c>
      <c r="DC317" s="132"/>
      <c r="DD317" s="130">
        <f t="shared" si="340"/>
        <v>0</v>
      </c>
      <c r="DE317" s="134">
        <f t="shared" si="341"/>
        <v>0</v>
      </c>
      <c r="DF317" s="131">
        <f>+IF($I$7="SI",'INPUTS Y LISTAS'!$B$33,0)</f>
        <v>0</v>
      </c>
      <c r="DG317" s="132"/>
      <c r="DH317" s="130">
        <f t="shared" si="342"/>
        <v>0</v>
      </c>
      <c r="DI317" s="134">
        <f t="shared" si="343"/>
        <v>0</v>
      </c>
      <c r="DJ317" s="136">
        <f t="shared" si="344"/>
        <v>0</v>
      </c>
    </row>
    <row r="318" spans="3:114" ht="15.75" hidden="1" outlineLevel="2" x14ac:dyDescent="0.2">
      <c r="C318" s="14">
        <f t="shared" si="351"/>
        <v>304</v>
      </c>
      <c r="D318" s="72"/>
      <c r="E318" s="69">
        <v>1</v>
      </c>
      <c r="F318" s="69"/>
      <c r="G318" s="70"/>
      <c r="H318" s="70"/>
      <c r="I318" s="70"/>
      <c r="J318" s="70"/>
      <c r="K318" s="70"/>
      <c r="L318" s="70"/>
      <c r="M318" s="70"/>
      <c r="N318" s="70"/>
      <c r="O318" s="70"/>
      <c r="P318" s="70"/>
      <c r="Q318" s="70"/>
      <c r="R318" s="70"/>
      <c r="S318" s="70"/>
      <c r="T318" s="70"/>
      <c r="U318" s="70"/>
      <c r="V318" s="70"/>
      <c r="W318" s="70"/>
      <c r="X318" s="70"/>
      <c r="Y318" s="71"/>
      <c r="Z318" s="87" t="s">
        <v>16</v>
      </c>
      <c r="AA318" s="15" t="str">
        <f>IF(G318="","",IF(Z318="SI",G318*(1+'INPUTS Y LISTAS'!$B$15),'Modelo Estadistico'!G318))</f>
        <v/>
      </c>
      <c r="AB318" s="15" t="str">
        <f>IF(H318="","",IF(Z318="SI",H318*(1+'INPUTS Y LISTAS'!$B$15),'Modelo Estadistico'!H318))</f>
        <v/>
      </c>
      <c r="AC318" s="15" t="str">
        <f>IF(I318="","",IF(Z318="SI",I318*(1+'INPUTS Y LISTAS'!$B$15),'Modelo Estadistico'!I318))</f>
        <v/>
      </c>
      <c r="AD318" s="15" t="str">
        <f>IF(J318="","",IF(Z318="SI",J318*(1+'INPUTS Y LISTAS'!$B$15),'Modelo Estadistico'!J318))</f>
        <v/>
      </c>
      <c r="AE318" s="15" t="str">
        <f>IF(K318="","",IF(Z318="SI",K318*(1+'INPUTS Y LISTAS'!$B$15),'Modelo Estadistico'!K318))</f>
        <v/>
      </c>
      <c r="AF318" s="15" t="str">
        <f>IF(L318="","",IF(Z318="SI",L318*(1+'INPUTS Y LISTAS'!$B$15),'Modelo Estadistico'!L318))</f>
        <v/>
      </c>
      <c r="AG318" s="15" t="str">
        <f>IF(M318="","",IF(Z318="SI",M318*(1+'INPUTS Y LISTAS'!$B$15),'Modelo Estadistico'!M318))</f>
        <v/>
      </c>
      <c r="AH318" s="15" t="str">
        <f>IF(N318="","",IF(Z318="SI",N318*(1+'INPUTS Y LISTAS'!$B$15),'Modelo Estadistico'!N318))</f>
        <v/>
      </c>
      <c r="AI318" s="15" t="str">
        <f>IF(O318="","",IF(Z318="SI",O318*(1+'INPUTS Y LISTAS'!$B$15),'Modelo Estadistico'!O318))</f>
        <v/>
      </c>
      <c r="AJ318" s="15" t="str">
        <f>IF(P318="","",IF(Z318="SI",P318*(1+'INPUTS Y LISTAS'!$B$15),'Modelo Estadistico'!P318))</f>
        <v/>
      </c>
      <c r="AK318" s="15" t="str">
        <f>IF(Q318="","",IF(Z318="SI",Q318*(1+'INPUTS Y LISTAS'!$B$15),'Modelo Estadistico'!Q318))</f>
        <v/>
      </c>
      <c r="AL318" s="15" t="str">
        <f>IF(R318="","",IF(Z318="SI",R318*(1+'INPUTS Y LISTAS'!$B$15),'Modelo Estadistico'!R318))</f>
        <v/>
      </c>
      <c r="AM318" s="15" t="str">
        <f>IF(S318="","",IF(Z318="SI",S318*(1+'INPUTS Y LISTAS'!$B$15),'Modelo Estadistico'!S318))</f>
        <v/>
      </c>
      <c r="AN318" s="15" t="str">
        <f>IF(T318="","",IF(Z318="SI",T318*(1+'INPUTS Y LISTAS'!$B$15),'Modelo Estadistico'!T318))</f>
        <v/>
      </c>
      <c r="AO318" s="15" t="str">
        <f>IF(U318="","",IF(Z318="SI",U318*(1+'INPUTS Y LISTAS'!$B$15),'Modelo Estadistico'!U318))</f>
        <v/>
      </c>
      <c r="AP318" s="15" t="str">
        <f>IF(V318="","",IF(Z318="SI",V318*(1+'INPUTS Y LISTAS'!$B$15),'Modelo Estadistico'!V318))</f>
        <v/>
      </c>
      <c r="AQ318" s="15" t="str">
        <f>IF(W318="","",IF(Z318="SI",W318*(1+'INPUTS Y LISTAS'!$B$15),'Modelo Estadistico'!W318))</f>
        <v/>
      </c>
      <c r="AR318" s="15" t="str">
        <f>IF(X318="","",IF(Z318="SI",X318*(1+'INPUTS Y LISTAS'!$B$15),'Modelo Estadistico'!X318))</f>
        <v/>
      </c>
      <c r="AS318" s="71"/>
      <c r="AT318" s="29" t="str">
        <f t="shared" si="352"/>
        <v/>
      </c>
      <c r="AU318" s="15" t="str">
        <f t="shared" si="353"/>
        <v/>
      </c>
      <c r="AV318" s="15" t="str">
        <f t="shared" si="354"/>
        <v/>
      </c>
      <c r="AW318" s="30" t="str">
        <f t="shared" si="355"/>
        <v/>
      </c>
      <c r="AX318" s="28" t="str">
        <f t="shared" si="334"/>
        <v/>
      </c>
      <c r="AY318" s="16" t="str">
        <f t="shared" si="306"/>
        <v/>
      </c>
      <c r="AZ318" s="16" t="str">
        <f t="shared" si="307"/>
        <v/>
      </c>
      <c r="BA318" s="16" t="str">
        <f t="shared" si="308"/>
        <v/>
      </c>
      <c r="BB318" s="16" t="str">
        <f t="shared" si="309"/>
        <v/>
      </c>
      <c r="BC318" s="16" t="str">
        <f t="shared" si="310"/>
        <v/>
      </c>
      <c r="BD318" s="16" t="str">
        <f t="shared" si="311"/>
        <v/>
      </c>
      <c r="BE318" s="16" t="str">
        <f t="shared" si="312"/>
        <v/>
      </c>
      <c r="BF318" s="16" t="str">
        <f t="shared" si="313"/>
        <v/>
      </c>
      <c r="BG318" s="16" t="str">
        <f t="shared" si="314"/>
        <v/>
      </c>
      <c r="BH318" s="16" t="str">
        <f t="shared" si="315"/>
        <v/>
      </c>
      <c r="BI318" s="16" t="str">
        <f t="shared" si="316"/>
        <v/>
      </c>
      <c r="BJ318" s="16" t="str">
        <f t="shared" si="317"/>
        <v/>
      </c>
      <c r="BK318" s="16" t="str">
        <f t="shared" si="318"/>
        <v/>
      </c>
      <c r="BL318" s="16" t="str">
        <f t="shared" si="319"/>
        <v/>
      </c>
      <c r="BM318" s="16"/>
      <c r="BN318" s="16" t="str">
        <f t="shared" si="320"/>
        <v/>
      </c>
      <c r="BO318" s="16" t="str">
        <f t="shared" si="321"/>
        <v/>
      </c>
      <c r="BP318" s="28" t="str">
        <f t="shared" si="322"/>
        <v/>
      </c>
      <c r="BQ318" s="16" t="str">
        <f t="shared" si="323"/>
        <v/>
      </c>
      <c r="BR318" s="16" t="str">
        <f t="shared" si="324"/>
        <v/>
      </c>
      <c r="BS318" s="16" t="str">
        <f t="shared" si="325"/>
        <v/>
      </c>
      <c r="BT318" s="16" t="str">
        <f t="shared" si="326"/>
        <v/>
      </c>
      <c r="BU318" s="16" t="str">
        <f t="shared" si="327"/>
        <v/>
      </c>
      <c r="BV318" s="16" t="str">
        <f t="shared" si="328"/>
        <v/>
      </c>
      <c r="BW318" s="16" t="str">
        <f t="shared" si="329"/>
        <v/>
      </c>
      <c r="BX318" s="16" t="str">
        <f t="shared" si="330"/>
        <v/>
      </c>
      <c r="BY318" s="16" t="str">
        <f t="shared" si="331"/>
        <v/>
      </c>
      <c r="BZ318" s="16" t="str">
        <f t="shared" si="360"/>
        <v/>
      </c>
      <c r="CA318" s="16" t="str">
        <f t="shared" si="360"/>
        <v/>
      </c>
      <c r="CB318" s="16" t="str">
        <f t="shared" si="360"/>
        <v/>
      </c>
      <c r="CC318" s="16" t="str">
        <f t="shared" si="360"/>
        <v/>
      </c>
      <c r="CD318" s="16" t="str">
        <f t="shared" si="360"/>
        <v/>
      </c>
      <c r="CE318" s="16" t="str">
        <f t="shared" si="360"/>
        <v/>
      </c>
      <c r="CF318" s="16" t="str">
        <f t="shared" si="360"/>
        <v/>
      </c>
      <c r="CG318" s="16" t="str">
        <f t="shared" si="360"/>
        <v/>
      </c>
      <c r="CH318" s="66" t="str">
        <f t="shared" si="333"/>
        <v/>
      </c>
      <c r="CI318" s="42" t="str">
        <f t="shared" si="345"/>
        <v/>
      </c>
      <c r="CJ318" s="42" t="str">
        <f t="shared" si="346"/>
        <v/>
      </c>
      <c r="CK318" s="42" t="str">
        <f t="shared" si="347"/>
        <v/>
      </c>
      <c r="CL318" s="42" t="str">
        <f t="shared" si="348"/>
        <v/>
      </c>
      <c r="CM318" s="42" t="str">
        <f t="shared" si="349"/>
        <v/>
      </c>
      <c r="CN318" s="65">
        <f t="shared" si="335"/>
        <v>0</v>
      </c>
      <c r="CO318" s="73"/>
      <c r="CP318" s="41">
        <f t="shared" si="356"/>
        <v>0</v>
      </c>
      <c r="CQ318" s="39">
        <f t="shared" si="357"/>
        <v>0</v>
      </c>
      <c r="CR318" s="40">
        <f t="shared" si="358"/>
        <v>0</v>
      </c>
      <c r="CS318" s="134">
        <f t="shared" si="359"/>
        <v>0</v>
      </c>
      <c r="CT318" s="17"/>
      <c r="CU318" s="129"/>
      <c r="CV318" s="130">
        <f t="shared" si="336"/>
        <v>0</v>
      </c>
      <c r="CW318" s="134">
        <f t="shared" si="337"/>
        <v>0</v>
      </c>
      <c r="CX318" s="131">
        <f>+IF($I$7="SI",'INPUTS Y LISTAS'!$B$31,0)</f>
        <v>0</v>
      </c>
      <c r="CY318" s="132"/>
      <c r="CZ318" s="130">
        <f t="shared" si="338"/>
        <v>0</v>
      </c>
      <c r="DA318" s="134">
        <f t="shared" si="339"/>
        <v>0</v>
      </c>
      <c r="DB318" s="131">
        <f>+IF($I$7="SI",'INPUTS Y LISTAS'!$B$32,0)</f>
        <v>0</v>
      </c>
      <c r="DC318" s="132"/>
      <c r="DD318" s="130">
        <f t="shared" si="340"/>
        <v>0</v>
      </c>
      <c r="DE318" s="134">
        <f t="shared" si="341"/>
        <v>0</v>
      </c>
      <c r="DF318" s="131">
        <f>+IF($I$7="SI",'INPUTS Y LISTAS'!$B$33,0)</f>
        <v>0</v>
      </c>
      <c r="DG318" s="132"/>
      <c r="DH318" s="130">
        <f t="shared" si="342"/>
        <v>0</v>
      </c>
      <c r="DI318" s="134">
        <f t="shared" si="343"/>
        <v>0</v>
      </c>
      <c r="DJ318" s="136">
        <f t="shared" si="344"/>
        <v>0</v>
      </c>
    </row>
    <row r="319" spans="3:114" ht="15.75" hidden="1" outlineLevel="2" x14ac:dyDescent="0.2">
      <c r="C319" s="14">
        <f t="shared" si="351"/>
        <v>305</v>
      </c>
      <c r="D319" s="72"/>
      <c r="E319" s="69">
        <v>1</v>
      </c>
      <c r="F319" s="69"/>
      <c r="G319" s="70"/>
      <c r="H319" s="70"/>
      <c r="I319" s="70"/>
      <c r="J319" s="70"/>
      <c r="K319" s="70"/>
      <c r="L319" s="70"/>
      <c r="M319" s="70"/>
      <c r="N319" s="70"/>
      <c r="O319" s="70"/>
      <c r="P319" s="70"/>
      <c r="Q319" s="70"/>
      <c r="R319" s="70"/>
      <c r="S319" s="70"/>
      <c r="T319" s="70"/>
      <c r="U319" s="70"/>
      <c r="V319" s="70"/>
      <c r="W319" s="70"/>
      <c r="X319" s="70"/>
      <c r="Y319" s="71"/>
      <c r="Z319" s="87" t="s">
        <v>16</v>
      </c>
      <c r="AA319" s="15" t="str">
        <f>IF(G319="","",IF(Z319="SI",G319*(1+'INPUTS Y LISTAS'!$B$15),'Modelo Estadistico'!G319))</f>
        <v/>
      </c>
      <c r="AB319" s="15" t="str">
        <f>IF(H319="","",IF(Z319="SI",H319*(1+'INPUTS Y LISTAS'!$B$15),'Modelo Estadistico'!H319))</f>
        <v/>
      </c>
      <c r="AC319" s="15" t="str">
        <f>IF(I319="","",IF(Z319="SI",I319*(1+'INPUTS Y LISTAS'!$B$15),'Modelo Estadistico'!I319))</f>
        <v/>
      </c>
      <c r="AD319" s="15" t="str">
        <f>IF(J319="","",IF(Z319="SI",J319*(1+'INPUTS Y LISTAS'!$B$15),'Modelo Estadistico'!J319))</f>
        <v/>
      </c>
      <c r="AE319" s="15" t="str">
        <f>IF(K319="","",IF(Z319="SI",K319*(1+'INPUTS Y LISTAS'!$B$15),'Modelo Estadistico'!K319))</f>
        <v/>
      </c>
      <c r="AF319" s="15" t="str">
        <f>IF(L319="","",IF(Z319="SI",L319*(1+'INPUTS Y LISTAS'!$B$15),'Modelo Estadistico'!L319))</f>
        <v/>
      </c>
      <c r="AG319" s="15" t="str">
        <f>IF(M319="","",IF(Z319="SI",M319*(1+'INPUTS Y LISTAS'!$B$15),'Modelo Estadistico'!M319))</f>
        <v/>
      </c>
      <c r="AH319" s="15" t="str">
        <f>IF(N319="","",IF(Z319="SI",N319*(1+'INPUTS Y LISTAS'!$B$15),'Modelo Estadistico'!N319))</f>
        <v/>
      </c>
      <c r="AI319" s="15" t="str">
        <f>IF(O319="","",IF(Z319="SI",O319*(1+'INPUTS Y LISTAS'!$B$15),'Modelo Estadistico'!O319))</f>
        <v/>
      </c>
      <c r="AJ319" s="15" t="str">
        <f>IF(P319="","",IF(Z319="SI",P319*(1+'INPUTS Y LISTAS'!$B$15),'Modelo Estadistico'!P319))</f>
        <v/>
      </c>
      <c r="AK319" s="15" t="str">
        <f>IF(Q319="","",IF(Z319="SI",Q319*(1+'INPUTS Y LISTAS'!$B$15),'Modelo Estadistico'!Q319))</f>
        <v/>
      </c>
      <c r="AL319" s="15" t="str">
        <f>IF(R319="","",IF(Z319="SI",R319*(1+'INPUTS Y LISTAS'!$B$15),'Modelo Estadistico'!R319))</f>
        <v/>
      </c>
      <c r="AM319" s="15" t="str">
        <f>IF(S319="","",IF(Z319="SI",S319*(1+'INPUTS Y LISTAS'!$B$15),'Modelo Estadistico'!S319))</f>
        <v/>
      </c>
      <c r="AN319" s="15" t="str">
        <f>IF(T319="","",IF(Z319="SI",T319*(1+'INPUTS Y LISTAS'!$B$15),'Modelo Estadistico'!T319))</f>
        <v/>
      </c>
      <c r="AO319" s="15" t="str">
        <f>IF(U319="","",IF(Z319="SI",U319*(1+'INPUTS Y LISTAS'!$B$15),'Modelo Estadistico'!U319))</f>
        <v/>
      </c>
      <c r="AP319" s="15" t="str">
        <f>IF(V319="","",IF(Z319="SI",V319*(1+'INPUTS Y LISTAS'!$B$15),'Modelo Estadistico'!V319))</f>
        <v/>
      </c>
      <c r="AQ319" s="15" t="str">
        <f>IF(W319="","",IF(Z319="SI",W319*(1+'INPUTS Y LISTAS'!$B$15),'Modelo Estadistico'!W319))</f>
        <v/>
      </c>
      <c r="AR319" s="15" t="str">
        <f>IF(X319="","",IF(Z319="SI",X319*(1+'INPUTS Y LISTAS'!$B$15),'Modelo Estadistico'!X319))</f>
        <v/>
      </c>
      <c r="AS319" s="71"/>
      <c r="AT319" s="29" t="str">
        <f t="shared" si="352"/>
        <v/>
      </c>
      <c r="AU319" s="15" t="str">
        <f t="shared" si="353"/>
        <v/>
      </c>
      <c r="AV319" s="15" t="str">
        <f t="shared" si="354"/>
        <v/>
      </c>
      <c r="AW319" s="30" t="str">
        <f t="shared" si="355"/>
        <v/>
      </c>
      <c r="AX319" s="28" t="str">
        <f t="shared" si="334"/>
        <v/>
      </c>
      <c r="AY319" s="16" t="str">
        <f t="shared" si="306"/>
        <v/>
      </c>
      <c r="AZ319" s="16" t="str">
        <f t="shared" si="307"/>
        <v/>
      </c>
      <c r="BA319" s="16" t="str">
        <f t="shared" si="308"/>
        <v/>
      </c>
      <c r="BB319" s="16" t="str">
        <f t="shared" si="309"/>
        <v/>
      </c>
      <c r="BC319" s="16" t="str">
        <f t="shared" si="310"/>
        <v/>
      </c>
      <c r="BD319" s="16" t="str">
        <f t="shared" si="311"/>
        <v/>
      </c>
      <c r="BE319" s="16" t="str">
        <f t="shared" si="312"/>
        <v/>
      </c>
      <c r="BF319" s="16" t="str">
        <f t="shared" si="313"/>
        <v/>
      </c>
      <c r="BG319" s="16" t="str">
        <f t="shared" si="314"/>
        <v/>
      </c>
      <c r="BH319" s="16" t="str">
        <f t="shared" si="315"/>
        <v/>
      </c>
      <c r="BI319" s="16" t="str">
        <f t="shared" si="316"/>
        <v/>
      </c>
      <c r="BJ319" s="16" t="str">
        <f t="shared" si="317"/>
        <v/>
      </c>
      <c r="BK319" s="16" t="str">
        <f t="shared" si="318"/>
        <v/>
      </c>
      <c r="BL319" s="16" t="str">
        <f t="shared" si="319"/>
        <v/>
      </c>
      <c r="BM319" s="16"/>
      <c r="BN319" s="16" t="str">
        <f t="shared" si="320"/>
        <v/>
      </c>
      <c r="BO319" s="16" t="str">
        <f t="shared" si="321"/>
        <v/>
      </c>
      <c r="BP319" s="28" t="str">
        <f t="shared" si="322"/>
        <v/>
      </c>
      <c r="BQ319" s="16" t="str">
        <f t="shared" si="323"/>
        <v/>
      </c>
      <c r="BR319" s="16" t="str">
        <f t="shared" si="324"/>
        <v/>
      </c>
      <c r="BS319" s="16" t="str">
        <f t="shared" si="325"/>
        <v/>
      </c>
      <c r="BT319" s="16" t="str">
        <f t="shared" si="326"/>
        <v/>
      </c>
      <c r="BU319" s="16" t="str">
        <f t="shared" si="327"/>
        <v/>
      </c>
      <c r="BV319" s="16" t="str">
        <f t="shared" si="328"/>
        <v/>
      </c>
      <c r="BW319" s="16" t="str">
        <f t="shared" si="329"/>
        <v/>
      </c>
      <c r="BX319" s="16" t="str">
        <f t="shared" si="330"/>
        <v/>
      </c>
      <c r="BY319" s="16" t="str">
        <f t="shared" si="331"/>
        <v/>
      </c>
      <c r="BZ319" s="16" t="str">
        <f t="shared" si="360"/>
        <v/>
      </c>
      <c r="CA319" s="16" t="str">
        <f t="shared" si="360"/>
        <v/>
      </c>
      <c r="CB319" s="16" t="str">
        <f t="shared" si="360"/>
        <v/>
      </c>
      <c r="CC319" s="16" t="str">
        <f t="shared" si="360"/>
        <v/>
      </c>
      <c r="CD319" s="16" t="str">
        <f t="shared" si="360"/>
        <v/>
      </c>
      <c r="CE319" s="16" t="str">
        <f t="shared" si="360"/>
        <v/>
      </c>
      <c r="CF319" s="16" t="str">
        <f t="shared" si="360"/>
        <v/>
      </c>
      <c r="CG319" s="16" t="str">
        <f t="shared" si="360"/>
        <v/>
      </c>
      <c r="CH319" s="66" t="str">
        <f t="shared" si="333"/>
        <v/>
      </c>
      <c r="CI319" s="42" t="str">
        <f t="shared" si="345"/>
        <v/>
      </c>
      <c r="CJ319" s="42" t="str">
        <f t="shared" si="346"/>
        <v/>
      </c>
      <c r="CK319" s="42" t="str">
        <f t="shared" si="347"/>
        <v/>
      </c>
      <c r="CL319" s="42" t="str">
        <f t="shared" si="348"/>
        <v/>
      </c>
      <c r="CM319" s="42" t="str">
        <f t="shared" si="349"/>
        <v/>
      </c>
      <c r="CN319" s="65">
        <f t="shared" si="335"/>
        <v>0</v>
      </c>
      <c r="CO319" s="73"/>
      <c r="CP319" s="41">
        <f t="shared" si="356"/>
        <v>0</v>
      </c>
      <c r="CQ319" s="39">
        <f t="shared" si="357"/>
        <v>0</v>
      </c>
      <c r="CR319" s="40">
        <f t="shared" si="358"/>
        <v>0</v>
      </c>
      <c r="CS319" s="134">
        <f t="shared" si="359"/>
        <v>0</v>
      </c>
      <c r="CT319" s="17"/>
      <c r="CU319" s="129"/>
      <c r="CV319" s="130">
        <f t="shared" si="336"/>
        <v>0</v>
      </c>
      <c r="CW319" s="134">
        <f t="shared" si="337"/>
        <v>0</v>
      </c>
      <c r="CX319" s="131">
        <f>+IF($I$7="SI",'INPUTS Y LISTAS'!$B$31,0)</f>
        <v>0</v>
      </c>
      <c r="CY319" s="132"/>
      <c r="CZ319" s="130">
        <f t="shared" si="338"/>
        <v>0</v>
      </c>
      <c r="DA319" s="134">
        <f t="shared" si="339"/>
        <v>0</v>
      </c>
      <c r="DB319" s="131">
        <f>+IF($I$7="SI",'INPUTS Y LISTAS'!$B$32,0)</f>
        <v>0</v>
      </c>
      <c r="DC319" s="132"/>
      <c r="DD319" s="130">
        <f t="shared" si="340"/>
        <v>0</v>
      </c>
      <c r="DE319" s="134">
        <f t="shared" si="341"/>
        <v>0</v>
      </c>
      <c r="DF319" s="131">
        <f>+IF($I$7="SI",'INPUTS Y LISTAS'!$B$33,0)</f>
        <v>0</v>
      </c>
      <c r="DG319" s="132"/>
      <c r="DH319" s="130">
        <f t="shared" si="342"/>
        <v>0</v>
      </c>
      <c r="DI319" s="134">
        <f t="shared" si="343"/>
        <v>0</v>
      </c>
      <c r="DJ319" s="136">
        <f t="shared" si="344"/>
        <v>0</v>
      </c>
    </row>
    <row r="320" spans="3:114" ht="15.75" hidden="1" outlineLevel="2" x14ac:dyDescent="0.2">
      <c r="C320" s="14">
        <f t="shared" si="351"/>
        <v>306</v>
      </c>
      <c r="D320" s="72"/>
      <c r="E320" s="69">
        <v>1</v>
      </c>
      <c r="F320" s="69"/>
      <c r="G320" s="70"/>
      <c r="H320" s="70"/>
      <c r="I320" s="70"/>
      <c r="J320" s="70"/>
      <c r="K320" s="70"/>
      <c r="L320" s="70"/>
      <c r="M320" s="70"/>
      <c r="N320" s="70"/>
      <c r="O320" s="70"/>
      <c r="P320" s="70"/>
      <c r="Q320" s="70"/>
      <c r="R320" s="70"/>
      <c r="S320" s="70"/>
      <c r="T320" s="70"/>
      <c r="U320" s="70"/>
      <c r="V320" s="70"/>
      <c r="W320" s="70"/>
      <c r="X320" s="70"/>
      <c r="Y320" s="71"/>
      <c r="Z320" s="87" t="s">
        <v>16</v>
      </c>
      <c r="AA320" s="15" t="str">
        <f>IF(G320="","",IF(Z320="SI",G320*(1+'INPUTS Y LISTAS'!$B$15),'Modelo Estadistico'!G320))</f>
        <v/>
      </c>
      <c r="AB320" s="15" t="str">
        <f>IF(H320="","",IF(Z320="SI",H320*(1+'INPUTS Y LISTAS'!$B$15),'Modelo Estadistico'!H320))</f>
        <v/>
      </c>
      <c r="AC320" s="15" t="str">
        <f>IF(I320="","",IF(Z320="SI",I320*(1+'INPUTS Y LISTAS'!$B$15),'Modelo Estadistico'!I320))</f>
        <v/>
      </c>
      <c r="AD320" s="15" t="str">
        <f>IF(J320="","",IF(Z320="SI",J320*(1+'INPUTS Y LISTAS'!$B$15),'Modelo Estadistico'!J320))</f>
        <v/>
      </c>
      <c r="AE320" s="15" t="str">
        <f>IF(K320="","",IF(Z320="SI",K320*(1+'INPUTS Y LISTAS'!$B$15),'Modelo Estadistico'!K320))</f>
        <v/>
      </c>
      <c r="AF320" s="15" t="str">
        <f>IF(L320="","",IF(Z320="SI",L320*(1+'INPUTS Y LISTAS'!$B$15),'Modelo Estadistico'!L320))</f>
        <v/>
      </c>
      <c r="AG320" s="15" t="str">
        <f>IF(M320="","",IF(Z320="SI",M320*(1+'INPUTS Y LISTAS'!$B$15),'Modelo Estadistico'!M320))</f>
        <v/>
      </c>
      <c r="AH320" s="15" t="str">
        <f>IF(N320="","",IF(Z320="SI",N320*(1+'INPUTS Y LISTAS'!$B$15),'Modelo Estadistico'!N320))</f>
        <v/>
      </c>
      <c r="AI320" s="15" t="str">
        <f>IF(O320="","",IF(Z320="SI",O320*(1+'INPUTS Y LISTAS'!$B$15),'Modelo Estadistico'!O320))</f>
        <v/>
      </c>
      <c r="AJ320" s="15" t="str">
        <f>IF(P320="","",IF(Z320="SI",P320*(1+'INPUTS Y LISTAS'!$B$15),'Modelo Estadistico'!P320))</f>
        <v/>
      </c>
      <c r="AK320" s="15" t="str">
        <f>IF(Q320="","",IF(Z320="SI",Q320*(1+'INPUTS Y LISTAS'!$B$15),'Modelo Estadistico'!Q320))</f>
        <v/>
      </c>
      <c r="AL320" s="15" t="str">
        <f>IF(R320="","",IF(Z320="SI",R320*(1+'INPUTS Y LISTAS'!$B$15),'Modelo Estadistico'!R320))</f>
        <v/>
      </c>
      <c r="AM320" s="15" t="str">
        <f>IF(S320="","",IF(Z320="SI",S320*(1+'INPUTS Y LISTAS'!$B$15),'Modelo Estadistico'!S320))</f>
        <v/>
      </c>
      <c r="AN320" s="15" t="str">
        <f>IF(T320="","",IF(Z320="SI",T320*(1+'INPUTS Y LISTAS'!$B$15),'Modelo Estadistico'!T320))</f>
        <v/>
      </c>
      <c r="AO320" s="15" t="str">
        <f>IF(U320="","",IF(Z320="SI",U320*(1+'INPUTS Y LISTAS'!$B$15),'Modelo Estadistico'!U320))</f>
        <v/>
      </c>
      <c r="AP320" s="15" t="str">
        <f>IF(V320="","",IF(Z320="SI",V320*(1+'INPUTS Y LISTAS'!$B$15),'Modelo Estadistico'!V320))</f>
        <v/>
      </c>
      <c r="AQ320" s="15" t="str">
        <f>IF(W320="","",IF(Z320="SI",W320*(1+'INPUTS Y LISTAS'!$B$15),'Modelo Estadistico'!W320))</f>
        <v/>
      </c>
      <c r="AR320" s="15" t="str">
        <f>IF(X320="","",IF(Z320="SI",X320*(1+'INPUTS Y LISTAS'!$B$15),'Modelo Estadistico'!X320))</f>
        <v/>
      </c>
      <c r="AS320" s="71"/>
      <c r="AT320" s="29" t="str">
        <f t="shared" si="352"/>
        <v/>
      </c>
      <c r="AU320" s="15" t="str">
        <f t="shared" si="353"/>
        <v/>
      </c>
      <c r="AV320" s="15" t="str">
        <f t="shared" si="354"/>
        <v/>
      </c>
      <c r="AW320" s="30" t="str">
        <f t="shared" si="355"/>
        <v/>
      </c>
      <c r="AX320" s="28" t="str">
        <f t="shared" si="334"/>
        <v/>
      </c>
      <c r="AY320" s="16" t="str">
        <f t="shared" si="306"/>
        <v/>
      </c>
      <c r="AZ320" s="16" t="str">
        <f t="shared" si="307"/>
        <v/>
      </c>
      <c r="BA320" s="16" t="str">
        <f t="shared" si="308"/>
        <v/>
      </c>
      <c r="BB320" s="16" t="str">
        <f t="shared" si="309"/>
        <v/>
      </c>
      <c r="BC320" s="16" t="str">
        <f t="shared" si="310"/>
        <v/>
      </c>
      <c r="BD320" s="16" t="str">
        <f t="shared" si="311"/>
        <v/>
      </c>
      <c r="BE320" s="16" t="str">
        <f t="shared" si="312"/>
        <v/>
      </c>
      <c r="BF320" s="16" t="str">
        <f t="shared" si="313"/>
        <v/>
      </c>
      <c r="BG320" s="16" t="str">
        <f t="shared" si="314"/>
        <v/>
      </c>
      <c r="BH320" s="16" t="str">
        <f t="shared" si="315"/>
        <v/>
      </c>
      <c r="BI320" s="16" t="str">
        <f t="shared" si="316"/>
        <v/>
      </c>
      <c r="BJ320" s="16" t="str">
        <f t="shared" si="317"/>
        <v/>
      </c>
      <c r="BK320" s="16" t="str">
        <f t="shared" si="318"/>
        <v/>
      </c>
      <c r="BL320" s="16" t="str">
        <f t="shared" si="319"/>
        <v/>
      </c>
      <c r="BM320" s="16"/>
      <c r="BN320" s="16" t="str">
        <f t="shared" si="320"/>
        <v/>
      </c>
      <c r="BO320" s="16" t="str">
        <f t="shared" si="321"/>
        <v/>
      </c>
      <c r="BP320" s="28" t="str">
        <f t="shared" si="322"/>
        <v/>
      </c>
      <c r="BQ320" s="16" t="str">
        <f t="shared" si="323"/>
        <v/>
      </c>
      <c r="BR320" s="16" t="str">
        <f t="shared" si="324"/>
        <v/>
      </c>
      <c r="BS320" s="16" t="str">
        <f t="shared" si="325"/>
        <v/>
      </c>
      <c r="BT320" s="16" t="str">
        <f t="shared" si="326"/>
        <v/>
      </c>
      <c r="BU320" s="16" t="str">
        <f t="shared" si="327"/>
        <v/>
      </c>
      <c r="BV320" s="16" t="str">
        <f t="shared" si="328"/>
        <v/>
      </c>
      <c r="BW320" s="16" t="str">
        <f t="shared" si="329"/>
        <v/>
      </c>
      <c r="BX320" s="16" t="str">
        <f t="shared" si="330"/>
        <v/>
      </c>
      <c r="BY320" s="16" t="str">
        <f t="shared" si="331"/>
        <v/>
      </c>
      <c r="BZ320" s="16" t="str">
        <f t="shared" ref="BZ320:CG335" si="361">IF(BH320="Incluir Cotización",$AJ320,"")</f>
        <v/>
      </c>
      <c r="CA320" s="16" t="str">
        <f t="shared" si="361"/>
        <v/>
      </c>
      <c r="CB320" s="16" t="str">
        <f t="shared" si="361"/>
        <v/>
      </c>
      <c r="CC320" s="16" t="str">
        <f t="shared" si="361"/>
        <v/>
      </c>
      <c r="CD320" s="16" t="str">
        <f t="shared" si="361"/>
        <v/>
      </c>
      <c r="CE320" s="16" t="str">
        <f t="shared" si="361"/>
        <v/>
      </c>
      <c r="CF320" s="16" t="str">
        <f t="shared" si="361"/>
        <v/>
      </c>
      <c r="CG320" s="16" t="str">
        <f t="shared" si="361"/>
        <v/>
      </c>
      <c r="CH320" s="66" t="str">
        <f t="shared" si="333"/>
        <v/>
      </c>
      <c r="CI320" s="42" t="str">
        <f t="shared" si="345"/>
        <v/>
      </c>
      <c r="CJ320" s="42" t="str">
        <f t="shared" si="346"/>
        <v/>
      </c>
      <c r="CK320" s="42" t="str">
        <f t="shared" si="347"/>
        <v/>
      </c>
      <c r="CL320" s="42" t="str">
        <f t="shared" si="348"/>
        <v/>
      </c>
      <c r="CM320" s="42" t="str">
        <f t="shared" si="349"/>
        <v/>
      </c>
      <c r="CN320" s="65">
        <f t="shared" si="335"/>
        <v>0</v>
      </c>
      <c r="CO320" s="73"/>
      <c r="CP320" s="41">
        <f t="shared" si="356"/>
        <v>0</v>
      </c>
      <c r="CQ320" s="39">
        <f t="shared" si="357"/>
        <v>0</v>
      </c>
      <c r="CR320" s="40">
        <f t="shared" si="358"/>
        <v>0</v>
      </c>
      <c r="CS320" s="134">
        <f t="shared" si="359"/>
        <v>0</v>
      </c>
      <c r="CT320" s="17"/>
      <c r="CU320" s="129"/>
      <c r="CV320" s="130">
        <f t="shared" si="336"/>
        <v>0</v>
      </c>
      <c r="CW320" s="134">
        <f t="shared" si="337"/>
        <v>0</v>
      </c>
      <c r="CX320" s="131">
        <f>+IF($I$7="SI",'INPUTS Y LISTAS'!$B$31,0)</f>
        <v>0</v>
      </c>
      <c r="CY320" s="132"/>
      <c r="CZ320" s="130">
        <f t="shared" si="338"/>
        <v>0</v>
      </c>
      <c r="DA320" s="134">
        <f t="shared" si="339"/>
        <v>0</v>
      </c>
      <c r="DB320" s="131">
        <f>+IF($I$7="SI",'INPUTS Y LISTAS'!$B$32,0)</f>
        <v>0</v>
      </c>
      <c r="DC320" s="132"/>
      <c r="DD320" s="130">
        <f t="shared" si="340"/>
        <v>0</v>
      </c>
      <c r="DE320" s="134">
        <f t="shared" si="341"/>
        <v>0</v>
      </c>
      <c r="DF320" s="131">
        <f>+IF($I$7="SI",'INPUTS Y LISTAS'!$B$33,0)</f>
        <v>0</v>
      </c>
      <c r="DG320" s="132"/>
      <c r="DH320" s="130">
        <f t="shared" si="342"/>
        <v>0</v>
      </c>
      <c r="DI320" s="134">
        <f t="shared" si="343"/>
        <v>0</v>
      </c>
      <c r="DJ320" s="136">
        <f t="shared" si="344"/>
        <v>0</v>
      </c>
    </row>
    <row r="321" spans="3:114" ht="15.75" hidden="1" outlineLevel="2" x14ac:dyDescent="0.2">
      <c r="C321" s="14">
        <f t="shared" si="351"/>
        <v>307</v>
      </c>
      <c r="D321" s="72"/>
      <c r="E321" s="69">
        <v>1</v>
      </c>
      <c r="F321" s="69"/>
      <c r="G321" s="70"/>
      <c r="H321" s="70"/>
      <c r="I321" s="70"/>
      <c r="J321" s="70"/>
      <c r="K321" s="70"/>
      <c r="L321" s="70"/>
      <c r="M321" s="70"/>
      <c r="N321" s="70"/>
      <c r="O321" s="70"/>
      <c r="P321" s="70"/>
      <c r="Q321" s="70"/>
      <c r="R321" s="70"/>
      <c r="S321" s="70"/>
      <c r="T321" s="70"/>
      <c r="U321" s="70"/>
      <c r="V321" s="70"/>
      <c r="W321" s="70"/>
      <c r="X321" s="70"/>
      <c r="Y321" s="71"/>
      <c r="Z321" s="87" t="s">
        <v>16</v>
      </c>
      <c r="AA321" s="15" t="str">
        <f>IF(G321="","",IF(Z321="SI",G321*(1+'INPUTS Y LISTAS'!$B$15),'Modelo Estadistico'!G321))</f>
        <v/>
      </c>
      <c r="AB321" s="15" t="str">
        <f>IF(H321="","",IF(Z321="SI",H321*(1+'INPUTS Y LISTAS'!$B$15),'Modelo Estadistico'!H321))</f>
        <v/>
      </c>
      <c r="AC321" s="15" t="str">
        <f>IF(I321="","",IF(Z321="SI",I321*(1+'INPUTS Y LISTAS'!$B$15),'Modelo Estadistico'!I321))</f>
        <v/>
      </c>
      <c r="AD321" s="15" t="str">
        <f>IF(J321="","",IF(Z321="SI",J321*(1+'INPUTS Y LISTAS'!$B$15),'Modelo Estadistico'!J321))</f>
        <v/>
      </c>
      <c r="AE321" s="15" t="str">
        <f>IF(K321="","",IF(Z321="SI",K321*(1+'INPUTS Y LISTAS'!$B$15),'Modelo Estadistico'!K321))</f>
        <v/>
      </c>
      <c r="AF321" s="15" t="str">
        <f>IF(L321="","",IF(Z321="SI",L321*(1+'INPUTS Y LISTAS'!$B$15),'Modelo Estadistico'!L321))</f>
        <v/>
      </c>
      <c r="AG321" s="15" t="str">
        <f>IF(M321="","",IF(Z321="SI",M321*(1+'INPUTS Y LISTAS'!$B$15),'Modelo Estadistico'!M321))</f>
        <v/>
      </c>
      <c r="AH321" s="15" t="str">
        <f>IF(N321="","",IF(Z321="SI",N321*(1+'INPUTS Y LISTAS'!$B$15),'Modelo Estadistico'!N321))</f>
        <v/>
      </c>
      <c r="AI321" s="15" t="str">
        <f>IF(O321="","",IF(Z321="SI",O321*(1+'INPUTS Y LISTAS'!$B$15),'Modelo Estadistico'!O321))</f>
        <v/>
      </c>
      <c r="AJ321" s="15" t="str">
        <f>IF(P321="","",IF(Z321="SI",P321*(1+'INPUTS Y LISTAS'!$B$15),'Modelo Estadistico'!P321))</f>
        <v/>
      </c>
      <c r="AK321" s="15" t="str">
        <f>IF(Q321="","",IF(Z321="SI",Q321*(1+'INPUTS Y LISTAS'!$B$15),'Modelo Estadistico'!Q321))</f>
        <v/>
      </c>
      <c r="AL321" s="15" t="str">
        <f>IF(R321="","",IF(Z321="SI",R321*(1+'INPUTS Y LISTAS'!$B$15),'Modelo Estadistico'!R321))</f>
        <v/>
      </c>
      <c r="AM321" s="15" t="str">
        <f>IF(S321="","",IF(Z321="SI",S321*(1+'INPUTS Y LISTAS'!$B$15),'Modelo Estadistico'!S321))</f>
        <v/>
      </c>
      <c r="AN321" s="15" t="str">
        <f>IF(T321="","",IF(Z321="SI",T321*(1+'INPUTS Y LISTAS'!$B$15),'Modelo Estadistico'!T321))</f>
        <v/>
      </c>
      <c r="AO321" s="15" t="str">
        <f>IF(U321="","",IF(Z321="SI",U321*(1+'INPUTS Y LISTAS'!$B$15),'Modelo Estadistico'!U321))</f>
        <v/>
      </c>
      <c r="AP321" s="15" t="str">
        <f>IF(V321="","",IF(Z321="SI",V321*(1+'INPUTS Y LISTAS'!$B$15),'Modelo Estadistico'!V321))</f>
        <v/>
      </c>
      <c r="AQ321" s="15" t="str">
        <f>IF(W321="","",IF(Z321="SI",W321*(1+'INPUTS Y LISTAS'!$B$15),'Modelo Estadistico'!W321))</f>
        <v/>
      </c>
      <c r="AR321" s="15" t="str">
        <f>IF(X321="","",IF(Z321="SI",X321*(1+'INPUTS Y LISTAS'!$B$15),'Modelo Estadistico'!X321))</f>
        <v/>
      </c>
      <c r="AS321" s="71"/>
      <c r="AT321" s="29" t="str">
        <f t="shared" si="352"/>
        <v/>
      </c>
      <c r="AU321" s="15" t="str">
        <f t="shared" si="353"/>
        <v/>
      </c>
      <c r="AV321" s="15" t="str">
        <f t="shared" si="354"/>
        <v/>
      </c>
      <c r="AW321" s="30" t="str">
        <f t="shared" si="355"/>
        <v/>
      </c>
      <c r="AX321" s="28" t="str">
        <f t="shared" si="334"/>
        <v/>
      </c>
      <c r="AY321" s="16" t="str">
        <f t="shared" si="306"/>
        <v/>
      </c>
      <c r="AZ321" s="16" t="str">
        <f t="shared" si="307"/>
        <v/>
      </c>
      <c r="BA321" s="16" t="str">
        <f t="shared" si="308"/>
        <v/>
      </c>
      <c r="BB321" s="16" t="str">
        <f t="shared" si="309"/>
        <v/>
      </c>
      <c r="BC321" s="16" t="str">
        <f t="shared" si="310"/>
        <v/>
      </c>
      <c r="BD321" s="16" t="str">
        <f t="shared" si="311"/>
        <v/>
      </c>
      <c r="BE321" s="16" t="str">
        <f t="shared" si="312"/>
        <v/>
      </c>
      <c r="BF321" s="16" t="str">
        <f t="shared" si="313"/>
        <v/>
      </c>
      <c r="BG321" s="16" t="str">
        <f t="shared" si="314"/>
        <v/>
      </c>
      <c r="BH321" s="16" t="str">
        <f t="shared" si="315"/>
        <v/>
      </c>
      <c r="BI321" s="16" t="str">
        <f t="shared" si="316"/>
        <v/>
      </c>
      <c r="BJ321" s="16" t="str">
        <f t="shared" si="317"/>
        <v/>
      </c>
      <c r="BK321" s="16" t="str">
        <f t="shared" si="318"/>
        <v/>
      </c>
      <c r="BL321" s="16" t="str">
        <f t="shared" si="319"/>
        <v/>
      </c>
      <c r="BM321" s="16"/>
      <c r="BN321" s="16" t="str">
        <f t="shared" si="320"/>
        <v/>
      </c>
      <c r="BO321" s="16" t="str">
        <f t="shared" si="321"/>
        <v/>
      </c>
      <c r="BP321" s="28" t="str">
        <f t="shared" si="322"/>
        <v/>
      </c>
      <c r="BQ321" s="16" t="str">
        <f t="shared" si="323"/>
        <v/>
      </c>
      <c r="BR321" s="16" t="str">
        <f t="shared" si="324"/>
        <v/>
      </c>
      <c r="BS321" s="16" t="str">
        <f t="shared" si="325"/>
        <v/>
      </c>
      <c r="BT321" s="16" t="str">
        <f t="shared" si="326"/>
        <v/>
      </c>
      <c r="BU321" s="16" t="str">
        <f t="shared" si="327"/>
        <v/>
      </c>
      <c r="BV321" s="16" t="str">
        <f t="shared" si="328"/>
        <v/>
      </c>
      <c r="BW321" s="16" t="str">
        <f t="shared" si="329"/>
        <v/>
      </c>
      <c r="BX321" s="16" t="str">
        <f t="shared" si="330"/>
        <v/>
      </c>
      <c r="BY321" s="16" t="str">
        <f t="shared" si="331"/>
        <v/>
      </c>
      <c r="BZ321" s="16" t="str">
        <f t="shared" si="361"/>
        <v/>
      </c>
      <c r="CA321" s="16" t="str">
        <f t="shared" si="361"/>
        <v/>
      </c>
      <c r="CB321" s="16" t="str">
        <f t="shared" si="361"/>
        <v/>
      </c>
      <c r="CC321" s="16" t="str">
        <f t="shared" si="361"/>
        <v/>
      </c>
      <c r="CD321" s="16" t="str">
        <f t="shared" si="361"/>
        <v/>
      </c>
      <c r="CE321" s="16" t="str">
        <f t="shared" si="361"/>
        <v/>
      </c>
      <c r="CF321" s="16" t="str">
        <f t="shared" si="361"/>
        <v/>
      </c>
      <c r="CG321" s="16" t="str">
        <f t="shared" si="361"/>
        <v/>
      </c>
      <c r="CH321" s="66" t="str">
        <f t="shared" si="333"/>
        <v/>
      </c>
      <c r="CI321" s="42" t="str">
        <f t="shared" si="345"/>
        <v/>
      </c>
      <c r="CJ321" s="42" t="str">
        <f t="shared" si="346"/>
        <v/>
      </c>
      <c r="CK321" s="42" t="str">
        <f t="shared" si="347"/>
        <v/>
      </c>
      <c r="CL321" s="42" t="str">
        <f t="shared" si="348"/>
        <v/>
      </c>
      <c r="CM321" s="42" t="str">
        <f t="shared" si="349"/>
        <v/>
      </c>
      <c r="CN321" s="65">
        <f t="shared" si="335"/>
        <v>0</v>
      </c>
      <c r="CO321" s="73"/>
      <c r="CP321" s="41">
        <f t="shared" si="356"/>
        <v>0</v>
      </c>
      <c r="CQ321" s="39">
        <f t="shared" si="357"/>
        <v>0</v>
      </c>
      <c r="CR321" s="40">
        <f t="shared" si="358"/>
        <v>0</v>
      </c>
      <c r="CS321" s="134">
        <f t="shared" si="359"/>
        <v>0</v>
      </c>
      <c r="CT321" s="17"/>
      <c r="CU321" s="129"/>
      <c r="CV321" s="130">
        <f t="shared" si="336"/>
        <v>0</v>
      </c>
      <c r="CW321" s="134">
        <f t="shared" si="337"/>
        <v>0</v>
      </c>
      <c r="CX321" s="131">
        <f>+IF($I$7="SI",'INPUTS Y LISTAS'!$B$31,0)</f>
        <v>0</v>
      </c>
      <c r="CY321" s="132"/>
      <c r="CZ321" s="130">
        <f t="shared" si="338"/>
        <v>0</v>
      </c>
      <c r="DA321" s="134">
        <f t="shared" si="339"/>
        <v>0</v>
      </c>
      <c r="DB321" s="131">
        <f>+IF($I$7="SI",'INPUTS Y LISTAS'!$B$32,0)</f>
        <v>0</v>
      </c>
      <c r="DC321" s="132"/>
      <c r="DD321" s="130">
        <f t="shared" si="340"/>
        <v>0</v>
      </c>
      <c r="DE321" s="134">
        <f t="shared" si="341"/>
        <v>0</v>
      </c>
      <c r="DF321" s="131">
        <f>+IF($I$7="SI",'INPUTS Y LISTAS'!$B$33,0)</f>
        <v>0</v>
      </c>
      <c r="DG321" s="132"/>
      <c r="DH321" s="130">
        <f t="shared" si="342"/>
        <v>0</v>
      </c>
      <c r="DI321" s="134">
        <f t="shared" si="343"/>
        <v>0</v>
      </c>
      <c r="DJ321" s="136">
        <f t="shared" si="344"/>
        <v>0</v>
      </c>
    </row>
    <row r="322" spans="3:114" ht="15.75" hidden="1" outlineLevel="2" x14ac:dyDescent="0.2">
      <c r="C322" s="14">
        <f t="shared" si="351"/>
        <v>308</v>
      </c>
      <c r="D322" s="72"/>
      <c r="E322" s="69">
        <v>1</v>
      </c>
      <c r="F322" s="69"/>
      <c r="G322" s="70"/>
      <c r="H322" s="70"/>
      <c r="I322" s="70"/>
      <c r="J322" s="70"/>
      <c r="K322" s="70"/>
      <c r="L322" s="70"/>
      <c r="M322" s="70"/>
      <c r="N322" s="70"/>
      <c r="O322" s="70"/>
      <c r="P322" s="70"/>
      <c r="Q322" s="70"/>
      <c r="R322" s="70"/>
      <c r="S322" s="70"/>
      <c r="T322" s="70"/>
      <c r="U322" s="70"/>
      <c r="V322" s="70"/>
      <c r="W322" s="70"/>
      <c r="X322" s="70"/>
      <c r="Y322" s="71"/>
      <c r="Z322" s="87" t="s">
        <v>16</v>
      </c>
      <c r="AA322" s="15" t="str">
        <f>IF(G322="","",IF(Z322="SI",G322*(1+'INPUTS Y LISTAS'!$B$15),'Modelo Estadistico'!G322))</f>
        <v/>
      </c>
      <c r="AB322" s="15" t="str">
        <f>IF(H322="","",IF(Z322="SI",H322*(1+'INPUTS Y LISTAS'!$B$15),'Modelo Estadistico'!H322))</f>
        <v/>
      </c>
      <c r="AC322" s="15" t="str">
        <f>IF(I322="","",IF(Z322="SI",I322*(1+'INPUTS Y LISTAS'!$B$15),'Modelo Estadistico'!I322))</f>
        <v/>
      </c>
      <c r="AD322" s="15" t="str">
        <f>IF(J322="","",IF(Z322="SI",J322*(1+'INPUTS Y LISTAS'!$B$15),'Modelo Estadistico'!J322))</f>
        <v/>
      </c>
      <c r="AE322" s="15" t="str">
        <f>IF(K322="","",IF(Z322="SI",K322*(1+'INPUTS Y LISTAS'!$B$15),'Modelo Estadistico'!K322))</f>
        <v/>
      </c>
      <c r="AF322" s="15" t="str">
        <f>IF(L322="","",IF(Z322="SI",L322*(1+'INPUTS Y LISTAS'!$B$15),'Modelo Estadistico'!L322))</f>
        <v/>
      </c>
      <c r="AG322" s="15" t="str">
        <f>IF(M322="","",IF(Z322="SI",M322*(1+'INPUTS Y LISTAS'!$B$15),'Modelo Estadistico'!M322))</f>
        <v/>
      </c>
      <c r="AH322" s="15" t="str">
        <f>IF(N322="","",IF(Z322="SI",N322*(1+'INPUTS Y LISTAS'!$B$15),'Modelo Estadistico'!N322))</f>
        <v/>
      </c>
      <c r="AI322" s="15" t="str">
        <f>IF(O322="","",IF(Z322="SI",O322*(1+'INPUTS Y LISTAS'!$B$15),'Modelo Estadistico'!O322))</f>
        <v/>
      </c>
      <c r="AJ322" s="15" t="str">
        <f>IF(P322="","",IF(Z322="SI",P322*(1+'INPUTS Y LISTAS'!$B$15),'Modelo Estadistico'!P322))</f>
        <v/>
      </c>
      <c r="AK322" s="15" t="str">
        <f>IF(Q322="","",IF(Z322="SI",Q322*(1+'INPUTS Y LISTAS'!$B$15),'Modelo Estadistico'!Q322))</f>
        <v/>
      </c>
      <c r="AL322" s="15" t="str">
        <f>IF(R322="","",IF(Z322="SI",R322*(1+'INPUTS Y LISTAS'!$B$15),'Modelo Estadistico'!R322))</f>
        <v/>
      </c>
      <c r="AM322" s="15" t="str">
        <f>IF(S322="","",IF(Z322="SI",S322*(1+'INPUTS Y LISTAS'!$B$15),'Modelo Estadistico'!S322))</f>
        <v/>
      </c>
      <c r="AN322" s="15" t="str">
        <f>IF(T322="","",IF(Z322="SI",T322*(1+'INPUTS Y LISTAS'!$B$15),'Modelo Estadistico'!T322))</f>
        <v/>
      </c>
      <c r="AO322" s="15" t="str">
        <f>IF(U322="","",IF(Z322="SI",U322*(1+'INPUTS Y LISTAS'!$B$15),'Modelo Estadistico'!U322))</f>
        <v/>
      </c>
      <c r="AP322" s="15" t="str">
        <f>IF(V322="","",IF(Z322="SI",V322*(1+'INPUTS Y LISTAS'!$B$15),'Modelo Estadistico'!V322))</f>
        <v/>
      </c>
      <c r="AQ322" s="15" t="str">
        <f>IF(W322="","",IF(Z322="SI",W322*(1+'INPUTS Y LISTAS'!$B$15),'Modelo Estadistico'!W322))</f>
        <v/>
      </c>
      <c r="AR322" s="15" t="str">
        <f>IF(X322="","",IF(Z322="SI",X322*(1+'INPUTS Y LISTAS'!$B$15),'Modelo Estadistico'!X322))</f>
        <v/>
      </c>
      <c r="AS322" s="71"/>
      <c r="AT322" s="29" t="str">
        <f t="shared" si="352"/>
        <v/>
      </c>
      <c r="AU322" s="15" t="str">
        <f t="shared" si="353"/>
        <v/>
      </c>
      <c r="AV322" s="15" t="str">
        <f t="shared" si="354"/>
        <v/>
      </c>
      <c r="AW322" s="30" t="str">
        <f t="shared" si="355"/>
        <v/>
      </c>
      <c r="AX322" s="28" t="str">
        <f t="shared" si="334"/>
        <v/>
      </c>
      <c r="AY322" s="16" t="str">
        <f t="shared" si="306"/>
        <v/>
      </c>
      <c r="AZ322" s="16" t="str">
        <f t="shared" si="307"/>
        <v/>
      </c>
      <c r="BA322" s="16" t="str">
        <f t="shared" si="308"/>
        <v/>
      </c>
      <c r="BB322" s="16" t="str">
        <f t="shared" si="309"/>
        <v/>
      </c>
      <c r="BC322" s="16" t="str">
        <f t="shared" si="310"/>
        <v/>
      </c>
      <c r="BD322" s="16" t="str">
        <f t="shared" si="311"/>
        <v/>
      </c>
      <c r="BE322" s="16" t="str">
        <f t="shared" si="312"/>
        <v/>
      </c>
      <c r="BF322" s="16" t="str">
        <f t="shared" si="313"/>
        <v/>
      </c>
      <c r="BG322" s="16" t="str">
        <f t="shared" si="314"/>
        <v/>
      </c>
      <c r="BH322" s="16" t="str">
        <f t="shared" si="315"/>
        <v/>
      </c>
      <c r="BI322" s="16" t="str">
        <f t="shared" si="316"/>
        <v/>
      </c>
      <c r="BJ322" s="16" t="str">
        <f t="shared" si="317"/>
        <v/>
      </c>
      <c r="BK322" s="16" t="str">
        <f t="shared" si="318"/>
        <v/>
      </c>
      <c r="BL322" s="16" t="str">
        <f t="shared" si="319"/>
        <v/>
      </c>
      <c r="BM322" s="16"/>
      <c r="BN322" s="16" t="str">
        <f t="shared" si="320"/>
        <v/>
      </c>
      <c r="BO322" s="16" t="str">
        <f t="shared" si="321"/>
        <v/>
      </c>
      <c r="BP322" s="28" t="str">
        <f t="shared" si="322"/>
        <v/>
      </c>
      <c r="BQ322" s="16" t="str">
        <f t="shared" si="323"/>
        <v/>
      </c>
      <c r="BR322" s="16" t="str">
        <f t="shared" si="324"/>
        <v/>
      </c>
      <c r="BS322" s="16" t="str">
        <f t="shared" si="325"/>
        <v/>
      </c>
      <c r="BT322" s="16" t="str">
        <f t="shared" si="326"/>
        <v/>
      </c>
      <c r="BU322" s="16" t="str">
        <f t="shared" si="327"/>
        <v/>
      </c>
      <c r="BV322" s="16" t="str">
        <f t="shared" si="328"/>
        <v/>
      </c>
      <c r="BW322" s="16" t="str">
        <f t="shared" si="329"/>
        <v/>
      </c>
      <c r="BX322" s="16" t="str">
        <f t="shared" si="330"/>
        <v/>
      </c>
      <c r="BY322" s="16" t="str">
        <f t="shared" si="331"/>
        <v/>
      </c>
      <c r="BZ322" s="16" t="str">
        <f t="shared" si="361"/>
        <v/>
      </c>
      <c r="CA322" s="16" t="str">
        <f t="shared" si="361"/>
        <v/>
      </c>
      <c r="CB322" s="16" t="str">
        <f t="shared" si="361"/>
        <v/>
      </c>
      <c r="CC322" s="16" t="str">
        <f t="shared" si="361"/>
        <v/>
      </c>
      <c r="CD322" s="16" t="str">
        <f t="shared" si="361"/>
        <v/>
      </c>
      <c r="CE322" s="16" t="str">
        <f t="shared" si="361"/>
        <v/>
      </c>
      <c r="CF322" s="16" t="str">
        <f t="shared" si="361"/>
        <v/>
      </c>
      <c r="CG322" s="16" t="str">
        <f t="shared" si="361"/>
        <v/>
      </c>
      <c r="CH322" s="66" t="str">
        <f t="shared" si="333"/>
        <v/>
      </c>
      <c r="CI322" s="42" t="str">
        <f t="shared" si="345"/>
        <v/>
      </c>
      <c r="CJ322" s="42" t="str">
        <f t="shared" si="346"/>
        <v/>
      </c>
      <c r="CK322" s="42" t="str">
        <f t="shared" si="347"/>
        <v/>
      </c>
      <c r="CL322" s="42" t="str">
        <f t="shared" si="348"/>
        <v/>
      </c>
      <c r="CM322" s="42" t="str">
        <f t="shared" si="349"/>
        <v/>
      </c>
      <c r="CN322" s="65">
        <f t="shared" si="335"/>
        <v>0</v>
      </c>
      <c r="CO322" s="73"/>
      <c r="CP322" s="41">
        <f t="shared" si="356"/>
        <v>0</v>
      </c>
      <c r="CQ322" s="39">
        <f t="shared" si="357"/>
        <v>0</v>
      </c>
      <c r="CR322" s="40">
        <f t="shared" si="358"/>
        <v>0</v>
      </c>
      <c r="CS322" s="134">
        <f t="shared" si="359"/>
        <v>0</v>
      </c>
      <c r="CT322" s="17"/>
      <c r="CU322" s="129"/>
      <c r="CV322" s="130">
        <f t="shared" si="336"/>
        <v>0</v>
      </c>
      <c r="CW322" s="134">
        <f t="shared" si="337"/>
        <v>0</v>
      </c>
      <c r="CX322" s="131">
        <f>+IF($I$7="SI",'INPUTS Y LISTAS'!$B$31,0)</f>
        <v>0</v>
      </c>
      <c r="CY322" s="132"/>
      <c r="CZ322" s="130">
        <f t="shared" si="338"/>
        <v>0</v>
      </c>
      <c r="DA322" s="134">
        <f t="shared" si="339"/>
        <v>0</v>
      </c>
      <c r="DB322" s="131">
        <f>+IF($I$7="SI",'INPUTS Y LISTAS'!$B$32,0)</f>
        <v>0</v>
      </c>
      <c r="DC322" s="132"/>
      <c r="DD322" s="130">
        <f t="shared" si="340"/>
        <v>0</v>
      </c>
      <c r="DE322" s="134">
        <f t="shared" si="341"/>
        <v>0</v>
      </c>
      <c r="DF322" s="131">
        <f>+IF($I$7="SI",'INPUTS Y LISTAS'!$B$33,0)</f>
        <v>0</v>
      </c>
      <c r="DG322" s="132"/>
      <c r="DH322" s="130">
        <f t="shared" si="342"/>
        <v>0</v>
      </c>
      <c r="DI322" s="134">
        <f t="shared" si="343"/>
        <v>0</v>
      </c>
      <c r="DJ322" s="136">
        <f t="shared" si="344"/>
        <v>0</v>
      </c>
    </row>
    <row r="323" spans="3:114" ht="15.75" hidden="1" outlineLevel="2" x14ac:dyDescent="0.2">
      <c r="C323" s="14">
        <f t="shared" si="351"/>
        <v>309</v>
      </c>
      <c r="D323" s="72"/>
      <c r="E323" s="69">
        <v>1</v>
      </c>
      <c r="F323" s="69"/>
      <c r="G323" s="70"/>
      <c r="H323" s="70"/>
      <c r="I323" s="70"/>
      <c r="J323" s="70"/>
      <c r="K323" s="70"/>
      <c r="L323" s="70"/>
      <c r="M323" s="70"/>
      <c r="N323" s="70"/>
      <c r="O323" s="70"/>
      <c r="P323" s="70"/>
      <c r="Q323" s="70"/>
      <c r="R323" s="70"/>
      <c r="S323" s="70"/>
      <c r="T323" s="70"/>
      <c r="U323" s="70"/>
      <c r="V323" s="70"/>
      <c r="W323" s="70"/>
      <c r="X323" s="70"/>
      <c r="Y323" s="71"/>
      <c r="Z323" s="87" t="s">
        <v>16</v>
      </c>
      <c r="AA323" s="15" t="str">
        <f>IF(G323="","",IF(Z323="SI",G323*(1+'INPUTS Y LISTAS'!$B$15),'Modelo Estadistico'!G323))</f>
        <v/>
      </c>
      <c r="AB323" s="15" t="str">
        <f>IF(H323="","",IF(Z323="SI",H323*(1+'INPUTS Y LISTAS'!$B$15),'Modelo Estadistico'!H323))</f>
        <v/>
      </c>
      <c r="AC323" s="15" t="str">
        <f>IF(I323="","",IF(Z323="SI",I323*(1+'INPUTS Y LISTAS'!$B$15),'Modelo Estadistico'!I323))</f>
        <v/>
      </c>
      <c r="AD323" s="15" t="str">
        <f>IF(J323="","",IF(Z323="SI",J323*(1+'INPUTS Y LISTAS'!$B$15),'Modelo Estadistico'!J323))</f>
        <v/>
      </c>
      <c r="AE323" s="15" t="str">
        <f>IF(K323="","",IF(Z323="SI",K323*(1+'INPUTS Y LISTAS'!$B$15),'Modelo Estadistico'!K323))</f>
        <v/>
      </c>
      <c r="AF323" s="15" t="str">
        <f>IF(L323="","",IF(Z323="SI",L323*(1+'INPUTS Y LISTAS'!$B$15),'Modelo Estadistico'!L323))</f>
        <v/>
      </c>
      <c r="AG323" s="15" t="str">
        <f>IF(M323="","",IF(Z323="SI",M323*(1+'INPUTS Y LISTAS'!$B$15),'Modelo Estadistico'!M323))</f>
        <v/>
      </c>
      <c r="AH323" s="15" t="str">
        <f>IF(N323="","",IF(Z323="SI",N323*(1+'INPUTS Y LISTAS'!$B$15),'Modelo Estadistico'!N323))</f>
        <v/>
      </c>
      <c r="AI323" s="15" t="str">
        <f>IF(O323="","",IF(Z323="SI",O323*(1+'INPUTS Y LISTAS'!$B$15),'Modelo Estadistico'!O323))</f>
        <v/>
      </c>
      <c r="AJ323" s="15" t="str">
        <f>IF(P323="","",IF(Z323="SI",P323*(1+'INPUTS Y LISTAS'!$B$15),'Modelo Estadistico'!P323))</f>
        <v/>
      </c>
      <c r="AK323" s="15" t="str">
        <f>IF(Q323="","",IF(Z323="SI",Q323*(1+'INPUTS Y LISTAS'!$B$15),'Modelo Estadistico'!Q323))</f>
        <v/>
      </c>
      <c r="AL323" s="15" t="str">
        <f>IF(R323="","",IF(Z323="SI",R323*(1+'INPUTS Y LISTAS'!$B$15),'Modelo Estadistico'!R323))</f>
        <v/>
      </c>
      <c r="AM323" s="15" t="str">
        <f>IF(S323="","",IF(Z323="SI",S323*(1+'INPUTS Y LISTAS'!$B$15),'Modelo Estadistico'!S323))</f>
        <v/>
      </c>
      <c r="AN323" s="15" t="str">
        <f>IF(T323="","",IF(Z323="SI",T323*(1+'INPUTS Y LISTAS'!$B$15),'Modelo Estadistico'!T323))</f>
        <v/>
      </c>
      <c r="AO323" s="15" t="str">
        <f>IF(U323="","",IF(Z323="SI",U323*(1+'INPUTS Y LISTAS'!$B$15),'Modelo Estadistico'!U323))</f>
        <v/>
      </c>
      <c r="AP323" s="15" t="str">
        <f>IF(V323="","",IF(Z323="SI",V323*(1+'INPUTS Y LISTAS'!$B$15),'Modelo Estadistico'!V323))</f>
        <v/>
      </c>
      <c r="AQ323" s="15" t="str">
        <f>IF(W323="","",IF(Z323="SI",W323*(1+'INPUTS Y LISTAS'!$B$15),'Modelo Estadistico'!W323))</f>
        <v/>
      </c>
      <c r="AR323" s="15" t="str">
        <f>IF(X323="","",IF(Z323="SI",X323*(1+'INPUTS Y LISTAS'!$B$15),'Modelo Estadistico'!X323))</f>
        <v/>
      </c>
      <c r="AS323" s="71"/>
      <c r="AT323" s="29" t="str">
        <f t="shared" si="352"/>
        <v/>
      </c>
      <c r="AU323" s="15" t="str">
        <f t="shared" si="353"/>
        <v/>
      </c>
      <c r="AV323" s="15" t="str">
        <f t="shared" si="354"/>
        <v/>
      </c>
      <c r="AW323" s="30" t="str">
        <f t="shared" si="355"/>
        <v/>
      </c>
      <c r="AX323" s="28" t="str">
        <f t="shared" si="334"/>
        <v/>
      </c>
      <c r="AY323" s="16" t="str">
        <f t="shared" si="306"/>
        <v/>
      </c>
      <c r="AZ323" s="16" t="str">
        <f t="shared" si="307"/>
        <v/>
      </c>
      <c r="BA323" s="16" t="str">
        <f t="shared" si="308"/>
        <v/>
      </c>
      <c r="BB323" s="16" t="str">
        <f t="shared" si="309"/>
        <v/>
      </c>
      <c r="BC323" s="16" t="str">
        <f t="shared" si="310"/>
        <v/>
      </c>
      <c r="BD323" s="16" t="str">
        <f t="shared" si="311"/>
        <v/>
      </c>
      <c r="BE323" s="16" t="str">
        <f t="shared" si="312"/>
        <v/>
      </c>
      <c r="BF323" s="16" t="str">
        <f t="shared" si="313"/>
        <v/>
      </c>
      <c r="BG323" s="16" t="str">
        <f t="shared" si="314"/>
        <v/>
      </c>
      <c r="BH323" s="16" t="str">
        <f t="shared" si="315"/>
        <v/>
      </c>
      <c r="BI323" s="16" t="str">
        <f t="shared" si="316"/>
        <v/>
      </c>
      <c r="BJ323" s="16" t="str">
        <f t="shared" si="317"/>
        <v/>
      </c>
      <c r="BK323" s="16" t="str">
        <f t="shared" si="318"/>
        <v/>
      </c>
      <c r="BL323" s="16" t="str">
        <f t="shared" si="319"/>
        <v/>
      </c>
      <c r="BM323" s="16"/>
      <c r="BN323" s="16" t="str">
        <f t="shared" si="320"/>
        <v/>
      </c>
      <c r="BO323" s="16" t="str">
        <f t="shared" si="321"/>
        <v/>
      </c>
      <c r="BP323" s="28" t="str">
        <f t="shared" si="322"/>
        <v/>
      </c>
      <c r="BQ323" s="16" t="str">
        <f t="shared" si="323"/>
        <v/>
      </c>
      <c r="BR323" s="16" t="str">
        <f t="shared" si="324"/>
        <v/>
      </c>
      <c r="BS323" s="16" t="str">
        <f t="shared" si="325"/>
        <v/>
      </c>
      <c r="BT323" s="16" t="str">
        <f t="shared" si="326"/>
        <v/>
      </c>
      <c r="BU323" s="16" t="str">
        <f t="shared" si="327"/>
        <v/>
      </c>
      <c r="BV323" s="16" t="str">
        <f t="shared" si="328"/>
        <v/>
      </c>
      <c r="BW323" s="16" t="str">
        <f t="shared" si="329"/>
        <v/>
      </c>
      <c r="BX323" s="16" t="str">
        <f t="shared" si="330"/>
        <v/>
      </c>
      <c r="BY323" s="16" t="str">
        <f t="shared" si="331"/>
        <v/>
      </c>
      <c r="BZ323" s="16" t="str">
        <f t="shared" si="361"/>
        <v/>
      </c>
      <c r="CA323" s="16" t="str">
        <f t="shared" si="361"/>
        <v/>
      </c>
      <c r="CB323" s="16" t="str">
        <f t="shared" si="361"/>
        <v/>
      </c>
      <c r="CC323" s="16" t="str">
        <f t="shared" si="361"/>
        <v/>
      </c>
      <c r="CD323" s="16" t="str">
        <f t="shared" si="361"/>
        <v/>
      </c>
      <c r="CE323" s="16" t="str">
        <f t="shared" si="361"/>
        <v/>
      </c>
      <c r="CF323" s="16" t="str">
        <f t="shared" si="361"/>
        <v/>
      </c>
      <c r="CG323" s="16" t="str">
        <f t="shared" si="361"/>
        <v/>
      </c>
      <c r="CH323" s="66" t="str">
        <f t="shared" si="333"/>
        <v/>
      </c>
      <c r="CI323" s="42" t="str">
        <f t="shared" si="345"/>
        <v/>
      </c>
      <c r="CJ323" s="42" t="str">
        <f t="shared" si="346"/>
        <v/>
      </c>
      <c r="CK323" s="42" t="str">
        <f t="shared" si="347"/>
        <v/>
      </c>
      <c r="CL323" s="42" t="str">
        <f t="shared" si="348"/>
        <v/>
      </c>
      <c r="CM323" s="42" t="str">
        <f t="shared" si="349"/>
        <v/>
      </c>
      <c r="CN323" s="65">
        <f t="shared" si="335"/>
        <v>0</v>
      </c>
      <c r="CO323" s="73"/>
      <c r="CP323" s="41">
        <f t="shared" si="356"/>
        <v>0</v>
      </c>
      <c r="CQ323" s="39">
        <f t="shared" si="357"/>
        <v>0</v>
      </c>
      <c r="CR323" s="40">
        <f t="shared" si="358"/>
        <v>0</v>
      </c>
      <c r="CS323" s="134">
        <f t="shared" si="359"/>
        <v>0</v>
      </c>
      <c r="CT323" s="17"/>
      <c r="CU323" s="129"/>
      <c r="CV323" s="130">
        <f t="shared" si="336"/>
        <v>0</v>
      </c>
      <c r="CW323" s="134">
        <f t="shared" si="337"/>
        <v>0</v>
      </c>
      <c r="CX323" s="131">
        <f>+IF($I$7="SI",'INPUTS Y LISTAS'!$B$31,0)</f>
        <v>0</v>
      </c>
      <c r="CY323" s="132"/>
      <c r="CZ323" s="130">
        <f t="shared" si="338"/>
        <v>0</v>
      </c>
      <c r="DA323" s="134">
        <f t="shared" si="339"/>
        <v>0</v>
      </c>
      <c r="DB323" s="131">
        <f>+IF($I$7="SI",'INPUTS Y LISTAS'!$B$32,0)</f>
        <v>0</v>
      </c>
      <c r="DC323" s="132"/>
      <c r="DD323" s="130">
        <f t="shared" si="340"/>
        <v>0</v>
      </c>
      <c r="DE323" s="134">
        <f t="shared" si="341"/>
        <v>0</v>
      </c>
      <c r="DF323" s="131">
        <f>+IF($I$7="SI",'INPUTS Y LISTAS'!$B$33,0)</f>
        <v>0</v>
      </c>
      <c r="DG323" s="132"/>
      <c r="DH323" s="130">
        <f t="shared" si="342"/>
        <v>0</v>
      </c>
      <c r="DI323" s="134">
        <f t="shared" si="343"/>
        <v>0</v>
      </c>
      <c r="DJ323" s="136">
        <f t="shared" si="344"/>
        <v>0</v>
      </c>
    </row>
    <row r="324" spans="3:114" ht="15.75" hidden="1" outlineLevel="2" x14ac:dyDescent="0.2">
      <c r="C324" s="14">
        <f t="shared" si="351"/>
        <v>310</v>
      </c>
      <c r="D324" s="72"/>
      <c r="E324" s="69">
        <v>1</v>
      </c>
      <c r="F324" s="69"/>
      <c r="G324" s="70"/>
      <c r="H324" s="70"/>
      <c r="I324" s="70"/>
      <c r="J324" s="70"/>
      <c r="K324" s="70"/>
      <c r="L324" s="70"/>
      <c r="M324" s="70"/>
      <c r="N324" s="70"/>
      <c r="O324" s="70"/>
      <c r="P324" s="70"/>
      <c r="Q324" s="70"/>
      <c r="R324" s="70"/>
      <c r="S324" s="70"/>
      <c r="T324" s="70"/>
      <c r="U324" s="70"/>
      <c r="V324" s="70"/>
      <c r="W324" s="70"/>
      <c r="X324" s="70"/>
      <c r="Y324" s="71"/>
      <c r="Z324" s="87" t="s">
        <v>16</v>
      </c>
      <c r="AA324" s="15" t="str">
        <f>IF(G324="","",IF(Z324="SI",G324*(1+'INPUTS Y LISTAS'!$B$15),'Modelo Estadistico'!G324))</f>
        <v/>
      </c>
      <c r="AB324" s="15" t="str">
        <f>IF(H324="","",IF(Z324="SI",H324*(1+'INPUTS Y LISTAS'!$B$15),'Modelo Estadistico'!H324))</f>
        <v/>
      </c>
      <c r="AC324" s="15" t="str">
        <f>IF(I324="","",IF(Z324="SI",I324*(1+'INPUTS Y LISTAS'!$B$15),'Modelo Estadistico'!I324))</f>
        <v/>
      </c>
      <c r="AD324" s="15" t="str">
        <f>IF(J324="","",IF(Z324="SI",J324*(1+'INPUTS Y LISTAS'!$B$15),'Modelo Estadistico'!J324))</f>
        <v/>
      </c>
      <c r="AE324" s="15" t="str">
        <f>IF(K324="","",IF(Z324="SI",K324*(1+'INPUTS Y LISTAS'!$B$15),'Modelo Estadistico'!K324))</f>
        <v/>
      </c>
      <c r="AF324" s="15" t="str">
        <f>IF(L324="","",IF(Z324="SI",L324*(1+'INPUTS Y LISTAS'!$B$15),'Modelo Estadistico'!L324))</f>
        <v/>
      </c>
      <c r="AG324" s="15" t="str">
        <f>IF(M324="","",IF(Z324="SI",M324*(1+'INPUTS Y LISTAS'!$B$15),'Modelo Estadistico'!M324))</f>
        <v/>
      </c>
      <c r="AH324" s="15" t="str">
        <f>IF(N324="","",IF(Z324="SI",N324*(1+'INPUTS Y LISTAS'!$B$15),'Modelo Estadistico'!N324))</f>
        <v/>
      </c>
      <c r="AI324" s="15" t="str">
        <f>IF(O324="","",IF(Z324="SI",O324*(1+'INPUTS Y LISTAS'!$B$15),'Modelo Estadistico'!O324))</f>
        <v/>
      </c>
      <c r="AJ324" s="15" t="str">
        <f>IF(P324="","",IF(Z324="SI",P324*(1+'INPUTS Y LISTAS'!$B$15),'Modelo Estadistico'!P324))</f>
        <v/>
      </c>
      <c r="AK324" s="15" t="str">
        <f>IF(Q324="","",IF(Z324="SI",Q324*(1+'INPUTS Y LISTAS'!$B$15),'Modelo Estadistico'!Q324))</f>
        <v/>
      </c>
      <c r="AL324" s="15" t="str">
        <f>IF(R324="","",IF(Z324="SI",R324*(1+'INPUTS Y LISTAS'!$B$15),'Modelo Estadistico'!R324))</f>
        <v/>
      </c>
      <c r="AM324" s="15" t="str">
        <f>IF(S324="","",IF(Z324="SI",S324*(1+'INPUTS Y LISTAS'!$B$15),'Modelo Estadistico'!S324))</f>
        <v/>
      </c>
      <c r="AN324" s="15" t="str">
        <f>IF(T324="","",IF(Z324="SI",T324*(1+'INPUTS Y LISTAS'!$B$15),'Modelo Estadistico'!T324))</f>
        <v/>
      </c>
      <c r="AO324" s="15" t="str">
        <f>IF(U324="","",IF(Z324="SI",U324*(1+'INPUTS Y LISTAS'!$B$15),'Modelo Estadistico'!U324))</f>
        <v/>
      </c>
      <c r="AP324" s="15" t="str">
        <f>IF(V324="","",IF(Z324="SI",V324*(1+'INPUTS Y LISTAS'!$B$15),'Modelo Estadistico'!V324))</f>
        <v/>
      </c>
      <c r="AQ324" s="15" t="str">
        <f>IF(W324="","",IF(Z324="SI",W324*(1+'INPUTS Y LISTAS'!$B$15),'Modelo Estadistico'!W324))</f>
        <v/>
      </c>
      <c r="AR324" s="15" t="str">
        <f>IF(X324="","",IF(Z324="SI",X324*(1+'INPUTS Y LISTAS'!$B$15),'Modelo Estadistico'!X324))</f>
        <v/>
      </c>
      <c r="AS324" s="71"/>
      <c r="AT324" s="29" t="str">
        <f t="shared" si="352"/>
        <v/>
      </c>
      <c r="AU324" s="15" t="str">
        <f t="shared" si="353"/>
        <v/>
      </c>
      <c r="AV324" s="15" t="str">
        <f t="shared" si="354"/>
        <v/>
      </c>
      <c r="AW324" s="30" t="str">
        <f t="shared" si="355"/>
        <v/>
      </c>
      <c r="AX324" s="28" t="str">
        <f t="shared" si="334"/>
        <v/>
      </c>
      <c r="AY324" s="16" t="str">
        <f t="shared" si="306"/>
        <v/>
      </c>
      <c r="AZ324" s="16" t="str">
        <f t="shared" si="307"/>
        <v/>
      </c>
      <c r="BA324" s="16" t="str">
        <f t="shared" si="308"/>
        <v/>
      </c>
      <c r="BB324" s="16" t="str">
        <f t="shared" si="309"/>
        <v/>
      </c>
      <c r="BC324" s="16" t="str">
        <f t="shared" si="310"/>
        <v/>
      </c>
      <c r="BD324" s="16" t="str">
        <f t="shared" si="311"/>
        <v/>
      </c>
      <c r="BE324" s="16" t="str">
        <f t="shared" si="312"/>
        <v/>
      </c>
      <c r="BF324" s="16" t="str">
        <f t="shared" si="313"/>
        <v/>
      </c>
      <c r="BG324" s="16" t="str">
        <f t="shared" si="314"/>
        <v/>
      </c>
      <c r="BH324" s="16" t="str">
        <f t="shared" si="315"/>
        <v/>
      </c>
      <c r="BI324" s="16" t="str">
        <f t="shared" si="316"/>
        <v/>
      </c>
      <c r="BJ324" s="16" t="str">
        <f t="shared" si="317"/>
        <v/>
      </c>
      <c r="BK324" s="16" t="str">
        <f t="shared" si="318"/>
        <v/>
      </c>
      <c r="BL324" s="16" t="str">
        <f t="shared" si="319"/>
        <v/>
      </c>
      <c r="BM324" s="16"/>
      <c r="BN324" s="16" t="str">
        <f t="shared" si="320"/>
        <v/>
      </c>
      <c r="BO324" s="16" t="str">
        <f t="shared" si="321"/>
        <v/>
      </c>
      <c r="BP324" s="28" t="str">
        <f t="shared" si="322"/>
        <v/>
      </c>
      <c r="BQ324" s="16" t="str">
        <f t="shared" si="323"/>
        <v/>
      </c>
      <c r="BR324" s="16" t="str">
        <f t="shared" si="324"/>
        <v/>
      </c>
      <c r="BS324" s="16" t="str">
        <f t="shared" si="325"/>
        <v/>
      </c>
      <c r="BT324" s="16" t="str">
        <f t="shared" si="326"/>
        <v/>
      </c>
      <c r="BU324" s="16" t="str">
        <f t="shared" si="327"/>
        <v/>
      </c>
      <c r="BV324" s="16" t="str">
        <f t="shared" si="328"/>
        <v/>
      </c>
      <c r="BW324" s="16" t="str">
        <f t="shared" si="329"/>
        <v/>
      </c>
      <c r="BX324" s="16" t="str">
        <f t="shared" si="330"/>
        <v/>
      </c>
      <c r="BY324" s="16" t="str">
        <f t="shared" si="331"/>
        <v/>
      </c>
      <c r="BZ324" s="16" t="str">
        <f t="shared" si="361"/>
        <v/>
      </c>
      <c r="CA324" s="16" t="str">
        <f t="shared" si="361"/>
        <v/>
      </c>
      <c r="CB324" s="16" t="str">
        <f t="shared" si="361"/>
        <v/>
      </c>
      <c r="CC324" s="16" t="str">
        <f t="shared" si="361"/>
        <v/>
      </c>
      <c r="CD324" s="16" t="str">
        <f t="shared" si="361"/>
        <v/>
      </c>
      <c r="CE324" s="16" t="str">
        <f t="shared" si="361"/>
        <v/>
      </c>
      <c r="CF324" s="16" t="str">
        <f t="shared" si="361"/>
        <v/>
      </c>
      <c r="CG324" s="16" t="str">
        <f t="shared" si="361"/>
        <v/>
      </c>
      <c r="CH324" s="66" t="str">
        <f t="shared" si="333"/>
        <v/>
      </c>
      <c r="CI324" s="42" t="str">
        <f t="shared" si="345"/>
        <v/>
      </c>
      <c r="CJ324" s="42" t="str">
        <f t="shared" si="346"/>
        <v/>
      </c>
      <c r="CK324" s="42" t="str">
        <f t="shared" si="347"/>
        <v/>
      </c>
      <c r="CL324" s="42" t="str">
        <f t="shared" si="348"/>
        <v/>
      </c>
      <c r="CM324" s="42" t="str">
        <f t="shared" si="349"/>
        <v/>
      </c>
      <c r="CN324" s="65">
        <f t="shared" si="335"/>
        <v>0</v>
      </c>
      <c r="CO324" s="73"/>
      <c r="CP324" s="41">
        <f t="shared" si="356"/>
        <v>0</v>
      </c>
      <c r="CQ324" s="39">
        <f t="shared" si="357"/>
        <v>0</v>
      </c>
      <c r="CR324" s="40">
        <f t="shared" si="358"/>
        <v>0</v>
      </c>
      <c r="CS324" s="134">
        <f t="shared" si="359"/>
        <v>0</v>
      </c>
      <c r="CT324" s="17"/>
      <c r="CU324" s="129"/>
      <c r="CV324" s="130">
        <f t="shared" si="336"/>
        <v>0</v>
      </c>
      <c r="CW324" s="134">
        <f t="shared" si="337"/>
        <v>0</v>
      </c>
      <c r="CX324" s="131">
        <f>+IF($I$7="SI",'INPUTS Y LISTAS'!$B$31,0)</f>
        <v>0</v>
      </c>
      <c r="CY324" s="132"/>
      <c r="CZ324" s="130">
        <f t="shared" si="338"/>
        <v>0</v>
      </c>
      <c r="DA324" s="134">
        <f t="shared" si="339"/>
        <v>0</v>
      </c>
      <c r="DB324" s="131">
        <f>+IF($I$7="SI",'INPUTS Y LISTAS'!$B$32,0)</f>
        <v>0</v>
      </c>
      <c r="DC324" s="132"/>
      <c r="DD324" s="130">
        <f t="shared" si="340"/>
        <v>0</v>
      </c>
      <c r="DE324" s="134">
        <f t="shared" si="341"/>
        <v>0</v>
      </c>
      <c r="DF324" s="131">
        <f>+IF($I$7="SI",'INPUTS Y LISTAS'!$B$33,0)</f>
        <v>0</v>
      </c>
      <c r="DG324" s="132"/>
      <c r="DH324" s="130">
        <f t="shared" si="342"/>
        <v>0</v>
      </c>
      <c r="DI324" s="134">
        <f t="shared" si="343"/>
        <v>0</v>
      </c>
      <c r="DJ324" s="136">
        <f t="shared" si="344"/>
        <v>0</v>
      </c>
    </row>
    <row r="325" spans="3:114" ht="15.75" hidden="1" outlineLevel="2" x14ac:dyDescent="0.2">
      <c r="C325" s="14">
        <f t="shared" si="351"/>
        <v>311</v>
      </c>
      <c r="D325" s="72"/>
      <c r="E325" s="69">
        <v>1</v>
      </c>
      <c r="F325" s="69"/>
      <c r="G325" s="70"/>
      <c r="H325" s="70"/>
      <c r="I325" s="70"/>
      <c r="J325" s="70"/>
      <c r="K325" s="70"/>
      <c r="L325" s="70"/>
      <c r="M325" s="70"/>
      <c r="N325" s="70"/>
      <c r="O325" s="70"/>
      <c r="P325" s="70"/>
      <c r="Q325" s="70"/>
      <c r="R325" s="70"/>
      <c r="S325" s="70"/>
      <c r="T325" s="70"/>
      <c r="U325" s="70"/>
      <c r="V325" s="70"/>
      <c r="W325" s="70"/>
      <c r="X325" s="70"/>
      <c r="Y325" s="71"/>
      <c r="Z325" s="87" t="s">
        <v>16</v>
      </c>
      <c r="AA325" s="15" t="str">
        <f>IF(G325="","",IF(Z325="SI",G325*(1+'INPUTS Y LISTAS'!$B$15),'Modelo Estadistico'!G325))</f>
        <v/>
      </c>
      <c r="AB325" s="15" t="str">
        <f>IF(H325="","",IF(Z325="SI",H325*(1+'INPUTS Y LISTAS'!$B$15),'Modelo Estadistico'!H325))</f>
        <v/>
      </c>
      <c r="AC325" s="15" t="str">
        <f>IF(I325="","",IF(Z325="SI",I325*(1+'INPUTS Y LISTAS'!$B$15),'Modelo Estadistico'!I325))</f>
        <v/>
      </c>
      <c r="AD325" s="15" t="str">
        <f>IF(J325="","",IF(Z325="SI",J325*(1+'INPUTS Y LISTAS'!$B$15),'Modelo Estadistico'!J325))</f>
        <v/>
      </c>
      <c r="AE325" s="15" t="str">
        <f>IF(K325="","",IF(Z325="SI",K325*(1+'INPUTS Y LISTAS'!$B$15),'Modelo Estadistico'!K325))</f>
        <v/>
      </c>
      <c r="AF325" s="15" t="str">
        <f>IF(L325="","",IF(Z325="SI",L325*(1+'INPUTS Y LISTAS'!$B$15),'Modelo Estadistico'!L325))</f>
        <v/>
      </c>
      <c r="AG325" s="15" t="str">
        <f>IF(M325="","",IF(Z325="SI",M325*(1+'INPUTS Y LISTAS'!$B$15),'Modelo Estadistico'!M325))</f>
        <v/>
      </c>
      <c r="AH325" s="15" t="str">
        <f>IF(N325="","",IF(Z325="SI",N325*(1+'INPUTS Y LISTAS'!$B$15),'Modelo Estadistico'!N325))</f>
        <v/>
      </c>
      <c r="AI325" s="15" t="str">
        <f>IF(O325="","",IF(Z325="SI",O325*(1+'INPUTS Y LISTAS'!$B$15),'Modelo Estadistico'!O325))</f>
        <v/>
      </c>
      <c r="AJ325" s="15" t="str">
        <f>IF(P325="","",IF(Z325="SI",P325*(1+'INPUTS Y LISTAS'!$B$15),'Modelo Estadistico'!P325))</f>
        <v/>
      </c>
      <c r="AK325" s="15" t="str">
        <f>IF(Q325="","",IF(Z325="SI",Q325*(1+'INPUTS Y LISTAS'!$B$15),'Modelo Estadistico'!Q325))</f>
        <v/>
      </c>
      <c r="AL325" s="15" t="str">
        <f>IF(R325="","",IF(Z325="SI",R325*(1+'INPUTS Y LISTAS'!$B$15),'Modelo Estadistico'!R325))</f>
        <v/>
      </c>
      <c r="AM325" s="15" t="str">
        <f>IF(S325="","",IF(Z325="SI",S325*(1+'INPUTS Y LISTAS'!$B$15),'Modelo Estadistico'!S325))</f>
        <v/>
      </c>
      <c r="AN325" s="15" t="str">
        <f>IF(T325="","",IF(Z325="SI",T325*(1+'INPUTS Y LISTAS'!$B$15),'Modelo Estadistico'!T325))</f>
        <v/>
      </c>
      <c r="AO325" s="15" t="str">
        <f>IF(U325="","",IF(Z325="SI",U325*(1+'INPUTS Y LISTAS'!$B$15),'Modelo Estadistico'!U325))</f>
        <v/>
      </c>
      <c r="AP325" s="15" t="str">
        <f>IF(V325="","",IF(Z325="SI",V325*(1+'INPUTS Y LISTAS'!$B$15),'Modelo Estadistico'!V325))</f>
        <v/>
      </c>
      <c r="AQ325" s="15" t="str">
        <f>IF(W325="","",IF(Z325="SI",W325*(1+'INPUTS Y LISTAS'!$B$15),'Modelo Estadistico'!W325))</f>
        <v/>
      </c>
      <c r="AR325" s="15" t="str">
        <f>IF(X325="","",IF(Z325="SI",X325*(1+'INPUTS Y LISTAS'!$B$15),'Modelo Estadistico'!X325))</f>
        <v/>
      </c>
      <c r="AS325" s="71"/>
      <c r="AT325" s="29" t="str">
        <f t="shared" si="352"/>
        <v/>
      </c>
      <c r="AU325" s="15" t="str">
        <f t="shared" si="353"/>
        <v/>
      </c>
      <c r="AV325" s="15" t="str">
        <f t="shared" si="354"/>
        <v/>
      </c>
      <c r="AW325" s="30" t="str">
        <f t="shared" si="355"/>
        <v/>
      </c>
      <c r="AX325" s="28" t="str">
        <f t="shared" si="334"/>
        <v/>
      </c>
      <c r="AY325" s="16" t="str">
        <f t="shared" si="306"/>
        <v/>
      </c>
      <c r="AZ325" s="16" t="str">
        <f t="shared" si="307"/>
        <v/>
      </c>
      <c r="BA325" s="16" t="str">
        <f t="shared" si="308"/>
        <v/>
      </c>
      <c r="BB325" s="16" t="str">
        <f t="shared" si="309"/>
        <v/>
      </c>
      <c r="BC325" s="16" t="str">
        <f t="shared" si="310"/>
        <v/>
      </c>
      <c r="BD325" s="16" t="str">
        <f t="shared" si="311"/>
        <v/>
      </c>
      <c r="BE325" s="16" t="str">
        <f t="shared" si="312"/>
        <v/>
      </c>
      <c r="BF325" s="16" t="str">
        <f t="shared" si="313"/>
        <v/>
      </c>
      <c r="BG325" s="16" t="str">
        <f t="shared" si="314"/>
        <v/>
      </c>
      <c r="BH325" s="16" t="str">
        <f t="shared" si="315"/>
        <v/>
      </c>
      <c r="BI325" s="16" t="str">
        <f t="shared" si="316"/>
        <v/>
      </c>
      <c r="BJ325" s="16" t="str">
        <f t="shared" si="317"/>
        <v/>
      </c>
      <c r="BK325" s="16" t="str">
        <f t="shared" si="318"/>
        <v/>
      </c>
      <c r="BL325" s="16" t="str">
        <f t="shared" si="319"/>
        <v/>
      </c>
      <c r="BM325" s="16"/>
      <c r="BN325" s="16" t="str">
        <f t="shared" si="320"/>
        <v/>
      </c>
      <c r="BO325" s="16" t="str">
        <f t="shared" si="321"/>
        <v/>
      </c>
      <c r="BP325" s="28" t="str">
        <f t="shared" si="322"/>
        <v/>
      </c>
      <c r="BQ325" s="16" t="str">
        <f t="shared" si="323"/>
        <v/>
      </c>
      <c r="BR325" s="16" t="str">
        <f t="shared" si="324"/>
        <v/>
      </c>
      <c r="BS325" s="16" t="str">
        <f t="shared" si="325"/>
        <v/>
      </c>
      <c r="BT325" s="16" t="str">
        <f t="shared" si="326"/>
        <v/>
      </c>
      <c r="BU325" s="16" t="str">
        <f t="shared" si="327"/>
        <v/>
      </c>
      <c r="BV325" s="16" t="str">
        <f t="shared" si="328"/>
        <v/>
      </c>
      <c r="BW325" s="16" t="str">
        <f t="shared" si="329"/>
        <v/>
      </c>
      <c r="BX325" s="16" t="str">
        <f t="shared" si="330"/>
        <v/>
      </c>
      <c r="BY325" s="16" t="str">
        <f t="shared" si="331"/>
        <v/>
      </c>
      <c r="BZ325" s="16" t="str">
        <f t="shared" si="361"/>
        <v/>
      </c>
      <c r="CA325" s="16" t="str">
        <f t="shared" si="361"/>
        <v/>
      </c>
      <c r="CB325" s="16" t="str">
        <f t="shared" si="361"/>
        <v/>
      </c>
      <c r="CC325" s="16" t="str">
        <f t="shared" si="361"/>
        <v/>
      </c>
      <c r="CD325" s="16" t="str">
        <f t="shared" si="361"/>
        <v/>
      </c>
      <c r="CE325" s="16" t="str">
        <f t="shared" si="361"/>
        <v/>
      </c>
      <c r="CF325" s="16" t="str">
        <f t="shared" si="361"/>
        <v/>
      </c>
      <c r="CG325" s="16" t="str">
        <f t="shared" si="361"/>
        <v/>
      </c>
      <c r="CH325" s="66" t="str">
        <f t="shared" si="333"/>
        <v/>
      </c>
      <c r="CI325" s="42" t="str">
        <f t="shared" si="345"/>
        <v/>
      </c>
      <c r="CJ325" s="42" t="str">
        <f t="shared" si="346"/>
        <v/>
      </c>
      <c r="CK325" s="42" t="str">
        <f t="shared" si="347"/>
        <v/>
      </c>
      <c r="CL325" s="42" t="str">
        <f t="shared" si="348"/>
        <v/>
      </c>
      <c r="CM325" s="42" t="str">
        <f t="shared" si="349"/>
        <v/>
      </c>
      <c r="CN325" s="65">
        <f t="shared" si="335"/>
        <v>0</v>
      </c>
      <c r="CO325" s="73"/>
      <c r="CP325" s="41">
        <f t="shared" si="356"/>
        <v>0</v>
      </c>
      <c r="CQ325" s="39">
        <f t="shared" si="357"/>
        <v>0</v>
      </c>
      <c r="CR325" s="40">
        <f t="shared" si="358"/>
        <v>0</v>
      </c>
      <c r="CS325" s="134">
        <f t="shared" si="359"/>
        <v>0</v>
      </c>
      <c r="CT325" s="17"/>
      <c r="CU325" s="129"/>
      <c r="CV325" s="130">
        <f t="shared" si="336"/>
        <v>0</v>
      </c>
      <c r="CW325" s="134">
        <f t="shared" si="337"/>
        <v>0</v>
      </c>
      <c r="CX325" s="131">
        <f>+IF($I$7="SI",'INPUTS Y LISTAS'!$B$31,0)</f>
        <v>0</v>
      </c>
      <c r="CY325" s="132"/>
      <c r="CZ325" s="130">
        <f t="shared" si="338"/>
        <v>0</v>
      </c>
      <c r="DA325" s="134">
        <f t="shared" si="339"/>
        <v>0</v>
      </c>
      <c r="DB325" s="131">
        <f>+IF($I$7="SI",'INPUTS Y LISTAS'!$B$32,0)</f>
        <v>0</v>
      </c>
      <c r="DC325" s="132"/>
      <c r="DD325" s="130">
        <f t="shared" si="340"/>
        <v>0</v>
      </c>
      <c r="DE325" s="134">
        <f t="shared" si="341"/>
        <v>0</v>
      </c>
      <c r="DF325" s="131">
        <f>+IF($I$7="SI",'INPUTS Y LISTAS'!$B$33,0)</f>
        <v>0</v>
      </c>
      <c r="DG325" s="132"/>
      <c r="DH325" s="130">
        <f t="shared" si="342"/>
        <v>0</v>
      </c>
      <c r="DI325" s="134">
        <f t="shared" si="343"/>
        <v>0</v>
      </c>
      <c r="DJ325" s="136">
        <f t="shared" si="344"/>
        <v>0</v>
      </c>
    </row>
    <row r="326" spans="3:114" ht="15.75" hidden="1" outlineLevel="2" x14ac:dyDescent="0.2">
      <c r="C326" s="14">
        <f t="shared" si="351"/>
        <v>312</v>
      </c>
      <c r="D326" s="72"/>
      <c r="E326" s="69">
        <v>1</v>
      </c>
      <c r="F326" s="69"/>
      <c r="G326" s="70"/>
      <c r="H326" s="70"/>
      <c r="I326" s="70"/>
      <c r="J326" s="70"/>
      <c r="K326" s="70"/>
      <c r="L326" s="70"/>
      <c r="M326" s="70"/>
      <c r="N326" s="70"/>
      <c r="O326" s="70"/>
      <c r="P326" s="70"/>
      <c r="Q326" s="70"/>
      <c r="R326" s="70"/>
      <c r="S326" s="70"/>
      <c r="T326" s="70"/>
      <c r="U326" s="70"/>
      <c r="V326" s="70"/>
      <c r="W326" s="70"/>
      <c r="X326" s="70"/>
      <c r="Y326" s="71"/>
      <c r="Z326" s="87" t="s">
        <v>16</v>
      </c>
      <c r="AA326" s="15" t="str">
        <f>IF(G326="","",IF(Z326="SI",G326*(1+'INPUTS Y LISTAS'!$B$15),'Modelo Estadistico'!G326))</f>
        <v/>
      </c>
      <c r="AB326" s="15" t="str">
        <f>IF(H326="","",IF(Z326="SI",H326*(1+'INPUTS Y LISTAS'!$B$15),'Modelo Estadistico'!H326))</f>
        <v/>
      </c>
      <c r="AC326" s="15" t="str">
        <f>IF(I326="","",IF(Z326="SI",I326*(1+'INPUTS Y LISTAS'!$B$15),'Modelo Estadistico'!I326))</f>
        <v/>
      </c>
      <c r="AD326" s="15" t="str">
        <f>IF(J326="","",IF(Z326="SI",J326*(1+'INPUTS Y LISTAS'!$B$15),'Modelo Estadistico'!J326))</f>
        <v/>
      </c>
      <c r="AE326" s="15" t="str">
        <f>IF(K326="","",IF(Z326="SI",K326*(1+'INPUTS Y LISTAS'!$B$15),'Modelo Estadistico'!K326))</f>
        <v/>
      </c>
      <c r="AF326" s="15" t="str">
        <f>IF(L326="","",IF(Z326="SI",L326*(1+'INPUTS Y LISTAS'!$B$15),'Modelo Estadistico'!L326))</f>
        <v/>
      </c>
      <c r="AG326" s="15" t="str">
        <f>IF(M326="","",IF(Z326="SI",M326*(1+'INPUTS Y LISTAS'!$B$15),'Modelo Estadistico'!M326))</f>
        <v/>
      </c>
      <c r="AH326" s="15" t="str">
        <f>IF(N326="","",IF(Z326="SI",N326*(1+'INPUTS Y LISTAS'!$B$15),'Modelo Estadistico'!N326))</f>
        <v/>
      </c>
      <c r="AI326" s="15" t="str">
        <f>IF(O326="","",IF(Z326="SI",O326*(1+'INPUTS Y LISTAS'!$B$15),'Modelo Estadistico'!O326))</f>
        <v/>
      </c>
      <c r="AJ326" s="15" t="str">
        <f>IF(P326="","",IF(Z326="SI",P326*(1+'INPUTS Y LISTAS'!$B$15),'Modelo Estadistico'!P326))</f>
        <v/>
      </c>
      <c r="AK326" s="15" t="str">
        <f>IF(Q326="","",IF(Z326="SI",Q326*(1+'INPUTS Y LISTAS'!$B$15),'Modelo Estadistico'!Q326))</f>
        <v/>
      </c>
      <c r="AL326" s="15" t="str">
        <f>IF(R326="","",IF(Z326="SI",R326*(1+'INPUTS Y LISTAS'!$B$15),'Modelo Estadistico'!R326))</f>
        <v/>
      </c>
      <c r="AM326" s="15" t="str">
        <f>IF(S326="","",IF(Z326="SI",S326*(1+'INPUTS Y LISTAS'!$B$15),'Modelo Estadistico'!S326))</f>
        <v/>
      </c>
      <c r="AN326" s="15" t="str">
        <f>IF(T326="","",IF(Z326="SI",T326*(1+'INPUTS Y LISTAS'!$B$15),'Modelo Estadistico'!T326))</f>
        <v/>
      </c>
      <c r="AO326" s="15" t="str">
        <f>IF(U326="","",IF(Z326="SI",U326*(1+'INPUTS Y LISTAS'!$B$15),'Modelo Estadistico'!U326))</f>
        <v/>
      </c>
      <c r="AP326" s="15" t="str">
        <f>IF(V326="","",IF(Z326="SI",V326*(1+'INPUTS Y LISTAS'!$B$15),'Modelo Estadistico'!V326))</f>
        <v/>
      </c>
      <c r="AQ326" s="15" t="str">
        <f>IF(W326="","",IF(Z326="SI",W326*(1+'INPUTS Y LISTAS'!$B$15),'Modelo Estadistico'!W326))</f>
        <v/>
      </c>
      <c r="AR326" s="15" t="str">
        <f>IF(X326="","",IF(Z326="SI",X326*(1+'INPUTS Y LISTAS'!$B$15),'Modelo Estadistico'!X326))</f>
        <v/>
      </c>
      <c r="AS326" s="71"/>
      <c r="AT326" s="29" t="str">
        <f t="shared" si="352"/>
        <v/>
      </c>
      <c r="AU326" s="15" t="str">
        <f t="shared" si="353"/>
        <v/>
      </c>
      <c r="AV326" s="15" t="str">
        <f t="shared" si="354"/>
        <v/>
      </c>
      <c r="AW326" s="30" t="str">
        <f t="shared" si="355"/>
        <v/>
      </c>
      <c r="AX326" s="28" t="str">
        <f t="shared" si="334"/>
        <v/>
      </c>
      <c r="AY326" s="16" t="str">
        <f t="shared" si="306"/>
        <v/>
      </c>
      <c r="AZ326" s="16" t="str">
        <f t="shared" si="307"/>
        <v/>
      </c>
      <c r="BA326" s="16" t="str">
        <f t="shared" si="308"/>
        <v/>
      </c>
      <c r="BB326" s="16" t="str">
        <f t="shared" si="309"/>
        <v/>
      </c>
      <c r="BC326" s="16" t="str">
        <f t="shared" si="310"/>
        <v/>
      </c>
      <c r="BD326" s="16" t="str">
        <f t="shared" si="311"/>
        <v/>
      </c>
      <c r="BE326" s="16" t="str">
        <f t="shared" si="312"/>
        <v/>
      </c>
      <c r="BF326" s="16" t="str">
        <f t="shared" si="313"/>
        <v/>
      </c>
      <c r="BG326" s="16" t="str">
        <f t="shared" si="314"/>
        <v/>
      </c>
      <c r="BH326" s="16" t="str">
        <f t="shared" si="315"/>
        <v/>
      </c>
      <c r="BI326" s="16" t="str">
        <f t="shared" si="316"/>
        <v/>
      </c>
      <c r="BJ326" s="16" t="str">
        <f t="shared" si="317"/>
        <v/>
      </c>
      <c r="BK326" s="16" t="str">
        <f t="shared" si="318"/>
        <v/>
      </c>
      <c r="BL326" s="16" t="str">
        <f t="shared" si="319"/>
        <v/>
      </c>
      <c r="BM326" s="16"/>
      <c r="BN326" s="16" t="str">
        <f t="shared" si="320"/>
        <v/>
      </c>
      <c r="BO326" s="16" t="str">
        <f t="shared" si="321"/>
        <v/>
      </c>
      <c r="BP326" s="28" t="str">
        <f t="shared" si="322"/>
        <v/>
      </c>
      <c r="BQ326" s="16" t="str">
        <f t="shared" si="323"/>
        <v/>
      </c>
      <c r="BR326" s="16" t="str">
        <f t="shared" si="324"/>
        <v/>
      </c>
      <c r="BS326" s="16" t="str">
        <f t="shared" si="325"/>
        <v/>
      </c>
      <c r="BT326" s="16" t="str">
        <f t="shared" si="326"/>
        <v/>
      </c>
      <c r="BU326" s="16" t="str">
        <f t="shared" si="327"/>
        <v/>
      </c>
      <c r="BV326" s="16" t="str">
        <f t="shared" si="328"/>
        <v/>
      </c>
      <c r="BW326" s="16" t="str">
        <f t="shared" si="329"/>
        <v/>
      </c>
      <c r="BX326" s="16" t="str">
        <f t="shared" si="330"/>
        <v/>
      </c>
      <c r="BY326" s="16" t="str">
        <f t="shared" si="331"/>
        <v/>
      </c>
      <c r="BZ326" s="16" t="str">
        <f t="shared" si="361"/>
        <v/>
      </c>
      <c r="CA326" s="16" t="str">
        <f t="shared" si="361"/>
        <v/>
      </c>
      <c r="CB326" s="16" t="str">
        <f t="shared" si="361"/>
        <v/>
      </c>
      <c r="CC326" s="16" t="str">
        <f t="shared" si="361"/>
        <v/>
      </c>
      <c r="CD326" s="16" t="str">
        <f t="shared" si="361"/>
        <v/>
      </c>
      <c r="CE326" s="16" t="str">
        <f t="shared" si="361"/>
        <v/>
      </c>
      <c r="CF326" s="16" t="str">
        <f t="shared" si="361"/>
        <v/>
      </c>
      <c r="CG326" s="16" t="str">
        <f t="shared" si="361"/>
        <v/>
      </c>
      <c r="CH326" s="66" t="str">
        <f t="shared" si="333"/>
        <v/>
      </c>
      <c r="CI326" s="42" t="str">
        <f t="shared" si="345"/>
        <v/>
      </c>
      <c r="CJ326" s="42" t="str">
        <f t="shared" si="346"/>
        <v/>
      </c>
      <c r="CK326" s="42" t="str">
        <f t="shared" si="347"/>
        <v/>
      </c>
      <c r="CL326" s="42" t="str">
        <f t="shared" si="348"/>
        <v/>
      </c>
      <c r="CM326" s="42" t="str">
        <f t="shared" si="349"/>
        <v/>
      </c>
      <c r="CN326" s="65">
        <f t="shared" si="335"/>
        <v>0</v>
      </c>
      <c r="CO326" s="73"/>
      <c r="CP326" s="41">
        <f t="shared" si="356"/>
        <v>0</v>
      </c>
      <c r="CQ326" s="39">
        <f t="shared" si="357"/>
        <v>0</v>
      </c>
      <c r="CR326" s="40">
        <f t="shared" si="358"/>
        <v>0</v>
      </c>
      <c r="CS326" s="134">
        <f t="shared" si="359"/>
        <v>0</v>
      </c>
      <c r="CT326" s="17"/>
      <c r="CU326" s="129"/>
      <c r="CV326" s="130">
        <f t="shared" si="336"/>
        <v>0</v>
      </c>
      <c r="CW326" s="134">
        <f t="shared" si="337"/>
        <v>0</v>
      </c>
      <c r="CX326" s="131">
        <f>+IF($I$7="SI",'INPUTS Y LISTAS'!$B$31,0)</f>
        <v>0</v>
      </c>
      <c r="CY326" s="132"/>
      <c r="CZ326" s="130">
        <f t="shared" si="338"/>
        <v>0</v>
      </c>
      <c r="DA326" s="134">
        <f t="shared" si="339"/>
        <v>0</v>
      </c>
      <c r="DB326" s="131">
        <f>+IF($I$7="SI",'INPUTS Y LISTAS'!$B$32,0)</f>
        <v>0</v>
      </c>
      <c r="DC326" s="132"/>
      <c r="DD326" s="130">
        <f t="shared" si="340"/>
        <v>0</v>
      </c>
      <c r="DE326" s="134">
        <f t="shared" si="341"/>
        <v>0</v>
      </c>
      <c r="DF326" s="131">
        <f>+IF($I$7="SI",'INPUTS Y LISTAS'!$B$33,0)</f>
        <v>0</v>
      </c>
      <c r="DG326" s="132"/>
      <c r="DH326" s="130">
        <f t="shared" si="342"/>
        <v>0</v>
      </c>
      <c r="DI326" s="134">
        <f t="shared" si="343"/>
        <v>0</v>
      </c>
      <c r="DJ326" s="136">
        <f t="shared" si="344"/>
        <v>0</v>
      </c>
    </row>
    <row r="327" spans="3:114" ht="15.75" hidden="1" outlineLevel="2" x14ac:dyDescent="0.2">
      <c r="C327" s="14">
        <f t="shared" si="351"/>
        <v>313</v>
      </c>
      <c r="D327" s="72"/>
      <c r="E327" s="69">
        <v>1</v>
      </c>
      <c r="F327" s="69"/>
      <c r="G327" s="70"/>
      <c r="H327" s="70"/>
      <c r="I327" s="70"/>
      <c r="J327" s="70"/>
      <c r="K327" s="70"/>
      <c r="L327" s="70"/>
      <c r="M327" s="70"/>
      <c r="N327" s="70"/>
      <c r="O327" s="70"/>
      <c r="P327" s="70"/>
      <c r="Q327" s="70"/>
      <c r="R327" s="70"/>
      <c r="S327" s="70"/>
      <c r="T327" s="70"/>
      <c r="U327" s="70"/>
      <c r="V327" s="70"/>
      <c r="W327" s="70"/>
      <c r="X327" s="70"/>
      <c r="Y327" s="71"/>
      <c r="Z327" s="87" t="s">
        <v>16</v>
      </c>
      <c r="AA327" s="15" t="str">
        <f>IF(G327="","",IF(Z327="SI",G327*(1+'INPUTS Y LISTAS'!$B$15),'Modelo Estadistico'!G327))</f>
        <v/>
      </c>
      <c r="AB327" s="15" t="str">
        <f>IF(H327="","",IF(Z327="SI",H327*(1+'INPUTS Y LISTAS'!$B$15),'Modelo Estadistico'!H327))</f>
        <v/>
      </c>
      <c r="AC327" s="15" t="str">
        <f>IF(I327="","",IF(Z327="SI",I327*(1+'INPUTS Y LISTAS'!$B$15),'Modelo Estadistico'!I327))</f>
        <v/>
      </c>
      <c r="AD327" s="15" t="str">
        <f>IF(J327="","",IF(Z327="SI",J327*(1+'INPUTS Y LISTAS'!$B$15),'Modelo Estadistico'!J327))</f>
        <v/>
      </c>
      <c r="AE327" s="15" t="str">
        <f>IF(K327="","",IF(Z327="SI",K327*(1+'INPUTS Y LISTAS'!$B$15),'Modelo Estadistico'!K327))</f>
        <v/>
      </c>
      <c r="AF327" s="15" t="str">
        <f>IF(L327="","",IF(Z327="SI",L327*(1+'INPUTS Y LISTAS'!$B$15),'Modelo Estadistico'!L327))</f>
        <v/>
      </c>
      <c r="AG327" s="15" t="str">
        <f>IF(M327="","",IF(Z327="SI",M327*(1+'INPUTS Y LISTAS'!$B$15),'Modelo Estadistico'!M327))</f>
        <v/>
      </c>
      <c r="AH327" s="15" t="str">
        <f>IF(N327="","",IF(Z327="SI",N327*(1+'INPUTS Y LISTAS'!$B$15),'Modelo Estadistico'!N327))</f>
        <v/>
      </c>
      <c r="AI327" s="15" t="str">
        <f>IF(O327="","",IF(Z327="SI",O327*(1+'INPUTS Y LISTAS'!$B$15),'Modelo Estadistico'!O327))</f>
        <v/>
      </c>
      <c r="AJ327" s="15" t="str">
        <f>IF(P327="","",IF(Z327="SI",P327*(1+'INPUTS Y LISTAS'!$B$15),'Modelo Estadistico'!P327))</f>
        <v/>
      </c>
      <c r="AK327" s="15" t="str">
        <f>IF(Q327="","",IF(Z327="SI",Q327*(1+'INPUTS Y LISTAS'!$B$15),'Modelo Estadistico'!Q327))</f>
        <v/>
      </c>
      <c r="AL327" s="15" t="str">
        <f>IF(R327="","",IF(Z327="SI",R327*(1+'INPUTS Y LISTAS'!$B$15),'Modelo Estadistico'!R327))</f>
        <v/>
      </c>
      <c r="AM327" s="15" t="str">
        <f>IF(S327="","",IF(Z327="SI",S327*(1+'INPUTS Y LISTAS'!$B$15),'Modelo Estadistico'!S327))</f>
        <v/>
      </c>
      <c r="AN327" s="15" t="str">
        <f>IF(T327="","",IF(Z327="SI",T327*(1+'INPUTS Y LISTAS'!$B$15),'Modelo Estadistico'!T327))</f>
        <v/>
      </c>
      <c r="AO327" s="15" t="str">
        <f>IF(U327="","",IF(Z327="SI",U327*(1+'INPUTS Y LISTAS'!$B$15),'Modelo Estadistico'!U327))</f>
        <v/>
      </c>
      <c r="AP327" s="15" t="str">
        <f>IF(V327="","",IF(Z327="SI",V327*(1+'INPUTS Y LISTAS'!$B$15),'Modelo Estadistico'!V327))</f>
        <v/>
      </c>
      <c r="AQ327" s="15" t="str">
        <f>IF(W327="","",IF(Z327="SI",W327*(1+'INPUTS Y LISTAS'!$B$15),'Modelo Estadistico'!W327))</f>
        <v/>
      </c>
      <c r="AR327" s="15" t="str">
        <f>IF(X327="","",IF(Z327="SI",X327*(1+'INPUTS Y LISTAS'!$B$15),'Modelo Estadistico'!X327))</f>
        <v/>
      </c>
      <c r="AS327" s="71"/>
      <c r="AT327" s="29" t="str">
        <f t="shared" si="352"/>
        <v/>
      </c>
      <c r="AU327" s="15" t="str">
        <f t="shared" si="353"/>
        <v/>
      </c>
      <c r="AV327" s="15" t="str">
        <f t="shared" si="354"/>
        <v/>
      </c>
      <c r="AW327" s="30" t="str">
        <f t="shared" si="355"/>
        <v/>
      </c>
      <c r="AX327" s="28" t="str">
        <f t="shared" si="334"/>
        <v/>
      </c>
      <c r="AY327" s="16" t="str">
        <f t="shared" si="306"/>
        <v/>
      </c>
      <c r="AZ327" s="16" t="str">
        <f t="shared" si="307"/>
        <v/>
      </c>
      <c r="BA327" s="16" t="str">
        <f t="shared" si="308"/>
        <v/>
      </c>
      <c r="BB327" s="16" t="str">
        <f t="shared" si="309"/>
        <v/>
      </c>
      <c r="BC327" s="16" t="str">
        <f t="shared" si="310"/>
        <v/>
      </c>
      <c r="BD327" s="16" t="str">
        <f t="shared" si="311"/>
        <v/>
      </c>
      <c r="BE327" s="16" t="str">
        <f t="shared" si="312"/>
        <v/>
      </c>
      <c r="BF327" s="16" t="str">
        <f t="shared" si="313"/>
        <v/>
      </c>
      <c r="BG327" s="16" t="str">
        <f t="shared" si="314"/>
        <v/>
      </c>
      <c r="BH327" s="16" t="str">
        <f t="shared" si="315"/>
        <v/>
      </c>
      <c r="BI327" s="16" t="str">
        <f t="shared" si="316"/>
        <v/>
      </c>
      <c r="BJ327" s="16" t="str">
        <f t="shared" si="317"/>
        <v/>
      </c>
      <c r="BK327" s="16" t="str">
        <f t="shared" si="318"/>
        <v/>
      </c>
      <c r="BL327" s="16" t="str">
        <f t="shared" si="319"/>
        <v/>
      </c>
      <c r="BM327" s="16"/>
      <c r="BN327" s="16" t="str">
        <f t="shared" si="320"/>
        <v/>
      </c>
      <c r="BO327" s="16" t="str">
        <f t="shared" si="321"/>
        <v/>
      </c>
      <c r="BP327" s="28" t="str">
        <f t="shared" si="322"/>
        <v/>
      </c>
      <c r="BQ327" s="16" t="str">
        <f t="shared" si="323"/>
        <v/>
      </c>
      <c r="BR327" s="16" t="str">
        <f t="shared" si="324"/>
        <v/>
      </c>
      <c r="BS327" s="16" t="str">
        <f t="shared" si="325"/>
        <v/>
      </c>
      <c r="BT327" s="16" t="str">
        <f t="shared" si="326"/>
        <v/>
      </c>
      <c r="BU327" s="16" t="str">
        <f t="shared" si="327"/>
        <v/>
      </c>
      <c r="BV327" s="16" t="str">
        <f t="shared" si="328"/>
        <v/>
      </c>
      <c r="BW327" s="16" t="str">
        <f t="shared" si="329"/>
        <v/>
      </c>
      <c r="BX327" s="16" t="str">
        <f t="shared" si="330"/>
        <v/>
      </c>
      <c r="BY327" s="16" t="str">
        <f t="shared" si="331"/>
        <v/>
      </c>
      <c r="BZ327" s="16" t="str">
        <f t="shared" si="361"/>
        <v/>
      </c>
      <c r="CA327" s="16" t="str">
        <f t="shared" si="361"/>
        <v/>
      </c>
      <c r="CB327" s="16" t="str">
        <f t="shared" si="361"/>
        <v/>
      </c>
      <c r="CC327" s="16" t="str">
        <f t="shared" si="361"/>
        <v/>
      </c>
      <c r="CD327" s="16" t="str">
        <f t="shared" si="361"/>
        <v/>
      </c>
      <c r="CE327" s="16" t="str">
        <f t="shared" si="361"/>
        <v/>
      </c>
      <c r="CF327" s="16" t="str">
        <f t="shared" si="361"/>
        <v/>
      </c>
      <c r="CG327" s="16" t="str">
        <f t="shared" si="361"/>
        <v/>
      </c>
      <c r="CH327" s="66" t="str">
        <f t="shared" si="333"/>
        <v/>
      </c>
      <c r="CI327" s="42" t="str">
        <f t="shared" si="345"/>
        <v/>
      </c>
      <c r="CJ327" s="42" t="str">
        <f t="shared" si="346"/>
        <v/>
      </c>
      <c r="CK327" s="42" t="str">
        <f t="shared" si="347"/>
        <v/>
      </c>
      <c r="CL327" s="42" t="str">
        <f t="shared" si="348"/>
        <v/>
      </c>
      <c r="CM327" s="42" t="str">
        <f t="shared" si="349"/>
        <v/>
      </c>
      <c r="CN327" s="65">
        <f t="shared" si="335"/>
        <v>0</v>
      </c>
      <c r="CO327" s="73"/>
      <c r="CP327" s="41">
        <f t="shared" si="356"/>
        <v>0</v>
      </c>
      <c r="CQ327" s="39">
        <f t="shared" si="357"/>
        <v>0</v>
      </c>
      <c r="CR327" s="40">
        <f t="shared" si="358"/>
        <v>0</v>
      </c>
      <c r="CS327" s="134">
        <f t="shared" si="359"/>
        <v>0</v>
      </c>
      <c r="CT327" s="17"/>
      <c r="CU327" s="129"/>
      <c r="CV327" s="130">
        <f t="shared" si="336"/>
        <v>0</v>
      </c>
      <c r="CW327" s="134">
        <f t="shared" si="337"/>
        <v>0</v>
      </c>
      <c r="CX327" s="131">
        <f>+IF($I$7="SI",'INPUTS Y LISTAS'!$B$31,0)</f>
        <v>0</v>
      </c>
      <c r="CY327" s="132"/>
      <c r="CZ327" s="130">
        <f t="shared" si="338"/>
        <v>0</v>
      </c>
      <c r="DA327" s="134">
        <f t="shared" si="339"/>
        <v>0</v>
      </c>
      <c r="DB327" s="131">
        <f>+IF($I$7="SI",'INPUTS Y LISTAS'!$B$32,0)</f>
        <v>0</v>
      </c>
      <c r="DC327" s="132"/>
      <c r="DD327" s="130">
        <f t="shared" si="340"/>
        <v>0</v>
      </c>
      <c r="DE327" s="134">
        <f t="shared" si="341"/>
        <v>0</v>
      </c>
      <c r="DF327" s="131">
        <f>+IF($I$7="SI",'INPUTS Y LISTAS'!$B$33,0)</f>
        <v>0</v>
      </c>
      <c r="DG327" s="132"/>
      <c r="DH327" s="130">
        <f t="shared" si="342"/>
        <v>0</v>
      </c>
      <c r="DI327" s="134">
        <f t="shared" si="343"/>
        <v>0</v>
      </c>
      <c r="DJ327" s="136">
        <f t="shared" si="344"/>
        <v>0</v>
      </c>
    </row>
    <row r="328" spans="3:114" ht="15.75" hidden="1" outlineLevel="2" x14ac:dyDescent="0.2">
      <c r="C328" s="14">
        <f t="shared" si="351"/>
        <v>314</v>
      </c>
      <c r="D328" s="72"/>
      <c r="E328" s="69">
        <v>1</v>
      </c>
      <c r="F328" s="69"/>
      <c r="G328" s="70"/>
      <c r="H328" s="70"/>
      <c r="I328" s="70"/>
      <c r="J328" s="70"/>
      <c r="K328" s="70"/>
      <c r="L328" s="70"/>
      <c r="M328" s="70"/>
      <c r="N328" s="70"/>
      <c r="O328" s="70"/>
      <c r="P328" s="70"/>
      <c r="Q328" s="70"/>
      <c r="R328" s="70"/>
      <c r="S328" s="70"/>
      <c r="T328" s="70"/>
      <c r="U328" s="70"/>
      <c r="V328" s="70"/>
      <c r="W328" s="70"/>
      <c r="X328" s="70"/>
      <c r="Y328" s="71"/>
      <c r="Z328" s="87" t="s">
        <v>16</v>
      </c>
      <c r="AA328" s="15" t="str">
        <f>IF(G328="","",IF(Z328="SI",G328*(1+'INPUTS Y LISTAS'!$B$15),'Modelo Estadistico'!G328))</f>
        <v/>
      </c>
      <c r="AB328" s="15" t="str">
        <f>IF(H328="","",IF(Z328="SI",H328*(1+'INPUTS Y LISTAS'!$B$15),'Modelo Estadistico'!H328))</f>
        <v/>
      </c>
      <c r="AC328" s="15" t="str">
        <f>IF(I328="","",IF(Z328="SI",I328*(1+'INPUTS Y LISTAS'!$B$15),'Modelo Estadistico'!I328))</f>
        <v/>
      </c>
      <c r="AD328" s="15" t="str">
        <f>IF(J328="","",IF(Z328="SI",J328*(1+'INPUTS Y LISTAS'!$B$15),'Modelo Estadistico'!J328))</f>
        <v/>
      </c>
      <c r="AE328" s="15" t="str">
        <f>IF(K328="","",IF(Z328="SI",K328*(1+'INPUTS Y LISTAS'!$B$15),'Modelo Estadistico'!K328))</f>
        <v/>
      </c>
      <c r="AF328" s="15" t="str">
        <f>IF(L328="","",IF(Z328="SI",L328*(1+'INPUTS Y LISTAS'!$B$15),'Modelo Estadistico'!L328))</f>
        <v/>
      </c>
      <c r="AG328" s="15" t="str">
        <f>IF(M328="","",IF(Z328="SI",M328*(1+'INPUTS Y LISTAS'!$B$15),'Modelo Estadistico'!M328))</f>
        <v/>
      </c>
      <c r="AH328" s="15" t="str">
        <f>IF(N328="","",IF(Z328="SI",N328*(1+'INPUTS Y LISTAS'!$B$15),'Modelo Estadistico'!N328))</f>
        <v/>
      </c>
      <c r="AI328" s="15" t="str">
        <f>IF(O328="","",IF(Z328="SI",O328*(1+'INPUTS Y LISTAS'!$B$15),'Modelo Estadistico'!O328))</f>
        <v/>
      </c>
      <c r="AJ328" s="15" t="str">
        <f>IF(P328="","",IF(Z328="SI",P328*(1+'INPUTS Y LISTAS'!$B$15),'Modelo Estadistico'!P328))</f>
        <v/>
      </c>
      <c r="AK328" s="15" t="str">
        <f>IF(Q328="","",IF(Z328="SI",Q328*(1+'INPUTS Y LISTAS'!$B$15),'Modelo Estadistico'!Q328))</f>
        <v/>
      </c>
      <c r="AL328" s="15" t="str">
        <f>IF(R328="","",IF(Z328="SI",R328*(1+'INPUTS Y LISTAS'!$B$15),'Modelo Estadistico'!R328))</f>
        <v/>
      </c>
      <c r="AM328" s="15" t="str">
        <f>IF(S328="","",IF(Z328="SI",S328*(1+'INPUTS Y LISTAS'!$B$15),'Modelo Estadistico'!S328))</f>
        <v/>
      </c>
      <c r="AN328" s="15" t="str">
        <f>IF(T328="","",IF(Z328="SI",T328*(1+'INPUTS Y LISTAS'!$B$15),'Modelo Estadistico'!T328))</f>
        <v/>
      </c>
      <c r="AO328" s="15" t="str">
        <f>IF(U328="","",IF(Z328="SI",U328*(1+'INPUTS Y LISTAS'!$B$15),'Modelo Estadistico'!U328))</f>
        <v/>
      </c>
      <c r="AP328" s="15" t="str">
        <f>IF(V328="","",IF(Z328="SI",V328*(1+'INPUTS Y LISTAS'!$B$15),'Modelo Estadistico'!V328))</f>
        <v/>
      </c>
      <c r="AQ328" s="15" t="str">
        <f>IF(W328="","",IF(Z328="SI",W328*(1+'INPUTS Y LISTAS'!$B$15),'Modelo Estadistico'!W328))</f>
        <v/>
      </c>
      <c r="AR328" s="15" t="str">
        <f>IF(X328="","",IF(Z328="SI",X328*(1+'INPUTS Y LISTAS'!$B$15),'Modelo Estadistico'!X328))</f>
        <v/>
      </c>
      <c r="AS328" s="71"/>
      <c r="AT328" s="29" t="str">
        <f t="shared" si="352"/>
        <v/>
      </c>
      <c r="AU328" s="15" t="str">
        <f t="shared" si="353"/>
        <v/>
      </c>
      <c r="AV328" s="15" t="str">
        <f t="shared" si="354"/>
        <v/>
      </c>
      <c r="AW328" s="30" t="str">
        <f t="shared" si="355"/>
        <v/>
      </c>
      <c r="AX328" s="28" t="str">
        <f t="shared" si="334"/>
        <v/>
      </c>
      <c r="AY328" s="16" t="str">
        <f t="shared" si="306"/>
        <v/>
      </c>
      <c r="AZ328" s="16" t="str">
        <f t="shared" si="307"/>
        <v/>
      </c>
      <c r="BA328" s="16" t="str">
        <f t="shared" si="308"/>
        <v/>
      </c>
      <c r="BB328" s="16" t="str">
        <f t="shared" si="309"/>
        <v/>
      </c>
      <c r="BC328" s="16" t="str">
        <f t="shared" si="310"/>
        <v/>
      </c>
      <c r="BD328" s="16" t="str">
        <f t="shared" si="311"/>
        <v/>
      </c>
      <c r="BE328" s="16" t="str">
        <f t="shared" si="312"/>
        <v/>
      </c>
      <c r="BF328" s="16" t="str">
        <f t="shared" si="313"/>
        <v/>
      </c>
      <c r="BG328" s="16" t="str">
        <f t="shared" si="314"/>
        <v/>
      </c>
      <c r="BH328" s="16" t="str">
        <f t="shared" si="315"/>
        <v/>
      </c>
      <c r="BI328" s="16" t="str">
        <f t="shared" si="316"/>
        <v/>
      </c>
      <c r="BJ328" s="16" t="str">
        <f t="shared" si="317"/>
        <v/>
      </c>
      <c r="BK328" s="16" t="str">
        <f t="shared" si="318"/>
        <v/>
      </c>
      <c r="BL328" s="16" t="str">
        <f t="shared" si="319"/>
        <v/>
      </c>
      <c r="BM328" s="16"/>
      <c r="BN328" s="16" t="str">
        <f t="shared" si="320"/>
        <v/>
      </c>
      <c r="BO328" s="16" t="str">
        <f t="shared" si="321"/>
        <v/>
      </c>
      <c r="BP328" s="28" t="str">
        <f t="shared" si="322"/>
        <v/>
      </c>
      <c r="BQ328" s="16" t="str">
        <f t="shared" si="323"/>
        <v/>
      </c>
      <c r="BR328" s="16" t="str">
        <f t="shared" si="324"/>
        <v/>
      </c>
      <c r="BS328" s="16" t="str">
        <f t="shared" si="325"/>
        <v/>
      </c>
      <c r="BT328" s="16" t="str">
        <f t="shared" si="326"/>
        <v/>
      </c>
      <c r="BU328" s="16" t="str">
        <f t="shared" si="327"/>
        <v/>
      </c>
      <c r="BV328" s="16" t="str">
        <f t="shared" si="328"/>
        <v/>
      </c>
      <c r="BW328" s="16" t="str">
        <f t="shared" si="329"/>
        <v/>
      </c>
      <c r="BX328" s="16" t="str">
        <f t="shared" si="330"/>
        <v/>
      </c>
      <c r="BY328" s="16" t="str">
        <f t="shared" si="331"/>
        <v/>
      </c>
      <c r="BZ328" s="16" t="str">
        <f t="shared" si="361"/>
        <v/>
      </c>
      <c r="CA328" s="16" t="str">
        <f t="shared" si="361"/>
        <v/>
      </c>
      <c r="CB328" s="16" t="str">
        <f t="shared" si="361"/>
        <v/>
      </c>
      <c r="CC328" s="16" t="str">
        <f t="shared" si="361"/>
        <v/>
      </c>
      <c r="CD328" s="16" t="str">
        <f t="shared" si="361"/>
        <v/>
      </c>
      <c r="CE328" s="16" t="str">
        <f t="shared" si="361"/>
        <v/>
      </c>
      <c r="CF328" s="16" t="str">
        <f t="shared" si="361"/>
        <v/>
      </c>
      <c r="CG328" s="16" t="str">
        <f t="shared" si="361"/>
        <v/>
      </c>
      <c r="CH328" s="66" t="str">
        <f t="shared" si="333"/>
        <v/>
      </c>
      <c r="CI328" s="42" t="str">
        <f t="shared" si="345"/>
        <v/>
      </c>
      <c r="CJ328" s="42" t="str">
        <f t="shared" si="346"/>
        <v/>
      </c>
      <c r="CK328" s="42" t="str">
        <f t="shared" si="347"/>
        <v/>
      </c>
      <c r="CL328" s="42" t="str">
        <f t="shared" si="348"/>
        <v/>
      </c>
      <c r="CM328" s="42" t="str">
        <f t="shared" si="349"/>
        <v/>
      </c>
      <c r="CN328" s="65">
        <f t="shared" si="335"/>
        <v>0</v>
      </c>
      <c r="CO328" s="73"/>
      <c r="CP328" s="41">
        <f t="shared" si="356"/>
        <v>0</v>
      </c>
      <c r="CQ328" s="39">
        <f t="shared" si="357"/>
        <v>0</v>
      </c>
      <c r="CR328" s="40">
        <f t="shared" si="358"/>
        <v>0</v>
      </c>
      <c r="CS328" s="134">
        <f t="shared" si="359"/>
        <v>0</v>
      </c>
      <c r="CT328" s="17"/>
      <c r="CU328" s="129"/>
      <c r="CV328" s="130">
        <f t="shared" si="336"/>
        <v>0</v>
      </c>
      <c r="CW328" s="134">
        <f t="shared" si="337"/>
        <v>0</v>
      </c>
      <c r="CX328" s="131">
        <f>+IF($I$7="SI",'INPUTS Y LISTAS'!$B$31,0)</f>
        <v>0</v>
      </c>
      <c r="CY328" s="132"/>
      <c r="CZ328" s="130">
        <f t="shared" si="338"/>
        <v>0</v>
      </c>
      <c r="DA328" s="134">
        <f t="shared" si="339"/>
        <v>0</v>
      </c>
      <c r="DB328" s="131">
        <f>+IF($I$7="SI",'INPUTS Y LISTAS'!$B$32,0)</f>
        <v>0</v>
      </c>
      <c r="DC328" s="132"/>
      <c r="DD328" s="130">
        <f t="shared" si="340"/>
        <v>0</v>
      </c>
      <c r="DE328" s="134">
        <f t="shared" si="341"/>
        <v>0</v>
      </c>
      <c r="DF328" s="131">
        <f>+IF($I$7="SI",'INPUTS Y LISTAS'!$B$33,0)</f>
        <v>0</v>
      </c>
      <c r="DG328" s="132"/>
      <c r="DH328" s="130">
        <f t="shared" si="342"/>
        <v>0</v>
      </c>
      <c r="DI328" s="134">
        <f t="shared" si="343"/>
        <v>0</v>
      </c>
      <c r="DJ328" s="136">
        <f t="shared" si="344"/>
        <v>0</v>
      </c>
    </row>
    <row r="329" spans="3:114" ht="15.75" hidden="1" outlineLevel="2" x14ac:dyDescent="0.2">
      <c r="C329" s="14">
        <f t="shared" si="351"/>
        <v>315</v>
      </c>
      <c r="D329" s="72"/>
      <c r="E329" s="69">
        <v>1</v>
      </c>
      <c r="F329" s="69"/>
      <c r="G329" s="70"/>
      <c r="H329" s="70"/>
      <c r="I329" s="70"/>
      <c r="J329" s="70"/>
      <c r="K329" s="70"/>
      <c r="L329" s="70"/>
      <c r="M329" s="70"/>
      <c r="N329" s="70"/>
      <c r="O329" s="70"/>
      <c r="P329" s="70"/>
      <c r="Q329" s="70"/>
      <c r="R329" s="70"/>
      <c r="S329" s="70"/>
      <c r="T329" s="70"/>
      <c r="U329" s="70"/>
      <c r="V329" s="70"/>
      <c r="W329" s="70"/>
      <c r="X329" s="70"/>
      <c r="Y329" s="71"/>
      <c r="Z329" s="87" t="s">
        <v>16</v>
      </c>
      <c r="AA329" s="15" t="str">
        <f>IF(G329="","",IF(Z329="SI",G329*(1+'INPUTS Y LISTAS'!$B$15),'Modelo Estadistico'!G329))</f>
        <v/>
      </c>
      <c r="AB329" s="15" t="str">
        <f>IF(H329="","",IF(Z329="SI",H329*(1+'INPUTS Y LISTAS'!$B$15),'Modelo Estadistico'!H329))</f>
        <v/>
      </c>
      <c r="AC329" s="15" t="str">
        <f>IF(I329="","",IF(Z329="SI",I329*(1+'INPUTS Y LISTAS'!$B$15),'Modelo Estadistico'!I329))</f>
        <v/>
      </c>
      <c r="AD329" s="15" t="str">
        <f>IF(J329="","",IF(Z329="SI",J329*(1+'INPUTS Y LISTAS'!$B$15),'Modelo Estadistico'!J329))</f>
        <v/>
      </c>
      <c r="AE329" s="15" t="str">
        <f>IF(K329="","",IF(Z329="SI",K329*(1+'INPUTS Y LISTAS'!$B$15),'Modelo Estadistico'!K329))</f>
        <v/>
      </c>
      <c r="AF329" s="15" t="str">
        <f>IF(L329="","",IF(Z329="SI",L329*(1+'INPUTS Y LISTAS'!$B$15),'Modelo Estadistico'!L329))</f>
        <v/>
      </c>
      <c r="AG329" s="15" t="str">
        <f>IF(M329="","",IF(Z329="SI",M329*(1+'INPUTS Y LISTAS'!$B$15),'Modelo Estadistico'!M329))</f>
        <v/>
      </c>
      <c r="AH329" s="15" t="str">
        <f>IF(N329="","",IF(Z329="SI",N329*(1+'INPUTS Y LISTAS'!$B$15),'Modelo Estadistico'!N329))</f>
        <v/>
      </c>
      <c r="AI329" s="15" t="str">
        <f>IF(O329="","",IF(Z329="SI",O329*(1+'INPUTS Y LISTAS'!$B$15),'Modelo Estadistico'!O329))</f>
        <v/>
      </c>
      <c r="AJ329" s="15" t="str">
        <f>IF(P329="","",IF(Z329="SI",P329*(1+'INPUTS Y LISTAS'!$B$15),'Modelo Estadistico'!P329))</f>
        <v/>
      </c>
      <c r="AK329" s="15" t="str">
        <f>IF(Q329="","",IF(Z329="SI",Q329*(1+'INPUTS Y LISTAS'!$B$15),'Modelo Estadistico'!Q329))</f>
        <v/>
      </c>
      <c r="AL329" s="15" t="str">
        <f>IF(R329="","",IF(Z329="SI",R329*(1+'INPUTS Y LISTAS'!$B$15),'Modelo Estadistico'!R329))</f>
        <v/>
      </c>
      <c r="AM329" s="15" t="str">
        <f>IF(S329="","",IF(Z329="SI",S329*(1+'INPUTS Y LISTAS'!$B$15),'Modelo Estadistico'!S329))</f>
        <v/>
      </c>
      <c r="AN329" s="15" t="str">
        <f>IF(T329="","",IF(Z329="SI",T329*(1+'INPUTS Y LISTAS'!$B$15),'Modelo Estadistico'!T329))</f>
        <v/>
      </c>
      <c r="AO329" s="15" t="str">
        <f>IF(U329="","",IF(Z329="SI",U329*(1+'INPUTS Y LISTAS'!$B$15),'Modelo Estadistico'!U329))</f>
        <v/>
      </c>
      <c r="AP329" s="15" t="str">
        <f>IF(V329="","",IF(Z329="SI",V329*(1+'INPUTS Y LISTAS'!$B$15),'Modelo Estadistico'!V329))</f>
        <v/>
      </c>
      <c r="AQ329" s="15" t="str">
        <f>IF(W329="","",IF(Z329="SI",W329*(1+'INPUTS Y LISTAS'!$B$15),'Modelo Estadistico'!W329))</f>
        <v/>
      </c>
      <c r="AR329" s="15" t="str">
        <f>IF(X329="","",IF(Z329="SI",X329*(1+'INPUTS Y LISTAS'!$B$15),'Modelo Estadistico'!X329))</f>
        <v/>
      </c>
      <c r="AS329" s="71"/>
      <c r="AT329" s="29" t="str">
        <f t="shared" si="352"/>
        <v/>
      </c>
      <c r="AU329" s="15" t="str">
        <f t="shared" si="353"/>
        <v/>
      </c>
      <c r="AV329" s="15" t="str">
        <f t="shared" si="354"/>
        <v/>
      </c>
      <c r="AW329" s="30" t="str">
        <f t="shared" si="355"/>
        <v/>
      </c>
      <c r="AX329" s="28" t="str">
        <f t="shared" si="334"/>
        <v/>
      </c>
      <c r="AY329" s="16" t="str">
        <f t="shared" si="306"/>
        <v/>
      </c>
      <c r="AZ329" s="16" t="str">
        <f t="shared" si="307"/>
        <v/>
      </c>
      <c r="BA329" s="16" t="str">
        <f t="shared" si="308"/>
        <v/>
      </c>
      <c r="BB329" s="16" t="str">
        <f t="shared" si="309"/>
        <v/>
      </c>
      <c r="BC329" s="16" t="str">
        <f t="shared" si="310"/>
        <v/>
      </c>
      <c r="BD329" s="16" t="str">
        <f t="shared" si="311"/>
        <v/>
      </c>
      <c r="BE329" s="16" t="str">
        <f t="shared" si="312"/>
        <v/>
      </c>
      <c r="BF329" s="16" t="str">
        <f t="shared" si="313"/>
        <v/>
      </c>
      <c r="BG329" s="16" t="str">
        <f t="shared" si="314"/>
        <v/>
      </c>
      <c r="BH329" s="16" t="str">
        <f t="shared" si="315"/>
        <v/>
      </c>
      <c r="BI329" s="16" t="str">
        <f t="shared" si="316"/>
        <v/>
      </c>
      <c r="BJ329" s="16" t="str">
        <f t="shared" si="317"/>
        <v/>
      </c>
      <c r="BK329" s="16" t="str">
        <f t="shared" si="318"/>
        <v/>
      </c>
      <c r="BL329" s="16" t="str">
        <f t="shared" si="319"/>
        <v/>
      </c>
      <c r="BM329" s="16"/>
      <c r="BN329" s="16" t="str">
        <f t="shared" si="320"/>
        <v/>
      </c>
      <c r="BO329" s="16" t="str">
        <f t="shared" si="321"/>
        <v/>
      </c>
      <c r="BP329" s="28" t="str">
        <f t="shared" si="322"/>
        <v/>
      </c>
      <c r="BQ329" s="16" t="str">
        <f t="shared" si="323"/>
        <v/>
      </c>
      <c r="BR329" s="16" t="str">
        <f t="shared" si="324"/>
        <v/>
      </c>
      <c r="BS329" s="16" t="str">
        <f t="shared" si="325"/>
        <v/>
      </c>
      <c r="BT329" s="16" t="str">
        <f t="shared" si="326"/>
        <v/>
      </c>
      <c r="BU329" s="16" t="str">
        <f t="shared" si="327"/>
        <v/>
      </c>
      <c r="BV329" s="16" t="str">
        <f t="shared" si="328"/>
        <v/>
      </c>
      <c r="BW329" s="16" t="str">
        <f t="shared" si="329"/>
        <v/>
      </c>
      <c r="BX329" s="16" t="str">
        <f t="shared" si="330"/>
        <v/>
      </c>
      <c r="BY329" s="16" t="str">
        <f t="shared" si="331"/>
        <v/>
      </c>
      <c r="BZ329" s="16" t="str">
        <f t="shared" si="361"/>
        <v/>
      </c>
      <c r="CA329" s="16" t="str">
        <f t="shared" si="361"/>
        <v/>
      </c>
      <c r="CB329" s="16" t="str">
        <f t="shared" si="361"/>
        <v/>
      </c>
      <c r="CC329" s="16" t="str">
        <f t="shared" si="361"/>
        <v/>
      </c>
      <c r="CD329" s="16" t="str">
        <f t="shared" si="361"/>
        <v/>
      </c>
      <c r="CE329" s="16" t="str">
        <f t="shared" si="361"/>
        <v/>
      </c>
      <c r="CF329" s="16" t="str">
        <f t="shared" si="361"/>
        <v/>
      </c>
      <c r="CG329" s="16" t="str">
        <f t="shared" si="361"/>
        <v/>
      </c>
      <c r="CH329" s="66" t="str">
        <f t="shared" si="333"/>
        <v/>
      </c>
      <c r="CI329" s="42" t="str">
        <f t="shared" si="345"/>
        <v/>
      </c>
      <c r="CJ329" s="42" t="str">
        <f t="shared" si="346"/>
        <v/>
      </c>
      <c r="CK329" s="42" t="str">
        <f t="shared" si="347"/>
        <v/>
      </c>
      <c r="CL329" s="42" t="str">
        <f t="shared" si="348"/>
        <v/>
      </c>
      <c r="CM329" s="42" t="str">
        <f t="shared" si="349"/>
        <v/>
      </c>
      <c r="CN329" s="65">
        <f t="shared" si="335"/>
        <v>0</v>
      </c>
      <c r="CO329" s="73"/>
      <c r="CP329" s="41">
        <f t="shared" si="356"/>
        <v>0</v>
      </c>
      <c r="CQ329" s="39">
        <f t="shared" si="357"/>
        <v>0</v>
      </c>
      <c r="CR329" s="40">
        <f t="shared" si="358"/>
        <v>0</v>
      </c>
      <c r="CS329" s="134">
        <f t="shared" si="359"/>
        <v>0</v>
      </c>
      <c r="CT329" s="17"/>
      <c r="CU329" s="129"/>
      <c r="CV329" s="130">
        <f t="shared" si="336"/>
        <v>0</v>
      </c>
      <c r="CW329" s="134">
        <f t="shared" si="337"/>
        <v>0</v>
      </c>
      <c r="CX329" s="131">
        <f>+IF($I$7="SI",'INPUTS Y LISTAS'!$B$31,0)</f>
        <v>0</v>
      </c>
      <c r="CY329" s="132"/>
      <c r="CZ329" s="130">
        <f t="shared" si="338"/>
        <v>0</v>
      </c>
      <c r="DA329" s="134">
        <f t="shared" si="339"/>
        <v>0</v>
      </c>
      <c r="DB329" s="131">
        <f>+IF($I$7="SI",'INPUTS Y LISTAS'!$B$32,0)</f>
        <v>0</v>
      </c>
      <c r="DC329" s="132"/>
      <c r="DD329" s="130">
        <f t="shared" si="340"/>
        <v>0</v>
      </c>
      <c r="DE329" s="134">
        <f t="shared" si="341"/>
        <v>0</v>
      </c>
      <c r="DF329" s="131">
        <f>+IF($I$7="SI",'INPUTS Y LISTAS'!$B$33,0)</f>
        <v>0</v>
      </c>
      <c r="DG329" s="132"/>
      <c r="DH329" s="130">
        <f t="shared" si="342"/>
        <v>0</v>
      </c>
      <c r="DI329" s="134">
        <f t="shared" si="343"/>
        <v>0</v>
      </c>
      <c r="DJ329" s="136">
        <f t="shared" si="344"/>
        <v>0</v>
      </c>
    </row>
    <row r="330" spans="3:114" ht="15.75" hidden="1" outlineLevel="2" x14ac:dyDescent="0.2">
      <c r="C330" s="14">
        <f t="shared" si="351"/>
        <v>316</v>
      </c>
      <c r="D330" s="72"/>
      <c r="E330" s="69">
        <v>1</v>
      </c>
      <c r="F330" s="69"/>
      <c r="G330" s="70"/>
      <c r="H330" s="70"/>
      <c r="I330" s="70"/>
      <c r="J330" s="70"/>
      <c r="K330" s="70"/>
      <c r="L330" s="70"/>
      <c r="M330" s="70"/>
      <c r="N330" s="70"/>
      <c r="O330" s="70"/>
      <c r="P330" s="70"/>
      <c r="Q330" s="70"/>
      <c r="R330" s="70"/>
      <c r="S330" s="70"/>
      <c r="T330" s="70"/>
      <c r="U330" s="70"/>
      <c r="V330" s="70"/>
      <c r="W330" s="70"/>
      <c r="X330" s="70"/>
      <c r="Y330" s="71"/>
      <c r="Z330" s="87" t="s">
        <v>16</v>
      </c>
      <c r="AA330" s="15" t="str">
        <f>IF(G330="","",IF(Z330="SI",G330*(1+'INPUTS Y LISTAS'!$B$15),'Modelo Estadistico'!G330))</f>
        <v/>
      </c>
      <c r="AB330" s="15" t="str">
        <f>IF(H330="","",IF(Z330="SI",H330*(1+'INPUTS Y LISTAS'!$B$15),'Modelo Estadistico'!H330))</f>
        <v/>
      </c>
      <c r="AC330" s="15" t="str">
        <f>IF(I330="","",IF(Z330="SI",I330*(1+'INPUTS Y LISTAS'!$B$15),'Modelo Estadistico'!I330))</f>
        <v/>
      </c>
      <c r="AD330" s="15" t="str">
        <f>IF(J330="","",IF(Z330="SI",J330*(1+'INPUTS Y LISTAS'!$B$15),'Modelo Estadistico'!J330))</f>
        <v/>
      </c>
      <c r="AE330" s="15" t="str">
        <f>IF(K330="","",IF(Z330="SI",K330*(1+'INPUTS Y LISTAS'!$B$15),'Modelo Estadistico'!K330))</f>
        <v/>
      </c>
      <c r="AF330" s="15" t="str">
        <f>IF(L330="","",IF(Z330="SI",L330*(1+'INPUTS Y LISTAS'!$B$15),'Modelo Estadistico'!L330))</f>
        <v/>
      </c>
      <c r="AG330" s="15" t="str">
        <f>IF(M330="","",IF(Z330="SI",M330*(1+'INPUTS Y LISTAS'!$B$15),'Modelo Estadistico'!M330))</f>
        <v/>
      </c>
      <c r="AH330" s="15" t="str">
        <f>IF(N330="","",IF(Z330="SI",N330*(1+'INPUTS Y LISTAS'!$B$15),'Modelo Estadistico'!N330))</f>
        <v/>
      </c>
      <c r="AI330" s="15" t="str">
        <f>IF(O330="","",IF(Z330="SI",O330*(1+'INPUTS Y LISTAS'!$B$15),'Modelo Estadistico'!O330))</f>
        <v/>
      </c>
      <c r="AJ330" s="15" t="str">
        <f>IF(P330="","",IF(Z330="SI",P330*(1+'INPUTS Y LISTAS'!$B$15),'Modelo Estadistico'!P330))</f>
        <v/>
      </c>
      <c r="AK330" s="15" t="str">
        <f>IF(Q330="","",IF(Z330="SI",Q330*(1+'INPUTS Y LISTAS'!$B$15),'Modelo Estadistico'!Q330))</f>
        <v/>
      </c>
      <c r="AL330" s="15" t="str">
        <f>IF(R330="","",IF(Z330="SI",R330*(1+'INPUTS Y LISTAS'!$B$15),'Modelo Estadistico'!R330))</f>
        <v/>
      </c>
      <c r="AM330" s="15" t="str">
        <f>IF(S330="","",IF(Z330="SI",S330*(1+'INPUTS Y LISTAS'!$B$15),'Modelo Estadistico'!S330))</f>
        <v/>
      </c>
      <c r="AN330" s="15" t="str">
        <f>IF(T330="","",IF(Z330="SI",T330*(1+'INPUTS Y LISTAS'!$B$15),'Modelo Estadistico'!T330))</f>
        <v/>
      </c>
      <c r="AO330" s="15" t="str">
        <f>IF(U330="","",IF(Z330="SI",U330*(1+'INPUTS Y LISTAS'!$B$15),'Modelo Estadistico'!U330))</f>
        <v/>
      </c>
      <c r="AP330" s="15" t="str">
        <f>IF(V330="","",IF(Z330="SI",V330*(1+'INPUTS Y LISTAS'!$B$15),'Modelo Estadistico'!V330))</f>
        <v/>
      </c>
      <c r="AQ330" s="15" t="str">
        <f>IF(W330="","",IF(Z330="SI",W330*(1+'INPUTS Y LISTAS'!$B$15),'Modelo Estadistico'!W330))</f>
        <v/>
      </c>
      <c r="AR330" s="15" t="str">
        <f>IF(X330="","",IF(Z330="SI",X330*(1+'INPUTS Y LISTAS'!$B$15),'Modelo Estadistico'!X330))</f>
        <v/>
      </c>
      <c r="AS330" s="71"/>
      <c r="AT330" s="29" t="str">
        <f t="shared" si="352"/>
        <v/>
      </c>
      <c r="AU330" s="15" t="str">
        <f t="shared" si="353"/>
        <v/>
      </c>
      <c r="AV330" s="15" t="str">
        <f t="shared" si="354"/>
        <v/>
      </c>
      <c r="AW330" s="30" t="str">
        <f t="shared" si="355"/>
        <v/>
      </c>
      <c r="AX330" s="28" t="str">
        <f t="shared" si="334"/>
        <v/>
      </c>
      <c r="AY330" s="16" t="str">
        <f t="shared" si="306"/>
        <v/>
      </c>
      <c r="AZ330" s="16" t="str">
        <f t="shared" si="307"/>
        <v/>
      </c>
      <c r="BA330" s="16" t="str">
        <f t="shared" si="308"/>
        <v/>
      </c>
      <c r="BB330" s="16" t="str">
        <f t="shared" si="309"/>
        <v/>
      </c>
      <c r="BC330" s="16" t="str">
        <f t="shared" si="310"/>
        <v/>
      </c>
      <c r="BD330" s="16" t="str">
        <f t="shared" si="311"/>
        <v/>
      </c>
      <c r="BE330" s="16" t="str">
        <f t="shared" si="312"/>
        <v/>
      </c>
      <c r="BF330" s="16" t="str">
        <f t="shared" si="313"/>
        <v/>
      </c>
      <c r="BG330" s="16" t="str">
        <f t="shared" si="314"/>
        <v/>
      </c>
      <c r="BH330" s="16" t="str">
        <f t="shared" si="315"/>
        <v/>
      </c>
      <c r="BI330" s="16" t="str">
        <f t="shared" si="316"/>
        <v/>
      </c>
      <c r="BJ330" s="16" t="str">
        <f t="shared" si="317"/>
        <v/>
      </c>
      <c r="BK330" s="16" t="str">
        <f t="shared" si="318"/>
        <v/>
      </c>
      <c r="BL330" s="16" t="str">
        <f t="shared" si="319"/>
        <v/>
      </c>
      <c r="BM330" s="16"/>
      <c r="BN330" s="16" t="str">
        <f t="shared" si="320"/>
        <v/>
      </c>
      <c r="BO330" s="16" t="str">
        <f t="shared" si="321"/>
        <v/>
      </c>
      <c r="BP330" s="28" t="str">
        <f t="shared" si="322"/>
        <v/>
      </c>
      <c r="BQ330" s="16" t="str">
        <f t="shared" si="323"/>
        <v/>
      </c>
      <c r="BR330" s="16" t="str">
        <f t="shared" si="324"/>
        <v/>
      </c>
      <c r="BS330" s="16" t="str">
        <f t="shared" si="325"/>
        <v/>
      </c>
      <c r="BT330" s="16" t="str">
        <f t="shared" si="326"/>
        <v/>
      </c>
      <c r="BU330" s="16" t="str">
        <f t="shared" si="327"/>
        <v/>
      </c>
      <c r="BV330" s="16" t="str">
        <f t="shared" si="328"/>
        <v/>
      </c>
      <c r="BW330" s="16" t="str">
        <f t="shared" si="329"/>
        <v/>
      </c>
      <c r="BX330" s="16" t="str">
        <f t="shared" si="330"/>
        <v/>
      </c>
      <c r="BY330" s="16" t="str">
        <f t="shared" si="331"/>
        <v/>
      </c>
      <c r="BZ330" s="16" t="str">
        <f t="shared" si="361"/>
        <v/>
      </c>
      <c r="CA330" s="16" t="str">
        <f t="shared" si="361"/>
        <v/>
      </c>
      <c r="CB330" s="16" t="str">
        <f t="shared" si="361"/>
        <v/>
      </c>
      <c r="CC330" s="16" t="str">
        <f t="shared" si="361"/>
        <v/>
      </c>
      <c r="CD330" s="16" t="str">
        <f t="shared" si="361"/>
        <v/>
      </c>
      <c r="CE330" s="16" t="str">
        <f t="shared" si="361"/>
        <v/>
      </c>
      <c r="CF330" s="16" t="str">
        <f t="shared" si="361"/>
        <v/>
      </c>
      <c r="CG330" s="16" t="str">
        <f t="shared" si="361"/>
        <v/>
      </c>
      <c r="CH330" s="66" t="str">
        <f t="shared" si="333"/>
        <v/>
      </c>
      <c r="CI330" s="42" t="str">
        <f t="shared" si="345"/>
        <v/>
      </c>
      <c r="CJ330" s="42" t="str">
        <f t="shared" si="346"/>
        <v/>
      </c>
      <c r="CK330" s="42" t="str">
        <f t="shared" si="347"/>
        <v/>
      </c>
      <c r="CL330" s="42" t="str">
        <f t="shared" si="348"/>
        <v/>
      </c>
      <c r="CM330" s="42" t="str">
        <f t="shared" si="349"/>
        <v/>
      </c>
      <c r="CN330" s="65">
        <f t="shared" si="335"/>
        <v>0</v>
      </c>
      <c r="CO330" s="73"/>
      <c r="CP330" s="41">
        <f t="shared" si="356"/>
        <v>0</v>
      </c>
      <c r="CQ330" s="39">
        <f t="shared" si="357"/>
        <v>0</v>
      </c>
      <c r="CR330" s="40">
        <f t="shared" si="358"/>
        <v>0</v>
      </c>
      <c r="CS330" s="134">
        <f t="shared" si="359"/>
        <v>0</v>
      </c>
      <c r="CT330" s="17"/>
      <c r="CU330" s="129"/>
      <c r="CV330" s="130">
        <f t="shared" si="336"/>
        <v>0</v>
      </c>
      <c r="CW330" s="134">
        <f t="shared" si="337"/>
        <v>0</v>
      </c>
      <c r="CX330" s="131">
        <f>+IF($I$7="SI",'INPUTS Y LISTAS'!$B$31,0)</f>
        <v>0</v>
      </c>
      <c r="CY330" s="132"/>
      <c r="CZ330" s="130">
        <f t="shared" si="338"/>
        <v>0</v>
      </c>
      <c r="DA330" s="134">
        <f t="shared" si="339"/>
        <v>0</v>
      </c>
      <c r="DB330" s="131">
        <f>+IF($I$7="SI",'INPUTS Y LISTAS'!$B$32,0)</f>
        <v>0</v>
      </c>
      <c r="DC330" s="132"/>
      <c r="DD330" s="130">
        <f t="shared" si="340"/>
        <v>0</v>
      </c>
      <c r="DE330" s="134">
        <f t="shared" si="341"/>
        <v>0</v>
      </c>
      <c r="DF330" s="131">
        <f>+IF($I$7="SI",'INPUTS Y LISTAS'!$B$33,0)</f>
        <v>0</v>
      </c>
      <c r="DG330" s="132"/>
      <c r="DH330" s="130">
        <f t="shared" si="342"/>
        <v>0</v>
      </c>
      <c r="DI330" s="134">
        <f t="shared" si="343"/>
        <v>0</v>
      </c>
      <c r="DJ330" s="136">
        <f t="shared" si="344"/>
        <v>0</v>
      </c>
    </row>
    <row r="331" spans="3:114" ht="15.75" hidden="1" outlineLevel="2" x14ac:dyDescent="0.2">
      <c r="C331" s="14">
        <f t="shared" si="351"/>
        <v>317</v>
      </c>
      <c r="D331" s="72"/>
      <c r="E331" s="69">
        <v>1</v>
      </c>
      <c r="F331" s="69"/>
      <c r="G331" s="70"/>
      <c r="H331" s="70"/>
      <c r="I331" s="70"/>
      <c r="J331" s="70"/>
      <c r="K331" s="70"/>
      <c r="L331" s="70"/>
      <c r="M331" s="70"/>
      <c r="N331" s="70"/>
      <c r="O331" s="70"/>
      <c r="P331" s="70"/>
      <c r="Q331" s="70"/>
      <c r="R331" s="70"/>
      <c r="S331" s="70"/>
      <c r="T331" s="70"/>
      <c r="U331" s="70"/>
      <c r="V331" s="70"/>
      <c r="W331" s="70"/>
      <c r="X331" s="70"/>
      <c r="Y331" s="71"/>
      <c r="Z331" s="87" t="s">
        <v>16</v>
      </c>
      <c r="AA331" s="15" t="str">
        <f>IF(G331="","",IF(Z331="SI",G331*(1+'INPUTS Y LISTAS'!$B$15),'Modelo Estadistico'!G331))</f>
        <v/>
      </c>
      <c r="AB331" s="15" t="str">
        <f>IF(H331="","",IF(Z331="SI",H331*(1+'INPUTS Y LISTAS'!$B$15),'Modelo Estadistico'!H331))</f>
        <v/>
      </c>
      <c r="AC331" s="15" t="str">
        <f>IF(I331="","",IF(Z331="SI",I331*(1+'INPUTS Y LISTAS'!$B$15),'Modelo Estadistico'!I331))</f>
        <v/>
      </c>
      <c r="AD331" s="15" t="str">
        <f>IF(J331="","",IF(Z331="SI",J331*(1+'INPUTS Y LISTAS'!$B$15),'Modelo Estadistico'!J331))</f>
        <v/>
      </c>
      <c r="AE331" s="15" t="str">
        <f>IF(K331="","",IF(Z331="SI",K331*(1+'INPUTS Y LISTAS'!$B$15),'Modelo Estadistico'!K331))</f>
        <v/>
      </c>
      <c r="AF331" s="15" t="str">
        <f>IF(L331="","",IF(Z331="SI",L331*(1+'INPUTS Y LISTAS'!$B$15),'Modelo Estadistico'!L331))</f>
        <v/>
      </c>
      <c r="AG331" s="15" t="str">
        <f>IF(M331="","",IF(Z331="SI",M331*(1+'INPUTS Y LISTAS'!$B$15),'Modelo Estadistico'!M331))</f>
        <v/>
      </c>
      <c r="AH331" s="15" t="str">
        <f>IF(N331="","",IF(Z331="SI",N331*(1+'INPUTS Y LISTAS'!$B$15),'Modelo Estadistico'!N331))</f>
        <v/>
      </c>
      <c r="AI331" s="15" t="str">
        <f>IF(O331="","",IF(Z331="SI",O331*(1+'INPUTS Y LISTAS'!$B$15),'Modelo Estadistico'!O331))</f>
        <v/>
      </c>
      <c r="AJ331" s="15" t="str">
        <f>IF(P331="","",IF(Z331="SI",P331*(1+'INPUTS Y LISTAS'!$B$15),'Modelo Estadistico'!P331))</f>
        <v/>
      </c>
      <c r="AK331" s="15" t="str">
        <f>IF(Q331="","",IF(Z331="SI",Q331*(1+'INPUTS Y LISTAS'!$B$15),'Modelo Estadistico'!Q331))</f>
        <v/>
      </c>
      <c r="AL331" s="15" t="str">
        <f>IF(R331="","",IF(Z331="SI",R331*(1+'INPUTS Y LISTAS'!$B$15),'Modelo Estadistico'!R331))</f>
        <v/>
      </c>
      <c r="AM331" s="15" t="str">
        <f>IF(S331="","",IF(Z331="SI",S331*(1+'INPUTS Y LISTAS'!$B$15),'Modelo Estadistico'!S331))</f>
        <v/>
      </c>
      <c r="AN331" s="15" t="str">
        <f>IF(T331="","",IF(Z331="SI",T331*(1+'INPUTS Y LISTAS'!$B$15),'Modelo Estadistico'!T331))</f>
        <v/>
      </c>
      <c r="AO331" s="15" t="str">
        <f>IF(U331="","",IF(Z331="SI",U331*(1+'INPUTS Y LISTAS'!$B$15),'Modelo Estadistico'!U331))</f>
        <v/>
      </c>
      <c r="AP331" s="15" t="str">
        <f>IF(V331="","",IF(Z331="SI",V331*(1+'INPUTS Y LISTAS'!$B$15),'Modelo Estadistico'!V331))</f>
        <v/>
      </c>
      <c r="AQ331" s="15" t="str">
        <f>IF(W331="","",IF(Z331="SI",W331*(1+'INPUTS Y LISTAS'!$B$15),'Modelo Estadistico'!W331))</f>
        <v/>
      </c>
      <c r="AR331" s="15" t="str">
        <f>IF(X331="","",IF(Z331="SI",X331*(1+'INPUTS Y LISTAS'!$B$15),'Modelo Estadistico'!X331))</f>
        <v/>
      </c>
      <c r="AS331" s="71"/>
      <c r="AT331" s="29" t="str">
        <f t="shared" si="352"/>
        <v/>
      </c>
      <c r="AU331" s="15" t="str">
        <f t="shared" si="353"/>
        <v/>
      </c>
      <c r="AV331" s="15" t="str">
        <f t="shared" si="354"/>
        <v/>
      </c>
      <c r="AW331" s="30" t="str">
        <f t="shared" si="355"/>
        <v/>
      </c>
      <c r="AX331" s="28" t="str">
        <f t="shared" si="334"/>
        <v/>
      </c>
      <c r="AY331" s="16" t="str">
        <f t="shared" si="306"/>
        <v/>
      </c>
      <c r="AZ331" s="16" t="str">
        <f t="shared" si="307"/>
        <v/>
      </c>
      <c r="BA331" s="16" t="str">
        <f t="shared" si="308"/>
        <v/>
      </c>
      <c r="BB331" s="16" t="str">
        <f t="shared" si="309"/>
        <v/>
      </c>
      <c r="BC331" s="16" t="str">
        <f t="shared" si="310"/>
        <v/>
      </c>
      <c r="BD331" s="16" t="str">
        <f t="shared" si="311"/>
        <v/>
      </c>
      <c r="BE331" s="16" t="str">
        <f t="shared" si="312"/>
        <v/>
      </c>
      <c r="BF331" s="16" t="str">
        <f t="shared" si="313"/>
        <v/>
      </c>
      <c r="BG331" s="16" t="str">
        <f t="shared" si="314"/>
        <v/>
      </c>
      <c r="BH331" s="16" t="str">
        <f t="shared" si="315"/>
        <v/>
      </c>
      <c r="BI331" s="16" t="str">
        <f t="shared" si="316"/>
        <v/>
      </c>
      <c r="BJ331" s="16" t="str">
        <f t="shared" si="317"/>
        <v/>
      </c>
      <c r="BK331" s="16" t="str">
        <f t="shared" si="318"/>
        <v/>
      </c>
      <c r="BL331" s="16" t="str">
        <f t="shared" si="319"/>
        <v/>
      </c>
      <c r="BM331" s="16"/>
      <c r="BN331" s="16" t="str">
        <f t="shared" si="320"/>
        <v/>
      </c>
      <c r="BO331" s="16" t="str">
        <f t="shared" si="321"/>
        <v/>
      </c>
      <c r="BP331" s="28" t="str">
        <f t="shared" si="322"/>
        <v/>
      </c>
      <c r="BQ331" s="16" t="str">
        <f t="shared" si="323"/>
        <v/>
      </c>
      <c r="BR331" s="16" t="str">
        <f t="shared" si="324"/>
        <v/>
      </c>
      <c r="BS331" s="16" t="str">
        <f t="shared" si="325"/>
        <v/>
      </c>
      <c r="BT331" s="16" t="str">
        <f t="shared" si="326"/>
        <v/>
      </c>
      <c r="BU331" s="16" t="str">
        <f t="shared" si="327"/>
        <v/>
      </c>
      <c r="BV331" s="16" t="str">
        <f t="shared" si="328"/>
        <v/>
      </c>
      <c r="BW331" s="16" t="str">
        <f t="shared" si="329"/>
        <v/>
      </c>
      <c r="BX331" s="16" t="str">
        <f t="shared" si="330"/>
        <v/>
      </c>
      <c r="BY331" s="16" t="str">
        <f t="shared" si="331"/>
        <v/>
      </c>
      <c r="BZ331" s="16" t="str">
        <f t="shared" si="361"/>
        <v/>
      </c>
      <c r="CA331" s="16" t="str">
        <f t="shared" si="361"/>
        <v/>
      </c>
      <c r="CB331" s="16" t="str">
        <f t="shared" si="361"/>
        <v/>
      </c>
      <c r="CC331" s="16" t="str">
        <f t="shared" si="361"/>
        <v/>
      </c>
      <c r="CD331" s="16" t="str">
        <f t="shared" si="361"/>
        <v/>
      </c>
      <c r="CE331" s="16" t="str">
        <f t="shared" si="361"/>
        <v/>
      </c>
      <c r="CF331" s="16" t="str">
        <f t="shared" si="361"/>
        <v/>
      </c>
      <c r="CG331" s="16" t="str">
        <f t="shared" si="361"/>
        <v/>
      </c>
      <c r="CH331" s="66" t="str">
        <f t="shared" si="333"/>
        <v/>
      </c>
      <c r="CI331" s="42" t="str">
        <f t="shared" si="345"/>
        <v/>
      </c>
      <c r="CJ331" s="42" t="str">
        <f t="shared" si="346"/>
        <v/>
      </c>
      <c r="CK331" s="42" t="str">
        <f t="shared" si="347"/>
        <v/>
      </c>
      <c r="CL331" s="42" t="str">
        <f t="shared" si="348"/>
        <v/>
      </c>
      <c r="CM331" s="42" t="str">
        <f t="shared" si="349"/>
        <v/>
      </c>
      <c r="CN331" s="65">
        <f t="shared" si="335"/>
        <v>0</v>
      </c>
      <c r="CO331" s="73"/>
      <c r="CP331" s="41">
        <f t="shared" si="356"/>
        <v>0</v>
      </c>
      <c r="CQ331" s="39">
        <f t="shared" si="357"/>
        <v>0</v>
      </c>
      <c r="CR331" s="40">
        <f t="shared" si="358"/>
        <v>0</v>
      </c>
      <c r="CS331" s="134">
        <f t="shared" si="359"/>
        <v>0</v>
      </c>
      <c r="CT331" s="17"/>
      <c r="CU331" s="129"/>
      <c r="CV331" s="130">
        <f t="shared" si="336"/>
        <v>0</v>
      </c>
      <c r="CW331" s="134">
        <f t="shared" si="337"/>
        <v>0</v>
      </c>
      <c r="CX331" s="131">
        <f>+IF($I$7="SI",'INPUTS Y LISTAS'!$B$31,0)</f>
        <v>0</v>
      </c>
      <c r="CY331" s="132"/>
      <c r="CZ331" s="130">
        <f t="shared" si="338"/>
        <v>0</v>
      </c>
      <c r="DA331" s="134">
        <f t="shared" si="339"/>
        <v>0</v>
      </c>
      <c r="DB331" s="131">
        <f>+IF($I$7="SI",'INPUTS Y LISTAS'!$B$32,0)</f>
        <v>0</v>
      </c>
      <c r="DC331" s="132"/>
      <c r="DD331" s="130">
        <f t="shared" si="340"/>
        <v>0</v>
      </c>
      <c r="DE331" s="134">
        <f t="shared" si="341"/>
        <v>0</v>
      </c>
      <c r="DF331" s="131">
        <f>+IF($I$7="SI",'INPUTS Y LISTAS'!$B$33,0)</f>
        <v>0</v>
      </c>
      <c r="DG331" s="132"/>
      <c r="DH331" s="130">
        <f t="shared" si="342"/>
        <v>0</v>
      </c>
      <c r="DI331" s="134">
        <f t="shared" si="343"/>
        <v>0</v>
      </c>
      <c r="DJ331" s="136">
        <f t="shared" si="344"/>
        <v>0</v>
      </c>
    </row>
    <row r="332" spans="3:114" ht="15.75" hidden="1" outlineLevel="2" x14ac:dyDescent="0.2">
      <c r="C332" s="14">
        <f t="shared" si="351"/>
        <v>318</v>
      </c>
      <c r="D332" s="72"/>
      <c r="E332" s="69">
        <v>1</v>
      </c>
      <c r="F332" s="69"/>
      <c r="G332" s="70"/>
      <c r="H332" s="70"/>
      <c r="I332" s="70"/>
      <c r="J332" s="70"/>
      <c r="K332" s="70"/>
      <c r="L332" s="70"/>
      <c r="M332" s="70"/>
      <c r="N332" s="70"/>
      <c r="O332" s="70"/>
      <c r="P332" s="70"/>
      <c r="Q332" s="70"/>
      <c r="R332" s="70"/>
      <c r="S332" s="70"/>
      <c r="T332" s="70"/>
      <c r="U332" s="70"/>
      <c r="V332" s="70"/>
      <c r="W332" s="70"/>
      <c r="X332" s="70"/>
      <c r="Y332" s="71"/>
      <c r="Z332" s="87" t="s">
        <v>16</v>
      </c>
      <c r="AA332" s="15" t="str">
        <f>IF(G332="","",IF(Z332="SI",G332*(1+'INPUTS Y LISTAS'!$B$15),'Modelo Estadistico'!G332))</f>
        <v/>
      </c>
      <c r="AB332" s="15" t="str">
        <f>IF(H332="","",IF(Z332="SI",H332*(1+'INPUTS Y LISTAS'!$B$15),'Modelo Estadistico'!H332))</f>
        <v/>
      </c>
      <c r="AC332" s="15" t="str">
        <f>IF(I332="","",IF(Z332="SI",I332*(1+'INPUTS Y LISTAS'!$B$15),'Modelo Estadistico'!I332))</f>
        <v/>
      </c>
      <c r="AD332" s="15" t="str">
        <f>IF(J332="","",IF(Z332="SI",J332*(1+'INPUTS Y LISTAS'!$B$15),'Modelo Estadistico'!J332))</f>
        <v/>
      </c>
      <c r="AE332" s="15" t="str">
        <f>IF(K332="","",IF(Z332="SI",K332*(1+'INPUTS Y LISTAS'!$B$15),'Modelo Estadistico'!K332))</f>
        <v/>
      </c>
      <c r="AF332" s="15" t="str">
        <f>IF(L332="","",IF(Z332="SI",L332*(1+'INPUTS Y LISTAS'!$B$15),'Modelo Estadistico'!L332))</f>
        <v/>
      </c>
      <c r="AG332" s="15" t="str">
        <f>IF(M332="","",IF(Z332="SI",M332*(1+'INPUTS Y LISTAS'!$B$15),'Modelo Estadistico'!M332))</f>
        <v/>
      </c>
      <c r="AH332" s="15" t="str">
        <f>IF(N332="","",IF(Z332="SI",N332*(1+'INPUTS Y LISTAS'!$B$15),'Modelo Estadistico'!N332))</f>
        <v/>
      </c>
      <c r="AI332" s="15" t="str">
        <f>IF(O332="","",IF(Z332="SI",O332*(1+'INPUTS Y LISTAS'!$B$15),'Modelo Estadistico'!O332))</f>
        <v/>
      </c>
      <c r="AJ332" s="15" t="str">
        <f>IF(P332="","",IF(Z332="SI",P332*(1+'INPUTS Y LISTAS'!$B$15),'Modelo Estadistico'!P332))</f>
        <v/>
      </c>
      <c r="AK332" s="15" t="str">
        <f>IF(Q332="","",IF(Z332="SI",Q332*(1+'INPUTS Y LISTAS'!$B$15),'Modelo Estadistico'!Q332))</f>
        <v/>
      </c>
      <c r="AL332" s="15" t="str">
        <f>IF(R332="","",IF(Z332="SI",R332*(1+'INPUTS Y LISTAS'!$B$15),'Modelo Estadistico'!R332))</f>
        <v/>
      </c>
      <c r="AM332" s="15" t="str">
        <f>IF(S332="","",IF(Z332="SI",S332*(1+'INPUTS Y LISTAS'!$B$15),'Modelo Estadistico'!S332))</f>
        <v/>
      </c>
      <c r="AN332" s="15" t="str">
        <f>IF(T332="","",IF(Z332="SI",T332*(1+'INPUTS Y LISTAS'!$B$15),'Modelo Estadistico'!T332))</f>
        <v/>
      </c>
      <c r="AO332" s="15" t="str">
        <f>IF(U332="","",IF(Z332="SI",U332*(1+'INPUTS Y LISTAS'!$B$15),'Modelo Estadistico'!U332))</f>
        <v/>
      </c>
      <c r="AP332" s="15" t="str">
        <f>IF(V332="","",IF(Z332="SI",V332*(1+'INPUTS Y LISTAS'!$B$15),'Modelo Estadistico'!V332))</f>
        <v/>
      </c>
      <c r="AQ332" s="15" t="str">
        <f>IF(W332="","",IF(Z332="SI",W332*(1+'INPUTS Y LISTAS'!$B$15),'Modelo Estadistico'!W332))</f>
        <v/>
      </c>
      <c r="AR332" s="15" t="str">
        <f>IF(X332="","",IF(Z332="SI",X332*(1+'INPUTS Y LISTAS'!$B$15),'Modelo Estadistico'!X332))</f>
        <v/>
      </c>
      <c r="AS332" s="71"/>
      <c r="AT332" s="29" t="str">
        <f t="shared" si="352"/>
        <v/>
      </c>
      <c r="AU332" s="15" t="str">
        <f t="shared" si="353"/>
        <v/>
      </c>
      <c r="AV332" s="15" t="str">
        <f t="shared" si="354"/>
        <v/>
      </c>
      <c r="AW332" s="30" t="str">
        <f t="shared" si="355"/>
        <v/>
      </c>
      <c r="AX332" s="28" t="str">
        <f t="shared" si="334"/>
        <v/>
      </c>
      <c r="AY332" s="16" t="str">
        <f t="shared" si="306"/>
        <v/>
      </c>
      <c r="AZ332" s="16" t="str">
        <f t="shared" si="307"/>
        <v/>
      </c>
      <c r="BA332" s="16" t="str">
        <f t="shared" si="308"/>
        <v/>
      </c>
      <c r="BB332" s="16" t="str">
        <f t="shared" si="309"/>
        <v/>
      </c>
      <c r="BC332" s="16" t="str">
        <f t="shared" si="310"/>
        <v/>
      </c>
      <c r="BD332" s="16" t="str">
        <f t="shared" si="311"/>
        <v/>
      </c>
      <c r="BE332" s="16" t="str">
        <f t="shared" si="312"/>
        <v/>
      </c>
      <c r="BF332" s="16" t="str">
        <f t="shared" si="313"/>
        <v/>
      </c>
      <c r="BG332" s="16" t="str">
        <f t="shared" si="314"/>
        <v/>
      </c>
      <c r="BH332" s="16" t="str">
        <f t="shared" si="315"/>
        <v/>
      </c>
      <c r="BI332" s="16" t="str">
        <f t="shared" si="316"/>
        <v/>
      </c>
      <c r="BJ332" s="16" t="str">
        <f t="shared" si="317"/>
        <v/>
      </c>
      <c r="BK332" s="16" t="str">
        <f t="shared" si="318"/>
        <v/>
      </c>
      <c r="BL332" s="16" t="str">
        <f t="shared" si="319"/>
        <v/>
      </c>
      <c r="BM332" s="16"/>
      <c r="BN332" s="16" t="str">
        <f t="shared" si="320"/>
        <v/>
      </c>
      <c r="BO332" s="16" t="str">
        <f t="shared" si="321"/>
        <v/>
      </c>
      <c r="BP332" s="28" t="str">
        <f t="shared" si="322"/>
        <v/>
      </c>
      <c r="BQ332" s="16" t="str">
        <f t="shared" si="323"/>
        <v/>
      </c>
      <c r="BR332" s="16" t="str">
        <f t="shared" si="324"/>
        <v/>
      </c>
      <c r="BS332" s="16" t="str">
        <f t="shared" si="325"/>
        <v/>
      </c>
      <c r="BT332" s="16" t="str">
        <f t="shared" si="326"/>
        <v/>
      </c>
      <c r="BU332" s="16" t="str">
        <f t="shared" si="327"/>
        <v/>
      </c>
      <c r="BV332" s="16" t="str">
        <f t="shared" si="328"/>
        <v/>
      </c>
      <c r="BW332" s="16" t="str">
        <f t="shared" si="329"/>
        <v/>
      </c>
      <c r="BX332" s="16" t="str">
        <f t="shared" si="330"/>
        <v/>
      </c>
      <c r="BY332" s="16" t="str">
        <f t="shared" si="331"/>
        <v/>
      </c>
      <c r="BZ332" s="16" t="str">
        <f t="shared" si="361"/>
        <v/>
      </c>
      <c r="CA332" s="16" t="str">
        <f t="shared" si="361"/>
        <v/>
      </c>
      <c r="CB332" s="16" t="str">
        <f t="shared" si="361"/>
        <v/>
      </c>
      <c r="CC332" s="16" t="str">
        <f t="shared" si="361"/>
        <v/>
      </c>
      <c r="CD332" s="16" t="str">
        <f t="shared" si="361"/>
        <v/>
      </c>
      <c r="CE332" s="16" t="str">
        <f t="shared" si="361"/>
        <v/>
      </c>
      <c r="CF332" s="16" t="str">
        <f t="shared" si="361"/>
        <v/>
      </c>
      <c r="CG332" s="16" t="str">
        <f t="shared" si="361"/>
        <v/>
      </c>
      <c r="CH332" s="66" t="str">
        <f t="shared" si="333"/>
        <v/>
      </c>
      <c r="CI332" s="42" t="str">
        <f t="shared" si="345"/>
        <v/>
      </c>
      <c r="CJ332" s="42" t="str">
        <f t="shared" si="346"/>
        <v/>
      </c>
      <c r="CK332" s="42" t="str">
        <f t="shared" si="347"/>
        <v/>
      </c>
      <c r="CL332" s="42" t="str">
        <f t="shared" si="348"/>
        <v/>
      </c>
      <c r="CM332" s="42" t="str">
        <f t="shared" si="349"/>
        <v/>
      </c>
      <c r="CN332" s="65">
        <f t="shared" si="335"/>
        <v>0</v>
      </c>
      <c r="CO332" s="73"/>
      <c r="CP332" s="41">
        <f t="shared" si="356"/>
        <v>0</v>
      </c>
      <c r="CQ332" s="39">
        <f t="shared" si="357"/>
        <v>0</v>
      </c>
      <c r="CR332" s="40">
        <f t="shared" si="358"/>
        <v>0</v>
      </c>
      <c r="CS332" s="134">
        <f t="shared" si="359"/>
        <v>0</v>
      </c>
      <c r="CT332" s="17"/>
      <c r="CU332" s="129"/>
      <c r="CV332" s="130">
        <f t="shared" si="336"/>
        <v>0</v>
      </c>
      <c r="CW332" s="134">
        <f t="shared" si="337"/>
        <v>0</v>
      </c>
      <c r="CX332" s="131">
        <f>+IF($I$7="SI",'INPUTS Y LISTAS'!$B$31,0)</f>
        <v>0</v>
      </c>
      <c r="CY332" s="132"/>
      <c r="CZ332" s="130">
        <f t="shared" si="338"/>
        <v>0</v>
      </c>
      <c r="DA332" s="134">
        <f t="shared" si="339"/>
        <v>0</v>
      </c>
      <c r="DB332" s="131">
        <f>+IF($I$7="SI",'INPUTS Y LISTAS'!$B$32,0)</f>
        <v>0</v>
      </c>
      <c r="DC332" s="132"/>
      <c r="DD332" s="130">
        <f t="shared" si="340"/>
        <v>0</v>
      </c>
      <c r="DE332" s="134">
        <f t="shared" si="341"/>
        <v>0</v>
      </c>
      <c r="DF332" s="131">
        <f>+IF($I$7="SI",'INPUTS Y LISTAS'!$B$33,0)</f>
        <v>0</v>
      </c>
      <c r="DG332" s="132"/>
      <c r="DH332" s="130">
        <f t="shared" si="342"/>
        <v>0</v>
      </c>
      <c r="DI332" s="134">
        <f t="shared" si="343"/>
        <v>0</v>
      </c>
      <c r="DJ332" s="136">
        <f t="shared" si="344"/>
        <v>0</v>
      </c>
    </row>
    <row r="333" spans="3:114" ht="15.75" hidden="1" outlineLevel="2" x14ac:dyDescent="0.2">
      <c r="C333" s="14">
        <f t="shared" si="351"/>
        <v>319</v>
      </c>
      <c r="D333" s="72"/>
      <c r="E333" s="69">
        <v>1</v>
      </c>
      <c r="F333" s="69"/>
      <c r="G333" s="70"/>
      <c r="H333" s="70"/>
      <c r="I333" s="70"/>
      <c r="J333" s="70"/>
      <c r="K333" s="70"/>
      <c r="L333" s="70"/>
      <c r="M333" s="70"/>
      <c r="N333" s="70"/>
      <c r="O333" s="70"/>
      <c r="P333" s="70"/>
      <c r="Q333" s="70"/>
      <c r="R333" s="70"/>
      <c r="S333" s="70"/>
      <c r="T333" s="70"/>
      <c r="U333" s="70"/>
      <c r="V333" s="70"/>
      <c r="W333" s="70"/>
      <c r="X333" s="70"/>
      <c r="Y333" s="71"/>
      <c r="Z333" s="87" t="s">
        <v>16</v>
      </c>
      <c r="AA333" s="15" t="str">
        <f>IF(G333="","",IF(Z333="SI",G333*(1+'INPUTS Y LISTAS'!$B$15),'Modelo Estadistico'!G333))</f>
        <v/>
      </c>
      <c r="AB333" s="15" t="str">
        <f>IF(H333="","",IF(Z333="SI",H333*(1+'INPUTS Y LISTAS'!$B$15),'Modelo Estadistico'!H333))</f>
        <v/>
      </c>
      <c r="AC333" s="15" t="str">
        <f>IF(I333="","",IF(Z333="SI",I333*(1+'INPUTS Y LISTAS'!$B$15),'Modelo Estadistico'!I333))</f>
        <v/>
      </c>
      <c r="AD333" s="15" t="str">
        <f>IF(J333="","",IF(Z333="SI",J333*(1+'INPUTS Y LISTAS'!$B$15),'Modelo Estadistico'!J333))</f>
        <v/>
      </c>
      <c r="AE333" s="15" t="str">
        <f>IF(K333="","",IF(Z333="SI",K333*(1+'INPUTS Y LISTAS'!$B$15),'Modelo Estadistico'!K333))</f>
        <v/>
      </c>
      <c r="AF333" s="15" t="str">
        <f>IF(L333="","",IF(Z333="SI",L333*(1+'INPUTS Y LISTAS'!$B$15),'Modelo Estadistico'!L333))</f>
        <v/>
      </c>
      <c r="AG333" s="15" t="str">
        <f>IF(M333="","",IF(Z333="SI",M333*(1+'INPUTS Y LISTAS'!$B$15),'Modelo Estadistico'!M333))</f>
        <v/>
      </c>
      <c r="AH333" s="15" t="str">
        <f>IF(N333="","",IF(Z333="SI",N333*(1+'INPUTS Y LISTAS'!$B$15),'Modelo Estadistico'!N333))</f>
        <v/>
      </c>
      <c r="AI333" s="15" t="str">
        <f>IF(O333="","",IF(Z333="SI",O333*(1+'INPUTS Y LISTAS'!$B$15),'Modelo Estadistico'!O333))</f>
        <v/>
      </c>
      <c r="AJ333" s="15" t="str">
        <f>IF(P333="","",IF(Z333="SI",P333*(1+'INPUTS Y LISTAS'!$B$15),'Modelo Estadistico'!P333))</f>
        <v/>
      </c>
      <c r="AK333" s="15" t="str">
        <f>IF(Q333="","",IF(Z333="SI",Q333*(1+'INPUTS Y LISTAS'!$B$15),'Modelo Estadistico'!Q333))</f>
        <v/>
      </c>
      <c r="AL333" s="15" t="str">
        <f>IF(R333="","",IF(Z333="SI",R333*(1+'INPUTS Y LISTAS'!$B$15),'Modelo Estadistico'!R333))</f>
        <v/>
      </c>
      <c r="AM333" s="15" t="str">
        <f>IF(S333="","",IF(Z333="SI",S333*(1+'INPUTS Y LISTAS'!$B$15),'Modelo Estadistico'!S333))</f>
        <v/>
      </c>
      <c r="AN333" s="15" t="str">
        <f>IF(T333="","",IF(Z333="SI",T333*(1+'INPUTS Y LISTAS'!$B$15),'Modelo Estadistico'!T333))</f>
        <v/>
      </c>
      <c r="AO333" s="15" t="str">
        <f>IF(U333="","",IF(Z333="SI",U333*(1+'INPUTS Y LISTAS'!$B$15),'Modelo Estadistico'!U333))</f>
        <v/>
      </c>
      <c r="AP333" s="15" t="str">
        <f>IF(V333="","",IF(Z333="SI",V333*(1+'INPUTS Y LISTAS'!$B$15),'Modelo Estadistico'!V333))</f>
        <v/>
      </c>
      <c r="AQ333" s="15" t="str">
        <f>IF(W333="","",IF(Z333="SI",W333*(1+'INPUTS Y LISTAS'!$B$15),'Modelo Estadistico'!W333))</f>
        <v/>
      </c>
      <c r="AR333" s="15" t="str">
        <f>IF(X333="","",IF(Z333="SI",X333*(1+'INPUTS Y LISTAS'!$B$15),'Modelo Estadistico'!X333))</f>
        <v/>
      </c>
      <c r="AS333" s="71"/>
      <c r="AT333" s="29" t="str">
        <f t="shared" si="352"/>
        <v/>
      </c>
      <c r="AU333" s="15" t="str">
        <f t="shared" si="353"/>
        <v/>
      </c>
      <c r="AV333" s="15" t="str">
        <f t="shared" si="354"/>
        <v/>
      </c>
      <c r="AW333" s="30" t="str">
        <f t="shared" si="355"/>
        <v/>
      </c>
      <c r="AX333" s="28" t="str">
        <f t="shared" si="334"/>
        <v/>
      </c>
      <c r="AY333" s="16" t="str">
        <f t="shared" si="306"/>
        <v/>
      </c>
      <c r="AZ333" s="16" t="str">
        <f t="shared" si="307"/>
        <v/>
      </c>
      <c r="BA333" s="16" t="str">
        <f t="shared" si="308"/>
        <v/>
      </c>
      <c r="BB333" s="16" t="str">
        <f t="shared" si="309"/>
        <v/>
      </c>
      <c r="BC333" s="16" t="str">
        <f t="shared" si="310"/>
        <v/>
      </c>
      <c r="BD333" s="16" t="str">
        <f t="shared" si="311"/>
        <v/>
      </c>
      <c r="BE333" s="16" t="str">
        <f t="shared" si="312"/>
        <v/>
      </c>
      <c r="BF333" s="16" t="str">
        <f t="shared" si="313"/>
        <v/>
      </c>
      <c r="BG333" s="16" t="str">
        <f t="shared" si="314"/>
        <v/>
      </c>
      <c r="BH333" s="16" t="str">
        <f t="shared" si="315"/>
        <v/>
      </c>
      <c r="BI333" s="16" t="str">
        <f t="shared" si="316"/>
        <v/>
      </c>
      <c r="BJ333" s="16" t="str">
        <f t="shared" si="317"/>
        <v/>
      </c>
      <c r="BK333" s="16" t="str">
        <f t="shared" si="318"/>
        <v/>
      </c>
      <c r="BL333" s="16" t="str">
        <f t="shared" si="319"/>
        <v/>
      </c>
      <c r="BM333" s="16"/>
      <c r="BN333" s="16" t="str">
        <f t="shared" si="320"/>
        <v/>
      </c>
      <c r="BO333" s="16" t="str">
        <f t="shared" si="321"/>
        <v/>
      </c>
      <c r="BP333" s="28" t="str">
        <f t="shared" si="322"/>
        <v/>
      </c>
      <c r="BQ333" s="16" t="str">
        <f t="shared" si="323"/>
        <v/>
      </c>
      <c r="BR333" s="16" t="str">
        <f t="shared" si="324"/>
        <v/>
      </c>
      <c r="BS333" s="16" t="str">
        <f t="shared" si="325"/>
        <v/>
      </c>
      <c r="BT333" s="16" t="str">
        <f t="shared" si="326"/>
        <v/>
      </c>
      <c r="BU333" s="16" t="str">
        <f t="shared" si="327"/>
        <v/>
      </c>
      <c r="BV333" s="16" t="str">
        <f t="shared" si="328"/>
        <v/>
      </c>
      <c r="BW333" s="16" t="str">
        <f t="shared" si="329"/>
        <v/>
      </c>
      <c r="BX333" s="16" t="str">
        <f t="shared" si="330"/>
        <v/>
      </c>
      <c r="BY333" s="16" t="str">
        <f t="shared" si="331"/>
        <v/>
      </c>
      <c r="BZ333" s="16" t="str">
        <f t="shared" si="361"/>
        <v/>
      </c>
      <c r="CA333" s="16" t="str">
        <f t="shared" si="361"/>
        <v/>
      </c>
      <c r="CB333" s="16" t="str">
        <f t="shared" si="361"/>
        <v/>
      </c>
      <c r="CC333" s="16" t="str">
        <f t="shared" si="361"/>
        <v/>
      </c>
      <c r="CD333" s="16" t="str">
        <f t="shared" si="361"/>
        <v/>
      </c>
      <c r="CE333" s="16" t="str">
        <f t="shared" si="361"/>
        <v/>
      </c>
      <c r="CF333" s="16" t="str">
        <f t="shared" si="361"/>
        <v/>
      </c>
      <c r="CG333" s="16" t="str">
        <f t="shared" si="361"/>
        <v/>
      </c>
      <c r="CH333" s="66" t="str">
        <f t="shared" si="333"/>
        <v/>
      </c>
      <c r="CI333" s="42" t="str">
        <f t="shared" si="345"/>
        <v/>
      </c>
      <c r="CJ333" s="42" t="str">
        <f t="shared" si="346"/>
        <v/>
      </c>
      <c r="CK333" s="42" t="str">
        <f t="shared" si="347"/>
        <v/>
      </c>
      <c r="CL333" s="42" t="str">
        <f t="shared" si="348"/>
        <v/>
      </c>
      <c r="CM333" s="42" t="str">
        <f t="shared" si="349"/>
        <v/>
      </c>
      <c r="CN333" s="65">
        <f t="shared" si="335"/>
        <v>0</v>
      </c>
      <c r="CO333" s="73"/>
      <c r="CP333" s="41">
        <f t="shared" si="356"/>
        <v>0</v>
      </c>
      <c r="CQ333" s="39">
        <f t="shared" si="357"/>
        <v>0</v>
      </c>
      <c r="CR333" s="40">
        <f t="shared" si="358"/>
        <v>0</v>
      </c>
      <c r="CS333" s="134">
        <f t="shared" si="359"/>
        <v>0</v>
      </c>
      <c r="CT333" s="17"/>
      <c r="CU333" s="129"/>
      <c r="CV333" s="130">
        <f t="shared" si="336"/>
        <v>0</v>
      </c>
      <c r="CW333" s="134">
        <f t="shared" si="337"/>
        <v>0</v>
      </c>
      <c r="CX333" s="131">
        <f>+IF($I$7="SI",'INPUTS Y LISTAS'!$B$31,0)</f>
        <v>0</v>
      </c>
      <c r="CY333" s="132"/>
      <c r="CZ333" s="130">
        <f t="shared" si="338"/>
        <v>0</v>
      </c>
      <c r="DA333" s="134">
        <f t="shared" si="339"/>
        <v>0</v>
      </c>
      <c r="DB333" s="131">
        <f>+IF($I$7="SI",'INPUTS Y LISTAS'!$B$32,0)</f>
        <v>0</v>
      </c>
      <c r="DC333" s="132"/>
      <c r="DD333" s="130">
        <f t="shared" si="340"/>
        <v>0</v>
      </c>
      <c r="DE333" s="134">
        <f t="shared" si="341"/>
        <v>0</v>
      </c>
      <c r="DF333" s="131">
        <f>+IF($I$7="SI",'INPUTS Y LISTAS'!$B$33,0)</f>
        <v>0</v>
      </c>
      <c r="DG333" s="132"/>
      <c r="DH333" s="130">
        <f t="shared" si="342"/>
        <v>0</v>
      </c>
      <c r="DI333" s="134">
        <f t="shared" si="343"/>
        <v>0</v>
      </c>
      <c r="DJ333" s="136">
        <f t="shared" si="344"/>
        <v>0</v>
      </c>
    </row>
    <row r="334" spans="3:114" ht="15.75" hidden="1" outlineLevel="2" x14ac:dyDescent="0.2">
      <c r="C334" s="14">
        <f t="shared" si="351"/>
        <v>320</v>
      </c>
      <c r="D334" s="72"/>
      <c r="E334" s="69">
        <v>1</v>
      </c>
      <c r="F334" s="69"/>
      <c r="G334" s="70"/>
      <c r="H334" s="70"/>
      <c r="I334" s="70"/>
      <c r="J334" s="70"/>
      <c r="K334" s="70"/>
      <c r="L334" s="70"/>
      <c r="M334" s="70"/>
      <c r="N334" s="70"/>
      <c r="O334" s="70"/>
      <c r="P334" s="70"/>
      <c r="Q334" s="70"/>
      <c r="R334" s="70"/>
      <c r="S334" s="70"/>
      <c r="T334" s="70"/>
      <c r="U334" s="70"/>
      <c r="V334" s="70"/>
      <c r="W334" s="70"/>
      <c r="X334" s="70"/>
      <c r="Y334" s="71"/>
      <c r="Z334" s="87" t="s">
        <v>16</v>
      </c>
      <c r="AA334" s="15" t="str">
        <f>IF(G334="","",IF(Z334="SI",G334*(1+'INPUTS Y LISTAS'!$B$15),'Modelo Estadistico'!G334))</f>
        <v/>
      </c>
      <c r="AB334" s="15" t="str">
        <f>IF(H334="","",IF(Z334="SI",H334*(1+'INPUTS Y LISTAS'!$B$15),'Modelo Estadistico'!H334))</f>
        <v/>
      </c>
      <c r="AC334" s="15" t="str">
        <f>IF(I334="","",IF(Z334="SI",I334*(1+'INPUTS Y LISTAS'!$B$15),'Modelo Estadistico'!I334))</f>
        <v/>
      </c>
      <c r="AD334" s="15" t="str">
        <f>IF(J334="","",IF(Z334="SI",J334*(1+'INPUTS Y LISTAS'!$B$15),'Modelo Estadistico'!J334))</f>
        <v/>
      </c>
      <c r="AE334" s="15" t="str">
        <f>IF(K334="","",IF(Z334="SI",K334*(1+'INPUTS Y LISTAS'!$B$15),'Modelo Estadistico'!K334))</f>
        <v/>
      </c>
      <c r="AF334" s="15" t="str">
        <f>IF(L334="","",IF(Z334="SI",L334*(1+'INPUTS Y LISTAS'!$B$15),'Modelo Estadistico'!L334))</f>
        <v/>
      </c>
      <c r="AG334" s="15" t="str">
        <f>IF(M334="","",IF(Z334="SI",M334*(1+'INPUTS Y LISTAS'!$B$15),'Modelo Estadistico'!M334))</f>
        <v/>
      </c>
      <c r="AH334" s="15" t="str">
        <f>IF(N334="","",IF(Z334="SI",N334*(1+'INPUTS Y LISTAS'!$B$15),'Modelo Estadistico'!N334))</f>
        <v/>
      </c>
      <c r="AI334" s="15" t="str">
        <f>IF(O334="","",IF(Z334="SI",O334*(1+'INPUTS Y LISTAS'!$B$15),'Modelo Estadistico'!O334))</f>
        <v/>
      </c>
      <c r="AJ334" s="15" t="str">
        <f>IF(P334="","",IF(Z334="SI",P334*(1+'INPUTS Y LISTAS'!$B$15),'Modelo Estadistico'!P334))</f>
        <v/>
      </c>
      <c r="AK334" s="15" t="str">
        <f>IF(Q334="","",IF(Z334="SI",Q334*(1+'INPUTS Y LISTAS'!$B$15),'Modelo Estadistico'!Q334))</f>
        <v/>
      </c>
      <c r="AL334" s="15" t="str">
        <f>IF(R334="","",IF(Z334="SI",R334*(1+'INPUTS Y LISTAS'!$B$15),'Modelo Estadistico'!R334))</f>
        <v/>
      </c>
      <c r="AM334" s="15" t="str">
        <f>IF(S334="","",IF(Z334="SI",S334*(1+'INPUTS Y LISTAS'!$B$15),'Modelo Estadistico'!S334))</f>
        <v/>
      </c>
      <c r="AN334" s="15" t="str">
        <f>IF(T334="","",IF(Z334="SI",T334*(1+'INPUTS Y LISTAS'!$B$15),'Modelo Estadistico'!T334))</f>
        <v/>
      </c>
      <c r="AO334" s="15" t="str">
        <f>IF(U334="","",IF(Z334="SI",U334*(1+'INPUTS Y LISTAS'!$B$15),'Modelo Estadistico'!U334))</f>
        <v/>
      </c>
      <c r="AP334" s="15" t="str">
        <f>IF(V334="","",IF(Z334="SI",V334*(1+'INPUTS Y LISTAS'!$B$15),'Modelo Estadistico'!V334))</f>
        <v/>
      </c>
      <c r="AQ334" s="15" t="str">
        <f>IF(W334="","",IF(Z334="SI",W334*(1+'INPUTS Y LISTAS'!$B$15),'Modelo Estadistico'!W334))</f>
        <v/>
      </c>
      <c r="AR334" s="15" t="str">
        <f>IF(X334="","",IF(Z334="SI",X334*(1+'INPUTS Y LISTAS'!$B$15),'Modelo Estadistico'!X334))</f>
        <v/>
      </c>
      <c r="AS334" s="71"/>
      <c r="AT334" s="29" t="str">
        <f t="shared" si="352"/>
        <v/>
      </c>
      <c r="AU334" s="15" t="str">
        <f t="shared" si="353"/>
        <v/>
      </c>
      <c r="AV334" s="15" t="str">
        <f t="shared" si="354"/>
        <v/>
      </c>
      <c r="AW334" s="30" t="str">
        <f t="shared" si="355"/>
        <v/>
      </c>
      <c r="AX334" s="28" t="str">
        <f t="shared" si="334"/>
        <v/>
      </c>
      <c r="AY334" s="16" t="str">
        <f t="shared" si="306"/>
        <v/>
      </c>
      <c r="AZ334" s="16" t="str">
        <f t="shared" si="307"/>
        <v/>
      </c>
      <c r="BA334" s="16" t="str">
        <f t="shared" si="308"/>
        <v/>
      </c>
      <c r="BB334" s="16" t="str">
        <f t="shared" si="309"/>
        <v/>
      </c>
      <c r="BC334" s="16" t="str">
        <f t="shared" si="310"/>
        <v/>
      </c>
      <c r="BD334" s="16" t="str">
        <f t="shared" si="311"/>
        <v/>
      </c>
      <c r="BE334" s="16" t="str">
        <f t="shared" si="312"/>
        <v/>
      </c>
      <c r="BF334" s="16" t="str">
        <f t="shared" si="313"/>
        <v/>
      </c>
      <c r="BG334" s="16" t="str">
        <f t="shared" si="314"/>
        <v/>
      </c>
      <c r="BH334" s="16" t="str">
        <f t="shared" si="315"/>
        <v/>
      </c>
      <c r="BI334" s="16" t="str">
        <f t="shared" si="316"/>
        <v/>
      </c>
      <c r="BJ334" s="16" t="str">
        <f t="shared" si="317"/>
        <v/>
      </c>
      <c r="BK334" s="16" t="str">
        <f t="shared" si="318"/>
        <v/>
      </c>
      <c r="BL334" s="16" t="str">
        <f t="shared" si="319"/>
        <v/>
      </c>
      <c r="BM334" s="16"/>
      <c r="BN334" s="16" t="str">
        <f t="shared" si="320"/>
        <v/>
      </c>
      <c r="BO334" s="16" t="str">
        <f t="shared" si="321"/>
        <v/>
      </c>
      <c r="BP334" s="28" t="str">
        <f t="shared" si="322"/>
        <v/>
      </c>
      <c r="BQ334" s="16" t="str">
        <f t="shared" si="323"/>
        <v/>
      </c>
      <c r="BR334" s="16" t="str">
        <f t="shared" si="324"/>
        <v/>
      </c>
      <c r="BS334" s="16" t="str">
        <f t="shared" si="325"/>
        <v/>
      </c>
      <c r="BT334" s="16" t="str">
        <f t="shared" si="326"/>
        <v/>
      </c>
      <c r="BU334" s="16" t="str">
        <f t="shared" si="327"/>
        <v/>
      </c>
      <c r="BV334" s="16" t="str">
        <f t="shared" si="328"/>
        <v/>
      </c>
      <c r="BW334" s="16" t="str">
        <f t="shared" si="329"/>
        <v/>
      </c>
      <c r="BX334" s="16" t="str">
        <f t="shared" si="330"/>
        <v/>
      </c>
      <c r="BY334" s="16" t="str">
        <f t="shared" si="331"/>
        <v/>
      </c>
      <c r="BZ334" s="16" t="str">
        <f t="shared" si="361"/>
        <v/>
      </c>
      <c r="CA334" s="16" t="str">
        <f t="shared" si="361"/>
        <v/>
      </c>
      <c r="CB334" s="16" t="str">
        <f t="shared" si="361"/>
        <v/>
      </c>
      <c r="CC334" s="16" t="str">
        <f t="shared" si="361"/>
        <v/>
      </c>
      <c r="CD334" s="16" t="str">
        <f t="shared" si="361"/>
        <v/>
      </c>
      <c r="CE334" s="16" t="str">
        <f t="shared" si="361"/>
        <v/>
      </c>
      <c r="CF334" s="16" t="str">
        <f t="shared" si="361"/>
        <v/>
      </c>
      <c r="CG334" s="16" t="str">
        <f t="shared" si="361"/>
        <v/>
      </c>
      <c r="CH334" s="66" t="str">
        <f t="shared" si="333"/>
        <v/>
      </c>
      <c r="CI334" s="42" t="str">
        <f t="shared" si="345"/>
        <v/>
      </c>
      <c r="CJ334" s="42" t="str">
        <f t="shared" si="346"/>
        <v/>
      </c>
      <c r="CK334" s="42" t="str">
        <f t="shared" si="347"/>
        <v/>
      </c>
      <c r="CL334" s="42" t="str">
        <f t="shared" si="348"/>
        <v/>
      </c>
      <c r="CM334" s="42" t="str">
        <f t="shared" si="349"/>
        <v/>
      </c>
      <c r="CN334" s="65">
        <f t="shared" si="335"/>
        <v>0</v>
      </c>
      <c r="CO334" s="73"/>
      <c r="CP334" s="41">
        <f t="shared" si="356"/>
        <v>0</v>
      </c>
      <c r="CQ334" s="39">
        <f t="shared" si="357"/>
        <v>0</v>
      </c>
      <c r="CR334" s="40">
        <f t="shared" si="358"/>
        <v>0</v>
      </c>
      <c r="CS334" s="134">
        <f t="shared" si="359"/>
        <v>0</v>
      </c>
      <c r="CT334" s="17"/>
      <c r="CU334" s="129"/>
      <c r="CV334" s="130">
        <f t="shared" si="336"/>
        <v>0</v>
      </c>
      <c r="CW334" s="134">
        <f t="shared" si="337"/>
        <v>0</v>
      </c>
      <c r="CX334" s="131">
        <f>+IF($I$7="SI",'INPUTS Y LISTAS'!$B$31,0)</f>
        <v>0</v>
      </c>
      <c r="CY334" s="132"/>
      <c r="CZ334" s="130">
        <f t="shared" si="338"/>
        <v>0</v>
      </c>
      <c r="DA334" s="134">
        <f t="shared" si="339"/>
        <v>0</v>
      </c>
      <c r="DB334" s="131">
        <f>+IF($I$7="SI",'INPUTS Y LISTAS'!$B$32,0)</f>
        <v>0</v>
      </c>
      <c r="DC334" s="132"/>
      <c r="DD334" s="130">
        <f t="shared" si="340"/>
        <v>0</v>
      </c>
      <c r="DE334" s="134">
        <f t="shared" si="341"/>
        <v>0</v>
      </c>
      <c r="DF334" s="131">
        <f>+IF($I$7="SI",'INPUTS Y LISTAS'!$B$33,0)</f>
        <v>0</v>
      </c>
      <c r="DG334" s="132"/>
      <c r="DH334" s="130">
        <f t="shared" si="342"/>
        <v>0</v>
      </c>
      <c r="DI334" s="134">
        <f t="shared" si="343"/>
        <v>0</v>
      </c>
      <c r="DJ334" s="136">
        <f t="shared" si="344"/>
        <v>0</v>
      </c>
    </row>
    <row r="335" spans="3:114" ht="15.75" hidden="1" outlineLevel="2" x14ac:dyDescent="0.2">
      <c r="C335" s="14">
        <f t="shared" si="351"/>
        <v>321</v>
      </c>
      <c r="D335" s="72"/>
      <c r="E335" s="69">
        <v>1</v>
      </c>
      <c r="F335" s="69"/>
      <c r="G335" s="70"/>
      <c r="H335" s="70"/>
      <c r="I335" s="70"/>
      <c r="J335" s="70"/>
      <c r="K335" s="70"/>
      <c r="L335" s="70"/>
      <c r="M335" s="70"/>
      <c r="N335" s="70"/>
      <c r="O335" s="70"/>
      <c r="P335" s="70"/>
      <c r="Q335" s="70"/>
      <c r="R335" s="70"/>
      <c r="S335" s="70"/>
      <c r="T335" s="70"/>
      <c r="U335" s="70"/>
      <c r="V335" s="70"/>
      <c r="W335" s="70"/>
      <c r="X335" s="70"/>
      <c r="Y335" s="71"/>
      <c r="Z335" s="87" t="s">
        <v>16</v>
      </c>
      <c r="AA335" s="15" t="str">
        <f>IF(G335="","",IF(Z335="SI",G335*(1+'INPUTS Y LISTAS'!$B$15),'Modelo Estadistico'!G335))</f>
        <v/>
      </c>
      <c r="AB335" s="15" t="str">
        <f>IF(H335="","",IF(Z335="SI",H335*(1+'INPUTS Y LISTAS'!$B$15),'Modelo Estadistico'!H335))</f>
        <v/>
      </c>
      <c r="AC335" s="15" t="str">
        <f>IF(I335="","",IF(Z335="SI",I335*(1+'INPUTS Y LISTAS'!$B$15),'Modelo Estadistico'!I335))</f>
        <v/>
      </c>
      <c r="AD335" s="15" t="str">
        <f>IF(J335="","",IF(Z335="SI",J335*(1+'INPUTS Y LISTAS'!$B$15),'Modelo Estadistico'!J335))</f>
        <v/>
      </c>
      <c r="AE335" s="15" t="str">
        <f>IF(K335="","",IF(Z335="SI",K335*(1+'INPUTS Y LISTAS'!$B$15),'Modelo Estadistico'!K335))</f>
        <v/>
      </c>
      <c r="AF335" s="15" t="str">
        <f>IF(L335="","",IF(Z335="SI",L335*(1+'INPUTS Y LISTAS'!$B$15),'Modelo Estadistico'!L335))</f>
        <v/>
      </c>
      <c r="AG335" s="15" t="str">
        <f>IF(M335="","",IF(Z335="SI",M335*(1+'INPUTS Y LISTAS'!$B$15),'Modelo Estadistico'!M335))</f>
        <v/>
      </c>
      <c r="AH335" s="15" t="str">
        <f>IF(N335="","",IF(Z335="SI",N335*(1+'INPUTS Y LISTAS'!$B$15),'Modelo Estadistico'!N335))</f>
        <v/>
      </c>
      <c r="AI335" s="15" t="str">
        <f>IF(O335="","",IF(Z335="SI",O335*(1+'INPUTS Y LISTAS'!$B$15),'Modelo Estadistico'!O335))</f>
        <v/>
      </c>
      <c r="AJ335" s="15" t="str">
        <f>IF(P335="","",IF(Z335="SI",P335*(1+'INPUTS Y LISTAS'!$B$15),'Modelo Estadistico'!P335))</f>
        <v/>
      </c>
      <c r="AK335" s="15" t="str">
        <f>IF(Q335="","",IF(Z335="SI",Q335*(1+'INPUTS Y LISTAS'!$B$15),'Modelo Estadistico'!Q335))</f>
        <v/>
      </c>
      <c r="AL335" s="15" t="str">
        <f>IF(R335="","",IF(Z335="SI",R335*(1+'INPUTS Y LISTAS'!$B$15),'Modelo Estadistico'!R335))</f>
        <v/>
      </c>
      <c r="AM335" s="15" t="str">
        <f>IF(S335="","",IF(Z335="SI",S335*(1+'INPUTS Y LISTAS'!$B$15),'Modelo Estadistico'!S335))</f>
        <v/>
      </c>
      <c r="AN335" s="15" t="str">
        <f>IF(T335="","",IF(Z335="SI",T335*(1+'INPUTS Y LISTAS'!$B$15),'Modelo Estadistico'!T335))</f>
        <v/>
      </c>
      <c r="AO335" s="15" t="str">
        <f>IF(U335="","",IF(Z335="SI",U335*(1+'INPUTS Y LISTAS'!$B$15),'Modelo Estadistico'!U335))</f>
        <v/>
      </c>
      <c r="AP335" s="15" t="str">
        <f>IF(V335="","",IF(Z335="SI",V335*(1+'INPUTS Y LISTAS'!$B$15),'Modelo Estadistico'!V335))</f>
        <v/>
      </c>
      <c r="AQ335" s="15" t="str">
        <f>IF(W335="","",IF(Z335="SI",W335*(1+'INPUTS Y LISTAS'!$B$15),'Modelo Estadistico'!W335))</f>
        <v/>
      </c>
      <c r="AR335" s="15" t="str">
        <f>IF(X335="","",IF(Z335="SI",X335*(1+'INPUTS Y LISTAS'!$B$15),'Modelo Estadistico'!X335))</f>
        <v/>
      </c>
      <c r="AS335" s="71"/>
      <c r="AT335" s="29" t="str">
        <f t="shared" si="352"/>
        <v/>
      </c>
      <c r="AU335" s="15" t="str">
        <f t="shared" si="353"/>
        <v/>
      </c>
      <c r="AV335" s="15" t="str">
        <f t="shared" si="354"/>
        <v/>
      </c>
      <c r="AW335" s="30" t="str">
        <f t="shared" si="355"/>
        <v/>
      </c>
      <c r="AX335" s="28" t="str">
        <f t="shared" si="334"/>
        <v/>
      </c>
      <c r="AY335" s="16" t="str">
        <f t="shared" si="306"/>
        <v/>
      </c>
      <c r="AZ335" s="16" t="str">
        <f t="shared" si="307"/>
        <v/>
      </c>
      <c r="BA335" s="16" t="str">
        <f t="shared" si="308"/>
        <v/>
      </c>
      <c r="BB335" s="16" t="str">
        <f t="shared" si="309"/>
        <v/>
      </c>
      <c r="BC335" s="16" t="str">
        <f t="shared" si="310"/>
        <v/>
      </c>
      <c r="BD335" s="16" t="str">
        <f t="shared" si="311"/>
        <v/>
      </c>
      <c r="BE335" s="16" t="str">
        <f t="shared" si="312"/>
        <v/>
      </c>
      <c r="BF335" s="16" t="str">
        <f t="shared" si="313"/>
        <v/>
      </c>
      <c r="BG335" s="16" t="str">
        <f t="shared" si="314"/>
        <v/>
      </c>
      <c r="BH335" s="16" t="str">
        <f t="shared" si="315"/>
        <v/>
      </c>
      <c r="BI335" s="16" t="str">
        <f t="shared" si="316"/>
        <v/>
      </c>
      <c r="BJ335" s="16" t="str">
        <f t="shared" si="317"/>
        <v/>
      </c>
      <c r="BK335" s="16" t="str">
        <f t="shared" si="318"/>
        <v/>
      </c>
      <c r="BL335" s="16" t="str">
        <f t="shared" si="319"/>
        <v/>
      </c>
      <c r="BM335" s="16"/>
      <c r="BN335" s="16" t="str">
        <f t="shared" si="320"/>
        <v/>
      </c>
      <c r="BO335" s="16" t="str">
        <f t="shared" si="321"/>
        <v/>
      </c>
      <c r="BP335" s="28" t="str">
        <f t="shared" si="322"/>
        <v/>
      </c>
      <c r="BQ335" s="16" t="str">
        <f t="shared" si="323"/>
        <v/>
      </c>
      <c r="BR335" s="16" t="str">
        <f t="shared" si="324"/>
        <v/>
      </c>
      <c r="BS335" s="16" t="str">
        <f t="shared" si="325"/>
        <v/>
      </c>
      <c r="BT335" s="16" t="str">
        <f t="shared" si="326"/>
        <v/>
      </c>
      <c r="BU335" s="16" t="str">
        <f t="shared" si="327"/>
        <v/>
      </c>
      <c r="BV335" s="16" t="str">
        <f t="shared" si="328"/>
        <v/>
      </c>
      <c r="BW335" s="16" t="str">
        <f t="shared" si="329"/>
        <v/>
      </c>
      <c r="BX335" s="16" t="str">
        <f t="shared" si="330"/>
        <v/>
      </c>
      <c r="BY335" s="16" t="str">
        <f t="shared" si="331"/>
        <v/>
      </c>
      <c r="BZ335" s="16" t="str">
        <f t="shared" si="361"/>
        <v/>
      </c>
      <c r="CA335" s="16" t="str">
        <f t="shared" si="361"/>
        <v/>
      </c>
      <c r="CB335" s="16" t="str">
        <f t="shared" si="361"/>
        <v/>
      </c>
      <c r="CC335" s="16" t="str">
        <f t="shared" si="361"/>
        <v/>
      </c>
      <c r="CD335" s="16" t="str">
        <f t="shared" si="361"/>
        <v/>
      </c>
      <c r="CE335" s="16" t="str">
        <f t="shared" si="361"/>
        <v/>
      </c>
      <c r="CF335" s="16" t="str">
        <f t="shared" si="361"/>
        <v/>
      </c>
      <c r="CG335" s="16" t="str">
        <f t="shared" si="361"/>
        <v/>
      </c>
      <c r="CH335" s="66" t="str">
        <f t="shared" si="333"/>
        <v/>
      </c>
      <c r="CI335" s="42" t="str">
        <f t="shared" si="345"/>
        <v/>
      </c>
      <c r="CJ335" s="42" t="str">
        <f t="shared" si="346"/>
        <v/>
      </c>
      <c r="CK335" s="42" t="str">
        <f t="shared" si="347"/>
        <v/>
      </c>
      <c r="CL335" s="42" t="str">
        <f t="shared" si="348"/>
        <v/>
      </c>
      <c r="CM335" s="42" t="str">
        <f t="shared" si="349"/>
        <v/>
      </c>
      <c r="CN335" s="65">
        <f t="shared" si="335"/>
        <v>0</v>
      </c>
      <c r="CO335" s="73"/>
      <c r="CP335" s="41">
        <f t="shared" si="356"/>
        <v>0</v>
      </c>
      <c r="CQ335" s="39">
        <f t="shared" si="357"/>
        <v>0</v>
      </c>
      <c r="CR335" s="40">
        <f t="shared" si="358"/>
        <v>0</v>
      </c>
      <c r="CS335" s="134">
        <f t="shared" si="359"/>
        <v>0</v>
      </c>
      <c r="CT335" s="17"/>
      <c r="CU335" s="129"/>
      <c r="CV335" s="130">
        <f t="shared" si="336"/>
        <v>0</v>
      </c>
      <c r="CW335" s="134">
        <f t="shared" si="337"/>
        <v>0</v>
      </c>
      <c r="CX335" s="131">
        <f>+IF($I$7="SI",'INPUTS Y LISTAS'!$B$31,0)</f>
        <v>0</v>
      </c>
      <c r="CY335" s="132"/>
      <c r="CZ335" s="130">
        <f t="shared" si="338"/>
        <v>0</v>
      </c>
      <c r="DA335" s="134">
        <f t="shared" si="339"/>
        <v>0</v>
      </c>
      <c r="DB335" s="131">
        <f>+IF($I$7="SI",'INPUTS Y LISTAS'!$B$32,0)</f>
        <v>0</v>
      </c>
      <c r="DC335" s="132"/>
      <c r="DD335" s="130">
        <f t="shared" si="340"/>
        <v>0</v>
      </c>
      <c r="DE335" s="134">
        <f t="shared" si="341"/>
        <v>0</v>
      </c>
      <c r="DF335" s="131">
        <f>+IF($I$7="SI",'INPUTS Y LISTAS'!$B$33,0)</f>
        <v>0</v>
      </c>
      <c r="DG335" s="132"/>
      <c r="DH335" s="130">
        <f t="shared" si="342"/>
        <v>0</v>
      </c>
      <c r="DI335" s="134">
        <f t="shared" si="343"/>
        <v>0</v>
      </c>
      <c r="DJ335" s="136">
        <f t="shared" si="344"/>
        <v>0</v>
      </c>
    </row>
    <row r="336" spans="3:114" ht="15.75" hidden="1" outlineLevel="2" x14ac:dyDescent="0.2">
      <c r="C336" s="14">
        <f t="shared" si="351"/>
        <v>322</v>
      </c>
      <c r="D336" s="72"/>
      <c r="E336" s="69">
        <v>1</v>
      </c>
      <c r="F336" s="69"/>
      <c r="G336" s="70"/>
      <c r="H336" s="70"/>
      <c r="I336" s="70"/>
      <c r="J336" s="70"/>
      <c r="K336" s="70"/>
      <c r="L336" s="70"/>
      <c r="M336" s="70"/>
      <c r="N336" s="70"/>
      <c r="O336" s="70"/>
      <c r="P336" s="70"/>
      <c r="Q336" s="70"/>
      <c r="R336" s="70"/>
      <c r="S336" s="70"/>
      <c r="T336" s="70"/>
      <c r="U336" s="70"/>
      <c r="V336" s="70"/>
      <c r="W336" s="70"/>
      <c r="X336" s="70"/>
      <c r="Y336" s="71"/>
      <c r="Z336" s="87" t="s">
        <v>16</v>
      </c>
      <c r="AA336" s="15" t="str">
        <f>IF(G336="","",IF(Z336="SI",G336*(1+'INPUTS Y LISTAS'!$B$15),'Modelo Estadistico'!G336))</f>
        <v/>
      </c>
      <c r="AB336" s="15" t="str">
        <f>IF(H336="","",IF(Z336="SI",H336*(1+'INPUTS Y LISTAS'!$B$15),'Modelo Estadistico'!H336))</f>
        <v/>
      </c>
      <c r="AC336" s="15" t="str">
        <f>IF(I336="","",IF(Z336="SI",I336*(1+'INPUTS Y LISTAS'!$B$15),'Modelo Estadistico'!I336))</f>
        <v/>
      </c>
      <c r="AD336" s="15" t="str">
        <f>IF(J336="","",IF(Z336="SI",J336*(1+'INPUTS Y LISTAS'!$B$15),'Modelo Estadistico'!J336))</f>
        <v/>
      </c>
      <c r="AE336" s="15" t="str">
        <f>IF(K336="","",IF(Z336="SI",K336*(1+'INPUTS Y LISTAS'!$B$15),'Modelo Estadistico'!K336))</f>
        <v/>
      </c>
      <c r="AF336" s="15" t="str">
        <f>IF(L336="","",IF(Z336="SI",L336*(1+'INPUTS Y LISTAS'!$B$15),'Modelo Estadistico'!L336))</f>
        <v/>
      </c>
      <c r="AG336" s="15" t="str">
        <f>IF(M336="","",IF(Z336="SI",M336*(1+'INPUTS Y LISTAS'!$B$15),'Modelo Estadistico'!M336))</f>
        <v/>
      </c>
      <c r="AH336" s="15" t="str">
        <f>IF(N336="","",IF(Z336="SI",N336*(1+'INPUTS Y LISTAS'!$B$15),'Modelo Estadistico'!N336))</f>
        <v/>
      </c>
      <c r="AI336" s="15" t="str">
        <f>IF(O336="","",IF(Z336="SI",O336*(1+'INPUTS Y LISTAS'!$B$15),'Modelo Estadistico'!O336))</f>
        <v/>
      </c>
      <c r="AJ336" s="15" t="str">
        <f>IF(P336="","",IF(Z336="SI",P336*(1+'INPUTS Y LISTAS'!$B$15),'Modelo Estadistico'!P336))</f>
        <v/>
      </c>
      <c r="AK336" s="15" t="str">
        <f>IF(Q336="","",IF(Z336="SI",Q336*(1+'INPUTS Y LISTAS'!$B$15),'Modelo Estadistico'!Q336))</f>
        <v/>
      </c>
      <c r="AL336" s="15" t="str">
        <f>IF(R336="","",IF(Z336="SI",R336*(1+'INPUTS Y LISTAS'!$B$15),'Modelo Estadistico'!R336))</f>
        <v/>
      </c>
      <c r="AM336" s="15" t="str">
        <f>IF(S336="","",IF(Z336="SI",S336*(1+'INPUTS Y LISTAS'!$B$15),'Modelo Estadistico'!S336))</f>
        <v/>
      </c>
      <c r="AN336" s="15" t="str">
        <f>IF(T336="","",IF(Z336="SI",T336*(1+'INPUTS Y LISTAS'!$B$15),'Modelo Estadistico'!T336))</f>
        <v/>
      </c>
      <c r="AO336" s="15" t="str">
        <f>IF(U336="","",IF(Z336="SI",U336*(1+'INPUTS Y LISTAS'!$B$15),'Modelo Estadistico'!U336))</f>
        <v/>
      </c>
      <c r="AP336" s="15" t="str">
        <f>IF(V336="","",IF(Z336="SI",V336*(1+'INPUTS Y LISTAS'!$B$15),'Modelo Estadistico'!V336))</f>
        <v/>
      </c>
      <c r="AQ336" s="15" t="str">
        <f>IF(W336="","",IF(Z336="SI",W336*(1+'INPUTS Y LISTAS'!$B$15),'Modelo Estadistico'!W336))</f>
        <v/>
      </c>
      <c r="AR336" s="15" t="str">
        <f>IF(X336="","",IF(Z336="SI",X336*(1+'INPUTS Y LISTAS'!$B$15),'Modelo Estadistico'!X336))</f>
        <v/>
      </c>
      <c r="AS336" s="71"/>
      <c r="AT336" s="29" t="str">
        <f t="shared" si="352"/>
        <v/>
      </c>
      <c r="AU336" s="15" t="str">
        <f t="shared" si="353"/>
        <v/>
      </c>
      <c r="AV336" s="15" t="str">
        <f t="shared" si="354"/>
        <v/>
      </c>
      <c r="AW336" s="30" t="str">
        <f t="shared" si="355"/>
        <v/>
      </c>
      <c r="AX336" s="28" t="str">
        <f t="shared" si="334"/>
        <v/>
      </c>
      <c r="AY336" s="16" t="str">
        <f t="shared" ref="AY336:AY399" si="362">IF(AB336="","",IF(COUNT($AA336:$AR336)=1,"Incluir Cotización",IF(OR(AB336&lt;$AV336,AB336&gt;$AW336),"Excluir Cotización","Incluir Cotización")))</f>
        <v/>
      </c>
      <c r="AZ336" s="16" t="str">
        <f t="shared" ref="AZ336:AZ399" si="363">IF(AC336="","",IF(COUNT($AA336:$AR336)=1,"Incluir Cotización",IF(OR(AC336&lt;$AV336,AC336&gt;$AW336),"Excluir Cotización","Incluir Cotización")))</f>
        <v/>
      </c>
      <c r="BA336" s="16" t="str">
        <f t="shared" ref="BA336:BA399" si="364">IF(AD336="","",IF(COUNT($AA336:$AR336)=1,"Incluir Cotización",IF(OR(AD336&lt;$AV336,AD336&gt;$AW336),"Excluir Cotización","Incluir Cotización")))</f>
        <v/>
      </c>
      <c r="BB336" s="16" t="str">
        <f t="shared" ref="BB336:BB399" si="365">IF(AE336="","",IF(COUNT($AA336:$AR336)=1,"Incluir Cotización",IF(OR(AE336&lt;$AV336,AE336&gt;$AW336),"Excluir Cotización","Incluir Cotización")))</f>
        <v/>
      </c>
      <c r="BC336" s="16" t="str">
        <f t="shared" ref="BC336:BC399" si="366">IF(AF336="","",IF(COUNT($AA336:$AR336)=1,"Incluir Cotización",IF(OR(AF336&lt;$AV336,AF336&gt;$AW336),"Excluir Cotización","Incluir Cotización")))</f>
        <v/>
      </c>
      <c r="BD336" s="16" t="str">
        <f t="shared" ref="BD336:BD399" si="367">IF(AG336="","",IF(COUNT($AA336:$AR336)=1,"Incluir Cotización",IF(OR(AG336&lt;$AV336,AG336&gt;$AW336),"Excluir Cotización","Incluir Cotización")))</f>
        <v/>
      </c>
      <c r="BE336" s="16" t="str">
        <f t="shared" ref="BE336:BE399" si="368">IF(AH336="","",IF(COUNT($AA336:$AR336)=1,"Incluir Cotización",IF(OR(AH336&lt;$AV336,AH336&gt;$AW336),"Excluir Cotización","Incluir Cotización")))</f>
        <v/>
      </c>
      <c r="BF336" s="16" t="str">
        <f t="shared" ref="BF336:BF399" si="369">IF(AI336="","",IF(COUNT($AA336:$AR336)=1,"Incluir Cotización",IF(OR(AI336&lt;$AV336,AI336&gt;$AW336),"Excluir Cotización","Incluir Cotización")))</f>
        <v/>
      </c>
      <c r="BG336" s="16" t="str">
        <f t="shared" ref="BG336:BG399" si="370">IF(AJ336="","",IF(COUNT($AA336:$AR336)=1,"Incluir Cotización",IF(OR(AJ336&lt;$AV336,AJ336&gt;$AW336),"Excluir Cotización","Incluir Cotización")))</f>
        <v/>
      </c>
      <c r="BH336" s="16" t="str">
        <f t="shared" ref="BH336:BH399" si="371">IF(AK336="","",IF(COUNT($AA336:$AR336)=1,"Incluir Cotización",IF(OR(AK336&lt;$AV336,AK336&gt;$AW336),"Excluir Cotización","Incluir Cotización")))</f>
        <v/>
      </c>
      <c r="BI336" s="16" t="str">
        <f t="shared" ref="BI336:BI399" si="372">IF(AL336="","",IF(COUNT($AA336:$AR336)=1,"Incluir Cotización",IF(OR(AL336&lt;$AV336,AL336&gt;$AW336),"Excluir Cotización","Incluir Cotización")))</f>
        <v/>
      </c>
      <c r="BJ336" s="16" t="str">
        <f t="shared" ref="BJ336:BJ399" si="373">IF(AM336="","",IF(COUNT($AA336:$AR336)=1,"Incluir Cotización",IF(OR(AM336&lt;$AV336,AM336&gt;$AW336),"Excluir Cotización","Incluir Cotización")))</f>
        <v/>
      </c>
      <c r="BK336" s="16" t="str">
        <f t="shared" ref="BK336:BK399" si="374">IF(AN336="","",IF(COUNT($AA336:$AR336)=1,"Incluir Cotización",IF(OR(AN336&lt;$AV336,AN336&gt;$AW336),"Excluir Cotización","Incluir Cotización")))</f>
        <v/>
      </c>
      <c r="BL336" s="16" t="str">
        <f t="shared" ref="BL336:BL399" si="375">IF(AO336="","",IF(COUNT($AA336:$AR336)=1,"Incluir Cotización",IF(OR(AO336&lt;$AV336,AO336&gt;$AW336),"Excluir Cotización","Incluir Cotización")))</f>
        <v/>
      </c>
      <c r="BM336" s="16"/>
      <c r="BN336" s="16" t="str">
        <f t="shared" ref="BN336:BN399" si="376">IF(AQ336="","",IF(COUNT($AA336:$AR336)=1,"Incluir Cotización",IF(OR(AQ336&lt;$AV336,AQ336&gt;$AW336),"Excluir Cotización","Incluir Cotización")))</f>
        <v/>
      </c>
      <c r="BO336" s="16" t="str">
        <f t="shared" ref="BO336:BO399" si="377">IF(AR336="","",IF(COUNT($AA336:$AR336)=1,"Incluir Cotización",IF(OR(AR336&lt;$AV336,AR336&gt;$AW336),"Excluir Cotización","Incluir Cotización")))</f>
        <v/>
      </c>
      <c r="BP336" s="28" t="str">
        <f t="shared" ref="BP336:BP399" si="378">IF(AX336="Incluir Cotización",$AA336,"")</f>
        <v/>
      </c>
      <c r="BQ336" s="16" t="str">
        <f t="shared" ref="BQ336:BQ399" si="379">IF(AY336="Incluir Cotización",$AB336,"")</f>
        <v/>
      </c>
      <c r="BR336" s="16" t="str">
        <f t="shared" ref="BR336:BR399" si="380">IF(AZ336="Incluir Cotización",$AC336,"")</f>
        <v/>
      </c>
      <c r="BS336" s="16" t="str">
        <f t="shared" ref="BS336:BS399" si="381">IF(BA336="Incluir Cotización",$AD336,"")</f>
        <v/>
      </c>
      <c r="BT336" s="16" t="str">
        <f t="shared" ref="BT336:BT399" si="382">IF(BB336="Incluir Cotización",$AE336,"")</f>
        <v/>
      </c>
      <c r="BU336" s="16" t="str">
        <f t="shared" ref="BU336:BU399" si="383">IF(BC336="Incluir Cotización",$AF336,"")</f>
        <v/>
      </c>
      <c r="BV336" s="16" t="str">
        <f t="shared" ref="BV336:BV399" si="384">IF(BD336="Incluir Cotización",$AG336,"")</f>
        <v/>
      </c>
      <c r="BW336" s="16" t="str">
        <f t="shared" ref="BW336:BW399" si="385">IF(BE336="Incluir Cotización",$AH336,"")</f>
        <v/>
      </c>
      <c r="BX336" s="16" t="str">
        <f t="shared" ref="BX336:BX399" si="386">IF(BF336="Incluir Cotización",$AI336,"")</f>
        <v/>
      </c>
      <c r="BY336" s="16" t="str">
        <f t="shared" ref="BY336:BY399" si="387">IF(BG336="Incluir Cotización",$AJ336,"")</f>
        <v/>
      </c>
      <c r="BZ336" s="16" t="str">
        <f t="shared" ref="BZ336:CG351" si="388">IF(BH336="Incluir Cotización",$AJ336,"")</f>
        <v/>
      </c>
      <c r="CA336" s="16" t="str">
        <f t="shared" si="388"/>
        <v/>
      </c>
      <c r="CB336" s="16" t="str">
        <f t="shared" si="388"/>
        <v/>
      </c>
      <c r="CC336" s="16" t="str">
        <f t="shared" si="388"/>
        <v/>
      </c>
      <c r="CD336" s="16" t="str">
        <f t="shared" si="388"/>
        <v/>
      </c>
      <c r="CE336" s="16" t="str">
        <f t="shared" si="388"/>
        <v/>
      </c>
      <c r="CF336" s="16" t="str">
        <f t="shared" si="388"/>
        <v/>
      </c>
      <c r="CG336" s="16" t="str">
        <f t="shared" si="388"/>
        <v/>
      </c>
      <c r="CH336" s="66" t="str">
        <f t="shared" ref="CH336:CH399" si="389">IFERROR(AVERAGE(AA336:AR336),"")</f>
        <v/>
      </c>
      <c r="CI336" s="42" t="str">
        <f t="shared" si="345"/>
        <v/>
      </c>
      <c r="CJ336" s="42" t="str">
        <f t="shared" si="346"/>
        <v/>
      </c>
      <c r="CK336" s="42" t="str">
        <f t="shared" si="347"/>
        <v/>
      </c>
      <c r="CL336" s="42" t="str">
        <f t="shared" si="348"/>
        <v/>
      </c>
      <c r="CM336" s="42" t="str">
        <f t="shared" si="349"/>
        <v/>
      </c>
      <c r="CN336" s="65">
        <f t="shared" si="335"/>
        <v>0</v>
      </c>
      <c r="CO336" s="73"/>
      <c r="CP336" s="41">
        <f t="shared" si="356"/>
        <v>0</v>
      </c>
      <c r="CQ336" s="39">
        <f t="shared" si="357"/>
        <v>0</v>
      </c>
      <c r="CR336" s="40">
        <f t="shared" si="358"/>
        <v>0</v>
      </c>
      <c r="CS336" s="134">
        <f t="shared" si="359"/>
        <v>0</v>
      </c>
      <c r="CT336" s="17"/>
      <c r="CU336" s="129"/>
      <c r="CV336" s="130">
        <f t="shared" si="336"/>
        <v>0</v>
      </c>
      <c r="CW336" s="134">
        <f t="shared" si="337"/>
        <v>0</v>
      </c>
      <c r="CX336" s="131">
        <f>+IF($I$7="SI",'INPUTS Y LISTAS'!$B$31,0)</f>
        <v>0</v>
      </c>
      <c r="CY336" s="132"/>
      <c r="CZ336" s="130">
        <f t="shared" si="338"/>
        <v>0</v>
      </c>
      <c r="DA336" s="134">
        <f t="shared" si="339"/>
        <v>0</v>
      </c>
      <c r="DB336" s="131">
        <f>+IF($I$7="SI",'INPUTS Y LISTAS'!$B$32,0)</f>
        <v>0</v>
      </c>
      <c r="DC336" s="132"/>
      <c r="DD336" s="130">
        <f t="shared" si="340"/>
        <v>0</v>
      </c>
      <c r="DE336" s="134">
        <f t="shared" si="341"/>
        <v>0</v>
      </c>
      <c r="DF336" s="131">
        <f>+IF($I$7="SI",'INPUTS Y LISTAS'!$B$33,0)</f>
        <v>0</v>
      </c>
      <c r="DG336" s="132"/>
      <c r="DH336" s="130">
        <f t="shared" si="342"/>
        <v>0</v>
      </c>
      <c r="DI336" s="134">
        <f t="shared" si="343"/>
        <v>0</v>
      </c>
      <c r="DJ336" s="136">
        <f t="shared" si="344"/>
        <v>0</v>
      </c>
    </row>
    <row r="337" spans="3:114" ht="15.75" hidden="1" outlineLevel="2" x14ac:dyDescent="0.2">
      <c r="C337" s="14">
        <f t="shared" si="351"/>
        <v>323</v>
      </c>
      <c r="D337" s="72"/>
      <c r="E337" s="69">
        <v>1</v>
      </c>
      <c r="F337" s="69"/>
      <c r="G337" s="70"/>
      <c r="H337" s="70"/>
      <c r="I337" s="70"/>
      <c r="J337" s="70"/>
      <c r="K337" s="70"/>
      <c r="L337" s="70"/>
      <c r="M337" s="70"/>
      <c r="N337" s="70"/>
      <c r="O337" s="70"/>
      <c r="P337" s="70"/>
      <c r="Q337" s="70"/>
      <c r="R337" s="70"/>
      <c r="S337" s="70"/>
      <c r="T337" s="70"/>
      <c r="U337" s="70"/>
      <c r="V337" s="70"/>
      <c r="W337" s="70"/>
      <c r="X337" s="70"/>
      <c r="Y337" s="71"/>
      <c r="Z337" s="87" t="s">
        <v>16</v>
      </c>
      <c r="AA337" s="15" t="str">
        <f>IF(G337="","",IF(Z337="SI",G337*(1+'INPUTS Y LISTAS'!$B$15),'Modelo Estadistico'!G337))</f>
        <v/>
      </c>
      <c r="AB337" s="15" t="str">
        <f>IF(H337="","",IF(Z337="SI",H337*(1+'INPUTS Y LISTAS'!$B$15),'Modelo Estadistico'!H337))</f>
        <v/>
      </c>
      <c r="AC337" s="15" t="str">
        <f>IF(I337="","",IF(Z337="SI",I337*(1+'INPUTS Y LISTAS'!$B$15),'Modelo Estadistico'!I337))</f>
        <v/>
      </c>
      <c r="AD337" s="15" t="str">
        <f>IF(J337="","",IF(Z337="SI",J337*(1+'INPUTS Y LISTAS'!$B$15),'Modelo Estadistico'!J337))</f>
        <v/>
      </c>
      <c r="AE337" s="15" t="str">
        <f>IF(K337="","",IF(Z337="SI",K337*(1+'INPUTS Y LISTAS'!$B$15),'Modelo Estadistico'!K337))</f>
        <v/>
      </c>
      <c r="AF337" s="15" t="str">
        <f>IF(L337="","",IF(Z337="SI",L337*(1+'INPUTS Y LISTAS'!$B$15),'Modelo Estadistico'!L337))</f>
        <v/>
      </c>
      <c r="AG337" s="15" t="str">
        <f>IF(M337="","",IF(Z337="SI",M337*(1+'INPUTS Y LISTAS'!$B$15),'Modelo Estadistico'!M337))</f>
        <v/>
      </c>
      <c r="AH337" s="15" t="str">
        <f>IF(N337="","",IF(Z337="SI",N337*(1+'INPUTS Y LISTAS'!$B$15),'Modelo Estadistico'!N337))</f>
        <v/>
      </c>
      <c r="AI337" s="15" t="str">
        <f>IF(O337="","",IF(Z337="SI",O337*(1+'INPUTS Y LISTAS'!$B$15),'Modelo Estadistico'!O337))</f>
        <v/>
      </c>
      <c r="AJ337" s="15" t="str">
        <f>IF(P337="","",IF(Z337="SI",P337*(1+'INPUTS Y LISTAS'!$B$15),'Modelo Estadistico'!P337))</f>
        <v/>
      </c>
      <c r="AK337" s="15" t="str">
        <f>IF(Q337="","",IF(Z337="SI",Q337*(1+'INPUTS Y LISTAS'!$B$15),'Modelo Estadistico'!Q337))</f>
        <v/>
      </c>
      <c r="AL337" s="15" t="str">
        <f>IF(R337="","",IF(Z337="SI",R337*(1+'INPUTS Y LISTAS'!$B$15),'Modelo Estadistico'!R337))</f>
        <v/>
      </c>
      <c r="AM337" s="15" t="str">
        <f>IF(S337="","",IF(Z337="SI",S337*(1+'INPUTS Y LISTAS'!$B$15),'Modelo Estadistico'!S337))</f>
        <v/>
      </c>
      <c r="AN337" s="15" t="str">
        <f>IF(T337="","",IF(Z337="SI",T337*(1+'INPUTS Y LISTAS'!$B$15),'Modelo Estadistico'!T337))</f>
        <v/>
      </c>
      <c r="AO337" s="15" t="str">
        <f>IF(U337="","",IF(Z337="SI",U337*(1+'INPUTS Y LISTAS'!$B$15),'Modelo Estadistico'!U337))</f>
        <v/>
      </c>
      <c r="AP337" s="15" t="str">
        <f>IF(V337="","",IF(Z337="SI",V337*(1+'INPUTS Y LISTAS'!$B$15),'Modelo Estadistico'!V337))</f>
        <v/>
      </c>
      <c r="AQ337" s="15" t="str">
        <f>IF(W337="","",IF(Z337="SI",W337*(1+'INPUTS Y LISTAS'!$B$15),'Modelo Estadistico'!W337))</f>
        <v/>
      </c>
      <c r="AR337" s="15" t="str">
        <f>IF(X337="","",IF(Z337="SI",X337*(1+'INPUTS Y LISTAS'!$B$15),'Modelo Estadistico'!X337))</f>
        <v/>
      </c>
      <c r="AS337" s="71"/>
      <c r="AT337" s="29" t="str">
        <f t="shared" si="352"/>
        <v/>
      </c>
      <c r="AU337" s="15" t="str">
        <f t="shared" si="353"/>
        <v/>
      </c>
      <c r="AV337" s="15" t="str">
        <f t="shared" si="354"/>
        <v/>
      </c>
      <c r="AW337" s="30" t="str">
        <f t="shared" si="355"/>
        <v/>
      </c>
      <c r="AX337" s="28" t="str">
        <f t="shared" ref="AX337:AX400" si="390">IF(AA337="","",IF(COUNT($AA337:$AR337)=1,"Incluir Cotización",IF(OR(AA337&lt;$AV337,AA337&gt;$AW337),"Excluir Cotización","Incluir Cotización")))</f>
        <v/>
      </c>
      <c r="AY337" s="16" t="str">
        <f t="shared" si="362"/>
        <v/>
      </c>
      <c r="AZ337" s="16" t="str">
        <f t="shared" si="363"/>
        <v/>
      </c>
      <c r="BA337" s="16" t="str">
        <f t="shared" si="364"/>
        <v/>
      </c>
      <c r="BB337" s="16" t="str">
        <f t="shared" si="365"/>
        <v/>
      </c>
      <c r="BC337" s="16" t="str">
        <f t="shared" si="366"/>
        <v/>
      </c>
      <c r="BD337" s="16" t="str">
        <f t="shared" si="367"/>
        <v/>
      </c>
      <c r="BE337" s="16" t="str">
        <f t="shared" si="368"/>
        <v/>
      </c>
      <c r="BF337" s="16" t="str">
        <f t="shared" si="369"/>
        <v/>
      </c>
      <c r="BG337" s="16" t="str">
        <f t="shared" si="370"/>
        <v/>
      </c>
      <c r="BH337" s="16" t="str">
        <f t="shared" si="371"/>
        <v/>
      </c>
      <c r="BI337" s="16" t="str">
        <f t="shared" si="372"/>
        <v/>
      </c>
      <c r="BJ337" s="16" t="str">
        <f t="shared" si="373"/>
        <v/>
      </c>
      <c r="BK337" s="16" t="str">
        <f t="shared" si="374"/>
        <v/>
      </c>
      <c r="BL337" s="16" t="str">
        <f t="shared" si="375"/>
        <v/>
      </c>
      <c r="BM337" s="16"/>
      <c r="BN337" s="16" t="str">
        <f t="shared" si="376"/>
        <v/>
      </c>
      <c r="BO337" s="16" t="str">
        <f t="shared" si="377"/>
        <v/>
      </c>
      <c r="BP337" s="28" t="str">
        <f t="shared" si="378"/>
        <v/>
      </c>
      <c r="BQ337" s="16" t="str">
        <f t="shared" si="379"/>
        <v/>
      </c>
      <c r="BR337" s="16" t="str">
        <f t="shared" si="380"/>
        <v/>
      </c>
      <c r="BS337" s="16" t="str">
        <f t="shared" si="381"/>
        <v/>
      </c>
      <c r="BT337" s="16" t="str">
        <f t="shared" si="382"/>
        <v/>
      </c>
      <c r="BU337" s="16" t="str">
        <f t="shared" si="383"/>
        <v/>
      </c>
      <c r="BV337" s="16" t="str">
        <f t="shared" si="384"/>
        <v/>
      </c>
      <c r="BW337" s="16" t="str">
        <f t="shared" si="385"/>
        <v/>
      </c>
      <c r="BX337" s="16" t="str">
        <f t="shared" si="386"/>
        <v/>
      </c>
      <c r="BY337" s="16" t="str">
        <f t="shared" si="387"/>
        <v/>
      </c>
      <c r="BZ337" s="16" t="str">
        <f t="shared" si="388"/>
        <v/>
      </c>
      <c r="CA337" s="16" t="str">
        <f t="shared" si="388"/>
        <v/>
      </c>
      <c r="CB337" s="16" t="str">
        <f t="shared" si="388"/>
        <v/>
      </c>
      <c r="CC337" s="16" t="str">
        <f t="shared" si="388"/>
        <v/>
      </c>
      <c r="CD337" s="16" t="str">
        <f t="shared" si="388"/>
        <v/>
      </c>
      <c r="CE337" s="16" t="str">
        <f t="shared" si="388"/>
        <v/>
      </c>
      <c r="CF337" s="16" t="str">
        <f t="shared" si="388"/>
        <v/>
      </c>
      <c r="CG337" s="16" t="str">
        <f t="shared" si="388"/>
        <v/>
      </c>
      <c r="CH337" s="66" t="str">
        <f t="shared" si="389"/>
        <v/>
      </c>
      <c r="CI337" s="42" t="str">
        <f t="shared" si="345"/>
        <v/>
      </c>
      <c r="CJ337" s="42" t="str">
        <f t="shared" si="346"/>
        <v/>
      </c>
      <c r="CK337" s="42" t="str">
        <f t="shared" si="347"/>
        <v/>
      </c>
      <c r="CL337" s="42" t="str">
        <f t="shared" si="348"/>
        <v/>
      </c>
      <c r="CM337" s="42" t="str">
        <f t="shared" si="349"/>
        <v/>
      </c>
      <c r="CN337" s="65">
        <f t="shared" ref="CN337:CN400" si="391">IFERROR(MIN(CI337:CK337),0)</f>
        <v>0</v>
      </c>
      <c r="CO337" s="73"/>
      <c r="CP337" s="41">
        <f t="shared" si="356"/>
        <v>0</v>
      </c>
      <c r="CQ337" s="39">
        <f t="shared" si="357"/>
        <v>0</v>
      </c>
      <c r="CR337" s="40">
        <f t="shared" si="358"/>
        <v>0</v>
      </c>
      <c r="CS337" s="134">
        <f t="shared" si="359"/>
        <v>0</v>
      </c>
      <c r="CT337" s="17"/>
      <c r="CU337" s="129"/>
      <c r="CV337" s="130">
        <f t="shared" ref="CV337:CV400" si="392">+CN337</f>
        <v>0</v>
      </c>
      <c r="CW337" s="134">
        <f t="shared" ref="CW337:CW400" si="393">+CV337*CU337</f>
        <v>0</v>
      </c>
      <c r="CX337" s="131">
        <f>+IF($I$7="SI",'INPUTS Y LISTAS'!$B$31,0)</f>
        <v>0</v>
      </c>
      <c r="CY337" s="132"/>
      <c r="CZ337" s="130">
        <f t="shared" ref="CZ337:CZ400" si="394">+CV337*(1+CX337)</f>
        <v>0</v>
      </c>
      <c r="DA337" s="134">
        <f t="shared" ref="DA337:DA400" si="395">+CZ337*CY337</f>
        <v>0</v>
      </c>
      <c r="DB337" s="131">
        <f>+IF($I$7="SI",'INPUTS Y LISTAS'!$B$32,0)</f>
        <v>0</v>
      </c>
      <c r="DC337" s="132"/>
      <c r="DD337" s="130">
        <f t="shared" ref="DD337:DD400" si="396">+CZ337*(1+DB337)</f>
        <v>0</v>
      </c>
      <c r="DE337" s="134">
        <f t="shared" ref="DE337:DE400" si="397">+DD337*DC337</f>
        <v>0</v>
      </c>
      <c r="DF337" s="131">
        <f>+IF($I$7="SI",'INPUTS Y LISTAS'!$B$33,0)</f>
        <v>0</v>
      </c>
      <c r="DG337" s="132"/>
      <c r="DH337" s="130">
        <f t="shared" ref="DH337:DH400" si="398">+DD337*(1+DF337)</f>
        <v>0</v>
      </c>
      <c r="DI337" s="134">
        <f t="shared" ref="DI337:DI400" si="399">+DH337*DG337</f>
        <v>0</v>
      </c>
      <c r="DJ337" s="136">
        <f t="shared" ref="DJ337:DJ400" si="400">+CW337+DA337+DE337+DI337</f>
        <v>0</v>
      </c>
    </row>
    <row r="338" spans="3:114" ht="15.75" hidden="1" outlineLevel="2" x14ac:dyDescent="0.2">
      <c r="C338" s="14">
        <f t="shared" si="351"/>
        <v>324</v>
      </c>
      <c r="D338" s="72"/>
      <c r="E338" s="69">
        <v>1</v>
      </c>
      <c r="F338" s="69"/>
      <c r="G338" s="70"/>
      <c r="H338" s="70"/>
      <c r="I338" s="70"/>
      <c r="J338" s="70"/>
      <c r="K338" s="70"/>
      <c r="L338" s="70"/>
      <c r="M338" s="70"/>
      <c r="N338" s="70"/>
      <c r="O338" s="70"/>
      <c r="P338" s="70"/>
      <c r="Q338" s="70"/>
      <c r="R338" s="70"/>
      <c r="S338" s="70"/>
      <c r="T338" s="70"/>
      <c r="U338" s="70"/>
      <c r="V338" s="70"/>
      <c r="W338" s="70"/>
      <c r="X338" s="70"/>
      <c r="Y338" s="71"/>
      <c r="Z338" s="87" t="s">
        <v>16</v>
      </c>
      <c r="AA338" s="15" t="str">
        <f>IF(G338="","",IF(Z338="SI",G338*(1+'INPUTS Y LISTAS'!$B$15),'Modelo Estadistico'!G338))</f>
        <v/>
      </c>
      <c r="AB338" s="15" t="str">
        <f>IF(H338="","",IF(Z338="SI",H338*(1+'INPUTS Y LISTAS'!$B$15),'Modelo Estadistico'!H338))</f>
        <v/>
      </c>
      <c r="AC338" s="15" t="str">
        <f>IF(I338="","",IF(Z338="SI",I338*(1+'INPUTS Y LISTAS'!$B$15),'Modelo Estadistico'!I338))</f>
        <v/>
      </c>
      <c r="AD338" s="15" t="str">
        <f>IF(J338="","",IF(Z338="SI",J338*(1+'INPUTS Y LISTAS'!$B$15),'Modelo Estadistico'!J338))</f>
        <v/>
      </c>
      <c r="AE338" s="15" t="str">
        <f>IF(K338="","",IF(Z338="SI",K338*(1+'INPUTS Y LISTAS'!$B$15),'Modelo Estadistico'!K338))</f>
        <v/>
      </c>
      <c r="AF338" s="15" t="str">
        <f>IF(L338="","",IF(Z338="SI",L338*(1+'INPUTS Y LISTAS'!$B$15),'Modelo Estadistico'!L338))</f>
        <v/>
      </c>
      <c r="AG338" s="15" t="str">
        <f>IF(M338="","",IF(Z338="SI",M338*(1+'INPUTS Y LISTAS'!$B$15),'Modelo Estadistico'!M338))</f>
        <v/>
      </c>
      <c r="AH338" s="15" t="str">
        <f>IF(N338="","",IF(Z338="SI",N338*(1+'INPUTS Y LISTAS'!$B$15),'Modelo Estadistico'!N338))</f>
        <v/>
      </c>
      <c r="AI338" s="15" t="str">
        <f>IF(O338="","",IF(Z338="SI",O338*(1+'INPUTS Y LISTAS'!$B$15),'Modelo Estadistico'!O338))</f>
        <v/>
      </c>
      <c r="AJ338" s="15" t="str">
        <f>IF(P338="","",IF(Z338="SI",P338*(1+'INPUTS Y LISTAS'!$B$15),'Modelo Estadistico'!P338))</f>
        <v/>
      </c>
      <c r="AK338" s="15" t="str">
        <f>IF(Q338="","",IF(Z338="SI",Q338*(1+'INPUTS Y LISTAS'!$B$15),'Modelo Estadistico'!Q338))</f>
        <v/>
      </c>
      <c r="AL338" s="15" t="str">
        <f>IF(R338="","",IF(Z338="SI",R338*(1+'INPUTS Y LISTAS'!$B$15),'Modelo Estadistico'!R338))</f>
        <v/>
      </c>
      <c r="AM338" s="15" t="str">
        <f>IF(S338="","",IF(Z338="SI",S338*(1+'INPUTS Y LISTAS'!$B$15),'Modelo Estadistico'!S338))</f>
        <v/>
      </c>
      <c r="AN338" s="15" t="str">
        <f>IF(T338="","",IF(Z338="SI",T338*(1+'INPUTS Y LISTAS'!$B$15),'Modelo Estadistico'!T338))</f>
        <v/>
      </c>
      <c r="AO338" s="15" t="str">
        <f>IF(U338="","",IF(Z338="SI",U338*(1+'INPUTS Y LISTAS'!$B$15),'Modelo Estadistico'!U338))</f>
        <v/>
      </c>
      <c r="AP338" s="15" t="str">
        <f>IF(V338="","",IF(Z338="SI",V338*(1+'INPUTS Y LISTAS'!$B$15),'Modelo Estadistico'!V338))</f>
        <v/>
      </c>
      <c r="AQ338" s="15" t="str">
        <f>IF(W338="","",IF(Z338="SI",W338*(1+'INPUTS Y LISTAS'!$B$15),'Modelo Estadistico'!W338))</f>
        <v/>
      </c>
      <c r="AR338" s="15" t="str">
        <f>IF(X338="","",IF(Z338="SI",X338*(1+'INPUTS Y LISTAS'!$B$15),'Modelo Estadistico'!X338))</f>
        <v/>
      </c>
      <c r="AS338" s="71"/>
      <c r="AT338" s="29" t="str">
        <f t="shared" si="352"/>
        <v/>
      </c>
      <c r="AU338" s="15" t="str">
        <f t="shared" si="353"/>
        <v/>
      </c>
      <c r="AV338" s="15" t="str">
        <f t="shared" si="354"/>
        <v/>
      </c>
      <c r="AW338" s="30" t="str">
        <f t="shared" si="355"/>
        <v/>
      </c>
      <c r="AX338" s="28" t="str">
        <f t="shared" si="390"/>
        <v/>
      </c>
      <c r="AY338" s="16" t="str">
        <f t="shared" si="362"/>
        <v/>
      </c>
      <c r="AZ338" s="16" t="str">
        <f t="shared" si="363"/>
        <v/>
      </c>
      <c r="BA338" s="16" t="str">
        <f t="shared" si="364"/>
        <v/>
      </c>
      <c r="BB338" s="16" t="str">
        <f t="shared" si="365"/>
        <v/>
      </c>
      <c r="BC338" s="16" t="str">
        <f t="shared" si="366"/>
        <v/>
      </c>
      <c r="BD338" s="16" t="str">
        <f t="shared" si="367"/>
        <v/>
      </c>
      <c r="BE338" s="16" t="str">
        <f t="shared" si="368"/>
        <v/>
      </c>
      <c r="BF338" s="16" t="str">
        <f t="shared" si="369"/>
        <v/>
      </c>
      <c r="BG338" s="16" t="str">
        <f t="shared" si="370"/>
        <v/>
      </c>
      <c r="BH338" s="16" t="str">
        <f t="shared" si="371"/>
        <v/>
      </c>
      <c r="BI338" s="16" t="str">
        <f t="shared" si="372"/>
        <v/>
      </c>
      <c r="BJ338" s="16" t="str">
        <f t="shared" si="373"/>
        <v/>
      </c>
      <c r="BK338" s="16" t="str">
        <f t="shared" si="374"/>
        <v/>
      </c>
      <c r="BL338" s="16" t="str">
        <f t="shared" si="375"/>
        <v/>
      </c>
      <c r="BM338" s="16"/>
      <c r="BN338" s="16" t="str">
        <f t="shared" si="376"/>
        <v/>
      </c>
      <c r="BO338" s="16" t="str">
        <f t="shared" si="377"/>
        <v/>
      </c>
      <c r="BP338" s="28" t="str">
        <f t="shared" si="378"/>
        <v/>
      </c>
      <c r="BQ338" s="16" t="str">
        <f t="shared" si="379"/>
        <v/>
      </c>
      <c r="BR338" s="16" t="str">
        <f t="shared" si="380"/>
        <v/>
      </c>
      <c r="BS338" s="16" t="str">
        <f t="shared" si="381"/>
        <v/>
      </c>
      <c r="BT338" s="16" t="str">
        <f t="shared" si="382"/>
        <v/>
      </c>
      <c r="BU338" s="16" t="str">
        <f t="shared" si="383"/>
        <v/>
      </c>
      <c r="BV338" s="16" t="str">
        <f t="shared" si="384"/>
        <v/>
      </c>
      <c r="BW338" s="16" t="str">
        <f t="shared" si="385"/>
        <v/>
      </c>
      <c r="BX338" s="16" t="str">
        <f t="shared" si="386"/>
        <v/>
      </c>
      <c r="BY338" s="16" t="str">
        <f t="shared" si="387"/>
        <v/>
      </c>
      <c r="BZ338" s="16" t="str">
        <f t="shared" si="388"/>
        <v/>
      </c>
      <c r="CA338" s="16" t="str">
        <f t="shared" si="388"/>
        <v/>
      </c>
      <c r="CB338" s="16" t="str">
        <f t="shared" si="388"/>
        <v/>
      </c>
      <c r="CC338" s="16" t="str">
        <f t="shared" si="388"/>
        <v/>
      </c>
      <c r="CD338" s="16" t="str">
        <f t="shared" si="388"/>
        <v/>
      </c>
      <c r="CE338" s="16" t="str">
        <f t="shared" si="388"/>
        <v/>
      </c>
      <c r="CF338" s="16" t="str">
        <f t="shared" si="388"/>
        <v/>
      </c>
      <c r="CG338" s="16" t="str">
        <f t="shared" si="388"/>
        <v/>
      </c>
      <c r="CH338" s="66" t="str">
        <f t="shared" si="389"/>
        <v/>
      </c>
      <c r="CI338" s="42" t="str">
        <f t="shared" ref="CI338:CI401" si="401">IFERROR(AVERAGE(BP338:CG338),"")</f>
        <v/>
      </c>
      <c r="CJ338" s="42" t="str">
        <f t="shared" ref="CJ338:CJ401" si="402">IFERROR(MEDIAN(BP338:CG338),"")</f>
        <v/>
      </c>
      <c r="CK338" s="42" t="str">
        <f t="shared" ref="CK338:CK401" si="403">IFERROR(GEOMEAN(BP338:CG338),"")</f>
        <v/>
      </c>
      <c r="CL338" s="42" t="str">
        <f t="shared" ref="CL338:CL401" si="404">IFERROR(TRIMMEAN(BP338:CG338,$CL$10),"")</f>
        <v/>
      </c>
      <c r="CM338" s="42" t="str">
        <f t="shared" ref="CM338:CM401" si="405">IFERROR(HARMEAN(BP338:CG338),"")</f>
        <v/>
      </c>
      <c r="CN338" s="65">
        <f t="shared" si="391"/>
        <v>0</v>
      </c>
      <c r="CO338" s="73"/>
      <c r="CP338" s="41">
        <f t="shared" si="356"/>
        <v>0</v>
      </c>
      <c r="CQ338" s="39">
        <f t="shared" si="357"/>
        <v>0</v>
      </c>
      <c r="CR338" s="40">
        <f t="shared" si="358"/>
        <v>0</v>
      </c>
      <c r="CS338" s="134">
        <f t="shared" si="359"/>
        <v>0</v>
      </c>
      <c r="CT338" s="17"/>
      <c r="CU338" s="129"/>
      <c r="CV338" s="130">
        <f t="shared" si="392"/>
        <v>0</v>
      </c>
      <c r="CW338" s="134">
        <f t="shared" si="393"/>
        <v>0</v>
      </c>
      <c r="CX338" s="131">
        <f>+IF($I$7="SI",'INPUTS Y LISTAS'!$B$31,0)</f>
        <v>0</v>
      </c>
      <c r="CY338" s="132"/>
      <c r="CZ338" s="130">
        <f t="shared" si="394"/>
        <v>0</v>
      </c>
      <c r="DA338" s="134">
        <f t="shared" si="395"/>
        <v>0</v>
      </c>
      <c r="DB338" s="131">
        <f>+IF($I$7="SI",'INPUTS Y LISTAS'!$B$32,0)</f>
        <v>0</v>
      </c>
      <c r="DC338" s="132"/>
      <c r="DD338" s="130">
        <f t="shared" si="396"/>
        <v>0</v>
      </c>
      <c r="DE338" s="134">
        <f t="shared" si="397"/>
        <v>0</v>
      </c>
      <c r="DF338" s="131">
        <f>+IF($I$7="SI",'INPUTS Y LISTAS'!$B$33,0)</f>
        <v>0</v>
      </c>
      <c r="DG338" s="132"/>
      <c r="DH338" s="130">
        <f t="shared" si="398"/>
        <v>0</v>
      </c>
      <c r="DI338" s="134">
        <f t="shared" si="399"/>
        <v>0</v>
      </c>
      <c r="DJ338" s="136">
        <f t="shared" si="400"/>
        <v>0</v>
      </c>
    </row>
    <row r="339" spans="3:114" ht="15.75" hidden="1" outlineLevel="2" x14ac:dyDescent="0.2">
      <c r="C339" s="14">
        <f t="shared" si="351"/>
        <v>325</v>
      </c>
      <c r="D339" s="72"/>
      <c r="E339" s="69">
        <v>1</v>
      </c>
      <c r="F339" s="69"/>
      <c r="G339" s="70"/>
      <c r="H339" s="70"/>
      <c r="I339" s="70"/>
      <c r="J339" s="70"/>
      <c r="K339" s="70"/>
      <c r="L339" s="70"/>
      <c r="M339" s="70"/>
      <c r="N339" s="70"/>
      <c r="O339" s="70"/>
      <c r="P339" s="70"/>
      <c r="Q339" s="70"/>
      <c r="R339" s="70"/>
      <c r="S339" s="70"/>
      <c r="T339" s="70"/>
      <c r="U339" s="70"/>
      <c r="V339" s="70"/>
      <c r="W339" s="70"/>
      <c r="X339" s="70"/>
      <c r="Y339" s="71"/>
      <c r="Z339" s="87" t="s">
        <v>16</v>
      </c>
      <c r="AA339" s="15" t="str">
        <f>IF(G339="","",IF(Z339="SI",G339*(1+'INPUTS Y LISTAS'!$B$15),'Modelo Estadistico'!G339))</f>
        <v/>
      </c>
      <c r="AB339" s="15" t="str">
        <f>IF(H339="","",IF(Z339="SI",H339*(1+'INPUTS Y LISTAS'!$B$15),'Modelo Estadistico'!H339))</f>
        <v/>
      </c>
      <c r="AC339" s="15" t="str">
        <f>IF(I339="","",IF(Z339="SI",I339*(1+'INPUTS Y LISTAS'!$B$15),'Modelo Estadistico'!I339))</f>
        <v/>
      </c>
      <c r="AD339" s="15" t="str">
        <f>IF(J339="","",IF(Z339="SI",J339*(1+'INPUTS Y LISTAS'!$B$15),'Modelo Estadistico'!J339))</f>
        <v/>
      </c>
      <c r="AE339" s="15" t="str">
        <f>IF(K339="","",IF(Z339="SI",K339*(1+'INPUTS Y LISTAS'!$B$15),'Modelo Estadistico'!K339))</f>
        <v/>
      </c>
      <c r="AF339" s="15" t="str">
        <f>IF(L339="","",IF(Z339="SI",L339*(1+'INPUTS Y LISTAS'!$B$15),'Modelo Estadistico'!L339))</f>
        <v/>
      </c>
      <c r="AG339" s="15" t="str">
        <f>IF(M339="","",IF(Z339="SI",M339*(1+'INPUTS Y LISTAS'!$B$15),'Modelo Estadistico'!M339))</f>
        <v/>
      </c>
      <c r="AH339" s="15" t="str">
        <f>IF(N339="","",IF(Z339="SI",N339*(1+'INPUTS Y LISTAS'!$B$15),'Modelo Estadistico'!N339))</f>
        <v/>
      </c>
      <c r="AI339" s="15" t="str">
        <f>IF(O339="","",IF(Z339="SI",O339*(1+'INPUTS Y LISTAS'!$B$15),'Modelo Estadistico'!O339))</f>
        <v/>
      </c>
      <c r="AJ339" s="15" t="str">
        <f>IF(P339="","",IF(Z339="SI",P339*(1+'INPUTS Y LISTAS'!$B$15),'Modelo Estadistico'!P339))</f>
        <v/>
      </c>
      <c r="AK339" s="15" t="str">
        <f>IF(Q339="","",IF(Z339="SI",Q339*(1+'INPUTS Y LISTAS'!$B$15),'Modelo Estadistico'!Q339))</f>
        <v/>
      </c>
      <c r="AL339" s="15" t="str">
        <f>IF(R339="","",IF(Z339="SI",R339*(1+'INPUTS Y LISTAS'!$B$15),'Modelo Estadistico'!R339))</f>
        <v/>
      </c>
      <c r="AM339" s="15" t="str">
        <f>IF(S339="","",IF(Z339="SI",S339*(1+'INPUTS Y LISTAS'!$B$15),'Modelo Estadistico'!S339))</f>
        <v/>
      </c>
      <c r="AN339" s="15" t="str">
        <f>IF(T339="","",IF(Z339="SI",T339*(1+'INPUTS Y LISTAS'!$B$15),'Modelo Estadistico'!T339))</f>
        <v/>
      </c>
      <c r="AO339" s="15" t="str">
        <f>IF(U339="","",IF(Z339="SI",U339*(1+'INPUTS Y LISTAS'!$B$15),'Modelo Estadistico'!U339))</f>
        <v/>
      </c>
      <c r="AP339" s="15" t="str">
        <f>IF(V339="","",IF(Z339="SI",V339*(1+'INPUTS Y LISTAS'!$B$15),'Modelo Estadistico'!V339))</f>
        <v/>
      </c>
      <c r="AQ339" s="15" t="str">
        <f>IF(W339="","",IF(Z339="SI",W339*(1+'INPUTS Y LISTAS'!$B$15),'Modelo Estadistico'!W339))</f>
        <v/>
      </c>
      <c r="AR339" s="15" t="str">
        <f>IF(X339="","",IF(Z339="SI",X339*(1+'INPUTS Y LISTAS'!$B$15),'Modelo Estadistico'!X339))</f>
        <v/>
      </c>
      <c r="AS339" s="71"/>
      <c r="AT339" s="29" t="str">
        <f t="shared" si="352"/>
        <v/>
      </c>
      <c r="AU339" s="15" t="str">
        <f t="shared" si="353"/>
        <v/>
      </c>
      <c r="AV339" s="15" t="str">
        <f t="shared" si="354"/>
        <v/>
      </c>
      <c r="AW339" s="30" t="str">
        <f t="shared" si="355"/>
        <v/>
      </c>
      <c r="AX339" s="28" t="str">
        <f t="shared" si="390"/>
        <v/>
      </c>
      <c r="AY339" s="16" t="str">
        <f t="shared" si="362"/>
        <v/>
      </c>
      <c r="AZ339" s="16" t="str">
        <f t="shared" si="363"/>
        <v/>
      </c>
      <c r="BA339" s="16" t="str">
        <f t="shared" si="364"/>
        <v/>
      </c>
      <c r="BB339" s="16" t="str">
        <f t="shared" si="365"/>
        <v/>
      </c>
      <c r="BC339" s="16" t="str">
        <f t="shared" si="366"/>
        <v/>
      </c>
      <c r="BD339" s="16" t="str">
        <f t="shared" si="367"/>
        <v/>
      </c>
      <c r="BE339" s="16" t="str">
        <f t="shared" si="368"/>
        <v/>
      </c>
      <c r="BF339" s="16" t="str">
        <f t="shared" si="369"/>
        <v/>
      </c>
      <c r="BG339" s="16" t="str">
        <f t="shared" si="370"/>
        <v/>
      </c>
      <c r="BH339" s="16" t="str">
        <f t="shared" si="371"/>
        <v/>
      </c>
      <c r="BI339" s="16" t="str">
        <f t="shared" si="372"/>
        <v/>
      </c>
      <c r="BJ339" s="16" t="str">
        <f t="shared" si="373"/>
        <v/>
      </c>
      <c r="BK339" s="16" t="str">
        <f t="shared" si="374"/>
        <v/>
      </c>
      <c r="BL339" s="16" t="str">
        <f t="shared" si="375"/>
        <v/>
      </c>
      <c r="BM339" s="16"/>
      <c r="BN339" s="16" t="str">
        <f t="shared" si="376"/>
        <v/>
      </c>
      <c r="BO339" s="16" t="str">
        <f t="shared" si="377"/>
        <v/>
      </c>
      <c r="BP339" s="28" t="str">
        <f t="shared" si="378"/>
        <v/>
      </c>
      <c r="BQ339" s="16" t="str">
        <f t="shared" si="379"/>
        <v/>
      </c>
      <c r="BR339" s="16" t="str">
        <f t="shared" si="380"/>
        <v/>
      </c>
      <c r="BS339" s="16" t="str">
        <f t="shared" si="381"/>
        <v/>
      </c>
      <c r="BT339" s="16" t="str">
        <f t="shared" si="382"/>
        <v/>
      </c>
      <c r="BU339" s="16" t="str">
        <f t="shared" si="383"/>
        <v/>
      </c>
      <c r="BV339" s="16" t="str">
        <f t="shared" si="384"/>
        <v/>
      </c>
      <c r="BW339" s="16" t="str">
        <f t="shared" si="385"/>
        <v/>
      </c>
      <c r="BX339" s="16" t="str">
        <f t="shared" si="386"/>
        <v/>
      </c>
      <c r="BY339" s="16" t="str">
        <f t="shared" si="387"/>
        <v/>
      </c>
      <c r="BZ339" s="16" t="str">
        <f t="shared" si="388"/>
        <v/>
      </c>
      <c r="CA339" s="16" t="str">
        <f t="shared" si="388"/>
        <v/>
      </c>
      <c r="CB339" s="16" t="str">
        <f t="shared" si="388"/>
        <v/>
      </c>
      <c r="CC339" s="16" t="str">
        <f t="shared" si="388"/>
        <v/>
      </c>
      <c r="CD339" s="16" t="str">
        <f t="shared" si="388"/>
        <v/>
      </c>
      <c r="CE339" s="16" t="str">
        <f t="shared" si="388"/>
        <v/>
      </c>
      <c r="CF339" s="16" t="str">
        <f t="shared" si="388"/>
        <v/>
      </c>
      <c r="CG339" s="16" t="str">
        <f t="shared" si="388"/>
        <v/>
      </c>
      <c r="CH339" s="66" t="str">
        <f t="shared" si="389"/>
        <v/>
      </c>
      <c r="CI339" s="42" t="str">
        <f t="shared" si="401"/>
        <v/>
      </c>
      <c r="CJ339" s="42" t="str">
        <f t="shared" si="402"/>
        <v/>
      </c>
      <c r="CK339" s="42" t="str">
        <f t="shared" si="403"/>
        <v/>
      </c>
      <c r="CL339" s="42" t="str">
        <f t="shared" si="404"/>
        <v/>
      </c>
      <c r="CM339" s="42" t="str">
        <f t="shared" si="405"/>
        <v/>
      </c>
      <c r="CN339" s="65">
        <f t="shared" si="391"/>
        <v>0</v>
      </c>
      <c r="CO339" s="73"/>
      <c r="CP339" s="41">
        <f t="shared" si="356"/>
        <v>0</v>
      </c>
      <c r="CQ339" s="39">
        <f t="shared" si="357"/>
        <v>0</v>
      </c>
      <c r="CR339" s="40">
        <f t="shared" si="358"/>
        <v>0</v>
      </c>
      <c r="CS339" s="134">
        <f t="shared" si="359"/>
        <v>0</v>
      </c>
      <c r="CT339" s="17"/>
      <c r="CU339" s="129"/>
      <c r="CV339" s="130">
        <f t="shared" si="392"/>
        <v>0</v>
      </c>
      <c r="CW339" s="134">
        <f t="shared" si="393"/>
        <v>0</v>
      </c>
      <c r="CX339" s="131">
        <f>+IF($I$7="SI",'INPUTS Y LISTAS'!$B$31,0)</f>
        <v>0</v>
      </c>
      <c r="CY339" s="132"/>
      <c r="CZ339" s="130">
        <f t="shared" si="394"/>
        <v>0</v>
      </c>
      <c r="DA339" s="134">
        <f t="shared" si="395"/>
        <v>0</v>
      </c>
      <c r="DB339" s="131">
        <f>+IF($I$7="SI",'INPUTS Y LISTAS'!$B$32,0)</f>
        <v>0</v>
      </c>
      <c r="DC339" s="132"/>
      <c r="DD339" s="130">
        <f t="shared" si="396"/>
        <v>0</v>
      </c>
      <c r="DE339" s="134">
        <f t="shared" si="397"/>
        <v>0</v>
      </c>
      <c r="DF339" s="131">
        <f>+IF($I$7="SI",'INPUTS Y LISTAS'!$B$33,0)</f>
        <v>0</v>
      </c>
      <c r="DG339" s="132"/>
      <c r="DH339" s="130">
        <f t="shared" si="398"/>
        <v>0</v>
      </c>
      <c r="DI339" s="134">
        <f t="shared" si="399"/>
        <v>0</v>
      </c>
      <c r="DJ339" s="136">
        <f t="shared" si="400"/>
        <v>0</v>
      </c>
    </row>
    <row r="340" spans="3:114" ht="15.75" hidden="1" outlineLevel="2" x14ac:dyDescent="0.2">
      <c r="C340" s="14">
        <f t="shared" si="351"/>
        <v>326</v>
      </c>
      <c r="D340" s="72"/>
      <c r="E340" s="69">
        <v>1</v>
      </c>
      <c r="F340" s="69"/>
      <c r="G340" s="70"/>
      <c r="H340" s="70"/>
      <c r="I340" s="70"/>
      <c r="J340" s="70"/>
      <c r="K340" s="70"/>
      <c r="L340" s="70"/>
      <c r="M340" s="70"/>
      <c r="N340" s="70"/>
      <c r="O340" s="70"/>
      <c r="P340" s="70"/>
      <c r="Q340" s="70"/>
      <c r="R340" s="70"/>
      <c r="S340" s="70"/>
      <c r="T340" s="70"/>
      <c r="U340" s="70"/>
      <c r="V340" s="70"/>
      <c r="W340" s="70"/>
      <c r="X340" s="70"/>
      <c r="Y340" s="71"/>
      <c r="Z340" s="87" t="s">
        <v>16</v>
      </c>
      <c r="AA340" s="15" t="str">
        <f>IF(G340="","",IF(Z340="SI",G340*(1+'INPUTS Y LISTAS'!$B$15),'Modelo Estadistico'!G340))</f>
        <v/>
      </c>
      <c r="AB340" s="15" t="str">
        <f>IF(H340="","",IF(Z340="SI",H340*(1+'INPUTS Y LISTAS'!$B$15),'Modelo Estadistico'!H340))</f>
        <v/>
      </c>
      <c r="AC340" s="15" t="str">
        <f>IF(I340="","",IF(Z340="SI",I340*(1+'INPUTS Y LISTAS'!$B$15),'Modelo Estadistico'!I340))</f>
        <v/>
      </c>
      <c r="AD340" s="15" t="str">
        <f>IF(J340="","",IF(Z340="SI",J340*(1+'INPUTS Y LISTAS'!$B$15),'Modelo Estadistico'!J340))</f>
        <v/>
      </c>
      <c r="AE340" s="15" t="str">
        <f>IF(K340="","",IF(Z340="SI",K340*(1+'INPUTS Y LISTAS'!$B$15),'Modelo Estadistico'!K340))</f>
        <v/>
      </c>
      <c r="AF340" s="15" t="str">
        <f>IF(L340="","",IF(Z340="SI",L340*(1+'INPUTS Y LISTAS'!$B$15),'Modelo Estadistico'!L340))</f>
        <v/>
      </c>
      <c r="AG340" s="15" t="str">
        <f>IF(M340="","",IF(Z340="SI",M340*(1+'INPUTS Y LISTAS'!$B$15),'Modelo Estadistico'!M340))</f>
        <v/>
      </c>
      <c r="AH340" s="15" t="str">
        <f>IF(N340="","",IF(Z340="SI",N340*(1+'INPUTS Y LISTAS'!$B$15),'Modelo Estadistico'!N340))</f>
        <v/>
      </c>
      <c r="AI340" s="15" t="str">
        <f>IF(O340="","",IF(Z340="SI",O340*(1+'INPUTS Y LISTAS'!$B$15),'Modelo Estadistico'!O340))</f>
        <v/>
      </c>
      <c r="AJ340" s="15" t="str">
        <f>IF(P340="","",IF(Z340="SI",P340*(1+'INPUTS Y LISTAS'!$B$15),'Modelo Estadistico'!P340))</f>
        <v/>
      </c>
      <c r="AK340" s="15" t="str">
        <f>IF(Q340="","",IF(Z340="SI",Q340*(1+'INPUTS Y LISTAS'!$B$15),'Modelo Estadistico'!Q340))</f>
        <v/>
      </c>
      <c r="AL340" s="15" t="str">
        <f>IF(R340="","",IF(Z340="SI",R340*(1+'INPUTS Y LISTAS'!$B$15),'Modelo Estadistico'!R340))</f>
        <v/>
      </c>
      <c r="AM340" s="15" t="str">
        <f>IF(S340="","",IF(Z340="SI",S340*(1+'INPUTS Y LISTAS'!$B$15),'Modelo Estadistico'!S340))</f>
        <v/>
      </c>
      <c r="AN340" s="15" t="str">
        <f>IF(T340="","",IF(Z340="SI",T340*(1+'INPUTS Y LISTAS'!$B$15),'Modelo Estadistico'!T340))</f>
        <v/>
      </c>
      <c r="AO340" s="15" t="str">
        <f>IF(U340="","",IF(Z340="SI",U340*(1+'INPUTS Y LISTAS'!$B$15),'Modelo Estadistico'!U340))</f>
        <v/>
      </c>
      <c r="AP340" s="15" t="str">
        <f>IF(V340="","",IF(Z340="SI",V340*(1+'INPUTS Y LISTAS'!$B$15),'Modelo Estadistico'!V340))</f>
        <v/>
      </c>
      <c r="AQ340" s="15" t="str">
        <f>IF(W340="","",IF(Z340="SI",W340*(1+'INPUTS Y LISTAS'!$B$15),'Modelo Estadistico'!W340))</f>
        <v/>
      </c>
      <c r="AR340" s="15" t="str">
        <f>IF(X340="","",IF(Z340="SI",X340*(1+'INPUTS Y LISTAS'!$B$15),'Modelo Estadistico'!X340))</f>
        <v/>
      </c>
      <c r="AS340" s="71"/>
      <c r="AT340" s="29" t="str">
        <f t="shared" si="352"/>
        <v/>
      </c>
      <c r="AU340" s="15" t="str">
        <f t="shared" si="353"/>
        <v/>
      </c>
      <c r="AV340" s="15" t="str">
        <f t="shared" si="354"/>
        <v/>
      </c>
      <c r="AW340" s="30" t="str">
        <f t="shared" si="355"/>
        <v/>
      </c>
      <c r="AX340" s="28" t="str">
        <f t="shared" si="390"/>
        <v/>
      </c>
      <c r="AY340" s="16" t="str">
        <f t="shared" si="362"/>
        <v/>
      </c>
      <c r="AZ340" s="16" t="str">
        <f t="shared" si="363"/>
        <v/>
      </c>
      <c r="BA340" s="16" t="str">
        <f t="shared" si="364"/>
        <v/>
      </c>
      <c r="BB340" s="16" t="str">
        <f t="shared" si="365"/>
        <v/>
      </c>
      <c r="BC340" s="16" t="str">
        <f t="shared" si="366"/>
        <v/>
      </c>
      <c r="BD340" s="16" t="str">
        <f t="shared" si="367"/>
        <v/>
      </c>
      <c r="BE340" s="16" t="str">
        <f t="shared" si="368"/>
        <v/>
      </c>
      <c r="BF340" s="16" t="str">
        <f t="shared" si="369"/>
        <v/>
      </c>
      <c r="BG340" s="16" t="str">
        <f t="shared" si="370"/>
        <v/>
      </c>
      <c r="BH340" s="16" t="str">
        <f t="shared" si="371"/>
        <v/>
      </c>
      <c r="BI340" s="16" t="str">
        <f t="shared" si="372"/>
        <v/>
      </c>
      <c r="BJ340" s="16" t="str">
        <f t="shared" si="373"/>
        <v/>
      </c>
      <c r="BK340" s="16" t="str">
        <f t="shared" si="374"/>
        <v/>
      </c>
      <c r="BL340" s="16" t="str">
        <f t="shared" si="375"/>
        <v/>
      </c>
      <c r="BM340" s="16"/>
      <c r="BN340" s="16" t="str">
        <f t="shared" si="376"/>
        <v/>
      </c>
      <c r="BO340" s="16" t="str">
        <f t="shared" si="377"/>
        <v/>
      </c>
      <c r="BP340" s="28" t="str">
        <f t="shared" si="378"/>
        <v/>
      </c>
      <c r="BQ340" s="16" t="str">
        <f t="shared" si="379"/>
        <v/>
      </c>
      <c r="BR340" s="16" t="str">
        <f t="shared" si="380"/>
        <v/>
      </c>
      <c r="BS340" s="16" t="str">
        <f t="shared" si="381"/>
        <v/>
      </c>
      <c r="BT340" s="16" t="str">
        <f t="shared" si="382"/>
        <v/>
      </c>
      <c r="BU340" s="16" t="str">
        <f t="shared" si="383"/>
        <v/>
      </c>
      <c r="BV340" s="16" t="str">
        <f t="shared" si="384"/>
        <v/>
      </c>
      <c r="BW340" s="16" t="str">
        <f t="shared" si="385"/>
        <v/>
      </c>
      <c r="BX340" s="16" t="str">
        <f t="shared" si="386"/>
        <v/>
      </c>
      <c r="BY340" s="16" t="str">
        <f t="shared" si="387"/>
        <v/>
      </c>
      <c r="BZ340" s="16" t="str">
        <f t="shared" si="388"/>
        <v/>
      </c>
      <c r="CA340" s="16" t="str">
        <f t="shared" si="388"/>
        <v/>
      </c>
      <c r="CB340" s="16" t="str">
        <f t="shared" si="388"/>
        <v/>
      </c>
      <c r="CC340" s="16" t="str">
        <f t="shared" si="388"/>
        <v/>
      </c>
      <c r="CD340" s="16" t="str">
        <f t="shared" si="388"/>
        <v/>
      </c>
      <c r="CE340" s="16" t="str">
        <f t="shared" si="388"/>
        <v/>
      </c>
      <c r="CF340" s="16" t="str">
        <f t="shared" si="388"/>
        <v/>
      </c>
      <c r="CG340" s="16" t="str">
        <f t="shared" si="388"/>
        <v/>
      </c>
      <c r="CH340" s="66" t="str">
        <f t="shared" si="389"/>
        <v/>
      </c>
      <c r="CI340" s="42" t="str">
        <f t="shared" si="401"/>
        <v/>
      </c>
      <c r="CJ340" s="42" t="str">
        <f t="shared" si="402"/>
        <v/>
      </c>
      <c r="CK340" s="42" t="str">
        <f t="shared" si="403"/>
        <v/>
      </c>
      <c r="CL340" s="42" t="str">
        <f t="shared" si="404"/>
        <v/>
      </c>
      <c r="CM340" s="42" t="str">
        <f t="shared" si="405"/>
        <v/>
      </c>
      <c r="CN340" s="65">
        <f t="shared" si="391"/>
        <v>0</v>
      </c>
      <c r="CO340" s="73"/>
      <c r="CP340" s="41">
        <f t="shared" si="356"/>
        <v>0</v>
      </c>
      <c r="CQ340" s="39">
        <f t="shared" si="357"/>
        <v>0</v>
      </c>
      <c r="CR340" s="40">
        <f t="shared" si="358"/>
        <v>0</v>
      </c>
      <c r="CS340" s="134">
        <f t="shared" si="359"/>
        <v>0</v>
      </c>
      <c r="CT340" s="17"/>
      <c r="CU340" s="129"/>
      <c r="CV340" s="130">
        <f t="shared" si="392"/>
        <v>0</v>
      </c>
      <c r="CW340" s="134">
        <f t="shared" si="393"/>
        <v>0</v>
      </c>
      <c r="CX340" s="131">
        <f>+IF($I$7="SI",'INPUTS Y LISTAS'!$B$31,0)</f>
        <v>0</v>
      </c>
      <c r="CY340" s="132"/>
      <c r="CZ340" s="130">
        <f t="shared" si="394"/>
        <v>0</v>
      </c>
      <c r="DA340" s="134">
        <f t="shared" si="395"/>
        <v>0</v>
      </c>
      <c r="DB340" s="131">
        <f>+IF($I$7="SI",'INPUTS Y LISTAS'!$B$32,0)</f>
        <v>0</v>
      </c>
      <c r="DC340" s="132"/>
      <c r="DD340" s="130">
        <f t="shared" si="396"/>
        <v>0</v>
      </c>
      <c r="DE340" s="134">
        <f t="shared" si="397"/>
        <v>0</v>
      </c>
      <c r="DF340" s="131">
        <f>+IF($I$7="SI",'INPUTS Y LISTAS'!$B$33,0)</f>
        <v>0</v>
      </c>
      <c r="DG340" s="132"/>
      <c r="DH340" s="130">
        <f t="shared" si="398"/>
        <v>0</v>
      </c>
      <c r="DI340" s="134">
        <f t="shared" si="399"/>
        <v>0</v>
      </c>
      <c r="DJ340" s="136">
        <f t="shared" si="400"/>
        <v>0</v>
      </c>
    </row>
    <row r="341" spans="3:114" ht="15.75" hidden="1" outlineLevel="2" x14ac:dyDescent="0.2">
      <c r="C341" s="14">
        <f t="shared" si="351"/>
        <v>327</v>
      </c>
      <c r="D341" s="72"/>
      <c r="E341" s="69">
        <v>1</v>
      </c>
      <c r="F341" s="69"/>
      <c r="G341" s="70"/>
      <c r="H341" s="70"/>
      <c r="I341" s="70"/>
      <c r="J341" s="70"/>
      <c r="K341" s="70"/>
      <c r="L341" s="70"/>
      <c r="M341" s="70"/>
      <c r="N341" s="70"/>
      <c r="O341" s="70"/>
      <c r="P341" s="70"/>
      <c r="Q341" s="70"/>
      <c r="R341" s="70"/>
      <c r="S341" s="70"/>
      <c r="T341" s="70"/>
      <c r="U341" s="70"/>
      <c r="V341" s="70"/>
      <c r="W341" s="70"/>
      <c r="X341" s="70"/>
      <c r="Y341" s="71"/>
      <c r="Z341" s="87" t="s">
        <v>16</v>
      </c>
      <c r="AA341" s="15" t="str">
        <f>IF(G341="","",IF(Z341="SI",G341*(1+'INPUTS Y LISTAS'!$B$15),'Modelo Estadistico'!G341))</f>
        <v/>
      </c>
      <c r="AB341" s="15" t="str">
        <f>IF(H341="","",IF(Z341="SI",H341*(1+'INPUTS Y LISTAS'!$B$15),'Modelo Estadistico'!H341))</f>
        <v/>
      </c>
      <c r="AC341" s="15" t="str">
        <f>IF(I341="","",IF(Z341="SI",I341*(1+'INPUTS Y LISTAS'!$B$15),'Modelo Estadistico'!I341))</f>
        <v/>
      </c>
      <c r="AD341" s="15" t="str">
        <f>IF(J341="","",IF(Z341="SI",J341*(1+'INPUTS Y LISTAS'!$B$15),'Modelo Estadistico'!J341))</f>
        <v/>
      </c>
      <c r="AE341" s="15" t="str">
        <f>IF(K341="","",IF(Z341="SI",K341*(1+'INPUTS Y LISTAS'!$B$15),'Modelo Estadistico'!K341))</f>
        <v/>
      </c>
      <c r="AF341" s="15" t="str">
        <f>IF(L341="","",IF(Z341="SI",L341*(1+'INPUTS Y LISTAS'!$B$15),'Modelo Estadistico'!L341))</f>
        <v/>
      </c>
      <c r="AG341" s="15" t="str">
        <f>IF(M341="","",IF(Z341="SI",M341*(1+'INPUTS Y LISTAS'!$B$15),'Modelo Estadistico'!M341))</f>
        <v/>
      </c>
      <c r="AH341" s="15" t="str">
        <f>IF(N341="","",IF(Z341="SI",N341*(1+'INPUTS Y LISTAS'!$B$15),'Modelo Estadistico'!N341))</f>
        <v/>
      </c>
      <c r="AI341" s="15" t="str">
        <f>IF(O341="","",IF(Z341="SI",O341*(1+'INPUTS Y LISTAS'!$B$15),'Modelo Estadistico'!O341))</f>
        <v/>
      </c>
      <c r="AJ341" s="15" t="str">
        <f>IF(P341="","",IF(Z341="SI",P341*(1+'INPUTS Y LISTAS'!$B$15),'Modelo Estadistico'!P341))</f>
        <v/>
      </c>
      <c r="AK341" s="15" t="str">
        <f>IF(Q341="","",IF(Z341="SI",Q341*(1+'INPUTS Y LISTAS'!$B$15),'Modelo Estadistico'!Q341))</f>
        <v/>
      </c>
      <c r="AL341" s="15" t="str">
        <f>IF(R341="","",IF(Z341="SI",R341*(1+'INPUTS Y LISTAS'!$B$15),'Modelo Estadistico'!R341))</f>
        <v/>
      </c>
      <c r="AM341" s="15" t="str">
        <f>IF(S341="","",IF(Z341="SI",S341*(1+'INPUTS Y LISTAS'!$B$15),'Modelo Estadistico'!S341))</f>
        <v/>
      </c>
      <c r="AN341" s="15" t="str">
        <f>IF(T341="","",IF(Z341="SI",T341*(1+'INPUTS Y LISTAS'!$B$15),'Modelo Estadistico'!T341))</f>
        <v/>
      </c>
      <c r="AO341" s="15" t="str">
        <f>IF(U341="","",IF(Z341="SI",U341*(1+'INPUTS Y LISTAS'!$B$15),'Modelo Estadistico'!U341))</f>
        <v/>
      </c>
      <c r="AP341" s="15" t="str">
        <f>IF(V341="","",IF(Z341="SI",V341*(1+'INPUTS Y LISTAS'!$B$15),'Modelo Estadistico'!V341))</f>
        <v/>
      </c>
      <c r="AQ341" s="15" t="str">
        <f>IF(W341="","",IF(Z341="SI",W341*(1+'INPUTS Y LISTAS'!$B$15),'Modelo Estadistico'!W341))</f>
        <v/>
      </c>
      <c r="AR341" s="15" t="str">
        <f>IF(X341="","",IF(Z341="SI",X341*(1+'INPUTS Y LISTAS'!$B$15),'Modelo Estadistico'!X341))</f>
        <v/>
      </c>
      <c r="AS341" s="71"/>
      <c r="AT341" s="29" t="str">
        <f t="shared" si="352"/>
        <v/>
      </c>
      <c r="AU341" s="15" t="str">
        <f t="shared" si="353"/>
        <v/>
      </c>
      <c r="AV341" s="15" t="str">
        <f t="shared" si="354"/>
        <v/>
      </c>
      <c r="AW341" s="30" t="str">
        <f t="shared" si="355"/>
        <v/>
      </c>
      <c r="AX341" s="28" t="str">
        <f t="shared" si="390"/>
        <v/>
      </c>
      <c r="AY341" s="16" t="str">
        <f t="shared" si="362"/>
        <v/>
      </c>
      <c r="AZ341" s="16" t="str">
        <f t="shared" si="363"/>
        <v/>
      </c>
      <c r="BA341" s="16" t="str">
        <f t="shared" si="364"/>
        <v/>
      </c>
      <c r="BB341" s="16" t="str">
        <f t="shared" si="365"/>
        <v/>
      </c>
      <c r="BC341" s="16" t="str">
        <f t="shared" si="366"/>
        <v/>
      </c>
      <c r="BD341" s="16" t="str">
        <f t="shared" si="367"/>
        <v/>
      </c>
      <c r="BE341" s="16" t="str">
        <f t="shared" si="368"/>
        <v/>
      </c>
      <c r="BF341" s="16" t="str">
        <f t="shared" si="369"/>
        <v/>
      </c>
      <c r="BG341" s="16" t="str">
        <f t="shared" si="370"/>
        <v/>
      </c>
      <c r="BH341" s="16" t="str">
        <f t="shared" si="371"/>
        <v/>
      </c>
      <c r="BI341" s="16" t="str">
        <f t="shared" si="372"/>
        <v/>
      </c>
      <c r="BJ341" s="16" t="str">
        <f t="shared" si="373"/>
        <v/>
      </c>
      <c r="BK341" s="16" t="str">
        <f t="shared" si="374"/>
        <v/>
      </c>
      <c r="BL341" s="16" t="str">
        <f t="shared" si="375"/>
        <v/>
      </c>
      <c r="BM341" s="16"/>
      <c r="BN341" s="16" t="str">
        <f t="shared" si="376"/>
        <v/>
      </c>
      <c r="BO341" s="16" t="str">
        <f t="shared" si="377"/>
        <v/>
      </c>
      <c r="BP341" s="28" t="str">
        <f t="shared" si="378"/>
        <v/>
      </c>
      <c r="BQ341" s="16" t="str">
        <f t="shared" si="379"/>
        <v/>
      </c>
      <c r="BR341" s="16" t="str">
        <f t="shared" si="380"/>
        <v/>
      </c>
      <c r="BS341" s="16" t="str">
        <f t="shared" si="381"/>
        <v/>
      </c>
      <c r="BT341" s="16" t="str">
        <f t="shared" si="382"/>
        <v/>
      </c>
      <c r="BU341" s="16" t="str">
        <f t="shared" si="383"/>
        <v/>
      </c>
      <c r="BV341" s="16" t="str">
        <f t="shared" si="384"/>
        <v/>
      </c>
      <c r="BW341" s="16" t="str">
        <f t="shared" si="385"/>
        <v/>
      </c>
      <c r="BX341" s="16" t="str">
        <f t="shared" si="386"/>
        <v/>
      </c>
      <c r="BY341" s="16" t="str">
        <f t="shared" si="387"/>
        <v/>
      </c>
      <c r="BZ341" s="16" t="str">
        <f t="shared" si="388"/>
        <v/>
      </c>
      <c r="CA341" s="16" t="str">
        <f t="shared" si="388"/>
        <v/>
      </c>
      <c r="CB341" s="16" t="str">
        <f t="shared" si="388"/>
        <v/>
      </c>
      <c r="CC341" s="16" t="str">
        <f t="shared" si="388"/>
        <v/>
      </c>
      <c r="CD341" s="16" t="str">
        <f t="shared" si="388"/>
        <v/>
      </c>
      <c r="CE341" s="16" t="str">
        <f t="shared" si="388"/>
        <v/>
      </c>
      <c r="CF341" s="16" t="str">
        <f t="shared" si="388"/>
        <v/>
      </c>
      <c r="CG341" s="16" t="str">
        <f t="shared" si="388"/>
        <v/>
      </c>
      <c r="CH341" s="66" t="str">
        <f t="shared" si="389"/>
        <v/>
      </c>
      <c r="CI341" s="42" t="str">
        <f t="shared" si="401"/>
        <v/>
      </c>
      <c r="CJ341" s="42" t="str">
        <f t="shared" si="402"/>
        <v/>
      </c>
      <c r="CK341" s="42" t="str">
        <f t="shared" si="403"/>
        <v/>
      </c>
      <c r="CL341" s="42" t="str">
        <f t="shared" si="404"/>
        <v/>
      </c>
      <c r="CM341" s="42" t="str">
        <f t="shared" si="405"/>
        <v/>
      </c>
      <c r="CN341" s="65">
        <f t="shared" si="391"/>
        <v>0</v>
      </c>
      <c r="CO341" s="73"/>
      <c r="CP341" s="41">
        <f t="shared" si="356"/>
        <v>0</v>
      </c>
      <c r="CQ341" s="39">
        <f t="shared" si="357"/>
        <v>0</v>
      </c>
      <c r="CR341" s="40">
        <f t="shared" si="358"/>
        <v>0</v>
      </c>
      <c r="CS341" s="134">
        <f t="shared" si="359"/>
        <v>0</v>
      </c>
      <c r="CT341" s="17"/>
      <c r="CU341" s="129"/>
      <c r="CV341" s="130">
        <f t="shared" si="392"/>
        <v>0</v>
      </c>
      <c r="CW341" s="134">
        <f t="shared" si="393"/>
        <v>0</v>
      </c>
      <c r="CX341" s="131">
        <f>+IF($I$7="SI",'INPUTS Y LISTAS'!$B$31,0)</f>
        <v>0</v>
      </c>
      <c r="CY341" s="132"/>
      <c r="CZ341" s="130">
        <f t="shared" si="394"/>
        <v>0</v>
      </c>
      <c r="DA341" s="134">
        <f t="shared" si="395"/>
        <v>0</v>
      </c>
      <c r="DB341" s="131">
        <f>+IF($I$7="SI",'INPUTS Y LISTAS'!$B$32,0)</f>
        <v>0</v>
      </c>
      <c r="DC341" s="132"/>
      <c r="DD341" s="130">
        <f t="shared" si="396"/>
        <v>0</v>
      </c>
      <c r="DE341" s="134">
        <f t="shared" si="397"/>
        <v>0</v>
      </c>
      <c r="DF341" s="131">
        <f>+IF($I$7="SI",'INPUTS Y LISTAS'!$B$33,0)</f>
        <v>0</v>
      </c>
      <c r="DG341" s="132"/>
      <c r="DH341" s="130">
        <f t="shared" si="398"/>
        <v>0</v>
      </c>
      <c r="DI341" s="134">
        <f t="shared" si="399"/>
        <v>0</v>
      </c>
      <c r="DJ341" s="136">
        <f t="shared" si="400"/>
        <v>0</v>
      </c>
    </row>
    <row r="342" spans="3:114" ht="15.75" hidden="1" outlineLevel="2" x14ac:dyDescent="0.2">
      <c r="C342" s="14">
        <f t="shared" si="351"/>
        <v>328</v>
      </c>
      <c r="D342" s="72"/>
      <c r="E342" s="69">
        <v>1</v>
      </c>
      <c r="F342" s="69"/>
      <c r="G342" s="70"/>
      <c r="H342" s="70"/>
      <c r="I342" s="70"/>
      <c r="J342" s="70"/>
      <c r="K342" s="70"/>
      <c r="L342" s="70"/>
      <c r="M342" s="70"/>
      <c r="N342" s="70"/>
      <c r="O342" s="70"/>
      <c r="P342" s="70"/>
      <c r="Q342" s="70"/>
      <c r="R342" s="70"/>
      <c r="S342" s="70"/>
      <c r="T342" s="70"/>
      <c r="U342" s="70"/>
      <c r="V342" s="70"/>
      <c r="W342" s="70"/>
      <c r="X342" s="70"/>
      <c r="Y342" s="71"/>
      <c r="Z342" s="87" t="s">
        <v>16</v>
      </c>
      <c r="AA342" s="15" t="str">
        <f>IF(G342="","",IF(Z342="SI",G342*(1+'INPUTS Y LISTAS'!$B$15),'Modelo Estadistico'!G342))</f>
        <v/>
      </c>
      <c r="AB342" s="15" t="str">
        <f>IF(H342="","",IF(Z342="SI",H342*(1+'INPUTS Y LISTAS'!$B$15),'Modelo Estadistico'!H342))</f>
        <v/>
      </c>
      <c r="AC342" s="15" t="str">
        <f>IF(I342="","",IF(Z342="SI",I342*(1+'INPUTS Y LISTAS'!$B$15),'Modelo Estadistico'!I342))</f>
        <v/>
      </c>
      <c r="AD342" s="15" t="str">
        <f>IF(J342="","",IF(Z342="SI",J342*(1+'INPUTS Y LISTAS'!$B$15),'Modelo Estadistico'!J342))</f>
        <v/>
      </c>
      <c r="AE342" s="15" t="str">
        <f>IF(K342="","",IF(Z342="SI",K342*(1+'INPUTS Y LISTAS'!$B$15),'Modelo Estadistico'!K342))</f>
        <v/>
      </c>
      <c r="AF342" s="15" t="str">
        <f>IF(L342="","",IF(Z342="SI",L342*(1+'INPUTS Y LISTAS'!$B$15),'Modelo Estadistico'!L342))</f>
        <v/>
      </c>
      <c r="AG342" s="15" t="str">
        <f>IF(M342="","",IF(Z342="SI",M342*(1+'INPUTS Y LISTAS'!$B$15),'Modelo Estadistico'!M342))</f>
        <v/>
      </c>
      <c r="AH342" s="15" t="str">
        <f>IF(N342="","",IF(Z342="SI",N342*(1+'INPUTS Y LISTAS'!$B$15),'Modelo Estadistico'!N342))</f>
        <v/>
      </c>
      <c r="AI342" s="15" t="str">
        <f>IF(O342="","",IF(Z342="SI",O342*(1+'INPUTS Y LISTAS'!$B$15),'Modelo Estadistico'!O342))</f>
        <v/>
      </c>
      <c r="AJ342" s="15" t="str">
        <f>IF(P342="","",IF(Z342="SI",P342*(1+'INPUTS Y LISTAS'!$B$15),'Modelo Estadistico'!P342))</f>
        <v/>
      </c>
      <c r="AK342" s="15" t="str">
        <f>IF(Q342="","",IF(Z342="SI",Q342*(1+'INPUTS Y LISTAS'!$B$15),'Modelo Estadistico'!Q342))</f>
        <v/>
      </c>
      <c r="AL342" s="15" t="str">
        <f>IF(R342="","",IF(Z342="SI",R342*(1+'INPUTS Y LISTAS'!$B$15),'Modelo Estadistico'!R342))</f>
        <v/>
      </c>
      <c r="AM342" s="15" t="str">
        <f>IF(S342="","",IF(Z342="SI",S342*(1+'INPUTS Y LISTAS'!$B$15),'Modelo Estadistico'!S342))</f>
        <v/>
      </c>
      <c r="AN342" s="15" t="str">
        <f>IF(T342="","",IF(Z342="SI",T342*(1+'INPUTS Y LISTAS'!$B$15),'Modelo Estadistico'!T342))</f>
        <v/>
      </c>
      <c r="AO342" s="15" t="str">
        <f>IF(U342="","",IF(Z342="SI",U342*(1+'INPUTS Y LISTAS'!$B$15),'Modelo Estadistico'!U342))</f>
        <v/>
      </c>
      <c r="AP342" s="15" t="str">
        <f>IF(V342="","",IF(Z342="SI",V342*(1+'INPUTS Y LISTAS'!$B$15),'Modelo Estadistico'!V342))</f>
        <v/>
      </c>
      <c r="AQ342" s="15" t="str">
        <f>IF(W342="","",IF(Z342="SI",W342*(1+'INPUTS Y LISTAS'!$B$15),'Modelo Estadistico'!W342))</f>
        <v/>
      </c>
      <c r="AR342" s="15" t="str">
        <f>IF(X342="","",IF(Z342="SI",X342*(1+'INPUTS Y LISTAS'!$B$15),'Modelo Estadistico'!X342))</f>
        <v/>
      </c>
      <c r="AS342" s="71"/>
      <c r="AT342" s="29" t="str">
        <f t="shared" si="352"/>
        <v/>
      </c>
      <c r="AU342" s="15" t="str">
        <f t="shared" si="353"/>
        <v/>
      </c>
      <c r="AV342" s="15" t="str">
        <f t="shared" si="354"/>
        <v/>
      </c>
      <c r="AW342" s="30" t="str">
        <f t="shared" si="355"/>
        <v/>
      </c>
      <c r="AX342" s="28" t="str">
        <f t="shared" si="390"/>
        <v/>
      </c>
      <c r="AY342" s="16" t="str">
        <f t="shared" si="362"/>
        <v/>
      </c>
      <c r="AZ342" s="16" t="str">
        <f t="shared" si="363"/>
        <v/>
      </c>
      <c r="BA342" s="16" t="str">
        <f t="shared" si="364"/>
        <v/>
      </c>
      <c r="BB342" s="16" t="str">
        <f t="shared" si="365"/>
        <v/>
      </c>
      <c r="BC342" s="16" t="str">
        <f t="shared" si="366"/>
        <v/>
      </c>
      <c r="BD342" s="16" t="str">
        <f t="shared" si="367"/>
        <v/>
      </c>
      <c r="BE342" s="16" t="str">
        <f t="shared" si="368"/>
        <v/>
      </c>
      <c r="BF342" s="16" t="str">
        <f t="shared" si="369"/>
        <v/>
      </c>
      <c r="BG342" s="16" t="str">
        <f t="shared" si="370"/>
        <v/>
      </c>
      <c r="BH342" s="16" t="str">
        <f t="shared" si="371"/>
        <v/>
      </c>
      <c r="BI342" s="16" t="str">
        <f t="shared" si="372"/>
        <v/>
      </c>
      <c r="BJ342" s="16" t="str">
        <f t="shared" si="373"/>
        <v/>
      </c>
      <c r="BK342" s="16" t="str">
        <f t="shared" si="374"/>
        <v/>
      </c>
      <c r="BL342" s="16" t="str">
        <f t="shared" si="375"/>
        <v/>
      </c>
      <c r="BM342" s="16"/>
      <c r="BN342" s="16" t="str">
        <f t="shared" si="376"/>
        <v/>
      </c>
      <c r="BO342" s="16" t="str">
        <f t="shared" si="377"/>
        <v/>
      </c>
      <c r="BP342" s="28" t="str">
        <f t="shared" si="378"/>
        <v/>
      </c>
      <c r="BQ342" s="16" t="str">
        <f t="shared" si="379"/>
        <v/>
      </c>
      <c r="BR342" s="16" t="str">
        <f t="shared" si="380"/>
        <v/>
      </c>
      <c r="BS342" s="16" t="str">
        <f t="shared" si="381"/>
        <v/>
      </c>
      <c r="BT342" s="16" t="str">
        <f t="shared" si="382"/>
        <v/>
      </c>
      <c r="BU342" s="16" t="str">
        <f t="shared" si="383"/>
        <v/>
      </c>
      <c r="BV342" s="16" t="str">
        <f t="shared" si="384"/>
        <v/>
      </c>
      <c r="BW342" s="16" t="str">
        <f t="shared" si="385"/>
        <v/>
      </c>
      <c r="BX342" s="16" t="str">
        <f t="shared" si="386"/>
        <v/>
      </c>
      <c r="BY342" s="16" t="str">
        <f t="shared" si="387"/>
        <v/>
      </c>
      <c r="BZ342" s="16" t="str">
        <f t="shared" si="388"/>
        <v/>
      </c>
      <c r="CA342" s="16" t="str">
        <f t="shared" si="388"/>
        <v/>
      </c>
      <c r="CB342" s="16" t="str">
        <f t="shared" si="388"/>
        <v/>
      </c>
      <c r="CC342" s="16" t="str">
        <f t="shared" si="388"/>
        <v/>
      </c>
      <c r="CD342" s="16" t="str">
        <f t="shared" si="388"/>
        <v/>
      </c>
      <c r="CE342" s="16" t="str">
        <f t="shared" si="388"/>
        <v/>
      </c>
      <c r="CF342" s="16" t="str">
        <f t="shared" si="388"/>
        <v/>
      </c>
      <c r="CG342" s="16" t="str">
        <f t="shared" si="388"/>
        <v/>
      </c>
      <c r="CH342" s="66" t="str">
        <f t="shared" si="389"/>
        <v/>
      </c>
      <c r="CI342" s="42" t="str">
        <f t="shared" si="401"/>
        <v/>
      </c>
      <c r="CJ342" s="42" t="str">
        <f t="shared" si="402"/>
        <v/>
      </c>
      <c r="CK342" s="42" t="str">
        <f t="shared" si="403"/>
        <v/>
      </c>
      <c r="CL342" s="42" t="str">
        <f t="shared" si="404"/>
        <v/>
      </c>
      <c r="CM342" s="42" t="str">
        <f t="shared" si="405"/>
        <v/>
      </c>
      <c r="CN342" s="65">
        <f t="shared" si="391"/>
        <v>0</v>
      </c>
      <c r="CO342" s="73"/>
      <c r="CP342" s="41">
        <f t="shared" si="356"/>
        <v>0</v>
      </c>
      <c r="CQ342" s="39">
        <f t="shared" si="357"/>
        <v>0</v>
      </c>
      <c r="CR342" s="40">
        <f t="shared" si="358"/>
        <v>0</v>
      </c>
      <c r="CS342" s="134">
        <f t="shared" si="359"/>
        <v>0</v>
      </c>
      <c r="CT342" s="17"/>
      <c r="CU342" s="129"/>
      <c r="CV342" s="130">
        <f t="shared" si="392"/>
        <v>0</v>
      </c>
      <c r="CW342" s="134">
        <f t="shared" si="393"/>
        <v>0</v>
      </c>
      <c r="CX342" s="131">
        <f>+IF($I$7="SI",'INPUTS Y LISTAS'!$B$31,0)</f>
        <v>0</v>
      </c>
      <c r="CY342" s="132"/>
      <c r="CZ342" s="130">
        <f t="shared" si="394"/>
        <v>0</v>
      </c>
      <c r="DA342" s="134">
        <f t="shared" si="395"/>
        <v>0</v>
      </c>
      <c r="DB342" s="131">
        <f>+IF($I$7="SI",'INPUTS Y LISTAS'!$B$32,0)</f>
        <v>0</v>
      </c>
      <c r="DC342" s="132"/>
      <c r="DD342" s="130">
        <f t="shared" si="396"/>
        <v>0</v>
      </c>
      <c r="DE342" s="134">
        <f t="shared" si="397"/>
        <v>0</v>
      </c>
      <c r="DF342" s="131">
        <f>+IF($I$7="SI",'INPUTS Y LISTAS'!$B$33,0)</f>
        <v>0</v>
      </c>
      <c r="DG342" s="132"/>
      <c r="DH342" s="130">
        <f t="shared" si="398"/>
        <v>0</v>
      </c>
      <c r="DI342" s="134">
        <f t="shared" si="399"/>
        <v>0</v>
      </c>
      <c r="DJ342" s="136">
        <f t="shared" si="400"/>
        <v>0</v>
      </c>
    </row>
    <row r="343" spans="3:114" ht="15.75" hidden="1" outlineLevel="2" x14ac:dyDescent="0.2">
      <c r="C343" s="14">
        <f t="shared" si="351"/>
        <v>329</v>
      </c>
      <c r="D343" s="72"/>
      <c r="E343" s="69">
        <v>1</v>
      </c>
      <c r="F343" s="69"/>
      <c r="G343" s="70"/>
      <c r="H343" s="70"/>
      <c r="I343" s="70"/>
      <c r="J343" s="70"/>
      <c r="K343" s="70"/>
      <c r="L343" s="70"/>
      <c r="M343" s="70"/>
      <c r="N343" s="70"/>
      <c r="O343" s="70"/>
      <c r="P343" s="70"/>
      <c r="Q343" s="70"/>
      <c r="R343" s="70"/>
      <c r="S343" s="70"/>
      <c r="T343" s="70"/>
      <c r="U343" s="70"/>
      <c r="V343" s="70"/>
      <c r="W343" s="70"/>
      <c r="X343" s="70"/>
      <c r="Y343" s="71"/>
      <c r="Z343" s="87" t="s">
        <v>16</v>
      </c>
      <c r="AA343" s="15" t="str">
        <f>IF(G343="","",IF(Z343="SI",G343*(1+'INPUTS Y LISTAS'!$B$15),'Modelo Estadistico'!G343))</f>
        <v/>
      </c>
      <c r="AB343" s="15" t="str">
        <f>IF(H343="","",IF(Z343="SI",H343*(1+'INPUTS Y LISTAS'!$B$15),'Modelo Estadistico'!H343))</f>
        <v/>
      </c>
      <c r="AC343" s="15" t="str">
        <f>IF(I343="","",IF(Z343="SI",I343*(1+'INPUTS Y LISTAS'!$B$15),'Modelo Estadistico'!I343))</f>
        <v/>
      </c>
      <c r="AD343" s="15" t="str">
        <f>IF(J343="","",IF(Z343="SI",J343*(1+'INPUTS Y LISTAS'!$B$15),'Modelo Estadistico'!J343))</f>
        <v/>
      </c>
      <c r="AE343" s="15" t="str">
        <f>IF(K343="","",IF(Z343="SI",K343*(1+'INPUTS Y LISTAS'!$B$15),'Modelo Estadistico'!K343))</f>
        <v/>
      </c>
      <c r="AF343" s="15" t="str">
        <f>IF(L343="","",IF(Z343="SI",L343*(1+'INPUTS Y LISTAS'!$B$15),'Modelo Estadistico'!L343))</f>
        <v/>
      </c>
      <c r="AG343" s="15" t="str">
        <f>IF(M343="","",IF(Z343="SI",M343*(1+'INPUTS Y LISTAS'!$B$15),'Modelo Estadistico'!M343))</f>
        <v/>
      </c>
      <c r="AH343" s="15" t="str">
        <f>IF(N343="","",IF(Z343="SI",N343*(1+'INPUTS Y LISTAS'!$B$15),'Modelo Estadistico'!N343))</f>
        <v/>
      </c>
      <c r="AI343" s="15" t="str">
        <f>IF(O343="","",IF(Z343="SI",O343*(1+'INPUTS Y LISTAS'!$B$15),'Modelo Estadistico'!O343))</f>
        <v/>
      </c>
      <c r="AJ343" s="15" t="str">
        <f>IF(P343="","",IF(Z343="SI",P343*(1+'INPUTS Y LISTAS'!$B$15),'Modelo Estadistico'!P343))</f>
        <v/>
      </c>
      <c r="AK343" s="15" t="str">
        <f>IF(Q343="","",IF(Z343="SI",Q343*(1+'INPUTS Y LISTAS'!$B$15),'Modelo Estadistico'!Q343))</f>
        <v/>
      </c>
      <c r="AL343" s="15" t="str">
        <f>IF(R343="","",IF(Z343="SI",R343*(1+'INPUTS Y LISTAS'!$B$15),'Modelo Estadistico'!R343))</f>
        <v/>
      </c>
      <c r="AM343" s="15" t="str">
        <f>IF(S343="","",IF(Z343="SI",S343*(1+'INPUTS Y LISTAS'!$B$15),'Modelo Estadistico'!S343))</f>
        <v/>
      </c>
      <c r="AN343" s="15" t="str">
        <f>IF(T343="","",IF(Z343="SI",T343*(1+'INPUTS Y LISTAS'!$B$15),'Modelo Estadistico'!T343))</f>
        <v/>
      </c>
      <c r="AO343" s="15" t="str">
        <f>IF(U343="","",IF(Z343="SI",U343*(1+'INPUTS Y LISTAS'!$B$15),'Modelo Estadistico'!U343))</f>
        <v/>
      </c>
      <c r="AP343" s="15" t="str">
        <f>IF(V343="","",IF(Z343="SI",V343*(1+'INPUTS Y LISTAS'!$B$15),'Modelo Estadistico'!V343))</f>
        <v/>
      </c>
      <c r="AQ343" s="15" t="str">
        <f>IF(W343="","",IF(Z343="SI",W343*(1+'INPUTS Y LISTAS'!$B$15),'Modelo Estadistico'!W343))</f>
        <v/>
      </c>
      <c r="AR343" s="15" t="str">
        <f>IF(X343="","",IF(Z343="SI",X343*(1+'INPUTS Y LISTAS'!$B$15),'Modelo Estadistico'!X343))</f>
        <v/>
      </c>
      <c r="AS343" s="71"/>
      <c r="AT343" s="29" t="str">
        <f t="shared" si="352"/>
        <v/>
      </c>
      <c r="AU343" s="15" t="str">
        <f t="shared" si="353"/>
        <v/>
      </c>
      <c r="AV343" s="15" t="str">
        <f t="shared" si="354"/>
        <v/>
      </c>
      <c r="AW343" s="30" t="str">
        <f t="shared" si="355"/>
        <v/>
      </c>
      <c r="AX343" s="28" t="str">
        <f t="shared" si="390"/>
        <v/>
      </c>
      <c r="AY343" s="16" t="str">
        <f t="shared" si="362"/>
        <v/>
      </c>
      <c r="AZ343" s="16" t="str">
        <f t="shared" si="363"/>
        <v/>
      </c>
      <c r="BA343" s="16" t="str">
        <f t="shared" si="364"/>
        <v/>
      </c>
      <c r="BB343" s="16" t="str">
        <f t="shared" si="365"/>
        <v/>
      </c>
      <c r="BC343" s="16" t="str">
        <f t="shared" si="366"/>
        <v/>
      </c>
      <c r="BD343" s="16" t="str">
        <f t="shared" si="367"/>
        <v/>
      </c>
      <c r="BE343" s="16" t="str">
        <f t="shared" si="368"/>
        <v/>
      </c>
      <c r="BF343" s="16" t="str">
        <f t="shared" si="369"/>
        <v/>
      </c>
      <c r="BG343" s="16" t="str">
        <f t="shared" si="370"/>
        <v/>
      </c>
      <c r="BH343" s="16" t="str">
        <f t="shared" si="371"/>
        <v/>
      </c>
      <c r="BI343" s="16" t="str">
        <f t="shared" si="372"/>
        <v/>
      </c>
      <c r="BJ343" s="16" t="str">
        <f t="shared" si="373"/>
        <v/>
      </c>
      <c r="BK343" s="16" t="str">
        <f t="shared" si="374"/>
        <v/>
      </c>
      <c r="BL343" s="16" t="str">
        <f t="shared" si="375"/>
        <v/>
      </c>
      <c r="BM343" s="16"/>
      <c r="BN343" s="16" t="str">
        <f t="shared" si="376"/>
        <v/>
      </c>
      <c r="BO343" s="16" t="str">
        <f t="shared" si="377"/>
        <v/>
      </c>
      <c r="BP343" s="28" t="str">
        <f t="shared" si="378"/>
        <v/>
      </c>
      <c r="BQ343" s="16" t="str">
        <f t="shared" si="379"/>
        <v/>
      </c>
      <c r="BR343" s="16" t="str">
        <f t="shared" si="380"/>
        <v/>
      </c>
      <c r="BS343" s="16" t="str">
        <f t="shared" si="381"/>
        <v/>
      </c>
      <c r="BT343" s="16" t="str">
        <f t="shared" si="382"/>
        <v/>
      </c>
      <c r="BU343" s="16" t="str">
        <f t="shared" si="383"/>
        <v/>
      </c>
      <c r="BV343" s="16" t="str">
        <f t="shared" si="384"/>
        <v/>
      </c>
      <c r="BW343" s="16" t="str">
        <f t="shared" si="385"/>
        <v/>
      </c>
      <c r="BX343" s="16" t="str">
        <f t="shared" si="386"/>
        <v/>
      </c>
      <c r="BY343" s="16" t="str">
        <f t="shared" si="387"/>
        <v/>
      </c>
      <c r="BZ343" s="16" t="str">
        <f t="shared" si="388"/>
        <v/>
      </c>
      <c r="CA343" s="16" t="str">
        <f t="shared" si="388"/>
        <v/>
      </c>
      <c r="CB343" s="16" t="str">
        <f t="shared" si="388"/>
        <v/>
      </c>
      <c r="CC343" s="16" t="str">
        <f t="shared" si="388"/>
        <v/>
      </c>
      <c r="CD343" s="16" t="str">
        <f t="shared" si="388"/>
        <v/>
      </c>
      <c r="CE343" s="16" t="str">
        <f t="shared" si="388"/>
        <v/>
      </c>
      <c r="CF343" s="16" t="str">
        <f t="shared" si="388"/>
        <v/>
      </c>
      <c r="CG343" s="16" t="str">
        <f t="shared" si="388"/>
        <v/>
      </c>
      <c r="CH343" s="66" t="str">
        <f t="shared" si="389"/>
        <v/>
      </c>
      <c r="CI343" s="42" t="str">
        <f t="shared" si="401"/>
        <v/>
      </c>
      <c r="CJ343" s="42" t="str">
        <f t="shared" si="402"/>
        <v/>
      </c>
      <c r="CK343" s="42" t="str">
        <f t="shared" si="403"/>
        <v/>
      </c>
      <c r="CL343" s="42" t="str">
        <f t="shared" si="404"/>
        <v/>
      </c>
      <c r="CM343" s="42" t="str">
        <f t="shared" si="405"/>
        <v/>
      </c>
      <c r="CN343" s="65">
        <f t="shared" si="391"/>
        <v>0</v>
      </c>
      <c r="CO343" s="73"/>
      <c r="CP343" s="41">
        <f t="shared" si="356"/>
        <v>0</v>
      </c>
      <c r="CQ343" s="39">
        <f t="shared" si="357"/>
        <v>0</v>
      </c>
      <c r="CR343" s="40">
        <f t="shared" si="358"/>
        <v>0</v>
      </c>
      <c r="CS343" s="134">
        <f t="shared" si="359"/>
        <v>0</v>
      </c>
      <c r="CT343" s="17"/>
      <c r="CU343" s="129"/>
      <c r="CV343" s="130">
        <f t="shared" si="392"/>
        <v>0</v>
      </c>
      <c r="CW343" s="134">
        <f t="shared" si="393"/>
        <v>0</v>
      </c>
      <c r="CX343" s="131">
        <f>+IF($I$7="SI",'INPUTS Y LISTAS'!$B$31,0)</f>
        <v>0</v>
      </c>
      <c r="CY343" s="132"/>
      <c r="CZ343" s="130">
        <f t="shared" si="394"/>
        <v>0</v>
      </c>
      <c r="DA343" s="134">
        <f t="shared" si="395"/>
        <v>0</v>
      </c>
      <c r="DB343" s="131">
        <f>+IF($I$7="SI",'INPUTS Y LISTAS'!$B$32,0)</f>
        <v>0</v>
      </c>
      <c r="DC343" s="132"/>
      <c r="DD343" s="130">
        <f t="shared" si="396"/>
        <v>0</v>
      </c>
      <c r="DE343" s="134">
        <f t="shared" si="397"/>
        <v>0</v>
      </c>
      <c r="DF343" s="131">
        <f>+IF($I$7="SI",'INPUTS Y LISTAS'!$B$33,0)</f>
        <v>0</v>
      </c>
      <c r="DG343" s="132"/>
      <c r="DH343" s="130">
        <f t="shared" si="398"/>
        <v>0</v>
      </c>
      <c r="DI343" s="134">
        <f t="shared" si="399"/>
        <v>0</v>
      </c>
      <c r="DJ343" s="136">
        <f t="shared" si="400"/>
        <v>0</v>
      </c>
    </row>
    <row r="344" spans="3:114" ht="15.75" hidden="1" outlineLevel="2" x14ac:dyDescent="0.2">
      <c r="C344" s="14">
        <f t="shared" si="351"/>
        <v>330</v>
      </c>
      <c r="D344" s="72"/>
      <c r="E344" s="69">
        <v>1</v>
      </c>
      <c r="F344" s="69"/>
      <c r="G344" s="70"/>
      <c r="H344" s="70"/>
      <c r="I344" s="70"/>
      <c r="J344" s="70"/>
      <c r="K344" s="70"/>
      <c r="L344" s="70"/>
      <c r="M344" s="70"/>
      <c r="N344" s="70"/>
      <c r="O344" s="70"/>
      <c r="P344" s="70"/>
      <c r="Q344" s="70"/>
      <c r="R344" s="70"/>
      <c r="S344" s="70"/>
      <c r="T344" s="70"/>
      <c r="U344" s="70"/>
      <c r="V344" s="70"/>
      <c r="W344" s="70"/>
      <c r="X344" s="70"/>
      <c r="Y344" s="71"/>
      <c r="Z344" s="87" t="s">
        <v>16</v>
      </c>
      <c r="AA344" s="15" t="str">
        <f>IF(G344="","",IF(Z344="SI",G344*(1+'INPUTS Y LISTAS'!$B$15),'Modelo Estadistico'!G344))</f>
        <v/>
      </c>
      <c r="AB344" s="15" t="str">
        <f>IF(H344="","",IF(Z344="SI",H344*(1+'INPUTS Y LISTAS'!$B$15),'Modelo Estadistico'!H344))</f>
        <v/>
      </c>
      <c r="AC344" s="15" t="str">
        <f>IF(I344="","",IF(Z344="SI",I344*(1+'INPUTS Y LISTAS'!$B$15),'Modelo Estadistico'!I344))</f>
        <v/>
      </c>
      <c r="AD344" s="15" t="str">
        <f>IF(J344="","",IF(Z344="SI",J344*(1+'INPUTS Y LISTAS'!$B$15),'Modelo Estadistico'!J344))</f>
        <v/>
      </c>
      <c r="AE344" s="15" t="str">
        <f>IF(K344="","",IF(Z344="SI",K344*(1+'INPUTS Y LISTAS'!$B$15),'Modelo Estadistico'!K344))</f>
        <v/>
      </c>
      <c r="AF344" s="15" t="str">
        <f>IF(L344="","",IF(Z344="SI",L344*(1+'INPUTS Y LISTAS'!$B$15),'Modelo Estadistico'!L344))</f>
        <v/>
      </c>
      <c r="AG344" s="15" t="str">
        <f>IF(M344="","",IF(Z344="SI",M344*(1+'INPUTS Y LISTAS'!$B$15),'Modelo Estadistico'!M344))</f>
        <v/>
      </c>
      <c r="AH344" s="15" t="str">
        <f>IF(N344="","",IF(Z344="SI",N344*(1+'INPUTS Y LISTAS'!$B$15),'Modelo Estadistico'!N344))</f>
        <v/>
      </c>
      <c r="AI344" s="15" t="str">
        <f>IF(O344="","",IF(Z344="SI",O344*(1+'INPUTS Y LISTAS'!$B$15),'Modelo Estadistico'!O344))</f>
        <v/>
      </c>
      <c r="AJ344" s="15" t="str">
        <f>IF(P344="","",IF(Z344="SI",P344*(1+'INPUTS Y LISTAS'!$B$15),'Modelo Estadistico'!P344))</f>
        <v/>
      </c>
      <c r="AK344" s="15" t="str">
        <f>IF(Q344="","",IF(Z344="SI",Q344*(1+'INPUTS Y LISTAS'!$B$15),'Modelo Estadistico'!Q344))</f>
        <v/>
      </c>
      <c r="AL344" s="15" t="str">
        <f>IF(R344="","",IF(Z344="SI",R344*(1+'INPUTS Y LISTAS'!$B$15),'Modelo Estadistico'!R344))</f>
        <v/>
      </c>
      <c r="AM344" s="15" t="str">
        <f>IF(S344="","",IF(Z344="SI",S344*(1+'INPUTS Y LISTAS'!$B$15),'Modelo Estadistico'!S344))</f>
        <v/>
      </c>
      <c r="AN344" s="15" t="str">
        <f>IF(T344="","",IF(Z344="SI",T344*(1+'INPUTS Y LISTAS'!$B$15),'Modelo Estadistico'!T344))</f>
        <v/>
      </c>
      <c r="AO344" s="15" t="str">
        <f>IF(U344="","",IF(Z344="SI",U344*(1+'INPUTS Y LISTAS'!$B$15),'Modelo Estadistico'!U344))</f>
        <v/>
      </c>
      <c r="AP344" s="15" t="str">
        <f>IF(V344="","",IF(Z344="SI",V344*(1+'INPUTS Y LISTAS'!$B$15),'Modelo Estadistico'!V344))</f>
        <v/>
      </c>
      <c r="AQ344" s="15" t="str">
        <f>IF(W344="","",IF(Z344="SI",W344*(1+'INPUTS Y LISTAS'!$B$15),'Modelo Estadistico'!W344))</f>
        <v/>
      </c>
      <c r="AR344" s="15" t="str">
        <f>IF(X344="","",IF(Z344="SI",X344*(1+'INPUTS Y LISTAS'!$B$15),'Modelo Estadistico'!X344))</f>
        <v/>
      </c>
      <c r="AS344" s="71"/>
      <c r="AT344" s="29" t="str">
        <f t="shared" si="352"/>
        <v/>
      </c>
      <c r="AU344" s="15" t="str">
        <f t="shared" si="353"/>
        <v/>
      </c>
      <c r="AV344" s="15" t="str">
        <f t="shared" si="354"/>
        <v/>
      </c>
      <c r="AW344" s="30" t="str">
        <f t="shared" si="355"/>
        <v/>
      </c>
      <c r="AX344" s="28" t="str">
        <f t="shared" si="390"/>
        <v/>
      </c>
      <c r="AY344" s="16" t="str">
        <f t="shared" si="362"/>
        <v/>
      </c>
      <c r="AZ344" s="16" t="str">
        <f t="shared" si="363"/>
        <v/>
      </c>
      <c r="BA344" s="16" t="str">
        <f t="shared" si="364"/>
        <v/>
      </c>
      <c r="BB344" s="16" t="str">
        <f t="shared" si="365"/>
        <v/>
      </c>
      <c r="BC344" s="16" t="str">
        <f t="shared" si="366"/>
        <v/>
      </c>
      <c r="BD344" s="16" t="str">
        <f t="shared" si="367"/>
        <v/>
      </c>
      <c r="BE344" s="16" t="str">
        <f t="shared" si="368"/>
        <v/>
      </c>
      <c r="BF344" s="16" t="str">
        <f t="shared" si="369"/>
        <v/>
      </c>
      <c r="BG344" s="16" t="str">
        <f t="shared" si="370"/>
        <v/>
      </c>
      <c r="BH344" s="16" t="str">
        <f t="shared" si="371"/>
        <v/>
      </c>
      <c r="BI344" s="16" t="str">
        <f t="shared" si="372"/>
        <v/>
      </c>
      <c r="BJ344" s="16" t="str">
        <f t="shared" si="373"/>
        <v/>
      </c>
      <c r="BK344" s="16" t="str">
        <f t="shared" si="374"/>
        <v/>
      </c>
      <c r="BL344" s="16" t="str">
        <f t="shared" si="375"/>
        <v/>
      </c>
      <c r="BM344" s="16"/>
      <c r="BN344" s="16" t="str">
        <f t="shared" si="376"/>
        <v/>
      </c>
      <c r="BO344" s="16" t="str">
        <f t="shared" si="377"/>
        <v/>
      </c>
      <c r="BP344" s="28" t="str">
        <f t="shared" si="378"/>
        <v/>
      </c>
      <c r="BQ344" s="16" t="str">
        <f t="shared" si="379"/>
        <v/>
      </c>
      <c r="BR344" s="16" t="str">
        <f t="shared" si="380"/>
        <v/>
      </c>
      <c r="BS344" s="16" t="str">
        <f t="shared" si="381"/>
        <v/>
      </c>
      <c r="BT344" s="16" t="str">
        <f t="shared" si="382"/>
        <v/>
      </c>
      <c r="BU344" s="16" t="str">
        <f t="shared" si="383"/>
        <v/>
      </c>
      <c r="BV344" s="16" t="str">
        <f t="shared" si="384"/>
        <v/>
      </c>
      <c r="BW344" s="16" t="str">
        <f t="shared" si="385"/>
        <v/>
      </c>
      <c r="BX344" s="16" t="str">
        <f t="shared" si="386"/>
        <v/>
      </c>
      <c r="BY344" s="16" t="str">
        <f t="shared" si="387"/>
        <v/>
      </c>
      <c r="BZ344" s="16" t="str">
        <f t="shared" si="388"/>
        <v/>
      </c>
      <c r="CA344" s="16" t="str">
        <f t="shared" si="388"/>
        <v/>
      </c>
      <c r="CB344" s="16" t="str">
        <f t="shared" si="388"/>
        <v/>
      </c>
      <c r="CC344" s="16" t="str">
        <f t="shared" si="388"/>
        <v/>
      </c>
      <c r="CD344" s="16" t="str">
        <f t="shared" si="388"/>
        <v/>
      </c>
      <c r="CE344" s="16" t="str">
        <f t="shared" si="388"/>
        <v/>
      </c>
      <c r="CF344" s="16" t="str">
        <f t="shared" si="388"/>
        <v/>
      </c>
      <c r="CG344" s="16" t="str">
        <f t="shared" si="388"/>
        <v/>
      </c>
      <c r="CH344" s="66" t="str">
        <f t="shared" si="389"/>
        <v/>
      </c>
      <c r="CI344" s="42" t="str">
        <f t="shared" si="401"/>
        <v/>
      </c>
      <c r="CJ344" s="42" t="str">
        <f t="shared" si="402"/>
        <v/>
      </c>
      <c r="CK344" s="42" t="str">
        <f t="shared" si="403"/>
        <v/>
      </c>
      <c r="CL344" s="42" t="str">
        <f t="shared" si="404"/>
        <v/>
      </c>
      <c r="CM344" s="42" t="str">
        <f t="shared" si="405"/>
        <v/>
      </c>
      <c r="CN344" s="65">
        <f t="shared" si="391"/>
        <v>0</v>
      </c>
      <c r="CO344" s="73"/>
      <c r="CP344" s="41">
        <f t="shared" si="356"/>
        <v>0</v>
      </c>
      <c r="CQ344" s="39">
        <f t="shared" si="357"/>
        <v>0</v>
      </c>
      <c r="CR344" s="40">
        <f t="shared" si="358"/>
        <v>0</v>
      </c>
      <c r="CS344" s="134">
        <f t="shared" si="359"/>
        <v>0</v>
      </c>
      <c r="CT344" s="17"/>
      <c r="CU344" s="129"/>
      <c r="CV344" s="130">
        <f t="shared" si="392"/>
        <v>0</v>
      </c>
      <c r="CW344" s="134">
        <f t="shared" si="393"/>
        <v>0</v>
      </c>
      <c r="CX344" s="131">
        <f>+IF($I$7="SI",'INPUTS Y LISTAS'!$B$31,0)</f>
        <v>0</v>
      </c>
      <c r="CY344" s="132"/>
      <c r="CZ344" s="130">
        <f t="shared" si="394"/>
        <v>0</v>
      </c>
      <c r="DA344" s="134">
        <f t="shared" si="395"/>
        <v>0</v>
      </c>
      <c r="DB344" s="131">
        <f>+IF($I$7="SI",'INPUTS Y LISTAS'!$B$32,0)</f>
        <v>0</v>
      </c>
      <c r="DC344" s="132"/>
      <c r="DD344" s="130">
        <f t="shared" si="396"/>
        <v>0</v>
      </c>
      <c r="DE344" s="134">
        <f t="shared" si="397"/>
        <v>0</v>
      </c>
      <c r="DF344" s="131">
        <f>+IF($I$7="SI",'INPUTS Y LISTAS'!$B$33,0)</f>
        <v>0</v>
      </c>
      <c r="DG344" s="132"/>
      <c r="DH344" s="130">
        <f t="shared" si="398"/>
        <v>0</v>
      </c>
      <c r="DI344" s="134">
        <f t="shared" si="399"/>
        <v>0</v>
      </c>
      <c r="DJ344" s="136">
        <f t="shared" si="400"/>
        <v>0</v>
      </c>
    </row>
    <row r="345" spans="3:114" ht="15.75" hidden="1" outlineLevel="2" x14ac:dyDescent="0.2">
      <c r="C345" s="14">
        <f t="shared" si="351"/>
        <v>331</v>
      </c>
      <c r="D345" s="72"/>
      <c r="E345" s="69">
        <v>1</v>
      </c>
      <c r="F345" s="69"/>
      <c r="G345" s="70"/>
      <c r="H345" s="70"/>
      <c r="I345" s="70"/>
      <c r="J345" s="70"/>
      <c r="K345" s="70"/>
      <c r="L345" s="70"/>
      <c r="M345" s="70"/>
      <c r="N345" s="70"/>
      <c r="O345" s="70"/>
      <c r="P345" s="70"/>
      <c r="Q345" s="70"/>
      <c r="R345" s="70"/>
      <c r="S345" s="70"/>
      <c r="T345" s="70"/>
      <c r="U345" s="70"/>
      <c r="V345" s="70"/>
      <c r="W345" s="70"/>
      <c r="X345" s="70"/>
      <c r="Y345" s="71"/>
      <c r="Z345" s="87" t="s">
        <v>16</v>
      </c>
      <c r="AA345" s="15" t="str">
        <f>IF(G345="","",IF(Z345="SI",G345*(1+'INPUTS Y LISTAS'!$B$15),'Modelo Estadistico'!G345))</f>
        <v/>
      </c>
      <c r="AB345" s="15" t="str">
        <f>IF(H345="","",IF(Z345="SI",H345*(1+'INPUTS Y LISTAS'!$B$15),'Modelo Estadistico'!H345))</f>
        <v/>
      </c>
      <c r="AC345" s="15" t="str">
        <f>IF(I345="","",IF(Z345="SI",I345*(1+'INPUTS Y LISTAS'!$B$15),'Modelo Estadistico'!I345))</f>
        <v/>
      </c>
      <c r="AD345" s="15" t="str">
        <f>IF(J345="","",IF(Z345="SI",J345*(1+'INPUTS Y LISTAS'!$B$15),'Modelo Estadistico'!J345))</f>
        <v/>
      </c>
      <c r="AE345" s="15" t="str">
        <f>IF(K345="","",IF(Z345="SI",K345*(1+'INPUTS Y LISTAS'!$B$15),'Modelo Estadistico'!K345))</f>
        <v/>
      </c>
      <c r="AF345" s="15" t="str">
        <f>IF(L345="","",IF(Z345="SI",L345*(1+'INPUTS Y LISTAS'!$B$15),'Modelo Estadistico'!L345))</f>
        <v/>
      </c>
      <c r="AG345" s="15" t="str">
        <f>IF(M345="","",IF(Z345="SI",M345*(1+'INPUTS Y LISTAS'!$B$15),'Modelo Estadistico'!M345))</f>
        <v/>
      </c>
      <c r="AH345" s="15" t="str">
        <f>IF(N345="","",IF(Z345="SI",N345*(1+'INPUTS Y LISTAS'!$B$15),'Modelo Estadistico'!N345))</f>
        <v/>
      </c>
      <c r="AI345" s="15" t="str">
        <f>IF(O345="","",IF(Z345="SI",O345*(1+'INPUTS Y LISTAS'!$B$15),'Modelo Estadistico'!O345))</f>
        <v/>
      </c>
      <c r="AJ345" s="15" t="str">
        <f>IF(P345="","",IF(Z345="SI",P345*(1+'INPUTS Y LISTAS'!$B$15),'Modelo Estadistico'!P345))</f>
        <v/>
      </c>
      <c r="AK345" s="15" t="str">
        <f>IF(Q345="","",IF(Z345="SI",Q345*(1+'INPUTS Y LISTAS'!$B$15),'Modelo Estadistico'!Q345))</f>
        <v/>
      </c>
      <c r="AL345" s="15" t="str">
        <f>IF(R345="","",IF(Z345="SI",R345*(1+'INPUTS Y LISTAS'!$B$15),'Modelo Estadistico'!R345))</f>
        <v/>
      </c>
      <c r="AM345" s="15" t="str">
        <f>IF(S345="","",IF(Z345="SI",S345*(1+'INPUTS Y LISTAS'!$B$15),'Modelo Estadistico'!S345))</f>
        <v/>
      </c>
      <c r="AN345" s="15" t="str">
        <f>IF(T345="","",IF(Z345="SI",T345*(1+'INPUTS Y LISTAS'!$B$15),'Modelo Estadistico'!T345))</f>
        <v/>
      </c>
      <c r="AO345" s="15" t="str">
        <f>IF(U345="","",IF(Z345="SI",U345*(1+'INPUTS Y LISTAS'!$B$15),'Modelo Estadistico'!U345))</f>
        <v/>
      </c>
      <c r="AP345" s="15" t="str">
        <f>IF(V345="","",IF(Z345="SI",V345*(1+'INPUTS Y LISTAS'!$B$15),'Modelo Estadistico'!V345))</f>
        <v/>
      </c>
      <c r="AQ345" s="15" t="str">
        <f>IF(W345="","",IF(Z345="SI",W345*(1+'INPUTS Y LISTAS'!$B$15),'Modelo Estadistico'!W345))</f>
        <v/>
      </c>
      <c r="AR345" s="15" t="str">
        <f>IF(X345="","",IF(Z345="SI",X345*(1+'INPUTS Y LISTAS'!$B$15),'Modelo Estadistico'!X345))</f>
        <v/>
      </c>
      <c r="AS345" s="71"/>
      <c r="AT345" s="29" t="str">
        <f t="shared" si="352"/>
        <v/>
      </c>
      <c r="AU345" s="15" t="str">
        <f t="shared" si="353"/>
        <v/>
      </c>
      <c r="AV345" s="15" t="str">
        <f t="shared" si="354"/>
        <v/>
      </c>
      <c r="AW345" s="30" t="str">
        <f t="shared" si="355"/>
        <v/>
      </c>
      <c r="AX345" s="28" t="str">
        <f t="shared" si="390"/>
        <v/>
      </c>
      <c r="AY345" s="16" t="str">
        <f t="shared" si="362"/>
        <v/>
      </c>
      <c r="AZ345" s="16" t="str">
        <f t="shared" si="363"/>
        <v/>
      </c>
      <c r="BA345" s="16" t="str">
        <f t="shared" si="364"/>
        <v/>
      </c>
      <c r="BB345" s="16" t="str">
        <f t="shared" si="365"/>
        <v/>
      </c>
      <c r="BC345" s="16" t="str">
        <f t="shared" si="366"/>
        <v/>
      </c>
      <c r="BD345" s="16" t="str">
        <f t="shared" si="367"/>
        <v/>
      </c>
      <c r="BE345" s="16" t="str">
        <f t="shared" si="368"/>
        <v/>
      </c>
      <c r="BF345" s="16" t="str">
        <f t="shared" si="369"/>
        <v/>
      </c>
      <c r="BG345" s="16" t="str">
        <f t="shared" si="370"/>
        <v/>
      </c>
      <c r="BH345" s="16" t="str">
        <f t="shared" si="371"/>
        <v/>
      </c>
      <c r="BI345" s="16" t="str">
        <f t="shared" si="372"/>
        <v/>
      </c>
      <c r="BJ345" s="16" t="str">
        <f t="shared" si="373"/>
        <v/>
      </c>
      <c r="BK345" s="16" t="str">
        <f t="shared" si="374"/>
        <v/>
      </c>
      <c r="BL345" s="16" t="str">
        <f t="shared" si="375"/>
        <v/>
      </c>
      <c r="BM345" s="16"/>
      <c r="BN345" s="16" t="str">
        <f t="shared" si="376"/>
        <v/>
      </c>
      <c r="BO345" s="16" t="str">
        <f t="shared" si="377"/>
        <v/>
      </c>
      <c r="BP345" s="28" t="str">
        <f t="shared" si="378"/>
        <v/>
      </c>
      <c r="BQ345" s="16" t="str">
        <f t="shared" si="379"/>
        <v/>
      </c>
      <c r="BR345" s="16" t="str">
        <f t="shared" si="380"/>
        <v/>
      </c>
      <c r="BS345" s="16" t="str">
        <f t="shared" si="381"/>
        <v/>
      </c>
      <c r="BT345" s="16" t="str">
        <f t="shared" si="382"/>
        <v/>
      </c>
      <c r="BU345" s="16" t="str">
        <f t="shared" si="383"/>
        <v/>
      </c>
      <c r="BV345" s="16" t="str">
        <f t="shared" si="384"/>
        <v/>
      </c>
      <c r="BW345" s="16" t="str">
        <f t="shared" si="385"/>
        <v/>
      </c>
      <c r="BX345" s="16" t="str">
        <f t="shared" si="386"/>
        <v/>
      </c>
      <c r="BY345" s="16" t="str">
        <f t="shared" si="387"/>
        <v/>
      </c>
      <c r="BZ345" s="16" t="str">
        <f t="shared" si="388"/>
        <v/>
      </c>
      <c r="CA345" s="16" t="str">
        <f t="shared" si="388"/>
        <v/>
      </c>
      <c r="CB345" s="16" t="str">
        <f t="shared" si="388"/>
        <v/>
      </c>
      <c r="CC345" s="16" t="str">
        <f t="shared" si="388"/>
        <v/>
      </c>
      <c r="CD345" s="16" t="str">
        <f t="shared" si="388"/>
        <v/>
      </c>
      <c r="CE345" s="16" t="str">
        <f t="shared" si="388"/>
        <v/>
      </c>
      <c r="CF345" s="16" t="str">
        <f t="shared" si="388"/>
        <v/>
      </c>
      <c r="CG345" s="16" t="str">
        <f t="shared" si="388"/>
        <v/>
      </c>
      <c r="CH345" s="66" t="str">
        <f t="shared" si="389"/>
        <v/>
      </c>
      <c r="CI345" s="42" t="str">
        <f t="shared" si="401"/>
        <v/>
      </c>
      <c r="CJ345" s="42" t="str">
        <f t="shared" si="402"/>
        <v/>
      </c>
      <c r="CK345" s="42" t="str">
        <f t="shared" si="403"/>
        <v/>
      </c>
      <c r="CL345" s="42" t="str">
        <f t="shared" si="404"/>
        <v/>
      </c>
      <c r="CM345" s="42" t="str">
        <f t="shared" si="405"/>
        <v/>
      </c>
      <c r="CN345" s="65">
        <f t="shared" si="391"/>
        <v>0</v>
      </c>
      <c r="CO345" s="73"/>
      <c r="CP345" s="41">
        <f t="shared" si="356"/>
        <v>0</v>
      </c>
      <c r="CQ345" s="39">
        <f t="shared" si="357"/>
        <v>0</v>
      </c>
      <c r="CR345" s="40">
        <f t="shared" si="358"/>
        <v>0</v>
      </c>
      <c r="CS345" s="134">
        <f t="shared" si="359"/>
        <v>0</v>
      </c>
      <c r="CT345" s="17"/>
      <c r="CU345" s="129"/>
      <c r="CV345" s="130">
        <f t="shared" si="392"/>
        <v>0</v>
      </c>
      <c r="CW345" s="134">
        <f t="shared" si="393"/>
        <v>0</v>
      </c>
      <c r="CX345" s="131">
        <f>+IF($I$7="SI",'INPUTS Y LISTAS'!$B$31,0)</f>
        <v>0</v>
      </c>
      <c r="CY345" s="132"/>
      <c r="CZ345" s="130">
        <f t="shared" si="394"/>
        <v>0</v>
      </c>
      <c r="DA345" s="134">
        <f t="shared" si="395"/>
        <v>0</v>
      </c>
      <c r="DB345" s="131">
        <f>+IF($I$7="SI",'INPUTS Y LISTAS'!$B$32,0)</f>
        <v>0</v>
      </c>
      <c r="DC345" s="132"/>
      <c r="DD345" s="130">
        <f t="shared" si="396"/>
        <v>0</v>
      </c>
      <c r="DE345" s="134">
        <f t="shared" si="397"/>
        <v>0</v>
      </c>
      <c r="DF345" s="131">
        <f>+IF($I$7="SI",'INPUTS Y LISTAS'!$B$33,0)</f>
        <v>0</v>
      </c>
      <c r="DG345" s="132"/>
      <c r="DH345" s="130">
        <f t="shared" si="398"/>
        <v>0</v>
      </c>
      <c r="DI345" s="134">
        <f t="shared" si="399"/>
        <v>0</v>
      </c>
      <c r="DJ345" s="136">
        <f t="shared" si="400"/>
        <v>0</v>
      </c>
    </row>
    <row r="346" spans="3:114" ht="15.75" hidden="1" outlineLevel="2" x14ac:dyDescent="0.2">
      <c r="C346" s="14">
        <f t="shared" si="351"/>
        <v>332</v>
      </c>
      <c r="D346" s="72"/>
      <c r="E346" s="69">
        <v>1</v>
      </c>
      <c r="F346" s="69"/>
      <c r="G346" s="70"/>
      <c r="H346" s="70"/>
      <c r="I346" s="70"/>
      <c r="J346" s="70"/>
      <c r="K346" s="70"/>
      <c r="L346" s="70"/>
      <c r="M346" s="70"/>
      <c r="N346" s="70"/>
      <c r="O346" s="70"/>
      <c r="P346" s="70"/>
      <c r="Q346" s="70"/>
      <c r="R346" s="70"/>
      <c r="S346" s="70"/>
      <c r="T346" s="70"/>
      <c r="U346" s="70"/>
      <c r="V346" s="70"/>
      <c r="W346" s="70"/>
      <c r="X346" s="70"/>
      <c r="Y346" s="71"/>
      <c r="Z346" s="87" t="s">
        <v>16</v>
      </c>
      <c r="AA346" s="15" t="str">
        <f>IF(G346="","",IF(Z346="SI",G346*(1+'INPUTS Y LISTAS'!$B$15),'Modelo Estadistico'!G346))</f>
        <v/>
      </c>
      <c r="AB346" s="15" t="str">
        <f>IF(H346="","",IF(Z346="SI",H346*(1+'INPUTS Y LISTAS'!$B$15),'Modelo Estadistico'!H346))</f>
        <v/>
      </c>
      <c r="AC346" s="15" t="str">
        <f>IF(I346="","",IF(Z346="SI",I346*(1+'INPUTS Y LISTAS'!$B$15),'Modelo Estadistico'!I346))</f>
        <v/>
      </c>
      <c r="AD346" s="15" t="str">
        <f>IF(J346="","",IF(Z346="SI",J346*(1+'INPUTS Y LISTAS'!$B$15),'Modelo Estadistico'!J346))</f>
        <v/>
      </c>
      <c r="AE346" s="15" t="str">
        <f>IF(K346="","",IF(Z346="SI",K346*(1+'INPUTS Y LISTAS'!$B$15),'Modelo Estadistico'!K346))</f>
        <v/>
      </c>
      <c r="AF346" s="15" t="str">
        <f>IF(L346="","",IF(Z346="SI",L346*(1+'INPUTS Y LISTAS'!$B$15),'Modelo Estadistico'!L346))</f>
        <v/>
      </c>
      <c r="AG346" s="15" t="str">
        <f>IF(M346="","",IF(Z346="SI",M346*(1+'INPUTS Y LISTAS'!$B$15),'Modelo Estadistico'!M346))</f>
        <v/>
      </c>
      <c r="AH346" s="15" t="str">
        <f>IF(N346="","",IF(Z346="SI",N346*(1+'INPUTS Y LISTAS'!$B$15),'Modelo Estadistico'!N346))</f>
        <v/>
      </c>
      <c r="AI346" s="15" t="str">
        <f>IF(O346="","",IF(Z346="SI",O346*(1+'INPUTS Y LISTAS'!$B$15),'Modelo Estadistico'!O346))</f>
        <v/>
      </c>
      <c r="AJ346" s="15" t="str">
        <f>IF(P346="","",IF(Z346="SI",P346*(1+'INPUTS Y LISTAS'!$B$15),'Modelo Estadistico'!P346))</f>
        <v/>
      </c>
      <c r="AK346" s="15" t="str">
        <f>IF(Q346="","",IF(Z346="SI",Q346*(1+'INPUTS Y LISTAS'!$B$15),'Modelo Estadistico'!Q346))</f>
        <v/>
      </c>
      <c r="AL346" s="15" t="str">
        <f>IF(R346="","",IF(Z346="SI",R346*(1+'INPUTS Y LISTAS'!$B$15),'Modelo Estadistico'!R346))</f>
        <v/>
      </c>
      <c r="AM346" s="15" t="str">
        <f>IF(S346="","",IF(Z346="SI",S346*(1+'INPUTS Y LISTAS'!$B$15),'Modelo Estadistico'!S346))</f>
        <v/>
      </c>
      <c r="AN346" s="15" t="str">
        <f>IF(T346="","",IF(Z346="SI",T346*(1+'INPUTS Y LISTAS'!$B$15),'Modelo Estadistico'!T346))</f>
        <v/>
      </c>
      <c r="AO346" s="15" t="str">
        <f>IF(U346="","",IF(Z346="SI",U346*(1+'INPUTS Y LISTAS'!$B$15),'Modelo Estadistico'!U346))</f>
        <v/>
      </c>
      <c r="AP346" s="15" t="str">
        <f>IF(V346="","",IF(Z346="SI",V346*(1+'INPUTS Y LISTAS'!$B$15),'Modelo Estadistico'!V346))</f>
        <v/>
      </c>
      <c r="AQ346" s="15" t="str">
        <f>IF(W346="","",IF(Z346="SI",W346*(1+'INPUTS Y LISTAS'!$B$15),'Modelo Estadistico'!W346))</f>
        <v/>
      </c>
      <c r="AR346" s="15" t="str">
        <f>IF(X346="","",IF(Z346="SI",X346*(1+'INPUTS Y LISTAS'!$B$15),'Modelo Estadistico'!X346))</f>
        <v/>
      </c>
      <c r="AS346" s="71"/>
      <c r="AT346" s="29" t="str">
        <f t="shared" si="352"/>
        <v/>
      </c>
      <c r="AU346" s="15" t="str">
        <f t="shared" si="353"/>
        <v/>
      </c>
      <c r="AV346" s="15" t="str">
        <f t="shared" si="354"/>
        <v/>
      </c>
      <c r="AW346" s="30" t="str">
        <f t="shared" si="355"/>
        <v/>
      </c>
      <c r="AX346" s="28" t="str">
        <f t="shared" si="390"/>
        <v/>
      </c>
      <c r="AY346" s="16" t="str">
        <f t="shared" si="362"/>
        <v/>
      </c>
      <c r="AZ346" s="16" t="str">
        <f t="shared" si="363"/>
        <v/>
      </c>
      <c r="BA346" s="16" t="str">
        <f t="shared" si="364"/>
        <v/>
      </c>
      <c r="BB346" s="16" t="str">
        <f t="shared" si="365"/>
        <v/>
      </c>
      <c r="BC346" s="16" t="str">
        <f t="shared" si="366"/>
        <v/>
      </c>
      <c r="BD346" s="16" t="str">
        <f t="shared" si="367"/>
        <v/>
      </c>
      <c r="BE346" s="16" t="str">
        <f t="shared" si="368"/>
        <v/>
      </c>
      <c r="BF346" s="16" t="str">
        <f t="shared" si="369"/>
        <v/>
      </c>
      <c r="BG346" s="16" t="str">
        <f t="shared" si="370"/>
        <v/>
      </c>
      <c r="BH346" s="16" t="str">
        <f t="shared" si="371"/>
        <v/>
      </c>
      <c r="BI346" s="16" t="str">
        <f t="shared" si="372"/>
        <v/>
      </c>
      <c r="BJ346" s="16" t="str">
        <f t="shared" si="373"/>
        <v/>
      </c>
      <c r="BK346" s="16" t="str">
        <f t="shared" si="374"/>
        <v/>
      </c>
      <c r="BL346" s="16" t="str">
        <f t="shared" si="375"/>
        <v/>
      </c>
      <c r="BM346" s="16"/>
      <c r="BN346" s="16" t="str">
        <f t="shared" si="376"/>
        <v/>
      </c>
      <c r="BO346" s="16" t="str">
        <f t="shared" si="377"/>
        <v/>
      </c>
      <c r="BP346" s="28" t="str">
        <f t="shared" si="378"/>
        <v/>
      </c>
      <c r="BQ346" s="16" t="str">
        <f t="shared" si="379"/>
        <v/>
      </c>
      <c r="BR346" s="16" t="str">
        <f t="shared" si="380"/>
        <v/>
      </c>
      <c r="BS346" s="16" t="str">
        <f t="shared" si="381"/>
        <v/>
      </c>
      <c r="BT346" s="16" t="str">
        <f t="shared" si="382"/>
        <v/>
      </c>
      <c r="BU346" s="16" t="str">
        <f t="shared" si="383"/>
        <v/>
      </c>
      <c r="BV346" s="16" t="str">
        <f t="shared" si="384"/>
        <v/>
      </c>
      <c r="BW346" s="16" t="str">
        <f t="shared" si="385"/>
        <v/>
      </c>
      <c r="BX346" s="16" t="str">
        <f t="shared" si="386"/>
        <v/>
      </c>
      <c r="BY346" s="16" t="str">
        <f t="shared" si="387"/>
        <v/>
      </c>
      <c r="BZ346" s="16" t="str">
        <f t="shared" si="388"/>
        <v/>
      </c>
      <c r="CA346" s="16" t="str">
        <f t="shared" si="388"/>
        <v/>
      </c>
      <c r="CB346" s="16" t="str">
        <f t="shared" si="388"/>
        <v/>
      </c>
      <c r="CC346" s="16" t="str">
        <f t="shared" si="388"/>
        <v/>
      </c>
      <c r="CD346" s="16" t="str">
        <f t="shared" si="388"/>
        <v/>
      </c>
      <c r="CE346" s="16" t="str">
        <f t="shared" si="388"/>
        <v/>
      </c>
      <c r="CF346" s="16" t="str">
        <f t="shared" si="388"/>
        <v/>
      </c>
      <c r="CG346" s="16" t="str">
        <f t="shared" si="388"/>
        <v/>
      </c>
      <c r="CH346" s="66" t="str">
        <f t="shared" si="389"/>
        <v/>
      </c>
      <c r="CI346" s="42" t="str">
        <f t="shared" si="401"/>
        <v/>
      </c>
      <c r="CJ346" s="42" t="str">
        <f t="shared" si="402"/>
        <v/>
      </c>
      <c r="CK346" s="42" t="str">
        <f t="shared" si="403"/>
        <v/>
      </c>
      <c r="CL346" s="42" t="str">
        <f t="shared" si="404"/>
        <v/>
      </c>
      <c r="CM346" s="42" t="str">
        <f t="shared" si="405"/>
        <v/>
      </c>
      <c r="CN346" s="65">
        <f t="shared" si="391"/>
        <v>0</v>
      </c>
      <c r="CO346" s="73"/>
      <c r="CP346" s="41">
        <f t="shared" si="356"/>
        <v>0</v>
      </c>
      <c r="CQ346" s="39">
        <f t="shared" si="357"/>
        <v>0</v>
      </c>
      <c r="CR346" s="40">
        <f t="shared" si="358"/>
        <v>0</v>
      </c>
      <c r="CS346" s="134">
        <f t="shared" si="359"/>
        <v>0</v>
      </c>
      <c r="CT346" s="17"/>
      <c r="CU346" s="129"/>
      <c r="CV346" s="130">
        <f t="shared" si="392"/>
        <v>0</v>
      </c>
      <c r="CW346" s="134">
        <f t="shared" si="393"/>
        <v>0</v>
      </c>
      <c r="CX346" s="131">
        <f>+IF($I$7="SI",'INPUTS Y LISTAS'!$B$31,0)</f>
        <v>0</v>
      </c>
      <c r="CY346" s="132"/>
      <c r="CZ346" s="130">
        <f t="shared" si="394"/>
        <v>0</v>
      </c>
      <c r="DA346" s="134">
        <f t="shared" si="395"/>
        <v>0</v>
      </c>
      <c r="DB346" s="131">
        <f>+IF($I$7="SI",'INPUTS Y LISTAS'!$B$32,0)</f>
        <v>0</v>
      </c>
      <c r="DC346" s="132"/>
      <c r="DD346" s="130">
        <f t="shared" si="396"/>
        <v>0</v>
      </c>
      <c r="DE346" s="134">
        <f t="shared" si="397"/>
        <v>0</v>
      </c>
      <c r="DF346" s="131">
        <f>+IF($I$7="SI",'INPUTS Y LISTAS'!$B$33,0)</f>
        <v>0</v>
      </c>
      <c r="DG346" s="132"/>
      <c r="DH346" s="130">
        <f t="shared" si="398"/>
        <v>0</v>
      </c>
      <c r="DI346" s="134">
        <f t="shared" si="399"/>
        <v>0</v>
      </c>
      <c r="DJ346" s="136">
        <f t="shared" si="400"/>
        <v>0</v>
      </c>
    </row>
    <row r="347" spans="3:114" ht="15.75" hidden="1" outlineLevel="2" x14ac:dyDescent="0.2">
      <c r="C347" s="14">
        <f t="shared" si="351"/>
        <v>333</v>
      </c>
      <c r="D347" s="72"/>
      <c r="E347" s="69">
        <v>1</v>
      </c>
      <c r="F347" s="69"/>
      <c r="G347" s="70"/>
      <c r="H347" s="70"/>
      <c r="I347" s="70"/>
      <c r="J347" s="70"/>
      <c r="K347" s="70"/>
      <c r="L347" s="70"/>
      <c r="M347" s="70"/>
      <c r="N347" s="70"/>
      <c r="O347" s="70"/>
      <c r="P347" s="70"/>
      <c r="Q347" s="70"/>
      <c r="R347" s="70"/>
      <c r="S347" s="70"/>
      <c r="T347" s="70"/>
      <c r="U347" s="70"/>
      <c r="V347" s="70"/>
      <c r="W347" s="70"/>
      <c r="X347" s="70"/>
      <c r="Y347" s="71"/>
      <c r="Z347" s="87" t="s">
        <v>16</v>
      </c>
      <c r="AA347" s="15" t="str">
        <f>IF(G347="","",IF(Z347="SI",G347*(1+'INPUTS Y LISTAS'!$B$15),'Modelo Estadistico'!G347))</f>
        <v/>
      </c>
      <c r="AB347" s="15" t="str">
        <f>IF(H347="","",IF(Z347="SI",H347*(1+'INPUTS Y LISTAS'!$B$15),'Modelo Estadistico'!H347))</f>
        <v/>
      </c>
      <c r="AC347" s="15" t="str">
        <f>IF(I347="","",IF(Z347="SI",I347*(1+'INPUTS Y LISTAS'!$B$15),'Modelo Estadistico'!I347))</f>
        <v/>
      </c>
      <c r="AD347" s="15" t="str">
        <f>IF(J347="","",IF(Z347="SI",J347*(1+'INPUTS Y LISTAS'!$B$15),'Modelo Estadistico'!J347))</f>
        <v/>
      </c>
      <c r="AE347" s="15" t="str">
        <f>IF(K347="","",IF(Z347="SI",K347*(1+'INPUTS Y LISTAS'!$B$15),'Modelo Estadistico'!K347))</f>
        <v/>
      </c>
      <c r="AF347" s="15" t="str">
        <f>IF(L347="","",IF(Z347="SI",L347*(1+'INPUTS Y LISTAS'!$B$15),'Modelo Estadistico'!L347))</f>
        <v/>
      </c>
      <c r="AG347" s="15" t="str">
        <f>IF(M347="","",IF(Z347="SI",M347*(1+'INPUTS Y LISTAS'!$B$15),'Modelo Estadistico'!M347))</f>
        <v/>
      </c>
      <c r="AH347" s="15" t="str">
        <f>IF(N347="","",IF(Z347="SI",N347*(1+'INPUTS Y LISTAS'!$B$15),'Modelo Estadistico'!N347))</f>
        <v/>
      </c>
      <c r="AI347" s="15" t="str">
        <f>IF(O347="","",IF(Z347="SI",O347*(1+'INPUTS Y LISTAS'!$B$15),'Modelo Estadistico'!O347))</f>
        <v/>
      </c>
      <c r="AJ347" s="15" t="str">
        <f>IF(P347="","",IF(Z347="SI",P347*(1+'INPUTS Y LISTAS'!$B$15),'Modelo Estadistico'!P347))</f>
        <v/>
      </c>
      <c r="AK347" s="15" t="str">
        <f>IF(Q347="","",IF(Z347="SI",Q347*(1+'INPUTS Y LISTAS'!$B$15),'Modelo Estadistico'!Q347))</f>
        <v/>
      </c>
      <c r="AL347" s="15" t="str">
        <f>IF(R347="","",IF(Z347="SI",R347*(1+'INPUTS Y LISTAS'!$B$15),'Modelo Estadistico'!R347))</f>
        <v/>
      </c>
      <c r="AM347" s="15" t="str">
        <f>IF(S347="","",IF(Z347="SI",S347*(1+'INPUTS Y LISTAS'!$B$15),'Modelo Estadistico'!S347))</f>
        <v/>
      </c>
      <c r="AN347" s="15" t="str">
        <f>IF(T347="","",IF(Z347="SI",T347*(1+'INPUTS Y LISTAS'!$B$15),'Modelo Estadistico'!T347))</f>
        <v/>
      </c>
      <c r="AO347" s="15" t="str">
        <f>IF(U347="","",IF(Z347="SI",U347*(1+'INPUTS Y LISTAS'!$B$15),'Modelo Estadistico'!U347))</f>
        <v/>
      </c>
      <c r="AP347" s="15" t="str">
        <f>IF(V347="","",IF(Z347="SI",V347*(1+'INPUTS Y LISTAS'!$B$15),'Modelo Estadistico'!V347))</f>
        <v/>
      </c>
      <c r="AQ347" s="15" t="str">
        <f>IF(W347="","",IF(Z347="SI",W347*(1+'INPUTS Y LISTAS'!$B$15),'Modelo Estadistico'!W347))</f>
        <v/>
      </c>
      <c r="AR347" s="15" t="str">
        <f>IF(X347="","",IF(Z347="SI",X347*(1+'INPUTS Y LISTAS'!$B$15),'Modelo Estadistico'!X347))</f>
        <v/>
      </c>
      <c r="AS347" s="71"/>
      <c r="AT347" s="29" t="str">
        <f t="shared" si="352"/>
        <v/>
      </c>
      <c r="AU347" s="15" t="str">
        <f t="shared" si="353"/>
        <v/>
      </c>
      <c r="AV347" s="15" t="str">
        <f t="shared" si="354"/>
        <v/>
      </c>
      <c r="AW347" s="30" t="str">
        <f t="shared" si="355"/>
        <v/>
      </c>
      <c r="AX347" s="28" t="str">
        <f t="shared" si="390"/>
        <v/>
      </c>
      <c r="AY347" s="16" t="str">
        <f t="shared" si="362"/>
        <v/>
      </c>
      <c r="AZ347" s="16" t="str">
        <f t="shared" si="363"/>
        <v/>
      </c>
      <c r="BA347" s="16" t="str">
        <f t="shared" si="364"/>
        <v/>
      </c>
      <c r="BB347" s="16" t="str">
        <f t="shared" si="365"/>
        <v/>
      </c>
      <c r="BC347" s="16" t="str">
        <f t="shared" si="366"/>
        <v/>
      </c>
      <c r="BD347" s="16" t="str">
        <f t="shared" si="367"/>
        <v/>
      </c>
      <c r="BE347" s="16" t="str">
        <f t="shared" si="368"/>
        <v/>
      </c>
      <c r="BF347" s="16" t="str">
        <f t="shared" si="369"/>
        <v/>
      </c>
      <c r="BG347" s="16" t="str">
        <f t="shared" si="370"/>
        <v/>
      </c>
      <c r="BH347" s="16" t="str">
        <f t="shared" si="371"/>
        <v/>
      </c>
      <c r="BI347" s="16" t="str">
        <f t="shared" si="372"/>
        <v/>
      </c>
      <c r="BJ347" s="16" t="str">
        <f t="shared" si="373"/>
        <v/>
      </c>
      <c r="BK347" s="16" t="str">
        <f t="shared" si="374"/>
        <v/>
      </c>
      <c r="BL347" s="16" t="str">
        <f t="shared" si="375"/>
        <v/>
      </c>
      <c r="BM347" s="16"/>
      <c r="BN347" s="16" t="str">
        <f t="shared" si="376"/>
        <v/>
      </c>
      <c r="BO347" s="16" t="str">
        <f t="shared" si="377"/>
        <v/>
      </c>
      <c r="BP347" s="28" t="str">
        <f t="shared" si="378"/>
        <v/>
      </c>
      <c r="BQ347" s="16" t="str">
        <f t="shared" si="379"/>
        <v/>
      </c>
      <c r="BR347" s="16" t="str">
        <f t="shared" si="380"/>
        <v/>
      </c>
      <c r="BS347" s="16" t="str">
        <f t="shared" si="381"/>
        <v/>
      </c>
      <c r="BT347" s="16" t="str">
        <f t="shared" si="382"/>
        <v/>
      </c>
      <c r="BU347" s="16" t="str">
        <f t="shared" si="383"/>
        <v/>
      </c>
      <c r="BV347" s="16" t="str">
        <f t="shared" si="384"/>
        <v/>
      </c>
      <c r="BW347" s="16" t="str">
        <f t="shared" si="385"/>
        <v/>
      </c>
      <c r="BX347" s="16" t="str">
        <f t="shared" si="386"/>
        <v/>
      </c>
      <c r="BY347" s="16" t="str">
        <f t="shared" si="387"/>
        <v/>
      </c>
      <c r="BZ347" s="16" t="str">
        <f t="shared" si="388"/>
        <v/>
      </c>
      <c r="CA347" s="16" t="str">
        <f t="shared" si="388"/>
        <v/>
      </c>
      <c r="CB347" s="16" t="str">
        <f t="shared" si="388"/>
        <v/>
      </c>
      <c r="CC347" s="16" t="str">
        <f t="shared" si="388"/>
        <v/>
      </c>
      <c r="CD347" s="16" t="str">
        <f t="shared" si="388"/>
        <v/>
      </c>
      <c r="CE347" s="16" t="str">
        <f t="shared" si="388"/>
        <v/>
      </c>
      <c r="CF347" s="16" t="str">
        <f t="shared" si="388"/>
        <v/>
      </c>
      <c r="CG347" s="16" t="str">
        <f t="shared" si="388"/>
        <v/>
      </c>
      <c r="CH347" s="66" t="str">
        <f t="shared" si="389"/>
        <v/>
      </c>
      <c r="CI347" s="42" t="str">
        <f t="shared" si="401"/>
        <v/>
      </c>
      <c r="CJ347" s="42" t="str">
        <f t="shared" si="402"/>
        <v/>
      </c>
      <c r="CK347" s="42" t="str">
        <f t="shared" si="403"/>
        <v/>
      </c>
      <c r="CL347" s="42" t="str">
        <f t="shared" si="404"/>
        <v/>
      </c>
      <c r="CM347" s="42" t="str">
        <f t="shared" si="405"/>
        <v/>
      </c>
      <c r="CN347" s="65">
        <f t="shared" si="391"/>
        <v>0</v>
      </c>
      <c r="CO347" s="73"/>
      <c r="CP347" s="41">
        <f t="shared" si="356"/>
        <v>0</v>
      </c>
      <c r="CQ347" s="39">
        <f t="shared" si="357"/>
        <v>0</v>
      </c>
      <c r="CR347" s="40">
        <f t="shared" si="358"/>
        <v>0</v>
      </c>
      <c r="CS347" s="134">
        <f t="shared" si="359"/>
        <v>0</v>
      </c>
      <c r="CT347" s="17"/>
      <c r="CU347" s="129"/>
      <c r="CV347" s="130">
        <f t="shared" si="392"/>
        <v>0</v>
      </c>
      <c r="CW347" s="134">
        <f t="shared" si="393"/>
        <v>0</v>
      </c>
      <c r="CX347" s="131">
        <f>+IF($I$7="SI",'INPUTS Y LISTAS'!$B$31,0)</f>
        <v>0</v>
      </c>
      <c r="CY347" s="132"/>
      <c r="CZ347" s="130">
        <f t="shared" si="394"/>
        <v>0</v>
      </c>
      <c r="DA347" s="134">
        <f t="shared" si="395"/>
        <v>0</v>
      </c>
      <c r="DB347" s="131">
        <f>+IF($I$7="SI",'INPUTS Y LISTAS'!$B$32,0)</f>
        <v>0</v>
      </c>
      <c r="DC347" s="132"/>
      <c r="DD347" s="130">
        <f t="shared" si="396"/>
        <v>0</v>
      </c>
      <c r="DE347" s="134">
        <f t="shared" si="397"/>
        <v>0</v>
      </c>
      <c r="DF347" s="131">
        <f>+IF($I$7="SI",'INPUTS Y LISTAS'!$B$33,0)</f>
        <v>0</v>
      </c>
      <c r="DG347" s="132"/>
      <c r="DH347" s="130">
        <f t="shared" si="398"/>
        <v>0</v>
      </c>
      <c r="DI347" s="134">
        <f t="shared" si="399"/>
        <v>0</v>
      </c>
      <c r="DJ347" s="136">
        <f t="shared" si="400"/>
        <v>0</v>
      </c>
    </row>
    <row r="348" spans="3:114" ht="15.75" hidden="1" outlineLevel="2" x14ac:dyDescent="0.2">
      <c r="C348" s="14">
        <f t="shared" si="351"/>
        <v>334</v>
      </c>
      <c r="D348" s="72"/>
      <c r="E348" s="69">
        <v>1</v>
      </c>
      <c r="F348" s="69"/>
      <c r="G348" s="70"/>
      <c r="H348" s="70"/>
      <c r="I348" s="70"/>
      <c r="J348" s="70"/>
      <c r="K348" s="70"/>
      <c r="L348" s="70"/>
      <c r="M348" s="70"/>
      <c r="N348" s="70"/>
      <c r="O348" s="70"/>
      <c r="P348" s="70"/>
      <c r="Q348" s="70"/>
      <c r="R348" s="70"/>
      <c r="S348" s="70"/>
      <c r="T348" s="70"/>
      <c r="U348" s="70"/>
      <c r="V348" s="70"/>
      <c r="W348" s="70"/>
      <c r="X348" s="70"/>
      <c r="Y348" s="71"/>
      <c r="Z348" s="87" t="s">
        <v>16</v>
      </c>
      <c r="AA348" s="15" t="str">
        <f>IF(G348="","",IF(Z348="SI",G348*(1+'INPUTS Y LISTAS'!$B$15),'Modelo Estadistico'!G348))</f>
        <v/>
      </c>
      <c r="AB348" s="15" t="str">
        <f>IF(H348="","",IF(Z348="SI",H348*(1+'INPUTS Y LISTAS'!$B$15),'Modelo Estadistico'!H348))</f>
        <v/>
      </c>
      <c r="AC348" s="15" t="str">
        <f>IF(I348="","",IF(Z348="SI",I348*(1+'INPUTS Y LISTAS'!$B$15),'Modelo Estadistico'!I348))</f>
        <v/>
      </c>
      <c r="AD348" s="15" t="str">
        <f>IF(J348="","",IF(Z348="SI",J348*(1+'INPUTS Y LISTAS'!$B$15),'Modelo Estadistico'!J348))</f>
        <v/>
      </c>
      <c r="AE348" s="15" t="str">
        <f>IF(K348="","",IF(Z348="SI",K348*(1+'INPUTS Y LISTAS'!$B$15),'Modelo Estadistico'!K348))</f>
        <v/>
      </c>
      <c r="AF348" s="15" t="str">
        <f>IF(L348="","",IF(Z348="SI",L348*(1+'INPUTS Y LISTAS'!$B$15),'Modelo Estadistico'!L348))</f>
        <v/>
      </c>
      <c r="AG348" s="15" t="str">
        <f>IF(M348="","",IF(Z348="SI",M348*(1+'INPUTS Y LISTAS'!$B$15),'Modelo Estadistico'!M348))</f>
        <v/>
      </c>
      <c r="AH348" s="15" t="str">
        <f>IF(N348="","",IF(Z348="SI",N348*(1+'INPUTS Y LISTAS'!$B$15),'Modelo Estadistico'!N348))</f>
        <v/>
      </c>
      <c r="AI348" s="15" t="str">
        <f>IF(O348="","",IF(Z348="SI",O348*(1+'INPUTS Y LISTAS'!$B$15),'Modelo Estadistico'!O348))</f>
        <v/>
      </c>
      <c r="AJ348" s="15" t="str">
        <f>IF(P348="","",IF(Z348="SI",P348*(1+'INPUTS Y LISTAS'!$B$15),'Modelo Estadistico'!P348))</f>
        <v/>
      </c>
      <c r="AK348" s="15" t="str">
        <f>IF(Q348="","",IF(Z348="SI",Q348*(1+'INPUTS Y LISTAS'!$B$15),'Modelo Estadistico'!Q348))</f>
        <v/>
      </c>
      <c r="AL348" s="15" t="str">
        <f>IF(R348="","",IF(Z348="SI",R348*(1+'INPUTS Y LISTAS'!$B$15),'Modelo Estadistico'!R348))</f>
        <v/>
      </c>
      <c r="AM348" s="15" t="str">
        <f>IF(S348="","",IF(Z348="SI",S348*(1+'INPUTS Y LISTAS'!$B$15),'Modelo Estadistico'!S348))</f>
        <v/>
      </c>
      <c r="AN348" s="15" t="str">
        <f>IF(T348="","",IF(Z348="SI",T348*(1+'INPUTS Y LISTAS'!$B$15),'Modelo Estadistico'!T348))</f>
        <v/>
      </c>
      <c r="AO348" s="15" t="str">
        <f>IF(U348="","",IF(Z348="SI",U348*(1+'INPUTS Y LISTAS'!$B$15),'Modelo Estadistico'!U348))</f>
        <v/>
      </c>
      <c r="AP348" s="15" t="str">
        <f>IF(V348="","",IF(Z348="SI",V348*(1+'INPUTS Y LISTAS'!$B$15),'Modelo Estadistico'!V348))</f>
        <v/>
      </c>
      <c r="AQ348" s="15" t="str">
        <f>IF(W348="","",IF(Z348="SI",W348*(1+'INPUTS Y LISTAS'!$B$15),'Modelo Estadistico'!W348))</f>
        <v/>
      </c>
      <c r="AR348" s="15" t="str">
        <f>IF(X348="","",IF(Z348="SI",X348*(1+'INPUTS Y LISTAS'!$B$15),'Modelo Estadistico'!X348))</f>
        <v/>
      </c>
      <c r="AS348" s="71"/>
      <c r="AT348" s="29" t="str">
        <f t="shared" si="352"/>
        <v/>
      </c>
      <c r="AU348" s="15" t="str">
        <f t="shared" si="353"/>
        <v/>
      </c>
      <c r="AV348" s="15" t="str">
        <f t="shared" si="354"/>
        <v/>
      </c>
      <c r="AW348" s="30" t="str">
        <f t="shared" si="355"/>
        <v/>
      </c>
      <c r="AX348" s="28" t="str">
        <f t="shared" si="390"/>
        <v/>
      </c>
      <c r="AY348" s="16" t="str">
        <f t="shared" si="362"/>
        <v/>
      </c>
      <c r="AZ348" s="16" t="str">
        <f t="shared" si="363"/>
        <v/>
      </c>
      <c r="BA348" s="16" t="str">
        <f t="shared" si="364"/>
        <v/>
      </c>
      <c r="BB348" s="16" t="str">
        <f t="shared" si="365"/>
        <v/>
      </c>
      <c r="BC348" s="16" t="str">
        <f t="shared" si="366"/>
        <v/>
      </c>
      <c r="BD348" s="16" t="str">
        <f t="shared" si="367"/>
        <v/>
      </c>
      <c r="BE348" s="16" t="str">
        <f t="shared" si="368"/>
        <v/>
      </c>
      <c r="BF348" s="16" t="str">
        <f t="shared" si="369"/>
        <v/>
      </c>
      <c r="BG348" s="16" t="str">
        <f t="shared" si="370"/>
        <v/>
      </c>
      <c r="BH348" s="16" t="str">
        <f t="shared" si="371"/>
        <v/>
      </c>
      <c r="BI348" s="16" t="str">
        <f t="shared" si="372"/>
        <v/>
      </c>
      <c r="BJ348" s="16" t="str">
        <f t="shared" si="373"/>
        <v/>
      </c>
      <c r="BK348" s="16" t="str">
        <f t="shared" si="374"/>
        <v/>
      </c>
      <c r="BL348" s="16" t="str">
        <f t="shared" si="375"/>
        <v/>
      </c>
      <c r="BM348" s="16"/>
      <c r="BN348" s="16" t="str">
        <f t="shared" si="376"/>
        <v/>
      </c>
      <c r="BO348" s="16" t="str">
        <f t="shared" si="377"/>
        <v/>
      </c>
      <c r="BP348" s="28" t="str">
        <f t="shared" si="378"/>
        <v/>
      </c>
      <c r="BQ348" s="16" t="str">
        <f t="shared" si="379"/>
        <v/>
      </c>
      <c r="BR348" s="16" t="str">
        <f t="shared" si="380"/>
        <v/>
      </c>
      <c r="BS348" s="16" t="str">
        <f t="shared" si="381"/>
        <v/>
      </c>
      <c r="BT348" s="16" t="str">
        <f t="shared" si="382"/>
        <v/>
      </c>
      <c r="BU348" s="16" t="str">
        <f t="shared" si="383"/>
        <v/>
      </c>
      <c r="BV348" s="16" t="str">
        <f t="shared" si="384"/>
        <v/>
      </c>
      <c r="BW348" s="16" t="str">
        <f t="shared" si="385"/>
        <v/>
      </c>
      <c r="BX348" s="16" t="str">
        <f t="shared" si="386"/>
        <v/>
      </c>
      <c r="BY348" s="16" t="str">
        <f t="shared" si="387"/>
        <v/>
      </c>
      <c r="BZ348" s="16" t="str">
        <f t="shared" si="388"/>
        <v/>
      </c>
      <c r="CA348" s="16" t="str">
        <f t="shared" si="388"/>
        <v/>
      </c>
      <c r="CB348" s="16" t="str">
        <f t="shared" si="388"/>
        <v/>
      </c>
      <c r="CC348" s="16" t="str">
        <f t="shared" si="388"/>
        <v/>
      </c>
      <c r="CD348" s="16" t="str">
        <f t="shared" si="388"/>
        <v/>
      </c>
      <c r="CE348" s="16" t="str">
        <f t="shared" si="388"/>
        <v/>
      </c>
      <c r="CF348" s="16" t="str">
        <f t="shared" si="388"/>
        <v/>
      </c>
      <c r="CG348" s="16" t="str">
        <f t="shared" si="388"/>
        <v/>
      </c>
      <c r="CH348" s="66" t="str">
        <f t="shared" si="389"/>
        <v/>
      </c>
      <c r="CI348" s="42" t="str">
        <f t="shared" si="401"/>
        <v/>
      </c>
      <c r="CJ348" s="42" t="str">
        <f t="shared" si="402"/>
        <v/>
      </c>
      <c r="CK348" s="42" t="str">
        <f t="shared" si="403"/>
        <v/>
      </c>
      <c r="CL348" s="42" t="str">
        <f t="shared" si="404"/>
        <v/>
      </c>
      <c r="CM348" s="42" t="str">
        <f t="shared" si="405"/>
        <v/>
      </c>
      <c r="CN348" s="65">
        <f t="shared" si="391"/>
        <v>0</v>
      </c>
      <c r="CO348" s="73"/>
      <c r="CP348" s="41">
        <f t="shared" si="356"/>
        <v>0</v>
      </c>
      <c r="CQ348" s="39">
        <f t="shared" si="357"/>
        <v>0</v>
      </c>
      <c r="CR348" s="40">
        <f t="shared" si="358"/>
        <v>0</v>
      </c>
      <c r="CS348" s="134">
        <f t="shared" si="359"/>
        <v>0</v>
      </c>
      <c r="CT348" s="17"/>
      <c r="CU348" s="129"/>
      <c r="CV348" s="130">
        <f t="shared" si="392"/>
        <v>0</v>
      </c>
      <c r="CW348" s="134">
        <f t="shared" si="393"/>
        <v>0</v>
      </c>
      <c r="CX348" s="131">
        <f>+IF($I$7="SI",'INPUTS Y LISTAS'!$B$31,0)</f>
        <v>0</v>
      </c>
      <c r="CY348" s="132"/>
      <c r="CZ348" s="130">
        <f t="shared" si="394"/>
        <v>0</v>
      </c>
      <c r="DA348" s="134">
        <f t="shared" si="395"/>
        <v>0</v>
      </c>
      <c r="DB348" s="131">
        <f>+IF($I$7="SI",'INPUTS Y LISTAS'!$B$32,0)</f>
        <v>0</v>
      </c>
      <c r="DC348" s="132"/>
      <c r="DD348" s="130">
        <f t="shared" si="396"/>
        <v>0</v>
      </c>
      <c r="DE348" s="134">
        <f t="shared" si="397"/>
        <v>0</v>
      </c>
      <c r="DF348" s="131">
        <f>+IF($I$7="SI",'INPUTS Y LISTAS'!$B$33,0)</f>
        <v>0</v>
      </c>
      <c r="DG348" s="132"/>
      <c r="DH348" s="130">
        <f t="shared" si="398"/>
        <v>0</v>
      </c>
      <c r="DI348" s="134">
        <f t="shared" si="399"/>
        <v>0</v>
      </c>
      <c r="DJ348" s="136">
        <f t="shared" si="400"/>
        <v>0</v>
      </c>
    </row>
    <row r="349" spans="3:114" ht="15.75" hidden="1" outlineLevel="2" x14ac:dyDescent="0.2">
      <c r="C349" s="14">
        <f t="shared" si="351"/>
        <v>335</v>
      </c>
      <c r="D349" s="72"/>
      <c r="E349" s="69">
        <v>1</v>
      </c>
      <c r="F349" s="69"/>
      <c r="G349" s="70"/>
      <c r="H349" s="70"/>
      <c r="I349" s="70"/>
      <c r="J349" s="70"/>
      <c r="K349" s="70"/>
      <c r="L349" s="70"/>
      <c r="M349" s="70"/>
      <c r="N349" s="70"/>
      <c r="O349" s="70"/>
      <c r="P349" s="70"/>
      <c r="Q349" s="70"/>
      <c r="R349" s="70"/>
      <c r="S349" s="70"/>
      <c r="T349" s="70"/>
      <c r="U349" s="70"/>
      <c r="V349" s="70"/>
      <c r="W349" s="70"/>
      <c r="X349" s="70"/>
      <c r="Y349" s="71"/>
      <c r="Z349" s="87" t="s">
        <v>16</v>
      </c>
      <c r="AA349" s="15" t="str">
        <f>IF(G349="","",IF(Z349="SI",G349*(1+'INPUTS Y LISTAS'!$B$15),'Modelo Estadistico'!G349))</f>
        <v/>
      </c>
      <c r="AB349" s="15" t="str">
        <f>IF(H349="","",IF(Z349="SI",H349*(1+'INPUTS Y LISTAS'!$B$15),'Modelo Estadistico'!H349))</f>
        <v/>
      </c>
      <c r="AC349" s="15" t="str">
        <f>IF(I349="","",IF(Z349="SI",I349*(1+'INPUTS Y LISTAS'!$B$15),'Modelo Estadistico'!I349))</f>
        <v/>
      </c>
      <c r="AD349" s="15" t="str">
        <f>IF(J349="","",IF(Z349="SI",J349*(1+'INPUTS Y LISTAS'!$B$15),'Modelo Estadistico'!J349))</f>
        <v/>
      </c>
      <c r="AE349" s="15" t="str">
        <f>IF(K349="","",IF(Z349="SI",K349*(1+'INPUTS Y LISTAS'!$B$15),'Modelo Estadistico'!K349))</f>
        <v/>
      </c>
      <c r="AF349" s="15" t="str">
        <f>IF(L349="","",IF(Z349="SI",L349*(1+'INPUTS Y LISTAS'!$B$15),'Modelo Estadistico'!L349))</f>
        <v/>
      </c>
      <c r="AG349" s="15" t="str">
        <f>IF(M349="","",IF(Z349="SI",M349*(1+'INPUTS Y LISTAS'!$B$15),'Modelo Estadistico'!M349))</f>
        <v/>
      </c>
      <c r="AH349" s="15" t="str">
        <f>IF(N349="","",IF(Z349="SI",N349*(1+'INPUTS Y LISTAS'!$B$15),'Modelo Estadistico'!N349))</f>
        <v/>
      </c>
      <c r="AI349" s="15" t="str">
        <f>IF(O349="","",IF(Z349="SI",O349*(1+'INPUTS Y LISTAS'!$B$15),'Modelo Estadistico'!O349))</f>
        <v/>
      </c>
      <c r="AJ349" s="15" t="str">
        <f>IF(P349="","",IF(Z349="SI",P349*(1+'INPUTS Y LISTAS'!$B$15),'Modelo Estadistico'!P349))</f>
        <v/>
      </c>
      <c r="AK349" s="15" t="str">
        <f>IF(Q349="","",IF(Z349="SI",Q349*(1+'INPUTS Y LISTAS'!$B$15),'Modelo Estadistico'!Q349))</f>
        <v/>
      </c>
      <c r="AL349" s="15" t="str">
        <f>IF(R349="","",IF(Z349="SI",R349*(1+'INPUTS Y LISTAS'!$B$15),'Modelo Estadistico'!R349))</f>
        <v/>
      </c>
      <c r="AM349" s="15" t="str">
        <f>IF(S349="","",IF(Z349="SI",S349*(1+'INPUTS Y LISTAS'!$B$15),'Modelo Estadistico'!S349))</f>
        <v/>
      </c>
      <c r="AN349" s="15" t="str">
        <f>IF(T349="","",IF(Z349="SI",T349*(1+'INPUTS Y LISTAS'!$B$15),'Modelo Estadistico'!T349))</f>
        <v/>
      </c>
      <c r="AO349" s="15" t="str">
        <f>IF(U349="","",IF(Z349="SI",U349*(1+'INPUTS Y LISTAS'!$B$15),'Modelo Estadistico'!U349))</f>
        <v/>
      </c>
      <c r="AP349" s="15" t="str">
        <f>IF(V349="","",IF(Z349="SI",V349*(1+'INPUTS Y LISTAS'!$B$15),'Modelo Estadistico'!V349))</f>
        <v/>
      </c>
      <c r="AQ349" s="15" t="str">
        <f>IF(W349="","",IF(Z349="SI",W349*(1+'INPUTS Y LISTAS'!$B$15),'Modelo Estadistico'!W349))</f>
        <v/>
      </c>
      <c r="AR349" s="15" t="str">
        <f>IF(X349="","",IF(Z349="SI",X349*(1+'INPUTS Y LISTAS'!$B$15),'Modelo Estadistico'!X349))</f>
        <v/>
      </c>
      <c r="AS349" s="71"/>
      <c r="AT349" s="29" t="str">
        <f t="shared" si="352"/>
        <v/>
      </c>
      <c r="AU349" s="15" t="str">
        <f t="shared" si="353"/>
        <v/>
      </c>
      <c r="AV349" s="15" t="str">
        <f t="shared" si="354"/>
        <v/>
      </c>
      <c r="AW349" s="30" t="str">
        <f t="shared" si="355"/>
        <v/>
      </c>
      <c r="AX349" s="28" t="str">
        <f t="shared" si="390"/>
        <v/>
      </c>
      <c r="AY349" s="16" t="str">
        <f t="shared" si="362"/>
        <v/>
      </c>
      <c r="AZ349" s="16" t="str">
        <f t="shared" si="363"/>
        <v/>
      </c>
      <c r="BA349" s="16" t="str">
        <f t="shared" si="364"/>
        <v/>
      </c>
      <c r="BB349" s="16" t="str">
        <f t="shared" si="365"/>
        <v/>
      </c>
      <c r="BC349" s="16" t="str">
        <f t="shared" si="366"/>
        <v/>
      </c>
      <c r="BD349" s="16" t="str">
        <f t="shared" si="367"/>
        <v/>
      </c>
      <c r="BE349" s="16" t="str">
        <f t="shared" si="368"/>
        <v/>
      </c>
      <c r="BF349" s="16" t="str">
        <f t="shared" si="369"/>
        <v/>
      </c>
      <c r="BG349" s="16" t="str">
        <f t="shared" si="370"/>
        <v/>
      </c>
      <c r="BH349" s="16" t="str">
        <f t="shared" si="371"/>
        <v/>
      </c>
      <c r="BI349" s="16" t="str">
        <f t="shared" si="372"/>
        <v/>
      </c>
      <c r="BJ349" s="16" t="str">
        <f t="shared" si="373"/>
        <v/>
      </c>
      <c r="BK349" s="16" t="str">
        <f t="shared" si="374"/>
        <v/>
      </c>
      <c r="BL349" s="16" t="str">
        <f t="shared" si="375"/>
        <v/>
      </c>
      <c r="BM349" s="16"/>
      <c r="BN349" s="16" t="str">
        <f t="shared" si="376"/>
        <v/>
      </c>
      <c r="BO349" s="16" t="str">
        <f t="shared" si="377"/>
        <v/>
      </c>
      <c r="BP349" s="28" t="str">
        <f t="shared" si="378"/>
        <v/>
      </c>
      <c r="BQ349" s="16" t="str">
        <f t="shared" si="379"/>
        <v/>
      </c>
      <c r="BR349" s="16" t="str">
        <f t="shared" si="380"/>
        <v/>
      </c>
      <c r="BS349" s="16" t="str">
        <f t="shared" si="381"/>
        <v/>
      </c>
      <c r="BT349" s="16" t="str">
        <f t="shared" si="382"/>
        <v/>
      </c>
      <c r="BU349" s="16" t="str">
        <f t="shared" si="383"/>
        <v/>
      </c>
      <c r="BV349" s="16" t="str">
        <f t="shared" si="384"/>
        <v/>
      </c>
      <c r="BW349" s="16" t="str">
        <f t="shared" si="385"/>
        <v/>
      </c>
      <c r="BX349" s="16" t="str">
        <f t="shared" si="386"/>
        <v/>
      </c>
      <c r="BY349" s="16" t="str">
        <f t="shared" si="387"/>
        <v/>
      </c>
      <c r="BZ349" s="16" t="str">
        <f t="shared" si="388"/>
        <v/>
      </c>
      <c r="CA349" s="16" t="str">
        <f t="shared" si="388"/>
        <v/>
      </c>
      <c r="CB349" s="16" t="str">
        <f t="shared" si="388"/>
        <v/>
      </c>
      <c r="CC349" s="16" t="str">
        <f t="shared" si="388"/>
        <v/>
      </c>
      <c r="CD349" s="16" t="str">
        <f t="shared" si="388"/>
        <v/>
      </c>
      <c r="CE349" s="16" t="str">
        <f t="shared" si="388"/>
        <v/>
      </c>
      <c r="CF349" s="16" t="str">
        <f t="shared" si="388"/>
        <v/>
      </c>
      <c r="CG349" s="16" t="str">
        <f t="shared" si="388"/>
        <v/>
      </c>
      <c r="CH349" s="66" t="str">
        <f t="shared" si="389"/>
        <v/>
      </c>
      <c r="CI349" s="42" t="str">
        <f t="shared" si="401"/>
        <v/>
      </c>
      <c r="CJ349" s="42" t="str">
        <f t="shared" si="402"/>
        <v/>
      </c>
      <c r="CK349" s="42" t="str">
        <f t="shared" si="403"/>
        <v/>
      </c>
      <c r="CL349" s="42" t="str">
        <f t="shared" si="404"/>
        <v/>
      </c>
      <c r="CM349" s="42" t="str">
        <f t="shared" si="405"/>
        <v/>
      </c>
      <c r="CN349" s="65">
        <f t="shared" si="391"/>
        <v>0</v>
      </c>
      <c r="CO349" s="73"/>
      <c r="CP349" s="41">
        <f t="shared" si="356"/>
        <v>0</v>
      </c>
      <c r="CQ349" s="39">
        <f t="shared" si="357"/>
        <v>0</v>
      </c>
      <c r="CR349" s="40">
        <f t="shared" si="358"/>
        <v>0</v>
      </c>
      <c r="CS349" s="134">
        <f t="shared" si="359"/>
        <v>0</v>
      </c>
      <c r="CT349" s="17"/>
      <c r="CU349" s="129"/>
      <c r="CV349" s="130">
        <f t="shared" si="392"/>
        <v>0</v>
      </c>
      <c r="CW349" s="134">
        <f t="shared" si="393"/>
        <v>0</v>
      </c>
      <c r="CX349" s="131">
        <f>+IF($I$7="SI",'INPUTS Y LISTAS'!$B$31,0)</f>
        <v>0</v>
      </c>
      <c r="CY349" s="132"/>
      <c r="CZ349" s="130">
        <f t="shared" si="394"/>
        <v>0</v>
      </c>
      <c r="DA349" s="134">
        <f t="shared" si="395"/>
        <v>0</v>
      </c>
      <c r="DB349" s="131">
        <f>+IF($I$7="SI",'INPUTS Y LISTAS'!$B$32,0)</f>
        <v>0</v>
      </c>
      <c r="DC349" s="132"/>
      <c r="DD349" s="130">
        <f t="shared" si="396"/>
        <v>0</v>
      </c>
      <c r="DE349" s="134">
        <f t="shared" si="397"/>
        <v>0</v>
      </c>
      <c r="DF349" s="131">
        <f>+IF($I$7="SI",'INPUTS Y LISTAS'!$B$33,0)</f>
        <v>0</v>
      </c>
      <c r="DG349" s="132"/>
      <c r="DH349" s="130">
        <f t="shared" si="398"/>
        <v>0</v>
      </c>
      <c r="DI349" s="134">
        <f t="shared" si="399"/>
        <v>0</v>
      </c>
      <c r="DJ349" s="136">
        <f t="shared" si="400"/>
        <v>0</v>
      </c>
    </row>
    <row r="350" spans="3:114" ht="15.75" hidden="1" outlineLevel="2" x14ac:dyDescent="0.2">
      <c r="C350" s="14">
        <f t="shared" si="351"/>
        <v>336</v>
      </c>
      <c r="D350" s="72"/>
      <c r="E350" s="69">
        <v>1</v>
      </c>
      <c r="F350" s="69"/>
      <c r="G350" s="70"/>
      <c r="H350" s="70"/>
      <c r="I350" s="70"/>
      <c r="J350" s="70"/>
      <c r="K350" s="70"/>
      <c r="L350" s="70"/>
      <c r="M350" s="70"/>
      <c r="N350" s="70"/>
      <c r="O350" s="70"/>
      <c r="P350" s="70"/>
      <c r="Q350" s="70"/>
      <c r="R350" s="70"/>
      <c r="S350" s="70"/>
      <c r="T350" s="70"/>
      <c r="U350" s="70"/>
      <c r="V350" s="70"/>
      <c r="W350" s="70"/>
      <c r="X350" s="70"/>
      <c r="Y350" s="71"/>
      <c r="Z350" s="87" t="s">
        <v>16</v>
      </c>
      <c r="AA350" s="15" t="str">
        <f>IF(G350="","",IF(Z350="SI",G350*(1+'INPUTS Y LISTAS'!$B$15),'Modelo Estadistico'!G350))</f>
        <v/>
      </c>
      <c r="AB350" s="15" t="str">
        <f>IF(H350="","",IF(Z350="SI",H350*(1+'INPUTS Y LISTAS'!$B$15),'Modelo Estadistico'!H350))</f>
        <v/>
      </c>
      <c r="AC350" s="15" t="str">
        <f>IF(I350="","",IF(Z350="SI",I350*(1+'INPUTS Y LISTAS'!$B$15),'Modelo Estadistico'!I350))</f>
        <v/>
      </c>
      <c r="AD350" s="15" t="str">
        <f>IF(J350="","",IF(Z350="SI",J350*(1+'INPUTS Y LISTAS'!$B$15),'Modelo Estadistico'!J350))</f>
        <v/>
      </c>
      <c r="AE350" s="15" t="str">
        <f>IF(K350="","",IF(Z350="SI",K350*(1+'INPUTS Y LISTAS'!$B$15),'Modelo Estadistico'!K350))</f>
        <v/>
      </c>
      <c r="AF350" s="15" t="str">
        <f>IF(L350="","",IF(Z350="SI",L350*(1+'INPUTS Y LISTAS'!$B$15),'Modelo Estadistico'!L350))</f>
        <v/>
      </c>
      <c r="AG350" s="15" t="str">
        <f>IF(M350="","",IF(Z350="SI",M350*(1+'INPUTS Y LISTAS'!$B$15),'Modelo Estadistico'!M350))</f>
        <v/>
      </c>
      <c r="AH350" s="15" t="str">
        <f>IF(N350="","",IF(Z350="SI",N350*(1+'INPUTS Y LISTAS'!$B$15),'Modelo Estadistico'!N350))</f>
        <v/>
      </c>
      <c r="AI350" s="15" t="str">
        <f>IF(O350="","",IF(Z350="SI",O350*(1+'INPUTS Y LISTAS'!$B$15),'Modelo Estadistico'!O350))</f>
        <v/>
      </c>
      <c r="AJ350" s="15" t="str">
        <f>IF(P350="","",IF(Z350="SI",P350*(1+'INPUTS Y LISTAS'!$B$15),'Modelo Estadistico'!P350))</f>
        <v/>
      </c>
      <c r="AK350" s="15" t="str">
        <f>IF(Q350="","",IF(Z350="SI",Q350*(1+'INPUTS Y LISTAS'!$B$15),'Modelo Estadistico'!Q350))</f>
        <v/>
      </c>
      <c r="AL350" s="15" t="str">
        <f>IF(R350="","",IF(Z350="SI",R350*(1+'INPUTS Y LISTAS'!$B$15),'Modelo Estadistico'!R350))</f>
        <v/>
      </c>
      <c r="AM350" s="15" t="str">
        <f>IF(S350="","",IF(Z350="SI",S350*(1+'INPUTS Y LISTAS'!$B$15),'Modelo Estadistico'!S350))</f>
        <v/>
      </c>
      <c r="AN350" s="15" t="str">
        <f>IF(T350="","",IF(Z350="SI",T350*(1+'INPUTS Y LISTAS'!$B$15),'Modelo Estadistico'!T350))</f>
        <v/>
      </c>
      <c r="AO350" s="15" t="str">
        <f>IF(U350="","",IF(Z350="SI",U350*(1+'INPUTS Y LISTAS'!$B$15),'Modelo Estadistico'!U350))</f>
        <v/>
      </c>
      <c r="AP350" s="15" t="str">
        <f>IF(V350="","",IF(Z350="SI",V350*(1+'INPUTS Y LISTAS'!$B$15),'Modelo Estadistico'!V350))</f>
        <v/>
      </c>
      <c r="AQ350" s="15" t="str">
        <f>IF(W350="","",IF(Z350="SI",W350*(1+'INPUTS Y LISTAS'!$B$15),'Modelo Estadistico'!W350))</f>
        <v/>
      </c>
      <c r="AR350" s="15" t="str">
        <f>IF(X350="","",IF(Z350="SI",X350*(1+'INPUTS Y LISTAS'!$B$15),'Modelo Estadistico'!X350))</f>
        <v/>
      </c>
      <c r="AS350" s="71"/>
      <c r="AT350" s="29" t="str">
        <f t="shared" si="352"/>
        <v/>
      </c>
      <c r="AU350" s="15" t="str">
        <f t="shared" si="353"/>
        <v/>
      </c>
      <c r="AV350" s="15" t="str">
        <f t="shared" si="354"/>
        <v/>
      </c>
      <c r="AW350" s="30" t="str">
        <f t="shared" si="355"/>
        <v/>
      </c>
      <c r="AX350" s="28" t="str">
        <f t="shared" si="390"/>
        <v/>
      </c>
      <c r="AY350" s="16" t="str">
        <f t="shared" si="362"/>
        <v/>
      </c>
      <c r="AZ350" s="16" t="str">
        <f t="shared" si="363"/>
        <v/>
      </c>
      <c r="BA350" s="16" t="str">
        <f t="shared" si="364"/>
        <v/>
      </c>
      <c r="BB350" s="16" t="str">
        <f t="shared" si="365"/>
        <v/>
      </c>
      <c r="BC350" s="16" t="str">
        <f t="shared" si="366"/>
        <v/>
      </c>
      <c r="BD350" s="16" t="str">
        <f t="shared" si="367"/>
        <v/>
      </c>
      <c r="BE350" s="16" t="str">
        <f t="shared" si="368"/>
        <v/>
      </c>
      <c r="BF350" s="16" t="str">
        <f t="shared" si="369"/>
        <v/>
      </c>
      <c r="BG350" s="16" t="str">
        <f t="shared" si="370"/>
        <v/>
      </c>
      <c r="BH350" s="16" t="str">
        <f t="shared" si="371"/>
        <v/>
      </c>
      <c r="BI350" s="16" t="str">
        <f t="shared" si="372"/>
        <v/>
      </c>
      <c r="BJ350" s="16" t="str">
        <f t="shared" si="373"/>
        <v/>
      </c>
      <c r="BK350" s="16" t="str">
        <f t="shared" si="374"/>
        <v/>
      </c>
      <c r="BL350" s="16" t="str">
        <f t="shared" si="375"/>
        <v/>
      </c>
      <c r="BM350" s="16"/>
      <c r="BN350" s="16" t="str">
        <f t="shared" si="376"/>
        <v/>
      </c>
      <c r="BO350" s="16" t="str">
        <f t="shared" si="377"/>
        <v/>
      </c>
      <c r="BP350" s="28" t="str">
        <f t="shared" si="378"/>
        <v/>
      </c>
      <c r="BQ350" s="16" t="str">
        <f t="shared" si="379"/>
        <v/>
      </c>
      <c r="BR350" s="16" t="str">
        <f t="shared" si="380"/>
        <v/>
      </c>
      <c r="BS350" s="16" t="str">
        <f t="shared" si="381"/>
        <v/>
      </c>
      <c r="BT350" s="16" t="str">
        <f t="shared" si="382"/>
        <v/>
      </c>
      <c r="BU350" s="16" t="str">
        <f t="shared" si="383"/>
        <v/>
      </c>
      <c r="BV350" s="16" t="str">
        <f t="shared" si="384"/>
        <v/>
      </c>
      <c r="BW350" s="16" t="str">
        <f t="shared" si="385"/>
        <v/>
      </c>
      <c r="BX350" s="16" t="str">
        <f t="shared" si="386"/>
        <v/>
      </c>
      <c r="BY350" s="16" t="str">
        <f t="shared" si="387"/>
        <v/>
      </c>
      <c r="BZ350" s="16" t="str">
        <f t="shared" si="388"/>
        <v/>
      </c>
      <c r="CA350" s="16" t="str">
        <f t="shared" si="388"/>
        <v/>
      </c>
      <c r="CB350" s="16" t="str">
        <f t="shared" si="388"/>
        <v/>
      </c>
      <c r="CC350" s="16" t="str">
        <f t="shared" si="388"/>
        <v/>
      </c>
      <c r="CD350" s="16" t="str">
        <f t="shared" si="388"/>
        <v/>
      </c>
      <c r="CE350" s="16" t="str">
        <f t="shared" si="388"/>
        <v/>
      </c>
      <c r="CF350" s="16" t="str">
        <f t="shared" si="388"/>
        <v/>
      </c>
      <c r="CG350" s="16" t="str">
        <f t="shared" si="388"/>
        <v/>
      </c>
      <c r="CH350" s="66" t="str">
        <f t="shared" si="389"/>
        <v/>
      </c>
      <c r="CI350" s="42" t="str">
        <f t="shared" si="401"/>
        <v/>
      </c>
      <c r="CJ350" s="42" t="str">
        <f t="shared" si="402"/>
        <v/>
      </c>
      <c r="CK350" s="42" t="str">
        <f t="shared" si="403"/>
        <v/>
      </c>
      <c r="CL350" s="42" t="str">
        <f t="shared" si="404"/>
        <v/>
      </c>
      <c r="CM350" s="42" t="str">
        <f t="shared" si="405"/>
        <v/>
      </c>
      <c r="CN350" s="65">
        <f t="shared" si="391"/>
        <v>0</v>
      </c>
      <c r="CO350" s="73"/>
      <c r="CP350" s="41">
        <f t="shared" si="356"/>
        <v>0</v>
      </c>
      <c r="CQ350" s="39">
        <f t="shared" si="357"/>
        <v>0</v>
      </c>
      <c r="CR350" s="40">
        <f t="shared" si="358"/>
        <v>0</v>
      </c>
      <c r="CS350" s="134">
        <f t="shared" si="359"/>
        <v>0</v>
      </c>
      <c r="CT350" s="17"/>
      <c r="CU350" s="129"/>
      <c r="CV350" s="130">
        <f t="shared" si="392"/>
        <v>0</v>
      </c>
      <c r="CW350" s="134">
        <f t="shared" si="393"/>
        <v>0</v>
      </c>
      <c r="CX350" s="131">
        <f>+IF($I$7="SI",'INPUTS Y LISTAS'!$B$31,0)</f>
        <v>0</v>
      </c>
      <c r="CY350" s="132"/>
      <c r="CZ350" s="130">
        <f t="shared" si="394"/>
        <v>0</v>
      </c>
      <c r="DA350" s="134">
        <f t="shared" si="395"/>
        <v>0</v>
      </c>
      <c r="DB350" s="131">
        <f>+IF($I$7="SI",'INPUTS Y LISTAS'!$B$32,0)</f>
        <v>0</v>
      </c>
      <c r="DC350" s="132"/>
      <c r="DD350" s="130">
        <f t="shared" si="396"/>
        <v>0</v>
      </c>
      <c r="DE350" s="134">
        <f t="shared" si="397"/>
        <v>0</v>
      </c>
      <c r="DF350" s="131">
        <f>+IF($I$7="SI",'INPUTS Y LISTAS'!$B$33,0)</f>
        <v>0</v>
      </c>
      <c r="DG350" s="132"/>
      <c r="DH350" s="130">
        <f t="shared" si="398"/>
        <v>0</v>
      </c>
      <c r="DI350" s="134">
        <f t="shared" si="399"/>
        <v>0</v>
      </c>
      <c r="DJ350" s="136">
        <f t="shared" si="400"/>
        <v>0</v>
      </c>
    </row>
    <row r="351" spans="3:114" ht="15.75" hidden="1" outlineLevel="2" x14ac:dyDescent="0.2">
      <c r="C351" s="14">
        <f t="shared" si="351"/>
        <v>337</v>
      </c>
      <c r="D351" s="72"/>
      <c r="E351" s="69">
        <v>1</v>
      </c>
      <c r="F351" s="69"/>
      <c r="G351" s="70"/>
      <c r="H351" s="70"/>
      <c r="I351" s="70"/>
      <c r="J351" s="70"/>
      <c r="K351" s="70"/>
      <c r="L351" s="70"/>
      <c r="M351" s="70"/>
      <c r="N351" s="70"/>
      <c r="O351" s="70"/>
      <c r="P351" s="70"/>
      <c r="Q351" s="70"/>
      <c r="R351" s="70"/>
      <c r="S351" s="70"/>
      <c r="T351" s="70"/>
      <c r="U351" s="70"/>
      <c r="V351" s="70"/>
      <c r="W351" s="70"/>
      <c r="X351" s="70"/>
      <c r="Y351" s="71"/>
      <c r="Z351" s="87" t="s">
        <v>16</v>
      </c>
      <c r="AA351" s="15" t="str">
        <f>IF(G351="","",IF(Z351="SI",G351*(1+'INPUTS Y LISTAS'!$B$15),'Modelo Estadistico'!G351))</f>
        <v/>
      </c>
      <c r="AB351" s="15" t="str">
        <f>IF(H351="","",IF(Z351="SI",H351*(1+'INPUTS Y LISTAS'!$B$15),'Modelo Estadistico'!H351))</f>
        <v/>
      </c>
      <c r="AC351" s="15" t="str">
        <f>IF(I351="","",IF(Z351="SI",I351*(1+'INPUTS Y LISTAS'!$B$15),'Modelo Estadistico'!I351))</f>
        <v/>
      </c>
      <c r="AD351" s="15" t="str">
        <f>IF(J351="","",IF(Z351="SI",J351*(1+'INPUTS Y LISTAS'!$B$15),'Modelo Estadistico'!J351))</f>
        <v/>
      </c>
      <c r="AE351" s="15" t="str">
        <f>IF(K351="","",IF(Z351="SI",K351*(1+'INPUTS Y LISTAS'!$B$15),'Modelo Estadistico'!K351))</f>
        <v/>
      </c>
      <c r="AF351" s="15" t="str">
        <f>IF(L351="","",IF(Z351="SI",L351*(1+'INPUTS Y LISTAS'!$B$15),'Modelo Estadistico'!L351))</f>
        <v/>
      </c>
      <c r="AG351" s="15" t="str">
        <f>IF(M351="","",IF(Z351="SI",M351*(1+'INPUTS Y LISTAS'!$B$15),'Modelo Estadistico'!M351))</f>
        <v/>
      </c>
      <c r="AH351" s="15" t="str">
        <f>IF(N351="","",IF(Z351="SI",N351*(1+'INPUTS Y LISTAS'!$B$15),'Modelo Estadistico'!N351))</f>
        <v/>
      </c>
      <c r="AI351" s="15" t="str">
        <f>IF(O351="","",IF(Z351="SI",O351*(1+'INPUTS Y LISTAS'!$B$15),'Modelo Estadistico'!O351))</f>
        <v/>
      </c>
      <c r="AJ351" s="15" t="str">
        <f>IF(P351="","",IF(Z351="SI",P351*(1+'INPUTS Y LISTAS'!$B$15),'Modelo Estadistico'!P351))</f>
        <v/>
      </c>
      <c r="AK351" s="15" t="str">
        <f>IF(Q351="","",IF(Z351="SI",Q351*(1+'INPUTS Y LISTAS'!$B$15),'Modelo Estadistico'!Q351))</f>
        <v/>
      </c>
      <c r="AL351" s="15" t="str">
        <f>IF(R351="","",IF(Z351="SI",R351*(1+'INPUTS Y LISTAS'!$B$15),'Modelo Estadistico'!R351))</f>
        <v/>
      </c>
      <c r="AM351" s="15" t="str">
        <f>IF(S351="","",IF(Z351="SI",S351*(1+'INPUTS Y LISTAS'!$B$15),'Modelo Estadistico'!S351))</f>
        <v/>
      </c>
      <c r="AN351" s="15" t="str">
        <f>IF(T351="","",IF(Z351="SI",T351*(1+'INPUTS Y LISTAS'!$B$15),'Modelo Estadistico'!T351))</f>
        <v/>
      </c>
      <c r="AO351" s="15" t="str">
        <f>IF(U351="","",IF(Z351="SI",U351*(1+'INPUTS Y LISTAS'!$B$15),'Modelo Estadistico'!U351))</f>
        <v/>
      </c>
      <c r="AP351" s="15" t="str">
        <f>IF(V351="","",IF(Z351="SI",V351*(1+'INPUTS Y LISTAS'!$B$15),'Modelo Estadistico'!V351))</f>
        <v/>
      </c>
      <c r="AQ351" s="15" t="str">
        <f>IF(W351="","",IF(Z351="SI",W351*(1+'INPUTS Y LISTAS'!$B$15),'Modelo Estadistico'!W351))</f>
        <v/>
      </c>
      <c r="AR351" s="15" t="str">
        <f>IF(X351="","",IF(Z351="SI",X351*(1+'INPUTS Y LISTAS'!$B$15),'Modelo Estadistico'!X351))</f>
        <v/>
      </c>
      <c r="AS351" s="71"/>
      <c r="AT351" s="29" t="str">
        <f t="shared" si="352"/>
        <v/>
      </c>
      <c r="AU351" s="15" t="str">
        <f t="shared" si="353"/>
        <v/>
      </c>
      <c r="AV351" s="15" t="str">
        <f t="shared" si="354"/>
        <v/>
      </c>
      <c r="AW351" s="30" t="str">
        <f t="shared" si="355"/>
        <v/>
      </c>
      <c r="AX351" s="28" t="str">
        <f t="shared" si="390"/>
        <v/>
      </c>
      <c r="AY351" s="16" t="str">
        <f t="shared" si="362"/>
        <v/>
      </c>
      <c r="AZ351" s="16" t="str">
        <f t="shared" si="363"/>
        <v/>
      </c>
      <c r="BA351" s="16" t="str">
        <f t="shared" si="364"/>
        <v/>
      </c>
      <c r="BB351" s="16" t="str">
        <f t="shared" si="365"/>
        <v/>
      </c>
      <c r="BC351" s="16" t="str">
        <f t="shared" si="366"/>
        <v/>
      </c>
      <c r="BD351" s="16" t="str">
        <f t="shared" si="367"/>
        <v/>
      </c>
      <c r="BE351" s="16" t="str">
        <f t="shared" si="368"/>
        <v/>
      </c>
      <c r="BF351" s="16" t="str">
        <f t="shared" si="369"/>
        <v/>
      </c>
      <c r="BG351" s="16" t="str">
        <f t="shared" si="370"/>
        <v/>
      </c>
      <c r="BH351" s="16" t="str">
        <f t="shared" si="371"/>
        <v/>
      </c>
      <c r="BI351" s="16" t="str">
        <f t="shared" si="372"/>
        <v/>
      </c>
      <c r="BJ351" s="16" t="str">
        <f t="shared" si="373"/>
        <v/>
      </c>
      <c r="BK351" s="16" t="str">
        <f t="shared" si="374"/>
        <v/>
      </c>
      <c r="BL351" s="16" t="str">
        <f t="shared" si="375"/>
        <v/>
      </c>
      <c r="BM351" s="16"/>
      <c r="BN351" s="16" t="str">
        <f t="shared" si="376"/>
        <v/>
      </c>
      <c r="BO351" s="16" t="str">
        <f t="shared" si="377"/>
        <v/>
      </c>
      <c r="BP351" s="28" t="str">
        <f t="shared" si="378"/>
        <v/>
      </c>
      <c r="BQ351" s="16" t="str">
        <f t="shared" si="379"/>
        <v/>
      </c>
      <c r="BR351" s="16" t="str">
        <f t="shared" si="380"/>
        <v/>
      </c>
      <c r="BS351" s="16" t="str">
        <f t="shared" si="381"/>
        <v/>
      </c>
      <c r="BT351" s="16" t="str">
        <f t="shared" si="382"/>
        <v/>
      </c>
      <c r="BU351" s="16" t="str">
        <f t="shared" si="383"/>
        <v/>
      </c>
      <c r="BV351" s="16" t="str">
        <f t="shared" si="384"/>
        <v/>
      </c>
      <c r="BW351" s="16" t="str">
        <f t="shared" si="385"/>
        <v/>
      </c>
      <c r="BX351" s="16" t="str">
        <f t="shared" si="386"/>
        <v/>
      </c>
      <c r="BY351" s="16" t="str">
        <f t="shared" si="387"/>
        <v/>
      </c>
      <c r="BZ351" s="16" t="str">
        <f t="shared" si="388"/>
        <v/>
      </c>
      <c r="CA351" s="16" t="str">
        <f t="shared" si="388"/>
        <v/>
      </c>
      <c r="CB351" s="16" t="str">
        <f t="shared" si="388"/>
        <v/>
      </c>
      <c r="CC351" s="16" t="str">
        <f t="shared" si="388"/>
        <v/>
      </c>
      <c r="CD351" s="16" t="str">
        <f t="shared" si="388"/>
        <v/>
      </c>
      <c r="CE351" s="16" t="str">
        <f t="shared" si="388"/>
        <v/>
      </c>
      <c r="CF351" s="16" t="str">
        <f t="shared" si="388"/>
        <v/>
      </c>
      <c r="CG351" s="16" t="str">
        <f t="shared" si="388"/>
        <v/>
      </c>
      <c r="CH351" s="66" t="str">
        <f t="shared" si="389"/>
        <v/>
      </c>
      <c r="CI351" s="42" t="str">
        <f t="shared" si="401"/>
        <v/>
      </c>
      <c r="CJ351" s="42" t="str">
        <f t="shared" si="402"/>
        <v/>
      </c>
      <c r="CK351" s="42" t="str">
        <f t="shared" si="403"/>
        <v/>
      </c>
      <c r="CL351" s="42" t="str">
        <f t="shared" si="404"/>
        <v/>
      </c>
      <c r="CM351" s="42" t="str">
        <f t="shared" si="405"/>
        <v/>
      </c>
      <c r="CN351" s="65">
        <f t="shared" si="391"/>
        <v>0</v>
      </c>
      <c r="CO351" s="73"/>
      <c r="CP351" s="41">
        <f t="shared" si="356"/>
        <v>0</v>
      </c>
      <c r="CQ351" s="39">
        <f t="shared" si="357"/>
        <v>0</v>
      </c>
      <c r="CR351" s="40">
        <f t="shared" si="358"/>
        <v>0</v>
      </c>
      <c r="CS351" s="134">
        <f t="shared" si="359"/>
        <v>0</v>
      </c>
      <c r="CT351" s="17"/>
      <c r="CU351" s="129"/>
      <c r="CV351" s="130">
        <f t="shared" si="392"/>
        <v>0</v>
      </c>
      <c r="CW351" s="134">
        <f t="shared" si="393"/>
        <v>0</v>
      </c>
      <c r="CX351" s="131">
        <f>+IF($I$7="SI",'INPUTS Y LISTAS'!$B$31,0)</f>
        <v>0</v>
      </c>
      <c r="CY351" s="132"/>
      <c r="CZ351" s="130">
        <f t="shared" si="394"/>
        <v>0</v>
      </c>
      <c r="DA351" s="134">
        <f t="shared" si="395"/>
        <v>0</v>
      </c>
      <c r="DB351" s="131">
        <f>+IF($I$7="SI",'INPUTS Y LISTAS'!$B$32,0)</f>
        <v>0</v>
      </c>
      <c r="DC351" s="132"/>
      <c r="DD351" s="130">
        <f t="shared" si="396"/>
        <v>0</v>
      </c>
      <c r="DE351" s="134">
        <f t="shared" si="397"/>
        <v>0</v>
      </c>
      <c r="DF351" s="131">
        <f>+IF($I$7="SI",'INPUTS Y LISTAS'!$B$33,0)</f>
        <v>0</v>
      </c>
      <c r="DG351" s="132"/>
      <c r="DH351" s="130">
        <f t="shared" si="398"/>
        <v>0</v>
      </c>
      <c r="DI351" s="134">
        <f t="shared" si="399"/>
        <v>0</v>
      </c>
      <c r="DJ351" s="136">
        <f t="shared" si="400"/>
        <v>0</v>
      </c>
    </row>
    <row r="352" spans="3:114" ht="15.75" hidden="1" outlineLevel="2" x14ac:dyDescent="0.2">
      <c r="C352" s="14">
        <f t="shared" si="351"/>
        <v>338</v>
      </c>
      <c r="D352" s="72"/>
      <c r="E352" s="69">
        <v>1</v>
      </c>
      <c r="F352" s="69"/>
      <c r="G352" s="70"/>
      <c r="H352" s="70"/>
      <c r="I352" s="70"/>
      <c r="J352" s="70"/>
      <c r="K352" s="70"/>
      <c r="L352" s="70"/>
      <c r="M352" s="70"/>
      <c r="N352" s="70"/>
      <c r="O352" s="70"/>
      <c r="P352" s="70"/>
      <c r="Q352" s="70"/>
      <c r="R352" s="70"/>
      <c r="S352" s="70"/>
      <c r="T352" s="70"/>
      <c r="U352" s="70"/>
      <c r="V352" s="70"/>
      <c r="W352" s="70"/>
      <c r="X352" s="70"/>
      <c r="Y352" s="71"/>
      <c r="Z352" s="87" t="s">
        <v>16</v>
      </c>
      <c r="AA352" s="15" t="str">
        <f>IF(G352="","",IF(Z352="SI",G352*(1+'INPUTS Y LISTAS'!$B$15),'Modelo Estadistico'!G352))</f>
        <v/>
      </c>
      <c r="AB352" s="15" t="str">
        <f>IF(H352="","",IF(Z352="SI",H352*(1+'INPUTS Y LISTAS'!$B$15),'Modelo Estadistico'!H352))</f>
        <v/>
      </c>
      <c r="AC352" s="15" t="str">
        <f>IF(I352="","",IF(Z352="SI",I352*(1+'INPUTS Y LISTAS'!$B$15),'Modelo Estadistico'!I352))</f>
        <v/>
      </c>
      <c r="AD352" s="15" t="str">
        <f>IF(J352="","",IF(Z352="SI",J352*(1+'INPUTS Y LISTAS'!$B$15),'Modelo Estadistico'!J352))</f>
        <v/>
      </c>
      <c r="AE352" s="15" t="str">
        <f>IF(K352="","",IF(Z352="SI",K352*(1+'INPUTS Y LISTAS'!$B$15),'Modelo Estadistico'!K352))</f>
        <v/>
      </c>
      <c r="AF352" s="15" t="str">
        <f>IF(L352="","",IF(Z352="SI",L352*(1+'INPUTS Y LISTAS'!$B$15),'Modelo Estadistico'!L352))</f>
        <v/>
      </c>
      <c r="AG352" s="15" t="str">
        <f>IF(M352="","",IF(Z352="SI",M352*(1+'INPUTS Y LISTAS'!$B$15),'Modelo Estadistico'!M352))</f>
        <v/>
      </c>
      <c r="AH352" s="15" t="str">
        <f>IF(N352="","",IF(Z352="SI",N352*(1+'INPUTS Y LISTAS'!$B$15),'Modelo Estadistico'!N352))</f>
        <v/>
      </c>
      <c r="AI352" s="15" t="str">
        <f>IF(O352="","",IF(Z352="SI",O352*(1+'INPUTS Y LISTAS'!$B$15),'Modelo Estadistico'!O352))</f>
        <v/>
      </c>
      <c r="AJ352" s="15" t="str">
        <f>IF(P352="","",IF(Z352="SI",P352*(1+'INPUTS Y LISTAS'!$B$15),'Modelo Estadistico'!P352))</f>
        <v/>
      </c>
      <c r="AK352" s="15" t="str">
        <f>IF(Q352="","",IF(Z352="SI",Q352*(1+'INPUTS Y LISTAS'!$B$15),'Modelo Estadistico'!Q352))</f>
        <v/>
      </c>
      <c r="AL352" s="15" t="str">
        <f>IF(R352="","",IF(Z352="SI",R352*(1+'INPUTS Y LISTAS'!$B$15),'Modelo Estadistico'!R352))</f>
        <v/>
      </c>
      <c r="AM352" s="15" t="str">
        <f>IF(S352="","",IF(Z352="SI",S352*(1+'INPUTS Y LISTAS'!$B$15),'Modelo Estadistico'!S352))</f>
        <v/>
      </c>
      <c r="AN352" s="15" t="str">
        <f>IF(T352="","",IF(Z352="SI",T352*(1+'INPUTS Y LISTAS'!$B$15),'Modelo Estadistico'!T352))</f>
        <v/>
      </c>
      <c r="AO352" s="15" t="str">
        <f>IF(U352="","",IF(Z352="SI",U352*(1+'INPUTS Y LISTAS'!$B$15),'Modelo Estadistico'!U352))</f>
        <v/>
      </c>
      <c r="AP352" s="15" t="str">
        <f>IF(V352="","",IF(Z352="SI",V352*(1+'INPUTS Y LISTAS'!$B$15),'Modelo Estadistico'!V352))</f>
        <v/>
      </c>
      <c r="AQ352" s="15" t="str">
        <f>IF(W352="","",IF(Z352="SI",W352*(1+'INPUTS Y LISTAS'!$B$15),'Modelo Estadistico'!W352))</f>
        <v/>
      </c>
      <c r="AR352" s="15" t="str">
        <f>IF(X352="","",IF(Z352="SI",X352*(1+'INPUTS Y LISTAS'!$B$15),'Modelo Estadistico'!X352))</f>
        <v/>
      </c>
      <c r="AS352" s="71"/>
      <c r="AT352" s="29" t="str">
        <f t="shared" si="352"/>
        <v/>
      </c>
      <c r="AU352" s="15" t="str">
        <f t="shared" si="353"/>
        <v/>
      </c>
      <c r="AV352" s="15" t="str">
        <f t="shared" si="354"/>
        <v/>
      </c>
      <c r="AW352" s="30" t="str">
        <f t="shared" si="355"/>
        <v/>
      </c>
      <c r="AX352" s="28" t="str">
        <f t="shared" si="390"/>
        <v/>
      </c>
      <c r="AY352" s="16" t="str">
        <f t="shared" si="362"/>
        <v/>
      </c>
      <c r="AZ352" s="16" t="str">
        <f t="shared" si="363"/>
        <v/>
      </c>
      <c r="BA352" s="16" t="str">
        <f t="shared" si="364"/>
        <v/>
      </c>
      <c r="BB352" s="16" t="str">
        <f t="shared" si="365"/>
        <v/>
      </c>
      <c r="BC352" s="16" t="str">
        <f t="shared" si="366"/>
        <v/>
      </c>
      <c r="BD352" s="16" t="str">
        <f t="shared" si="367"/>
        <v/>
      </c>
      <c r="BE352" s="16" t="str">
        <f t="shared" si="368"/>
        <v/>
      </c>
      <c r="BF352" s="16" t="str">
        <f t="shared" si="369"/>
        <v/>
      </c>
      <c r="BG352" s="16" t="str">
        <f t="shared" si="370"/>
        <v/>
      </c>
      <c r="BH352" s="16" t="str">
        <f t="shared" si="371"/>
        <v/>
      </c>
      <c r="BI352" s="16" t="str">
        <f t="shared" si="372"/>
        <v/>
      </c>
      <c r="BJ352" s="16" t="str">
        <f t="shared" si="373"/>
        <v/>
      </c>
      <c r="BK352" s="16" t="str">
        <f t="shared" si="374"/>
        <v/>
      </c>
      <c r="BL352" s="16" t="str">
        <f t="shared" si="375"/>
        <v/>
      </c>
      <c r="BM352" s="16"/>
      <c r="BN352" s="16" t="str">
        <f t="shared" si="376"/>
        <v/>
      </c>
      <c r="BO352" s="16" t="str">
        <f t="shared" si="377"/>
        <v/>
      </c>
      <c r="BP352" s="28" t="str">
        <f t="shared" si="378"/>
        <v/>
      </c>
      <c r="BQ352" s="16" t="str">
        <f t="shared" si="379"/>
        <v/>
      </c>
      <c r="BR352" s="16" t="str">
        <f t="shared" si="380"/>
        <v/>
      </c>
      <c r="BS352" s="16" t="str">
        <f t="shared" si="381"/>
        <v/>
      </c>
      <c r="BT352" s="16" t="str">
        <f t="shared" si="382"/>
        <v/>
      </c>
      <c r="BU352" s="16" t="str">
        <f t="shared" si="383"/>
        <v/>
      </c>
      <c r="BV352" s="16" t="str">
        <f t="shared" si="384"/>
        <v/>
      </c>
      <c r="BW352" s="16" t="str">
        <f t="shared" si="385"/>
        <v/>
      </c>
      <c r="BX352" s="16" t="str">
        <f t="shared" si="386"/>
        <v/>
      </c>
      <c r="BY352" s="16" t="str">
        <f t="shared" si="387"/>
        <v/>
      </c>
      <c r="BZ352" s="16" t="str">
        <f t="shared" ref="BZ352:CG367" si="406">IF(BH352="Incluir Cotización",$AJ352,"")</f>
        <v/>
      </c>
      <c r="CA352" s="16" t="str">
        <f t="shared" si="406"/>
        <v/>
      </c>
      <c r="CB352" s="16" t="str">
        <f t="shared" si="406"/>
        <v/>
      </c>
      <c r="CC352" s="16" t="str">
        <f t="shared" si="406"/>
        <v/>
      </c>
      <c r="CD352" s="16" t="str">
        <f t="shared" si="406"/>
        <v/>
      </c>
      <c r="CE352" s="16" t="str">
        <f t="shared" si="406"/>
        <v/>
      </c>
      <c r="CF352" s="16" t="str">
        <f t="shared" si="406"/>
        <v/>
      </c>
      <c r="CG352" s="16" t="str">
        <f t="shared" si="406"/>
        <v/>
      </c>
      <c r="CH352" s="66" t="str">
        <f t="shared" si="389"/>
        <v/>
      </c>
      <c r="CI352" s="42" t="str">
        <f t="shared" si="401"/>
        <v/>
      </c>
      <c r="CJ352" s="42" t="str">
        <f t="shared" si="402"/>
        <v/>
      </c>
      <c r="CK352" s="42" t="str">
        <f t="shared" si="403"/>
        <v/>
      </c>
      <c r="CL352" s="42" t="str">
        <f t="shared" si="404"/>
        <v/>
      </c>
      <c r="CM352" s="42" t="str">
        <f t="shared" si="405"/>
        <v/>
      </c>
      <c r="CN352" s="65">
        <f t="shared" si="391"/>
        <v>0</v>
      </c>
      <c r="CO352" s="73"/>
      <c r="CP352" s="41">
        <f t="shared" si="356"/>
        <v>0</v>
      </c>
      <c r="CQ352" s="39">
        <f t="shared" si="357"/>
        <v>0</v>
      </c>
      <c r="CR352" s="40">
        <f t="shared" si="358"/>
        <v>0</v>
      </c>
      <c r="CS352" s="134">
        <f t="shared" si="359"/>
        <v>0</v>
      </c>
      <c r="CT352" s="17"/>
      <c r="CU352" s="129"/>
      <c r="CV352" s="130">
        <f t="shared" si="392"/>
        <v>0</v>
      </c>
      <c r="CW352" s="134">
        <f t="shared" si="393"/>
        <v>0</v>
      </c>
      <c r="CX352" s="131">
        <f>+IF($I$7="SI",'INPUTS Y LISTAS'!$B$31,0)</f>
        <v>0</v>
      </c>
      <c r="CY352" s="132"/>
      <c r="CZ352" s="130">
        <f t="shared" si="394"/>
        <v>0</v>
      </c>
      <c r="DA352" s="134">
        <f t="shared" si="395"/>
        <v>0</v>
      </c>
      <c r="DB352" s="131">
        <f>+IF($I$7="SI",'INPUTS Y LISTAS'!$B$32,0)</f>
        <v>0</v>
      </c>
      <c r="DC352" s="132"/>
      <c r="DD352" s="130">
        <f t="shared" si="396"/>
        <v>0</v>
      </c>
      <c r="DE352" s="134">
        <f t="shared" si="397"/>
        <v>0</v>
      </c>
      <c r="DF352" s="131">
        <f>+IF($I$7="SI",'INPUTS Y LISTAS'!$B$33,0)</f>
        <v>0</v>
      </c>
      <c r="DG352" s="132"/>
      <c r="DH352" s="130">
        <f t="shared" si="398"/>
        <v>0</v>
      </c>
      <c r="DI352" s="134">
        <f t="shared" si="399"/>
        <v>0</v>
      </c>
      <c r="DJ352" s="136">
        <f t="shared" si="400"/>
        <v>0</v>
      </c>
    </row>
    <row r="353" spans="3:114" ht="15.75" hidden="1" outlineLevel="2" x14ac:dyDescent="0.2">
      <c r="C353" s="14">
        <f t="shared" si="351"/>
        <v>339</v>
      </c>
      <c r="D353" s="72"/>
      <c r="E353" s="69">
        <v>1</v>
      </c>
      <c r="F353" s="69"/>
      <c r="G353" s="70"/>
      <c r="H353" s="70"/>
      <c r="I353" s="70"/>
      <c r="J353" s="70"/>
      <c r="K353" s="70"/>
      <c r="L353" s="70"/>
      <c r="M353" s="70"/>
      <c r="N353" s="70"/>
      <c r="O353" s="70"/>
      <c r="P353" s="70"/>
      <c r="Q353" s="70"/>
      <c r="R353" s="70"/>
      <c r="S353" s="70"/>
      <c r="T353" s="70"/>
      <c r="U353" s="70"/>
      <c r="V353" s="70"/>
      <c r="W353" s="70"/>
      <c r="X353" s="70"/>
      <c r="Y353" s="71"/>
      <c r="Z353" s="87" t="s">
        <v>16</v>
      </c>
      <c r="AA353" s="15" t="str">
        <f>IF(G353="","",IF(Z353="SI",G353*(1+'INPUTS Y LISTAS'!$B$15),'Modelo Estadistico'!G353))</f>
        <v/>
      </c>
      <c r="AB353" s="15" t="str">
        <f>IF(H353="","",IF(Z353="SI",H353*(1+'INPUTS Y LISTAS'!$B$15),'Modelo Estadistico'!H353))</f>
        <v/>
      </c>
      <c r="AC353" s="15" t="str">
        <f>IF(I353="","",IF(Z353="SI",I353*(1+'INPUTS Y LISTAS'!$B$15),'Modelo Estadistico'!I353))</f>
        <v/>
      </c>
      <c r="AD353" s="15" t="str">
        <f>IF(J353="","",IF(Z353="SI",J353*(1+'INPUTS Y LISTAS'!$B$15),'Modelo Estadistico'!J353))</f>
        <v/>
      </c>
      <c r="AE353" s="15" t="str">
        <f>IF(K353="","",IF(Z353="SI",K353*(1+'INPUTS Y LISTAS'!$B$15),'Modelo Estadistico'!K353))</f>
        <v/>
      </c>
      <c r="AF353" s="15" t="str">
        <f>IF(L353="","",IF(Z353="SI",L353*(1+'INPUTS Y LISTAS'!$B$15),'Modelo Estadistico'!L353))</f>
        <v/>
      </c>
      <c r="AG353" s="15" t="str">
        <f>IF(M353="","",IF(Z353="SI",M353*(1+'INPUTS Y LISTAS'!$B$15),'Modelo Estadistico'!M353))</f>
        <v/>
      </c>
      <c r="AH353" s="15" t="str">
        <f>IF(N353="","",IF(Z353="SI",N353*(1+'INPUTS Y LISTAS'!$B$15),'Modelo Estadistico'!N353))</f>
        <v/>
      </c>
      <c r="AI353" s="15" t="str">
        <f>IF(O353="","",IF(Z353="SI",O353*(1+'INPUTS Y LISTAS'!$B$15),'Modelo Estadistico'!O353))</f>
        <v/>
      </c>
      <c r="AJ353" s="15" t="str">
        <f>IF(P353="","",IF(Z353="SI",P353*(1+'INPUTS Y LISTAS'!$B$15),'Modelo Estadistico'!P353))</f>
        <v/>
      </c>
      <c r="AK353" s="15" t="str">
        <f>IF(Q353="","",IF(Z353="SI",Q353*(1+'INPUTS Y LISTAS'!$B$15),'Modelo Estadistico'!Q353))</f>
        <v/>
      </c>
      <c r="AL353" s="15" t="str">
        <f>IF(R353="","",IF(Z353="SI",R353*(1+'INPUTS Y LISTAS'!$B$15),'Modelo Estadistico'!R353))</f>
        <v/>
      </c>
      <c r="AM353" s="15" t="str">
        <f>IF(S353="","",IF(Z353="SI",S353*(1+'INPUTS Y LISTAS'!$B$15),'Modelo Estadistico'!S353))</f>
        <v/>
      </c>
      <c r="AN353" s="15" t="str">
        <f>IF(T353="","",IF(Z353="SI",T353*(1+'INPUTS Y LISTAS'!$B$15),'Modelo Estadistico'!T353))</f>
        <v/>
      </c>
      <c r="AO353" s="15" t="str">
        <f>IF(U353="","",IF(Z353="SI",U353*(1+'INPUTS Y LISTAS'!$B$15),'Modelo Estadistico'!U353))</f>
        <v/>
      </c>
      <c r="AP353" s="15" t="str">
        <f>IF(V353="","",IF(Z353="SI",V353*(1+'INPUTS Y LISTAS'!$B$15),'Modelo Estadistico'!V353))</f>
        <v/>
      </c>
      <c r="AQ353" s="15" t="str">
        <f>IF(W353="","",IF(Z353="SI",W353*(1+'INPUTS Y LISTAS'!$B$15),'Modelo Estadistico'!W353))</f>
        <v/>
      </c>
      <c r="AR353" s="15" t="str">
        <f>IF(X353="","",IF(Z353="SI",X353*(1+'INPUTS Y LISTAS'!$B$15),'Modelo Estadistico'!X353))</f>
        <v/>
      </c>
      <c r="AS353" s="71"/>
      <c r="AT353" s="29" t="str">
        <f t="shared" si="352"/>
        <v/>
      </c>
      <c r="AU353" s="15" t="str">
        <f t="shared" si="353"/>
        <v/>
      </c>
      <c r="AV353" s="15" t="str">
        <f t="shared" si="354"/>
        <v/>
      </c>
      <c r="AW353" s="30" t="str">
        <f t="shared" si="355"/>
        <v/>
      </c>
      <c r="AX353" s="28" t="str">
        <f t="shared" si="390"/>
        <v/>
      </c>
      <c r="AY353" s="16" t="str">
        <f t="shared" si="362"/>
        <v/>
      </c>
      <c r="AZ353" s="16" t="str">
        <f t="shared" si="363"/>
        <v/>
      </c>
      <c r="BA353" s="16" t="str">
        <f t="shared" si="364"/>
        <v/>
      </c>
      <c r="BB353" s="16" t="str">
        <f t="shared" si="365"/>
        <v/>
      </c>
      <c r="BC353" s="16" t="str">
        <f t="shared" si="366"/>
        <v/>
      </c>
      <c r="BD353" s="16" t="str">
        <f t="shared" si="367"/>
        <v/>
      </c>
      <c r="BE353" s="16" t="str">
        <f t="shared" si="368"/>
        <v/>
      </c>
      <c r="BF353" s="16" t="str">
        <f t="shared" si="369"/>
        <v/>
      </c>
      <c r="BG353" s="16" t="str">
        <f t="shared" si="370"/>
        <v/>
      </c>
      <c r="BH353" s="16" t="str">
        <f t="shared" si="371"/>
        <v/>
      </c>
      <c r="BI353" s="16" t="str">
        <f t="shared" si="372"/>
        <v/>
      </c>
      <c r="BJ353" s="16" t="str">
        <f t="shared" si="373"/>
        <v/>
      </c>
      <c r="BK353" s="16" t="str">
        <f t="shared" si="374"/>
        <v/>
      </c>
      <c r="BL353" s="16" t="str">
        <f t="shared" si="375"/>
        <v/>
      </c>
      <c r="BM353" s="16"/>
      <c r="BN353" s="16" t="str">
        <f t="shared" si="376"/>
        <v/>
      </c>
      <c r="BO353" s="16" t="str">
        <f t="shared" si="377"/>
        <v/>
      </c>
      <c r="BP353" s="28" t="str">
        <f t="shared" si="378"/>
        <v/>
      </c>
      <c r="BQ353" s="16" t="str">
        <f t="shared" si="379"/>
        <v/>
      </c>
      <c r="BR353" s="16" t="str">
        <f t="shared" si="380"/>
        <v/>
      </c>
      <c r="BS353" s="16" t="str">
        <f t="shared" si="381"/>
        <v/>
      </c>
      <c r="BT353" s="16" t="str">
        <f t="shared" si="382"/>
        <v/>
      </c>
      <c r="BU353" s="16" t="str">
        <f t="shared" si="383"/>
        <v/>
      </c>
      <c r="BV353" s="16" t="str">
        <f t="shared" si="384"/>
        <v/>
      </c>
      <c r="BW353" s="16" t="str">
        <f t="shared" si="385"/>
        <v/>
      </c>
      <c r="BX353" s="16" t="str">
        <f t="shared" si="386"/>
        <v/>
      </c>
      <c r="BY353" s="16" t="str">
        <f t="shared" si="387"/>
        <v/>
      </c>
      <c r="BZ353" s="16" t="str">
        <f t="shared" si="406"/>
        <v/>
      </c>
      <c r="CA353" s="16" t="str">
        <f t="shared" si="406"/>
        <v/>
      </c>
      <c r="CB353" s="16" t="str">
        <f t="shared" si="406"/>
        <v/>
      </c>
      <c r="CC353" s="16" t="str">
        <f t="shared" si="406"/>
        <v/>
      </c>
      <c r="CD353" s="16" t="str">
        <f t="shared" si="406"/>
        <v/>
      </c>
      <c r="CE353" s="16" t="str">
        <f t="shared" si="406"/>
        <v/>
      </c>
      <c r="CF353" s="16" t="str">
        <f t="shared" si="406"/>
        <v/>
      </c>
      <c r="CG353" s="16" t="str">
        <f t="shared" si="406"/>
        <v/>
      </c>
      <c r="CH353" s="66" t="str">
        <f t="shared" si="389"/>
        <v/>
      </c>
      <c r="CI353" s="42" t="str">
        <f t="shared" si="401"/>
        <v/>
      </c>
      <c r="CJ353" s="42" t="str">
        <f t="shared" si="402"/>
        <v/>
      </c>
      <c r="CK353" s="42" t="str">
        <f t="shared" si="403"/>
        <v/>
      </c>
      <c r="CL353" s="42" t="str">
        <f t="shared" si="404"/>
        <v/>
      </c>
      <c r="CM353" s="42" t="str">
        <f t="shared" si="405"/>
        <v/>
      </c>
      <c r="CN353" s="65">
        <f t="shared" si="391"/>
        <v>0</v>
      </c>
      <c r="CO353" s="73"/>
      <c r="CP353" s="41">
        <f t="shared" si="356"/>
        <v>0</v>
      </c>
      <c r="CQ353" s="39">
        <f t="shared" si="357"/>
        <v>0</v>
      </c>
      <c r="CR353" s="40">
        <f t="shared" si="358"/>
        <v>0</v>
      </c>
      <c r="CS353" s="134">
        <f t="shared" si="359"/>
        <v>0</v>
      </c>
      <c r="CT353" s="17"/>
      <c r="CU353" s="129"/>
      <c r="CV353" s="130">
        <f t="shared" si="392"/>
        <v>0</v>
      </c>
      <c r="CW353" s="134">
        <f t="shared" si="393"/>
        <v>0</v>
      </c>
      <c r="CX353" s="131">
        <f>+IF($I$7="SI",'INPUTS Y LISTAS'!$B$31,0)</f>
        <v>0</v>
      </c>
      <c r="CY353" s="132"/>
      <c r="CZ353" s="130">
        <f t="shared" si="394"/>
        <v>0</v>
      </c>
      <c r="DA353" s="134">
        <f t="shared" si="395"/>
        <v>0</v>
      </c>
      <c r="DB353" s="131">
        <f>+IF($I$7="SI",'INPUTS Y LISTAS'!$B$32,0)</f>
        <v>0</v>
      </c>
      <c r="DC353" s="132"/>
      <c r="DD353" s="130">
        <f t="shared" si="396"/>
        <v>0</v>
      </c>
      <c r="DE353" s="134">
        <f t="shared" si="397"/>
        <v>0</v>
      </c>
      <c r="DF353" s="131">
        <f>+IF($I$7="SI",'INPUTS Y LISTAS'!$B$33,0)</f>
        <v>0</v>
      </c>
      <c r="DG353" s="132"/>
      <c r="DH353" s="130">
        <f t="shared" si="398"/>
        <v>0</v>
      </c>
      <c r="DI353" s="134">
        <f t="shared" si="399"/>
        <v>0</v>
      </c>
      <c r="DJ353" s="136">
        <f t="shared" si="400"/>
        <v>0</v>
      </c>
    </row>
    <row r="354" spans="3:114" ht="15.75" hidden="1" outlineLevel="2" x14ac:dyDescent="0.2">
      <c r="C354" s="14">
        <f t="shared" ref="C354:C417" si="407">+C353+1</f>
        <v>340</v>
      </c>
      <c r="D354" s="72"/>
      <c r="E354" s="69">
        <v>1</v>
      </c>
      <c r="F354" s="69"/>
      <c r="G354" s="70"/>
      <c r="H354" s="70"/>
      <c r="I354" s="70"/>
      <c r="J354" s="70"/>
      <c r="K354" s="70"/>
      <c r="L354" s="70"/>
      <c r="M354" s="70"/>
      <c r="N354" s="70"/>
      <c r="O354" s="70"/>
      <c r="P354" s="70"/>
      <c r="Q354" s="70"/>
      <c r="R354" s="70"/>
      <c r="S354" s="70"/>
      <c r="T354" s="70"/>
      <c r="U354" s="70"/>
      <c r="V354" s="70"/>
      <c r="W354" s="70"/>
      <c r="X354" s="70"/>
      <c r="Y354" s="71"/>
      <c r="Z354" s="87" t="s">
        <v>16</v>
      </c>
      <c r="AA354" s="15" t="str">
        <f>IF(G354="","",IF(Z354="SI",G354*(1+'INPUTS Y LISTAS'!$B$15),'Modelo Estadistico'!G354))</f>
        <v/>
      </c>
      <c r="AB354" s="15" t="str">
        <f>IF(H354="","",IF(Z354="SI",H354*(1+'INPUTS Y LISTAS'!$B$15),'Modelo Estadistico'!H354))</f>
        <v/>
      </c>
      <c r="AC354" s="15" t="str">
        <f>IF(I354="","",IF(Z354="SI",I354*(1+'INPUTS Y LISTAS'!$B$15),'Modelo Estadistico'!I354))</f>
        <v/>
      </c>
      <c r="AD354" s="15" t="str">
        <f>IF(J354="","",IF(Z354="SI",J354*(1+'INPUTS Y LISTAS'!$B$15),'Modelo Estadistico'!J354))</f>
        <v/>
      </c>
      <c r="AE354" s="15" t="str">
        <f>IF(K354="","",IF(Z354="SI",K354*(1+'INPUTS Y LISTAS'!$B$15),'Modelo Estadistico'!K354))</f>
        <v/>
      </c>
      <c r="AF354" s="15" t="str">
        <f>IF(L354="","",IF(Z354="SI",L354*(1+'INPUTS Y LISTAS'!$B$15),'Modelo Estadistico'!L354))</f>
        <v/>
      </c>
      <c r="AG354" s="15" t="str">
        <f>IF(M354="","",IF(Z354="SI",M354*(1+'INPUTS Y LISTAS'!$B$15),'Modelo Estadistico'!M354))</f>
        <v/>
      </c>
      <c r="AH354" s="15" t="str">
        <f>IF(N354="","",IF(Z354="SI",N354*(1+'INPUTS Y LISTAS'!$B$15),'Modelo Estadistico'!N354))</f>
        <v/>
      </c>
      <c r="AI354" s="15" t="str">
        <f>IF(O354="","",IF(Z354="SI",O354*(1+'INPUTS Y LISTAS'!$B$15),'Modelo Estadistico'!O354))</f>
        <v/>
      </c>
      <c r="AJ354" s="15" t="str">
        <f>IF(P354="","",IF(Z354="SI",P354*(1+'INPUTS Y LISTAS'!$B$15),'Modelo Estadistico'!P354))</f>
        <v/>
      </c>
      <c r="AK354" s="15" t="str">
        <f>IF(Q354="","",IF(Z354="SI",Q354*(1+'INPUTS Y LISTAS'!$B$15),'Modelo Estadistico'!Q354))</f>
        <v/>
      </c>
      <c r="AL354" s="15" t="str">
        <f>IF(R354="","",IF(Z354="SI",R354*(1+'INPUTS Y LISTAS'!$B$15),'Modelo Estadistico'!R354))</f>
        <v/>
      </c>
      <c r="AM354" s="15" t="str">
        <f>IF(S354="","",IF(Z354="SI",S354*(1+'INPUTS Y LISTAS'!$B$15),'Modelo Estadistico'!S354))</f>
        <v/>
      </c>
      <c r="AN354" s="15" t="str">
        <f>IF(T354="","",IF(Z354="SI",T354*(1+'INPUTS Y LISTAS'!$B$15),'Modelo Estadistico'!T354))</f>
        <v/>
      </c>
      <c r="AO354" s="15" t="str">
        <f>IF(U354="","",IF(Z354="SI",U354*(1+'INPUTS Y LISTAS'!$B$15),'Modelo Estadistico'!U354))</f>
        <v/>
      </c>
      <c r="AP354" s="15" t="str">
        <f>IF(V354="","",IF(Z354="SI",V354*(1+'INPUTS Y LISTAS'!$B$15),'Modelo Estadistico'!V354))</f>
        <v/>
      </c>
      <c r="AQ354" s="15" t="str">
        <f>IF(W354="","",IF(Z354="SI",W354*(1+'INPUTS Y LISTAS'!$B$15),'Modelo Estadistico'!W354))</f>
        <v/>
      </c>
      <c r="AR354" s="15" t="str">
        <f>IF(X354="","",IF(Z354="SI",X354*(1+'INPUTS Y LISTAS'!$B$15),'Modelo Estadistico'!X354))</f>
        <v/>
      </c>
      <c r="AS354" s="71"/>
      <c r="AT354" s="29" t="str">
        <f t="shared" si="352"/>
        <v/>
      </c>
      <c r="AU354" s="15" t="str">
        <f t="shared" si="353"/>
        <v/>
      </c>
      <c r="AV354" s="15" t="str">
        <f t="shared" si="354"/>
        <v/>
      </c>
      <c r="AW354" s="30" t="str">
        <f t="shared" si="355"/>
        <v/>
      </c>
      <c r="AX354" s="28" t="str">
        <f t="shared" si="390"/>
        <v/>
      </c>
      <c r="AY354" s="16" t="str">
        <f t="shared" si="362"/>
        <v/>
      </c>
      <c r="AZ354" s="16" t="str">
        <f t="shared" si="363"/>
        <v/>
      </c>
      <c r="BA354" s="16" t="str">
        <f t="shared" si="364"/>
        <v/>
      </c>
      <c r="BB354" s="16" t="str">
        <f t="shared" si="365"/>
        <v/>
      </c>
      <c r="BC354" s="16" t="str">
        <f t="shared" si="366"/>
        <v/>
      </c>
      <c r="BD354" s="16" t="str">
        <f t="shared" si="367"/>
        <v/>
      </c>
      <c r="BE354" s="16" t="str">
        <f t="shared" si="368"/>
        <v/>
      </c>
      <c r="BF354" s="16" t="str">
        <f t="shared" si="369"/>
        <v/>
      </c>
      <c r="BG354" s="16" t="str">
        <f t="shared" si="370"/>
        <v/>
      </c>
      <c r="BH354" s="16" t="str">
        <f t="shared" si="371"/>
        <v/>
      </c>
      <c r="BI354" s="16" t="str">
        <f t="shared" si="372"/>
        <v/>
      </c>
      <c r="BJ354" s="16" t="str">
        <f t="shared" si="373"/>
        <v/>
      </c>
      <c r="BK354" s="16" t="str">
        <f t="shared" si="374"/>
        <v/>
      </c>
      <c r="BL354" s="16" t="str">
        <f t="shared" si="375"/>
        <v/>
      </c>
      <c r="BM354" s="16"/>
      <c r="BN354" s="16" t="str">
        <f t="shared" si="376"/>
        <v/>
      </c>
      <c r="BO354" s="16" t="str">
        <f t="shared" si="377"/>
        <v/>
      </c>
      <c r="BP354" s="28" t="str">
        <f t="shared" si="378"/>
        <v/>
      </c>
      <c r="BQ354" s="16" t="str">
        <f t="shared" si="379"/>
        <v/>
      </c>
      <c r="BR354" s="16" t="str">
        <f t="shared" si="380"/>
        <v/>
      </c>
      <c r="BS354" s="16" t="str">
        <f t="shared" si="381"/>
        <v/>
      </c>
      <c r="BT354" s="16" t="str">
        <f t="shared" si="382"/>
        <v/>
      </c>
      <c r="BU354" s="16" t="str">
        <f t="shared" si="383"/>
        <v/>
      </c>
      <c r="BV354" s="16" t="str">
        <f t="shared" si="384"/>
        <v/>
      </c>
      <c r="BW354" s="16" t="str">
        <f t="shared" si="385"/>
        <v/>
      </c>
      <c r="BX354" s="16" t="str">
        <f t="shared" si="386"/>
        <v/>
      </c>
      <c r="BY354" s="16" t="str">
        <f t="shared" si="387"/>
        <v/>
      </c>
      <c r="BZ354" s="16" t="str">
        <f t="shared" si="406"/>
        <v/>
      </c>
      <c r="CA354" s="16" t="str">
        <f t="shared" si="406"/>
        <v/>
      </c>
      <c r="CB354" s="16" t="str">
        <f t="shared" si="406"/>
        <v/>
      </c>
      <c r="CC354" s="16" t="str">
        <f t="shared" si="406"/>
        <v/>
      </c>
      <c r="CD354" s="16" t="str">
        <f t="shared" si="406"/>
        <v/>
      </c>
      <c r="CE354" s="16" t="str">
        <f t="shared" si="406"/>
        <v/>
      </c>
      <c r="CF354" s="16" t="str">
        <f t="shared" si="406"/>
        <v/>
      </c>
      <c r="CG354" s="16" t="str">
        <f t="shared" si="406"/>
        <v/>
      </c>
      <c r="CH354" s="66" t="str">
        <f t="shared" si="389"/>
        <v/>
      </c>
      <c r="CI354" s="42" t="str">
        <f t="shared" si="401"/>
        <v/>
      </c>
      <c r="CJ354" s="42" t="str">
        <f t="shared" si="402"/>
        <v/>
      </c>
      <c r="CK354" s="42" t="str">
        <f t="shared" si="403"/>
        <v/>
      </c>
      <c r="CL354" s="42" t="str">
        <f t="shared" si="404"/>
        <v/>
      </c>
      <c r="CM354" s="42" t="str">
        <f t="shared" si="405"/>
        <v/>
      </c>
      <c r="CN354" s="65">
        <f t="shared" si="391"/>
        <v>0</v>
      </c>
      <c r="CO354" s="73"/>
      <c r="CP354" s="41">
        <f t="shared" si="356"/>
        <v>0</v>
      </c>
      <c r="CQ354" s="39">
        <f t="shared" si="357"/>
        <v>0</v>
      </c>
      <c r="CR354" s="40">
        <f t="shared" si="358"/>
        <v>0</v>
      </c>
      <c r="CS354" s="134">
        <f t="shared" si="359"/>
        <v>0</v>
      </c>
      <c r="CT354" s="17"/>
      <c r="CU354" s="129"/>
      <c r="CV354" s="130">
        <f t="shared" si="392"/>
        <v>0</v>
      </c>
      <c r="CW354" s="134">
        <f t="shared" si="393"/>
        <v>0</v>
      </c>
      <c r="CX354" s="131">
        <f>+IF($I$7="SI",'INPUTS Y LISTAS'!$B$31,0)</f>
        <v>0</v>
      </c>
      <c r="CY354" s="132"/>
      <c r="CZ354" s="130">
        <f t="shared" si="394"/>
        <v>0</v>
      </c>
      <c r="DA354" s="134">
        <f t="shared" si="395"/>
        <v>0</v>
      </c>
      <c r="DB354" s="131">
        <f>+IF($I$7="SI",'INPUTS Y LISTAS'!$B$32,0)</f>
        <v>0</v>
      </c>
      <c r="DC354" s="132"/>
      <c r="DD354" s="130">
        <f t="shared" si="396"/>
        <v>0</v>
      </c>
      <c r="DE354" s="134">
        <f t="shared" si="397"/>
        <v>0</v>
      </c>
      <c r="DF354" s="131">
        <f>+IF($I$7="SI",'INPUTS Y LISTAS'!$B$33,0)</f>
        <v>0</v>
      </c>
      <c r="DG354" s="132"/>
      <c r="DH354" s="130">
        <f t="shared" si="398"/>
        <v>0</v>
      </c>
      <c r="DI354" s="134">
        <f t="shared" si="399"/>
        <v>0</v>
      </c>
      <c r="DJ354" s="136">
        <f t="shared" si="400"/>
        <v>0</v>
      </c>
    </row>
    <row r="355" spans="3:114" ht="15.75" hidden="1" outlineLevel="2" x14ac:dyDescent="0.2">
      <c r="C355" s="14">
        <f t="shared" si="407"/>
        <v>341</v>
      </c>
      <c r="D355" s="72"/>
      <c r="E355" s="69">
        <v>1</v>
      </c>
      <c r="F355" s="69"/>
      <c r="G355" s="70"/>
      <c r="H355" s="70"/>
      <c r="I355" s="70"/>
      <c r="J355" s="70"/>
      <c r="K355" s="70"/>
      <c r="L355" s="70"/>
      <c r="M355" s="70"/>
      <c r="N355" s="70"/>
      <c r="O355" s="70"/>
      <c r="P355" s="70"/>
      <c r="Q355" s="70"/>
      <c r="R355" s="70"/>
      <c r="S355" s="70"/>
      <c r="T355" s="70"/>
      <c r="U355" s="70"/>
      <c r="V355" s="70"/>
      <c r="W355" s="70"/>
      <c r="X355" s="70"/>
      <c r="Y355" s="71"/>
      <c r="Z355" s="87" t="s">
        <v>16</v>
      </c>
      <c r="AA355" s="15" t="str">
        <f>IF(G355="","",IF(Z355="SI",G355*(1+'INPUTS Y LISTAS'!$B$15),'Modelo Estadistico'!G355))</f>
        <v/>
      </c>
      <c r="AB355" s="15" t="str">
        <f>IF(H355="","",IF(Z355="SI",H355*(1+'INPUTS Y LISTAS'!$B$15),'Modelo Estadistico'!H355))</f>
        <v/>
      </c>
      <c r="AC355" s="15" t="str">
        <f>IF(I355="","",IF(Z355="SI",I355*(1+'INPUTS Y LISTAS'!$B$15),'Modelo Estadistico'!I355))</f>
        <v/>
      </c>
      <c r="AD355" s="15" t="str">
        <f>IF(J355="","",IF(Z355="SI",J355*(1+'INPUTS Y LISTAS'!$B$15),'Modelo Estadistico'!J355))</f>
        <v/>
      </c>
      <c r="AE355" s="15" t="str">
        <f>IF(K355="","",IF(Z355="SI",K355*(1+'INPUTS Y LISTAS'!$B$15),'Modelo Estadistico'!K355))</f>
        <v/>
      </c>
      <c r="AF355" s="15" t="str">
        <f>IF(L355="","",IF(Z355="SI",L355*(1+'INPUTS Y LISTAS'!$B$15),'Modelo Estadistico'!L355))</f>
        <v/>
      </c>
      <c r="AG355" s="15" t="str">
        <f>IF(M355="","",IF(Z355="SI",M355*(1+'INPUTS Y LISTAS'!$B$15),'Modelo Estadistico'!M355))</f>
        <v/>
      </c>
      <c r="AH355" s="15" t="str">
        <f>IF(N355="","",IF(Z355="SI",N355*(1+'INPUTS Y LISTAS'!$B$15),'Modelo Estadistico'!N355))</f>
        <v/>
      </c>
      <c r="AI355" s="15" t="str">
        <f>IF(O355="","",IF(Z355="SI",O355*(1+'INPUTS Y LISTAS'!$B$15),'Modelo Estadistico'!O355))</f>
        <v/>
      </c>
      <c r="AJ355" s="15" t="str">
        <f>IF(P355="","",IF(Z355="SI",P355*(1+'INPUTS Y LISTAS'!$B$15),'Modelo Estadistico'!P355))</f>
        <v/>
      </c>
      <c r="AK355" s="15" t="str">
        <f>IF(Q355="","",IF(Z355="SI",Q355*(1+'INPUTS Y LISTAS'!$B$15),'Modelo Estadistico'!Q355))</f>
        <v/>
      </c>
      <c r="AL355" s="15" t="str">
        <f>IF(R355="","",IF(Z355="SI",R355*(1+'INPUTS Y LISTAS'!$B$15),'Modelo Estadistico'!R355))</f>
        <v/>
      </c>
      <c r="AM355" s="15" t="str">
        <f>IF(S355="","",IF(Z355="SI",S355*(1+'INPUTS Y LISTAS'!$B$15),'Modelo Estadistico'!S355))</f>
        <v/>
      </c>
      <c r="AN355" s="15" t="str">
        <f>IF(T355="","",IF(Z355="SI",T355*(1+'INPUTS Y LISTAS'!$B$15),'Modelo Estadistico'!T355))</f>
        <v/>
      </c>
      <c r="AO355" s="15" t="str">
        <f>IF(U355="","",IF(Z355="SI",U355*(1+'INPUTS Y LISTAS'!$B$15),'Modelo Estadistico'!U355))</f>
        <v/>
      </c>
      <c r="AP355" s="15" t="str">
        <f>IF(V355="","",IF(Z355="SI",V355*(1+'INPUTS Y LISTAS'!$B$15),'Modelo Estadistico'!V355))</f>
        <v/>
      </c>
      <c r="AQ355" s="15" t="str">
        <f>IF(W355="","",IF(Z355="SI",W355*(1+'INPUTS Y LISTAS'!$B$15),'Modelo Estadistico'!W355))</f>
        <v/>
      </c>
      <c r="AR355" s="15" t="str">
        <f>IF(X355="","",IF(Z355="SI",X355*(1+'INPUTS Y LISTAS'!$B$15),'Modelo Estadistico'!X355))</f>
        <v/>
      </c>
      <c r="AS355" s="71"/>
      <c r="AT355" s="29" t="str">
        <f t="shared" ref="AT355:AT418" si="408">IFERROR(AVERAGE(AA355:AR355),"")</f>
        <v/>
      </c>
      <c r="AU355" s="15" t="str">
        <f t="shared" ref="AU355:AU418" si="409">IFERROR(STDEV(AA355:AR355),"")</f>
        <v/>
      </c>
      <c r="AV355" s="15" t="str">
        <f t="shared" ref="AV355:AV418" si="410">IFERROR(AT355-AU355,"")</f>
        <v/>
      </c>
      <c r="AW355" s="30" t="str">
        <f t="shared" ref="AW355:AW418" si="411">IFERROR(+AT355+AU355,"")</f>
        <v/>
      </c>
      <c r="AX355" s="28" t="str">
        <f t="shared" si="390"/>
        <v/>
      </c>
      <c r="AY355" s="16" t="str">
        <f t="shared" si="362"/>
        <v/>
      </c>
      <c r="AZ355" s="16" t="str">
        <f t="shared" si="363"/>
        <v/>
      </c>
      <c r="BA355" s="16" t="str">
        <f t="shared" si="364"/>
        <v/>
      </c>
      <c r="BB355" s="16" t="str">
        <f t="shared" si="365"/>
        <v/>
      </c>
      <c r="BC355" s="16" t="str">
        <f t="shared" si="366"/>
        <v/>
      </c>
      <c r="BD355" s="16" t="str">
        <f t="shared" si="367"/>
        <v/>
      </c>
      <c r="BE355" s="16" t="str">
        <f t="shared" si="368"/>
        <v/>
      </c>
      <c r="BF355" s="16" t="str">
        <f t="shared" si="369"/>
        <v/>
      </c>
      <c r="BG355" s="16" t="str">
        <f t="shared" si="370"/>
        <v/>
      </c>
      <c r="BH355" s="16" t="str">
        <f t="shared" si="371"/>
        <v/>
      </c>
      <c r="BI355" s="16" t="str">
        <f t="shared" si="372"/>
        <v/>
      </c>
      <c r="BJ355" s="16" t="str">
        <f t="shared" si="373"/>
        <v/>
      </c>
      <c r="BK355" s="16" t="str">
        <f t="shared" si="374"/>
        <v/>
      </c>
      <c r="BL355" s="16" t="str">
        <f t="shared" si="375"/>
        <v/>
      </c>
      <c r="BM355" s="16"/>
      <c r="BN355" s="16" t="str">
        <f t="shared" si="376"/>
        <v/>
      </c>
      <c r="BO355" s="16" t="str">
        <f t="shared" si="377"/>
        <v/>
      </c>
      <c r="BP355" s="28" t="str">
        <f t="shared" si="378"/>
        <v/>
      </c>
      <c r="BQ355" s="16" t="str">
        <f t="shared" si="379"/>
        <v/>
      </c>
      <c r="BR355" s="16" t="str">
        <f t="shared" si="380"/>
        <v/>
      </c>
      <c r="BS355" s="16" t="str">
        <f t="shared" si="381"/>
        <v/>
      </c>
      <c r="BT355" s="16" t="str">
        <f t="shared" si="382"/>
        <v/>
      </c>
      <c r="BU355" s="16" t="str">
        <f t="shared" si="383"/>
        <v/>
      </c>
      <c r="BV355" s="16" t="str">
        <f t="shared" si="384"/>
        <v/>
      </c>
      <c r="BW355" s="16" t="str">
        <f t="shared" si="385"/>
        <v/>
      </c>
      <c r="BX355" s="16" t="str">
        <f t="shared" si="386"/>
        <v/>
      </c>
      <c r="BY355" s="16" t="str">
        <f t="shared" si="387"/>
        <v/>
      </c>
      <c r="BZ355" s="16" t="str">
        <f t="shared" si="406"/>
        <v/>
      </c>
      <c r="CA355" s="16" t="str">
        <f t="shared" si="406"/>
        <v/>
      </c>
      <c r="CB355" s="16" t="str">
        <f t="shared" si="406"/>
        <v/>
      </c>
      <c r="CC355" s="16" t="str">
        <f t="shared" si="406"/>
        <v/>
      </c>
      <c r="CD355" s="16" t="str">
        <f t="shared" si="406"/>
        <v/>
      </c>
      <c r="CE355" s="16" t="str">
        <f t="shared" si="406"/>
        <v/>
      </c>
      <c r="CF355" s="16" t="str">
        <f t="shared" si="406"/>
        <v/>
      </c>
      <c r="CG355" s="16" t="str">
        <f t="shared" si="406"/>
        <v/>
      </c>
      <c r="CH355" s="66" t="str">
        <f t="shared" si="389"/>
        <v/>
      </c>
      <c r="CI355" s="42" t="str">
        <f t="shared" si="401"/>
        <v/>
      </c>
      <c r="CJ355" s="42" t="str">
        <f t="shared" si="402"/>
        <v/>
      </c>
      <c r="CK355" s="42" t="str">
        <f t="shared" si="403"/>
        <v/>
      </c>
      <c r="CL355" s="42" t="str">
        <f t="shared" si="404"/>
        <v/>
      </c>
      <c r="CM355" s="42" t="str">
        <f t="shared" si="405"/>
        <v/>
      </c>
      <c r="CN355" s="65">
        <f t="shared" si="391"/>
        <v>0</v>
      </c>
      <c r="CO355" s="73"/>
      <c r="CP355" s="41">
        <f t="shared" ref="CP355:CP418" si="412">+CO355-CN355</f>
        <v>0</v>
      </c>
      <c r="CQ355" s="39">
        <f t="shared" ref="CQ355:CQ418" si="413">+CN355*$E355</f>
        <v>0</v>
      </c>
      <c r="CR355" s="40">
        <f t="shared" ref="CR355:CR418" si="414">+CO355*$E355</f>
        <v>0</v>
      </c>
      <c r="CS355" s="134">
        <f t="shared" ref="CS355:CS418" si="415">+CR355-CQ355</f>
        <v>0</v>
      </c>
      <c r="CT355" s="17"/>
      <c r="CU355" s="129"/>
      <c r="CV355" s="130">
        <f t="shared" si="392"/>
        <v>0</v>
      </c>
      <c r="CW355" s="134">
        <f t="shared" si="393"/>
        <v>0</v>
      </c>
      <c r="CX355" s="131">
        <f>+IF($I$7="SI",'INPUTS Y LISTAS'!$B$31,0)</f>
        <v>0</v>
      </c>
      <c r="CY355" s="132"/>
      <c r="CZ355" s="130">
        <f t="shared" si="394"/>
        <v>0</v>
      </c>
      <c r="DA355" s="134">
        <f t="shared" si="395"/>
        <v>0</v>
      </c>
      <c r="DB355" s="131">
        <f>+IF($I$7="SI",'INPUTS Y LISTAS'!$B$32,0)</f>
        <v>0</v>
      </c>
      <c r="DC355" s="132"/>
      <c r="DD355" s="130">
        <f t="shared" si="396"/>
        <v>0</v>
      </c>
      <c r="DE355" s="134">
        <f t="shared" si="397"/>
        <v>0</v>
      </c>
      <c r="DF355" s="131">
        <f>+IF($I$7="SI",'INPUTS Y LISTAS'!$B$33,0)</f>
        <v>0</v>
      </c>
      <c r="DG355" s="132"/>
      <c r="DH355" s="130">
        <f t="shared" si="398"/>
        <v>0</v>
      </c>
      <c r="DI355" s="134">
        <f t="shared" si="399"/>
        <v>0</v>
      </c>
      <c r="DJ355" s="136">
        <f t="shared" si="400"/>
        <v>0</v>
      </c>
    </row>
    <row r="356" spans="3:114" ht="15.75" hidden="1" outlineLevel="2" x14ac:dyDescent="0.2">
      <c r="C356" s="14">
        <f t="shared" si="407"/>
        <v>342</v>
      </c>
      <c r="D356" s="72"/>
      <c r="E356" s="69">
        <v>1</v>
      </c>
      <c r="F356" s="69"/>
      <c r="G356" s="70"/>
      <c r="H356" s="70"/>
      <c r="I356" s="70"/>
      <c r="J356" s="70"/>
      <c r="K356" s="70"/>
      <c r="L356" s="70"/>
      <c r="M356" s="70"/>
      <c r="N356" s="70"/>
      <c r="O356" s="70"/>
      <c r="P356" s="70"/>
      <c r="Q356" s="70"/>
      <c r="R356" s="70"/>
      <c r="S356" s="70"/>
      <c r="T356" s="70"/>
      <c r="U356" s="70"/>
      <c r="V356" s="70"/>
      <c r="W356" s="70"/>
      <c r="X356" s="70"/>
      <c r="Y356" s="71"/>
      <c r="Z356" s="87" t="s">
        <v>16</v>
      </c>
      <c r="AA356" s="15" t="str">
        <f>IF(G356="","",IF(Z356="SI",G356*(1+'INPUTS Y LISTAS'!$B$15),'Modelo Estadistico'!G356))</f>
        <v/>
      </c>
      <c r="AB356" s="15" t="str">
        <f>IF(H356="","",IF(Z356="SI",H356*(1+'INPUTS Y LISTAS'!$B$15),'Modelo Estadistico'!H356))</f>
        <v/>
      </c>
      <c r="AC356" s="15" t="str">
        <f>IF(I356="","",IF(Z356="SI",I356*(1+'INPUTS Y LISTAS'!$B$15),'Modelo Estadistico'!I356))</f>
        <v/>
      </c>
      <c r="AD356" s="15" t="str">
        <f>IF(J356="","",IF(Z356="SI",J356*(1+'INPUTS Y LISTAS'!$B$15),'Modelo Estadistico'!J356))</f>
        <v/>
      </c>
      <c r="AE356" s="15" t="str">
        <f>IF(K356="","",IF(Z356="SI",K356*(1+'INPUTS Y LISTAS'!$B$15),'Modelo Estadistico'!K356))</f>
        <v/>
      </c>
      <c r="AF356" s="15" t="str">
        <f>IF(L356="","",IF(Z356="SI",L356*(1+'INPUTS Y LISTAS'!$B$15),'Modelo Estadistico'!L356))</f>
        <v/>
      </c>
      <c r="AG356" s="15" t="str">
        <f>IF(M356="","",IF(Z356="SI",M356*(1+'INPUTS Y LISTAS'!$B$15),'Modelo Estadistico'!M356))</f>
        <v/>
      </c>
      <c r="AH356" s="15" t="str">
        <f>IF(N356="","",IF(Z356="SI",N356*(1+'INPUTS Y LISTAS'!$B$15),'Modelo Estadistico'!N356))</f>
        <v/>
      </c>
      <c r="AI356" s="15" t="str">
        <f>IF(O356="","",IF(Z356="SI",O356*(1+'INPUTS Y LISTAS'!$B$15),'Modelo Estadistico'!O356))</f>
        <v/>
      </c>
      <c r="AJ356" s="15" t="str">
        <f>IF(P356="","",IF(Z356="SI",P356*(1+'INPUTS Y LISTAS'!$B$15),'Modelo Estadistico'!P356))</f>
        <v/>
      </c>
      <c r="AK356" s="15" t="str">
        <f>IF(Q356="","",IF(Z356="SI",Q356*(1+'INPUTS Y LISTAS'!$B$15),'Modelo Estadistico'!Q356))</f>
        <v/>
      </c>
      <c r="AL356" s="15" t="str">
        <f>IF(R356="","",IF(Z356="SI",R356*(1+'INPUTS Y LISTAS'!$B$15),'Modelo Estadistico'!R356))</f>
        <v/>
      </c>
      <c r="AM356" s="15" t="str">
        <f>IF(S356="","",IF(Z356="SI",S356*(1+'INPUTS Y LISTAS'!$B$15),'Modelo Estadistico'!S356))</f>
        <v/>
      </c>
      <c r="AN356" s="15" t="str">
        <f>IF(T356="","",IF(Z356="SI",T356*(1+'INPUTS Y LISTAS'!$B$15),'Modelo Estadistico'!T356))</f>
        <v/>
      </c>
      <c r="AO356" s="15" t="str">
        <f>IF(U356="","",IF(Z356="SI",U356*(1+'INPUTS Y LISTAS'!$B$15),'Modelo Estadistico'!U356))</f>
        <v/>
      </c>
      <c r="AP356" s="15" t="str">
        <f>IF(V356="","",IF(Z356="SI",V356*(1+'INPUTS Y LISTAS'!$B$15),'Modelo Estadistico'!V356))</f>
        <v/>
      </c>
      <c r="AQ356" s="15" t="str">
        <f>IF(W356="","",IF(Z356="SI",W356*(1+'INPUTS Y LISTAS'!$B$15),'Modelo Estadistico'!W356))</f>
        <v/>
      </c>
      <c r="AR356" s="15" t="str">
        <f>IF(X356="","",IF(Z356="SI",X356*(1+'INPUTS Y LISTAS'!$B$15),'Modelo Estadistico'!X356))</f>
        <v/>
      </c>
      <c r="AS356" s="71"/>
      <c r="AT356" s="29" t="str">
        <f t="shared" si="408"/>
        <v/>
      </c>
      <c r="AU356" s="15" t="str">
        <f t="shared" si="409"/>
        <v/>
      </c>
      <c r="AV356" s="15" t="str">
        <f t="shared" si="410"/>
        <v/>
      </c>
      <c r="AW356" s="30" t="str">
        <f t="shared" si="411"/>
        <v/>
      </c>
      <c r="AX356" s="28" t="str">
        <f t="shared" si="390"/>
        <v/>
      </c>
      <c r="AY356" s="16" t="str">
        <f t="shared" si="362"/>
        <v/>
      </c>
      <c r="AZ356" s="16" t="str">
        <f t="shared" si="363"/>
        <v/>
      </c>
      <c r="BA356" s="16" t="str">
        <f t="shared" si="364"/>
        <v/>
      </c>
      <c r="BB356" s="16" t="str">
        <f t="shared" si="365"/>
        <v/>
      </c>
      <c r="BC356" s="16" t="str">
        <f t="shared" si="366"/>
        <v/>
      </c>
      <c r="BD356" s="16" t="str">
        <f t="shared" si="367"/>
        <v/>
      </c>
      <c r="BE356" s="16" t="str">
        <f t="shared" si="368"/>
        <v/>
      </c>
      <c r="BF356" s="16" t="str">
        <f t="shared" si="369"/>
        <v/>
      </c>
      <c r="BG356" s="16" t="str">
        <f t="shared" si="370"/>
        <v/>
      </c>
      <c r="BH356" s="16" t="str">
        <f t="shared" si="371"/>
        <v/>
      </c>
      <c r="BI356" s="16" t="str">
        <f t="shared" si="372"/>
        <v/>
      </c>
      <c r="BJ356" s="16" t="str">
        <f t="shared" si="373"/>
        <v/>
      </c>
      <c r="BK356" s="16" t="str">
        <f t="shared" si="374"/>
        <v/>
      </c>
      <c r="BL356" s="16" t="str">
        <f t="shared" si="375"/>
        <v/>
      </c>
      <c r="BM356" s="16"/>
      <c r="BN356" s="16" t="str">
        <f t="shared" si="376"/>
        <v/>
      </c>
      <c r="BO356" s="16" t="str">
        <f t="shared" si="377"/>
        <v/>
      </c>
      <c r="BP356" s="28" t="str">
        <f t="shared" si="378"/>
        <v/>
      </c>
      <c r="BQ356" s="16" t="str">
        <f t="shared" si="379"/>
        <v/>
      </c>
      <c r="BR356" s="16" t="str">
        <f t="shared" si="380"/>
        <v/>
      </c>
      <c r="BS356" s="16" t="str">
        <f t="shared" si="381"/>
        <v/>
      </c>
      <c r="BT356" s="16" t="str">
        <f t="shared" si="382"/>
        <v/>
      </c>
      <c r="BU356" s="16" t="str">
        <f t="shared" si="383"/>
        <v/>
      </c>
      <c r="BV356" s="16" t="str">
        <f t="shared" si="384"/>
        <v/>
      </c>
      <c r="BW356" s="16" t="str">
        <f t="shared" si="385"/>
        <v/>
      </c>
      <c r="BX356" s="16" t="str">
        <f t="shared" si="386"/>
        <v/>
      </c>
      <c r="BY356" s="16" t="str">
        <f t="shared" si="387"/>
        <v/>
      </c>
      <c r="BZ356" s="16" t="str">
        <f t="shared" si="406"/>
        <v/>
      </c>
      <c r="CA356" s="16" t="str">
        <f t="shared" si="406"/>
        <v/>
      </c>
      <c r="CB356" s="16" t="str">
        <f t="shared" si="406"/>
        <v/>
      </c>
      <c r="CC356" s="16" t="str">
        <f t="shared" si="406"/>
        <v/>
      </c>
      <c r="CD356" s="16" t="str">
        <f t="shared" si="406"/>
        <v/>
      </c>
      <c r="CE356" s="16" t="str">
        <f t="shared" si="406"/>
        <v/>
      </c>
      <c r="CF356" s="16" t="str">
        <f t="shared" si="406"/>
        <v/>
      </c>
      <c r="CG356" s="16" t="str">
        <f t="shared" si="406"/>
        <v/>
      </c>
      <c r="CH356" s="66" t="str">
        <f t="shared" si="389"/>
        <v/>
      </c>
      <c r="CI356" s="42" t="str">
        <f t="shared" si="401"/>
        <v/>
      </c>
      <c r="CJ356" s="42" t="str">
        <f t="shared" si="402"/>
        <v/>
      </c>
      <c r="CK356" s="42" t="str">
        <f t="shared" si="403"/>
        <v/>
      </c>
      <c r="CL356" s="42" t="str">
        <f t="shared" si="404"/>
        <v/>
      </c>
      <c r="CM356" s="42" t="str">
        <f t="shared" si="405"/>
        <v/>
      </c>
      <c r="CN356" s="65">
        <f t="shared" si="391"/>
        <v>0</v>
      </c>
      <c r="CO356" s="73"/>
      <c r="CP356" s="41">
        <f t="shared" si="412"/>
        <v>0</v>
      </c>
      <c r="CQ356" s="39">
        <f t="shared" si="413"/>
        <v>0</v>
      </c>
      <c r="CR356" s="40">
        <f t="shared" si="414"/>
        <v>0</v>
      </c>
      <c r="CS356" s="134">
        <f t="shared" si="415"/>
        <v>0</v>
      </c>
      <c r="CT356" s="17"/>
      <c r="CU356" s="129"/>
      <c r="CV356" s="130">
        <f t="shared" si="392"/>
        <v>0</v>
      </c>
      <c r="CW356" s="134">
        <f t="shared" si="393"/>
        <v>0</v>
      </c>
      <c r="CX356" s="131">
        <f>+IF($I$7="SI",'INPUTS Y LISTAS'!$B$31,0)</f>
        <v>0</v>
      </c>
      <c r="CY356" s="132"/>
      <c r="CZ356" s="130">
        <f t="shared" si="394"/>
        <v>0</v>
      </c>
      <c r="DA356" s="134">
        <f t="shared" si="395"/>
        <v>0</v>
      </c>
      <c r="DB356" s="131">
        <f>+IF($I$7="SI",'INPUTS Y LISTAS'!$B$32,0)</f>
        <v>0</v>
      </c>
      <c r="DC356" s="132"/>
      <c r="DD356" s="130">
        <f t="shared" si="396"/>
        <v>0</v>
      </c>
      <c r="DE356" s="134">
        <f t="shared" si="397"/>
        <v>0</v>
      </c>
      <c r="DF356" s="131">
        <f>+IF($I$7="SI",'INPUTS Y LISTAS'!$B$33,0)</f>
        <v>0</v>
      </c>
      <c r="DG356" s="132"/>
      <c r="DH356" s="130">
        <f t="shared" si="398"/>
        <v>0</v>
      </c>
      <c r="DI356" s="134">
        <f t="shared" si="399"/>
        <v>0</v>
      </c>
      <c r="DJ356" s="136">
        <f t="shared" si="400"/>
        <v>0</v>
      </c>
    </row>
    <row r="357" spans="3:114" ht="15.75" hidden="1" outlineLevel="2" x14ac:dyDescent="0.2">
      <c r="C357" s="14">
        <f t="shared" si="407"/>
        <v>343</v>
      </c>
      <c r="D357" s="72"/>
      <c r="E357" s="69">
        <v>1</v>
      </c>
      <c r="F357" s="69"/>
      <c r="G357" s="70"/>
      <c r="H357" s="70"/>
      <c r="I357" s="70"/>
      <c r="J357" s="70"/>
      <c r="K357" s="70"/>
      <c r="L357" s="70"/>
      <c r="M357" s="70"/>
      <c r="N357" s="70"/>
      <c r="O357" s="70"/>
      <c r="P357" s="70"/>
      <c r="Q357" s="70"/>
      <c r="R357" s="70"/>
      <c r="S357" s="70"/>
      <c r="T357" s="70"/>
      <c r="U357" s="70"/>
      <c r="V357" s="70"/>
      <c r="W357" s="70"/>
      <c r="X357" s="70"/>
      <c r="Y357" s="71"/>
      <c r="Z357" s="87" t="s">
        <v>16</v>
      </c>
      <c r="AA357" s="15" t="str">
        <f>IF(G357="","",IF(Z357="SI",G357*(1+'INPUTS Y LISTAS'!$B$15),'Modelo Estadistico'!G357))</f>
        <v/>
      </c>
      <c r="AB357" s="15" t="str">
        <f>IF(H357="","",IF(Z357="SI",H357*(1+'INPUTS Y LISTAS'!$B$15),'Modelo Estadistico'!H357))</f>
        <v/>
      </c>
      <c r="AC357" s="15" t="str">
        <f>IF(I357="","",IF(Z357="SI",I357*(1+'INPUTS Y LISTAS'!$B$15),'Modelo Estadistico'!I357))</f>
        <v/>
      </c>
      <c r="AD357" s="15" t="str">
        <f>IF(J357="","",IF(Z357="SI",J357*(1+'INPUTS Y LISTAS'!$B$15),'Modelo Estadistico'!J357))</f>
        <v/>
      </c>
      <c r="AE357" s="15" t="str">
        <f>IF(K357="","",IF(Z357="SI",K357*(1+'INPUTS Y LISTAS'!$B$15),'Modelo Estadistico'!K357))</f>
        <v/>
      </c>
      <c r="AF357" s="15" t="str">
        <f>IF(L357="","",IF(Z357="SI",L357*(1+'INPUTS Y LISTAS'!$B$15),'Modelo Estadistico'!L357))</f>
        <v/>
      </c>
      <c r="AG357" s="15" t="str">
        <f>IF(M357="","",IF(Z357="SI",M357*(1+'INPUTS Y LISTAS'!$B$15),'Modelo Estadistico'!M357))</f>
        <v/>
      </c>
      <c r="AH357" s="15" t="str">
        <f>IF(N357="","",IF(Z357="SI",N357*(1+'INPUTS Y LISTAS'!$B$15),'Modelo Estadistico'!N357))</f>
        <v/>
      </c>
      <c r="AI357" s="15" t="str">
        <f>IF(O357="","",IF(Z357="SI",O357*(1+'INPUTS Y LISTAS'!$B$15),'Modelo Estadistico'!O357))</f>
        <v/>
      </c>
      <c r="AJ357" s="15" t="str">
        <f>IF(P357="","",IF(Z357="SI",P357*(1+'INPUTS Y LISTAS'!$B$15),'Modelo Estadistico'!P357))</f>
        <v/>
      </c>
      <c r="AK357" s="15" t="str">
        <f>IF(Q357="","",IF(Z357="SI",Q357*(1+'INPUTS Y LISTAS'!$B$15),'Modelo Estadistico'!Q357))</f>
        <v/>
      </c>
      <c r="AL357" s="15" t="str">
        <f>IF(R357="","",IF(Z357="SI",R357*(1+'INPUTS Y LISTAS'!$B$15),'Modelo Estadistico'!R357))</f>
        <v/>
      </c>
      <c r="AM357" s="15" t="str">
        <f>IF(S357="","",IF(Z357="SI",S357*(1+'INPUTS Y LISTAS'!$B$15),'Modelo Estadistico'!S357))</f>
        <v/>
      </c>
      <c r="AN357" s="15" t="str">
        <f>IF(T357="","",IF(Z357="SI",T357*(1+'INPUTS Y LISTAS'!$B$15),'Modelo Estadistico'!T357))</f>
        <v/>
      </c>
      <c r="AO357" s="15" t="str">
        <f>IF(U357="","",IF(Z357="SI",U357*(1+'INPUTS Y LISTAS'!$B$15),'Modelo Estadistico'!U357))</f>
        <v/>
      </c>
      <c r="AP357" s="15" t="str">
        <f>IF(V357="","",IF(Z357="SI",V357*(1+'INPUTS Y LISTAS'!$B$15),'Modelo Estadistico'!V357))</f>
        <v/>
      </c>
      <c r="AQ357" s="15" t="str">
        <f>IF(W357="","",IF(Z357="SI",W357*(1+'INPUTS Y LISTAS'!$B$15),'Modelo Estadistico'!W357))</f>
        <v/>
      </c>
      <c r="AR357" s="15" t="str">
        <f>IF(X357="","",IF(Z357="SI",X357*(1+'INPUTS Y LISTAS'!$B$15),'Modelo Estadistico'!X357))</f>
        <v/>
      </c>
      <c r="AS357" s="71"/>
      <c r="AT357" s="29" t="str">
        <f t="shared" si="408"/>
        <v/>
      </c>
      <c r="AU357" s="15" t="str">
        <f t="shared" si="409"/>
        <v/>
      </c>
      <c r="AV357" s="15" t="str">
        <f t="shared" si="410"/>
        <v/>
      </c>
      <c r="AW357" s="30" t="str">
        <f t="shared" si="411"/>
        <v/>
      </c>
      <c r="AX357" s="28" t="str">
        <f t="shared" si="390"/>
        <v/>
      </c>
      <c r="AY357" s="16" t="str">
        <f t="shared" si="362"/>
        <v/>
      </c>
      <c r="AZ357" s="16" t="str">
        <f t="shared" si="363"/>
        <v/>
      </c>
      <c r="BA357" s="16" t="str">
        <f t="shared" si="364"/>
        <v/>
      </c>
      <c r="BB357" s="16" t="str">
        <f t="shared" si="365"/>
        <v/>
      </c>
      <c r="BC357" s="16" t="str">
        <f t="shared" si="366"/>
        <v/>
      </c>
      <c r="BD357" s="16" t="str">
        <f t="shared" si="367"/>
        <v/>
      </c>
      <c r="BE357" s="16" t="str">
        <f t="shared" si="368"/>
        <v/>
      </c>
      <c r="BF357" s="16" t="str">
        <f t="shared" si="369"/>
        <v/>
      </c>
      <c r="BG357" s="16" t="str">
        <f t="shared" si="370"/>
        <v/>
      </c>
      <c r="BH357" s="16" t="str">
        <f t="shared" si="371"/>
        <v/>
      </c>
      <c r="BI357" s="16" t="str">
        <f t="shared" si="372"/>
        <v/>
      </c>
      <c r="BJ357" s="16" t="str">
        <f t="shared" si="373"/>
        <v/>
      </c>
      <c r="BK357" s="16" t="str">
        <f t="shared" si="374"/>
        <v/>
      </c>
      <c r="BL357" s="16" t="str">
        <f t="shared" si="375"/>
        <v/>
      </c>
      <c r="BM357" s="16"/>
      <c r="BN357" s="16" t="str">
        <f t="shared" si="376"/>
        <v/>
      </c>
      <c r="BO357" s="16" t="str">
        <f t="shared" si="377"/>
        <v/>
      </c>
      <c r="BP357" s="28" t="str">
        <f t="shared" si="378"/>
        <v/>
      </c>
      <c r="BQ357" s="16" t="str">
        <f t="shared" si="379"/>
        <v/>
      </c>
      <c r="BR357" s="16" t="str">
        <f t="shared" si="380"/>
        <v/>
      </c>
      <c r="BS357" s="16" t="str">
        <f t="shared" si="381"/>
        <v/>
      </c>
      <c r="BT357" s="16" t="str">
        <f t="shared" si="382"/>
        <v/>
      </c>
      <c r="BU357" s="16" t="str">
        <f t="shared" si="383"/>
        <v/>
      </c>
      <c r="BV357" s="16" t="str">
        <f t="shared" si="384"/>
        <v/>
      </c>
      <c r="BW357" s="16" t="str">
        <f t="shared" si="385"/>
        <v/>
      </c>
      <c r="BX357" s="16" t="str">
        <f t="shared" si="386"/>
        <v/>
      </c>
      <c r="BY357" s="16" t="str">
        <f t="shared" si="387"/>
        <v/>
      </c>
      <c r="BZ357" s="16" t="str">
        <f t="shared" si="406"/>
        <v/>
      </c>
      <c r="CA357" s="16" t="str">
        <f t="shared" si="406"/>
        <v/>
      </c>
      <c r="CB357" s="16" t="str">
        <f t="shared" si="406"/>
        <v/>
      </c>
      <c r="CC357" s="16" t="str">
        <f t="shared" si="406"/>
        <v/>
      </c>
      <c r="CD357" s="16" t="str">
        <f t="shared" si="406"/>
        <v/>
      </c>
      <c r="CE357" s="16" t="str">
        <f t="shared" si="406"/>
        <v/>
      </c>
      <c r="CF357" s="16" t="str">
        <f t="shared" si="406"/>
        <v/>
      </c>
      <c r="CG357" s="16" t="str">
        <f t="shared" si="406"/>
        <v/>
      </c>
      <c r="CH357" s="66" t="str">
        <f t="shared" si="389"/>
        <v/>
      </c>
      <c r="CI357" s="42" t="str">
        <f t="shared" si="401"/>
        <v/>
      </c>
      <c r="CJ357" s="42" t="str">
        <f t="shared" si="402"/>
        <v/>
      </c>
      <c r="CK357" s="42" t="str">
        <f t="shared" si="403"/>
        <v/>
      </c>
      <c r="CL357" s="42" t="str">
        <f t="shared" si="404"/>
        <v/>
      </c>
      <c r="CM357" s="42" t="str">
        <f t="shared" si="405"/>
        <v/>
      </c>
      <c r="CN357" s="65">
        <f t="shared" si="391"/>
        <v>0</v>
      </c>
      <c r="CO357" s="73"/>
      <c r="CP357" s="41">
        <f t="shared" si="412"/>
        <v>0</v>
      </c>
      <c r="CQ357" s="39">
        <f t="shared" si="413"/>
        <v>0</v>
      </c>
      <c r="CR357" s="40">
        <f t="shared" si="414"/>
        <v>0</v>
      </c>
      <c r="CS357" s="134">
        <f t="shared" si="415"/>
        <v>0</v>
      </c>
      <c r="CT357" s="17"/>
      <c r="CU357" s="129"/>
      <c r="CV357" s="130">
        <f t="shared" si="392"/>
        <v>0</v>
      </c>
      <c r="CW357" s="134">
        <f t="shared" si="393"/>
        <v>0</v>
      </c>
      <c r="CX357" s="131">
        <f>+IF($I$7="SI",'INPUTS Y LISTAS'!$B$31,0)</f>
        <v>0</v>
      </c>
      <c r="CY357" s="132"/>
      <c r="CZ357" s="130">
        <f t="shared" si="394"/>
        <v>0</v>
      </c>
      <c r="DA357" s="134">
        <f t="shared" si="395"/>
        <v>0</v>
      </c>
      <c r="DB357" s="131">
        <f>+IF($I$7="SI",'INPUTS Y LISTAS'!$B$32,0)</f>
        <v>0</v>
      </c>
      <c r="DC357" s="132"/>
      <c r="DD357" s="130">
        <f t="shared" si="396"/>
        <v>0</v>
      </c>
      <c r="DE357" s="134">
        <f t="shared" si="397"/>
        <v>0</v>
      </c>
      <c r="DF357" s="131">
        <f>+IF($I$7="SI",'INPUTS Y LISTAS'!$B$33,0)</f>
        <v>0</v>
      </c>
      <c r="DG357" s="132"/>
      <c r="DH357" s="130">
        <f t="shared" si="398"/>
        <v>0</v>
      </c>
      <c r="DI357" s="134">
        <f t="shared" si="399"/>
        <v>0</v>
      </c>
      <c r="DJ357" s="136">
        <f t="shared" si="400"/>
        <v>0</v>
      </c>
    </row>
    <row r="358" spans="3:114" ht="15.75" hidden="1" outlineLevel="2" x14ac:dyDescent="0.2">
      <c r="C358" s="14">
        <f t="shared" si="407"/>
        <v>344</v>
      </c>
      <c r="D358" s="72"/>
      <c r="E358" s="69">
        <v>1</v>
      </c>
      <c r="F358" s="69"/>
      <c r="G358" s="70"/>
      <c r="H358" s="70"/>
      <c r="I358" s="70"/>
      <c r="J358" s="70"/>
      <c r="K358" s="70"/>
      <c r="L358" s="70"/>
      <c r="M358" s="70"/>
      <c r="N358" s="70"/>
      <c r="O358" s="70"/>
      <c r="P358" s="70"/>
      <c r="Q358" s="70"/>
      <c r="R358" s="70"/>
      <c r="S358" s="70"/>
      <c r="T358" s="70"/>
      <c r="U358" s="70"/>
      <c r="V358" s="70"/>
      <c r="W358" s="70"/>
      <c r="X358" s="70"/>
      <c r="Y358" s="71"/>
      <c r="Z358" s="87" t="s">
        <v>16</v>
      </c>
      <c r="AA358" s="15" t="str">
        <f>IF(G358="","",IF(Z358="SI",G358*(1+'INPUTS Y LISTAS'!$B$15),'Modelo Estadistico'!G358))</f>
        <v/>
      </c>
      <c r="AB358" s="15" t="str">
        <f>IF(H358="","",IF(Z358="SI",H358*(1+'INPUTS Y LISTAS'!$B$15),'Modelo Estadistico'!H358))</f>
        <v/>
      </c>
      <c r="AC358" s="15" t="str">
        <f>IF(I358="","",IF(Z358="SI",I358*(1+'INPUTS Y LISTAS'!$B$15),'Modelo Estadistico'!I358))</f>
        <v/>
      </c>
      <c r="AD358" s="15" t="str">
        <f>IF(J358="","",IF(Z358="SI",J358*(1+'INPUTS Y LISTAS'!$B$15),'Modelo Estadistico'!J358))</f>
        <v/>
      </c>
      <c r="AE358" s="15" t="str">
        <f>IF(K358="","",IF(Z358="SI",K358*(1+'INPUTS Y LISTAS'!$B$15),'Modelo Estadistico'!K358))</f>
        <v/>
      </c>
      <c r="AF358" s="15" t="str">
        <f>IF(L358="","",IF(Z358="SI",L358*(1+'INPUTS Y LISTAS'!$B$15),'Modelo Estadistico'!L358))</f>
        <v/>
      </c>
      <c r="AG358" s="15" t="str">
        <f>IF(M358="","",IF(Z358="SI",M358*(1+'INPUTS Y LISTAS'!$B$15),'Modelo Estadistico'!M358))</f>
        <v/>
      </c>
      <c r="AH358" s="15" t="str">
        <f>IF(N358="","",IF(Z358="SI",N358*(1+'INPUTS Y LISTAS'!$B$15),'Modelo Estadistico'!N358))</f>
        <v/>
      </c>
      <c r="AI358" s="15" t="str">
        <f>IF(O358="","",IF(Z358="SI",O358*(1+'INPUTS Y LISTAS'!$B$15),'Modelo Estadistico'!O358))</f>
        <v/>
      </c>
      <c r="AJ358" s="15" t="str">
        <f>IF(P358="","",IF(Z358="SI",P358*(1+'INPUTS Y LISTAS'!$B$15),'Modelo Estadistico'!P358))</f>
        <v/>
      </c>
      <c r="AK358" s="15" t="str">
        <f>IF(Q358="","",IF(Z358="SI",Q358*(1+'INPUTS Y LISTAS'!$B$15),'Modelo Estadistico'!Q358))</f>
        <v/>
      </c>
      <c r="AL358" s="15" t="str">
        <f>IF(R358="","",IF(Z358="SI",R358*(1+'INPUTS Y LISTAS'!$B$15),'Modelo Estadistico'!R358))</f>
        <v/>
      </c>
      <c r="AM358" s="15" t="str">
        <f>IF(S358="","",IF(Z358="SI",S358*(1+'INPUTS Y LISTAS'!$B$15),'Modelo Estadistico'!S358))</f>
        <v/>
      </c>
      <c r="AN358" s="15" t="str">
        <f>IF(T358="","",IF(Z358="SI",T358*(1+'INPUTS Y LISTAS'!$B$15),'Modelo Estadistico'!T358))</f>
        <v/>
      </c>
      <c r="AO358" s="15" t="str">
        <f>IF(U358="","",IF(Z358="SI",U358*(1+'INPUTS Y LISTAS'!$B$15),'Modelo Estadistico'!U358))</f>
        <v/>
      </c>
      <c r="AP358" s="15" t="str">
        <f>IF(V358="","",IF(Z358="SI",V358*(1+'INPUTS Y LISTAS'!$B$15),'Modelo Estadistico'!V358))</f>
        <v/>
      </c>
      <c r="AQ358" s="15" t="str">
        <f>IF(W358="","",IF(Z358="SI",W358*(1+'INPUTS Y LISTAS'!$B$15),'Modelo Estadistico'!W358))</f>
        <v/>
      </c>
      <c r="AR358" s="15" t="str">
        <f>IF(X358="","",IF(Z358="SI",X358*(1+'INPUTS Y LISTAS'!$B$15),'Modelo Estadistico'!X358))</f>
        <v/>
      </c>
      <c r="AS358" s="71"/>
      <c r="AT358" s="29" t="str">
        <f t="shared" si="408"/>
        <v/>
      </c>
      <c r="AU358" s="15" t="str">
        <f t="shared" si="409"/>
        <v/>
      </c>
      <c r="AV358" s="15" t="str">
        <f t="shared" si="410"/>
        <v/>
      </c>
      <c r="AW358" s="30" t="str">
        <f t="shared" si="411"/>
        <v/>
      </c>
      <c r="AX358" s="28" t="str">
        <f t="shared" si="390"/>
        <v/>
      </c>
      <c r="AY358" s="16" t="str">
        <f t="shared" si="362"/>
        <v/>
      </c>
      <c r="AZ358" s="16" t="str">
        <f t="shared" si="363"/>
        <v/>
      </c>
      <c r="BA358" s="16" t="str">
        <f t="shared" si="364"/>
        <v/>
      </c>
      <c r="BB358" s="16" t="str">
        <f t="shared" si="365"/>
        <v/>
      </c>
      <c r="BC358" s="16" t="str">
        <f t="shared" si="366"/>
        <v/>
      </c>
      <c r="BD358" s="16" t="str">
        <f t="shared" si="367"/>
        <v/>
      </c>
      <c r="BE358" s="16" t="str">
        <f t="shared" si="368"/>
        <v/>
      </c>
      <c r="BF358" s="16" t="str">
        <f t="shared" si="369"/>
        <v/>
      </c>
      <c r="BG358" s="16" t="str">
        <f t="shared" si="370"/>
        <v/>
      </c>
      <c r="BH358" s="16" t="str">
        <f t="shared" si="371"/>
        <v/>
      </c>
      <c r="BI358" s="16" t="str">
        <f t="shared" si="372"/>
        <v/>
      </c>
      <c r="BJ358" s="16" t="str">
        <f t="shared" si="373"/>
        <v/>
      </c>
      <c r="BK358" s="16" t="str">
        <f t="shared" si="374"/>
        <v/>
      </c>
      <c r="BL358" s="16" t="str">
        <f t="shared" si="375"/>
        <v/>
      </c>
      <c r="BM358" s="16"/>
      <c r="BN358" s="16" t="str">
        <f t="shared" si="376"/>
        <v/>
      </c>
      <c r="BO358" s="16" t="str">
        <f t="shared" si="377"/>
        <v/>
      </c>
      <c r="BP358" s="28" t="str">
        <f t="shared" si="378"/>
        <v/>
      </c>
      <c r="BQ358" s="16" t="str">
        <f t="shared" si="379"/>
        <v/>
      </c>
      <c r="BR358" s="16" t="str">
        <f t="shared" si="380"/>
        <v/>
      </c>
      <c r="BS358" s="16" t="str">
        <f t="shared" si="381"/>
        <v/>
      </c>
      <c r="BT358" s="16" t="str">
        <f t="shared" si="382"/>
        <v/>
      </c>
      <c r="BU358" s="16" t="str">
        <f t="shared" si="383"/>
        <v/>
      </c>
      <c r="BV358" s="16" t="str">
        <f t="shared" si="384"/>
        <v/>
      </c>
      <c r="BW358" s="16" t="str">
        <f t="shared" si="385"/>
        <v/>
      </c>
      <c r="BX358" s="16" t="str">
        <f t="shared" si="386"/>
        <v/>
      </c>
      <c r="BY358" s="16" t="str">
        <f t="shared" si="387"/>
        <v/>
      </c>
      <c r="BZ358" s="16" t="str">
        <f t="shared" si="406"/>
        <v/>
      </c>
      <c r="CA358" s="16" t="str">
        <f t="shared" si="406"/>
        <v/>
      </c>
      <c r="CB358" s="16" t="str">
        <f t="shared" si="406"/>
        <v/>
      </c>
      <c r="CC358" s="16" t="str">
        <f t="shared" si="406"/>
        <v/>
      </c>
      <c r="CD358" s="16" t="str">
        <f t="shared" si="406"/>
        <v/>
      </c>
      <c r="CE358" s="16" t="str">
        <f t="shared" si="406"/>
        <v/>
      </c>
      <c r="CF358" s="16" t="str">
        <f t="shared" si="406"/>
        <v/>
      </c>
      <c r="CG358" s="16" t="str">
        <f t="shared" si="406"/>
        <v/>
      </c>
      <c r="CH358" s="66" t="str">
        <f t="shared" si="389"/>
        <v/>
      </c>
      <c r="CI358" s="42" t="str">
        <f t="shared" si="401"/>
        <v/>
      </c>
      <c r="CJ358" s="42" t="str">
        <f t="shared" si="402"/>
        <v/>
      </c>
      <c r="CK358" s="42" t="str">
        <f t="shared" si="403"/>
        <v/>
      </c>
      <c r="CL358" s="42" t="str">
        <f t="shared" si="404"/>
        <v/>
      </c>
      <c r="CM358" s="42" t="str">
        <f t="shared" si="405"/>
        <v/>
      </c>
      <c r="CN358" s="65">
        <f t="shared" si="391"/>
        <v>0</v>
      </c>
      <c r="CO358" s="73"/>
      <c r="CP358" s="41">
        <f t="shared" si="412"/>
        <v>0</v>
      </c>
      <c r="CQ358" s="39">
        <f t="shared" si="413"/>
        <v>0</v>
      </c>
      <c r="CR358" s="40">
        <f t="shared" si="414"/>
        <v>0</v>
      </c>
      <c r="CS358" s="134">
        <f t="shared" si="415"/>
        <v>0</v>
      </c>
      <c r="CT358" s="17"/>
      <c r="CU358" s="129"/>
      <c r="CV358" s="130">
        <f t="shared" si="392"/>
        <v>0</v>
      </c>
      <c r="CW358" s="134">
        <f t="shared" si="393"/>
        <v>0</v>
      </c>
      <c r="CX358" s="131">
        <f>+IF($I$7="SI",'INPUTS Y LISTAS'!$B$31,0)</f>
        <v>0</v>
      </c>
      <c r="CY358" s="132"/>
      <c r="CZ358" s="130">
        <f t="shared" si="394"/>
        <v>0</v>
      </c>
      <c r="DA358" s="134">
        <f t="shared" si="395"/>
        <v>0</v>
      </c>
      <c r="DB358" s="131">
        <f>+IF($I$7="SI",'INPUTS Y LISTAS'!$B$32,0)</f>
        <v>0</v>
      </c>
      <c r="DC358" s="132"/>
      <c r="DD358" s="130">
        <f t="shared" si="396"/>
        <v>0</v>
      </c>
      <c r="DE358" s="134">
        <f t="shared" si="397"/>
        <v>0</v>
      </c>
      <c r="DF358" s="131">
        <f>+IF($I$7="SI",'INPUTS Y LISTAS'!$B$33,0)</f>
        <v>0</v>
      </c>
      <c r="DG358" s="132"/>
      <c r="DH358" s="130">
        <f t="shared" si="398"/>
        <v>0</v>
      </c>
      <c r="DI358" s="134">
        <f t="shared" si="399"/>
        <v>0</v>
      </c>
      <c r="DJ358" s="136">
        <f t="shared" si="400"/>
        <v>0</v>
      </c>
    </row>
    <row r="359" spans="3:114" ht="15.75" hidden="1" outlineLevel="2" x14ac:dyDescent="0.2">
      <c r="C359" s="14">
        <f t="shared" si="407"/>
        <v>345</v>
      </c>
      <c r="D359" s="72"/>
      <c r="E359" s="69">
        <v>1</v>
      </c>
      <c r="F359" s="69"/>
      <c r="G359" s="70"/>
      <c r="H359" s="70"/>
      <c r="I359" s="70"/>
      <c r="J359" s="70"/>
      <c r="K359" s="70"/>
      <c r="L359" s="70"/>
      <c r="M359" s="70"/>
      <c r="N359" s="70"/>
      <c r="O359" s="70"/>
      <c r="P359" s="70"/>
      <c r="Q359" s="70"/>
      <c r="R359" s="70"/>
      <c r="S359" s="70"/>
      <c r="T359" s="70"/>
      <c r="U359" s="70"/>
      <c r="V359" s="70"/>
      <c r="W359" s="70"/>
      <c r="X359" s="70"/>
      <c r="Y359" s="71"/>
      <c r="Z359" s="87" t="s">
        <v>16</v>
      </c>
      <c r="AA359" s="15" t="str">
        <f>IF(G359="","",IF(Z359="SI",G359*(1+'INPUTS Y LISTAS'!$B$15),'Modelo Estadistico'!G359))</f>
        <v/>
      </c>
      <c r="AB359" s="15" t="str">
        <f>IF(H359="","",IF(Z359="SI",H359*(1+'INPUTS Y LISTAS'!$B$15),'Modelo Estadistico'!H359))</f>
        <v/>
      </c>
      <c r="AC359" s="15" t="str">
        <f>IF(I359="","",IF(Z359="SI",I359*(1+'INPUTS Y LISTAS'!$B$15),'Modelo Estadistico'!I359))</f>
        <v/>
      </c>
      <c r="AD359" s="15" t="str">
        <f>IF(J359="","",IF(Z359="SI",J359*(1+'INPUTS Y LISTAS'!$B$15),'Modelo Estadistico'!J359))</f>
        <v/>
      </c>
      <c r="AE359" s="15" t="str">
        <f>IF(K359="","",IF(Z359="SI",K359*(1+'INPUTS Y LISTAS'!$B$15),'Modelo Estadistico'!K359))</f>
        <v/>
      </c>
      <c r="AF359" s="15" t="str">
        <f>IF(L359="","",IF(Z359="SI",L359*(1+'INPUTS Y LISTAS'!$B$15),'Modelo Estadistico'!L359))</f>
        <v/>
      </c>
      <c r="AG359" s="15" t="str">
        <f>IF(M359="","",IF(Z359="SI",M359*(1+'INPUTS Y LISTAS'!$B$15),'Modelo Estadistico'!M359))</f>
        <v/>
      </c>
      <c r="AH359" s="15" t="str">
        <f>IF(N359="","",IF(Z359="SI",N359*(1+'INPUTS Y LISTAS'!$B$15),'Modelo Estadistico'!N359))</f>
        <v/>
      </c>
      <c r="AI359" s="15" t="str">
        <f>IF(O359="","",IF(Z359="SI",O359*(1+'INPUTS Y LISTAS'!$B$15),'Modelo Estadistico'!O359))</f>
        <v/>
      </c>
      <c r="AJ359" s="15" t="str">
        <f>IF(P359="","",IF(Z359="SI",P359*(1+'INPUTS Y LISTAS'!$B$15),'Modelo Estadistico'!P359))</f>
        <v/>
      </c>
      <c r="AK359" s="15" t="str">
        <f>IF(Q359="","",IF(Z359="SI",Q359*(1+'INPUTS Y LISTAS'!$B$15),'Modelo Estadistico'!Q359))</f>
        <v/>
      </c>
      <c r="AL359" s="15" t="str">
        <f>IF(R359="","",IF(Z359="SI",R359*(1+'INPUTS Y LISTAS'!$B$15),'Modelo Estadistico'!R359))</f>
        <v/>
      </c>
      <c r="AM359" s="15" t="str">
        <f>IF(S359="","",IF(Z359="SI",S359*(1+'INPUTS Y LISTAS'!$B$15),'Modelo Estadistico'!S359))</f>
        <v/>
      </c>
      <c r="AN359" s="15" t="str">
        <f>IF(T359="","",IF(Z359="SI",T359*(1+'INPUTS Y LISTAS'!$B$15),'Modelo Estadistico'!T359))</f>
        <v/>
      </c>
      <c r="AO359" s="15" t="str">
        <f>IF(U359="","",IF(Z359="SI",U359*(1+'INPUTS Y LISTAS'!$B$15),'Modelo Estadistico'!U359))</f>
        <v/>
      </c>
      <c r="AP359" s="15" t="str">
        <f>IF(V359="","",IF(Z359="SI",V359*(1+'INPUTS Y LISTAS'!$B$15),'Modelo Estadistico'!V359))</f>
        <v/>
      </c>
      <c r="AQ359" s="15" t="str">
        <f>IF(W359="","",IF(Z359="SI",W359*(1+'INPUTS Y LISTAS'!$B$15),'Modelo Estadistico'!W359))</f>
        <v/>
      </c>
      <c r="AR359" s="15" t="str">
        <f>IF(X359="","",IF(Z359="SI",X359*(1+'INPUTS Y LISTAS'!$B$15),'Modelo Estadistico'!X359))</f>
        <v/>
      </c>
      <c r="AS359" s="71"/>
      <c r="AT359" s="29" t="str">
        <f t="shared" si="408"/>
        <v/>
      </c>
      <c r="AU359" s="15" t="str">
        <f t="shared" si="409"/>
        <v/>
      </c>
      <c r="AV359" s="15" t="str">
        <f t="shared" si="410"/>
        <v/>
      </c>
      <c r="AW359" s="30" t="str">
        <f t="shared" si="411"/>
        <v/>
      </c>
      <c r="AX359" s="28" t="str">
        <f t="shared" si="390"/>
        <v/>
      </c>
      <c r="AY359" s="16" t="str">
        <f t="shared" si="362"/>
        <v/>
      </c>
      <c r="AZ359" s="16" t="str">
        <f t="shared" si="363"/>
        <v/>
      </c>
      <c r="BA359" s="16" t="str">
        <f t="shared" si="364"/>
        <v/>
      </c>
      <c r="BB359" s="16" t="str">
        <f t="shared" si="365"/>
        <v/>
      </c>
      <c r="BC359" s="16" t="str">
        <f t="shared" si="366"/>
        <v/>
      </c>
      <c r="BD359" s="16" t="str">
        <f t="shared" si="367"/>
        <v/>
      </c>
      <c r="BE359" s="16" t="str">
        <f t="shared" si="368"/>
        <v/>
      </c>
      <c r="BF359" s="16" t="str">
        <f t="shared" si="369"/>
        <v/>
      </c>
      <c r="BG359" s="16" t="str">
        <f t="shared" si="370"/>
        <v/>
      </c>
      <c r="BH359" s="16" t="str">
        <f t="shared" si="371"/>
        <v/>
      </c>
      <c r="BI359" s="16" t="str">
        <f t="shared" si="372"/>
        <v/>
      </c>
      <c r="BJ359" s="16" t="str">
        <f t="shared" si="373"/>
        <v/>
      </c>
      <c r="BK359" s="16" t="str">
        <f t="shared" si="374"/>
        <v/>
      </c>
      <c r="BL359" s="16" t="str">
        <f t="shared" si="375"/>
        <v/>
      </c>
      <c r="BM359" s="16"/>
      <c r="BN359" s="16" t="str">
        <f t="shared" si="376"/>
        <v/>
      </c>
      <c r="BO359" s="16" t="str">
        <f t="shared" si="377"/>
        <v/>
      </c>
      <c r="BP359" s="28" t="str">
        <f t="shared" si="378"/>
        <v/>
      </c>
      <c r="BQ359" s="16" t="str">
        <f t="shared" si="379"/>
        <v/>
      </c>
      <c r="BR359" s="16" t="str">
        <f t="shared" si="380"/>
        <v/>
      </c>
      <c r="BS359" s="16" t="str">
        <f t="shared" si="381"/>
        <v/>
      </c>
      <c r="BT359" s="16" t="str">
        <f t="shared" si="382"/>
        <v/>
      </c>
      <c r="BU359" s="16" t="str">
        <f t="shared" si="383"/>
        <v/>
      </c>
      <c r="BV359" s="16" t="str">
        <f t="shared" si="384"/>
        <v/>
      </c>
      <c r="BW359" s="16" t="str">
        <f t="shared" si="385"/>
        <v/>
      </c>
      <c r="BX359" s="16" t="str">
        <f t="shared" si="386"/>
        <v/>
      </c>
      <c r="BY359" s="16" t="str">
        <f t="shared" si="387"/>
        <v/>
      </c>
      <c r="BZ359" s="16" t="str">
        <f t="shared" si="406"/>
        <v/>
      </c>
      <c r="CA359" s="16" t="str">
        <f t="shared" si="406"/>
        <v/>
      </c>
      <c r="CB359" s="16" t="str">
        <f t="shared" si="406"/>
        <v/>
      </c>
      <c r="CC359" s="16" t="str">
        <f t="shared" si="406"/>
        <v/>
      </c>
      <c r="CD359" s="16" t="str">
        <f t="shared" si="406"/>
        <v/>
      </c>
      <c r="CE359" s="16" t="str">
        <f t="shared" si="406"/>
        <v/>
      </c>
      <c r="CF359" s="16" t="str">
        <f t="shared" si="406"/>
        <v/>
      </c>
      <c r="CG359" s="16" t="str">
        <f t="shared" si="406"/>
        <v/>
      </c>
      <c r="CH359" s="66" t="str">
        <f t="shared" si="389"/>
        <v/>
      </c>
      <c r="CI359" s="42" t="str">
        <f t="shared" si="401"/>
        <v/>
      </c>
      <c r="CJ359" s="42" t="str">
        <f t="shared" si="402"/>
        <v/>
      </c>
      <c r="CK359" s="42" t="str">
        <f t="shared" si="403"/>
        <v/>
      </c>
      <c r="CL359" s="42" t="str">
        <f t="shared" si="404"/>
        <v/>
      </c>
      <c r="CM359" s="42" t="str">
        <f t="shared" si="405"/>
        <v/>
      </c>
      <c r="CN359" s="65">
        <f t="shared" si="391"/>
        <v>0</v>
      </c>
      <c r="CO359" s="73"/>
      <c r="CP359" s="41">
        <f t="shared" si="412"/>
        <v>0</v>
      </c>
      <c r="CQ359" s="39">
        <f t="shared" si="413"/>
        <v>0</v>
      </c>
      <c r="CR359" s="40">
        <f t="shared" si="414"/>
        <v>0</v>
      </c>
      <c r="CS359" s="134">
        <f t="shared" si="415"/>
        <v>0</v>
      </c>
      <c r="CT359" s="17"/>
      <c r="CU359" s="129"/>
      <c r="CV359" s="130">
        <f t="shared" si="392"/>
        <v>0</v>
      </c>
      <c r="CW359" s="134">
        <f t="shared" si="393"/>
        <v>0</v>
      </c>
      <c r="CX359" s="131">
        <f>+IF($I$7="SI",'INPUTS Y LISTAS'!$B$31,0)</f>
        <v>0</v>
      </c>
      <c r="CY359" s="132"/>
      <c r="CZ359" s="130">
        <f t="shared" si="394"/>
        <v>0</v>
      </c>
      <c r="DA359" s="134">
        <f t="shared" si="395"/>
        <v>0</v>
      </c>
      <c r="DB359" s="131">
        <f>+IF($I$7="SI",'INPUTS Y LISTAS'!$B$32,0)</f>
        <v>0</v>
      </c>
      <c r="DC359" s="132"/>
      <c r="DD359" s="130">
        <f t="shared" si="396"/>
        <v>0</v>
      </c>
      <c r="DE359" s="134">
        <f t="shared" si="397"/>
        <v>0</v>
      </c>
      <c r="DF359" s="131">
        <f>+IF($I$7="SI",'INPUTS Y LISTAS'!$B$33,0)</f>
        <v>0</v>
      </c>
      <c r="DG359" s="132"/>
      <c r="DH359" s="130">
        <f t="shared" si="398"/>
        <v>0</v>
      </c>
      <c r="DI359" s="134">
        <f t="shared" si="399"/>
        <v>0</v>
      </c>
      <c r="DJ359" s="136">
        <f t="shared" si="400"/>
        <v>0</v>
      </c>
    </row>
    <row r="360" spans="3:114" ht="15.75" hidden="1" outlineLevel="2" x14ac:dyDescent="0.2">
      <c r="C360" s="14">
        <f t="shared" si="407"/>
        <v>346</v>
      </c>
      <c r="D360" s="72"/>
      <c r="E360" s="69">
        <v>1</v>
      </c>
      <c r="F360" s="69"/>
      <c r="G360" s="70"/>
      <c r="H360" s="70"/>
      <c r="I360" s="70"/>
      <c r="J360" s="70"/>
      <c r="K360" s="70"/>
      <c r="L360" s="70"/>
      <c r="M360" s="70"/>
      <c r="N360" s="70"/>
      <c r="O360" s="70"/>
      <c r="P360" s="70"/>
      <c r="Q360" s="70"/>
      <c r="R360" s="70"/>
      <c r="S360" s="70"/>
      <c r="T360" s="70"/>
      <c r="U360" s="70"/>
      <c r="V360" s="70"/>
      <c r="W360" s="70"/>
      <c r="X360" s="70"/>
      <c r="Y360" s="71"/>
      <c r="Z360" s="87" t="s">
        <v>16</v>
      </c>
      <c r="AA360" s="15" t="str">
        <f>IF(G360="","",IF(Z360="SI",G360*(1+'INPUTS Y LISTAS'!$B$15),'Modelo Estadistico'!G360))</f>
        <v/>
      </c>
      <c r="AB360" s="15" t="str">
        <f>IF(H360="","",IF(Z360="SI",H360*(1+'INPUTS Y LISTAS'!$B$15),'Modelo Estadistico'!H360))</f>
        <v/>
      </c>
      <c r="AC360" s="15" t="str">
        <f>IF(I360="","",IF(Z360="SI",I360*(1+'INPUTS Y LISTAS'!$B$15),'Modelo Estadistico'!I360))</f>
        <v/>
      </c>
      <c r="AD360" s="15" t="str">
        <f>IF(J360="","",IF(Z360="SI",J360*(1+'INPUTS Y LISTAS'!$B$15),'Modelo Estadistico'!J360))</f>
        <v/>
      </c>
      <c r="AE360" s="15" t="str">
        <f>IF(K360="","",IF(Z360="SI",K360*(1+'INPUTS Y LISTAS'!$B$15),'Modelo Estadistico'!K360))</f>
        <v/>
      </c>
      <c r="AF360" s="15" t="str">
        <f>IF(L360="","",IF(Z360="SI",L360*(1+'INPUTS Y LISTAS'!$B$15),'Modelo Estadistico'!L360))</f>
        <v/>
      </c>
      <c r="AG360" s="15" t="str">
        <f>IF(M360="","",IF(Z360="SI",M360*(1+'INPUTS Y LISTAS'!$B$15),'Modelo Estadistico'!M360))</f>
        <v/>
      </c>
      <c r="AH360" s="15" t="str">
        <f>IF(N360="","",IF(Z360="SI",N360*(1+'INPUTS Y LISTAS'!$B$15),'Modelo Estadistico'!N360))</f>
        <v/>
      </c>
      <c r="AI360" s="15" t="str">
        <f>IF(O360="","",IF(Z360="SI",O360*(1+'INPUTS Y LISTAS'!$B$15),'Modelo Estadistico'!O360))</f>
        <v/>
      </c>
      <c r="AJ360" s="15" t="str">
        <f>IF(P360="","",IF(Z360="SI",P360*(1+'INPUTS Y LISTAS'!$B$15),'Modelo Estadistico'!P360))</f>
        <v/>
      </c>
      <c r="AK360" s="15" t="str">
        <f>IF(Q360="","",IF(Z360="SI",Q360*(1+'INPUTS Y LISTAS'!$B$15),'Modelo Estadistico'!Q360))</f>
        <v/>
      </c>
      <c r="AL360" s="15" t="str">
        <f>IF(R360="","",IF(Z360="SI",R360*(1+'INPUTS Y LISTAS'!$B$15),'Modelo Estadistico'!R360))</f>
        <v/>
      </c>
      <c r="AM360" s="15" t="str">
        <f>IF(S360="","",IF(Z360="SI",S360*(1+'INPUTS Y LISTAS'!$B$15),'Modelo Estadistico'!S360))</f>
        <v/>
      </c>
      <c r="AN360" s="15" t="str">
        <f>IF(T360="","",IF(Z360="SI",T360*(1+'INPUTS Y LISTAS'!$B$15),'Modelo Estadistico'!T360))</f>
        <v/>
      </c>
      <c r="AO360" s="15" t="str">
        <f>IF(U360="","",IF(Z360="SI",U360*(1+'INPUTS Y LISTAS'!$B$15),'Modelo Estadistico'!U360))</f>
        <v/>
      </c>
      <c r="AP360" s="15" t="str">
        <f>IF(V360="","",IF(Z360="SI",V360*(1+'INPUTS Y LISTAS'!$B$15),'Modelo Estadistico'!V360))</f>
        <v/>
      </c>
      <c r="AQ360" s="15" t="str">
        <f>IF(W360="","",IF(Z360="SI",W360*(1+'INPUTS Y LISTAS'!$B$15),'Modelo Estadistico'!W360))</f>
        <v/>
      </c>
      <c r="AR360" s="15" t="str">
        <f>IF(X360="","",IF(Z360="SI",X360*(1+'INPUTS Y LISTAS'!$B$15),'Modelo Estadistico'!X360))</f>
        <v/>
      </c>
      <c r="AS360" s="71"/>
      <c r="AT360" s="29" t="str">
        <f t="shared" si="408"/>
        <v/>
      </c>
      <c r="AU360" s="15" t="str">
        <f t="shared" si="409"/>
        <v/>
      </c>
      <c r="AV360" s="15" t="str">
        <f t="shared" si="410"/>
        <v/>
      </c>
      <c r="AW360" s="30" t="str">
        <f t="shared" si="411"/>
        <v/>
      </c>
      <c r="AX360" s="28" t="str">
        <f t="shared" si="390"/>
        <v/>
      </c>
      <c r="AY360" s="16" t="str">
        <f t="shared" si="362"/>
        <v/>
      </c>
      <c r="AZ360" s="16" t="str">
        <f t="shared" si="363"/>
        <v/>
      </c>
      <c r="BA360" s="16" t="str">
        <f t="shared" si="364"/>
        <v/>
      </c>
      <c r="BB360" s="16" t="str">
        <f t="shared" si="365"/>
        <v/>
      </c>
      <c r="BC360" s="16" t="str">
        <f t="shared" si="366"/>
        <v/>
      </c>
      <c r="BD360" s="16" t="str">
        <f t="shared" si="367"/>
        <v/>
      </c>
      <c r="BE360" s="16" t="str">
        <f t="shared" si="368"/>
        <v/>
      </c>
      <c r="BF360" s="16" t="str">
        <f t="shared" si="369"/>
        <v/>
      </c>
      <c r="BG360" s="16" t="str">
        <f t="shared" si="370"/>
        <v/>
      </c>
      <c r="BH360" s="16" t="str">
        <f t="shared" si="371"/>
        <v/>
      </c>
      <c r="BI360" s="16" t="str">
        <f t="shared" si="372"/>
        <v/>
      </c>
      <c r="BJ360" s="16" t="str">
        <f t="shared" si="373"/>
        <v/>
      </c>
      <c r="BK360" s="16" t="str">
        <f t="shared" si="374"/>
        <v/>
      </c>
      <c r="BL360" s="16" t="str">
        <f t="shared" si="375"/>
        <v/>
      </c>
      <c r="BM360" s="16"/>
      <c r="BN360" s="16" t="str">
        <f t="shared" si="376"/>
        <v/>
      </c>
      <c r="BO360" s="16" t="str">
        <f t="shared" si="377"/>
        <v/>
      </c>
      <c r="BP360" s="28" t="str">
        <f t="shared" si="378"/>
        <v/>
      </c>
      <c r="BQ360" s="16" t="str">
        <f t="shared" si="379"/>
        <v/>
      </c>
      <c r="BR360" s="16" t="str">
        <f t="shared" si="380"/>
        <v/>
      </c>
      <c r="BS360" s="16" t="str">
        <f t="shared" si="381"/>
        <v/>
      </c>
      <c r="BT360" s="16" t="str">
        <f t="shared" si="382"/>
        <v/>
      </c>
      <c r="BU360" s="16" t="str">
        <f t="shared" si="383"/>
        <v/>
      </c>
      <c r="BV360" s="16" t="str">
        <f t="shared" si="384"/>
        <v/>
      </c>
      <c r="BW360" s="16" t="str">
        <f t="shared" si="385"/>
        <v/>
      </c>
      <c r="BX360" s="16" t="str">
        <f t="shared" si="386"/>
        <v/>
      </c>
      <c r="BY360" s="16" t="str">
        <f t="shared" si="387"/>
        <v/>
      </c>
      <c r="BZ360" s="16" t="str">
        <f t="shared" si="406"/>
        <v/>
      </c>
      <c r="CA360" s="16" t="str">
        <f t="shared" si="406"/>
        <v/>
      </c>
      <c r="CB360" s="16" t="str">
        <f t="shared" si="406"/>
        <v/>
      </c>
      <c r="CC360" s="16" t="str">
        <f t="shared" si="406"/>
        <v/>
      </c>
      <c r="CD360" s="16" t="str">
        <f t="shared" si="406"/>
        <v/>
      </c>
      <c r="CE360" s="16" t="str">
        <f t="shared" si="406"/>
        <v/>
      </c>
      <c r="CF360" s="16" t="str">
        <f t="shared" si="406"/>
        <v/>
      </c>
      <c r="CG360" s="16" t="str">
        <f t="shared" si="406"/>
        <v/>
      </c>
      <c r="CH360" s="66" t="str">
        <f t="shared" si="389"/>
        <v/>
      </c>
      <c r="CI360" s="42" t="str">
        <f t="shared" si="401"/>
        <v/>
      </c>
      <c r="CJ360" s="42" t="str">
        <f t="shared" si="402"/>
        <v/>
      </c>
      <c r="CK360" s="42" t="str">
        <f t="shared" si="403"/>
        <v/>
      </c>
      <c r="CL360" s="42" t="str">
        <f t="shared" si="404"/>
        <v/>
      </c>
      <c r="CM360" s="42" t="str">
        <f t="shared" si="405"/>
        <v/>
      </c>
      <c r="CN360" s="65">
        <f t="shared" si="391"/>
        <v>0</v>
      </c>
      <c r="CO360" s="73"/>
      <c r="CP360" s="41">
        <f t="shared" si="412"/>
        <v>0</v>
      </c>
      <c r="CQ360" s="39">
        <f t="shared" si="413"/>
        <v>0</v>
      </c>
      <c r="CR360" s="40">
        <f t="shared" si="414"/>
        <v>0</v>
      </c>
      <c r="CS360" s="134">
        <f t="shared" si="415"/>
        <v>0</v>
      </c>
      <c r="CT360" s="17"/>
      <c r="CU360" s="129"/>
      <c r="CV360" s="130">
        <f t="shared" si="392"/>
        <v>0</v>
      </c>
      <c r="CW360" s="134">
        <f t="shared" si="393"/>
        <v>0</v>
      </c>
      <c r="CX360" s="131">
        <f>+IF($I$7="SI",'INPUTS Y LISTAS'!$B$31,0)</f>
        <v>0</v>
      </c>
      <c r="CY360" s="132"/>
      <c r="CZ360" s="130">
        <f t="shared" si="394"/>
        <v>0</v>
      </c>
      <c r="DA360" s="134">
        <f t="shared" si="395"/>
        <v>0</v>
      </c>
      <c r="DB360" s="131">
        <f>+IF($I$7="SI",'INPUTS Y LISTAS'!$B$32,0)</f>
        <v>0</v>
      </c>
      <c r="DC360" s="132"/>
      <c r="DD360" s="130">
        <f t="shared" si="396"/>
        <v>0</v>
      </c>
      <c r="DE360" s="134">
        <f t="shared" si="397"/>
        <v>0</v>
      </c>
      <c r="DF360" s="131">
        <f>+IF($I$7="SI",'INPUTS Y LISTAS'!$B$33,0)</f>
        <v>0</v>
      </c>
      <c r="DG360" s="132"/>
      <c r="DH360" s="130">
        <f t="shared" si="398"/>
        <v>0</v>
      </c>
      <c r="DI360" s="134">
        <f t="shared" si="399"/>
        <v>0</v>
      </c>
      <c r="DJ360" s="136">
        <f t="shared" si="400"/>
        <v>0</v>
      </c>
    </row>
    <row r="361" spans="3:114" ht="15.75" hidden="1" outlineLevel="2" x14ac:dyDescent="0.2">
      <c r="C361" s="14">
        <f t="shared" si="407"/>
        <v>347</v>
      </c>
      <c r="D361" s="72"/>
      <c r="E361" s="69">
        <v>1</v>
      </c>
      <c r="F361" s="69"/>
      <c r="G361" s="70"/>
      <c r="H361" s="70"/>
      <c r="I361" s="70"/>
      <c r="J361" s="70"/>
      <c r="K361" s="70"/>
      <c r="L361" s="70"/>
      <c r="M361" s="70"/>
      <c r="N361" s="70"/>
      <c r="O361" s="70"/>
      <c r="P361" s="70"/>
      <c r="Q361" s="70"/>
      <c r="R361" s="70"/>
      <c r="S361" s="70"/>
      <c r="T361" s="70"/>
      <c r="U361" s="70"/>
      <c r="V361" s="70"/>
      <c r="W361" s="70"/>
      <c r="X361" s="70"/>
      <c r="Y361" s="71"/>
      <c r="Z361" s="87" t="s">
        <v>16</v>
      </c>
      <c r="AA361" s="15" t="str">
        <f>IF(G361="","",IF(Z361="SI",G361*(1+'INPUTS Y LISTAS'!$B$15),'Modelo Estadistico'!G361))</f>
        <v/>
      </c>
      <c r="AB361" s="15" t="str">
        <f>IF(H361="","",IF(Z361="SI",H361*(1+'INPUTS Y LISTAS'!$B$15),'Modelo Estadistico'!H361))</f>
        <v/>
      </c>
      <c r="AC361" s="15" t="str">
        <f>IF(I361="","",IF(Z361="SI",I361*(1+'INPUTS Y LISTAS'!$B$15),'Modelo Estadistico'!I361))</f>
        <v/>
      </c>
      <c r="AD361" s="15" t="str">
        <f>IF(J361="","",IF(Z361="SI",J361*(1+'INPUTS Y LISTAS'!$B$15),'Modelo Estadistico'!J361))</f>
        <v/>
      </c>
      <c r="AE361" s="15" t="str">
        <f>IF(K361="","",IF(Z361="SI",K361*(1+'INPUTS Y LISTAS'!$B$15),'Modelo Estadistico'!K361))</f>
        <v/>
      </c>
      <c r="AF361" s="15" t="str">
        <f>IF(L361="","",IF(Z361="SI",L361*(1+'INPUTS Y LISTAS'!$B$15),'Modelo Estadistico'!L361))</f>
        <v/>
      </c>
      <c r="AG361" s="15" t="str">
        <f>IF(M361="","",IF(Z361="SI",M361*(1+'INPUTS Y LISTAS'!$B$15),'Modelo Estadistico'!M361))</f>
        <v/>
      </c>
      <c r="AH361" s="15" t="str">
        <f>IF(N361="","",IF(Z361="SI",N361*(1+'INPUTS Y LISTAS'!$B$15),'Modelo Estadistico'!N361))</f>
        <v/>
      </c>
      <c r="AI361" s="15" t="str">
        <f>IF(O361="","",IF(Z361="SI",O361*(1+'INPUTS Y LISTAS'!$B$15),'Modelo Estadistico'!O361))</f>
        <v/>
      </c>
      <c r="AJ361" s="15" t="str">
        <f>IF(P361="","",IF(Z361="SI",P361*(1+'INPUTS Y LISTAS'!$B$15),'Modelo Estadistico'!P361))</f>
        <v/>
      </c>
      <c r="AK361" s="15" t="str">
        <f>IF(Q361="","",IF(Z361="SI",Q361*(1+'INPUTS Y LISTAS'!$B$15),'Modelo Estadistico'!Q361))</f>
        <v/>
      </c>
      <c r="AL361" s="15" t="str">
        <f>IF(R361="","",IF(Z361="SI",R361*(1+'INPUTS Y LISTAS'!$B$15),'Modelo Estadistico'!R361))</f>
        <v/>
      </c>
      <c r="AM361" s="15" t="str">
        <f>IF(S361="","",IF(Z361="SI",S361*(1+'INPUTS Y LISTAS'!$B$15),'Modelo Estadistico'!S361))</f>
        <v/>
      </c>
      <c r="AN361" s="15" t="str">
        <f>IF(T361="","",IF(Z361="SI",T361*(1+'INPUTS Y LISTAS'!$B$15),'Modelo Estadistico'!T361))</f>
        <v/>
      </c>
      <c r="AO361" s="15" t="str">
        <f>IF(U361="","",IF(Z361="SI",U361*(1+'INPUTS Y LISTAS'!$B$15),'Modelo Estadistico'!U361))</f>
        <v/>
      </c>
      <c r="AP361" s="15" t="str">
        <f>IF(V361="","",IF(Z361="SI",V361*(1+'INPUTS Y LISTAS'!$B$15),'Modelo Estadistico'!V361))</f>
        <v/>
      </c>
      <c r="AQ361" s="15" t="str">
        <f>IF(W361="","",IF(Z361="SI",W361*(1+'INPUTS Y LISTAS'!$B$15),'Modelo Estadistico'!W361))</f>
        <v/>
      </c>
      <c r="AR361" s="15" t="str">
        <f>IF(X361="","",IF(Z361="SI",X361*(1+'INPUTS Y LISTAS'!$B$15),'Modelo Estadistico'!X361))</f>
        <v/>
      </c>
      <c r="AS361" s="71"/>
      <c r="AT361" s="29" t="str">
        <f t="shared" si="408"/>
        <v/>
      </c>
      <c r="AU361" s="15" t="str">
        <f t="shared" si="409"/>
        <v/>
      </c>
      <c r="AV361" s="15" t="str">
        <f t="shared" si="410"/>
        <v/>
      </c>
      <c r="AW361" s="30" t="str">
        <f t="shared" si="411"/>
        <v/>
      </c>
      <c r="AX361" s="28" t="str">
        <f t="shared" si="390"/>
        <v/>
      </c>
      <c r="AY361" s="16" t="str">
        <f t="shared" si="362"/>
        <v/>
      </c>
      <c r="AZ361" s="16" t="str">
        <f t="shared" si="363"/>
        <v/>
      </c>
      <c r="BA361" s="16" t="str">
        <f t="shared" si="364"/>
        <v/>
      </c>
      <c r="BB361" s="16" t="str">
        <f t="shared" si="365"/>
        <v/>
      </c>
      <c r="BC361" s="16" t="str">
        <f t="shared" si="366"/>
        <v/>
      </c>
      <c r="BD361" s="16" t="str">
        <f t="shared" si="367"/>
        <v/>
      </c>
      <c r="BE361" s="16" t="str">
        <f t="shared" si="368"/>
        <v/>
      </c>
      <c r="BF361" s="16" t="str">
        <f t="shared" si="369"/>
        <v/>
      </c>
      <c r="BG361" s="16" t="str">
        <f t="shared" si="370"/>
        <v/>
      </c>
      <c r="BH361" s="16" t="str">
        <f t="shared" si="371"/>
        <v/>
      </c>
      <c r="BI361" s="16" t="str">
        <f t="shared" si="372"/>
        <v/>
      </c>
      <c r="BJ361" s="16" t="str">
        <f t="shared" si="373"/>
        <v/>
      </c>
      <c r="BK361" s="16" t="str">
        <f t="shared" si="374"/>
        <v/>
      </c>
      <c r="BL361" s="16" t="str">
        <f t="shared" si="375"/>
        <v/>
      </c>
      <c r="BM361" s="16"/>
      <c r="BN361" s="16" t="str">
        <f t="shared" si="376"/>
        <v/>
      </c>
      <c r="BO361" s="16" t="str">
        <f t="shared" si="377"/>
        <v/>
      </c>
      <c r="BP361" s="28" t="str">
        <f t="shared" si="378"/>
        <v/>
      </c>
      <c r="BQ361" s="16" t="str">
        <f t="shared" si="379"/>
        <v/>
      </c>
      <c r="BR361" s="16" t="str">
        <f t="shared" si="380"/>
        <v/>
      </c>
      <c r="BS361" s="16" t="str">
        <f t="shared" si="381"/>
        <v/>
      </c>
      <c r="BT361" s="16" t="str">
        <f t="shared" si="382"/>
        <v/>
      </c>
      <c r="BU361" s="16" t="str">
        <f t="shared" si="383"/>
        <v/>
      </c>
      <c r="BV361" s="16" t="str">
        <f t="shared" si="384"/>
        <v/>
      </c>
      <c r="BW361" s="16" t="str">
        <f t="shared" si="385"/>
        <v/>
      </c>
      <c r="BX361" s="16" t="str">
        <f t="shared" si="386"/>
        <v/>
      </c>
      <c r="BY361" s="16" t="str">
        <f t="shared" si="387"/>
        <v/>
      </c>
      <c r="BZ361" s="16" t="str">
        <f t="shared" si="406"/>
        <v/>
      </c>
      <c r="CA361" s="16" t="str">
        <f t="shared" si="406"/>
        <v/>
      </c>
      <c r="CB361" s="16" t="str">
        <f t="shared" si="406"/>
        <v/>
      </c>
      <c r="CC361" s="16" t="str">
        <f t="shared" si="406"/>
        <v/>
      </c>
      <c r="CD361" s="16" t="str">
        <f t="shared" si="406"/>
        <v/>
      </c>
      <c r="CE361" s="16" t="str">
        <f t="shared" si="406"/>
        <v/>
      </c>
      <c r="CF361" s="16" t="str">
        <f t="shared" si="406"/>
        <v/>
      </c>
      <c r="CG361" s="16" t="str">
        <f t="shared" si="406"/>
        <v/>
      </c>
      <c r="CH361" s="66" t="str">
        <f t="shared" si="389"/>
        <v/>
      </c>
      <c r="CI361" s="42" t="str">
        <f t="shared" si="401"/>
        <v/>
      </c>
      <c r="CJ361" s="42" t="str">
        <f t="shared" si="402"/>
        <v/>
      </c>
      <c r="CK361" s="42" t="str">
        <f t="shared" si="403"/>
        <v/>
      </c>
      <c r="CL361" s="42" t="str">
        <f t="shared" si="404"/>
        <v/>
      </c>
      <c r="CM361" s="42" t="str">
        <f t="shared" si="405"/>
        <v/>
      </c>
      <c r="CN361" s="65">
        <f t="shared" si="391"/>
        <v>0</v>
      </c>
      <c r="CO361" s="73"/>
      <c r="CP361" s="41">
        <f t="shared" si="412"/>
        <v>0</v>
      </c>
      <c r="CQ361" s="39">
        <f t="shared" si="413"/>
        <v>0</v>
      </c>
      <c r="CR361" s="40">
        <f t="shared" si="414"/>
        <v>0</v>
      </c>
      <c r="CS361" s="134">
        <f t="shared" si="415"/>
        <v>0</v>
      </c>
      <c r="CT361" s="17"/>
      <c r="CU361" s="129"/>
      <c r="CV361" s="130">
        <f t="shared" si="392"/>
        <v>0</v>
      </c>
      <c r="CW361" s="134">
        <f t="shared" si="393"/>
        <v>0</v>
      </c>
      <c r="CX361" s="131">
        <f>+IF($I$7="SI",'INPUTS Y LISTAS'!$B$31,0)</f>
        <v>0</v>
      </c>
      <c r="CY361" s="132"/>
      <c r="CZ361" s="130">
        <f t="shared" si="394"/>
        <v>0</v>
      </c>
      <c r="DA361" s="134">
        <f t="shared" si="395"/>
        <v>0</v>
      </c>
      <c r="DB361" s="131">
        <f>+IF($I$7="SI",'INPUTS Y LISTAS'!$B$32,0)</f>
        <v>0</v>
      </c>
      <c r="DC361" s="132"/>
      <c r="DD361" s="130">
        <f t="shared" si="396"/>
        <v>0</v>
      </c>
      <c r="DE361" s="134">
        <f t="shared" si="397"/>
        <v>0</v>
      </c>
      <c r="DF361" s="131">
        <f>+IF($I$7="SI",'INPUTS Y LISTAS'!$B$33,0)</f>
        <v>0</v>
      </c>
      <c r="DG361" s="132"/>
      <c r="DH361" s="130">
        <f t="shared" si="398"/>
        <v>0</v>
      </c>
      <c r="DI361" s="134">
        <f t="shared" si="399"/>
        <v>0</v>
      </c>
      <c r="DJ361" s="136">
        <f t="shared" si="400"/>
        <v>0</v>
      </c>
    </row>
    <row r="362" spans="3:114" ht="15.75" hidden="1" outlineLevel="2" x14ac:dyDescent="0.2">
      <c r="C362" s="14">
        <f t="shared" si="407"/>
        <v>348</v>
      </c>
      <c r="D362" s="72"/>
      <c r="E362" s="69">
        <v>1</v>
      </c>
      <c r="F362" s="69"/>
      <c r="G362" s="70"/>
      <c r="H362" s="70"/>
      <c r="I362" s="70"/>
      <c r="J362" s="70"/>
      <c r="K362" s="70"/>
      <c r="L362" s="70"/>
      <c r="M362" s="70"/>
      <c r="N362" s="70"/>
      <c r="O362" s="70"/>
      <c r="P362" s="70"/>
      <c r="Q362" s="70"/>
      <c r="R362" s="70"/>
      <c r="S362" s="70"/>
      <c r="T362" s="70"/>
      <c r="U362" s="70"/>
      <c r="V362" s="70"/>
      <c r="W362" s="70"/>
      <c r="X362" s="70"/>
      <c r="Y362" s="71"/>
      <c r="Z362" s="87" t="s">
        <v>16</v>
      </c>
      <c r="AA362" s="15" t="str">
        <f>IF(G362="","",IF(Z362="SI",G362*(1+'INPUTS Y LISTAS'!$B$15),'Modelo Estadistico'!G362))</f>
        <v/>
      </c>
      <c r="AB362" s="15" t="str">
        <f>IF(H362="","",IF(Z362="SI",H362*(1+'INPUTS Y LISTAS'!$B$15),'Modelo Estadistico'!H362))</f>
        <v/>
      </c>
      <c r="AC362" s="15" t="str">
        <f>IF(I362="","",IF(Z362="SI",I362*(1+'INPUTS Y LISTAS'!$B$15),'Modelo Estadistico'!I362))</f>
        <v/>
      </c>
      <c r="AD362" s="15" t="str">
        <f>IF(J362="","",IF(Z362="SI",J362*(1+'INPUTS Y LISTAS'!$B$15),'Modelo Estadistico'!J362))</f>
        <v/>
      </c>
      <c r="AE362" s="15" t="str">
        <f>IF(K362="","",IF(Z362="SI",K362*(1+'INPUTS Y LISTAS'!$B$15),'Modelo Estadistico'!K362))</f>
        <v/>
      </c>
      <c r="AF362" s="15" t="str">
        <f>IF(L362="","",IF(Z362="SI",L362*(1+'INPUTS Y LISTAS'!$B$15),'Modelo Estadistico'!L362))</f>
        <v/>
      </c>
      <c r="AG362" s="15" t="str">
        <f>IF(M362="","",IF(Z362="SI",M362*(1+'INPUTS Y LISTAS'!$B$15),'Modelo Estadistico'!M362))</f>
        <v/>
      </c>
      <c r="AH362" s="15" t="str">
        <f>IF(N362="","",IF(Z362="SI",N362*(1+'INPUTS Y LISTAS'!$B$15),'Modelo Estadistico'!N362))</f>
        <v/>
      </c>
      <c r="AI362" s="15" t="str">
        <f>IF(O362="","",IF(Z362="SI",O362*(1+'INPUTS Y LISTAS'!$B$15),'Modelo Estadistico'!O362))</f>
        <v/>
      </c>
      <c r="AJ362" s="15" t="str">
        <f>IF(P362="","",IF(Z362="SI",P362*(1+'INPUTS Y LISTAS'!$B$15),'Modelo Estadistico'!P362))</f>
        <v/>
      </c>
      <c r="AK362" s="15" t="str">
        <f>IF(Q362="","",IF(Z362="SI",Q362*(1+'INPUTS Y LISTAS'!$B$15),'Modelo Estadistico'!Q362))</f>
        <v/>
      </c>
      <c r="AL362" s="15" t="str">
        <f>IF(R362="","",IF(Z362="SI",R362*(1+'INPUTS Y LISTAS'!$B$15),'Modelo Estadistico'!R362))</f>
        <v/>
      </c>
      <c r="AM362" s="15" t="str">
        <f>IF(S362="","",IF(Z362="SI",S362*(1+'INPUTS Y LISTAS'!$B$15),'Modelo Estadistico'!S362))</f>
        <v/>
      </c>
      <c r="AN362" s="15" t="str">
        <f>IF(T362="","",IF(Z362="SI",T362*(1+'INPUTS Y LISTAS'!$B$15),'Modelo Estadistico'!T362))</f>
        <v/>
      </c>
      <c r="AO362" s="15" t="str">
        <f>IF(U362="","",IF(Z362="SI",U362*(1+'INPUTS Y LISTAS'!$B$15),'Modelo Estadistico'!U362))</f>
        <v/>
      </c>
      <c r="AP362" s="15" t="str">
        <f>IF(V362="","",IF(Z362="SI",V362*(1+'INPUTS Y LISTAS'!$B$15),'Modelo Estadistico'!V362))</f>
        <v/>
      </c>
      <c r="AQ362" s="15" t="str">
        <f>IF(W362="","",IF(Z362="SI",W362*(1+'INPUTS Y LISTAS'!$B$15),'Modelo Estadistico'!W362))</f>
        <v/>
      </c>
      <c r="AR362" s="15" t="str">
        <f>IF(X362="","",IF(Z362="SI",X362*(1+'INPUTS Y LISTAS'!$B$15),'Modelo Estadistico'!X362))</f>
        <v/>
      </c>
      <c r="AS362" s="71"/>
      <c r="AT362" s="29" t="str">
        <f t="shared" si="408"/>
        <v/>
      </c>
      <c r="AU362" s="15" t="str">
        <f t="shared" si="409"/>
        <v/>
      </c>
      <c r="AV362" s="15" t="str">
        <f t="shared" si="410"/>
        <v/>
      </c>
      <c r="AW362" s="30" t="str">
        <f t="shared" si="411"/>
        <v/>
      </c>
      <c r="AX362" s="28" t="str">
        <f t="shared" si="390"/>
        <v/>
      </c>
      <c r="AY362" s="16" t="str">
        <f t="shared" si="362"/>
        <v/>
      </c>
      <c r="AZ362" s="16" t="str">
        <f t="shared" si="363"/>
        <v/>
      </c>
      <c r="BA362" s="16" t="str">
        <f t="shared" si="364"/>
        <v/>
      </c>
      <c r="BB362" s="16" t="str">
        <f t="shared" si="365"/>
        <v/>
      </c>
      <c r="BC362" s="16" t="str">
        <f t="shared" si="366"/>
        <v/>
      </c>
      <c r="BD362" s="16" t="str">
        <f t="shared" si="367"/>
        <v/>
      </c>
      <c r="BE362" s="16" t="str">
        <f t="shared" si="368"/>
        <v/>
      </c>
      <c r="BF362" s="16" t="str">
        <f t="shared" si="369"/>
        <v/>
      </c>
      <c r="BG362" s="16" t="str">
        <f t="shared" si="370"/>
        <v/>
      </c>
      <c r="BH362" s="16" t="str">
        <f t="shared" si="371"/>
        <v/>
      </c>
      <c r="BI362" s="16" t="str">
        <f t="shared" si="372"/>
        <v/>
      </c>
      <c r="BJ362" s="16" t="str">
        <f t="shared" si="373"/>
        <v/>
      </c>
      <c r="BK362" s="16" t="str">
        <f t="shared" si="374"/>
        <v/>
      </c>
      <c r="BL362" s="16" t="str">
        <f t="shared" si="375"/>
        <v/>
      </c>
      <c r="BM362" s="16"/>
      <c r="BN362" s="16" t="str">
        <f t="shared" si="376"/>
        <v/>
      </c>
      <c r="BO362" s="16" t="str">
        <f t="shared" si="377"/>
        <v/>
      </c>
      <c r="BP362" s="28" t="str">
        <f t="shared" si="378"/>
        <v/>
      </c>
      <c r="BQ362" s="16" t="str">
        <f t="shared" si="379"/>
        <v/>
      </c>
      <c r="BR362" s="16" t="str">
        <f t="shared" si="380"/>
        <v/>
      </c>
      <c r="BS362" s="16" t="str">
        <f t="shared" si="381"/>
        <v/>
      </c>
      <c r="BT362" s="16" t="str">
        <f t="shared" si="382"/>
        <v/>
      </c>
      <c r="BU362" s="16" t="str">
        <f t="shared" si="383"/>
        <v/>
      </c>
      <c r="BV362" s="16" t="str">
        <f t="shared" si="384"/>
        <v/>
      </c>
      <c r="BW362" s="16" t="str">
        <f t="shared" si="385"/>
        <v/>
      </c>
      <c r="BX362" s="16" t="str">
        <f t="shared" si="386"/>
        <v/>
      </c>
      <c r="BY362" s="16" t="str">
        <f t="shared" si="387"/>
        <v/>
      </c>
      <c r="BZ362" s="16" t="str">
        <f t="shared" si="406"/>
        <v/>
      </c>
      <c r="CA362" s="16" t="str">
        <f t="shared" si="406"/>
        <v/>
      </c>
      <c r="CB362" s="16" t="str">
        <f t="shared" si="406"/>
        <v/>
      </c>
      <c r="CC362" s="16" t="str">
        <f t="shared" si="406"/>
        <v/>
      </c>
      <c r="CD362" s="16" t="str">
        <f t="shared" si="406"/>
        <v/>
      </c>
      <c r="CE362" s="16" t="str">
        <f t="shared" si="406"/>
        <v/>
      </c>
      <c r="CF362" s="16" t="str">
        <f t="shared" si="406"/>
        <v/>
      </c>
      <c r="CG362" s="16" t="str">
        <f t="shared" si="406"/>
        <v/>
      </c>
      <c r="CH362" s="66" t="str">
        <f t="shared" si="389"/>
        <v/>
      </c>
      <c r="CI362" s="42" t="str">
        <f t="shared" si="401"/>
        <v/>
      </c>
      <c r="CJ362" s="42" t="str">
        <f t="shared" si="402"/>
        <v/>
      </c>
      <c r="CK362" s="42" t="str">
        <f t="shared" si="403"/>
        <v/>
      </c>
      <c r="CL362" s="42" t="str">
        <f t="shared" si="404"/>
        <v/>
      </c>
      <c r="CM362" s="42" t="str">
        <f t="shared" si="405"/>
        <v/>
      </c>
      <c r="CN362" s="65">
        <f t="shared" si="391"/>
        <v>0</v>
      </c>
      <c r="CO362" s="73"/>
      <c r="CP362" s="41">
        <f t="shared" si="412"/>
        <v>0</v>
      </c>
      <c r="CQ362" s="39">
        <f t="shared" si="413"/>
        <v>0</v>
      </c>
      <c r="CR362" s="40">
        <f t="shared" si="414"/>
        <v>0</v>
      </c>
      <c r="CS362" s="134">
        <f t="shared" si="415"/>
        <v>0</v>
      </c>
      <c r="CT362" s="17"/>
      <c r="CU362" s="129"/>
      <c r="CV362" s="130">
        <f t="shared" si="392"/>
        <v>0</v>
      </c>
      <c r="CW362" s="134">
        <f t="shared" si="393"/>
        <v>0</v>
      </c>
      <c r="CX362" s="131">
        <f>+IF($I$7="SI",'INPUTS Y LISTAS'!$B$31,0)</f>
        <v>0</v>
      </c>
      <c r="CY362" s="132"/>
      <c r="CZ362" s="130">
        <f t="shared" si="394"/>
        <v>0</v>
      </c>
      <c r="DA362" s="134">
        <f t="shared" si="395"/>
        <v>0</v>
      </c>
      <c r="DB362" s="131">
        <f>+IF($I$7="SI",'INPUTS Y LISTAS'!$B$32,0)</f>
        <v>0</v>
      </c>
      <c r="DC362" s="132"/>
      <c r="DD362" s="130">
        <f t="shared" si="396"/>
        <v>0</v>
      </c>
      <c r="DE362" s="134">
        <f t="shared" si="397"/>
        <v>0</v>
      </c>
      <c r="DF362" s="131">
        <f>+IF($I$7="SI",'INPUTS Y LISTAS'!$B$33,0)</f>
        <v>0</v>
      </c>
      <c r="DG362" s="132"/>
      <c r="DH362" s="130">
        <f t="shared" si="398"/>
        <v>0</v>
      </c>
      <c r="DI362" s="134">
        <f t="shared" si="399"/>
        <v>0</v>
      </c>
      <c r="DJ362" s="136">
        <f t="shared" si="400"/>
        <v>0</v>
      </c>
    </row>
    <row r="363" spans="3:114" ht="15.75" hidden="1" outlineLevel="2" x14ac:dyDescent="0.2">
      <c r="C363" s="14">
        <f t="shared" si="407"/>
        <v>349</v>
      </c>
      <c r="D363" s="72"/>
      <c r="E363" s="69">
        <v>1</v>
      </c>
      <c r="F363" s="69"/>
      <c r="G363" s="70"/>
      <c r="H363" s="70"/>
      <c r="I363" s="70"/>
      <c r="J363" s="70"/>
      <c r="K363" s="70"/>
      <c r="L363" s="70"/>
      <c r="M363" s="70"/>
      <c r="N363" s="70"/>
      <c r="O363" s="70"/>
      <c r="P363" s="70"/>
      <c r="Q363" s="70"/>
      <c r="R363" s="70"/>
      <c r="S363" s="70"/>
      <c r="T363" s="70"/>
      <c r="U363" s="70"/>
      <c r="V363" s="70"/>
      <c r="W363" s="70"/>
      <c r="X363" s="70"/>
      <c r="Y363" s="71"/>
      <c r="Z363" s="87" t="s">
        <v>16</v>
      </c>
      <c r="AA363" s="15" t="str">
        <f>IF(G363="","",IF(Z363="SI",G363*(1+'INPUTS Y LISTAS'!$B$15),'Modelo Estadistico'!G363))</f>
        <v/>
      </c>
      <c r="AB363" s="15" t="str">
        <f>IF(H363="","",IF(Z363="SI",H363*(1+'INPUTS Y LISTAS'!$B$15),'Modelo Estadistico'!H363))</f>
        <v/>
      </c>
      <c r="AC363" s="15" t="str">
        <f>IF(I363="","",IF(Z363="SI",I363*(1+'INPUTS Y LISTAS'!$B$15),'Modelo Estadistico'!I363))</f>
        <v/>
      </c>
      <c r="AD363" s="15" t="str">
        <f>IF(J363="","",IF(Z363="SI",J363*(1+'INPUTS Y LISTAS'!$B$15),'Modelo Estadistico'!J363))</f>
        <v/>
      </c>
      <c r="AE363" s="15" t="str">
        <f>IF(K363="","",IF(Z363="SI",K363*(1+'INPUTS Y LISTAS'!$B$15),'Modelo Estadistico'!K363))</f>
        <v/>
      </c>
      <c r="AF363" s="15" t="str">
        <f>IF(L363="","",IF(Z363="SI",L363*(1+'INPUTS Y LISTAS'!$B$15),'Modelo Estadistico'!L363))</f>
        <v/>
      </c>
      <c r="AG363" s="15" t="str">
        <f>IF(M363="","",IF(Z363="SI",M363*(1+'INPUTS Y LISTAS'!$B$15),'Modelo Estadistico'!M363))</f>
        <v/>
      </c>
      <c r="AH363" s="15" t="str">
        <f>IF(N363="","",IF(Z363="SI",N363*(1+'INPUTS Y LISTAS'!$B$15),'Modelo Estadistico'!N363))</f>
        <v/>
      </c>
      <c r="AI363" s="15" t="str">
        <f>IF(O363="","",IF(Z363="SI",O363*(1+'INPUTS Y LISTAS'!$B$15),'Modelo Estadistico'!O363))</f>
        <v/>
      </c>
      <c r="AJ363" s="15" t="str">
        <f>IF(P363="","",IF(Z363="SI",P363*(1+'INPUTS Y LISTAS'!$B$15),'Modelo Estadistico'!P363))</f>
        <v/>
      </c>
      <c r="AK363" s="15" t="str">
        <f>IF(Q363="","",IF(Z363="SI",Q363*(1+'INPUTS Y LISTAS'!$B$15),'Modelo Estadistico'!Q363))</f>
        <v/>
      </c>
      <c r="AL363" s="15" t="str">
        <f>IF(R363="","",IF(Z363="SI",R363*(1+'INPUTS Y LISTAS'!$B$15),'Modelo Estadistico'!R363))</f>
        <v/>
      </c>
      <c r="AM363" s="15" t="str">
        <f>IF(S363="","",IF(Z363="SI",S363*(1+'INPUTS Y LISTAS'!$B$15),'Modelo Estadistico'!S363))</f>
        <v/>
      </c>
      <c r="AN363" s="15" t="str">
        <f>IF(T363="","",IF(Z363="SI",T363*(1+'INPUTS Y LISTAS'!$B$15),'Modelo Estadistico'!T363))</f>
        <v/>
      </c>
      <c r="AO363" s="15" t="str">
        <f>IF(U363="","",IF(Z363="SI",U363*(1+'INPUTS Y LISTAS'!$B$15),'Modelo Estadistico'!U363))</f>
        <v/>
      </c>
      <c r="AP363" s="15" t="str">
        <f>IF(V363="","",IF(Z363="SI",V363*(1+'INPUTS Y LISTAS'!$B$15),'Modelo Estadistico'!V363))</f>
        <v/>
      </c>
      <c r="AQ363" s="15" t="str">
        <f>IF(W363="","",IF(Z363="SI",W363*(1+'INPUTS Y LISTAS'!$B$15),'Modelo Estadistico'!W363))</f>
        <v/>
      </c>
      <c r="AR363" s="15" t="str">
        <f>IF(X363="","",IF(Z363="SI",X363*(1+'INPUTS Y LISTAS'!$B$15),'Modelo Estadistico'!X363))</f>
        <v/>
      </c>
      <c r="AS363" s="71"/>
      <c r="AT363" s="29" t="str">
        <f t="shared" si="408"/>
        <v/>
      </c>
      <c r="AU363" s="15" t="str">
        <f t="shared" si="409"/>
        <v/>
      </c>
      <c r="AV363" s="15" t="str">
        <f t="shared" si="410"/>
        <v/>
      </c>
      <c r="AW363" s="30" t="str">
        <f t="shared" si="411"/>
        <v/>
      </c>
      <c r="AX363" s="28" t="str">
        <f t="shared" si="390"/>
        <v/>
      </c>
      <c r="AY363" s="16" t="str">
        <f t="shared" si="362"/>
        <v/>
      </c>
      <c r="AZ363" s="16" t="str">
        <f t="shared" si="363"/>
        <v/>
      </c>
      <c r="BA363" s="16" t="str">
        <f t="shared" si="364"/>
        <v/>
      </c>
      <c r="BB363" s="16" t="str">
        <f t="shared" si="365"/>
        <v/>
      </c>
      <c r="BC363" s="16" t="str">
        <f t="shared" si="366"/>
        <v/>
      </c>
      <c r="BD363" s="16" t="str">
        <f t="shared" si="367"/>
        <v/>
      </c>
      <c r="BE363" s="16" t="str">
        <f t="shared" si="368"/>
        <v/>
      </c>
      <c r="BF363" s="16" t="str">
        <f t="shared" si="369"/>
        <v/>
      </c>
      <c r="BG363" s="16" t="str">
        <f t="shared" si="370"/>
        <v/>
      </c>
      <c r="BH363" s="16" t="str">
        <f t="shared" si="371"/>
        <v/>
      </c>
      <c r="BI363" s="16" t="str">
        <f t="shared" si="372"/>
        <v/>
      </c>
      <c r="BJ363" s="16" t="str">
        <f t="shared" si="373"/>
        <v/>
      </c>
      <c r="BK363" s="16" t="str">
        <f t="shared" si="374"/>
        <v/>
      </c>
      <c r="BL363" s="16" t="str">
        <f t="shared" si="375"/>
        <v/>
      </c>
      <c r="BM363" s="16"/>
      <c r="BN363" s="16" t="str">
        <f t="shared" si="376"/>
        <v/>
      </c>
      <c r="BO363" s="16" t="str">
        <f t="shared" si="377"/>
        <v/>
      </c>
      <c r="BP363" s="28" t="str">
        <f t="shared" si="378"/>
        <v/>
      </c>
      <c r="BQ363" s="16" t="str">
        <f t="shared" si="379"/>
        <v/>
      </c>
      <c r="BR363" s="16" t="str">
        <f t="shared" si="380"/>
        <v/>
      </c>
      <c r="BS363" s="16" t="str">
        <f t="shared" si="381"/>
        <v/>
      </c>
      <c r="BT363" s="16" t="str">
        <f t="shared" si="382"/>
        <v/>
      </c>
      <c r="BU363" s="16" t="str">
        <f t="shared" si="383"/>
        <v/>
      </c>
      <c r="BV363" s="16" t="str">
        <f t="shared" si="384"/>
        <v/>
      </c>
      <c r="BW363" s="16" t="str">
        <f t="shared" si="385"/>
        <v/>
      </c>
      <c r="BX363" s="16" t="str">
        <f t="shared" si="386"/>
        <v/>
      </c>
      <c r="BY363" s="16" t="str">
        <f t="shared" si="387"/>
        <v/>
      </c>
      <c r="BZ363" s="16" t="str">
        <f t="shared" si="406"/>
        <v/>
      </c>
      <c r="CA363" s="16" t="str">
        <f t="shared" si="406"/>
        <v/>
      </c>
      <c r="CB363" s="16" t="str">
        <f t="shared" si="406"/>
        <v/>
      </c>
      <c r="CC363" s="16" t="str">
        <f t="shared" si="406"/>
        <v/>
      </c>
      <c r="CD363" s="16" t="str">
        <f t="shared" si="406"/>
        <v/>
      </c>
      <c r="CE363" s="16" t="str">
        <f t="shared" si="406"/>
        <v/>
      </c>
      <c r="CF363" s="16" t="str">
        <f t="shared" si="406"/>
        <v/>
      </c>
      <c r="CG363" s="16" t="str">
        <f t="shared" si="406"/>
        <v/>
      </c>
      <c r="CH363" s="66" t="str">
        <f t="shared" si="389"/>
        <v/>
      </c>
      <c r="CI363" s="42" t="str">
        <f t="shared" si="401"/>
        <v/>
      </c>
      <c r="CJ363" s="42" t="str">
        <f t="shared" si="402"/>
        <v/>
      </c>
      <c r="CK363" s="42" t="str">
        <f t="shared" si="403"/>
        <v/>
      </c>
      <c r="CL363" s="42" t="str">
        <f t="shared" si="404"/>
        <v/>
      </c>
      <c r="CM363" s="42" t="str">
        <f t="shared" si="405"/>
        <v/>
      </c>
      <c r="CN363" s="65">
        <f t="shared" si="391"/>
        <v>0</v>
      </c>
      <c r="CO363" s="73"/>
      <c r="CP363" s="41">
        <f t="shared" si="412"/>
        <v>0</v>
      </c>
      <c r="CQ363" s="39">
        <f t="shared" si="413"/>
        <v>0</v>
      </c>
      <c r="CR363" s="40">
        <f t="shared" si="414"/>
        <v>0</v>
      </c>
      <c r="CS363" s="134">
        <f t="shared" si="415"/>
        <v>0</v>
      </c>
      <c r="CT363" s="17"/>
      <c r="CU363" s="129"/>
      <c r="CV363" s="130">
        <f t="shared" si="392"/>
        <v>0</v>
      </c>
      <c r="CW363" s="134">
        <f t="shared" si="393"/>
        <v>0</v>
      </c>
      <c r="CX363" s="131">
        <f>+IF($I$7="SI",'INPUTS Y LISTAS'!$B$31,0)</f>
        <v>0</v>
      </c>
      <c r="CY363" s="132"/>
      <c r="CZ363" s="130">
        <f t="shared" si="394"/>
        <v>0</v>
      </c>
      <c r="DA363" s="134">
        <f t="shared" si="395"/>
        <v>0</v>
      </c>
      <c r="DB363" s="131">
        <f>+IF($I$7="SI",'INPUTS Y LISTAS'!$B$32,0)</f>
        <v>0</v>
      </c>
      <c r="DC363" s="132"/>
      <c r="DD363" s="130">
        <f t="shared" si="396"/>
        <v>0</v>
      </c>
      <c r="DE363" s="134">
        <f t="shared" si="397"/>
        <v>0</v>
      </c>
      <c r="DF363" s="131">
        <f>+IF($I$7="SI",'INPUTS Y LISTAS'!$B$33,0)</f>
        <v>0</v>
      </c>
      <c r="DG363" s="132"/>
      <c r="DH363" s="130">
        <f t="shared" si="398"/>
        <v>0</v>
      </c>
      <c r="DI363" s="134">
        <f t="shared" si="399"/>
        <v>0</v>
      </c>
      <c r="DJ363" s="136">
        <f t="shared" si="400"/>
        <v>0</v>
      </c>
    </row>
    <row r="364" spans="3:114" ht="15.75" hidden="1" outlineLevel="2" x14ac:dyDescent="0.2">
      <c r="C364" s="14">
        <f t="shared" si="407"/>
        <v>350</v>
      </c>
      <c r="D364" s="72"/>
      <c r="E364" s="69">
        <v>1</v>
      </c>
      <c r="F364" s="69"/>
      <c r="G364" s="70"/>
      <c r="H364" s="70"/>
      <c r="I364" s="70"/>
      <c r="J364" s="70"/>
      <c r="K364" s="70"/>
      <c r="L364" s="70"/>
      <c r="M364" s="70"/>
      <c r="N364" s="70"/>
      <c r="O364" s="70"/>
      <c r="P364" s="70"/>
      <c r="Q364" s="70"/>
      <c r="R364" s="70"/>
      <c r="S364" s="70"/>
      <c r="T364" s="70"/>
      <c r="U364" s="70"/>
      <c r="V364" s="70"/>
      <c r="W364" s="70"/>
      <c r="X364" s="70"/>
      <c r="Y364" s="71"/>
      <c r="Z364" s="87" t="s">
        <v>16</v>
      </c>
      <c r="AA364" s="15" t="str">
        <f>IF(G364="","",IF(Z364="SI",G364*(1+'INPUTS Y LISTAS'!$B$15),'Modelo Estadistico'!G364))</f>
        <v/>
      </c>
      <c r="AB364" s="15" t="str">
        <f>IF(H364="","",IF(Z364="SI",H364*(1+'INPUTS Y LISTAS'!$B$15),'Modelo Estadistico'!H364))</f>
        <v/>
      </c>
      <c r="AC364" s="15" t="str">
        <f>IF(I364="","",IF(Z364="SI",I364*(1+'INPUTS Y LISTAS'!$B$15),'Modelo Estadistico'!I364))</f>
        <v/>
      </c>
      <c r="AD364" s="15" t="str">
        <f>IF(J364="","",IF(Z364="SI",J364*(1+'INPUTS Y LISTAS'!$B$15),'Modelo Estadistico'!J364))</f>
        <v/>
      </c>
      <c r="AE364" s="15" t="str">
        <f>IF(K364="","",IF(Z364="SI",K364*(1+'INPUTS Y LISTAS'!$B$15),'Modelo Estadistico'!K364))</f>
        <v/>
      </c>
      <c r="AF364" s="15" t="str">
        <f>IF(L364="","",IF(Z364="SI",L364*(1+'INPUTS Y LISTAS'!$B$15),'Modelo Estadistico'!L364))</f>
        <v/>
      </c>
      <c r="AG364" s="15" t="str">
        <f>IF(M364="","",IF(Z364="SI",M364*(1+'INPUTS Y LISTAS'!$B$15),'Modelo Estadistico'!M364))</f>
        <v/>
      </c>
      <c r="AH364" s="15" t="str">
        <f>IF(N364="","",IF(Z364="SI",N364*(1+'INPUTS Y LISTAS'!$B$15),'Modelo Estadistico'!N364))</f>
        <v/>
      </c>
      <c r="AI364" s="15" t="str">
        <f>IF(O364="","",IF(Z364="SI",O364*(1+'INPUTS Y LISTAS'!$B$15),'Modelo Estadistico'!O364))</f>
        <v/>
      </c>
      <c r="AJ364" s="15" t="str">
        <f>IF(P364="","",IF(Z364="SI",P364*(1+'INPUTS Y LISTAS'!$B$15),'Modelo Estadistico'!P364))</f>
        <v/>
      </c>
      <c r="AK364" s="15" t="str">
        <f>IF(Q364="","",IF(Z364="SI",Q364*(1+'INPUTS Y LISTAS'!$B$15),'Modelo Estadistico'!Q364))</f>
        <v/>
      </c>
      <c r="AL364" s="15" t="str">
        <f>IF(R364="","",IF(Z364="SI",R364*(1+'INPUTS Y LISTAS'!$B$15),'Modelo Estadistico'!R364))</f>
        <v/>
      </c>
      <c r="AM364" s="15" t="str">
        <f>IF(S364="","",IF(Z364="SI",S364*(1+'INPUTS Y LISTAS'!$B$15),'Modelo Estadistico'!S364))</f>
        <v/>
      </c>
      <c r="AN364" s="15" t="str">
        <f>IF(T364="","",IF(Z364="SI",T364*(1+'INPUTS Y LISTAS'!$B$15),'Modelo Estadistico'!T364))</f>
        <v/>
      </c>
      <c r="AO364" s="15" t="str">
        <f>IF(U364="","",IF(Z364="SI",U364*(1+'INPUTS Y LISTAS'!$B$15),'Modelo Estadistico'!U364))</f>
        <v/>
      </c>
      <c r="AP364" s="15" t="str">
        <f>IF(V364="","",IF(Z364="SI",V364*(1+'INPUTS Y LISTAS'!$B$15),'Modelo Estadistico'!V364))</f>
        <v/>
      </c>
      <c r="AQ364" s="15" t="str">
        <f>IF(W364="","",IF(Z364="SI",W364*(1+'INPUTS Y LISTAS'!$B$15),'Modelo Estadistico'!W364))</f>
        <v/>
      </c>
      <c r="AR364" s="15" t="str">
        <f>IF(X364="","",IF(Z364="SI",X364*(1+'INPUTS Y LISTAS'!$B$15),'Modelo Estadistico'!X364))</f>
        <v/>
      </c>
      <c r="AS364" s="71"/>
      <c r="AT364" s="29" t="str">
        <f t="shared" si="408"/>
        <v/>
      </c>
      <c r="AU364" s="15" t="str">
        <f t="shared" si="409"/>
        <v/>
      </c>
      <c r="AV364" s="15" t="str">
        <f t="shared" si="410"/>
        <v/>
      </c>
      <c r="AW364" s="30" t="str">
        <f t="shared" si="411"/>
        <v/>
      </c>
      <c r="AX364" s="28" t="str">
        <f t="shared" si="390"/>
        <v/>
      </c>
      <c r="AY364" s="16" t="str">
        <f t="shared" si="362"/>
        <v/>
      </c>
      <c r="AZ364" s="16" t="str">
        <f t="shared" si="363"/>
        <v/>
      </c>
      <c r="BA364" s="16" t="str">
        <f t="shared" si="364"/>
        <v/>
      </c>
      <c r="BB364" s="16" t="str">
        <f t="shared" si="365"/>
        <v/>
      </c>
      <c r="BC364" s="16" t="str">
        <f t="shared" si="366"/>
        <v/>
      </c>
      <c r="BD364" s="16" t="str">
        <f t="shared" si="367"/>
        <v/>
      </c>
      <c r="BE364" s="16" t="str">
        <f t="shared" si="368"/>
        <v/>
      </c>
      <c r="BF364" s="16" t="str">
        <f t="shared" si="369"/>
        <v/>
      </c>
      <c r="BG364" s="16" t="str">
        <f t="shared" si="370"/>
        <v/>
      </c>
      <c r="BH364" s="16" t="str">
        <f t="shared" si="371"/>
        <v/>
      </c>
      <c r="BI364" s="16" t="str">
        <f t="shared" si="372"/>
        <v/>
      </c>
      <c r="BJ364" s="16" t="str">
        <f t="shared" si="373"/>
        <v/>
      </c>
      <c r="BK364" s="16" t="str">
        <f t="shared" si="374"/>
        <v/>
      </c>
      <c r="BL364" s="16" t="str">
        <f t="shared" si="375"/>
        <v/>
      </c>
      <c r="BM364" s="16"/>
      <c r="BN364" s="16" t="str">
        <f t="shared" si="376"/>
        <v/>
      </c>
      <c r="BO364" s="16" t="str">
        <f t="shared" si="377"/>
        <v/>
      </c>
      <c r="BP364" s="28" t="str">
        <f t="shared" si="378"/>
        <v/>
      </c>
      <c r="BQ364" s="16" t="str">
        <f t="shared" si="379"/>
        <v/>
      </c>
      <c r="BR364" s="16" t="str">
        <f t="shared" si="380"/>
        <v/>
      </c>
      <c r="BS364" s="16" t="str">
        <f t="shared" si="381"/>
        <v/>
      </c>
      <c r="BT364" s="16" t="str">
        <f t="shared" si="382"/>
        <v/>
      </c>
      <c r="BU364" s="16" t="str">
        <f t="shared" si="383"/>
        <v/>
      </c>
      <c r="BV364" s="16" t="str">
        <f t="shared" si="384"/>
        <v/>
      </c>
      <c r="BW364" s="16" t="str">
        <f t="shared" si="385"/>
        <v/>
      </c>
      <c r="BX364" s="16" t="str">
        <f t="shared" si="386"/>
        <v/>
      </c>
      <c r="BY364" s="16" t="str">
        <f t="shared" si="387"/>
        <v/>
      </c>
      <c r="BZ364" s="16" t="str">
        <f t="shared" si="406"/>
        <v/>
      </c>
      <c r="CA364" s="16" t="str">
        <f t="shared" si="406"/>
        <v/>
      </c>
      <c r="CB364" s="16" t="str">
        <f t="shared" si="406"/>
        <v/>
      </c>
      <c r="CC364" s="16" t="str">
        <f t="shared" si="406"/>
        <v/>
      </c>
      <c r="CD364" s="16" t="str">
        <f t="shared" si="406"/>
        <v/>
      </c>
      <c r="CE364" s="16" t="str">
        <f t="shared" si="406"/>
        <v/>
      </c>
      <c r="CF364" s="16" t="str">
        <f t="shared" si="406"/>
        <v/>
      </c>
      <c r="CG364" s="16" t="str">
        <f t="shared" si="406"/>
        <v/>
      </c>
      <c r="CH364" s="66" t="str">
        <f t="shared" si="389"/>
        <v/>
      </c>
      <c r="CI364" s="42" t="str">
        <f t="shared" si="401"/>
        <v/>
      </c>
      <c r="CJ364" s="42" t="str">
        <f t="shared" si="402"/>
        <v/>
      </c>
      <c r="CK364" s="42" t="str">
        <f t="shared" si="403"/>
        <v/>
      </c>
      <c r="CL364" s="42" t="str">
        <f t="shared" si="404"/>
        <v/>
      </c>
      <c r="CM364" s="42" t="str">
        <f t="shared" si="405"/>
        <v/>
      </c>
      <c r="CN364" s="65">
        <f t="shared" si="391"/>
        <v>0</v>
      </c>
      <c r="CO364" s="73"/>
      <c r="CP364" s="41">
        <f t="shared" si="412"/>
        <v>0</v>
      </c>
      <c r="CQ364" s="39">
        <f t="shared" si="413"/>
        <v>0</v>
      </c>
      <c r="CR364" s="40">
        <f t="shared" si="414"/>
        <v>0</v>
      </c>
      <c r="CS364" s="134">
        <f t="shared" si="415"/>
        <v>0</v>
      </c>
      <c r="CT364" s="17"/>
      <c r="CU364" s="129"/>
      <c r="CV364" s="130">
        <f t="shared" si="392"/>
        <v>0</v>
      </c>
      <c r="CW364" s="134">
        <f t="shared" si="393"/>
        <v>0</v>
      </c>
      <c r="CX364" s="131">
        <f>+IF($I$7="SI",'INPUTS Y LISTAS'!$B$31,0)</f>
        <v>0</v>
      </c>
      <c r="CY364" s="132"/>
      <c r="CZ364" s="130">
        <f t="shared" si="394"/>
        <v>0</v>
      </c>
      <c r="DA364" s="134">
        <f t="shared" si="395"/>
        <v>0</v>
      </c>
      <c r="DB364" s="131">
        <f>+IF($I$7="SI",'INPUTS Y LISTAS'!$B$32,0)</f>
        <v>0</v>
      </c>
      <c r="DC364" s="132"/>
      <c r="DD364" s="130">
        <f t="shared" si="396"/>
        <v>0</v>
      </c>
      <c r="DE364" s="134">
        <f t="shared" si="397"/>
        <v>0</v>
      </c>
      <c r="DF364" s="131">
        <f>+IF($I$7="SI",'INPUTS Y LISTAS'!$B$33,0)</f>
        <v>0</v>
      </c>
      <c r="DG364" s="132"/>
      <c r="DH364" s="130">
        <f t="shared" si="398"/>
        <v>0</v>
      </c>
      <c r="DI364" s="134">
        <f t="shared" si="399"/>
        <v>0</v>
      </c>
      <c r="DJ364" s="136">
        <f t="shared" si="400"/>
        <v>0</v>
      </c>
    </row>
    <row r="365" spans="3:114" ht="15.75" hidden="1" outlineLevel="2" x14ac:dyDescent="0.2">
      <c r="C365" s="14">
        <f t="shared" si="407"/>
        <v>351</v>
      </c>
      <c r="D365" s="72"/>
      <c r="E365" s="69">
        <v>1</v>
      </c>
      <c r="F365" s="69"/>
      <c r="G365" s="70"/>
      <c r="H365" s="70"/>
      <c r="I365" s="70"/>
      <c r="J365" s="70"/>
      <c r="K365" s="70"/>
      <c r="L365" s="70"/>
      <c r="M365" s="70"/>
      <c r="N365" s="70"/>
      <c r="O365" s="70"/>
      <c r="P365" s="70"/>
      <c r="Q365" s="70"/>
      <c r="R365" s="70"/>
      <c r="S365" s="70"/>
      <c r="T365" s="70"/>
      <c r="U365" s="70"/>
      <c r="V365" s="70"/>
      <c r="W365" s="70"/>
      <c r="X365" s="70"/>
      <c r="Y365" s="71"/>
      <c r="Z365" s="87" t="s">
        <v>16</v>
      </c>
      <c r="AA365" s="15" t="str">
        <f>IF(G365="","",IF(Z365="SI",G365*(1+'INPUTS Y LISTAS'!$B$15),'Modelo Estadistico'!G365))</f>
        <v/>
      </c>
      <c r="AB365" s="15" t="str">
        <f>IF(H365="","",IF(Z365="SI",H365*(1+'INPUTS Y LISTAS'!$B$15),'Modelo Estadistico'!H365))</f>
        <v/>
      </c>
      <c r="AC365" s="15" t="str">
        <f>IF(I365="","",IF(Z365="SI",I365*(1+'INPUTS Y LISTAS'!$B$15),'Modelo Estadistico'!I365))</f>
        <v/>
      </c>
      <c r="AD365" s="15" t="str">
        <f>IF(J365="","",IF(Z365="SI",J365*(1+'INPUTS Y LISTAS'!$B$15),'Modelo Estadistico'!J365))</f>
        <v/>
      </c>
      <c r="AE365" s="15" t="str">
        <f>IF(K365="","",IF(Z365="SI",K365*(1+'INPUTS Y LISTAS'!$B$15),'Modelo Estadistico'!K365))</f>
        <v/>
      </c>
      <c r="AF365" s="15" t="str">
        <f>IF(L365="","",IF(Z365="SI",L365*(1+'INPUTS Y LISTAS'!$B$15),'Modelo Estadistico'!L365))</f>
        <v/>
      </c>
      <c r="AG365" s="15" t="str">
        <f>IF(M365="","",IF(Z365="SI",M365*(1+'INPUTS Y LISTAS'!$B$15),'Modelo Estadistico'!M365))</f>
        <v/>
      </c>
      <c r="AH365" s="15" t="str">
        <f>IF(N365="","",IF(Z365="SI",N365*(1+'INPUTS Y LISTAS'!$B$15),'Modelo Estadistico'!N365))</f>
        <v/>
      </c>
      <c r="AI365" s="15" t="str">
        <f>IF(O365="","",IF(Z365="SI",O365*(1+'INPUTS Y LISTAS'!$B$15),'Modelo Estadistico'!O365))</f>
        <v/>
      </c>
      <c r="AJ365" s="15" t="str">
        <f>IF(P365="","",IF(Z365="SI",P365*(1+'INPUTS Y LISTAS'!$B$15),'Modelo Estadistico'!P365))</f>
        <v/>
      </c>
      <c r="AK365" s="15" t="str">
        <f>IF(Q365="","",IF(Z365="SI",Q365*(1+'INPUTS Y LISTAS'!$B$15),'Modelo Estadistico'!Q365))</f>
        <v/>
      </c>
      <c r="AL365" s="15" t="str">
        <f>IF(R365="","",IF(Z365="SI",R365*(1+'INPUTS Y LISTAS'!$B$15),'Modelo Estadistico'!R365))</f>
        <v/>
      </c>
      <c r="AM365" s="15" t="str">
        <f>IF(S365="","",IF(Z365="SI",S365*(1+'INPUTS Y LISTAS'!$B$15),'Modelo Estadistico'!S365))</f>
        <v/>
      </c>
      <c r="AN365" s="15" t="str">
        <f>IF(T365="","",IF(Z365="SI",T365*(1+'INPUTS Y LISTAS'!$B$15),'Modelo Estadistico'!T365))</f>
        <v/>
      </c>
      <c r="AO365" s="15" t="str">
        <f>IF(U365="","",IF(Z365="SI",U365*(1+'INPUTS Y LISTAS'!$B$15),'Modelo Estadistico'!U365))</f>
        <v/>
      </c>
      <c r="AP365" s="15" t="str">
        <f>IF(V365="","",IF(Z365="SI",V365*(1+'INPUTS Y LISTAS'!$B$15),'Modelo Estadistico'!V365))</f>
        <v/>
      </c>
      <c r="AQ365" s="15" t="str">
        <f>IF(W365="","",IF(Z365="SI",W365*(1+'INPUTS Y LISTAS'!$B$15),'Modelo Estadistico'!W365))</f>
        <v/>
      </c>
      <c r="AR365" s="15" t="str">
        <f>IF(X365="","",IF(Z365="SI",X365*(1+'INPUTS Y LISTAS'!$B$15),'Modelo Estadistico'!X365))</f>
        <v/>
      </c>
      <c r="AS365" s="71"/>
      <c r="AT365" s="29" t="str">
        <f t="shared" si="408"/>
        <v/>
      </c>
      <c r="AU365" s="15" t="str">
        <f t="shared" si="409"/>
        <v/>
      </c>
      <c r="AV365" s="15" t="str">
        <f t="shared" si="410"/>
        <v/>
      </c>
      <c r="AW365" s="30" t="str">
        <f t="shared" si="411"/>
        <v/>
      </c>
      <c r="AX365" s="28" t="str">
        <f t="shared" si="390"/>
        <v/>
      </c>
      <c r="AY365" s="16" t="str">
        <f t="shared" si="362"/>
        <v/>
      </c>
      <c r="AZ365" s="16" t="str">
        <f t="shared" si="363"/>
        <v/>
      </c>
      <c r="BA365" s="16" t="str">
        <f t="shared" si="364"/>
        <v/>
      </c>
      <c r="BB365" s="16" t="str">
        <f t="shared" si="365"/>
        <v/>
      </c>
      <c r="BC365" s="16" t="str">
        <f t="shared" si="366"/>
        <v/>
      </c>
      <c r="BD365" s="16" t="str">
        <f t="shared" si="367"/>
        <v/>
      </c>
      <c r="BE365" s="16" t="str">
        <f t="shared" si="368"/>
        <v/>
      </c>
      <c r="BF365" s="16" t="str">
        <f t="shared" si="369"/>
        <v/>
      </c>
      <c r="BG365" s="16" t="str">
        <f t="shared" si="370"/>
        <v/>
      </c>
      <c r="BH365" s="16" t="str">
        <f t="shared" si="371"/>
        <v/>
      </c>
      <c r="BI365" s="16" t="str">
        <f t="shared" si="372"/>
        <v/>
      </c>
      <c r="BJ365" s="16" t="str">
        <f t="shared" si="373"/>
        <v/>
      </c>
      <c r="BK365" s="16" t="str">
        <f t="shared" si="374"/>
        <v/>
      </c>
      <c r="BL365" s="16" t="str">
        <f t="shared" si="375"/>
        <v/>
      </c>
      <c r="BM365" s="16"/>
      <c r="BN365" s="16" t="str">
        <f t="shared" si="376"/>
        <v/>
      </c>
      <c r="BO365" s="16" t="str">
        <f t="shared" si="377"/>
        <v/>
      </c>
      <c r="BP365" s="28" t="str">
        <f t="shared" si="378"/>
        <v/>
      </c>
      <c r="BQ365" s="16" t="str">
        <f t="shared" si="379"/>
        <v/>
      </c>
      <c r="BR365" s="16" t="str">
        <f t="shared" si="380"/>
        <v/>
      </c>
      <c r="BS365" s="16" t="str">
        <f t="shared" si="381"/>
        <v/>
      </c>
      <c r="BT365" s="16" t="str">
        <f t="shared" si="382"/>
        <v/>
      </c>
      <c r="BU365" s="16" t="str">
        <f t="shared" si="383"/>
        <v/>
      </c>
      <c r="BV365" s="16" t="str">
        <f t="shared" si="384"/>
        <v/>
      </c>
      <c r="BW365" s="16" t="str">
        <f t="shared" si="385"/>
        <v/>
      </c>
      <c r="BX365" s="16" t="str">
        <f t="shared" si="386"/>
        <v/>
      </c>
      <c r="BY365" s="16" t="str">
        <f t="shared" si="387"/>
        <v/>
      </c>
      <c r="BZ365" s="16" t="str">
        <f t="shared" si="406"/>
        <v/>
      </c>
      <c r="CA365" s="16" t="str">
        <f t="shared" si="406"/>
        <v/>
      </c>
      <c r="CB365" s="16" t="str">
        <f t="shared" si="406"/>
        <v/>
      </c>
      <c r="CC365" s="16" t="str">
        <f t="shared" si="406"/>
        <v/>
      </c>
      <c r="CD365" s="16" t="str">
        <f t="shared" si="406"/>
        <v/>
      </c>
      <c r="CE365" s="16" t="str">
        <f t="shared" si="406"/>
        <v/>
      </c>
      <c r="CF365" s="16" t="str">
        <f t="shared" si="406"/>
        <v/>
      </c>
      <c r="CG365" s="16" t="str">
        <f t="shared" si="406"/>
        <v/>
      </c>
      <c r="CH365" s="66" t="str">
        <f t="shared" si="389"/>
        <v/>
      </c>
      <c r="CI365" s="42" t="str">
        <f t="shared" si="401"/>
        <v/>
      </c>
      <c r="CJ365" s="42" t="str">
        <f t="shared" si="402"/>
        <v/>
      </c>
      <c r="CK365" s="42" t="str">
        <f t="shared" si="403"/>
        <v/>
      </c>
      <c r="CL365" s="42" t="str">
        <f t="shared" si="404"/>
        <v/>
      </c>
      <c r="CM365" s="42" t="str">
        <f t="shared" si="405"/>
        <v/>
      </c>
      <c r="CN365" s="65">
        <f t="shared" si="391"/>
        <v>0</v>
      </c>
      <c r="CO365" s="73"/>
      <c r="CP365" s="41">
        <f t="shared" si="412"/>
        <v>0</v>
      </c>
      <c r="CQ365" s="39">
        <f t="shared" si="413"/>
        <v>0</v>
      </c>
      <c r="CR365" s="40">
        <f t="shared" si="414"/>
        <v>0</v>
      </c>
      <c r="CS365" s="134">
        <f t="shared" si="415"/>
        <v>0</v>
      </c>
      <c r="CT365" s="17"/>
      <c r="CU365" s="129"/>
      <c r="CV365" s="130">
        <f t="shared" si="392"/>
        <v>0</v>
      </c>
      <c r="CW365" s="134">
        <f t="shared" si="393"/>
        <v>0</v>
      </c>
      <c r="CX365" s="131">
        <f>+IF($I$7="SI",'INPUTS Y LISTAS'!$B$31,0)</f>
        <v>0</v>
      </c>
      <c r="CY365" s="132"/>
      <c r="CZ365" s="130">
        <f t="shared" si="394"/>
        <v>0</v>
      </c>
      <c r="DA365" s="134">
        <f t="shared" si="395"/>
        <v>0</v>
      </c>
      <c r="DB365" s="131">
        <f>+IF($I$7="SI",'INPUTS Y LISTAS'!$B$32,0)</f>
        <v>0</v>
      </c>
      <c r="DC365" s="132"/>
      <c r="DD365" s="130">
        <f t="shared" si="396"/>
        <v>0</v>
      </c>
      <c r="DE365" s="134">
        <f t="shared" si="397"/>
        <v>0</v>
      </c>
      <c r="DF365" s="131">
        <f>+IF($I$7="SI",'INPUTS Y LISTAS'!$B$33,0)</f>
        <v>0</v>
      </c>
      <c r="DG365" s="132"/>
      <c r="DH365" s="130">
        <f t="shared" si="398"/>
        <v>0</v>
      </c>
      <c r="DI365" s="134">
        <f t="shared" si="399"/>
        <v>0</v>
      </c>
      <c r="DJ365" s="136">
        <f t="shared" si="400"/>
        <v>0</v>
      </c>
    </row>
    <row r="366" spans="3:114" ht="15.75" hidden="1" outlineLevel="2" x14ac:dyDescent="0.2">
      <c r="C366" s="14">
        <f t="shared" si="407"/>
        <v>352</v>
      </c>
      <c r="D366" s="72"/>
      <c r="E366" s="69">
        <v>1</v>
      </c>
      <c r="F366" s="69"/>
      <c r="G366" s="70"/>
      <c r="H366" s="70"/>
      <c r="I366" s="70"/>
      <c r="J366" s="70"/>
      <c r="K366" s="70"/>
      <c r="L366" s="70"/>
      <c r="M366" s="70"/>
      <c r="N366" s="70"/>
      <c r="O366" s="70"/>
      <c r="P366" s="70"/>
      <c r="Q366" s="70"/>
      <c r="R366" s="70"/>
      <c r="S366" s="70"/>
      <c r="T366" s="70"/>
      <c r="U366" s="70"/>
      <c r="V366" s="70"/>
      <c r="W366" s="70"/>
      <c r="X366" s="70"/>
      <c r="Y366" s="71"/>
      <c r="Z366" s="87" t="s">
        <v>16</v>
      </c>
      <c r="AA366" s="15" t="str">
        <f>IF(G366="","",IF(Z366="SI",G366*(1+'INPUTS Y LISTAS'!$B$15),'Modelo Estadistico'!G366))</f>
        <v/>
      </c>
      <c r="AB366" s="15" t="str">
        <f>IF(H366="","",IF(Z366="SI",H366*(1+'INPUTS Y LISTAS'!$B$15),'Modelo Estadistico'!H366))</f>
        <v/>
      </c>
      <c r="AC366" s="15" t="str">
        <f>IF(I366="","",IF(Z366="SI",I366*(1+'INPUTS Y LISTAS'!$B$15),'Modelo Estadistico'!I366))</f>
        <v/>
      </c>
      <c r="AD366" s="15" t="str">
        <f>IF(J366="","",IF(Z366="SI",J366*(1+'INPUTS Y LISTAS'!$B$15),'Modelo Estadistico'!J366))</f>
        <v/>
      </c>
      <c r="AE366" s="15" t="str">
        <f>IF(K366="","",IF(Z366="SI",K366*(1+'INPUTS Y LISTAS'!$B$15),'Modelo Estadistico'!K366))</f>
        <v/>
      </c>
      <c r="AF366" s="15" t="str">
        <f>IF(L366="","",IF(Z366="SI",L366*(1+'INPUTS Y LISTAS'!$B$15),'Modelo Estadistico'!L366))</f>
        <v/>
      </c>
      <c r="AG366" s="15" t="str">
        <f>IF(M366="","",IF(Z366="SI",M366*(1+'INPUTS Y LISTAS'!$B$15),'Modelo Estadistico'!M366))</f>
        <v/>
      </c>
      <c r="AH366" s="15" t="str">
        <f>IF(N366="","",IF(Z366="SI",N366*(1+'INPUTS Y LISTAS'!$B$15),'Modelo Estadistico'!N366))</f>
        <v/>
      </c>
      <c r="AI366" s="15" t="str">
        <f>IF(O366="","",IF(Z366="SI",O366*(1+'INPUTS Y LISTAS'!$B$15),'Modelo Estadistico'!O366))</f>
        <v/>
      </c>
      <c r="AJ366" s="15" t="str">
        <f>IF(P366="","",IF(Z366="SI",P366*(1+'INPUTS Y LISTAS'!$B$15),'Modelo Estadistico'!P366))</f>
        <v/>
      </c>
      <c r="AK366" s="15" t="str">
        <f>IF(Q366="","",IF(Z366="SI",Q366*(1+'INPUTS Y LISTAS'!$B$15),'Modelo Estadistico'!Q366))</f>
        <v/>
      </c>
      <c r="AL366" s="15" t="str">
        <f>IF(R366="","",IF(Z366="SI",R366*(1+'INPUTS Y LISTAS'!$B$15),'Modelo Estadistico'!R366))</f>
        <v/>
      </c>
      <c r="AM366" s="15" t="str">
        <f>IF(S366="","",IF(Z366="SI",S366*(1+'INPUTS Y LISTAS'!$B$15),'Modelo Estadistico'!S366))</f>
        <v/>
      </c>
      <c r="AN366" s="15" t="str">
        <f>IF(T366="","",IF(Z366="SI",T366*(1+'INPUTS Y LISTAS'!$B$15),'Modelo Estadistico'!T366))</f>
        <v/>
      </c>
      <c r="AO366" s="15" t="str">
        <f>IF(U366="","",IF(Z366="SI",U366*(1+'INPUTS Y LISTAS'!$B$15),'Modelo Estadistico'!U366))</f>
        <v/>
      </c>
      <c r="AP366" s="15" t="str">
        <f>IF(V366="","",IF(Z366="SI",V366*(1+'INPUTS Y LISTAS'!$B$15),'Modelo Estadistico'!V366))</f>
        <v/>
      </c>
      <c r="AQ366" s="15" t="str">
        <f>IF(W366="","",IF(Z366="SI",W366*(1+'INPUTS Y LISTAS'!$B$15),'Modelo Estadistico'!W366))</f>
        <v/>
      </c>
      <c r="AR366" s="15" t="str">
        <f>IF(X366="","",IF(Z366="SI",X366*(1+'INPUTS Y LISTAS'!$B$15),'Modelo Estadistico'!X366))</f>
        <v/>
      </c>
      <c r="AS366" s="71"/>
      <c r="AT366" s="29" t="str">
        <f t="shared" si="408"/>
        <v/>
      </c>
      <c r="AU366" s="15" t="str">
        <f t="shared" si="409"/>
        <v/>
      </c>
      <c r="AV366" s="15" t="str">
        <f t="shared" si="410"/>
        <v/>
      </c>
      <c r="AW366" s="30" t="str">
        <f t="shared" si="411"/>
        <v/>
      </c>
      <c r="AX366" s="28" t="str">
        <f t="shared" si="390"/>
        <v/>
      </c>
      <c r="AY366" s="16" t="str">
        <f t="shared" si="362"/>
        <v/>
      </c>
      <c r="AZ366" s="16" t="str">
        <f t="shared" si="363"/>
        <v/>
      </c>
      <c r="BA366" s="16" t="str">
        <f t="shared" si="364"/>
        <v/>
      </c>
      <c r="BB366" s="16" t="str">
        <f t="shared" si="365"/>
        <v/>
      </c>
      <c r="BC366" s="16" t="str">
        <f t="shared" si="366"/>
        <v/>
      </c>
      <c r="BD366" s="16" t="str">
        <f t="shared" si="367"/>
        <v/>
      </c>
      <c r="BE366" s="16" t="str">
        <f t="shared" si="368"/>
        <v/>
      </c>
      <c r="BF366" s="16" t="str">
        <f t="shared" si="369"/>
        <v/>
      </c>
      <c r="BG366" s="16" t="str">
        <f t="shared" si="370"/>
        <v/>
      </c>
      <c r="BH366" s="16" t="str">
        <f t="shared" si="371"/>
        <v/>
      </c>
      <c r="BI366" s="16" t="str">
        <f t="shared" si="372"/>
        <v/>
      </c>
      <c r="BJ366" s="16" t="str">
        <f t="shared" si="373"/>
        <v/>
      </c>
      <c r="BK366" s="16" t="str">
        <f t="shared" si="374"/>
        <v/>
      </c>
      <c r="BL366" s="16" t="str">
        <f t="shared" si="375"/>
        <v/>
      </c>
      <c r="BM366" s="16"/>
      <c r="BN366" s="16" t="str">
        <f t="shared" si="376"/>
        <v/>
      </c>
      <c r="BO366" s="16" t="str">
        <f t="shared" si="377"/>
        <v/>
      </c>
      <c r="BP366" s="28" t="str">
        <f t="shared" si="378"/>
        <v/>
      </c>
      <c r="BQ366" s="16" t="str">
        <f t="shared" si="379"/>
        <v/>
      </c>
      <c r="BR366" s="16" t="str">
        <f t="shared" si="380"/>
        <v/>
      </c>
      <c r="BS366" s="16" t="str">
        <f t="shared" si="381"/>
        <v/>
      </c>
      <c r="BT366" s="16" t="str">
        <f t="shared" si="382"/>
        <v/>
      </c>
      <c r="BU366" s="16" t="str">
        <f t="shared" si="383"/>
        <v/>
      </c>
      <c r="BV366" s="16" t="str">
        <f t="shared" si="384"/>
        <v/>
      </c>
      <c r="BW366" s="16" t="str">
        <f t="shared" si="385"/>
        <v/>
      </c>
      <c r="BX366" s="16" t="str">
        <f t="shared" si="386"/>
        <v/>
      </c>
      <c r="BY366" s="16" t="str">
        <f t="shared" si="387"/>
        <v/>
      </c>
      <c r="BZ366" s="16" t="str">
        <f t="shared" si="406"/>
        <v/>
      </c>
      <c r="CA366" s="16" t="str">
        <f t="shared" si="406"/>
        <v/>
      </c>
      <c r="CB366" s="16" t="str">
        <f t="shared" si="406"/>
        <v/>
      </c>
      <c r="CC366" s="16" t="str">
        <f t="shared" si="406"/>
        <v/>
      </c>
      <c r="CD366" s="16" t="str">
        <f t="shared" si="406"/>
        <v/>
      </c>
      <c r="CE366" s="16" t="str">
        <f t="shared" si="406"/>
        <v/>
      </c>
      <c r="CF366" s="16" t="str">
        <f t="shared" si="406"/>
        <v/>
      </c>
      <c r="CG366" s="16" t="str">
        <f t="shared" si="406"/>
        <v/>
      </c>
      <c r="CH366" s="66" t="str">
        <f t="shared" si="389"/>
        <v/>
      </c>
      <c r="CI366" s="42" t="str">
        <f t="shared" si="401"/>
        <v/>
      </c>
      <c r="CJ366" s="42" t="str">
        <f t="shared" si="402"/>
        <v/>
      </c>
      <c r="CK366" s="42" t="str">
        <f t="shared" si="403"/>
        <v/>
      </c>
      <c r="CL366" s="42" t="str">
        <f t="shared" si="404"/>
        <v/>
      </c>
      <c r="CM366" s="42" t="str">
        <f t="shared" si="405"/>
        <v/>
      </c>
      <c r="CN366" s="65">
        <f t="shared" si="391"/>
        <v>0</v>
      </c>
      <c r="CO366" s="73"/>
      <c r="CP366" s="41">
        <f t="shared" si="412"/>
        <v>0</v>
      </c>
      <c r="CQ366" s="39">
        <f t="shared" si="413"/>
        <v>0</v>
      </c>
      <c r="CR366" s="40">
        <f t="shared" si="414"/>
        <v>0</v>
      </c>
      <c r="CS366" s="134">
        <f t="shared" si="415"/>
        <v>0</v>
      </c>
      <c r="CT366" s="17"/>
      <c r="CU366" s="129"/>
      <c r="CV366" s="130">
        <f t="shared" si="392"/>
        <v>0</v>
      </c>
      <c r="CW366" s="134">
        <f t="shared" si="393"/>
        <v>0</v>
      </c>
      <c r="CX366" s="131">
        <f>+IF($I$7="SI",'INPUTS Y LISTAS'!$B$31,0)</f>
        <v>0</v>
      </c>
      <c r="CY366" s="132"/>
      <c r="CZ366" s="130">
        <f t="shared" si="394"/>
        <v>0</v>
      </c>
      <c r="DA366" s="134">
        <f t="shared" si="395"/>
        <v>0</v>
      </c>
      <c r="DB366" s="131">
        <f>+IF($I$7="SI",'INPUTS Y LISTAS'!$B$32,0)</f>
        <v>0</v>
      </c>
      <c r="DC366" s="132"/>
      <c r="DD366" s="130">
        <f t="shared" si="396"/>
        <v>0</v>
      </c>
      <c r="DE366" s="134">
        <f t="shared" si="397"/>
        <v>0</v>
      </c>
      <c r="DF366" s="131">
        <f>+IF($I$7="SI",'INPUTS Y LISTAS'!$B$33,0)</f>
        <v>0</v>
      </c>
      <c r="DG366" s="132"/>
      <c r="DH366" s="130">
        <f t="shared" si="398"/>
        <v>0</v>
      </c>
      <c r="DI366" s="134">
        <f t="shared" si="399"/>
        <v>0</v>
      </c>
      <c r="DJ366" s="136">
        <f t="shared" si="400"/>
        <v>0</v>
      </c>
    </row>
    <row r="367" spans="3:114" ht="15.75" hidden="1" outlineLevel="2" x14ac:dyDescent="0.2">
      <c r="C367" s="14">
        <f t="shared" si="407"/>
        <v>353</v>
      </c>
      <c r="D367" s="72"/>
      <c r="E367" s="69">
        <v>1</v>
      </c>
      <c r="F367" s="69"/>
      <c r="G367" s="70"/>
      <c r="H367" s="70"/>
      <c r="I367" s="70"/>
      <c r="J367" s="70"/>
      <c r="K367" s="70"/>
      <c r="L367" s="70"/>
      <c r="M367" s="70"/>
      <c r="N367" s="70"/>
      <c r="O367" s="70"/>
      <c r="P367" s="70"/>
      <c r="Q367" s="70"/>
      <c r="R367" s="70"/>
      <c r="S367" s="70"/>
      <c r="T367" s="70"/>
      <c r="U367" s="70"/>
      <c r="V367" s="70"/>
      <c r="W367" s="70"/>
      <c r="X367" s="70"/>
      <c r="Y367" s="71"/>
      <c r="Z367" s="87" t="s">
        <v>16</v>
      </c>
      <c r="AA367" s="15" t="str">
        <f>IF(G367="","",IF(Z367="SI",G367*(1+'INPUTS Y LISTAS'!$B$15),'Modelo Estadistico'!G367))</f>
        <v/>
      </c>
      <c r="AB367" s="15" t="str">
        <f>IF(H367="","",IF(Z367="SI",H367*(1+'INPUTS Y LISTAS'!$B$15),'Modelo Estadistico'!H367))</f>
        <v/>
      </c>
      <c r="AC367" s="15" t="str">
        <f>IF(I367="","",IF(Z367="SI",I367*(1+'INPUTS Y LISTAS'!$B$15),'Modelo Estadistico'!I367))</f>
        <v/>
      </c>
      <c r="AD367" s="15" t="str">
        <f>IF(J367="","",IF(Z367="SI",J367*(1+'INPUTS Y LISTAS'!$B$15),'Modelo Estadistico'!J367))</f>
        <v/>
      </c>
      <c r="AE367" s="15" t="str">
        <f>IF(K367="","",IF(Z367="SI",K367*(1+'INPUTS Y LISTAS'!$B$15),'Modelo Estadistico'!K367))</f>
        <v/>
      </c>
      <c r="AF367" s="15" t="str">
        <f>IF(L367="","",IF(Z367="SI",L367*(1+'INPUTS Y LISTAS'!$B$15),'Modelo Estadistico'!L367))</f>
        <v/>
      </c>
      <c r="AG367" s="15" t="str">
        <f>IF(M367="","",IF(Z367="SI",M367*(1+'INPUTS Y LISTAS'!$B$15),'Modelo Estadistico'!M367))</f>
        <v/>
      </c>
      <c r="AH367" s="15" t="str">
        <f>IF(N367="","",IF(Z367="SI",N367*(1+'INPUTS Y LISTAS'!$B$15),'Modelo Estadistico'!N367))</f>
        <v/>
      </c>
      <c r="AI367" s="15" t="str">
        <f>IF(O367="","",IF(Z367="SI",O367*(1+'INPUTS Y LISTAS'!$B$15),'Modelo Estadistico'!O367))</f>
        <v/>
      </c>
      <c r="AJ367" s="15" t="str">
        <f>IF(P367="","",IF(Z367="SI",P367*(1+'INPUTS Y LISTAS'!$B$15),'Modelo Estadistico'!P367))</f>
        <v/>
      </c>
      <c r="AK367" s="15" t="str">
        <f>IF(Q367="","",IF(Z367="SI",Q367*(1+'INPUTS Y LISTAS'!$B$15),'Modelo Estadistico'!Q367))</f>
        <v/>
      </c>
      <c r="AL367" s="15" t="str">
        <f>IF(R367="","",IF(Z367="SI",R367*(1+'INPUTS Y LISTAS'!$B$15),'Modelo Estadistico'!R367))</f>
        <v/>
      </c>
      <c r="AM367" s="15" t="str">
        <f>IF(S367="","",IF(Z367="SI",S367*(1+'INPUTS Y LISTAS'!$B$15),'Modelo Estadistico'!S367))</f>
        <v/>
      </c>
      <c r="AN367" s="15" t="str">
        <f>IF(T367="","",IF(Z367="SI",T367*(1+'INPUTS Y LISTAS'!$B$15),'Modelo Estadistico'!T367))</f>
        <v/>
      </c>
      <c r="AO367" s="15" t="str">
        <f>IF(U367="","",IF(Z367="SI",U367*(1+'INPUTS Y LISTAS'!$B$15),'Modelo Estadistico'!U367))</f>
        <v/>
      </c>
      <c r="AP367" s="15" t="str">
        <f>IF(V367="","",IF(Z367="SI",V367*(1+'INPUTS Y LISTAS'!$B$15),'Modelo Estadistico'!V367))</f>
        <v/>
      </c>
      <c r="AQ367" s="15" t="str">
        <f>IF(W367="","",IF(Z367="SI",W367*(1+'INPUTS Y LISTAS'!$B$15),'Modelo Estadistico'!W367))</f>
        <v/>
      </c>
      <c r="AR367" s="15" t="str">
        <f>IF(X367="","",IF(Z367="SI",X367*(1+'INPUTS Y LISTAS'!$B$15),'Modelo Estadistico'!X367))</f>
        <v/>
      </c>
      <c r="AS367" s="71"/>
      <c r="AT367" s="29" t="str">
        <f t="shared" si="408"/>
        <v/>
      </c>
      <c r="AU367" s="15" t="str">
        <f t="shared" si="409"/>
        <v/>
      </c>
      <c r="AV367" s="15" t="str">
        <f t="shared" si="410"/>
        <v/>
      </c>
      <c r="AW367" s="30" t="str">
        <f t="shared" si="411"/>
        <v/>
      </c>
      <c r="AX367" s="28" t="str">
        <f t="shared" si="390"/>
        <v/>
      </c>
      <c r="AY367" s="16" t="str">
        <f t="shared" si="362"/>
        <v/>
      </c>
      <c r="AZ367" s="16" t="str">
        <f t="shared" si="363"/>
        <v/>
      </c>
      <c r="BA367" s="16" t="str">
        <f t="shared" si="364"/>
        <v/>
      </c>
      <c r="BB367" s="16" t="str">
        <f t="shared" si="365"/>
        <v/>
      </c>
      <c r="BC367" s="16" t="str">
        <f t="shared" si="366"/>
        <v/>
      </c>
      <c r="BD367" s="16" t="str">
        <f t="shared" si="367"/>
        <v/>
      </c>
      <c r="BE367" s="16" t="str">
        <f t="shared" si="368"/>
        <v/>
      </c>
      <c r="BF367" s="16" t="str">
        <f t="shared" si="369"/>
        <v/>
      </c>
      <c r="BG367" s="16" t="str">
        <f t="shared" si="370"/>
        <v/>
      </c>
      <c r="BH367" s="16" t="str">
        <f t="shared" si="371"/>
        <v/>
      </c>
      <c r="BI367" s="16" t="str">
        <f t="shared" si="372"/>
        <v/>
      </c>
      <c r="BJ367" s="16" t="str">
        <f t="shared" si="373"/>
        <v/>
      </c>
      <c r="BK367" s="16" t="str">
        <f t="shared" si="374"/>
        <v/>
      </c>
      <c r="BL367" s="16" t="str">
        <f t="shared" si="375"/>
        <v/>
      </c>
      <c r="BM367" s="16"/>
      <c r="BN367" s="16" t="str">
        <f t="shared" si="376"/>
        <v/>
      </c>
      <c r="BO367" s="16" t="str">
        <f t="shared" si="377"/>
        <v/>
      </c>
      <c r="BP367" s="28" t="str">
        <f t="shared" si="378"/>
        <v/>
      </c>
      <c r="BQ367" s="16" t="str">
        <f t="shared" si="379"/>
        <v/>
      </c>
      <c r="BR367" s="16" t="str">
        <f t="shared" si="380"/>
        <v/>
      </c>
      <c r="BS367" s="16" t="str">
        <f t="shared" si="381"/>
        <v/>
      </c>
      <c r="BT367" s="16" t="str">
        <f t="shared" si="382"/>
        <v/>
      </c>
      <c r="BU367" s="16" t="str">
        <f t="shared" si="383"/>
        <v/>
      </c>
      <c r="BV367" s="16" t="str">
        <f t="shared" si="384"/>
        <v/>
      </c>
      <c r="BW367" s="16" t="str">
        <f t="shared" si="385"/>
        <v/>
      </c>
      <c r="BX367" s="16" t="str">
        <f t="shared" si="386"/>
        <v/>
      </c>
      <c r="BY367" s="16" t="str">
        <f t="shared" si="387"/>
        <v/>
      </c>
      <c r="BZ367" s="16" t="str">
        <f t="shared" si="406"/>
        <v/>
      </c>
      <c r="CA367" s="16" t="str">
        <f t="shared" si="406"/>
        <v/>
      </c>
      <c r="CB367" s="16" t="str">
        <f t="shared" si="406"/>
        <v/>
      </c>
      <c r="CC367" s="16" t="str">
        <f t="shared" si="406"/>
        <v/>
      </c>
      <c r="CD367" s="16" t="str">
        <f t="shared" si="406"/>
        <v/>
      </c>
      <c r="CE367" s="16" t="str">
        <f t="shared" si="406"/>
        <v/>
      </c>
      <c r="CF367" s="16" t="str">
        <f t="shared" si="406"/>
        <v/>
      </c>
      <c r="CG367" s="16" t="str">
        <f t="shared" si="406"/>
        <v/>
      </c>
      <c r="CH367" s="66" t="str">
        <f t="shared" si="389"/>
        <v/>
      </c>
      <c r="CI367" s="42" t="str">
        <f t="shared" si="401"/>
        <v/>
      </c>
      <c r="CJ367" s="42" t="str">
        <f t="shared" si="402"/>
        <v/>
      </c>
      <c r="CK367" s="42" t="str">
        <f t="shared" si="403"/>
        <v/>
      </c>
      <c r="CL367" s="42" t="str">
        <f t="shared" si="404"/>
        <v/>
      </c>
      <c r="CM367" s="42" t="str">
        <f t="shared" si="405"/>
        <v/>
      </c>
      <c r="CN367" s="65">
        <f t="shared" si="391"/>
        <v>0</v>
      </c>
      <c r="CO367" s="73"/>
      <c r="CP367" s="41">
        <f t="shared" si="412"/>
        <v>0</v>
      </c>
      <c r="CQ367" s="39">
        <f t="shared" si="413"/>
        <v>0</v>
      </c>
      <c r="CR367" s="40">
        <f t="shared" si="414"/>
        <v>0</v>
      </c>
      <c r="CS367" s="134">
        <f t="shared" si="415"/>
        <v>0</v>
      </c>
      <c r="CT367" s="17"/>
      <c r="CU367" s="129"/>
      <c r="CV367" s="130">
        <f t="shared" si="392"/>
        <v>0</v>
      </c>
      <c r="CW367" s="134">
        <f t="shared" si="393"/>
        <v>0</v>
      </c>
      <c r="CX367" s="131">
        <f>+IF($I$7="SI",'INPUTS Y LISTAS'!$B$31,0)</f>
        <v>0</v>
      </c>
      <c r="CY367" s="132"/>
      <c r="CZ367" s="130">
        <f t="shared" si="394"/>
        <v>0</v>
      </c>
      <c r="DA367" s="134">
        <f t="shared" si="395"/>
        <v>0</v>
      </c>
      <c r="DB367" s="131">
        <f>+IF($I$7="SI",'INPUTS Y LISTAS'!$B$32,0)</f>
        <v>0</v>
      </c>
      <c r="DC367" s="132"/>
      <c r="DD367" s="130">
        <f t="shared" si="396"/>
        <v>0</v>
      </c>
      <c r="DE367" s="134">
        <f t="shared" si="397"/>
        <v>0</v>
      </c>
      <c r="DF367" s="131">
        <f>+IF($I$7="SI",'INPUTS Y LISTAS'!$B$33,0)</f>
        <v>0</v>
      </c>
      <c r="DG367" s="132"/>
      <c r="DH367" s="130">
        <f t="shared" si="398"/>
        <v>0</v>
      </c>
      <c r="DI367" s="134">
        <f t="shared" si="399"/>
        <v>0</v>
      </c>
      <c r="DJ367" s="136">
        <f t="shared" si="400"/>
        <v>0</v>
      </c>
    </row>
    <row r="368" spans="3:114" ht="15.75" hidden="1" outlineLevel="2" x14ac:dyDescent="0.2">
      <c r="C368" s="14">
        <f t="shared" si="407"/>
        <v>354</v>
      </c>
      <c r="D368" s="72"/>
      <c r="E368" s="69">
        <v>1</v>
      </c>
      <c r="F368" s="69"/>
      <c r="G368" s="70"/>
      <c r="H368" s="70"/>
      <c r="I368" s="70"/>
      <c r="J368" s="70"/>
      <c r="K368" s="70"/>
      <c r="L368" s="70"/>
      <c r="M368" s="70"/>
      <c r="N368" s="70"/>
      <c r="O368" s="70"/>
      <c r="P368" s="70"/>
      <c r="Q368" s="70"/>
      <c r="R368" s="70"/>
      <c r="S368" s="70"/>
      <c r="T368" s="70"/>
      <c r="U368" s="70"/>
      <c r="V368" s="70"/>
      <c r="W368" s="70"/>
      <c r="X368" s="70"/>
      <c r="Y368" s="71"/>
      <c r="Z368" s="87" t="s">
        <v>16</v>
      </c>
      <c r="AA368" s="15" t="str">
        <f>IF(G368="","",IF(Z368="SI",G368*(1+'INPUTS Y LISTAS'!$B$15),'Modelo Estadistico'!G368))</f>
        <v/>
      </c>
      <c r="AB368" s="15" t="str">
        <f>IF(H368="","",IF(Z368="SI",H368*(1+'INPUTS Y LISTAS'!$B$15),'Modelo Estadistico'!H368))</f>
        <v/>
      </c>
      <c r="AC368" s="15" t="str">
        <f>IF(I368="","",IF(Z368="SI",I368*(1+'INPUTS Y LISTAS'!$B$15),'Modelo Estadistico'!I368))</f>
        <v/>
      </c>
      <c r="AD368" s="15" t="str">
        <f>IF(J368="","",IF(Z368="SI",J368*(1+'INPUTS Y LISTAS'!$B$15),'Modelo Estadistico'!J368))</f>
        <v/>
      </c>
      <c r="AE368" s="15" t="str">
        <f>IF(K368="","",IF(Z368="SI",K368*(1+'INPUTS Y LISTAS'!$B$15),'Modelo Estadistico'!K368))</f>
        <v/>
      </c>
      <c r="AF368" s="15" t="str">
        <f>IF(L368="","",IF(Z368="SI",L368*(1+'INPUTS Y LISTAS'!$B$15),'Modelo Estadistico'!L368))</f>
        <v/>
      </c>
      <c r="AG368" s="15" t="str">
        <f>IF(M368="","",IF(Z368="SI",M368*(1+'INPUTS Y LISTAS'!$B$15),'Modelo Estadistico'!M368))</f>
        <v/>
      </c>
      <c r="AH368" s="15" t="str">
        <f>IF(N368="","",IF(Z368="SI",N368*(1+'INPUTS Y LISTAS'!$B$15),'Modelo Estadistico'!N368))</f>
        <v/>
      </c>
      <c r="AI368" s="15" t="str">
        <f>IF(O368="","",IF(Z368="SI",O368*(1+'INPUTS Y LISTAS'!$B$15),'Modelo Estadistico'!O368))</f>
        <v/>
      </c>
      <c r="AJ368" s="15" t="str">
        <f>IF(P368="","",IF(Z368="SI",P368*(1+'INPUTS Y LISTAS'!$B$15),'Modelo Estadistico'!P368))</f>
        <v/>
      </c>
      <c r="AK368" s="15" t="str">
        <f>IF(Q368="","",IF(Z368="SI",Q368*(1+'INPUTS Y LISTAS'!$B$15),'Modelo Estadistico'!Q368))</f>
        <v/>
      </c>
      <c r="AL368" s="15" t="str">
        <f>IF(R368="","",IF(Z368="SI",R368*(1+'INPUTS Y LISTAS'!$B$15),'Modelo Estadistico'!R368))</f>
        <v/>
      </c>
      <c r="AM368" s="15" t="str">
        <f>IF(S368="","",IF(Z368="SI",S368*(1+'INPUTS Y LISTAS'!$B$15),'Modelo Estadistico'!S368))</f>
        <v/>
      </c>
      <c r="AN368" s="15" t="str">
        <f>IF(T368="","",IF(Z368="SI",T368*(1+'INPUTS Y LISTAS'!$B$15),'Modelo Estadistico'!T368))</f>
        <v/>
      </c>
      <c r="AO368" s="15" t="str">
        <f>IF(U368="","",IF(Z368="SI",U368*(1+'INPUTS Y LISTAS'!$B$15),'Modelo Estadistico'!U368))</f>
        <v/>
      </c>
      <c r="AP368" s="15" t="str">
        <f>IF(V368="","",IF(Z368="SI",V368*(1+'INPUTS Y LISTAS'!$B$15),'Modelo Estadistico'!V368))</f>
        <v/>
      </c>
      <c r="AQ368" s="15" t="str">
        <f>IF(W368="","",IF(Z368="SI",W368*(1+'INPUTS Y LISTAS'!$B$15),'Modelo Estadistico'!W368))</f>
        <v/>
      </c>
      <c r="AR368" s="15" t="str">
        <f>IF(X368="","",IF(Z368="SI",X368*(1+'INPUTS Y LISTAS'!$B$15),'Modelo Estadistico'!X368))</f>
        <v/>
      </c>
      <c r="AS368" s="71"/>
      <c r="AT368" s="29" t="str">
        <f t="shared" si="408"/>
        <v/>
      </c>
      <c r="AU368" s="15" t="str">
        <f t="shared" si="409"/>
        <v/>
      </c>
      <c r="AV368" s="15" t="str">
        <f t="shared" si="410"/>
        <v/>
      </c>
      <c r="AW368" s="30" t="str">
        <f t="shared" si="411"/>
        <v/>
      </c>
      <c r="AX368" s="28" t="str">
        <f t="shared" si="390"/>
        <v/>
      </c>
      <c r="AY368" s="16" t="str">
        <f t="shared" si="362"/>
        <v/>
      </c>
      <c r="AZ368" s="16" t="str">
        <f t="shared" si="363"/>
        <v/>
      </c>
      <c r="BA368" s="16" t="str">
        <f t="shared" si="364"/>
        <v/>
      </c>
      <c r="BB368" s="16" t="str">
        <f t="shared" si="365"/>
        <v/>
      </c>
      <c r="BC368" s="16" t="str">
        <f t="shared" si="366"/>
        <v/>
      </c>
      <c r="BD368" s="16" t="str">
        <f t="shared" si="367"/>
        <v/>
      </c>
      <c r="BE368" s="16" t="str">
        <f t="shared" si="368"/>
        <v/>
      </c>
      <c r="BF368" s="16" t="str">
        <f t="shared" si="369"/>
        <v/>
      </c>
      <c r="BG368" s="16" t="str">
        <f t="shared" si="370"/>
        <v/>
      </c>
      <c r="BH368" s="16" t="str">
        <f t="shared" si="371"/>
        <v/>
      </c>
      <c r="BI368" s="16" t="str">
        <f t="shared" si="372"/>
        <v/>
      </c>
      <c r="BJ368" s="16" t="str">
        <f t="shared" si="373"/>
        <v/>
      </c>
      <c r="BK368" s="16" t="str">
        <f t="shared" si="374"/>
        <v/>
      </c>
      <c r="BL368" s="16" t="str">
        <f t="shared" si="375"/>
        <v/>
      </c>
      <c r="BM368" s="16"/>
      <c r="BN368" s="16" t="str">
        <f t="shared" si="376"/>
        <v/>
      </c>
      <c r="BO368" s="16" t="str">
        <f t="shared" si="377"/>
        <v/>
      </c>
      <c r="BP368" s="28" t="str">
        <f t="shared" si="378"/>
        <v/>
      </c>
      <c r="BQ368" s="16" t="str">
        <f t="shared" si="379"/>
        <v/>
      </c>
      <c r="BR368" s="16" t="str">
        <f t="shared" si="380"/>
        <v/>
      </c>
      <c r="BS368" s="16" t="str">
        <f t="shared" si="381"/>
        <v/>
      </c>
      <c r="BT368" s="16" t="str">
        <f t="shared" si="382"/>
        <v/>
      </c>
      <c r="BU368" s="16" t="str">
        <f t="shared" si="383"/>
        <v/>
      </c>
      <c r="BV368" s="16" t="str">
        <f t="shared" si="384"/>
        <v/>
      </c>
      <c r="BW368" s="16" t="str">
        <f t="shared" si="385"/>
        <v/>
      </c>
      <c r="BX368" s="16" t="str">
        <f t="shared" si="386"/>
        <v/>
      </c>
      <c r="BY368" s="16" t="str">
        <f t="shared" si="387"/>
        <v/>
      </c>
      <c r="BZ368" s="16" t="str">
        <f t="shared" ref="BZ368:CG383" si="416">IF(BH368="Incluir Cotización",$AJ368,"")</f>
        <v/>
      </c>
      <c r="CA368" s="16" t="str">
        <f t="shared" si="416"/>
        <v/>
      </c>
      <c r="CB368" s="16" t="str">
        <f t="shared" si="416"/>
        <v/>
      </c>
      <c r="CC368" s="16" t="str">
        <f t="shared" si="416"/>
        <v/>
      </c>
      <c r="CD368" s="16" t="str">
        <f t="shared" si="416"/>
        <v/>
      </c>
      <c r="CE368" s="16" t="str">
        <f t="shared" si="416"/>
        <v/>
      </c>
      <c r="CF368" s="16" t="str">
        <f t="shared" si="416"/>
        <v/>
      </c>
      <c r="CG368" s="16" t="str">
        <f t="shared" si="416"/>
        <v/>
      </c>
      <c r="CH368" s="66" t="str">
        <f t="shared" si="389"/>
        <v/>
      </c>
      <c r="CI368" s="42" t="str">
        <f t="shared" si="401"/>
        <v/>
      </c>
      <c r="CJ368" s="42" t="str">
        <f t="shared" si="402"/>
        <v/>
      </c>
      <c r="CK368" s="42" t="str">
        <f t="shared" si="403"/>
        <v/>
      </c>
      <c r="CL368" s="42" t="str">
        <f t="shared" si="404"/>
        <v/>
      </c>
      <c r="CM368" s="42" t="str">
        <f t="shared" si="405"/>
        <v/>
      </c>
      <c r="CN368" s="65">
        <f t="shared" si="391"/>
        <v>0</v>
      </c>
      <c r="CO368" s="73"/>
      <c r="CP368" s="41">
        <f t="shared" si="412"/>
        <v>0</v>
      </c>
      <c r="CQ368" s="39">
        <f t="shared" si="413"/>
        <v>0</v>
      </c>
      <c r="CR368" s="40">
        <f t="shared" si="414"/>
        <v>0</v>
      </c>
      <c r="CS368" s="134">
        <f t="shared" si="415"/>
        <v>0</v>
      </c>
      <c r="CT368" s="17"/>
      <c r="CU368" s="129"/>
      <c r="CV368" s="130">
        <f t="shared" si="392"/>
        <v>0</v>
      </c>
      <c r="CW368" s="134">
        <f t="shared" si="393"/>
        <v>0</v>
      </c>
      <c r="CX368" s="131">
        <f>+IF($I$7="SI",'INPUTS Y LISTAS'!$B$31,0)</f>
        <v>0</v>
      </c>
      <c r="CY368" s="132"/>
      <c r="CZ368" s="130">
        <f t="shared" si="394"/>
        <v>0</v>
      </c>
      <c r="DA368" s="134">
        <f t="shared" si="395"/>
        <v>0</v>
      </c>
      <c r="DB368" s="131">
        <f>+IF($I$7="SI",'INPUTS Y LISTAS'!$B$32,0)</f>
        <v>0</v>
      </c>
      <c r="DC368" s="132"/>
      <c r="DD368" s="130">
        <f t="shared" si="396"/>
        <v>0</v>
      </c>
      <c r="DE368" s="134">
        <f t="shared" si="397"/>
        <v>0</v>
      </c>
      <c r="DF368" s="131">
        <f>+IF($I$7="SI",'INPUTS Y LISTAS'!$B$33,0)</f>
        <v>0</v>
      </c>
      <c r="DG368" s="132"/>
      <c r="DH368" s="130">
        <f t="shared" si="398"/>
        <v>0</v>
      </c>
      <c r="DI368" s="134">
        <f t="shared" si="399"/>
        <v>0</v>
      </c>
      <c r="DJ368" s="136">
        <f t="shared" si="400"/>
        <v>0</v>
      </c>
    </row>
    <row r="369" spans="3:114" ht="15.75" hidden="1" outlineLevel="2" x14ac:dyDescent="0.2">
      <c r="C369" s="14">
        <f t="shared" si="407"/>
        <v>355</v>
      </c>
      <c r="D369" s="72"/>
      <c r="E369" s="69">
        <v>1</v>
      </c>
      <c r="F369" s="69"/>
      <c r="G369" s="70"/>
      <c r="H369" s="70"/>
      <c r="I369" s="70"/>
      <c r="J369" s="70"/>
      <c r="K369" s="70"/>
      <c r="L369" s="70"/>
      <c r="M369" s="70"/>
      <c r="N369" s="70"/>
      <c r="O369" s="70"/>
      <c r="P369" s="70"/>
      <c r="Q369" s="70"/>
      <c r="R369" s="70"/>
      <c r="S369" s="70"/>
      <c r="T369" s="70"/>
      <c r="U369" s="70"/>
      <c r="V369" s="70"/>
      <c r="W369" s="70"/>
      <c r="X369" s="70"/>
      <c r="Y369" s="71"/>
      <c r="Z369" s="87" t="s">
        <v>16</v>
      </c>
      <c r="AA369" s="15" t="str">
        <f>IF(G369="","",IF(Z369="SI",G369*(1+'INPUTS Y LISTAS'!$B$15),'Modelo Estadistico'!G369))</f>
        <v/>
      </c>
      <c r="AB369" s="15" t="str">
        <f>IF(H369="","",IF(Z369="SI",H369*(1+'INPUTS Y LISTAS'!$B$15),'Modelo Estadistico'!H369))</f>
        <v/>
      </c>
      <c r="AC369" s="15" t="str">
        <f>IF(I369="","",IF(Z369="SI",I369*(1+'INPUTS Y LISTAS'!$B$15),'Modelo Estadistico'!I369))</f>
        <v/>
      </c>
      <c r="AD369" s="15" t="str">
        <f>IF(J369="","",IF(Z369="SI",J369*(1+'INPUTS Y LISTAS'!$B$15),'Modelo Estadistico'!J369))</f>
        <v/>
      </c>
      <c r="AE369" s="15" t="str">
        <f>IF(K369="","",IF(Z369="SI",K369*(1+'INPUTS Y LISTAS'!$B$15),'Modelo Estadistico'!K369))</f>
        <v/>
      </c>
      <c r="AF369" s="15" t="str">
        <f>IF(L369="","",IF(Z369="SI",L369*(1+'INPUTS Y LISTAS'!$B$15),'Modelo Estadistico'!L369))</f>
        <v/>
      </c>
      <c r="AG369" s="15" t="str">
        <f>IF(M369="","",IF(Z369="SI",M369*(1+'INPUTS Y LISTAS'!$B$15),'Modelo Estadistico'!M369))</f>
        <v/>
      </c>
      <c r="AH369" s="15" t="str">
        <f>IF(N369="","",IF(Z369="SI",N369*(1+'INPUTS Y LISTAS'!$B$15),'Modelo Estadistico'!N369))</f>
        <v/>
      </c>
      <c r="AI369" s="15" t="str">
        <f>IF(O369="","",IF(Z369="SI",O369*(1+'INPUTS Y LISTAS'!$B$15),'Modelo Estadistico'!O369))</f>
        <v/>
      </c>
      <c r="AJ369" s="15" t="str">
        <f>IF(P369="","",IF(Z369="SI",P369*(1+'INPUTS Y LISTAS'!$B$15),'Modelo Estadistico'!P369))</f>
        <v/>
      </c>
      <c r="AK369" s="15" t="str">
        <f>IF(Q369="","",IF(Z369="SI",Q369*(1+'INPUTS Y LISTAS'!$B$15),'Modelo Estadistico'!Q369))</f>
        <v/>
      </c>
      <c r="AL369" s="15" t="str">
        <f>IF(R369="","",IF(Z369="SI",R369*(1+'INPUTS Y LISTAS'!$B$15),'Modelo Estadistico'!R369))</f>
        <v/>
      </c>
      <c r="AM369" s="15" t="str">
        <f>IF(S369="","",IF(Z369="SI",S369*(1+'INPUTS Y LISTAS'!$B$15),'Modelo Estadistico'!S369))</f>
        <v/>
      </c>
      <c r="AN369" s="15" t="str">
        <f>IF(T369="","",IF(Z369="SI",T369*(1+'INPUTS Y LISTAS'!$B$15),'Modelo Estadistico'!T369))</f>
        <v/>
      </c>
      <c r="AO369" s="15" t="str">
        <f>IF(U369="","",IF(Z369="SI",U369*(1+'INPUTS Y LISTAS'!$B$15),'Modelo Estadistico'!U369))</f>
        <v/>
      </c>
      <c r="AP369" s="15" t="str">
        <f>IF(V369="","",IF(Z369="SI",V369*(1+'INPUTS Y LISTAS'!$B$15),'Modelo Estadistico'!V369))</f>
        <v/>
      </c>
      <c r="AQ369" s="15" t="str">
        <f>IF(W369="","",IF(Z369="SI",W369*(1+'INPUTS Y LISTAS'!$B$15),'Modelo Estadistico'!W369))</f>
        <v/>
      </c>
      <c r="AR369" s="15" t="str">
        <f>IF(X369="","",IF(Z369="SI",X369*(1+'INPUTS Y LISTAS'!$B$15),'Modelo Estadistico'!X369))</f>
        <v/>
      </c>
      <c r="AS369" s="71"/>
      <c r="AT369" s="29" t="str">
        <f t="shared" si="408"/>
        <v/>
      </c>
      <c r="AU369" s="15" t="str">
        <f t="shared" si="409"/>
        <v/>
      </c>
      <c r="AV369" s="15" t="str">
        <f t="shared" si="410"/>
        <v/>
      </c>
      <c r="AW369" s="30" t="str">
        <f t="shared" si="411"/>
        <v/>
      </c>
      <c r="AX369" s="28" t="str">
        <f t="shared" si="390"/>
        <v/>
      </c>
      <c r="AY369" s="16" t="str">
        <f t="shared" si="362"/>
        <v/>
      </c>
      <c r="AZ369" s="16" t="str">
        <f t="shared" si="363"/>
        <v/>
      </c>
      <c r="BA369" s="16" t="str">
        <f t="shared" si="364"/>
        <v/>
      </c>
      <c r="BB369" s="16" t="str">
        <f t="shared" si="365"/>
        <v/>
      </c>
      <c r="BC369" s="16" t="str">
        <f t="shared" si="366"/>
        <v/>
      </c>
      <c r="BD369" s="16" t="str">
        <f t="shared" si="367"/>
        <v/>
      </c>
      <c r="BE369" s="16" t="str">
        <f t="shared" si="368"/>
        <v/>
      </c>
      <c r="BF369" s="16" t="str">
        <f t="shared" si="369"/>
        <v/>
      </c>
      <c r="BG369" s="16" t="str">
        <f t="shared" si="370"/>
        <v/>
      </c>
      <c r="BH369" s="16" t="str">
        <f t="shared" si="371"/>
        <v/>
      </c>
      <c r="BI369" s="16" t="str">
        <f t="shared" si="372"/>
        <v/>
      </c>
      <c r="BJ369" s="16" t="str">
        <f t="shared" si="373"/>
        <v/>
      </c>
      <c r="BK369" s="16" t="str">
        <f t="shared" si="374"/>
        <v/>
      </c>
      <c r="BL369" s="16" t="str">
        <f t="shared" si="375"/>
        <v/>
      </c>
      <c r="BM369" s="16"/>
      <c r="BN369" s="16" t="str">
        <f t="shared" si="376"/>
        <v/>
      </c>
      <c r="BO369" s="16" t="str">
        <f t="shared" si="377"/>
        <v/>
      </c>
      <c r="BP369" s="28" t="str">
        <f t="shared" si="378"/>
        <v/>
      </c>
      <c r="BQ369" s="16" t="str">
        <f t="shared" si="379"/>
        <v/>
      </c>
      <c r="BR369" s="16" t="str">
        <f t="shared" si="380"/>
        <v/>
      </c>
      <c r="BS369" s="16" t="str">
        <f t="shared" si="381"/>
        <v/>
      </c>
      <c r="BT369" s="16" t="str">
        <f t="shared" si="382"/>
        <v/>
      </c>
      <c r="BU369" s="16" t="str">
        <f t="shared" si="383"/>
        <v/>
      </c>
      <c r="BV369" s="16" t="str">
        <f t="shared" si="384"/>
        <v/>
      </c>
      <c r="BW369" s="16" t="str">
        <f t="shared" si="385"/>
        <v/>
      </c>
      <c r="BX369" s="16" t="str">
        <f t="shared" si="386"/>
        <v/>
      </c>
      <c r="BY369" s="16" t="str">
        <f t="shared" si="387"/>
        <v/>
      </c>
      <c r="BZ369" s="16" t="str">
        <f t="shared" si="416"/>
        <v/>
      </c>
      <c r="CA369" s="16" t="str">
        <f t="shared" si="416"/>
        <v/>
      </c>
      <c r="CB369" s="16" t="str">
        <f t="shared" si="416"/>
        <v/>
      </c>
      <c r="CC369" s="16" t="str">
        <f t="shared" si="416"/>
        <v/>
      </c>
      <c r="CD369" s="16" t="str">
        <f t="shared" si="416"/>
        <v/>
      </c>
      <c r="CE369" s="16" t="str">
        <f t="shared" si="416"/>
        <v/>
      </c>
      <c r="CF369" s="16" t="str">
        <f t="shared" si="416"/>
        <v/>
      </c>
      <c r="CG369" s="16" t="str">
        <f t="shared" si="416"/>
        <v/>
      </c>
      <c r="CH369" s="66" t="str">
        <f t="shared" si="389"/>
        <v/>
      </c>
      <c r="CI369" s="42" t="str">
        <f t="shared" si="401"/>
        <v/>
      </c>
      <c r="CJ369" s="42" t="str">
        <f t="shared" si="402"/>
        <v/>
      </c>
      <c r="CK369" s="42" t="str">
        <f t="shared" si="403"/>
        <v/>
      </c>
      <c r="CL369" s="42" t="str">
        <f t="shared" si="404"/>
        <v/>
      </c>
      <c r="CM369" s="42" t="str">
        <f t="shared" si="405"/>
        <v/>
      </c>
      <c r="CN369" s="65">
        <f t="shared" si="391"/>
        <v>0</v>
      </c>
      <c r="CO369" s="73"/>
      <c r="CP369" s="41">
        <f t="shared" si="412"/>
        <v>0</v>
      </c>
      <c r="CQ369" s="39">
        <f t="shared" si="413"/>
        <v>0</v>
      </c>
      <c r="CR369" s="40">
        <f t="shared" si="414"/>
        <v>0</v>
      </c>
      <c r="CS369" s="134">
        <f t="shared" si="415"/>
        <v>0</v>
      </c>
      <c r="CT369" s="17"/>
      <c r="CU369" s="129"/>
      <c r="CV369" s="130">
        <f t="shared" si="392"/>
        <v>0</v>
      </c>
      <c r="CW369" s="134">
        <f t="shared" si="393"/>
        <v>0</v>
      </c>
      <c r="CX369" s="131">
        <f>+IF($I$7="SI",'INPUTS Y LISTAS'!$B$31,0)</f>
        <v>0</v>
      </c>
      <c r="CY369" s="132"/>
      <c r="CZ369" s="130">
        <f t="shared" si="394"/>
        <v>0</v>
      </c>
      <c r="DA369" s="134">
        <f t="shared" si="395"/>
        <v>0</v>
      </c>
      <c r="DB369" s="131">
        <f>+IF($I$7="SI",'INPUTS Y LISTAS'!$B$32,0)</f>
        <v>0</v>
      </c>
      <c r="DC369" s="132"/>
      <c r="DD369" s="130">
        <f t="shared" si="396"/>
        <v>0</v>
      </c>
      <c r="DE369" s="134">
        <f t="shared" si="397"/>
        <v>0</v>
      </c>
      <c r="DF369" s="131">
        <f>+IF($I$7="SI",'INPUTS Y LISTAS'!$B$33,0)</f>
        <v>0</v>
      </c>
      <c r="DG369" s="132"/>
      <c r="DH369" s="130">
        <f t="shared" si="398"/>
        <v>0</v>
      </c>
      <c r="DI369" s="134">
        <f t="shared" si="399"/>
        <v>0</v>
      </c>
      <c r="DJ369" s="136">
        <f t="shared" si="400"/>
        <v>0</v>
      </c>
    </row>
    <row r="370" spans="3:114" ht="15.75" hidden="1" outlineLevel="2" x14ac:dyDescent="0.2">
      <c r="C370" s="14">
        <f t="shared" si="407"/>
        <v>356</v>
      </c>
      <c r="D370" s="72"/>
      <c r="E370" s="69">
        <v>1</v>
      </c>
      <c r="F370" s="69"/>
      <c r="G370" s="70"/>
      <c r="H370" s="70"/>
      <c r="I370" s="70"/>
      <c r="J370" s="70"/>
      <c r="K370" s="70"/>
      <c r="L370" s="70"/>
      <c r="M370" s="70"/>
      <c r="N370" s="70"/>
      <c r="O370" s="70"/>
      <c r="P370" s="70"/>
      <c r="Q370" s="70"/>
      <c r="R370" s="70"/>
      <c r="S370" s="70"/>
      <c r="T370" s="70"/>
      <c r="U370" s="70"/>
      <c r="V370" s="70"/>
      <c r="W370" s="70"/>
      <c r="X370" s="70"/>
      <c r="Y370" s="71"/>
      <c r="Z370" s="87" t="s">
        <v>16</v>
      </c>
      <c r="AA370" s="15" t="str">
        <f>IF(G370="","",IF(Z370="SI",G370*(1+'INPUTS Y LISTAS'!$B$15),'Modelo Estadistico'!G370))</f>
        <v/>
      </c>
      <c r="AB370" s="15" t="str">
        <f>IF(H370="","",IF(Z370="SI",H370*(1+'INPUTS Y LISTAS'!$B$15),'Modelo Estadistico'!H370))</f>
        <v/>
      </c>
      <c r="AC370" s="15" t="str">
        <f>IF(I370="","",IF(Z370="SI",I370*(1+'INPUTS Y LISTAS'!$B$15),'Modelo Estadistico'!I370))</f>
        <v/>
      </c>
      <c r="AD370" s="15" t="str">
        <f>IF(J370="","",IF(Z370="SI",J370*(1+'INPUTS Y LISTAS'!$B$15),'Modelo Estadistico'!J370))</f>
        <v/>
      </c>
      <c r="AE370" s="15" t="str">
        <f>IF(K370="","",IF(Z370="SI",K370*(1+'INPUTS Y LISTAS'!$B$15),'Modelo Estadistico'!K370))</f>
        <v/>
      </c>
      <c r="AF370" s="15" t="str">
        <f>IF(L370="","",IF(Z370="SI",L370*(1+'INPUTS Y LISTAS'!$B$15),'Modelo Estadistico'!L370))</f>
        <v/>
      </c>
      <c r="AG370" s="15" t="str">
        <f>IF(M370="","",IF(Z370="SI",M370*(1+'INPUTS Y LISTAS'!$B$15),'Modelo Estadistico'!M370))</f>
        <v/>
      </c>
      <c r="AH370" s="15" t="str">
        <f>IF(N370="","",IF(Z370="SI",N370*(1+'INPUTS Y LISTAS'!$B$15),'Modelo Estadistico'!N370))</f>
        <v/>
      </c>
      <c r="AI370" s="15" t="str">
        <f>IF(O370="","",IF(Z370="SI",O370*(1+'INPUTS Y LISTAS'!$B$15),'Modelo Estadistico'!O370))</f>
        <v/>
      </c>
      <c r="AJ370" s="15" t="str">
        <f>IF(P370="","",IF(Z370="SI",P370*(1+'INPUTS Y LISTAS'!$B$15),'Modelo Estadistico'!P370))</f>
        <v/>
      </c>
      <c r="AK370" s="15" t="str">
        <f>IF(Q370="","",IF(Z370="SI",Q370*(1+'INPUTS Y LISTAS'!$B$15),'Modelo Estadistico'!Q370))</f>
        <v/>
      </c>
      <c r="AL370" s="15" t="str">
        <f>IF(R370="","",IF(Z370="SI",R370*(1+'INPUTS Y LISTAS'!$B$15),'Modelo Estadistico'!R370))</f>
        <v/>
      </c>
      <c r="AM370" s="15" t="str">
        <f>IF(S370="","",IF(Z370="SI",S370*(1+'INPUTS Y LISTAS'!$B$15),'Modelo Estadistico'!S370))</f>
        <v/>
      </c>
      <c r="AN370" s="15" t="str">
        <f>IF(T370="","",IF(Z370="SI",T370*(1+'INPUTS Y LISTAS'!$B$15),'Modelo Estadistico'!T370))</f>
        <v/>
      </c>
      <c r="AO370" s="15" t="str">
        <f>IF(U370="","",IF(Z370="SI",U370*(1+'INPUTS Y LISTAS'!$B$15),'Modelo Estadistico'!U370))</f>
        <v/>
      </c>
      <c r="AP370" s="15" t="str">
        <f>IF(V370="","",IF(Z370="SI",V370*(1+'INPUTS Y LISTAS'!$B$15),'Modelo Estadistico'!V370))</f>
        <v/>
      </c>
      <c r="AQ370" s="15" t="str">
        <f>IF(W370="","",IF(Z370="SI",W370*(1+'INPUTS Y LISTAS'!$B$15),'Modelo Estadistico'!W370))</f>
        <v/>
      </c>
      <c r="AR370" s="15" t="str">
        <f>IF(X370="","",IF(Z370="SI",X370*(1+'INPUTS Y LISTAS'!$B$15),'Modelo Estadistico'!X370))</f>
        <v/>
      </c>
      <c r="AS370" s="71"/>
      <c r="AT370" s="29" t="str">
        <f t="shared" si="408"/>
        <v/>
      </c>
      <c r="AU370" s="15" t="str">
        <f t="shared" si="409"/>
        <v/>
      </c>
      <c r="AV370" s="15" t="str">
        <f t="shared" si="410"/>
        <v/>
      </c>
      <c r="AW370" s="30" t="str">
        <f t="shared" si="411"/>
        <v/>
      </c>
      <c r="AX370" s="28" t="str">
        <f t="shared" si="390"/>
        <v/>
      </c>
      <c r="AY370" s="16" t="str">
        <f t="shared" si="362"/>
        <v/>
      </c>
      <c r="AZ370" s="16" t="str">
        <f t="shared" si="363"/>
        <v/>
      </c>
      <c r="BA370" s="16" t="str">
        <f t="shared" si="364"/>
        <v/>
      </c>
      <c r="BB370" s="16" t="str">
        <f t="shared" si="365"/>
        <v/>
      </c>
      <c r="BC370" s="16" t="str">
        <f t="shared" si="366"/>
        <v/>
      </c>
      <c r="BD370" s="16" t="str">
        <f t="shared" si="367"/>
        <v/>
      </c>
      <c r="BE370" s="16" t="str">
        <f t="shared" si="368"/>
        <v/>
      </c>
      <c r="BF370" s="16" t="str">
        <f t="shared" si="369"/>
        <v/>
      </c>
      <c r="BG370" s="16" t="str">
        <f t="shared" si="370"/>
        <v/>
      </c>
      <c r="BH370" s="16" t="str">
        <f t="shared" si="371"/>
        <v/>
      </c>
      <c r="BI370" s="16" t="str">
        <f t="shared" si="372"/>
        <v/>
      </c>
      <c r="BJ370" s="16" t="str">
        <f t="shared" si="373"/>
        <v/>
      </c>
      <c r="BK370" s="16" t="str">
        <f t="shared" si="374"/>
        <v/>
      </c>
      <c r="BL370" s="16" t="str">
        <f t="shared" si="375"/>
        <v/>
      </c>
      <c r="BM370" s="16"/>
      <c r="BN370" s="16" t="str">
        <f t="shared" si="376"/>
        <v/>
      </c>
      <c r="BO370" s="16" t="str">
        <f t="shared" si="377"/>
        <v/>
      </c>
      <c r="BP370" s="28" t="str">
        <f t="shared" si="378"/>
        <v/>
      </c>
      <c r="BQ370" s="16" t="str">
        <f t="shared" si="379"/>
        <v/>
      </c>
      <c r="BR370" s="16" t="str">
        <f t="shared" si="380"/>
        <v/>
      </c>
      <c r="BS370" s="16" t="str">
        <f t="shared" si="381"/>
        <v/>
      </c>
      <c r="BT370" s="16" t="str">
        <f t="shared" si="382"/>
        <v/>
      </c>
      <c r="BU370" s="16" t="str">
        <f t="shared" si="383"/>
        <v/>
      </c>
      <c r="BV370" s="16" t="str">
        <f t="shared" si="384"/>
        <v/>
      </c>
      <c r="BW370" s="16" t="str">
        <f t="shared" si="385"/>
        <v/>
      </c>
      <c r="BX370" s="16" t="str">
        <f t="shared" si="386"/>
        <v/>
      </c>
      <c r="BY370" s="16" t="str">
        <f t="shared" si="387"/>
        <v/>
      </c>
      <c r="BZ370" s="16" t="str">
        <f t="shared" si="416"/>
        <v/>
      </c>
      <c r="CA370" s="16" t="str">
        <f t="shared" si="416"/>
        <v/>
      </c>
      <c r="CB370" s="16" t="str">
        <f t="shared" si="416"/>
        <v/>
      </c>
      <c r="CC370" s="16" t="str">
        <f t="shared" si="416"/>
        <v/>
      </c>
      <c r="CD370" s="16" t="str">
        <f t="shared" si="416"/>
        <v/>
      </c>
      <c r="CE370" s="16" t="str">
        <f t="shared" si="416"/>
        <v/>
      </c>
      <c r="CF370" s="16" t="str">
        <f t="shared" si="416"/>
        <v/>
      </c>
      <c r="CG370" s="16" t="str">
        <f t="shared" si="416"/>
        <v/>
      </c>
      <c r="CH370" s="66" t="str">
        <f t="shared" si="389"/>
        <v/>
      </c>
      <c r="CI370" s="42" t="str">
        <f t="shared" si="401"/>
        <v/>
      </c>
      <c r="CJ370" s="42" t="str">
        <f t="shared" si="402"/>
        <v/>
      </c>
      <c r="CK370" s="42" t="str">
        <f t="shared" si="403"/>
        <v/>
      </c>
      <c r="CL370" s="42" t="str">
        <f t="shared" si="404"/>
        <v/>
      </c>
      <c r="CM370" s="42" t="str">
        <f t="shared" si="405"/>
        <v/>
      </c>
      <c r="CN370" s="65">
        <f t="shared" si="391"/>
        <v>0</v>
      </c>
      <c r="CO370" s="73"/>
      <c r="CP370" s="41">
        <f t="shared" si="412"/>
        <v>0</v>
      </c>
      <c r="CQ370" s="39">
        <f t="shared" si="413"/>
        <v>0</v>
      </c>
      <c r="CR370" s="40">
        <f t="shared" si="414"/>
        <v>0</v>
      </c>
      <c r="CS370" s="134">
        <f t="shared" si="415"/>
        <v>0</v>
      </c>
      <c r="CT370" s="17"/>
      <c r="CU370" s="129"/>
      <c r="CV370" s="130">
        <f t="shared" si="392"/>
        <v>0</v>
      </c>
      <c r="CW370" s="134">
        <f t="shared" si="393"/>
        <v>0</v>
      </c>
      <c r="CX370" s="131">
        <f>+IF($I$7="SI",'INPUTS Y LISTAS'!$B$31,0)</f>
        <v>0</v>
      </c>
      <c r="CY370" s="132"/>
      <c r="CZ370" s="130">
        <f t="shared" si="394"/>
        <v>0</v>
      </c>
      <c r="DA370" s="134">
        <f t="shared" si="395"/>
        <v>0</v>
      </c>
      <c r="DB370" s="131">
        <f>+IF($I$7="SI",'INPUTS Y LISTAS'!$B$32,0)</f>
        <v>0</v>
      </c>
      <c r="DC370" s="132"/>
      <c r="DD370" s="130">
        <f t="shared" si="396"/>
        <v>0</v>
      </c>
      <c r="DE370" s="134">
        <f t="shared" si="397"/>
        <v>0</v>
      </c>
      <c r="DF370" s="131">
        <f>+IF($I$7="SI",'INPUTS Y LISTAS'!$B$33,0)</f>
        <v>0</v>
      </c>
      <c r="DG370" s="132"/>
      <c r="DH370" s="130">
        <f t="shared" si="398"/>
        <v>0</v>
      </c>
      <c r="DI370" s="134">
        <f t="shared" si="399"/>
        <v>0</v>
      </c>
      <c r="DJ370" s="136">
        <f t="shared" si="400"/>
        <v>0</v>
      </c>
    </row>
    <row r="371" spans="3:114" ht="15.75" hidden="1" outlineLevel="2" x14ac:dyDescent="0.2">
      <c r="C371" s="14">
        <f t="shared" si="407"/>
        <v>357</v>
      </c>
      <c r="D371" s="72"/>
      <c r="E371" s="69">
        <v>1</v>
      </c>
      <c r="F371" s="69"/>
      <c r="G371" s="70"/>
      <c r="H371" s="70"/>
      <c r="I371" s="70"/>
      <c r="J371" s="70"/>
      <c r="K371" s="70"/>
      <c r="L371" s="70"/>
      <c r="M371" s="70"/>
      <c r="N371" s="70"/>
      <c r="O371" s="70"/>
      <c r="P371" s="70"/>
      <c r="Q371" s="70"/>
      <c r="R371" s="70"/>
      <c r="S371" s="70"/>
      <c r="T371" s="70"/>
      <c r="U371" s="70"/>
      <c r="V371" s="70"/>
      <c r="W371" s="70"/>
      <c r="X371" s="70"/>
      <c r="Y371" s="71"/>
      <c r="Z371" s="87" t="s">
        <v>16</v>
      </c>
      <c r="AA371" s="15" t="str">
        <f>IF(G371="","",IF(Z371="SI",G371*(1+'INPUTS Y LISTAS'!$B$15),'Modelo Estadistico'!G371))</f>
        <v/>
      </c>
      <c r="AB371" s="15" t="str">
        <f>IF(H371="","",IF(Z371="SI",H371*(1+'INPUTS Y LISTAS'!$B$15),'Modelo Estadistico'!H371))</f>
        <v/>
      </c>
      <c r="AC371" s="15" t="str">
        <f>IF(I371="","",IF(Z371="SI",I371*(1+'INPUTS Y LISTAS'!$B$15),'Modelo Estadistico'!I371))</f>
        <v/>
      </c>
      <c r="AD371" s="15" t="str">
        <f>IF(J371="","",IF(Z371="SI",J371*(1+'INPUTS Y LISTAS'!$B$15),'Modelo Estadistico'!J371))</f>
        <v/>
      </c>
      <c r="AE371" s="15" t="str">
        <f>IF(K371="","",IF(Z371="SI",K371*(1+'INPUTS Y LISTAS'!$B$15),'Modelo Estadistico'!K371))</f>
        <v/>
      </c>
      <c r="AF371" s="15" t="str">
        <f>IF(L371="","",IF(Z371="SI",L371*(1+'INPUTS Y LISTAS'!$B$15),'Modelo Estadistico'!L371))</f>
        <v/>
      </c>
      <c r="AG371" s="15" t="str">
        <f>IF(M371="","",IF(Z371="SI",M371*(1+'INPUTS Y LISTAS'!$B$15),'Modelo Estadistico'!M371))</f>
        <v/>
      </c>
      <c r="AH371" s="15" t="str">
        <f>IF(N371="","",IF(Z371="SI",N371*(1+'INPUTS Y LISTAS'!$B$15),'Modelo Estadistico'!N371))</f>
        <v/>
      </c>
      <c r="AI371" s="15" t="str">
        <f>IF(O371="","",IF(Z371="SI",O371*(1+'INPUTS Y LISTAS'!$B$15),'Modelo Estadistico'!O371))</f>
        <v/>
      </c>
      <c r="AJ371" s="15" t="str">
        <f>IF(P371="","",IF(Z371="SI",P371*(1+'INPUTS Y LISTAS'!$B$15),'Modelo Estadistico'!P371))</f>
        <v/>
      </c>
      <c r="AK371" s="15" t="str">
        <f>IF(Q371="","",IF(Z371="SI",Q371*(1+'INPUTS Y LISTAS'!$B$15),'Modelo Estadistico'!Q371))</f>
        <v/>
      </c>
      <c r="AL371" s="15" t="str">
        <f>IF(R371="","",IF(Z371="SI",R371*(1+'INPUTS Y LISTAS'!$B$15),'Modelo Estadistico'!R371))</f>
        <v/>
      </c>
      <c r="AM371" s="15" t="str">
        <f>IF(S371="","",IF(Z371="SI",S371*(1+'INPUTS Y LISTAS'!$B$15),'Modelo Estadistico'!S371))</f>
        <v/>
      </c>
      <c r="AN371" s="15" t="str">
        <f>IF(T371="","",IF(Z371="SI",T371*(1+'INPUTS Y LISTAS'!$B$15),'Modelo Estadistico'!T371))</f>
        <v/>
      </c>
      <c r="AO371" s="15" t="str">
        <f>IF(U371="","",IF(Z371="SI",U371*(1+'INPUTS Y LISTAS'!$B$15),'Modelo Estadistico'!U371))</f>
        <v/>
      </c>
      <c r="AP371" s="15" t="str">
        <f>IF(V371="","",IF(Z371="SI",V371*(1+'INPUTS Y LISTAS'!$B$15),'Modelo Estadistico'!V371))</f>
        <v/>
      </c>
      <c r="AQ371" s="15" t="str">
        <f>IF(W371="","",IF(Z371="SI",W371*(1+'INPUTS Y LISTAS'!$B$15),'Modelo Estadistico'!W371))</f>
        <v/>
      </c>
      <c r="AR371" s="15" t="str">
        <f>IF(X371="","",IF(Z371="SI",X371*(1+'INPUTS Y LISTAS'!$B$15),'Modelo Estadistico'!X371))</f>
        <v/>
      </c>
      <c r="AS371" s="71"/>
      <c r="AT371" s="29" t="str">
        <f t="shared" si="408"/>
        <v/>
      </c>
      <c r="AU371" s="15" t="str">
        <f t="shared" si="409"/>
        <v/>
      </c>
      <c r="AV371" s="15" t="str">
        <f t="shared" si="410"/>
        <v/>
      </c>
      <c r="AW371" s="30" t="str">
        <f t="shared" si="411"/>
        <v/>
      </c>
      <c r="AX371" s="28" t="str">
        <f t="shared" si="390"/>
        <v/>
      </c>
      <c r="AY371" s="16" t="str">
        <f t="shared" si="362"/>
        <v/>
      </c>
      <c r="AZ371" s="16" t="str">
        <f t="shared" si="363"/>
        <v/>
      </c>
      <c r="BA371" s="16" t="str">
        <f t="shared" si="364"/>
        <v/>
      </c>
      <c r="BB371" s="16" t="str">
        <f t="shared" si="365"/>
        <v/>
      </c>
      <c r="BC371" s="16" t="str">
        <f t="shared" si="366"/>
        <v/>
      </c>
      <c r="BD371" s="16" t="str">
        <f t="shared" si="367"/>
        <v/>
      </c>
      <c r="BE371" s="16" t="str">
        <f t="shared" si="368"/>
        <v/>
      </c>
      <c r="BF371" s="16" t="str">
        <f t="shared" si="369"/>
        <v/>
      </c>
      <c r="BG371" s="16" t="str">
        <f t="shared" si="370"/>
        <v/>
      </c>
      <c r="BH371" s="16" t="str">
        <f t="shared" si="371"/>
        <v/>
      </c>
      <c r="BI371" s="16" t="str">
        <f t="shared" si="372"/>
        <v/>
      </c>
      <c r="BJ371" s="16" t="str">
        <f t="shared" si="373"/>
        <v/>
      </c>
      <c r="BK371" s="16" t="str">
        <f t="shared" si="374"/>
        <v/>
      </c>
      <c r="BL371" s="16" t="str">
        <f t="shared" si="375"/>
        <v/>
      </c>
      <c r="BM371" s="16"/>
      <c r="BN371" s="16" t="str">
        <f t="shared" si="376"/>
        <v/>
      </c>
      <c r="BO371" s="16" t="str">
        <f t="shared" si="377"/>
        <v/>
      </c>
      <c r="BP371" s="28" t="str">
        <f t="shared" si="378"/>
        <v/>
      </c>
      <c r="BQ371" s="16" t="str">
        <f t="shared" si="379"/>
        <v/>
      </c>
      <c r="BR371" s="16" t="str">
        <f t="shared" si="380"/>
        <v/>
      </c>
      <c r="BS371" s="16" t="str">
        <f t="shared" si="381"/>
        <v/>
      </c>
      <c r="BT371" s="16" t="str">
        <f t="shared" si="382"/>
        <v/>
      </c>
      <c r="BU371" s="16" t="str">
        <f t="shared" si="383"/>
        <v/>
      </c>
      <c r="BV371" s="16" t="str">
        <f t="shared" si="384"/>
        <v/>
      </c>
      <c r="BW371" s="16" t="str">
        <f t="shared" si="385"/>
        <v/>
      </c>
      <c r="BX371" s="16" t="str">
        <f t="shared" si="386"/>
        <v/>
      </c>
      <c r="BY371" s="16" t="str">
        <f t="shared" si="387"/>
        <v/>
      </c>
      <c r="BZ371" s="16" t="str">
        <f t="shared" si="416"/>
        <v/>
      </c>
      <c r="CA371" s="16" t="str">
        <f t="shared" si="416"/>
        <v/>
      </c>
      <c r="CB371" s="16" t="str">
        <f t="shared" si="416"/>
        <v/>
      </c>
      <c r="CC371" s="16" t="str">
        <f t="shared" si="416"/>
        <v/>
      </c>
      <c r="CD371" s="16" t="str">
        <f t="shared" si="416"/>
        <v/>
      </c>
      <c r="CE371" s="16" t="str">
        <f t="shared" si="416"/>
        <v/>
      </c>
      <c r="CF371" s="16" t="str">
        <f t="shared" si="416"/>
        <v/>
      </c>
      <c r="CG371" s="16" t="str">
        <f t="shared" si="416"/>
        <v/>
      </c>
      <c r="CH371" s="66" t="str">
        <f t="shared" si="389"/>
        <v/>
      </c>
      <c r="CI371" s="42" t="str">
        <f t="shared" si="401"/>
        <v/>
      </c>
      <c r="CJ371" s="42" t="str">
        <f t="shared" si="402"/>
        <v/>
      </c>
      <c r="CK371" s="42" t="str">
        <f t="shared" si="403"/>
        <v/>
      </c>
      <c r="CL371" s="42" t="str">
        <f t="shared" si="404"/>
        <v/>
      </c>
      <c r="CM371" s="42" t="str">
        <f t="shared" si="405"/>
        <v/>
      </c>
      <c r="CN371" s="65">
        <f t="shared" si="391"/>
        <v>0</v>
      </c>
      <c r="CO371" s="73"/>
      <c r="CP371" s="41">
        <f t="shared" si="412"/>
        <v>0</v>
      </c>
      <c r="CQ371" s="39">
        <f t="shared" si="413"/>
        <v>0</v>
      </c>
      <c r="CR371" s="40">
        <f t="shared" si="414"/>
        <v>0</v>
      </c>
      <c r="CS371" s="134">
        <f t="shared" si="415"/>
        <v>0</v>
      </c>
      <c r="CT371" s="17"/>
      <c r="CU371" s="129"/>
      <c r="CV371" s="130">
        <f t="shared" si="392"/>
        <v>0</v>
      </c>
      <c r="CW371" s="134">
        <f t="shared" si="393"/>
        <v>0</v>
      </c>
      <c r="CX371" s="131">
        <f>+IF($I$7="SI",'INPUTS Y LISTAS'!$B$31,0)</f>
        <v>0</v>
      </c>
      <c r="CY371" s="132"/>
      <c r="CZ371" s="130">
        <f t="shared" si="394"/>
        <v>0</v>
      </c>
      <c r="DA371" s="134">
        <f t="shared" si="395"/>
        <v>0</v>
      </c>
      <c r="DB371" s="131">
        <f>+IF($I$7="SI",'INPUTS Y LISTAS'!$B$32,0)</f>
        <v>0</v>
      </c>
      <c r="DC371" s="132"/>
      <c r="DD371" s="130">
        <f t="shared" si="396"/>
        <v>0</v>
      </c>
      <c r="DE371" s="134">
        <f t="shared" si="397"/>
        <v>0</v>
      </c>
      <c r="DF371" s="131">
        <f>+IF($I$7="SI",'INPUTS Y LISTAS'!$B$33,0)</f>
        <v>0</v>
      </c>
      <c r="DG371" s="132"/>
      <c r="DH371" s="130">
        <f t="shared" si="398"/>
        <v>0</v>
      </c>
      <c r="DI371" s="134">
        <f t="shared" si="399"/>
        <v>0</v>
      </c>
      <c r="DJ371" s="136">
        <f t="shared" si="400"/>
        <v>0</v>
      </c>
    </row>
    <row r="372" spans="3:114" ht="15.75" hidden="1" outlineLevel="2" x14ac:dyDescent="0.2">
      <c r="C372" s="14">
        <f t="shared" si="407"/>
        <v>358</v>
      </c>
      <c r="D372" s="72"/>
      <c r="E372" s="69">
        <v>1</v>
      </c>
      <c r="F372" s="69"/>
      <c r="G372" s="70"/>
      <c r="H372" s="70"/>
      <c r="I372" s="70"/>
      <c r="J372" s="70"/>
      <c r="K372" s="70"/>
      <c r="L372" s="70"/>
      <c r="M372" s="70"/>
      <c r="N372" s="70"/>
      <c r="O372" s="70"/>
      <c r="P372" s="70"/>
      <c r="Q372" s="70"/>
      <c r="R372" s="70"/>
      <c r="S372" s="70"/>
      <c r="T372" s="70"/>
      <c r="U372" s="70"/>
      <c r="V372" s="70"/>
      <c r="W372" s="70"/>
      <c r="X372" s="70"/>
      <c r="Y372" s="71"/>
      <c r="Z372" s="87" t="s">
        <v>16</v>
      </c>
      <c r="AA372" s="15" t="str">
        <f>IF(G372="","",IF(Z372="SI",G372*(1+'INPUTS Y LISTAS'!$B$15),'Modelo Estadistico'!G372))</f>
        <v/>
      </c>
      <c r="AB372" s="15" t="str">
        <f>IF(H372="","",IF(Z372="SI",H372*(1+'INPUTS Y LISTAS'!$B$15),'Modelo Estadistico'!H372))</f>
        <v/>
      </c>
      <c r="AC372" s="15" t="str">
        <f>IF(I372="","",IF(Z372="SI",I372*(1+'INPUTS Y LISTAS'!$B$15),'Modelo Estadistico'!I372))</f>
        <v/>
      </c>
      <c r="AD372" s="15" t="str">
        <f>IF(J372="","",IF(Z372="SI",J372*(1+'INPUTS Y LISTAS'!$B$15),'Modelo Estadistico'!J372))</f>
        <v/>
      </c>
      <c r="AE372" s="15" t="str">
        <f>IF(K372="","",IF(Z372="SI",K372*(1+'INPUTS Y LISTAS'!$B$15),'Modelo Estadistico'!K372))</f>
        <v/>
      </c>
      <c r="AF372" s="15" t="str">
        <f>IF(L372="","",IF(Z372="SI",L372*(1+'INPUTS Y LISTAS'!$B$15),'Modelo Estadistico'!L372))</f>
        <v/>
      </c>
      <c r="AG372" s="15" t="str">
        <f>IF(M372="","",IF(Z372="SI",M372*(1+'INPUTS Y LISTAS'!$B$15),'Modelo Estadistico'!M372))</f>
        <v/>
      </c>
      <c r="AH372" s="15" t="str">
        <f>IF(N372="","",IF(Z372="SI",N372*(1+'INPUTS Y LISTAS'!$B$15),'Modelo Estadistico'!N372))</f>
        <v/>
      </c>
      <c r="AI372" s="15" t="str">
        <f>IF(O372="","",IF(Z372="SI",O372*(1+'INPUTS Y LISTAS'!$B$15),'Modelo Estadistico'!O372))</f>
        <v/>
      </c>
      <c r="AJ372" s="15" t="str">
        <f>IF(P372="","",IF(Z372="SI",P372*(1+'INPUTS Y LISTAS'!$B$15),'Modelo Estadistico'!P372))</f>
        <v/>
      </c>
      <c r="AK372" s="15" t="str">
        <f>IF(Q372="","",IF(Z372="SI",Q372*(1+'INPUTS Y LISTAS'!$B$15),'Modelo Estadistico'!Q372))</f>
        <v/>
      </c>
      <c r="AL372" s="15" t="str">
        <f>IF(R372="","",IF(Z372="SI",R372*(1+'INPUTS Y LISTAS'!$B$15),'Modelo Estadistico'!R372))</f>
        <v/>
      </c>
      <c r="AM372" s="15" t="str">
        <f>IF(S372="","",IF(Z372="SI",S372*(1+'INPUTS Y LISTAS'!$B$15),'Modelo Estadistico'!S372))</f>
        <v/>
      </c>
      <c r="AN372" s="15" t="str">
        <f>IF(T372="","",IF(Z372="SI",T372*(1+'INPUTS Y LISTAS'!$B$15),'Modelo Estadistico'!T372))</f>
        <v/>
      </c>
      <c r="AO372" s="15" t="str">
        <f>IF(U372="","",IF(Z372="SI",U372*(1+'INPUTS Y LISTAS'!$B$15),'Modelo Estadistico'!U372))</f>
        <v/>
      </c>
      <c r="AP372" s="15" t="str">
        <f>IF(V372="","",IF(Z372="SI",V372*(1+'INPUTS Y LISTAS'!$B$15),'Modelo Estadistico'!V372))</f>
        <v/>
      </c>
      <c r="AQ372" s="15" t="str">
        <f>IF(W372="","",IF(Z372="SI",W372*(1+'INPUTS Y LISTAS'!$B$15),'Modelo Estadistico'!W372))</f>
        <v/>
      </c>
      <c r="AR372" s="15" t="str">
        <f>IF(X372="","",IF(Z372="SI",X372*(1+'INPUTS Y LISTAS'!$B$15),'Modelo Estadistico'!X372))</f>
        <v/>
      </c>
      <c r="AS372" s="71"/>
      <c r="AT372" s="29" t="str">
        <f t="shared" si="408"/>
        <v/>
      </c>
      <c r="AU372" s="15" t="str">
        <f t="shared" si="409"/>
        <v/>
      </c>
      <c r="AV372" s="15" t="str">
        <f t="shared" si="410"/>
        <v/>
      </c>
      <c r="AW372" s="30" t="str">
        <f t="shared" si="411"/>
        <v/>
      </c>
      <c r="AX372" s="28" t="str">
        <f t="shared" si="390"/>
        <v/>
      </c>
      <c r="AY372" s="16" t="str">
        <f t="shared" si="362"/>
        <v/>
      </c>
      <c r="AZ372" s="16" t="str">
        <f t="shared" si="363"/>
        <v/>
      </c>
      <c r="BA372" s="16" t="str">
        <f t="shared" si="364"/>
        <v/>
      </c>
      <c r="BB372" s="16" t="str">
        <f t="shared" si="365"/>
        <v/>
      </c>
      <c r="BC372" s="16" t="str">
        <f t="shared" si="366"/>
        <v/>
      </c>
      <c r="BD372" s="16" t="str">
        <f t="shared" si="367"/>
        <v/>
      </c>
      <c r="BE372" s="16" t="str">
        <f t="shared" si="368"/>
        <v/>
      </c>
      <c r="BF372" s="16" t="str">
        <f t="shared" si="369"/>
        <v/>
      </c>
      <c r="BG372" s="16" t="str">
        <f t="shared" si="370"/>
        <v/>
      </c>
      <c r="BH372" s="16" t="str">
        <f t="shared" si="371"/>
        <v/>
      </c>
      <c r="BI372" s="16" t="str">
        <f t="shared" si="372"/>
        <v/>
      </c>
      <c r="BJ372" s="16" t="str">
        <f t="shared" si="373"/>
        <v/>
      </c>
      <c r="BK372" s="16" t="str">
        <f t="shared" si="374"/>
        <v/>
      </c>
      <c r="BL372" s="16" t="str">
        <f t="shared" si="375"/>
        <v/>
      </c>
      <c r="BM372" s="16"/>
      <c r="BN372" s="16" t="str">
        <f t="shared" si="376"/>
        <v/>
      </c>
      <c r="BO372" s="16" t="str">
        <f t="shared" si="377"/>
        <v/>
      </c>
      <c r="BP372" s="28" t="str">
        <f t="shared" si="378"/>
        <v/>
      </c>
      <c r="BQ372" s="16" t="str">
        <f t="shared" si="379"/>
        <v/>
      </c>
      <c r="BR372" s="16" t="str">
        <f t="shared" si="380"/>
        <v/>
      </c>
      <c r="BS372" s="16" t="str">
        <f t="shared" si="381"/>
        <v/>
      </c>
      <c r="BT372" s="16" t="str">
        <f t="shared" si="382"/>
        <v/>
      </c>
      <c r="BU372" s="16" t="str">
        <f t="shared" si="383"/>
        <v/>
      </c>
      <c r="BV372" s="16" t="str">
        <f t="shared" si="384"/>
        <v/>
      </c>
      <c r="BW372" s="16" t="str">
        <f t="shared" si="385"/>
        <v/>
      </c>
      <c r="BX372" s="16" t="str">
        <f t="shared" si="386"/>
        <v/>
      </c>
      <c r="BY372" s="16" t="str">
        <f t="shared" si="387"/>
        <v/>
      </c>
      <c r="BZ372" s="16" t="str">
        <f t="shared" si="416"/>
        <v/>
      </c>
      <c r="CA372" s="16" t="str">
        <f t="shared" si="416"/>
        <v/>
      </c>
      <c r="CB372" s="16" t="str">
        <f t="shared" si="416"/>
        <v/>
      </c>
      <c r="CC372" s="16" t="str">
        <f t="shared" si="416"/>
        <v/>
      </c>
      <c r="CD372" s="16" t="str">
        <f t="shared" si="416"/>
        <v/>
      </c>
      <c r="CE372" s="16" t="str">
        <f t="shared" si="416"/>
        <v/>
      </c>
      <c r="CF372" s="16" t="str">
        <f t="shared" si="416"/>
        <v/>
      </c>
      <c r="CG372" s="16" t="str">
        <f t="shared" si="416"/>
        <v/>
      </c>
      <c r="CH372" s="66" t="str">
        <f t="shared" si="389"/>
        <v/>
      </c>
      <c r="CI372" s="42" t="str">
        <f t="shared" si="401"/>
        <v/>
      </c>
      <c r="CJ372" s="42" t="str">
        <f t="shared" si="402"/>
        <v/>
      </c>
      <c r="CK372" s="42" t="str">
        <f t="shared" si="403"/>
        <v/>
      </c>
      <c r="CL372" s="42" t="str">
        <f t="shared" si="404"/>
        <v/>
      </c>
      <c r="CM372" s="42" t="str">
        <f t="shared" si="405"/>
        <v/>
      </c>
      <c r="CN372" s="65">
        <f t="shared" si="391"/>
        <v>0</v>
      </c>
      <c r="CO372" s="73"/>
      <c r="CP372" s="41">
        <f t="shared" si="412"/>
        <v>0</v>
      </c>
      <c r="CQ372" s="39">
        <f t="shared" si="413"/>
        <v>0</v>
      </c>
      <c r="CR372" s="40">
        <f t="shared" si="414"/>
        <v>0</v>
      </c>
      <c r="CS372" s="134">
        <f t="shared" si="415"/>
        <v>0</v>
      </c>
      <c r="CT372" s="17"/>
      <c r="CU372" s="129"/>
      <c r="CV372" s="130">
        <f t="shared" si="392"/>
        <v>0</v>
      </c>
      <c r="CW372" s="134">
        <f t="shared" si="393"/>
        <v>0</v>
      </c>
      <c r="CX372" s="131">
        <f>+IF($I$7="SI",'INPUTS Y LISTAS'!$B$31,0)</f>
        <v>0</v>
      </c>
      <c r="CY372" s="132"/>
      <c r="CZ372" s="130">
        <f t="shared" si="394"/>
        <v>0</v>
      </c>
      <c r="DA372" s="134">
        <f t="shared" si="395"/>
        <v>0</v>
      </c>
      <c r="DB372" s="131">
        <f>+IF($I$7="SI",'INPUTS Y LISTAS'!$B$32,0)</f>
        <v>0</v>
      </c>
      <c r="DC372" s="132"/>
      <c r="DD372" s="130">
        <f t="shared" si="396"/>
        <v>0</v>
      </c>
      <c r="DE372" s="134">
        <f t="shared" si="397"/>
        <v>0</v>
      </c>
      <c r="DF372" s="131">
        <f>+IF($I$7="SI",'INPUTS Y LISTAS'!$B$33,0)</f>
        <v>0</v>
      </c>
      <c r="DG372" s="132"/>
      <c r="DH372" s="130">
        <f t="shared" si="398"/>
        <v>0</v>
      </c>
      <c r="DI372" s="134">
        <f t="shared" si="399"/>
        <v>0</v>
      </c>
      <c r="DJ372" s="136">
        <f t="shared" si="400"/>
        <v>0</v>
      </c>
    </row>
    <row r="373" spans="3:114" ht="15.75" hidden="1" outlineLevel="2" x14ac:dyDescent="0.2">
      <c r="C373" s="14">
        <f t="shared" si="407"/>
        <v>359</v>
      </c>
      <c r="D373" s="72"/>
      <c r="E373" s="69">
        <v>1</v>
      </c>
      <c r="F373" s="69"/>
      <c r="G373" s="70"/>
      <c r="H373" s="70"/>
      <c r="I373" s="70"/>
      <c r="J373" s="70"/>
      <c r="K373" s="70"/>
      <c r="L373" s="70"/>
      <c r="M373" s="70"/>
      <c r="N373" s="70"/>
      <c r="O373" s="70"/>
      <c r="P373" s="70"/>
      <c r="Q373" s="70"/>
      <c r="R373" s="70"/>
      <c r="S373" s="70"/>
      <c r="T373" s="70"/>
      <c r="U373" s="70"/>
      <c r="V373" s="70"/>
      <c r="W373" s="70"/>
      <c r="X373" s="70"/>
      <c r="Y373" s="71"/>
      <c r="Z373" s="87" t="s">
        <v>16</v>
      </c>
      <c r="AA373" s="15" t="str">
        <f>IF(G373="","",IF(Z373="SI",G373*(1+'INPUTS Y LISTAS'!$B$15),'Modelo Estadistico'!G373))</f>
        <v/>
      </c>
      <c r="AB373" s="15" t="str">
        <f>IF(H373="","",IF(Z373="SI",H373*(1+'INPUTS Y LISTAS'!$B$15),'Modelo Estadistico'!H373))</f>
        <v/>
      </c>
      <c r="AC373" s="15" t="str">
        <f>IF(I373="","",IF(Z373="SI",I373*(1+'INPUTS Y LISTAS'!$B$15),'Modelo Estadistico'!I373))</f>
        <v/>
      </c>
      <c r="AD373" s="15" t="str">
        <f>IF(J373="","",IF(Z373="SI",J373*(1+'INPUTS Y LISTAS'!$B$15),'Modelo Estadistico'!J373))</f>
        <v/>
      </c>
      <c r="AE373" s="15" t="str">
        <f>IF(K373="","",IF(Z373="SI",K373*(1+'INPUTS Y LISTAS'!$B$15),'Modelo Estadistico'!K373))</f>
        <v/>
      </c>
      <c r="AF373" s="15" t="str">
        <f>IF(L373="","",IF(Z373="SI",L373*(1+'INPUTS Y LISTAS'!$B$15),'Modelo Estadistico'!L373))</f>
        <v/>
      </c>
      <c r="AG373" s="15" t="str">
        <f>IF(M373="","",IF(Z373="SI",M373*(1+'INPUTS Y LISTAS'!$B$15),'Modelo Estadistico'!M373))</f>
        <v/>
      </c>
      <c r="AH373" s="15" t="str">
        <f>IF(N373="","",IF(Z373="SI",N373*(1+'INPUTS Y LISTAS'!$B$15),'Modelo Estadistico'!N373))</f>
        <v/>
      </c>
      <c r="AI373" s="15" t="str">
        <f>IF(O373="","",IF(Z373="SI",O373*(1+'INPUTS Y LISTAS'!$B$15),'Modelo Estadistico'!O373))</f>
        <v/>
      </c>
      <c r="AJ373" s="15" t="str">
        <f>IF(P373="","",IF(Z373="SI",P373*(1+'INPUTS Y LISTAS'!$B$15),'Modelo Estadistico'!P373))</f>
        <v/>
      </c>
      <c r="AK373" s="15" t="str">
        <f>IF(Q373="","",IF(Z373="SI",Q373*(1+'INPUTS Y LISTAS'!$B$15),'Modelo Estadistico'!Q373))</f>
        <v/>
      </c>
      <c r="AL373" s="15" t="str">
        <f>IF(R373="","",IF(Z373="SI",R373*(1+'INPUTS Y LISTAS'!$B$15),'Modelo Estadistico'!R373))</f>
        <v/>
      </c>
      <c r="AM373" s="15" t="str">
        <f>IF(S373="","",IF(Z373="SI",S373*(1+'INPUTS Y LISTAS'!$B$15),'Modelo Estadistico'!S373))</f>
        <v/>
      </c>
      <c r="AN373" s="15" t="str">
        <f>IF(T373="","",IF(Z373="SI",T373*(1+'INPUTS Y LISTAS'!$B$15),'Modelo Estadistico'!T373))</f>
        <v/>
      </c>
      <c r="AO373" s="15" t="str">
        <f>IF(U373="","",IF(Z373="SI",U373*(1+'INPUTS Y LISTAS'!$B$15),'Modelo Estadistico'!U373))</f>
        <v/>
      </c>
      <c r="AP373" s="15" t="str">
        <f>IF(V373="","",IF(Z373="SI",V373*(1+'INPUTS Y LISTAS'!$B$15),'Modelo Estadistico'!V373))</f>
        <v/>
      </c>
      <c r="AQ373" s="15" t="str">
        <f>IF(W373="","",IF(Z373="SI",W373*(1+'INPUTS Y LISTAS'!$B$15),'Modelo Estadistico'!W373))</f>
        <v/>
      </c>
      <c r="AR373" s="15" t="str">
        <f>IF(X373="","",IF(Z373="SI",X373*(1+'INPUTS Y LISTAS'!$B$15),'Modelo Estadistico'!X373))</f>
        <v/>
      </c>
      <c r="AS373" s="71"/>
      <c r="AT373" s="29" t="str">
        <f t="shared" si="408"/>
        <v/>
      </c>
      <c r="AU373" s="15" t="str">
        <f t="shared" si="409"/>
        <v/>
      </c>
      <c r="AV373" s="15" t="str">
        <f t="shared" si="410"/>
        <v/>
      </c>
      <c r="AW373" s="30" t="str">
        <f t="shared" si="411"/>
        <v/>
      </c>
      <c r="AX373" s="28" t="str">
        <f t="shared" si="390"/>
        <v/>
      </c>
      <c r="AY373" s="16" t="str">
        <f t="shared" si="362"/>
        <v/>
      </c>
      <c r="AZ373" s="16" t="str">
        <f t="shared" si="363"/>
        <v/>
      </c>
      <c r="BA373" s="16" t="str">
        <f t="shared" si="364"/>
        <v/>
      </c>
      <c r="BB373" s="16" t="str">
        <f t="shared" si="365"/>
        <v/>
      </c>
      <c r="BC373" s="16" t="str">
        <f t="shared" si="366"/>
        <v/>
      </c>
      <c r="BD373" s="16" t="str">
        <f t="shared" si="367"/>
        <v/>
      </c>
      <c r="BE373" s="16" t="str">
        <f t="shared" si="368"/>
        <v/>
      </c>
      <c r="BF373" s="16" t="str">
        <f t="shared" si="369"/>
        <v/>
      </c>
      <c r="BG373" s="16" t="str">
        <f t="shared" si="370"/>
        <v/>
      </c>
      <c r="BH373" s="16" t="str">
        <f t="shared" si="371"/>
        <v/>
      </c>
      <c r="BI373" s="16" t="str">
        <f t="shared" si="372"/>
        <v/>
      </c>
      <c r="BJ373" s="16" t="str">
        <f t="shared" si="373"/>
        <v/>
      </c>
      <c r="BK373" s="16" t="str">
        <f t="shared" si="374"/>
        <v/>
      </c>
      <c r="BL373" s="16" t="str">
        <f t="shared" si="375"/>
        <v/>
      </c>
      <c r="BM373" s="16"/>
      <c r="BN373" s="16" t="str">
        <f t="shared" si="376"/>
        <v/>
      </c>
      <c r="BO373" s="16" t="str">
        <f t="shared" si="377"/>
        <v/>
      </c>
      <c r="BP373" s="28" t="str">
        <f t="shared" si="378"/>
        <v/>
      </c>
      <c r="BQ373" s="16" t="str">
        <f t="shared" si="379"/>
        <v/>
      </c>
      <c r="BR373" s="16" t="str">
        <f t="shared" si="380"/>
        <v/>
      </c>
      <c r="BS373" s="16" t="str">
        <f t="shared" si="381"/>
        <v/>
      </c>
      <c r="BT373" s="16" t="str">
        <f t="shared" si="382"/>
        <v/>
      </c>
      <c r="BU373" s="16" t="str">
        <f t="shared" si="383"/>
        <v/>
      </c>
      <c r="BV373" s="16" t="str">
        <f t="shared" si="384"/>
        <v/>
      </c>
      <c r="BW373" s="16" t="str">
        <f t="shared" si="385"/>
        <v/>
      </c>
      <c r="BX373" s="16" t="str">
        <f t="shared" si="386"/>
        <v/>
      </c>
      <c r="BY373" s="16" t="str">
        <f t="shared" si="387"/>
        <v/>
      </c>
      <c r="BZ373" s="16" t="str">
        <f t="shared" si="416"/>
        <v/>
      </c>
      <c r="CA373" s="16" t="str">
        <f t="shared" si="416"/>
        <v/>
      </c>
      <c r="CB373" s="16" t="str">
        <f t="shared" si="416"/>
        <v/>
      </c>
      <c r="CC373" s="16" t="str">
        <f t="shared" si="416"/>
        <v/>
      </c>
      <c r="CD373" s="16" t="str">
        <f t="shared" si="416"/>
        <v/>
      </c>
      <c r="CE373" s="16" t="str">
        <f t="shared" si="416"/>
        <v/>
      </c>
      <c r="CF373" s="16" t="str">
        <f t="shared" si="416"/>
        <v/>
      </c>
      <c r="CG373" s="16" t="str">
        <f t="shared" si="416"/>
        <v/>
      </c>
      <c r="CH373" s="66" t="str">
        <f t="shared" si="389"/>
        <v/>
      </c>
      <c r="CI373" s="42" t="str">
        <f t="shared" si="401"/>
        <v/>
      </c>
      <c r="CJ373" s="42" t="str">
        <f t="shared" si="402"/>
        <v/>
      </c>
      <c r="CK373" s="42" t="str">
        <f t="shared" si="403"/>
        <v/>
      </c>
      <c r="CL373" s="42" t="str">
        <f t="shared" si="404"/>
        <v/>
      </c>
      <c r="CM373" s="42" t="str">
        <f t="shared" si="405"/>
        <v/>
      </c>
      <c r="CN373" s="65">
        <f t="shared" si="391"/>
        <v>0</v>
      </c>
      <c r="CO373" s="73"/>
      <c r="CP373" s="41">
        <f t="shared" si="412"/>
        <v>0</v>
      </c>
      <c r="CQ373" s="39">
        <f t="shared" si="413"/>
        <v>0</v>
      </c>
      <c r="CR373" s="40">
        <f t="shared" si="414"/>
        <v>0</v>
      </c>
      <c r="CS373" s="134">
        <f t="shared" si="415"/>
        <v>0</v>
      </c>
      <c r="CT373" s="17"/>
      <c r="CU373" s="129"/>
      <c r="CV373" s="130">
        <f t="shared" si="392"/>
        <v>0</v>
      </c>
      <c r="CW373" s="134">
        <f t="shared" si="393"/>
        <v>0</v>
      </c>
      <c r="CX373" s="131">
        <f>+IF($I$7="SI",'INPUTS Y LISTAS'!$B$31,0)</f>
        <v>0</v>
      </c>
      <c r="CY373" s="132"/>
      <c r="CZ373" s="130">
        <f t="shared" si="394"/>
        <v>0</v>
      </c>
      <c r="DA373" s="134">
        <f t="shared" si="395"/>
        <v>0</v>
      </c>
      <c r="DB373" s="131">
        <f>+IF($I$7="SI",'INPUTS Y LISTAS'!$B$32,0)</f>
        <v>0</v>
      </c>
      <c r="DC373" s="132"/>
      <c r="DD373" s="130">
        <f t="shared" si="396"/>
        <v>0</v>
      </c>
      <c r="DE373" s="134">
        <f t="shared" si="397"/>
        <v>0</v>
      </c>
      <c r="DF373" s="131">
        <f>+IF($I$7="SI",'INPUTS Y LISTAS'!$B$33,0)</f>
        <v>0</v>
      </c>
      <c r="DG373" s="132"/>
      <c r="DH373" s="130">
        <f t="shared" si="398"/>
        <v>0</v>
      </c>
      <c r="DI373" s="134">
        <f t="shared" si="399"/>
        <v>0</v>
      </c>
      <c r="DJ373" s="136">
        <f t="shared" si="400"/>
        <v>0</v>
      </c>
    </row>
    <row r="374" spans="3:114" ht="15.75" hidden="1" outlineLevel="2" x14ac:dyDescent="0.2">
      <c r="C374" s="14">
        <f t="shared" si="407"/>
        <v>360</v>
      </c>
      <c r="D374" s="72"/>
      <c r="E374" s="69">
        <v>1</v>
      </c>
      <c r="F374" s="69"/>
      <c r="G374" s="70"/>
      <c r="H374" s="70"/>
      <c r="I374" s="70"/>
      <c r="J374" s="70"/>
      <c r="K374" s="70"/>
      <c r="L374" s="70"/>
      <c r="M374" s="70"/>
      <c r="N374" s="70"/>
      <c r="O374" s="70"/>
      <c r="P374" s="70"/>
      <c r="Q374" s="70"/>
      <c r="R374" s="70"/>
      <c r="S374" s="70"/>
      <c r="T374" s="70"/>
      <c r="U374" s="70"/>
      <c r="V374" s="70"/>
      <c r="W374" s="70"/>
      <c r="X374" s="70"/>
      <c r="Y374" s="71"/>
      <c r="Z374" s="87" t="s">
        <v>16</v>
      </c>
      <c r="AA374" s="15" t="str">
        <f>IF(G374="","",IF(Z374="SI",G374*(1+'INPUTS Y LISTAS'!$B$15),'Modelo Estadistico'!G374))</f>
        <v/>
      </c>
      <c r="AB374" s="15" t="str">
        <f>IF(H374="","",IF(Z374="SI",H374*(1+'INPUTS Y LISTAS'!$B$15),'Modelo Estadistico'!H374))</f>
        <v/>
      </c>
      <c r="AC374" s="15" t="str">
        <f>IF(I374="","",IF(Z374="SI",I374*(1+'INPUTS Y LISTAS'!$B$15),'Modelo Estadistico'!I374))</f>
        <v/>
      </c>
      <c r="AD374" s="15" t="str">
        <f>IF(J374="","",IF(Z374="SI",J374*(1+'INPUTS Y LISTAS'!$B$15),'Modelo Estadistico'!J374))</f>
        <v/>
      </c>
      <c r="AE374" s="15" t="str">
        <f>IF(K374="","",IF(Z374="SI",K374*(1+'INPUTS Y LISTAS'!$B$15),'Modelo Estadistico'!K374))</f>
        <v/>
      </c>
      <c r="AF374" s="15" t="str">
        <f>IF(L374="","",IF(Z374="SI",L374*(1+'INPUTS Y LISTAS'!$B$15),'Modelo Estadistico'!L374))</f>
        <v/>
      </c>
      <c r="AG374" s="15" t="str">
        <f>IF(M374="","",IF(Z374="SI",M374*(1+'INPUTS Y LISTAS'!$B$15),'Modelo Estadistico'!M374))</f>
        <v/>
      </c>
      <c r="AH374" s="15" t="str">
        <f>IF(N374="","",IF(Z374="SI",N374*(1+'INPUTS Y LISTAS'!$B$15),'Modelo Estadistico'!N374))</f>
        <v/>
      </c>
      <c r="AI374" s="15" t="str">
        <f>IF(O374="","",IF(Z374="SI",O374*(1+'INPUTS Y LISTAS'!$B$15),'Modelo Estadistico'!O374))</f>
        <v/>
      </c>
      <c r="AJ374" s="15" t="str">
        <f>IF(P374="","",IF(Z374="SI",P374*(1+'INPUTS Y LISTAS'!$B$15),'Modelo Estadistico'!P374))</f>
        <v/>
      </c>
      <c r="AK374" s="15" t="str">
        <f>IF(Q374="","",IF(Z374="SI",Q374*(1+'INPUTS Y LISTAS'!$B$15),'Modelo Estadistico'!Q374))</f>
        <v/>
      </c>
      <c r="AL374" s="15" t="str">
        <f>IF(R374="","",IF(Z374="SI",R374*(1+'INPUTS Y LISTAS'!$B$15),'Modelo Estadistico'!R374))</f>
        <v/>
      </c>
      <c r="AM374" s="15" t="str">
        <f>IF(S374="","",IF(Z374="SI",S374*(1+'INPUTS Y LISTAS'!$B$15),'Modelo Estadistico'!S374))</f>
        <v/>
      </c>
      <c r="AN374" s="15" t="str">
        <f>IF(T374="","",IF(Z374="SI",T374*(1+'INPUTS Y LISTAS'!$B$15),'Modelo Estadistico'!T374))</f>
        <v/>
      </c>
      <c r="AO374" s="15" t="str">
        <f>IF(U374="","",IF(Z374="SI",U374*(1+'INPUTS Y LISTAS'!$B$15),'Modelo Estadistico'!U374))</f>
        <v/>
      </c>
      <c r="AP374" s="15" t="str">
        <f>IF(V374="","",IF(Z374="SI",V374*(1+'INPUTS Y LISTAS'!$B$15),'Modelo Estadistico'!V374))</f>
        <v/>
      </c>
      <c r="AQ374" s="15" t="str">
        <f>IF(W374="","",IF(Z374="SI",W374*(1+'INPUTS Y LISTAS'!$B$15),'Modelo Estadistico'!W374))</f>
        <v/>
      </c>
      <c r="AR374" s="15" t="str">
        <f>IF(X374="","",IF(Z374="SI",X374*(1+'INPUTS Y LISTAS'!$B$15),'Modelo Estadistico'!X374))</f>
        <v/>
      </c>
      <c r="AS374" s="71"/>
      <c r="AT374" s="29" t="str">
        <f t="shared" si="408"/>
        <v/>
      </c>
      <c r="AU374" s="15" t="str">
        <f t="shared" si="409"/>
        <v/>
      </c>
      <c r="AV374" s="15" t="str">
        <f t="shared" si="410"/>
        <v/>
      </c>
      <c r="AW374" s="30" t="str">
        <f t="shared" si="411"/>
        <v/>
      </c>
      <c r="AX374" s="28" t="str">
        <f t="shared" si="390"/>
        <v/>
      </c>
      <c r="AY374" s="16" t="str">
        <f t="shared" si="362"/>
        <v/>
      </c>
      <c r="AZ374" s="16" t="str">
        <f t="shared" si="363"/>
        <v/>
      </c>
      <c r="BA374" s="16" t="str">
        <f t="shared" si="364"/>
        <v/>
      </c>
      <c r="BB374" s="16" t="str">
        <f t="shared" si="365"/>
        <v/>
      </c>
      <c r="BC374" s="16" t="str">
        <f t="shared" si="366"/>
        <v/>
      </c>
      <c r="BD374" s="16" t="str">
        <f t="shared" si="367"/>
        <v/>
      </c>
      <c r="BE374" s="16" t="str">
        <f t="shared" si="368"/>
        <v/>
      </c>
      <c r="BF374" s="16" t="str">
        <f t="shared" si="369"/>
        <v/>
      </c>
      <c r="BG374" s="16" t="str">
        <f t="shared" si="370"/>
        <v/>
      </c>
      <c r="BH374" s="16" t="str">
        <f t="shared" si="371"/>
        <v/>
      </c>
      <c r="BI374" s="16" t="str">
        <f t="shared" si="372"/>
        <v/>
      </c>
      <c r="BJ374" s="16" t="str">
        <f t="shared" si="373"/>
        <v/>
      </c>
      <c r="BK374" s="16" t="str">
        <f t="shared" si="374"/>
        <v/>
      </c>
      <c r="BL374" s="16" t="str">
        <f t="shared" si="375"/>
        <v/>
      </c>
      <c r="BM374" s="16"/>
      <c r="BN374" s="16" t="str">
        <f t="shared" si="376"/>
        <v/>
      </c>
      <c r="BO374" s="16" t="str">
        <f t="shared" si="377"/>
        <v/>
      </c>
      <c r="BP374" s="28" t="str">
        <f t="shared" si="378"/>
        <v/>
      </c>
      <c r="BQ374" s="16" t="str">
        <f t="shared" si="379"/>
        <v/>
      </c>
      <c r="BR374" s="16" t="str">
        <f t="shared" si="380"/>
        <v/>
      </c>
      <c r="BS374" s="16" t="str">
        <f t="shared" si="381"/>
        <v/>
      </c>
      <c r="BT374" s="16" t="str">
        <f t="shared" si="382"/>
        <v/>
      </c>
      <c r="BU374" s="16" t="str">
        <f t="shared" si="383"/>
        <v/>
      </c>
      <c r="BV374" s="16" t="str">
        <f t="shared" si="384"/>
        <v/>
      </c>
      <c r="BW374" s="16" t="str">
        <f t="shared" si="385"/>
        <v/>
      </c>
      <c r="BX374" s="16" t="str">
        <f t="shared" si="386"/>
        <v/>
      </c>
      <c r="BY374" s="16" t="str">
        <f t="shared" si="387"/>
        <v/>
      </c>
      <c r="BZ374" s="16" t="str">
        <f t="shared" si="416"/>
        <v/>
      </c>
      <c r="CA374" s="16" t="str">
        <f t="shared" si="416"/>
        <v/>
      </c>
      <c r="CB374" s="16" t="str">
        <f t="shared" si="416"/>
        <v/>
      </c>
      <c r="CC374" s="16" t="str">
        <f t="shared" si="416"/>
        <v/>
      </c>
      <c r="CD374" s="16" t="str">
        <f t="shared" si="416"/>
        <v/>
      </c>
      <c r="CE374" s="16" t="str">
        <f t="shared" si="416"/>
        <v/>
      </c>
      <c r="CF374" s="16" t="str">
        <f t="shared" si="416"/>
        <v/>
      </c>
      <c r="CG374" s="16" t="str">
        <f t="shared" si="416"/>
        <v/>
      </c>
      <c r="CH374" s="66" t="str">
        <f t="shared" si="389"/>
        <v/>
      </c>
      <c r="CI374" s="42" t="str">
        <f t="shared" si="401"/>
        <v/>
      </c>
      <c r="CJ374" s="42" t="str">
        <f t="shared" si="402"/>
        <v/>
      </c>
      <c r="CK374" s="42" t="str">
        <f t="shared" si="403"/>
        <v/>
      </c>
      <c r="CL374" s="42" t="str">
        <f t="shared" si="404"/>
        <v/>
      </c>
      <c r="CM374" s="42" t="str">
        <f t="shared" si="405"/>
        <v/>
      </c>
      <c r="CN374" s="65">
        <f t="shared" si="391"/>
        <v>0</v>
      </c>
      <c r="CO374" s="73"/>
      <c r="CP374" s="41">
        <f t="shared" si="412"/>
        <v>0</v>
      </c>
      <c r="CQ374" s="39">
        <f t="shared" si="413"/>
        <v>0</v>
      </c>
      <c r="CR374" s="40">
        <f t="shared" si="414"/>
        <v>0</v>
      </c>
      <c r="CS374" s="134">
        <f t="shared" si="415"/>
        <v>0</v>
      </c>
      <c r="CT374" s="17"/>
      <c r="CU374" s="129"/>
      <c r="CV374" s="130">
        <f t="shared" si="392"/>
        <v>0</v>
      </c>
      <c r="CW374" s="134">
        <f t="shared" si="393"/>
        <v>0</v>
      </c>
      <c r="CX374" s="131">
        <f>+IF($I$7="SI",'INPUTS Y LISTAS'!$B$31,0)</f>
        <v>0</v>
      </c>
      <c r="CY374" s="132"/>
      <c r="CZ374" s="130">
        <f t="shared" si="394"/>
        <v>0</v>
      </c>
      <c r="DA374" s="134">
        <f t="shared" si="395"/>
        <v>0</v>
      </c>
      <c r="DB374" s="131">
        <f>+IF($I$7="SI",'INPUTS Y LISTAS'!$B$32,0)</f>
        <v>0</v>
      </c>
      <c r="DC374" s="132"/>
      <c r="DD374" s="130">
        <f t="shared" si="396"/>
        <v>0</v>
      </c>
      <c r="DE374" s="134">
        <f t="shared" si="397"/>
        <v>0</v>
      </c>
      <c r="DF374" s="131">
        <f>+IF($I$7="SI",'INPUTS Y LISTAS'!$B$33,0)</f>
        <v>0</v>
      </c>
      <c r="DG374" s="132"/>
      <c r="DH374" s="130">
        <f t="shared" si="398"/>
        <v>0</v>
      </c>
      <c r="DI374" s="134">
        <f t="shared" si="399"/>
        <v>0</v>
      </c>
      <c r="DJ374" s="136">
        <f t="shared" si="400"/>
        <v>0</v>
      </c>
    </row>
    <row r="375" spans="3:114" ht="15.75" hidden="1" outlineLevel="2" x14ac:dyDescent="0.2">
      <c r="C375" s="14">
        <f t="shared" si="407"/>
        <v>361</v>
      </c>
      <c r="D375" s="72"/>
      <c r="E375" s="69">
        <v>1</v>
      </c>
      <c r="F375" s="69"/>
      <c r="G375" s="70"/>
      <c r="H375" s="70"/>
      <c r="I375" s="70"/>
      <c r="J375" s="70"/>
      <c r="K375" s="70"/>
      <c r="L375" s="70"/>
      <c r="M375" s="70"/>
      <c r="N375" s="70"/>
      <c r="O375" s="70"/>
      <c r="P375" s="70"/>
      <c r="Q375" s="70"/>
      <c r="R375" s="70"/>
      <c r="S375" s="70"/>
      <c r="T375" s="70"/>
      <c r="U375" s="70"/>
      <c r="V375" s="70"/>
      <c r="W375" s="70"/>
      <c r="X375" s="70"/>
      <c r="Y375" s="71"/>
      <c r="Z375" s="87" t="s">
        <v>16</v>
      </c>
      <c r="AA375" s="15" t="str">
        <f>IF(G375="","",IF(Z375="SI",G375*(1+'INPUTS Y LISTAS'!$B$15),'Modelo Estadistico'!G375))</f>
        <v/>
      </c>
      <c r="AB375" s="15" t="str">
        <f>IF(H375="","",IF(Z375="SI",H375*(1+'INPUTS Y LISTAS'!$B$15),'Modelo Estadistico'!H375))</f>
        <v/>
      </c>
      <c r="AC375" s="15" t="str">
        <f>IF(I375="","",IF(Z375="SI",I375*(1+'INPUTS Y LISTAS'!$B$15),'Modelo Estadistico'!I375))</f>
        <v/>
      </c>
      <c r="AD375" s="15" t="str">
        <f>IF(J375="","",IF(Z375="SI",J375*(1+'INPUTS Y LISTAS'!$B$15),'Modelo Estadistico'!J375))</f>
        <v/>
      </c>
      <c r="AE375" s="15" t="str">
        <f>IF(K375="","",IF(Z375="SI",K375*(1+'INPUTS Y LISTAS'!$B$15),'Modelo Estadistico'!K375))</f>
        <v/>
      </c>
      <c r="AF375" s="15" t="str">
        <f>IF(L375="","",IF(Z375="SI",L375*(1+'INPUTS Y LISTAS'!$B$15),'Modelo Estadistico'!L375))</f>
        <v/>
      </c>
      <c r="AG375" s="15" t="str">
        <f>IF(M375="","",IF(Z375="SI",M375*(1+'INPUTS Y LISTAS'!$B$15),'Modelo Estadistico'!M375))</f>
        <v/>
      </c>
      <c r="AH375" s="15" t="str">
        <f>IF(N375="","",IF(Z375="SI",N375*(1+'INPUTS Y LISTAS'!$B$15),'Modelo Estadistico'!N375))</f>
        <v/>
      </c>
      <c r="AI375" s="15" t="str">
        <f>IF(O375="","",IF(Z375="SI",O375*(1+'INPUTS Y LISTAS'!$B$15),'Modelo Estadistico'!O375))</f>
        <v/>
      </c>
      <c r="AJ375" s="15" t="str">
        <f>IF(P375="","",IF(Z375="SI",P375*(1+'INPUTS Y LISTAS'!$B$15),'Modelo Estadistico'!P375))</f>
        <v/>
      </c>
      <c r="AK375" s="15" t="str">
        <f>IF(Q375="","",IF(Z375="SI",Q375*(1+'INPUTS Y LISTAS'!$B$15),'Modelo Estadistico'!Q375))</f>
        <v/>
      </c>
      <c r="AL375" s="15" t="str">
        <f>IF(R375="","",IF(Z375="SI",R375*(1+'INPUTS Y LISTAS'!$B$15),'Modelo Estadistico'!R375))</f>
        <v/>
      </c>
      <c r="AM375" s="15" t="str">
        <f>IF(S375="","",IF(Z375="SI",S375*(1+'INPUTS Y LISTAS'!$B$15),'Modelo Estadistico'!S375))</f>
        <v/>
      </c>
      <c r="AN375" s="15" t="str">
        <f>IF(T375="","",IF(Z375="SI",T375*(1+'INPUTS Y LISTAS'!$B$15),'Modelo Estadistico'!T375))</f>
        <v/>
      </c>
      <c r="AO375" s="15" t="str">
        <f>IF(U375="","",IF(Z375="SI",U375*(1+'INPUTS Y LISTAS'!$B$15),'Modelo Estadistico'!U375))</f>
        <v/>
      </c>
      <c r="AP375" s="15" t="str">
        <f>IF(V375="","",IF(Z375="SI",V375*(1+'INPUTS Y LISTAS'!$B$15),'Modelo Estadistico'!V375))</f>
        <v/>
      </c>
      <c r="AQ375" s="15" t="str">
        <f>IF(W375="","",IF(Z375="SI",W375*(1+'INPUTS Y LISTAS'!$B$15),'Modelo Estadistico'!W375))</f>
        <v/>
      </c>
      <c r="AR375" s="15" t="str">
        <f>IF(X375="","",IF(Z375="SI",X375*(1+'INPUTS Y LISTAS'!$B$15),'Modelo Estadistico'!X375))</f>
        <v/>
      </c>
      <c r="AS375" s="71"/>
      <c r="AT375" s="29" t="str">
        <f t="shared" si="408"/>
        <v/>
      </c>
      <c r="AU375" s="15" t="str">
        <f t="shared" si="409"/>
        <v/>
      </c>
      <c r="AV375" s="15" t="str">
        <f t="shared" si="410"/>
        <v/>
      </c>
      <c r="AW375" s="30" t="str">
        <f t="shared" si="411"/>
        <v/>
      </c>
      <c r="AX375" s="28" t="str">
        <f t="shared" si="390"/>
        <v/>
      </c>
      <c r="AY375" s="16" t="str">
        <f t="shared" si="362"/>
        <v/>
      </c>
      <c r="AZ375" s="16" t="str">
        <f t="shared" si="363"/>
        <v/>
      </c>
      <c r="BA375" s="16" t="str">
        <f t="shared" si="364"/>
        <v/>
      </c>
      <c r="BB375" s="16" t="str">
        <f t="shared" si="365"/>
        <v/>
      </c>
      <c r="BC375" s="16" t="str">
        <f t="shared" si="366"/>
        <v/>
      </c>
      <c r="BD375" s="16" t="str">
        <f t="shared" si="367"/>
        <v/>
      </c>
      <c r="BE375" s="16" t="str">
        <f t="shared" si="368"/>
        <v/>
      </c>
      <c r="BF375" s="16" t="str">
        <f t="shared" si="369"/>
        <v/>
      </c>
      <c r="BG375" s="16" t="str">
        <f t="shared" si="370"/>
        <v/>
      </c>
      <c r="BH375" s="16" t="str">
        <f t="shared" si="371"/>
        <v/>
      </c>
      <c r="BI375" s="16" t="str">
        <f t="shared" si="372"/>
        <v/>
      </c>
      <c r="BJ375" s="16" t="str">
        <f t="shared" si="373"/>
        <v/>
      </c>
      <c r="BK375" s="16" t="str">
        <f t="shared" si="374"/>
        <v/>
      </c>
      <c r="BL375" s="16" t="str">
        <f t="shared" si="375"/>
        <v/>
      </c>
      <c r="BM375" s="16"/>
      <c r="BN375" s="16" t="str">
        <f t="shared" si="376"/>
        <v/>
      </c>
      <c r="BO375" s="16" t="str">
        <f t="shared" si="377"/>
        <v/>
      </c>
      <c r="BP375" s="28" t="str">
        <f t="shared" si="378"/>
        <v/>
      </c>
      <c r="BQ375" s="16" t="str">
        <f t="shared" si="379"/>
        <v/>
      </c>
      <c r="BR375" s="16" t="str">
        <f t="shared" si="380"/>
        <v/>
      </c>
      <c r="BS375" s="16" t="str">
        <f t="shared" si="381"/>
        <v/>
      </c>
      <c r="BT375" s="16" t="str">
        <f t="shared" si="382"/>
        <v/>
      </c>
      <c r="BU375" s="16" t="str">
        <f t="shared" si="383"/>
        <v/>
      </c>
      <c r="BV375" s="16" t="str">
        <f t="shared" si="384"/>
        <v/>
      </c>
      <c r="BW375" s="16" t="str">
        <f t="shared" si="385"/>
        <v/>
      </c>
      <c r="BX375" s="16" t="str">
        <f t="shared" si="386"/>
        <v/>
      </c>
      <c r="BY375" s="16" t="str">
        <f t="shared" si="387"/>
        <v/>
      </c>
      <c r="BZ375" s="16" t="str">
        <f t="shared" si="416"/>
        <v/>
      </c>
      <c r="CA375" s="16" t="str">
        <f t="shared" si="416"/>
        <v/>
      </c>
      <c r="CB375" s="16" t="str">
        <f t="shared" si="416"/>
        <v/>
      </c>
      <c r="CC375" s="16" t="str">
        <f t="shared" si="416"/>
        <v/>
      </c>
      <c r="CD375" s="16" t="str">
        <f t="shared" si="416"/>
        <v/>
      </c>
      <c r="CE375" s="16" t="str">
        <f t="shared" si="416"/>
        <v/>
      </c>
      <c r="CF375" s="16" t="str">
        <f t="shared" si="416"/>
        <v/>
      </c>
      <c r="CG375" s="16" t="str">
        <f t="shared" si="416"/>
        <v/>
      </c>
      <c r="CH375" s="66" t="str">
        <f t="shared" si="389"/>
        <v/>
      </c>
      <c r="CI375" s="42" t="str">
        <f t="shared" si="401"/>
        <v/>
      </c>
      <c r="CJ375" s="42" t="str">
        <f t="shared" si="402"/>
        <v/>
      </c>
      <c r="CK375" s="42" t="str">
        <f t="shared" si="403"/>
        <v/>
      </c>
      <c r="CL375" s="42" t="str">
        <f t="shared" si="404"/>
        <v/>
      </c>
      <c r="CM375" s="42" t="str">
        <f t="shared" si="405"/>
        <v/>
      </c>
      <c r="CN375" s="65">
        <f t="shared" si="391"/>
        <v>0</v>
      </c>
      <c r="CO375" s="73"/>
      <c r="CP375" s="41">
        <f t="shared" si="412"/>
        <v>0</v>
      </c>
      <c r="CQ375" s="39">
        <f t="shared" si="413"/>
        <v>0</v>
      </c>
      <c r="CR375" s="40">
        <f t="shared" si="414"/>
        <v>0</v>
      </c>
      <c r="CS375" s="134">
        <f t="shared" si="415"/>
        <v>0</v>
      </c>
      <c r="CT375" s="17"/>
      <c r="CU375" s="129"/>
      <c r="CV375" s="130">
        <f t="shared" si="392"/>
        <v>0</v>
      </c>
      <c r="CW375" s="134">
        <f t="shared" si="393"/>
        <v>0</v>
      </c>
      <c r="CX375" s="131">
        <f>+IF($I$7="SI",'INPUTS Y LISTAS'!$B$31,0)</f>
        <v>0</v>
      </c>
      <c r="CY375" s="132"/>
      <c r="CZ375" s="130">
        <f t="shared" si="394"/>
        <v>0</v>
      </c>
      <c r="DA375" s="134">
        <f t="shared" si="395"/>
        <v>0</v>
      </c>
      <c r="DB375" s="131">
        <f>+IF($I$7="SI",'INPUTS Y LISTAS'!$B$32,0)</f>
        <v>0</v>
      </c>
      <c r="DC375" s="132"/>
      <c r="DD375" s="130">
        <f t="shared" si="396"/>
        <v>0</v>
      </c>
      <c r="DE375" s="134">
        <f t="shared" si="397"/>
        <v>0</v>
      </c>
      <c r="DF375" s="131">
        <f>+IF($I$7="SI",'INPUTS Y LISTAS'!$B$33,0)</f>
        <v>0</v>
      </c>
      <c r="DG375" s="132"/>
      <c r="DH375" s="130">
        <f t="shared" si="398"/>
        <v>0</v>
      </c>
      <c r="DI375" s="134">
        <f t="shared" si="399"/>
        <v>0</v>
      </c>
      <c r="DJ375" s="136">
        <f t="shared" si="400"/>
        <v>0</v>
      </c>
    </row>
    <row r="376" spans="3:114" ht="15.75" hidden="1" outlineLevel="2" x14ac:dyDescent="0.2">
      <c r="C376" s="14">
        <f t="shared" si="407"/>
        <v>362</v>
      </c>
      <c r="D376" s="72"/>
      <c r="E376" s="69">
        <v>1</v>
      </c>
      <c r="F376" s="69"/>
      <c r="G376" s="70"/>
      <c r="H376" s="70"/>
      <c r="I376" s="70"/>
      <c r="J376" s="70"/>
      <c r="K376" s="70"/>
      <c r="L376" s="70"/>
      <c r="M376" s="70"/>
      <c r="N376" s="70"/>
      <c r="O376" s="70"/>
      <c r="P376" s="70"/>
      <c r="Q376" s="70"/>
      <c r="R376" s="70"/>
      <c r="S376" s="70"/>
      <c r="T376" s="70"/>
      <c r="U376" s="70"/>
      <c r="V376" s="70"/>
      <c r="W376" s="70"/>
      <c r="X376" s="70"/>
      <c r="Y376" s="71"/>
      <c r="Z376" s="87" t="s">
        <v>16</v>
      </c>
      <c r="AA376" s="15" t="str">
        <f>IF(G376="","",IF(Z376="SI",G376*(1+'INPUTS Y LISTAS'!$B$15),'Modelo Estadistico'!G376))</f>
        <v/>
      </c>
      <c r="AB376" s="15" t="str">
        <f>IF(H376="","",IF(Z376="SI",H376*(1+'INPUTS Y LISTAS'!$B$15),'Modelo Estadistico'!H376))</f>
        <v/>
      </c>
      <c r="AC376" s="15" t="str">
        <f>IF(I376="","",IF(Z376="SI",I376*(1+'INPUTS Y LISTAS'!$B$15),'Modelo Estadistico'!I376))</f>
        <v/>
      </c>
      <c r="AD376" s="15" t="str">
        <f>IF(J376="","",IF(Z376="SI",J376*(1+'INPUTS Y LISTAS'!$B$15),'Modelo Estadistico'!J376))</f>
        <v/>
      </c>
      <c r="AE376" s="15" t="str">
        <f>IF(K376="","",IF(Z376="SI",K376*(1+'INPUTS Y LISTAS'!$B$15),'Modelo Estadistico'!K376))</f>
        <v/>
      </c>
      <c r="AF376" s="15" t="str">
        <f>IF(L376="","",IF(Z376="SI",L376*(1+'INPUTS Y LISTAS'!$B$15),'Modelo Estadistico'!L376))</f>
        <v/>
      </c>
      <c r="AG376" s="15" t="str">
        <f>IF(M376="","",IF(Z376="SI",M376*(1+'INPUTS Y LISTAS'!$B$15),'Modelo Estadistico'!M376))</f>
        <v/>
      </c>
      <c r="AH376" s="15" t="str">
        <f>IF(N376="","",IF(Z376="SI",N376*(1+'INPUTS Y LISTAS'!$B$15),'Modelo Estadistico'!N376))</f>
        <v/>
      </c>
      <c r="AI376" s="15" t="str">
        <f>IF(O376="","",IF(Z376="SI",O376*(1+'INPUTS Y LISTAS'!$B$15),'Modelo Estadistico'!O376))</f>
        <v/>
      </c>
      <c r="AJ376" s="15" t="str">
        <f>IF(P376="","",IF(Z376="SI",P376*(1+'INPUTS Y LISTAS'!$B$15),'Modelo Estadistico'!P376))</f>
        <v/>
      </c>
      <c r="AK376" s="15" t="str">
        <f>IF(Q376="","",IF(Z376="SI",Q376*(1+'INPUTS Y LISTAS'!$B$15),'Modelo Estadistico'!Q376))</f>
        <v/>
      </c>
      <c r="AL376" s="15" t="str">
        <f>IF(R376="","",IF(Z376="SI",R376*(1+'INPUTS Y LISTAS'!$B$15),'Modelo Estadistico'!R376))</f>
        <v/>
      </c>
      <c r="AM376" s="15" t="str">
        <f>IF(S376="","",IF(Z376="SI",S376*(1+'INPUTS Y LISTAS'!$B$15),'Modelo Estadistico'!S376))</f>
        <v/>
      </c>
      <c r="AN376" s="15" t="str">
        <f>IF(T376="","",IF(Z376="SI",T376*(1+'INPUTS Y LISTAS'!$B$15),'Modelo Estadistico'!T376))</f>
        <v/>
      </c>
      <c r="AO376" s="15" t="str">
        <f>IF(U376="","",IF(Z376="SI",U376*(1+'INPUTS Y LISTAS'!$B$15),'Modelo Estadistico'!U376))</f>
        <v/>
      </c>
      <c r="AP376" s="15" t="str">
        <f>IF(V376="","",IF(Z376="SI",V376*(1+'INPUTS Y LISTAS'!$B$15),'Modelo Estadistico'!V376))</f>
        <v/>
      </c>
      <c r="AQ376" s="15" t="str">
        <f>IF(W376="","",IF(Z376="SI",W376*(1+'INPUTS Y LISTAS'!$B$15),'Modelo Estadistico'!W376))</f>
        <v/>
      </c>
      <c r="AR376" s="15" t="str">
        <f>IF(X376="","",IF(Z376="SI",X376*(1+'INPUTS Y LISTAS'!$B$15),'Modelo Estadistico'!X376))</f>
        <v/>
      </c>
      <c r="AS376" s="71"/>
      <c r="AT376" s="29" t="str">
        <f t="shared" si="408"/>
        <v/>
      </c>
      <c r="AU376" s="15" t="str">
        <f t="shared" si="409"/>
        <v/>
      </c>
      <c r="AV376" s="15" t="str">
        <f t="shared" si="410"/>
        <v/>
      </c>
      <c r="AW376" s="30" t="str">
        <f t="shared" si="411"/>
        <v/>
      </c>
      <c r="AX376" s="28" t="str">
        <f t="shared" si="390"/>
        <v/>
      </c>
      <c r="AY376" s="16" t="str">
        <f t="shared" si="362"/>
        <v/>
      </c>
      <c r="AZ376" s="16" t="str">
        <f t="shared" si="363"/>
        <v/>
      </c>
      <c r="BA376" s="16" t="str">
        <f t="shared" si="364"/>
        <v/>
      </c>
      <c r="BB376" s="16" t="str">
        <f t="shared" si="365"/>
        <v/>
      </c>
      <c r="BC376" s="16" t="str">
        <f t="shared" si="366"/>
        <v/>
      </c>
      <c r="BD376" s="16" t="str">
        <f t="shared" si="367"/>
        <v/>
      </c>
      <c r="BE376" s="16" t="str">
        <f t="shared" si="368"/>
        <v/>
      </c>
      <c r="BF376" s="16" t="str">
        <f t="shared" si="369"/>
        <v/>
      </c>
      <c r="BG376" s="16" t="str">
        <f t="shared" si="370"/>
        <v/>
      </c>
      <c r="BH376" s="16" t="str">
        <f t="shared" si="371"/>
        <v/>
      </c>
      <c r="BI376" s="16" t="str">
        <f t="shared" si="372"/>
        <v/>
      </c>
      <c r="BJ376" s="16" t="str">
        <f t="shared" si="373"/>
        <v/>
      </c>
      <c r="BK376" s="16" t="str">
        <f t="shared" si="374"/>
        <v/>
      </c>
      <c r="BL376" s="16" t="str">
        <f t="shared" si="375"/>
        <v/>
      </c>
      <c r="BM376" s="16"/>
      <c r="BN376" s="16" t="str">
        <f t="shared" si="376"/>
        <v/>
      </c>
      <c r="BO376" s="16" t="str">
        <f t="shared" si="377"/>
        <v/>
      </c>
      <c r="BP376" s="28" t="str">
        <f t="shared" si="378"/>
        <v/>
      </c>
      <c r="BQ376" s="16" t="str">
        <f t="shared" si="379"/>
        <v/>
      </c>
      <c r="BR376" s="16" t="str">
        <f t="shared" si="380"/>
        <v/>
      </c>
      <c r="BS376" s="16" t="str">
        <f t="shared" si="381"/>
        <v/>
      </c>
      <c r="BT376" s="16" t="str">
        <f t="shared" si="382"/>
        <v/>
      </c>
      <c r="BU376" s="16" t="str">
        <f t="shared" si="383"/>
        <v/>
      </c>
      <c r="BV376" s="16" t="str">
        <f t="shared" si="384"/>
        <v/>
      </c>
      <c r="BW376" s="16" t="str">
        <f t="shared" si="385"/>
        <v/>
      </c>
      <c r="BX376" s="16" t="str">
        <f t="shared" si="386"/>
        <v/>
      </c>
      <c r="BY376" s="16" t="str">
        <f t="shared" si="387"/>
        <v/>
      </c>
      <c r="BZ376" s="16" t="str">
        <f t="shared" si="416"/>
        <v/>
      </c>
      <c r="CA376" s="16" t="str">
        <f t="shared" si="416"/>
        <v/>
      </c>
      <c r="CB376" s="16" t="str">
        <f t="shared" si="416"/>
        <v/>
      </c>
      <c r="CC376" s="16" t="str">
        <f t="shared" si="416"/>
        <v/>
      </c>
      <c r="CD376" s="16" t="str">
        <f t="shared" si="416"/>
        <v/>
      </c>
      <c r="CE376" s="16" t="str">
        <f t="shared" si="416"/>
        <v/>
      </c>
      <c r="CF376" s="16" t="str">
        <f t="shared" si="416"/>
        <v/>
      </c>
      <c r="CG376" s="16" t="str">
        <f t="shared" si="416"/>
        <v/>
      </c>
      <c r="CH376" s="66" t="str">
        <f t="shared" si="389"/>
        <v/>
      </c>
      <c r="CI376" s="42" t="str">
        <f t="shared" si="401"/>
        <v/>
      </c>
      <c r="CJ376" s="42" t="str">
        <f t="shared" si="402"/>
        <v/>
      </c>
      <c r="CK376" s="42" t="str">
        <f t="shared" si="403"/>
        <v/>
      </c>
      <c r="CL376" s="42" t="str">
        <f t="shared" si="404"/>
        <v/>
      </c>
      <c r="CM376" s="42" t="str">
        <f t="shared" si="405"/>
        <v/>
      </c>
      <c r="CN376" s="65">
        <f t="shared" si="391"/>
        <v>0</v>
      </c>
      <c r="CO376" s="73"/>
      <c r="CP376" s="41">
        <f t="shared" si="412"/>
        <v>0</v>
      </c>
      <c r="CQ376" s="39">
        <f t="shared" si="413"/>
        <v>0</v>
      </c>
      <c r="CR376" s="40">
        <f t="shared" si="414"/>
        <v>0</v>
      </c>
      <c r="CS376" s="134">
        <f t="shared" si="415"/>
        <v>0</v>
      </c>
      <c r="CT376" s="17"/>
      <c r="CU376" s="129"/>
      <c r="CV376" s="130">
        <f t="shared" si="392"/>
        <v>0</v>
      </c>
      <c r="CW376" s="134">
        <f t="shared" si="393"/>
        <v>0</v>
      </c>
      <c r="CX376" s="131">
        <f>+IF($I$7="SI",'INPUTS Y LISTAS'!$B$31,0)</f>
        <v>0</v>
      </c>
      <c r="CY376" s="132"/>
      <c r="CZ376" s="130">
        <f t="shared" si="394"/>
        <v>0</v>
      </c>
      <c r="DA376" s="134">
        <f t="shared" si="395"/>
        <v>0</v>
      </c>
      <c r="DB376" s="131">
        <f>+IF($I$7="SI",'INPUTS Y LISTAS'!$B$32,0)</f>
        <v>0</v>
      </c>
      <c r="DC376" s="132"/>
      <c r="DD376" s="130">
        <f t="shared" si="396"/>
        <v>0</v>
      </c>
      <c r="DE376" s="134">
        <f t="shared" si="397"/>
        <v>0</v>
      </c>
      <c r="DF376" s="131">
        <f>+IF($I$7="SI",'INPUTS Y LISTAS'!$B$33,0)</f>
        <v>0</v>
      </c>
      <c r="DG376" s="132"/>
      <c r="DH376" s="130">
        <f t="shared" si="398"/>
        <v>0</v>
      </c>
      <c r="DI376" s="134">
        <f t="shared" si="399"/>
        <v>0</v>
      </c>
      <c r="DJ376" s="136">
        <f t="shared" si="400"/>
        <v>0</v>
      </c>
    </row>
    <row r="377" spans="3:114" ht="15.75" hidden="1" outlineLevel="2" x14ac:dyDescent="0.2">
      <c r="C377" s="14">
        <f t="shared" si="407"/>
        <v>363</v>
      </c>
      <c r="D377" s="72"/>
      <c r="E377" s="69">
        <v>1</v>
      </c>
      <c r="F377" s="69"/>
      <c r="G377" s="70"/>
      <c r="H377" s="70"/>
      <c r="I377" s="70"/>
      <c r="J377" s="70"/>
      <c r="K377" s="70"/>
      <c r="L377" s="70"/>
      <c r="M377" s="70"/>
      <c r="N377" s="70"/>
      <c r="O377" s="70"/>
      <c r="P377" s="70"/>
      <c r="Q377" s="70"/>
      <c r="R377" s="70"/>
      <c r="S377" s="70"/>
      <c r="T377" s="70"/>
      <c r="U377" s="70"/>
      <c r="V377" s="70"/>
      <c r="W377" s="70"/>
      <c r="X377" s="70"/>
      <c r="Y377" s="71"/>
      <c r="Z377" s="87" t="s">
        <v>16</v>
      </c>
      <c r="AA377" s="15" t="str">
        <f>IF(G377="","",IF(Z377="SI",G377*(1+'INPUTS Y LISTAS'!$B$15),'Modelo Estadistico'!G377))</f>
        <v/>
      </c>
      <c r="AB377" s="15" t="str">
        <f>IF(H377="","",IF(Z377="SI",H377*(1+'INPUTS Y LISTAS'!$B$15),'Modelo Estadistico'!H377))</f>
        <v/>
      </c>
      <c r="AC377" s="15" t="str">
        <f>IF(I377="","",IF(Z377="SI",I377*(1+'INPUTS Y LISTAS'!$B$15),'Modelo Estadistico'!I377))</f>
        <v/>
      </c>
      <c r="AD377" s="15" t="str">
        <f>IF(J377="","",IF(Z377="SI",J377*(1+'INPUTS Y LISTAS'!$B$15),'Modelo Estadistico'!J377))</f>
        <v/>
      </c>
      <c r="AE377" s="15" t="str">
        <f>IF(K377="","",IF(Z377="SI",K377*(1+'INPUTS Y LISTAS'!$B$15),'Modelo Estadistico'!K377))</f>
        <v/>
      </c>
      <c r="AF377" s="15" t="str">
        <f>IF(L377="","",IF(Z377="SI",L377*(1+'INPUTS Y LISTAS'!$B$15),'Modelo Estadistico'!L377))</f>
        <v/>
      </c>
      <c r="AG377" s="15" t="str">
        <f>IF(M377="","",IF(Z377="SI",M377*(1+'INPUTS Y LISTAS'!$B$15),'Modelo Estadistico'!M377))</f>
        <v/>
      </c>
      <c r="AH377" s="15" t="str">
        <f>IF(N377="","",IF(Z377="SI",N377*(1+'INPUTS Y LISTAS'!$B$15),'Modelo Estadistico'!N377))</f>
        <v/>
      </c>
      <c r="AI377" s="15" t="str">
        <f>IF(O377="","",IF(Z377="SI",O377*(1+'INPUTS Y LISTAS'!$B$15),'Modelo Estadistico'!O377))</f>
        <v/>
      </c>
      <c r="AJ377" s="15" t="str">
        <f>IF(P377="","",IF(Z377="SI",P377*(1+'INPUTS Y LISTAS'!$B$15),'Modelo Estadistico'!P377))</f>
        <v/>
      </c>
      <c r="AK377" s="15" t="str">
        <f>IF(Q377="","",IF(Z377="SI",Q377*(1+'INPUTS Y LISTAS'!$B$15),'Modelo Estadistico'!Q377))</f>
        <v/>
      </c>
      <c r="AL377" s="15" t="str">
        <f>IF(R377="","",IF(Z377="SI",R377*(1+'INPUTS Y LISTAS'!$B$15),'Modelo Estadistico'!R377))</f>
        <v/>
      </c>
      <c r="AM377" s="15" t="str">
        <f>IF(S377="","",IF(Z377="SI",S377*(1+'INPUTS Y LISTAS'!$B$15),'Modelo Estadistico'!S377))</f>
        <v/>
      </c>
      <c r="AN377" s="15" t="str">
        <f>IF(T377="","",IF(Z377="SI",T377*(1+'INPUTS Y LISTAS'!$B$15),'Modelo Estadistico'!T377))</f>
        <v/>
      </c>
      <c r="AO377" s="15" t="str">
        <f>IF(U377="","",IF(Z377="SI",U377*(1+'INPUTS Y LISTAS'!$B$15),'Modelo Estadistico'!U377))</f>
        <v/>
      </c>
      <c r="AP377" s="15" t="str">
        <f>IF(V377="","",IF(Z377="SI",V377*(1+'INPUTS Y LISTAS'!$B$15),'Modelo Estadistico'!V377))</f>
        <v/>
      </c>
      <c r="AQ377" s="15" t="str">
        <f>IF(W377="","",IF(Z377="SI",W377*(1+'INPUTS Y LISTAS'!$B$15),'Modelo Estadistico'!W377))</f>
        <v/>
      </c>
      <c r="AR377" s="15" t="str">
        <f>IF(X377="","",IF(Z377="SI",X377*(1+'INPUTS Y LISTAS'!$B$15),'Modelo Estadistico'!X377))</f>
        <v/>
      </c>
      <c r="AS377" s="71"/>
      <c r="AT377" s="29" t="str">
        <f t="shared" si="408"/>
        <v/>
      </c>
      <c r="AU377" s="15" t="str">
        <f t="shared" si="409"/>
        <v/>
      </c>
      <c r="AV377" s="15" t="str">
        <f t="shared" si="410"/>
        <v/>
      </c>
      <c r="AW377" s="30" t="str">
        <f t="shared" si="411"/>
        <v/>
      </c>
      <c r="AX377" s="28" t="str">
        <f t="shared" si="390"/>
        <v/>
      </c>
      <c r="AY377" s="16" t="str">
        <f t="shared" si="362"/>
        <v/>
      </c>
      <c r="AZ377" s="16" t="str">
        <f t="shared" si="363"/>
        <v/>
      </c>
      <c r="BA377" s="16" t="str">
        <f t="shared" si="364"/>
        <v/>
      </c>
      <c r="BB377" s="16" t="str">
        <f t="shared" si="365"/>
        <v/>
      </c>
      <c r="BC377" s="16" t="str">
        <f t="shared" si="366"/>
        <v/>
      </c>
      <c r="BD377" s="16" t="str">
        <f t="shared" si="367"/>
        <v/>
      </c>
      <c r="BE377" s="16" t="str">
        <f t="shared" si="368"/>
        <v/>
      </c>
      <c r="BF377" s="16" t="str">
        <f t="shared" si="369"/>
        <v/>
      </c>
      <c r="BG377" s="16" t="str">
        <f t="shared" si="370"/>
        <v/>
      </c>
      <c r="BH377" s="16" t="str">
        <f t="shared" si="371"/>
        <v/>
      </c>
      <c r="BI377" s="16" t="str">
        <f t="shared" si="372"/>
        <v/>
      </c>
      <c r="BJ377" s="16" t="str">
        <f t="shared" si="373"/>
        <v/>
      </c>
      <c r="BK377" s="16" t="str">
        <f t="shared" si="374"/>
        <v/>
      </c>
      <c r="BL377" s="16" t="str">
        <f t="shared" si="375"/>
        <v/>
      </c>
      <c r="BM377" s="16"/>
      <c r="BN377" s="16" t="str">
        <f t="shared" si="376"/>
        <v/>
      </c>
      <c r="BO377" s="16" t="str">
        <f t="shared" si="377"/>
        <v/>
      </c>
      <c r="BP377" s="28" t="str">
        <f t="shared" si="378"/>
        <v/>
      </c>
      <c r="BQ377" s="16" t="str">
        <f t="shared" si="379"/>
        <v/>
      </c>
      <c r="BR377" s="16" t="str">
        <f t="shared" si="380"/>
        <v/>
      </c>
      <c r="BS377" s="16" t="str">
        <f t="shared" si="381"/>
        <v/>
      </c>
      <c r="BT377" s="16" t="str">
        <f t="shared" si="382"/>
        <v/>
      </c>
      <c r="BU377" s="16" t="str">
        <f t="shared" si="383"/>
        <v/>
      </c>
      <c r="BV377" s="16" t="str">
        <f t="shared" si="384"/>
        <v/>
      </c>
      <c r="BW377" s="16" t="str">
        <f t="shared" si="385"/>
        <v/>
      </c>
      <c r="BX377" s="16" t="str">
        <f t="shared" si="386"/>
        <v/>
      </c>
      <c r="BY377" s="16" t="str">
        <f t="shared" si="387"/>
        <v/>
      </c>
      <c r="BZ377" s="16" t="str">
        <f t="shared" si="416"/>
        <v/>
      </c>
      <c r="CA377" s="16" t="str">
        <f t="shared" si="416"/>
        <v/>
      </c>
      <c r="CB377" s="16" t="str">
        <f t="shared" si="416"/>
        <v/>
      </c>
      <c r="CC377" s="16" t="str">
        <f t="shared" si="416"/>
        <v/>
      </c>
      <c r="CD377" s="16" t="str">
        <f t="shared" si="416"/>
        <v/>
      </c>
      <c r="CE377" s="16" t="str">
        <f t="shared" si="416"/>
        <v/>
      </c>
      <c r="CF377" s="16" t="str">
        <f t="shared" si="416"/>
        <v/>
      </c>
      <c r="CG377" s="16" t="str">
        <f t="shared" si="416"/>
        <v/>
      </c>
      <c r="CH377" s="66" t="str">
        <f t="shared" si="389"/>
        <v/>
      </c>
      <c r="CI377" s="42" t="str">
        <f t="shared" si="401"/>
        <v/>
      </c>
      <c r="CJ377" s="42" t="str">
        <f t="shared" si="402"/>
        <v/>
      </c>
      <c r="CK377" s="42" t="str">
        <f t="shared" si="403"/>
        <v/>
      </c>
      <c r="CL377" s="42" t="str">
        <f t="shared" si="404"/>
        <v/>
      </c>
      <c r="CM377" s="42" t="str">
        <f t="shared" si="405"/>
        <v/>
      </c>
      <c r="CN377" s="65">
        <f t="shared" si="391"/>
        <v>0</v>
      </c>
      <c r="CO377" s="73"/>
      <c r="CP377" s="41">
        <f t="shared" si="412"/>
        <v>0</v>
      </c>
      <c r="CQ377" s="39">
        <f t="shared" si="413"/>
        <v>0</v>
      </c>
      <c r="CR377" s="40">
        <f t="shared" si="414"/>
        <v>0</v>
      </c>
      <c r="CS377" s="134">
        <f t="shared" si="415"/>
        <v>0</v>
      </c>
      <c r="CT377" s="17"/>
      <c r="CU377" s="129"/>
      <c r="CV377" s="130">
        <f t="shared" si="392"/>
        <v>0</v>
      </c>
      <c r="CW377" s="134">
        <f t="shared" si="393"/>
        <v>0</v>
      </c>
      <c r="CX377" s="131">
        <f>+IF($I$7="SI",'INPUTS Y LISTAS'!$B$31,0)</f>
        <v>0</v>
      </c>
      <c r="CY377" s="132"/>
      <c r="CZ377" s="130">
        <f t="shared" si="394"/>
        <v>0</v>
      </c>
      <c r="DA377" s="134">
        <f t="shared" si="395"/>
        <v>0</v>
      </c>
      <c r="DB377" s="131">
        <f>+IF($I$7="SI",'INPUTS Y LISTAS'!$B$32,0)</f>
        <v>0</v>
      </c>
      <c r="DC377" s="132"/>
      <c r="DD377" s="130">
        <f t="shared" si="396"/>
        <v>0</v>
      </c>
      <c r="DE377" s="134">
        <f t="shared" si="397"/>
        <v>0</v>
      </c>
      <c r="DF377" s="131">
        <f>+IF($I$7="SI",'INPUTS Y LISTAS'!$B$33,0)</f>
        <v>0</v>
      </c>
      <c r="DG377" s="132"/>
      <c r="DH377" s="130">
        <f t="shared" si="398"/>
        <v>0</v>
      </c>
      <c r="DI377" s="134">
        <f t="shared" si="399"/>
        <v>0</v>
      </c>
      <c r="DJ377" s="136">
        <f t="shared" si="400"/>
        <v>0</v>
      </c>
    </row>
    <row r="378" spans="3:114" ht="15.75" hidden="1" outlineLevel="2" x14ac:dyDescent="0.2">
      <c r="C378" s="14">
        <f t="shared" si="407"/>
        <v>364</v>
      </c>
      <c r="D378" s="72"/>
      <c r="E378" s="69">
        <v>1</v>
      </c>
      <c r="F378" s="69"/>
      <c r="G378" s="70"/>
      <c r="H378" s="70"/>
      <c r="I378" s="70"/>
      <c r="J378" s="70"/>
      <c r="K378" s="70"/>
      <c r="L378" s="70"/>
      <c r="M378" s="70"/>
      <c r="N378" s="70"/>
      <c r="O378" s="70"/>
      <c r="P378" s="70"/>
      <c r="Q378" s="70"/>
      <c r="R378" s="70"/>
      <c r="S378" s="70"/>
      <c r="T378" s="70"/>
      <c r="U378" s="70"/>
      <c r="V378" s="70"/>
      <c r="W378" s="70"/>
      <c r="X378" s="70"/>
      <c r="Y378" s="71"/>
      <c r="Z378" s="87" t="s">
        <v>16</v>
      </c>
      <c r="AA378" s="15" t="str">
        <f>IF(G378="","",IF(Z378="SI",G378*(1+'INPUTS Y LISTAS'!$B$15),'Modelo Estadistico'!G378))</f>
        <v/>
      </c>
      <c r="AB378" s="15" t="str">
        <f>IF(H378="","",IF(Z378="SI",H378*(1+'INPUTS Y LISTAS'!$B$15),'Modelo Estadistico'!H378))</f>
        <v/>
      </c>
      <c r="AC378" s="15" t="str">
        <f>IF(I378="","",IF(Z378="SI",I378*(1+'INPUTS Y LISTAS'!$B$15),'Modelo Estadistico'!I378))</f>
        <v/>
      </c>
      <c r="AD378" s="15" t="str">
        <f>IF(J378="","",IF(Z378="SI",J378*(1+'INPUTS Y LISTAS'!$B$15),'Modelo Estadistico'!J378))</f>
        <v/>
      </c>
      <c r="AE378" s="15" t="str">
        <f>IF(K378="","",IF(Z378="SI",K378*(1+'INPUTS Y LISTAS'!$B$15),'Modelo Estadistico'!K378))</f>
        <v/>
      </c>
      <c r="AF378" s="15" t="str">
        <f>IF(L378="","",IF(Z378="SI",L378*(1+'INPUTS Y LISTAS'!$B$15),'Modelo Estadistico'!L378))</f>
        <v/>
      </c>
      <c r="AG378" s="15" t="str">
        <f>IF(M378="","",IF(Z378="SI",M378*(1+'INPUTS Y LISTAS'!$B$15),'Modelo Estadistico'!M378))</f>
        <v/>
      </c>
      <c r="AH378" s="15" t="str">
        <f>IF(N378="","",IF(Z378="SI",N378*(1+'INPUTS Y LISTAS'!$B$15),'Modelo Estadistico'!N378))</f>
        <v/>
      </c>
      <c r="AI378" s="15" t="str">
        <f>IF(O378="","",IF(Z378="SI",O378*(1+'INPUTS Y LISTAS'!$B$15),'Modelo Estadistico'!O378))</f>
        <v/>
      </c>
      <c r="AJ378" s="15" t="str">
        <f>IF(P378="","",IF(Z378="SI",P378*(1+'INPUTS Y LISTAS'!$B$15),'Modelo Estadistico'!P378))</f>
        <v/>
      </c>
      <c r="AK378" s="15" t="str">
        <f>IF(Q378="","",IF(Z378="SI",Q378*(1+'INPUTS Y LISTAS'!$B$15),'Modelo Estadistico'!Q378))</f>
        <v/>
      </c>
      <c r="AL378" s="15" t="str">
        <f>IF(R378="","",IF(Z378="SI",R378*(1+'INPUTS Y LISTAS'!$B$15),'Modelo Estadistico'!R378))</f>
        <v/>
      </c>
      <c r="AM378" s="15" t="str">
        <f>IF(S378="","",IF(Z378="SI",S378*(1+'INPUTS Y LISTAS'!$B$15),'Modelo Estadistico'!S378))</f>
        <v/>
      </c>
      <c r="AN378" s="15" t="str">
        <f>IF(T378="","",IF(Z378="SI",T378*(1+'INPUTS Y LISTAS'!$B$15),'Modelo Estadistico'!T378))</f>
        <v/>
      </c>
      <c r="AO378" s="15" t="str">
        <f>IF(U378="","",IF(Z378="SI",U378*(1+'INPUTS Y LISTAS'!$B$15),'Modelo Estadistico'!U378))</f>
        <v/>
      </c>
      <c r="AP378" s="15" t="str">
        <f>IF(V378="","",IF(Z378="SI",V378*(1+'INPUTS Y LISTAS'!$B$15),'Modelo Estadistico'!V378))</f>
        <v/>
      </c>
      <c r="AQ378" s="15" t="str">
        <f>IF(W378="","",IF(Z378="SI",W378*(1+'INPUTS Y LISTAS'!$B$15),'Modelo Estadistico'!W378))</f>
        <v/>
      </c>
      <c r="AR378" s="15" t="str">
        <f>IF(X378="","",IF(Z378="SI",X378*(1+'INPUTS Y LISTAS'!$B$15),'Modelo Estadistico'!X378))</f>
        <v/>
      </c>
      <c r="AS378" s="71"/>
      <c r="AT378" s="29" t="str">
        <f t="shared" si="408"/>
        <v/>
      </c>
      <c r="AU378" s="15" t="str">
        <f t="shared" si="409"/>
        <v/>
      </c>
      <c r="AV378" s="15" t="str">
        <f t="shared" si="410"/>
        <v/>
      </c>
      <c r="AW378" s="30" t="str">
        <f t="shared" si="411"/>
        <v/>
      </c>
      <c r="AX378" s="28" t="str">
        <f t="shared" si="390"/>
        <v/>
      </c>
      <c r="AY378" s="16" t="str">
        <f t="shared" si="362"/>
        <v/>
      </c>
      <c r="AZ378" s="16" t="str">
        <f t="shared" si="363"/>
        <v/>
      </c>
      <c r="BA378" s="16" t="str">
        <f t="shared" si="364"/>
        <v/>
      </c>
      <c r="BB378" s="16" t="str">
        <f t="shared" si="365"/>
        <v/>
      </c>
      <c r="BC378" s="16" t="str">
        <f t="shared" si="366"/>
        <v/>
      </c>
      <c r="BD378" s="16" t="str">
        <f t="shared" si="367"/>
        <v/>
      </c>
      <c r="BE378" s="16" t="str">
        <f t="shared" si="368"/>
        <v/>
      </c>
      <c r="BF378" s="16" t="str">
        <f t="shared" si="369"/>
        <v/>
      </c>
      <c r="BG378" s="16" t="str">
        <f t="shared" si="370"/>
        <v/>
      </c>
      <c r="BH378" s="16" t="str">
        <f t="shared" si="371"/>
        <v/>
      </c>
      <c r="BI378" s="16" t="str">
        <f t="shared" si="372"/>
        <v/>
      </c>
      <c r="BJ378" s="16" t="str">
        <f t="shared" si="373"/>
        <v/>
      </c>
      <c r="BK378" s="16" t="str">
        <f t="shared" si="374"/>
        <v/>
      </c>
      <c r="BL378" s="16" t="str">
        <f t="shared" si="375"/>
        <v/>
      </c>
      <c r="BM378" s="16"/>
      <c r="BN378" s="16" t="str">
        <f t="shared" si="376"/>
        <v/>
      </c>
      <c r="BO378" s="16" t="str">
        <f t="shared" si="377"/>
        <v/>
      </c>
      <c r="BP378" s="28" t="str">
        <f t="shared" si="378"/>
        <v/>
      </c>
      <c r="BQ378" s="16" t="str">
        <f t="shared" si="379"/>
        <v/>
      </c>
      <c r="BR378" s="16" t="str">
        <f t="shared" si="380"/>
        <v/>
      </c>
      <c r="BS378" s="16" t="str">
        <f t="shared" si="381"/>
        <v/>
      </c>
      <c r="BT378" s="16" t="str">
        <f t="shared" si="382"/>
        <v/>
      </c>
      <c r="BU378" s="16" t="str">
        <f t="shared" si="383"/>
        <v/>
      </c>
      <c r="BV378" s="16" t="str">
        <f t="shared" si="384"/>
        <v/>
      </c>
      <c r="BW378" s="16" t="str">
        <f t="shared" si="385"/>
        <v/>
      </c>
      <c r="BX378" s="16" t="str">
        <f t="shared" si="386"/>
        <v/>
      </c>
      <c r="BY378" s="16" t="str">
        <f t="shared" si="387"/>
        <v/>
      </c>
      <c r="BZ378" s="16" t="str">
        <f t="shared" si="416"/>
        <v/>
      </c>
      <c r="CA378" s="16" t="str">
        <f t="shared" si="416"/>
        <v/>
      </c>
      <c r="CB378" s="16" t="str">
        <f t="shared" si="416"/>
        <v/>
      </c>
      <c r="CC378" s="16" t="str">
        <f t="shared" si="416"/>
        <v/>
      </c>
      <c r="CD378" s="16" t="str">
        <f t="shared" si="416"/>
        <v/>
      </c>
      <c r="CE378" s="16" t="str">
        <f t="shared" si="416"/>
        <v/>
      </c>
      <c r="CF378" s="16" t="str">
        <f t="shared" si="416"/>
        <v/>
      </c>
      <c r="CG378" s="16" t="str">
        <f t="shared" si="416"/>
        <v/>
      </c>
      <c r="CH378" s="66" t="str">
        <f t="shared" si="389"/>
        <v/>
      </c>
      <c r="CI378" s="42" t="str">
        <f t="shared" si="401"/>
        <v/>
      </c>
      <c r="CJ378" s="42" t="str">
        <f t="shared" si="402"/>
        <v/>
      </c>
      <c r="CK378" s="42" t="str">
        <f t="shared" si="403"/>
        <v/>
      </c>
      <c r="CL378" s="42" t="str">
        <f t="shared" si="404"/>
        <v/>
      </c>
      <c r="CM378" s="42" t="str">
        <f t="shared" si="405"/>
        <v/>
      </c>
      <c r="CN378" s="65">
        <f t="shared" si="391"/>
        <v>0</v>
      </c>
      <c r="CO378" s="73"/>
      <c r="CP378" s="41">
        <f t="shared" si="412"/>
        <v>0</v>
      </c>
      <c r="CQ378" s="39">
        <f t="shared" si="413"/>
        <v>0</v>
      </c>
      <c r="CR378" s="40">
        <f t="shared" si="414"/>
        <v>0</v>
      </c>
      <c r="CS378" s="134">
        <f t="shared" si="415"/>
        <v>0</v>
      </c>
      <c r="CT378" s="17"/>
      <c r="CU378" s="129"/>
      <c r="CV378" s="130">
        <f t="shared" si="392"/>
        <v>0</v>
      </c>
      <c r="CW378" s="134">
        <f t="shared" si="393"/>
        <v>0</v>
      </c>
      <c r="CX378" s="131">
        <f>+IF($I$7="SI",'INPUTS Y LISTAS'!$B$31,0)</f>
        <v>0</v>
      </c>
      <c r="CY378" s="132"/>
      <c r="CZ378" s="130">
        <f t="shared" si="394"/>
        <v>0</v>
      </c>
      <c r="DA378" s="134">
        <f t="shared" si="395"/>
        <v>0</v>
      </c>
      <c r="DB378" s="131">
        <f>+IF($I$7="SI",'INPUTS Y LISTAS'!$B$32,0)</f>
        <v>0</v>
      </c>
      <c r="DC378" s="132"/>
      <c r="DD378" s="130">
        <f t="shared" si="396"/>
        <v>0</v>
      </c>
      <c r="DE378" s="134">
        <f t="shared" si="397"/>
        <v>0</v>
      </c>
      <c r="DF378" s="131">
        <f>+IF($I$7="SI",'INPUTS Y LISTAS'!$B$33,0)</f>
        <v>0</v>
      </c>
      <c r="DG378" s="132"/>
      <c r="DH378" s="130">
        <f t="shared" si="398"/>
        <v>0</v>
      </c>
      <c r="DI378" s="134">
        <f t="shared" si="399"/>
        <v>0</v>
      </c>
      <c r="DJ378" s="136">
        <f t="shared" si="400"/>
        <v>0</v>
      </c>
    </row>
    <row r="379" spans="3:114" ht="15.75" hidden="1" outlineLevel="2" x14ac:dyDescent="0.2">
      <c r="C379" s="14">
        <f t="shared" si="407"/>
        <v>365</v>
      </c>
      <c r="D379" s="72"/>
      <c r="E379" s="69">
        <v>1</v>
      </c>
      <c r="F379" s="69"/>
      <c r="G379" s="70"/>
      <c r="H379" s="70"/>
      <c r="I379" s="70"/>
      <c r="J379" s="70"/>
      <c r="K379" s="70"/>
      <c r="L379" s="70"/>
      <c r="M379" s="70"/>
      <c r="N379" s="70"/>
      <c r="O379" s="70"/>
      <c r="P379" s="70"/>
      <c r="Q379" s="70"/>
      <c r="R379" s="70"/>
      <c r="S379" s="70"/>
      <c r="T379" s="70"/>
      <c r="U379" s="70"/>
      <c r="V379" s="70"/>
      <c r="W379" s="70"/>
      <c r="X379" s="70"/>
      <c r="Y379" s="71"/>
      <c r="Z379" s="87" t="s">
        <v>16</v>
      </c>
      <c r="AA379" s="15" t="str">
        <f>IF(G379="","",IF(Z379="SI",G379*(1+'INPUTS Y LISTAS'!$B$15),'Modelo Estadistico'!G379))</f>
        <v/>
      </c>
      <c r="AB379" s="15" t="str">
        <f>IF(H379="","",IF(Z379="SI",H379*(1+'INPUTS Y LISTAS'!$B$15),'Modelo Estadistico'!H379))</f>
        <v/>
      </c>
      <c r="AC379" s="15" t="str">
        <f>IF(I379="","",IF(Z379="SI",I379*(1+'INPUTS Y LISTAS'!$B$15),'Modelo Estadistico'!I379))</f>
        <v/>
      </c>
      <c r="AD379" s="15" t="str">
        <f>IF(J379="","",IF(Z379="SI",J379*(1+'INPUTS Y LISTAS'!$B$15),'Modelo Estadistico'!J379))</f>
        <v/>
      </c>
      <c r="AE379" s="15" t="str">
        <f>IF(K379="","",IF(Z379="SI",K379*(1+'INPUTS Y LISTAS'!$B$15),'Modelo Estadistico'!K379))</f>
        <v/>
      </c>
      <c r="AF379" s="15" t="str">
        <f>IF(L379="","",IF(Z379="SI",L379*(1+'INPUTS Y LISTAS'!$B$15),'Modelo Estadistico'!L379))</f>
        <v/>
      </c>
      <c r="AG379" s="15" t="str">
        <f>IF(M379="","",IF(Z379="SI",M379*(1+'INPUTS Y LISTAS'!$B$15),'Modelo Estadistico'!M379))</f>
        <v/>
      </c>
      <c r="AH379" s="15" t="str">
        <f>IF(N379="","",IF(Z379="SI",N379*(1+'INPUTS Y LISTAS'!$B$15),'Modelo Estadistico'!N379))</f>
        <v/>
      </c>
      <c r="AI379" s="15" t="str">
        <f>IF(O379="","",IF(Z379="SI",O379*(1+'INPUTS Y LISTAS'!$B$15),'Modelo Estadistico'!O379))</f>
        <v/>
      </c>
      <c r="AJ379" s="15" t="str">
        <f>IF(P379="","",IF(Z379="SI",P379*(1+'INPUTS Y LISTAS'!$B$15),'Modelo Estadistico'!P379))</f>
        <v/>
      </c>
      <c r="AK379" s="15" t="str">
        <f>IF(Q379="","",IF(Z379="SI",Q379*(1+'INPUTS Y LISTAS'!$B$15),'Modelo Estadistico'!Q379))</f>
        <v/>
      </c>
      <c r="AL379" s="15" t="str">
        <f>IF(R379="","",IF(Z379="SI",R379*(1+'INPUTS Y LISTAS'!$B$15),'Modelo Estadistico'!R379))</f>
        <v/>
      </c>
      <c r="AM379" s="15" t="str">
        <f>IF(S379="","",IF(Z379="SI",S379*(1+'INPUTS Y LISTAS'!$B$15),'Modelo Estadistico'!S379))</f>
        <v/>
      </c>
      <c r="AN379" s="15" t="str">
        <f>IF(T379="","",IF(Z379="SI",T379*(1+'INPUTS Y LISTAS'!$B$15),'Modelo Estadistico'!T379))</f>
        <v/>
      </c>
      <c r="AO379" s="15" t="str">
        <f>IF(U379="","",IF(Z379="SI",U379*(1+'INPUTS Y LISTAS'!$B$15),'Modelo Estadistico'!U379))</f>
        <v/>
      </c>
      <c r="AP379" s="15" t="str">
        <f>IF(V379="","",IF(Z379="SI",V379*(1+'INPUTS Y LISTAS'!$B$15),'Modelo Estadistico'!V379))</f>
        <v/>
      </c>
      <c r="AQ379" s="15" t="str">
        <f>IF(W379="","",IF(Z379="SI",W379*(1+'INPUTS Y LISTAS'!$B$15),'Modelo Estadistico'!W379))</f>
        <v/>
      </c>
      <c r="AR379" s="15" t="str">
        <f>IF(X379="","",IF(Z379="SI",X379*(1+'INPUTS Y LISTAS'!$B$15),'Modelo Estadistico'!X379))</f>
        <v/>
      </c>
      <c r="AS379" s="71"/>
      <c r="AT379" s="29" t="str">
        <f t="shared" si="408"/>
        <v/>
      </c>
      <c r="AU379" s="15" t="str">
        <f t="shared" si="409"/>
        <v/>
      </c>
      <c r="AV379" s="15" t="str">
        <f t="shared" si="410"/>
        <v/>
      </c>
      <c r="AW379" s="30" t="str">
        <f t="shared" si="411"/>
        <v/>
      </c>
      <c r="AX379" s="28" t="str">
        <f t="shared" si="390"/>
        <v/>
      </c>
      <c r="AY379" s="16" t="str">
        <f t="shared" si="362"/>
        <v/>
      </c>
      <c r="AZ379" s="16" t="str">
        <f t="shared" si="363"/>
        <v/>
      </c>
      <c r="BA379" s="16" t="str">
        <f t="shared" si="364"/>
        <v/>
      </c>
      <c r="BB379" s="16" t="str">
        <f t="shared" si="365"/>
        <v/>
      </c>
      <c r="BC379" s="16" t="str">
        <f t="shared" si="366"/>
        <v/>
      </c>
      <c r="BD379" s="16" t="str">
        <f t="shared" si="367"/>
        <v/>
      </c>
      <c r="BE379" s="16" t="str">
        <f t="shared" si="368"/>
        <v/>
      </c>
      <c r="BF379" s="16" t="str">
        <f t="shared" si="369"/>
        <v/>
      </c>
      <c r="BG379" s="16" t="str">
        <f t="shared" si="370"/>
        <v/>
      </c>
      <c r="BH379" s="16" t="str">
        <f t="shared" si="371"/>
        <v/>
      </c>
      <c r="BI379" s="16" t="str">
        <f t="shared" si="372"/>
        <v/>
      </c>
      <c r="BJ379" s="16" t="str">
        <f t="shared" si="373"/>
        <v/>
      </c>
      <c r="BK379" s="16" t="str">
        <f t="shared" si="374"/>
        <v/>
      </c>
      <c r="BL379" s="16" t="str">
        <f t="shared" si="375"/>
        <v/>
      </c>
      <c r="BM379" s="16"/>
      <c r="BN379" s="16" t="str">
        <f t="shared" si="376"/>
        <v/>
      </c>
      <c r="BO379" s="16" t="str">
        <f t="shared" si="377"/>
        <v/>
      </c>
      <c r="BP379" s="28" t="str">
        <f t="shared" si="378"/>
        <v/>
      </c>
      <c r="BQ379" s="16" t="str">
        <f t="shared" si="379"/>
        <v/>
      </c>
      <c r="BR379" s="16" t="str">
        <f t="shared" si="380"/>
        <v/>
      </c>
      <c r="BS379" s="16" t="str">
        <f t="shared" si="381"/>
        <v/>
      </c>
      <c r="BT379" s="16" t="str">
        <f t="shared" si="382"/>
        <v/>
      </c>
      <c r="BU379" s="16" t="str">
        <f t="shared" si="383"/>
        <v/>
      </c>
      <c r="BV379" s="16" t="str">
        <f t="shared" si="384"/>
        <v/>
      </c>
      <c r="BW379" s="16" t="str">
        <f t="shared" si="385"/>
        <v/>
      </c>
      <c r="BX379" s="16" t="str">
        <f t="shared" si="386"/>
        <v/>
      </c>
      <c r="BY379" s="16" t="str">
        <f t="shared" si="387"/>
        <v/>
      </c>
      <c r="BZ379" s="16" t="str">
        <f t="shared" si="416"/>
        <v/>
      </c>
      <c r="CA379" s="16" t="str">
        <f t="shared" si="416"/>
        <v/>
      </c>
      <c r="CB379" s="16" t="str">
        <f t="shared" si="416"/>
        <v/>
      </c>
      <c r="CC379" s="16" t="str">
        <f t="shared" si="416"/>
        <v/>
      </c>
      <c r="CD379" s="16" t="str">
        <f t="shared" si="416"/>
        <v/>
      </c>
      <c r="CE379" s="16" t="str">
        <f t="shared" si="416"/>
        <v/>
      </c>
      <c r="CF379" s="16" t="str">
        <f t="shared" si="416"/>
        <v/>
      </c>
      <c r="CG379" s="16" t="str">
        <f t="shared" si="416"/>
        <v/>
      </c>
      <c r="CH379" s="66" t="str">
        <f t="shared" si="389"/>
        <v/>
      </c>
      <c r="CI379" s="42" t="str">
        <f t="shared" si="401"/>
        <v/>
      </c>
      <c r="CJ379" s="42" t="str">
        <f t="shared" si="402"/>
        <v/>
      </c>
      <c r="CK379" s="42" t="str">
        <f t="shared" si="403"/>
        <v/>
      </c>
      <c r="CL379" s="42" t="str">
        <f t="shared" si="404"/>
        <v/>
      </c>
      <c r="CM379" s="42" t="str">
        <f t="shared" si="405"/>
        <v/>
      </c>
      <c r="CN379" s="65">
        <f t="shared" si="391"/>
        <v>0</v>
      </c>
      <c r="CO379" s="73"/>
      <c r="CP379" s="41">
        <f t="shared" si="412"/>
        <v>0</v>
      </c>
      <c r="CQ379" s="39">
        <f t="shared" si="413"/>
        <v>0</v>
      </c>
      <c r="CR379" s="40">
        <f t="shared" si="414"/>
        <v>0</v>
      </c>
      <c r="CS379" s="134">
        <f t="shared" si="415"/>
        <v>0</v>
      </c>
      <c r="CT379" s="17"/>
      <c r="CU379" s="129"/>
      <c r="CV379" s="130">
        <f t="shared" si="392"/>
        <v>0</v>
      </c>
      <c r="CW379" s="134">
        <f t="shared" si="393"/>
        <v>0</v>
      </c>
      <c r="CX379" s="131">
        <f>+IF($I$7="SI",'INPUTS Y LISTAS'!$B$31,0)</f>
        <v>0</v>
      </c>
      <c r="CY379" s="132"/>
      <c r="CZ379" s="130">
        <f t="shared" si="394"/>
        <v>0</v>
      </c>
      <c r="DA379" s="134">
        <f t="shared" si="395"/>
        <v>0</v>
      </c>
      <c r="DB379" s="131">
        <f>+IF($I$7="SI",'INPUTS Y LISTAS'!$B$32,0)</f>
        <v>0</v>
      </c>
      <c r="DC379" s="132"/>
      <c r="DD379" s="130">
        <f t="shared" si="396"/>
        <v>0</v>
      </c>
      <c r="DE379" s="134">
        <f t="shared" si="397"/>
        <v>0</v>
      </c>
      <c r="DF379" s="131">
        <f>+IF($I$7="SI",'INPUTS Y LISTAS'!$B$33,0)</f>
        <v>0</v>
      </c>
      <c r="DG379" s="132"/>
      <c r="DH379" s="130">
        <f t="shared" si="398"/>
        <v>0</v>
      </c>
      <c r="DI379" s="134">
        <f t="shared" si="399"/>
        <v>0</v>
      </c>
      <c r="DJ379" s="136">
        <f t="shared" si="400"/>
        <v>0</v>
      </c>
    </row>
    <row r="380" spans="3:114" ht="15.75" hidden="1" outlineLevel="2" x14ac:dyDescent="0.2">
      <c r="C380" s="14">
        <f t="shared" si="407"/>
        <v>366</v>
      </c>
      <c r="D380" s="72"/>
      <c r="E380" s="69">
        <v>1</v>
      </c>
      <c r="F380" s="69"/>
      <c r="G380" s="70"/>
      <c r="H380" s="70"/>
      <c r="I380" s="70"/>
      <c r="J380" s="70"/>
      <c r="K380" s="70"/>
      <c r="L380" s="70"/>
      <c r="M380" s="70"/>
      <c r="N380" s="70"/>
      <c r="O380" s="70"/>
      <c r="P380" s="70"/>
      <c r="Q380" s="70"/>
      <c r="R380" s="70"/>
      <c r="S380" s="70"/>
      <c r="T380" s="70"/>
      <c r="U380" s="70"/>
      <c r="V380" s="70"/>
      <c r="W380" s="70"/>
      <c r="X380" s="70"/>
      <c r="Y380" s="71"/>
      <c r="Z380" s="87" t="s">
        <v>16</v>
      </c>
      <c r="AA380" s="15" t="str">
        <f>IF(G380="","",IF(Z380="SI",G380*(1+'INPUTS Y LISTAS'!$B$15),'Modelo Estadistico'!G380))</f>
        <v/>
      </c>
      <c r="AB380" s="15" t="str">
        <f>IF(H380="","",IF(Z380="SI",H380*(1+'INPUTS Y LISTAS'!$B$15),'Modelo Estadistico'!H380))</f>
        <v/>
      </c>
      <c r="AC380" s="15" t="str">
        <f>IF(I380="","",IF(Z380="SI",I380*(1+'INPUTS Y LISTAS'!$B$15),'Modelo Estadistico'!I380))</f>
        <v/>
      </c>
      <c r="AD380" s="15" t="str">
        <f>IF(J380="","",IF(Z380="SI",J380*(1+'INPUTS Y LISTAS'!$B$15),'Modelo Estadistico'!J380))</f>
        <v/>
      </c>
      <c r="AE380" s="15" t="str">
        <f>IF(K380="","",IF(Z380="SI",K380*(1+'INPUTS Y LISTAS'!$B$15),'Modelo Estadistico'!K380))</f>
        <v/>
      </c>
      <c r="AF380" s="15" t="str">
        <f>IF(L380="","",IF(Z380="SI",L380*(1+'INPUTS Y LISTAS'!$B$15),'Modelo Estadistico'!L380))</f>
        <v/>
      </c>
      <c r="AG380" s="15" t="str">
        <f>IF(M380="","",IF(Z380="SI",M380*(1+'INPUTS Y LISTAS'!$B$15),'Modelo Estadistico'!M380))</f>
        <v/>
      </c>
      <c r="AH380" s="15" t="str">
        <f>IF(N380="","",IF(Z380="SI",N380*(1+'INPUTS Y LISTAS'!$B$15),'Modelo Estadistico'!N380))</f>
        <v/>
      </c>
      <c r="AI380" s="15" t="str">
        <f>IF(O380="","",IF(Z380="SI",O380*(1+'INPUTS Y LISTAS'!$B$15),'Modelo Estadistico'!O380))</f>
        <v/>
      </c>
      <c r="AJ380" s="15" t="str">
        <f>IF(P380="","",IF(Z380="SI",P380*(1+'INPUTS Y LISTAS'!$B$15),'Modelo Estadistico'!P380))</f>
        <v/>
      </c>
      <c r="AK380" s="15" t="str">
        <f>IF(Q380="","",IF(Z380="SI",Q380*(1+'INPUTS Y LISTAS'!$B$15),'Modelo Estadistico'!Q380))</f>
        <v/>
      </c>
      <c r="AL380" s="15" t="str">
        <f>IF(R380="","",IF(Z380="SI",R380*(1+'INPUTS Y LISTAS'!$B$15),'Modelo Estadistico'!R380))</f>
        <v/>
      </c>
      <c r="AM380" s="15" t="str">
        <f>IF(S380="","",IF(Z380="SI",S380*(1+'INPUTS Y LISTAS'!$B$15),'Modelo Estadistico'!S380))</f>
        <v/>
      </c>
      <c r="AN380" s="15" t="str">
        <f>IF(T380="","",IF(Z380="SI",T380*(1+'INPUTS Y LISTAS'!$B$15),'Modelo Estadistico'!T380))</f>
        <v/>
      </c>
      <c r="AO380" s="15" t="str">
        <f>IF(U380="","",IF(Z380="SI",U380*(1+'INPUTS Y LISTAS'!$B$15),'Modelo Estadistico'!U380))</f>
        <v/>
      </c>
      <c r="AP380" s="15" t="str">
        <f>IF(V380="","",IF(Z380="SI",V380*(1+'INPUTS Y LISTAS'!$B$15),'Modelo Estadistico'!V380))</f>
        <v/>
      </c>
      <c r="AQ380" s="15" t="str">
        <f>IF(W380="","",IF(Z380="SI",W380*(1+'INPUTS Y LISTAS'!$B$15),'Modelo Estadistico'!W380))</f>
        <v/>
      </c>
      <c r="AR380" s="15" t="str">
        <f>IF(X380="","",IF(Z380="SI",X380*(1+'INPUTS Y LISTAS'!$B$15),'Modelo Estadistico'!X380))</f>
        <v/>
      </c>
      <c r="AS380" s="71"/>
      <c r="AT380" s="29" t="str">
        <f t="shared" si="408"/>
        <v/>
      </c>
      <c r="AU380" s="15" t="str">
        <f t="shared" si="409"/>
        <v/>
      </c>
      <c r="AV380" s="15" t="str">
        <f t="shared" si="410"/>
        <v/>
      </c>
      <c r="AW380" s="30" t="str">
        <f t="shared" si="411"/>
        <v/>
      </c>
      <c r="AX380" s="28" t="str">
        <f t="shared" si="390"/>
        <v/>
      </c>
      <c r="AY380" s="16" t="str">
        <f t="shared" si="362"/>
        <v/>
      </c>
      <c r="AZ380" s="16" t="str">
        <f t="shared" si="363"/>
        <v/>
      </c>
      <c r="BA380" s="16" t="str">
        <f t="shared" si="364"/>
        <v/>
      </c>
      <c r="BB380" s="16" t="str">
        <f t="shared" si="365"/>
        <v/>
      </c>
      <c r="BC380" s="16" t="str">
        <f t="shared" si="366"/>
        <v/>
      </c>
      <c r="BD380" s="16" t="str">
        <f t="shared" si="367"/>
        <v/>
      </c>
      <c r="BE380" s="16" t="str">
        <f t="shared" si="368"/>
        <v/>
      </c>
      <c r="BF380" s="16" t="str">
        <f t="shared" si="369"/>
        <v/>
      </c>
      <c r="BG380" s="16" t="str">
        <f t="shared" si="370"/>
        <v/>
      </c>
      <c r="BH380" s="16" t="str">
        <f t="shared" si="371"/>
        <v/>
      </c>
      <c r="BI380" s="16" t="str">
        <f t="shared" si="372"/>
        <v/>
      </c>
      <c r="BJ380" s="16" t="str">
        <f t="shared" si="373"/>
        <v/>
      </c>
      <c r="BK380" s="16" t="str">
        <f t="shared" si="374"/>
        <v/>
      </c>
      <c r="BL380" s="16" t="str">
        <f t="shared" si="375"/>
        <v/>
      </c>
      <c r="BM380" s="16"/>
      <c r="BN380" s="16" t="str">
        <f t="shared" si="376"/>
        <v/>
      </c>
      <c r="BO380" s="16" t="str">
        <f t="shared" si="377"/>
        <v/>
      </c>
      <c r="BP380" s="28" t="str">
        <f t="shared" si="378"/>
        <v/>
      </c>
      <c r="BQ380" s="16" t="str">
        <f t="shared" si="379"/>
        <v/>
      </c>
      <c r="BR380" s="16" t="str">
        <f t="shared" si="380"/>
        <v/>
      </c>
      <c r="BS380" s="16" t="str">
        <f t="shared" si="381"/>
        <v/>
      </c>
      <c r="BT380" s="16" t="str">
        <f t="shared" si="382"/>
        <v/>
      </c>
      <c r="BU380" s="16" t="str">
        <f t="shared" si="383"/>
        <v/>
      </c>
      <c r="BV380" s="16" t="str">
        <f t="shared" si="384"/>
        <v/>
      </c>
      <c r="BW380" s="16" t="str">
        <f t="shared" si="385"/>
        <v/>
      </c>
      <c r="BX380" s="16" t="str">
        <f t="shared" si="386"/>
        <v/>
      </c>
      <c r="BY380" s="16" t="str">
        <f t="shared" si="387"/>
        <v/>
      </c>
      <c r="BZ380" s="16" t="str">
        <f t="shared" si="416"/>
        <v/>
      </c>
      <c r="CA380" s="16" t="str">
        <f t="shared" si="416"/>
        <v/>
      </c>
      <c r="CB380" s="16" t="str">
        <f t="shared" si="416"/>
        <v/>
      </c>
      <c r="CC380" s="16" t="str">
        <f t="shared" si="416"/>
        <v/>
      </c>
      <c r="CD380" s="16" t="str">
        <f t="shared" si="416"/>
        <v/>
      </c>
      <c r="CE380" s="16" t="str">
        <f t="shared" si="416"/>
        <v/>
      </c>
      <c r="CF380" s="16" t="str">
        <f t="shared" si="416"/>
        <v/>
      </c>
      <c r="CG380" s="16" t="str">
        <f t="shared" si="416"/>
        <v/>
      </c>
      <c r="CH380" s="66" t="str">
        <f t="shared" si="389"/>
        <v/>
      </c>
      <c r="CI380" s="42" t="str">
        <f t="shared" si="401"/>
        <v/>
      </c>
      <c r="CJ380" s="42" t="str">
        <f t="shared" si="402"/>
        <v/>
      </c>
      <c r="CK380" s="42" t="str">
        <f t="shared" si="403"/>
        <v/>
      </c>
      <c r="CL380" s="42" t="str">
        <f t="shared" si="404"/>
        <v/>
      </c>
      <c r="CM380" s="42" t="str">
        <f t="shared" si="405"/>
        <v/>
      </c>
      <c r="CN380" s="65">
        <f t="shared" si="391"/>
        <v>0</v>
      </c>
      <c r="CO380" s="73"/>
      <c r="CP380" s="41">
        <f t="shared" si="412"/>
        <v>0</v>
      </c>
      <c r="CQ380" s="39">
        <f t="shared" si="413"/>
        <v>0</v>
      </c>
      <c r="CR380" s="40">
        <f t="shared" si="414"/>
        <v>0</v>
      </c>
      <c r="CS380" s="134">
        <f t="shared" si="415"/>
        <v>0</v>
      </c>
      <c r="CT380" s="17"/>
      <c r="CU380" s="129"/>
      <c r="CV380" s="130">
        <f t="shared" si="392"/>
        <v>0</v>
      </c>
      <c r="CW380" s="134">
        <f t="shared" si="393"/>
        <v>0</v>
      </c>
      <c r="CX380" s="131">
        <f>+IF($I$7="SI",'INPUTS Y LISTAS'!$B$31,0)</f>
        <v>0</v>
      </c>
      <c r="CY380" s="132"/>
      <c r="CZ380" s="130">
        <f t="shared" si="394"/>
        <v>0</v>
      </c>
      <c r="DA380" s="134">
        <f t="shared" si="395"/>
        <v>0</v>
      </c>
      <c r="DB380" s="131">
        <f>+IF($I$7="SI",'INPUTS Y LISTAS'!$B$32,0)</f>
        <v>0</v>
      </c>
      <c r="DC380" s="132"/>
      <c r="DD380" s="130">
        <f t="shared" si="396"/>
        <v>0</v>
      </c>
      <c r="DE380" s="134">
        <f t="shared" si="397"/>
        <v>0</v>
      </c>
      <c r="DF380" s="131">
        <f>+IF($I$7="SI",'INPUTS Y LISTAS'!$B$33,0)</f>
        <v>0</v>
      </c>
      <c r="DG380" s="132"/>
      <c r="DH380" s="130">
        <f t="shared" si="398"/>
        <v>0</v>
      </c>
      <c r="DI380" s="134">
        <f t="shared" si="399"/>
        <v>0</v>
      </c>
      <c r="DJ380" s="136">
        <f t="shared" si="400"/>
        <v>0</v>
      </c>
    </row>
    <row r="381" spans="3:114" ht="15.75" hidden="1" outlineLevel="2" x14ac:dyDescent="0.2">
      <c r="C381" s="14">
        <f t="shared" si="407"/>
        <v>367</v>
      </c>
      <c r="D381" s="72"/>
      <c r="E381" s="69">
        <v>1</v>
      </c>
      <c r="F381" s="69"/>
      <c r="G381" s="70"/>
      <c r="H381" s="70"/>
      <c r="I381" s="70"/>
      <c r="J381" s="70"/>
      <c r="K381" s="70"/>
      <c r="L381" s="70"/>
      <c r="M381" s="70"/>
      <c r="N381" s="70"/>
      <c r="O381" s="70"/>
      <c r="P381" s="70"/>
      <c r="Q381" s="70"/>
      <c r="R381" s="70"/>
      <c r="S381" s="70"/>
      <c r="T381" s="70"/>
      <c r="U381" s="70"/>
      <c r="V381" s="70"/>
      <c r="W381" s="70"/>
      <c r="X381" s="70"/>
      <c r="Y381" s="71"/>
      <c r="Z381" s="87" t="s">
        <v>16</v>
      </c>
      <c r="AA381" s="15" t="str">
        <f>IF(G381="","",IF(Z381="SI",G381*(1+'INPUTS Y LISTAS'!$B$15),'Modelo Estadistico'!G381))</f>
        <v/>
      </c>
      <c r="AB381" s="15" t="str">
        <f>IF(H381="","",IF(Z381="SI",H381*(1+'INPUTS Y LISTAS'!$B$15),'Modelo Estadistico'!H381))</f>
        <v/>
      </c>
      <c r="AC381" s="15" t="str">
        <f>IF(I381="","",IF(Z381="SI",I381*(1+'INPUTS Y LISTAS'!$B$15),'Modelo Estadistico'!I381))</f>
        <v/>
      </c>
      <c r="AD381" s="15" t="str">
        <f>IF(J381="","",IF(Z381="SI",J381*(1+'INPUTS Y LISTAS'!$B$15),'Modelo Estadistico'!J381))</f>
        <v/>
      </c>
      <c r="AE381" s="15" t="str">
        <f>IF(K381="","",IF(Z381="SI",K381*(1+'INPUTS Y LISTAS'!$B$15),'Modelo Estadistico'!K381))</f>
        <v/>
      </c>
      <c r="AF381" s="15" t="str">
        <f>IF(L381="","",IF(Z381="SI",L381*(1+'INPUTS Y LISTAS'!$B$15),'Modelo Estadistico'!L381))</f>
        <v/>
      </c>
      <c r="AG381" s="15" t="str">
        <f>IF(M381="","",IF(Z381="SI",M381*(1+'INPUTS Y LISTAS'!$B$15),'Modelo Estadistico'!M381))</f>
        <v/>
      </c>
      <c r="AH381" s="15" t="str">
        <f>IF(N381="","",IF(Z381="SI",N381*(1+'INPUTS Y LISTAS'!$B$15),'Modelo Estadistico'!N381))</f>
        <v/>
      </c>
      <c r="AI381" s="15" t="str">
        <f>IF(O381="","",IF(Z381="SI",O381*(1+'INPUTS Y LISTAS'!$B$15),'Modelo Estadistico'!O381))</f>
        <v/>
      </c>
      <c r="AJ381" s="15" t="str">
        <f>IF(P381="","",IF(Z381="SI",P381*(1+'INPUTS Y LISTAS'!$B$15),'Modelo Estadistico'!P381))</f>
        <v/>
      </c>
      <c r="AK381" s="15" t="str">
        <f>IF(Q381="","",IF(Z381="SI",Q381*(1+'INPUTS Y LISTAS'!$B$15),'Modelo Estadistico'!Q381))</f>
        <v/>
      </c>
      <c r="AL381" s="15" t="str">
        <f>IF(R381="","",IF(Z381="SI",R381*(1+'INPUTS Y LISTAS'!$B$15),'Modelo Estadistico'!R381))</f>
        <v/>
      </c>
      <c r="AM381" s="15" t="str">
        <f>IF(S381="","",IF(Z381="SI",S381*(1+'INPUTS Y LISTAS'!$B$15),'Modelo Estadistico'!S381))</f>
        <v/>
      </c>
      <c r="AN381" s="15" t="str">
        <f>IF(T381="","",IF(Z381="SI",T381*(1+'INPUTS Y LISTAS'!$B$15),'Modelo Estadistico'!T381))</f>
        <v/>
      </c>
      <c r="AO381" s="15" t="str">
        <f>IF(U381="","",IF(Z381="SI",U381*(1+'INPUTS Y LISTAS'!$B$15),'Modelo Estadistico'!U381))</f>
        <v/>
      </c>
      <c r="AP381" s="15" t="str">
        <f>IF(V381="","",IF(Z381="SI",V381*(1+'INPUTS Y LISTAS'!$B$15),'Modelo Estadistico'!V381))</f>
        <v/>
      </c>
      <c r="AQ381" s="15" t="str">
        <f>IF(W381="","",IF(Z381="SI",W381*(1+'INPUTS Y LISTAS'!$B$15),'Modelo Estadistico'!W381))</f>
        <v/>
      </c>
      <c r="AR381" s="15" t="str">
        <f>IF(X381="","",IF(Z381="SI",X381*(1+'INPUTS Y LISTAS'!$B$15),'Modelo Estadistico'!X381))</f>
        <v/>
      </c>
      <c r="AS381" s="71"/>
      <c r="AT381" s="29" t="str">
        <f t="shared" si="408"/>
        <v/>
      </c>
      <c r="AU381" s="15" t="str">
        <f t="shared" si="409"/>
        <v/>
      </c>
      <c r="AV381" s="15" t="str">
        <f t="shared" si="410"/>
        <v/>
      </c>
      <c r="AW381" s="30" t="str">
        <f t="shared" si="411"/>
        <v/>
      </c>
      <c r="AX381" s="28" t="str">
        <f t="shared" si="390"/>
        <v/>
      </c>
      <c r="AY381" s="16" t="str">
        <f t="shared" si="362"/>
        <v/>
      </c>
      <c r="AZ381" s="16" t="str">
        <f t="shared" si="363"/>
        <v/>
      </c>
      <c r="BA381" s="16" t="str">
        <f t="shared" si="364"/>
        <v/>
      </c>
      <c r="BB381" s="16" t="str">
        <f t="shared" si="365"/>
        <v/>
      </c>
      <c r="BC381" s="16" t="str">
        <f t="shared" si="366"/>
        <v/>
      </c>
      <c r="BD381" s="16" t="str">
        <f t="shared" si="367"/>
        <v/>
      </c>
      <c r="BE381" s="16" t="str">
        <f t="shared" si="368"/>
        <v/>
      </c>
      <c r="BF381" s="16" t="str">
        <f t="shared" si="369"/>
        <v/>
      </c>
      <c r="BG381" s="16" t="str">
        <f t="shared" si="370"/>
        <v/>
      </c>
      <c r="BH381" s="16" t="str">
        <f t="shared" si="371"/>
        <v/>
      </c>
      <c r="BI381" s="16" t="str">
        <f t="shared" si="372"/>
        <v/>
      </c>
      <c r="BJ381" s="16" t="str">
        <f t="shared" si="373"/>
        <v/>
      </c>
      <c r="BK381" s="16" t="str">
        <f t="shared" si="374"/>
        <v/>
      </c>
      <c r="BL381" s="16" t="str">
        <f t="shared" si="375"/>
        <v/>
      </c>
      <c r="BM381" s="16"/>
      <c r="BN381" s="16" t="str">
        <f t="shared" si="376"/>
        <v/>
      </c>
      <c r="BO381" s="16" t="str">
        <f t="shared" si="377"/>
        <v/>
      </c>
      <c r="BP381" s="28" t="str">
        <f t="shared" si="378"/>
        <v/>
      </c>
      <c r="BQ381" s="16" t="str">
        <f t="shared" si="379"/>
        <v/>
      </c>
      <c r="BR381" s="16" t="str">
        <f t="shared" si="380"/>
        <v/>
      </c>
      <c r="BS381" s="16" t="str">
        <f t="shared" si="381"/>
        <v/>
      </c>
      <c r="BT381" s="16" t="str">
        <f t="shared" si="382"/>
        <v/>
      </c>
      <c r="BU381" s="16" t="str">
        <f t="shared" si="383"/>
        <v/>
      </c>
      <c r="BV381" s="16" t="str">
        <f t="shared" si="384"/>
        <v/>
      </c>
      <c r="BW381" s="16" t="str">
        <f t="shared" si="385"/>
        <v/>
      </c>
      <c r="BX381" s="16" t="str">
        <f t="shared" si="386"/>
        <v/>
      </c>
      <c r="BY381" s="16" t="str">
        <f t="shared" si="387"/>
        <v/>
      </c>
      <c r="BZ381" s="16" t="str">
        <f t="shared" si="416"/>
        <v/>
      </c>
      <c r="CA381" s="16" t="str">
        <f t="shared" si="416"/>
        <v/>
      </c>
      <c r="CB381" s="16" t="str">
        <f t="shared" si="416"/>
        <v/>
      </c>
      <c r="CC381" s="16" t="str">
        <f t="shared" si="416"/>
        <v/>
      </c>
      <c r="CD381" s="16" t="str">
        <f t="shared" si="416"/>
        <v/>
      </c>
      <c r="CE381" s="16" t="str">
        <f t="shared" si="416"/>
        <v/>
      </c>
      <c r="CF381" s="16" t="str">
        <f t="shared" si="416"/>
        <v/>
      </c>
      <c r="CG381" s="16" t="str">
        <f t="shared" si="416"/>
        <v/>
      </c>
      <c r="CH381" s="66" t="str">
        <f t="shared" si="389"/>
        <v/>
      </c>
      <c r="CI381" s="42" t="str">
        <f t="shared" si="401"/>
        <v/>
      </c>
      <c r="CJ381" s="42" t="str">
        <f t="shared" si="402"/>
        <v/>
      </c>
      <c r="CK381" s="42" t="str">
        <f t="shared" si="403"/>
        <v/>
      </c>
      <c r="CL381" s="42" t="str">
        <f t="shared" si="404"/>
        <v/>
      </c>
      <c r="CM381" s="42" t="str">
        <f t="shared" si="405"/>
        <v/>
      </c>
      <c r="CN381" s="65">
        <f t="shared" si="391"/>
        <v>0</v>
      </c>
      <c r="CO381" s="73"/>
      <c r="CP381" s="41">
        <f t="shared" si="412"/>
        <v>0</v>
      </c>
      <c r="CQ381" s="39">
        <f t="shared" si="413"/>
        <v>0</v>
      </c>
      <c r="CR381" s="40">
        <f t="shared" si="414"/>
        <v>0</v>
      </c>
      <c r="CS381" s="134">
        <f t="shared" si="415"/>
        <v>0</v>
      </c>
      <c r="CT381" s="17"/>
      <c r="CU381" s="129"/>
      <c r="CV381" s="130">
        <f t="shared" si="392"/>
        <v>0</v>
      </c>
      <c r="CW381" s="134">
        <f t="shared" si="393"/>
        <v>0</v>
      </c>
      <c r="CX381" s="131">
        <f>+IF($I$7="SI",'INPUTS Y LISTAS'!$B$31,0)</f>
        <v>0</v>
      </c>
      <c r="CY381" s="132"/>
      <c r="CZ381" s="130">
        <f t="shared" si="394"/>
        <v>0</v>
      </c>
      <c r="DA381" s="134">
        <f t="shared" si="395"/>
        <v>0</v>
      </c>
      <c r="DB381" s="131">
        <f>+IF($I$7="SI",'INPUTS Y LISTAS'!$B$32,0)</f>
        <v>0</v>
      </c>
      <c r="DC381" s="132"/>
      <c r="DD381" s="130">
        <f t="shared" si="396"/>
        <v>0</v>
      </c>
      <c r="DE381" s="134">
        <f t="shared" si="397"/>
        <v>0</v>
      </c>
      <c r="DF381" s="131">
        <f>+IF($I$7="SI",'INPUTS Y LISTAS'!$B$33,0)</f>
        <v>0</v>
      </c>
      <c r="DG381" s="132"/>
      <c r="DH381" s="130">
        <f t="shared" si="398"/>
        <v>0</v>
      </c>
      <c r="DI381" s="134">
        <f t="shared" si="399"/>
        <v>0</v>
      </c>
      <c r="DJ381" s="136">
        <f t="shared" si="400"/>
        <v>0</v>
      </c>
    </row>
    <row r="382" spans="3:114" ht="15.75" hidden="1" outlineLevel="2" x14ac:dyDescent="0.2">
      <c r="C382" s="14">
        <f t="shared" si="407"/>
        <v>368</v>
      </c>
      <c r="D382" s="72"/>
      <c r="E382" s="69">
        <v>1</v>
      </c>
      <c r="F382" s="69"/>
      <c r="G382" s="70"/>
      <c r="H382" s="70"/>
      <c r="I382" s="70"/>
      <c r="J382" s="70"/>
      <c r="K382" s="70"/>
      <c r="L382" s="70"/>
      <c r="M382" s="70"/>
      <c r="N382" s="70"/>
      <c r="O382" s="70"/>
      <c r="P382" s="70"/>
      <c r="Q382" s="70"/>
      <c r="R382" s="70"/>
      <c r="S382" s="70"/>
      <c r="T382" s="70"/>
      <c r="U382" s="70"/>
      <c r="V382" s="70"/>
      <c r="W382" s="70"/>
      <c r="X382" s="70"/>
      <c r="Y382" s="71"/>
      <c r="Z382" s="87" t="s">
        <v>16</v>
      </c>
      <c r="AA382" s="15" t="str">
        <f>IF(G382="","",IF(Z382="SI",G382*(1+'INPUTS Y LISTAS'!$B$15),'Modelo Estadistico'!G382))</f>
        <v/>
      </c>
      <c r="AB382" s="15" t="str">
        <f>IF(H382="","",IF(Z382="SI",H382*(1+'INPUTS Y LISTAS'!$B$15),'Modelo Estadistico'!H382))</f>
        <v/>
      </c>
      <c r="AC382" s="15" t="str">
        <f>IF(I382="","",IF(Z382="SI",I382*(1+'INPUTS Y LISTAS'!$B$15),'Modelo Estadistico'!I382))</f>
        <v/>
      </c>
      <c r="AD382" s="15" t="str">
        <f>IF(J382="","",IF(Z382="SI",J382*(1+'INPUTS Y LISTAS'!$B$15),'Modelo Estadistico'!J382))</f>
        <v/>
      </c>
      <c r="AE382" s="15" t="str">
        <f>IF(K382="","",IF(Z382="SI",K382*(1+'INPUTS Y LISTAS'!$B$15),'Modelo Estadistico'!K382))</f>
        <v/>
      </c>
      <c r="AF382" s="15" t="str">
        <f>IF(L382="","",IF(Z382="SI",L382*(1+'INPUTS Y LISTAS'!$B$15),'Modelo Estadistico'!L382))</f>
        <v/>
      </c>
      <c r="AG382" s="15" t="str">
        <f>IF(M382="","",IF(Z382="SI",M382*(1+'INPUTS Y LISTAS'!$B$15),'Modelo Estadistico'!M382))</f>
        <v/>
      </c>
      <c r="AH382" s="15" t="str">
        <f>IF(N382="","",IF(Z382="SI",N382*(1+'INPUTS Y LISTAS'!$B$15),'Modelo Estadistico'!N382))</f>
        <v/>
      </c>
      <c r="AI382" s="15" t="str">
        <f>IF(O382="","",IF(Z382="SI",O382*(1+'INPUTS Y LISTAS'!$B$15),'Modelo Estadistico'!O382))</f>
        <v/>
      </c>
      <c r="AJ382" s="15" t="str">
        <f>IF(P382="","",IF(Z382="SI",P382*(1+'INPUTS Y LISTAS'!$B$15),'Modelo Estadistico'!P382))</f>
        <v/>
      </c>
      <c r="AK382" s="15" t="str">
        <f>IF(Q382="","",IF(Z382="SI",Q382*(1+'INPUTS Y LISTAS'!$B$15),'Modelo Estadistico'!Q382))</f>
        <v/>
      </c>
      <c r="AL382" s="15" t="str">
        <f>IF(R382="","",IF(Z382="SI",R382*(1+'INPUTS Y LISTAS'!$B$15),'Modelo Estadistico'!R382))</f>
        <v/>
      </c>
      <c r="AM382" s="15" t="str">
        <f>IF(S382="","",IF(Z382="SI",S382*(1+'INPUTS Y LISTAS'!$B$15),'Modelo Estadistico'!S382))</f>
        <v/>
      </c>
      <c r="AN382" s="15" t="str">
        <f>IF(T382="","",IF(Z382="SI",T382*(1+'INPUTS Y LISTAS'!$B$15),'Modelo Estadistico'!T382))</f>
        <v/>
      </c>
      <c r="AO382" s="15" t="str">
        <f>IF(U382="","",IF(Z382="SI",U382*(1+'INPUTS Y LISTAS'!$B$15),'Modelo Estadistico'!U382))</f>
        <v/>
      </c>
      <c r="AP382" s="15" t="str">
        <f>IF(V382="","",IF(Z382="SI",V382*(1+'INPUTS Y LISTAS'!$B$15),'Modelo Estadistico'!V382))</f>
        <v/>
      </c>
      <c r="AQ382" s="15" t="str">
        <f>IF(W382="","",IF(Z382="SI",W382*(1+'INPUTS Y LISTAS'!$B$15),'Modelo Estadistico'!W382))</f>
        <v/>
      </c>
      <c r="AR382" s="15" t="str">
        <f>IF(X382="","",IF(Z382="SI",X382*(1+'INPUTS Y LISTAS'!$B$15),'Modelo Estadistico'!X382))</f>
        <v/>
      </c>
      <c r="AS382" s="71"/>
      <c r="AT382" s="29" t="str">
        <f t="shared" si="408"/>
        <v/>
      </c>
      <c r="AU382" s="15" t="str">
        <f t="shared" si="409"/>
        <v/>
      </c>
      <c r="AV382" s="15" t="str">
        <f t="shared" si="410"/>
        <v/>
      </c>
      <c r="AW382" s="30" t="str">
        <f t="shared" si="411"/>
        <v/>
      </c>
      <c r="AX382" s="28" t="str">
        <f t="shared" si="390"/>
        <v/>
      </c>
      <c r="AY382" s="16" t="str">
        <f t="shared" si="362"/>
        <v/>
      </c>
      <c r="AZ382" s="16" t="str">
        <f t="shared" si="363"/>
        <v/>
      </c>
      <c r="BA382" s="16" t="str">
        <f t="shared" si="364"/>
        <v/>
      </c>
      <c r="BB382" s="16" t="str">
        <f t="shared" si="365"/>
        <v/>
      </c>
      <c r="BC382" s="16" t="str">
        <f t="shared" si="366"/>
        <v/>
      </c>
      <c r="BD382" s="16" t="str">
        <f t="shared" si="367"/>
        <v/>
      </c>
      <c r="BE382" s="16" t="str">
        <f t="shared" si="368"/>
        <v/>
      </c>
      <c r="BF382" s="16" t="str">
        <f t="shared" si="369"/>
        <v/>
      </c>
      <c r="BG382" s="16" t="str">
        <f t="shared" si="370"/>
        <v/>
      </c>
      <c r="BH382" s="16" t="str">
        <f t="shared" si="371"/>
        <v/>
      </c>
      <c r="BI382" s="16" t="str">
        <f t="shared" si="372"/>
        <v/>
      </c>
      <c r="BJ382" s="16" t="str">
        <f t="shared" si="373"/>
        <v/>
      </c>
      <c r="BK382" s="16" t="str">
        <f t="shared" si="374"/>
        <v/>
      </c>
      <c r="BL382" s="16" t="str">
        <f t="shared" si="375"/>
        <v/>
      </c>
      <c r="BM382" s="16"/>
      <c r="BN382" s="16" t="str">
        <f t="shared" si="376"/>
        <v/>
      </c>
      <c r="BO382" s="16" t="str">
        <f t="shared" si="377"/>
        <v/>
      </c>
      <c r="BP382" s="28" t="str">
        <f t="shared" si="378"/>
        <v/>
      </c>
      <c r="BQ382" s="16" t="str">
        <f t="shared" si="379"/>
        <v/>
      </c>
      <c r="BR382" s="16" t="str">
        <f t="shared" si="380"/>
        <v/>
      </c>
      <c r="BS382" s="16" t="str">
        <f t="shared" si="381"/>
        <v/>
      </c>
      <c r="BT382" s="16" t="str">
        <f t="shared" si="382"/>
        <v/>
      </c>
      <c r="BU382" s="16" t="str">
        <f t="shared" si="383"/>
        <v/>
      </c>
      <c r="BV382" s="16" t="str">
        <f t="shared" si="384"/>
        <v/>
      </c>
      <c r="BW382" s="16" t="str">
        <f t="shared" si="385"/>
        <v/>
      </c>
      <c r="BX382" s="16" t="str">
        <f t="shared" si="386"/>
        <v/>
      </c>
      <c r="BY382" s="16" t="str">
        <f t="shared" si="387"/>
        <v/>
      </c>
      <c r="BZ382" s="16" t="str">
        <f t="shared" si="416"/>
        <v/>
      </c>
      <c r="CA382" s="16" t="str">
        <f t="shared" si="416"/>
        <v/>
      </c>
      <c r="CB382" s="16" t="str">
        <f t="shared" si="416"/>
        <v/>
      </c>
      <c r="CC382" s="16" t="str">
        <f t="shared" si="416"/>
        <v/>
      </c>
      <c r="CD382" s="16" t="str">
        <f t="shared" si="416"/>
        <v/>
      </c>
      <c r="CE382" s="16" t="str">
        <f t="shared" si="416"/>
        <v/>
      </c>
      <c r="CF382" s="16" t="str">
        <f t="shared" si="416"/>
        <v/>
      </c>
      <c r="CG382" s="16" t="str">
        <f t="shared" si="416"/>
        <v/>
      </c>
      <c r="CH382" s="66" t="str">
        <f t="shared" si="389"/>
        <v/>
      </c>
      <c r="CI382" s="42" t="str">
        <f t="shared" si="401"/>
        <v/>
      </c>
      <c r="CJ382" s="42" t="str">
        <f t="shared" si="402"/>
        <v/>
      </c>
      <c r="CK382" s="42" t="str">
        <f t="shared" si="403"/>
        <v/>
      </c>
      <c r="CL382" s="42" t="str">
        <f t="shared" si="404"/>
        <v/>
      </c>
      <c r="CM382" s="42" t="str">
        <f t="shared" si="405"/>
        <v/>
      </c>
      <c r="CN382" s="65">
        <f t="shared" si="391"/>
        <v>0</v>
      </c>
      <c r="CO382" s="73"/>
      <c r="CP382" s="41">
        <f t="shared" si="412"/>
        <v>0</v>
      </c>
      <c r="CQ382" s="39">
        <f t="shared" si="413"/>
        <v>0</v>
      </c>
      <c r="CR382" s="40">
        <f t="shared" si="414"/>
        <v>0</v>
      </c>
      <c r="CS382" s="134">
        <f t="shared" si="415"/>
        <v>0</v>
      </c>
      <c r="CT382" s="17"/>
      <c r="CU382" s="129"/>
      <c r="CV382" s="130">
        <f t="shared" si="392"/>
        <v>0</v>
      </c>
      <c r="CW382" s="134">
        <f t="shared" si="393"/>
        <v>0</v>
      </c>
      <c r="CX382" s="131">
        <f>+IF($I$7="SI",'INPUTS Y LISTAS'!$B$31,0)</f>
        <v>0</v>
      </c>
      <c r="CY382" s="132"/>
      <c r="CZ382" s="130">
        <f t="shared" si="394"/>
        <v>0</v>
      </c>
      <c r="DA382" s="134">
        <f t="shared" si="395"/>
        <v>0</v>
      </c>
      <c r="DB382" s="131">
        <f>+IF($I$7="SI",'INPUTS Y LISTAS'!$B$32,0)</f>
        <v>0</v>
      </c>
      <c r="DC382" s="132"/>
      <c r="DD382" s="130">
        <f t="shared" si="396"/>
        <v>0</v>
      </c>
      <c r="DE382" s="134">
        <f t="shared" si="397"/>
        <v>0</v>
      </c>
      <c r="DF382" s="131">
        <f>+IF($I$7="SI",'INPUTS Y LISTAS'!$B$33,0)</f>
        <v>0</v>
      </c>
      <c r="DG382" s="132"/>
      <c r="DH382" s="130">
        <f t="shared" si="398"/>
        <v>0</v>
      </c>
      <c r="DI382" s="134">
        <f t="shared" si="399"/>
        <v>0</v>
      </c>
      <c r="DJ382" s="136">
        <f t="shared" si="400"/>
        <v>0</v>
      </c>
    </row>
    <row r="383" spans="3:114" ht="15.75" hidden="1" outlineLevel="2" x14ac:dyDescent="0.2">
      <c r="C383" s="14">
        <f t="shared" si="407"/>
        <v>369</v>
      </c>
      <c r="D383" s="72"/>
      <c r="E383" s="69">
        <v>1</v>
      </c>
      <c r="F383" s="69"/>
      <c r="G383" s="70"/>
      <c r="H383" s="70"/>
      <c r="I383" s="70"/>
      <c r="J383" s="70"/>
      <c r="K383" s="70"/>
      <c r="L383" s="70"/>
      <c r="M383" s="70"/>
      <c r="N383" s="70"/>
      <c r="O383" s="70"/>
      <c r="P383" s="70"/>
      <c r="Q383" s="70"/>
      <c r="R383" s="70"/>
      <c r="S383" s="70"/>
      <c r="T383" s="70"/>
      <c r="U383" s="70"/>
      <c r="V383" s="70"/>
      <c r="W383" s="70"/>
      <c r="X383" s="70"/>
      <c r="Y383" s="71"/>
      <c r="Z383" s="87" t="s">
        <v>16</v>
      </c>
      <c r="AA383" s="15" t="str">
        <f>IF(G383="","",IF(Z383="SI",G383*(1+'INPUTS Y LISTAS'!$B$15),'Modelo Estadistico'!G383))</f>
        <v/>
      </c>
      <c r="AB383" s="15" t="str">
        <f>IF(H383="","",IF(Z383="SI",H383*(1+'INPUTS Y LISTAS'!$B$15),'Modelo Estadistico'!H383))</f>
        <v/>
      </c>
      <c r="AC383" s="15" t="str">
        <f>IF(I383="","",IF(Z383="SI",I383*(1+'INPUTS Y LISTAS'!$B$15),'Modelo Estadistico'!I383))</f>
        <v/>
      </c>
      <c r="AD383" s="15" t="str">
        <f>IF(J383="","",IF(Z383="SI",J383*(1+'INPUTS Y LISTAS'!$B$15),'Modelo Estadistico'!J383))</f>
        <v/>
      </c>
      <c r="AE383" s="15" t="str">
        <f>IF(K383="","",IF(Z383="SI",K383*(1+'INPUTS Y LISTAS'!$B$15),'Modelo Estadistico'!K383))</f>
        <v/>
      </c>
      <c r="AF383" s="15" t="str">
        <f>IF(L383="","",IF(Z383="SI",L383*(1+'INPUTS Y LISTAS'!$B$15),'Modelo Estadistico'!L383))</f>
        <v/>
      </c>
      <c r="AG383" s="15" t="str">
        <f>IF(M383="","",IF(Z383="SI",M383*(1+'INPUTS Y LISTAS'!$B$15),'Modelo Estadistico'!M383))</f>
        <v/>
      </c>
      <c r="AH383" s="15" t="str">
        <f>IF(N383="","",IF(Z383="SI",N383*(1+'INPUTS Y LISTAS'!$B$15),'Modelo Estadistico'!N383))</f>
        <v/>
      </c>
      <c r="AI383" s="15" t="str">
        <f>IF(O383="","",IF(Z383="SI",O383*(1+'INPUTS Y LISTAS'!$B$15),'Modelo Estadistico'!O383))</f>
        <v/>
      </c>
      <c r="AJ383" s="15" t="str">
        <f>IF(P383="","",IF(Z383="SI",P383*(1+'INPUTS Y LISTAS'!$B$15),'Modelo Estadistico'!P383))</f>
        <v/>
      </c>
      <c r="AK383" s="15" t="str">
        <f>IF(Q383="","",IF(Z383="SI",Q383*(1+'INPUTS Y LISTAS'!$B$15),'Modelo Estadistico'!Q383))</f>
        <v/>
      </c>
      <c r="AL383" s="15" t="str">
        <f>IF(R383="","",IF(Z383="SI",R383*(1+'INPUTS Y LISTAS'!$B$15),'Modelo Estadistico'!R383))</f>
        <v/>
      </c>
      <c r="AM383" s="15" t="str">
        <f>IF(S383="","",IF(Z383="SI",S383*(1+'INPUTS Y LISTAS'!$B$15),'Modelo Estadistico'!S383))</f>
        <v/>
      </c>
      <c r="AN383" s="15" t="str">
        <f>IF(T383="","",IF(Z383="SI",T383*(1+'INPUTS Y LISTAS'!$B$15),'Modelo Estadistico'!T383))</f>
        <v/>
      </c>
      <c r="AO383" s="15" t="str">
        <f>IF(U383="","",IF(Z383="SI",U383*(1+'INPUTS Y LISTAS'!$B$15),'Modelo Estadistico'!U383))</f>
        <v/>
      </c>
      <c r="AP383" s="15" t="str">
        <f>IF(V383="","",IF(Z383="SI",V383*(1+'INPUTS Y LISTAS'!$B$15),'Modelo Estadistico'!V383))</f>
        <v/>
      </c>
      <c r="AQ383" s="15" t="str">
        <f>IF(W383="","",IF(Z383="SI",W383*(1+'INPUTS Y LISTAS'!$B$15),'Modelo Estadistico'!W383))</f>
        <v/>
      </c>
      <c r="AR383" s="15" t="str">
        <f>IF(X383="","",IF(Z383="SI",X383*(1+'INPUTS Y LISTAS'!$B$15),'Modelo Estadistico'!X383))</f>
        <v/>
      </c>
      <c r="AS383" s="71"/>
      <c r="AT383" s="29" t="str">
        <f t="shared" si="408"/>
        <v/>
      </c>
      <c r="AU383" s="15" t="str">
        <f t="shared" si="409"/>
        <v/>
      </c>
      <c r="AV383" s="15" t="str">
        <f t="shared" si="410"/>
        <v/>
      </c>
      <c r="AW383" s="30" t="str">
        <f t="shared" si="411"/>
        <v/>
      </c>
      <c r="AX383" s="28" t="str">
        <f t="shared" si="390"/>
        <v/>
      </c>
      <c r="AY383" s="16" t="str">
        <f t="shared" si="362"/>
        <v/>
      </c>
      <c r="AZ383" s="16" t="str">
        <f t="shared" si="363"/>
        <v/>
      </c>
      <c r="BA383" s="16" t="str">
        <f t="shared" si="364"/>
        <v/>
      </c>
      <c r="BB383" s="16" t="str">
        <f t="shared" si="365"/>
        <v/>
      </c>
      <c r="BC383" s="16" t="str">
        <f t="shared" si="366"/>
        <v/>
      </c>
      <c r="BD383" s="16" t="str">
        <f t="shared" si="367"/>
        <v/>
      </c>
      <c r="BE383" s="16" t="str">
        <f t="shared" si="368"/>
        <v/>
      </c>
      <c r="BF383" s="16" t="str">
        <f t="shared" si="369"/>
        <v/>
      </c>
      <c r="BG383" s="16" t="str">
        <f t="shared" si="370"/>
        <v/>
      </c>
      <c r="BH383" s="16" t="str">
        <f t="shared" si="371"/>
        <v/>
      </c>
      <c r="BI383" s="16" t="str">
        <f t="shared" si="372"/>
        <v/>
      </c>
      <c r="BJ383" s="16" t="str">
        <f t="shared" si="373"/>
        <v/>
      </c>
      <c r="BK383" s="16" t="str">
        <f t="shared" si="374"/>
        <v/>
      </c>
      <c r="BL383" s="16" t="str">
        <f t="shared" si="375"/>
        <v/>
      </c>
      <c r="BM383" s="16"/>
      <c r="BN383" s="16" t="str">
        <f t="shared" si="376"/>
        <v/>
      </c>
      <c r="BO383" s="16" t="str">
        <f t="shared" si="377"/>
        <v/>
      </c>
      <c r="BP383" s="28" t="str">
        <f t="shared" si="378"/>
        <v/>
      </c>
      <c r="BQ383" s="16" t="str">
        <f t="shared" si="379"/>
        <v/>
      </c>
      <c r="BR383" s="16" t="str">
        <f t="shared" si="380"/>
        <v/>
      </c>
      <c r="BS383" s="16" t="str">
        <f t="shared" si="381"/>
        <v/>
      </c>
      <c r="BT383" s="16" t="str">
        <f t="shared" si="382"/>
        <v/>
      </c>
      <c r="BU383" s="16" t="str">
        <f t="shared" si="383"/>
        <v/>
      </c>
      <c r="BV383" s="16" t="str">
        <f t="shared" si="384"/>
        <v/>
      </c>
      <c r="BW383" s="16" t="str">
        <f t="shared" si="385"/>
        <v/>
      </c>
      <c r="BX383" s="16" t="str">
        <f t="shared" si="386"/>
        <v/>
      </c>
      <c r="BY383" s="16" t="str">
        <f t="shared" si="387"/>
        <v/>
      </c>
      <c r="BZ383" s="16" t="str">
        <f t="shared" si="416"/>
        <v/>
      </c>
      <c r="CA383" s="16" t="str">
        <f t="shared" si="416"/>
        <v/>
      </c>
      <c r="CB383" s="16" t="str">
        <f t="shared" si="416"/>
        <v/>
      </c>
      <c r="CC383" s="16" t="str">
        <f t="shared" si="416"/>
        <v/>
      </c>
      <c r="CD383" s="16" t="str">
        <f t="shared" si="416"/>
        <v/>
      </c>
      <c r="CE383" s="16" t="str">
        <f t="shared" si="416"/>
        <v/>
      </c>
      <c r="CF383" s="16" t="str">
        <f t="shared" si="416"/>
        <v/>
      </c>
      <c r="CG383" s="16" t="str">
        <f t="shared" si="416"/>
        <v/>
      </c>
      <c r="CH383" s="66" t="str">
        <f t="shared" si="389"/>
        <v/>
      </c>
      <c r="CI383" s="42" t="str">
        <f t="shared" si="401"/>
        <v/>
      </c>
      <c r="CJ383" s="42" t="str">
        <f t="shared" si="402"/>
        <v/>
      </c>
      <c r="CK383" s="42" t="str">
        <f t="shared" si="403"/>
        <v/>
      </c>
      <c r="CL383" s="42" t="str">
        <f t="shared" si="404"/>
        <v/>
      </c>
      <c r="CM383" s="42" t="str">
        <f t="shared" si="405"/>
        <v/>
      </c>
      <c r="CN383" s="65">
        <f t="shared" si="391"/>
        <v>0</v>
      </c>
      <c r="CO383" s="73"/>
      <c r="CP383" s="41">
        <f t="shared" si="412"/>
        <v>0</v>
      </c>
      <c r="CQ383" s="39">
        <f t="shared" si="413"/>
        <v>0</v>
      </c>
      <c r="CR383" s="40">
        <f t="shared" si="414"/>
        <v>0</v>
      </c>
      <c r="CS383" s="134">
        <f t="shared" si="415"/>
        <v>0</v>
      </c>
      <c r="CT383" s="17"/>
      <c r="CU383" s="129"/>
      <c r="CV383" s="130">
        <f t="shared" si="392"/>
        <v>0</v>
      </c>
      <c r="CW383" s="134">
        <f t="shared" si="393"/>
        <v>0</v>
      </c>
      <c r="CX383" s="131">
        <f>+IF($I$7="SI",'INPUTS Y LISTAS'!$B$31,0)</f>
        <v>0</v>
      </c>
      <c r="CY383" s="132"/>
      <c r="CZ383" s="130">
        <f t="shared" si="394"/>
        <v>0</v>
      </c>
      <c r="DA383" s="134">
        <f t="shared" si="395"/>
        <v>0</v>
      </c>
      <c r="DB383" s="131">
        <f>+IF($I$7="SI",'INPUTS Y LISTAS'!$B$32,0)</f>
        <v>0</v>
      </c>
      <c r="DC383" s="132"/>
      <c r="DD383" s="130">
        <f t="shared" si="396"/>
        <v>0</v>
      </c>
      <c r="DE383" s="134">
        <f t="shared" si="397"/>
        <v>0</v>
      </c>
      <c r="DF383" s="131">
        <f>+IF($I$7="SI",'INPUTS Y LISTAS'!$B$33,0)</f>
        <v>0</v>
      </c>
      <c r="DG383" s="132"/>
      <c r="DH383" s="130">
        <f t="shared" si="398"/>
        <v>0</v>
      </c>
      <c r="DI383" s="134">
        <f t="shared" si="399"/>
        <v>0</v>
      </c>
      <c r="DJ383" s="136">
        <f t="shared" si="400"/>
        <v>0</v>
      </c>
    </row>
    <row r="384" spans="3:114" ht="15.75" hidden="1" outlineLevel="2" x14ac:dyDescent="0.2">
      <c r="C384" s="14">
        <f t="shared" si="407"/>
        <v>370</v>
      </c>
      <c r="D384" s="72"/>
      <c r="E384" s="69">
        <v>1</v>
      </c>
      <c r="F384" s="69"/>
      <c r="G384" s="70"/>
      <c r="H384" s="70"/>
      <c r="I384" s="70"/>
      <c r="J384" s="70"/>
      <c r="K384" s="70"/>
      <c r="L384" s="70"/>
      <c r="M384" s="70"/>
      <c r="N384" s="70"/>
      <c r="O384" s="70"/>
      <c r="P384" s="70"/>
      <c r="Q384" s="70"/>
      <c r="R384" s="70"/>
      <c r="S384" s="70"/>
      <c r="T384" s="70"/>
      <c r="U384" s="70"/>
      <c r="V384" s="70"/>
      <c r="W384" s="70"/>
      <c r="X384" s="70"/>
      <c r="Y384" s="71"/>
      <c r="Z384" s="87" t="s">
        <v>16</v>
      </c>
      <c r="AA384" s="15" t="str">
        <f>IF(G384="","",IF(Z384="SI",G384*(1+'INPUTS Y LISTAS'!$B$15),'Modelo Estadistico'!G384))</f>
        <v/>
      </c>
      <c r="AB384" s="15" t="str">
        <f>IF(H384="","",IF(Z384="SI",H384*(1+'INPUTS Y LISTAS'!$B$15),'Modelo Estadistico'!H384))</f>
        <v/>
      </c>
      <c r="AC384" s="15" t="str">
        <f>IF(I384="","",IF(Z384="SI",I384*(1+'INPUTS Y LISTAS'!$B$15),'Modelo Estadistico'!I384))</f>
        <v/>
      </c>
      <c r="AD384" s="15" t="str">
        <f>IF(J384="","",IF(Z384="SI",J384*(1+'INPUTS Y LISTAS'!$B$15),'Modelo Estadistico'!J384))</f>
        <v/>
      </c>
      <c r="AE384" s="15" t="str">
        <f>IF(K384="","",IF(Z384="SI",K384*(1+'INPUTS Y LISTAS'!$B$15),'Modelo Estadistico'!K384))</f>
        <v/>
      </c>
      <c r="AF384" s="15" t="str">
        <f>IF(L384="","",IF(Z384="SI",L384*(1+'INPUTS Y LISTAS'!$B$15),'Modelo Estadistico'!L384))</f>
        <v/>
      </c>
      <c r="AG384" s="15" t="str">
        <f>IF(M384="","",IF(Z384="SI",M384*(1+'INPUTS Y LISTAS'!$B$15),'Modelo Estadistico'!M384))</f>
        <v/>
      </c>
      <c r="AH384" s="15" t="str">
        <f>IF(N384="","",IF(Z384="SI",N384*(1+'INPUTS Y LISTAS'!$B$15),'Modelo Estadistico'!N384))</f>
        <v/>
      </c>
      <c r="AI384" s="15" t="str">
        <f>IF(O384="","",IF(Z384="SI",O384*(1+'INPUTS Y LISTAS'!$B$15),'Modelo Estadistico'!O384))</f>
        <v/>
      </c>
      <c r="AJ384" s="15" t="str">
        <f>IF(P384="","",IF(Z384="SI",P384*(1+'INPUTS Y LISTAS'!$B$15),'Modelo Estadistico'!P384))</f>
        <v/>
      </c>
      <c r="AK384" s="15" t="str">
        <f>IF(Q384="","",IF(Z384="SI",Q384*(1+'INPUTS Y LISTAS'!$B$15),'Modelo Estadistico'!Q384))</f>
        <v/>
      </c>
      <c r="AL384" s="15" t="str">
        <f>IF(R384="","",IF(Z384="SI",R384*(1+'INPUTS Y LISTAS'!$B$15),'Modelo Estadistico'!R384))</f>
        <v/>
      </c>
      <c r="AM384" s="15" t="str">
        <f>IF(S384="","",IF(Z384="SI",S384*(1+'INPUTS Y LISTAS'!$B$15),'Modelo Estadistico'!S384))</f>
        <v/>
      </c>
      <c r="AN384" s="15" t="str">
        <f>IF(T384="","",IF(Z384="SI",T384*(1+'INPUTS Y LISTAS'!$B$15),'Modelo Estadistico'!T384))</f>
        <v/>
      </c>
      <c r="AO384" s="15" t="str">
        <f>IF(U384="","",IF(Z384="SI",U384*(1+'INPUTS Y LISTAS'!$B$15),'Modelo Estadistico'!U384))</f>
        <v/>
      </c>
      <c r="AP384" s="15" t="str">
        <f>IF(V384="","",IF(Z384="SI",V384*(1+'INPUTS Y LISTAS'!$B$15),'Modelo Estadistico'!V384))</f>
        <v/>
      </c>
      <c r="AQ384" s="15" t="str">
        <f>IF(W384="","",IF(Z384="SI",W384*(1+'INPUTS Y LISTAS'!$B$15),'Modelo Estadistico'!W384))</f>
        <v/>
      </c>
      <c r="AR384" s="15" t="str">
        <f>IF(X384="","",IF(Z384="SI",X384*(1+'INPUTS Y LISTAS'!$B$15),'Modelo Estadistico'!X384))</f>
        <v/>
      </c>
      <c r="AS384" s="71"/>
      <c r="AT384" s="29" t="str">
        <f t="shared" si="408"/>
        <v/>
      </c>
      <c r="AU384" s="15" t="str">
        <f t="shared" si="409"/>
        <v/>
      </c>
      <c r="AV384" s="15" t="str">
        <f t="shared" si="410"/>
        <v/>
      </c>
      <c r="AW384" s="30" t="str">
        <f t="shared" si="411"/>
        <v/>
      </c>
      <c r="AX384" s="28" t="str">
        <f t="shared" si="390"/>
        <v/>
      </c>
      <c r="AY384" s="16" t="str">
        <f t="shared" si="362"/>
        <v/>
      </c>
      <c r="AZ384" s="16" t="str">
        <f t="shared" si="363"/>
        <v/>
      </c>
      <c r="BA384" s="16" t="str">
        <f t="shared" si="364"/>
        <v/>
      </c>
      <c r="BB384" s="16" t="str">
        <f t="shared" si="365"/>
        <v/>
      </c>
      <c r="BC384" s="16" t="str">
        <f t="shared" si="366"/>
        <v/>
      </c>
      <c r="BD384" s="16" t="str">
        <f t="shared" si="367"/>
        <v/>
      </c>
      <c r="BE384" s="16" t="str">
        <f t="shared" si="368"/>
        <v/>
      </c>
      <c r="BF384" s="16" t="str">
        <f t="shared" si="369"/>
        <v/>
      </c>
      <c r="BG384" s="16" t="str">
        <f t="shared" si="370"/>
        <v/>
      </c>
      <c r="BH384" s="16" t="str">
        <f t="shared" si="371"/>
        <v/>
      </c>
      <c r="BI384" s="16" t="str">
        <f t="shared" si="372"/>
        <v/>
      </c>
      <c r="BJ384" s="16" t="str">
        <f t="shared" si="373"/>
        <v/>
      </c>
      <c r="BK384" s="16" t="str">
        <f t="shared" si="374"/>
        <v/>
      </c>
      <c r="BL384" s="16" t="str">
        <f t="shared" si="375"/>
        <v/>
      </c>
      <c r="BM384" s="16"/>
      <c r="BN384" s="16" t="str">
        <f t="shared" si="376"/>
        <v/>
      </c>
      <c r="BO384" s="16" t="str">
        <f t="shared" si="377"/>
        <v/>
      </c>
      <c r="BP384" s="28" t="str">
        <f t="shared" si="378"/>
        <v/>
      </c>
      <c r="BQ384" s="16" t="str">
        <f t="shared" si="379"/>
        <v/>
      </c>
      <c r="BR384" s="16" t="str">
        <f t="shared" si="380"/>
        <v/>
      </c>
      <c r="BS384" s="16" t="str">
        <f t="shared" si="381"/>
        <v/>
      </c>
      <c r="BT384" s="16" t="str">
        <f t="shared" si="382"/>
        <v/>
      </c>
      <c r="BU384" s="16" t="str">
        <f t="shared" si="383"/>
        <v/>
      </c>
      <c r="BV384" s="16" t="str">
        <f t="shared" si="384"/>
        <v/>
      </c>
      <c r="BW384" s="16" t="str">
        <f t="shared" si="385"/>
        <v/>
      </c>
      <c r="BX384" s="16" t="str">
        <f t="shared" si="386"/>
        <v/>
      </c>
      <c r="BY384" s="16" t="str">
        <f t="shared" si="387"/>
        <v/>
      </c>
      <c r="BZ384" s="16" t="str">
        <f t="shared" ref="BZ384:CG399" si="417">IF(BH384="Incluir Cotización",$AJ384,"")</f>
        <v/>
      </c>
      <c r="CA384" s="16" t="str">
        <f t="shared" si="417"/>
        <v/>
      </c>
      <c r="CB384" s="16" t="str">
        <f t="shared" si="417"/>
        <v/>
      </c>
      <c r="CC384" s="16" t="str">
        <f t="shared" si="417"/>
        <v/>
      </c>
      <c r="CD384" s="16" t="str">
        <f t="shared" si="417"/>
        <v/>
      </c>
      <c r="CE384" s="16" t="str">
        <f t="shared" si="417"/>
        <v/>
      </c>
      <c r="CF384" s="16" t="str">
        <f t="shared" si="417"/>
        <v/>
      </c>
      <c r="CG384" s="16" t="str">
        <f t="shared" si="417"/>
        <v/>
      </c>
      <c r="CH384" s="66" t="str">
        <f t="shared" si="389"/>
        <v/>
      </c>
      <c r="CI384" s="42" t="str">
        <f t="shared" si="401"/>
        <v/>
      </c>
      <c r="CJ384" s="42" t="str">
        <f t="shared" si="402"/>
        <v/>
      </c>
      <c r="CK384" s="42" t="str">
        <f t="shared" si="403"/>
        <v/>
      </c>
      <c r="CL384" s="42" t="str">
        <f t="shared" si="404"/>
        <v/>
      </c>
      <c r="CM384" s="42" t="str">
        <f t="shared" si="405"/>
        <v/>
      </c>
      <c r="CN384" s="65">
        <f t="shared" si="391"/>
        <v>0</v>
      </c>
      <c r="CO384" s="73"/>
      <c r="CP384" s="41">
        <f t="shared" si="412"/>
        <v>0</v>
      </c>
      <c r="CQ384" s="39">
        <f t="shared" si="413"/>
        <v>0</v>
      </c>
      <c r="CR384" s="40">
        <f t="shared" si="414"/>
        <v>0</v>
      </c>
      <c r="CS384" s="134">
        <f t="shared" si="415"/>
        <v>0</v>
      </c>
      <c r="CT384" s="17"/>
      <c r="CU384" s="129"/>
      <c r="CV384" s="130">
        <f t="shared" si="392"/>
        <v>0</v>
      </c>
      <c r="CW384" s="134">
        <f t="shared" si="393"/>
        <v>0</v>
      </c>
      <c r="CX384" s="131">
        <f>+IF($I$7="SI",'INPUTS Y LISTAS'!$B$31,0)</f>
        <v>0</v>
      </c>
      <c r="CY384" s="132"/>
      <c r="CZ384" s="130">
        <f t="shared" si="394"/>
        <v>0</v>
      </c>
      <c r="DA384" s="134">
        <f t="shared" si="395"/>
        <v>0</v>
      </c>
      <c r="DB384" s="131">
        <f>+IF($I$7="SI",'INPUTS Y LISTAS'!$B$32,0)</f>
        <v>0</v>
      </c>
      <c r="DC384" s="132"/>
      <c r="DD384" s="130">
        <f t="shared" si="396"/>
        <v>0</v>
      </c>
      <c r="DE384" s="134">
        <f t="shared" si="397"/>
        <v>0</v>
      </c>
      <c r="DF384" s="131">
        <f>+IF($I$7="SI",'INPUTS Y LISTAS'!$B$33,0)</f>
        <v>0</v>
      </c>
      <c r="DG384" s="132"/>
      <c r="DH384" s="130">
        <f t="shared" si="398"/>
        <v>0</v>
      </c>
      <c r="DI384" s="134">
        <f t="shared" si="399"/>
        <v>0</v>
      </c>
      <c r="DJ384" s="136">
        <f t="shared" si="400"/>
        <v>0</v>
      </c>
    </row>
    <row r="385" spans="3:114" ht="15.75" hidden="1" outlineLevel="2" x14ac:dyDescent="0.2">
      <c r="C385" s="14">
        <f t="shared" si="407"/>
        <v>371</v>
      </c>
      <c r="D385" s="72"/>
      <c r="E385" s="69">
        <v>1</v>
      </c>
      <c r="F385" s="69"/>
      <c r="G385" s="70"/>
      <c r="H385" s="70"/>
      <c r="I385" s="70"/>
      <c r="J385" s="70"/>
      <c r="K385" s="70"/>
      <c r="L385" s="70"/>
      <c r="M385" s="70"/>
      <c r="N385" s="70"/>
      <c r="O385" s="70"/>
      <c r="P385" s="70"/>
      <c r="Q385" s="70"/>
      <c r="R385" s="70"/>
      <c r="S385" s="70"/>
      <c r="T385" s="70"/>
      <c r="U385" s="70"/>
      <c r="V385" s="70"/>
      <c r="W385" s="70"/>
      <c r="X385" s="70"/>
      <c r="Y385" s="71"/>
      <c r="Z385" s="87" t="s">
        <v>16</v>
      </c>
      <c r="AA385" s="15" t="str">
        <f>IF(G385="","",IF(Z385="SI",G385*(1+'INPUTS Y LISTAS'!$B$15),'Modelo Estadistico'!G385))</f>
        <v/>
      </c>
      <c r="AB385" s="15" t="str">
        <f>IF(H385="","",IF(Z385="SI",H385*(1+'INPUTS Y LISTAS'!$B$15),'Modelo Estadistico'!H385))</f>
        <v/>
      </c>
      <c r="AC385" s="15" t="str">
        <f>IF(I385="","",IF(Z385="SI",I385*(1+'INPUTS Y LISTAS'!$B$15),'Modelo Estadistico'!I385))</f>
        <v/>
      </c>
      <c r="AD385" s="15" t="str">
        <f>IF(J385="","",IF(Z385="SI",J385*(1+'INPUTS Y LISTAS'!$B$15),'Modelo Estadistico'!J385))</f>
        <v/>
      </c>
      <c r="AE385" s="15" t="str">
        <f>IF(K385="","",IF(Z385="SI",K385*(1+'INPUTS Y LISTAS'!$B$15),'Modelo Estadistico'!K385))</f>
        <v/>
      </c>
      <c r="AF385" s="15" t="str">
        <f>IF(L385="","",IF(Z385="SI",L385*(1+'INPUTS Y LISTAS'!$B$15),'Modelo Estadistico'!L385))</f>
        <v/>
      </c>
      <c r="AG385" s="15" t="str">
        <f>IF(M385="","",IF(Z385="SI",M385*(1+'INPUTS Y LISTAS'!$B$15),'Modelo Estadistico'!M385))</f>
        <v/>
      </c>
      <c r="AH385" s="15" t="str">
        <f>IF(N385="","",IF(Z385="SI",N385*(1+'INPUTS Y LISTAS'!$B$15),'Modelo Estadistico'!N385))</f>
        <v/>
      </c>
      <c r="AI385" s="15" t="str">
        <f>IF(O385="","",IF(Z385="SI",O385*(1+'INPUTS Y LISTAS'!$B$15),'Modelo Estadistico'!O385))</f>
        <v/>
      </c>
      <c r="AJ385" s="15" t="str">
        <f>IF(P385="","",IF(Z385="SI",P385*(1+'INPUTS Y LISTAS'!$B$15),'Modelo Estadistico'!P385))</f>
        <v/>
      </c>
      <c r="AK385" s="15" t="str">
        <f>IF(Q385="","",IF(Z385="SI",Q385*(1+'INPUTS Y LISTAS'!$B$15),'Modelo Estadistico'!Q385))</f>
        <v/>
      </c>
      <c r="AL385" s="15" t="str">
        <f>IF(R385="","",IF(Z385="SI",R385*(1+'INPUTS Y LISTAS'!$B$15),'Modelo Estadistico'!R385))</f>
        <v/>
      </c>
      <c r="AM385" s="15" t="str">
        <f>IF(S385="","",IF(Z385="SI",S385*(1+'INPUTS Y LISTAS'!$B$15),'Modelo Estadistico'!S385))</f>
        <v/>
      </c>
      <c r="AN385" s="15" t="str">
        <f>IF(T385="","",IF(Z385="SI",T385*(1+'INPUTS Y LISTAS'!$B$15),'Modelo Estadistico'!T385))</f>
        <v/>
      </c>
      <c r="AO385" s="15" t="str">
        <f>IF(U385="","",IF(Z385="SI",U385*(1+'INPUTS Y LISTAS'!$B$15),'Modelo Estadistico'!U385))</f>
        <v/>
      </c>
      <c r="AP385" s="15" t="str">
        <f>IF(V385="","",IF(Z385="SI",V385*(1+'INPUTS Y LISTAS'!$B$15),'Modelo Estadistico'!V385))</f>
        <v/>
      </c>
      <c r="AQ385" s="15" t="str">
        <f>IF(W385="","",IF(Z385="SI",W385*(1+'INPUTS Y LISTAS'!$B$15),'Modelo Estadistico'!W385))</f>
        <v/>
      </c>
      <c r="AR385" s="15" t="str">
        <f>IF(X385="","",IF(Z385="SI",X385*(1+'INPUTS Y LISTAS'!$B$15),'Modelo Estadistico'!X385))</f>
        <v/>
      </c>
      <c r="AS385" s="71"/>
      <c r="AT385" s="29" t="str">
        <f t="shared" si="408"/>
        <v/>
      </c>
      <c r="AU385" s="15" t="str">
        <f t="shared" si="409"/>
        <v/>
      </c>
      <c r="AV385" s="15" t="str">
        <f t="shared" si="410"/>
        <v/>
      </c>
      <c r="AW385" s="30" t="str">
        <f t="shared" si="411"/>
        <v/>
      </c>
      <c r="AX385" s="28" t="str">
        <f t="shared" si="390"/>
        <v/>
      </c>
      <c r="AY385" s="16" t="str">
        <f t="shared" si="362"/>
        <v/>
      </c>
      <c r="AZ385" s="16" t="str">
        <f t="shared" si="363"/>
        <v/>
      </c>
      <c r="BA385" s="16" t="str">
        <f t="shared" si="364"/>
        <v/>
      </c>
      <c r="BB385" s="16" t="str">
        <f t="shared" si="365"/>
        <v/>
      </c>
      <c r="BC385" s="16" t="str">
        <f t="shared" si="366"/>
        <v/>
      </c>
      <c r="BD385" s="16" t="str">
        <f t="shared" si="367"/>
        <v/>
      </c>
      <c r="BE385" s="16" t="str">
        <f t="shared" si="368"/>
        <v/>
      </c>
      <c r="BF385" s="16" t="str">
        <f t="shared" si="369"/>
        <v/>
      </c>
      <c r="BG385" s="16" t="str">
        <f t="shared" si="370"/>
        <v/>
      </c>
      <c r="BH385" s="16" t="str">
        <f t="shared" si="371"/>
        <v/>
      </c>
      <c r="BI385" s="16" t="str">
        <f t="shared" si="372"/>
        <v/>
      </c>
      <c r="BJ385" s="16" t="str">
        <f t="shared" si="373"/>
        <v/>
      </c>
      <c r="BK385" s="16" t="str">
        <f t="shared" si="374"/>
        <v/>
      </c>
      <c r="BL385" s="16" t="str">
        <f t="shared" si="375"/>
        <v/>
      </c>
      <c r="BM385" s="16"/>
      <c r="BN385" s="16" t="str">
        <f t="shared" si="376"/>
        <v/>
      </c>
      <c r="BO385" s="16" t="str">
        <f t="shared" si="377"/>
        <v/>
      </c>
      <c r="BP385" s="28" t="str">
        <f t="shared" si="378"/>
        <v/>
      </c>
      <c r="BQ385" s="16" t="str">
        <f t="shared" si="379"/>
        <v/>
      </c>
      <c r="BR385" s="16" t="str">
        <f t="shared" si="380"/>
        <v/>
      </c>
      <c r="BS385" s="16" t="str">
        <f t="shared" si="381"/>
        <v/>
      </c>
      <c r="BT385" s="16" t="str">
        <f t="shared" si="382"/>
        <v/>
      </c>
      <c r="BU385" s="16" t="str">
        <f t="shared" si="383"/>
        <v/>
      </c>
      <c r="BV385" s="16" t="str">
        <f t="shared" si="384"/>
        <v/>
      </c>
      <c r="BW385" s="16" t="str">
        <f t="shared" si="385"/>
        <v/>
      </c>
      <c r="BX385" s="16" t="str">
        <f t="shared" si="386"/>
        <v/>
      </c>
      <c r="BY385" s="16" t="str">
        <f t="shared" si="387"/>
        <v/>
      </c>
      <c r="BZ385" s="16" t="str">
        <f t="shared" si="417"/>
        <v/>
      </c>
      <c r="CA385" s="16" t="str">
        <f t="shared" si="417"/>
        <v/>
      </c>
      <c r="CB385" s="16" t="str">
        <f t="shared" si="417"/>
        <v/>
      </c>
      <c r="CC385" s="16" t="str">
        <f t="shared" si="417"/>
        <v/>
      </c>
      <c r="CD385" s="16" t="str">
        <f t="shared" si="417"/>
        <v/>
      </c>
      <c r="CE385" s="16" t="str">
        <f t="shared" si="417"/>
        <v/>
      </c>
      <c r="CF385" s="16" t="str">
        <f t="shared" si="417"/>
        <v/>
      </c>
      <c r="CG385" s="16" t="str">
        <f t="shared" si="417"/>
        <v/>
      </c>
      <c r="CH385" s="66" t="str">
        <f t="shared" si="389"/>
        <v/>
      </c>
      <c r="CI385" s="42" t="str">
        <f t="shared" si="401"/>
        <v/>
      </c>
      <c r="CJ385" s="42" t="str">
        <f t="shared" si="402"/>
        <v/>
      </c>
      <c r="CK385" s="42" t="str">
        <f t="shared" si="403"/>
        <v/>
      </c>
      <c r="CL385" s="42" t="str">
        <f t="shared" si="404"/>
        <v/>
      </c>
      <c r="CM385" s="42" t="str">
        <f t="shared" si="405"/>
        <v/>
      </c>
      <c r="CN385" s="65">
        <f t="shared" si="391"/>
        <v>0</v>
      </c>
      <c r="CO385" s="73"/>
      <c r="CP385" s="41">
        <f t="shared" si="412"/>
        <v>0</v>
      </c>
      <c r="CQ385" s="39">
        <f t="shared" si="413"/>
        <v>0</v>
      </c>
      <c r="CR385" s="40">
        <f t="shared" si="414"/>
        <v>0</v>
      </c>
      <c r="CS385" s="134">
        <f t="shared" si="415"/>
        <v>0</v>
      </c>
      <c r="CT385" s="17"/>
      <c r="CU385" s="129"/>
      <c r="CV385" s="130">
        <f t="shared" si="392"/>
        <v>0</v>
      </c>
      <c r="CW385" s="134">
        <f t="shared" si="393"/>
        <v>0</v>
      </c>
      <c r="CX385" s="131">
        <f>+IF($I$7="SI",'INPUTS Y LISTAS'!$B$31,0)</f>
        <v>0</v>
      </c>
      <c r="CY385" s="132"/>
      <c r="CZ385" s="130">
        <f t="shared" si="394"/>
        <v>0</v>
      </c>
      <c r="DA385" s="134">
        <f t="shared" si="395"/>
        <v>0</v>
      </c>
      <c r="DB385" s="131">
        <f>+IF($I$7="SI",'INPUTS Y LISTAS'!$B$32,0)</f>
        <v>0</v>
      </c>
      <c r="DC385" s="132"/>
      <c r="DD385" s="130">
        <f t="shared" si="396"/>
        <v>0</v>
      </c>
      <c r="DE385" s="134">
        <f t="shared" si="397"/>
        <v>0</v>
      </c>
      <c r="DF385" s="131">
        <f>+IF($I$7="SI",'INPUTS Y LISTAS'!$B$33,0)</f>
        <v>0</v>
      </c>
      <c r="DG385" s="132"/>
      <c r="DH385" s="130">
        <f t="shared" si="398"/>
        <v>0</v>
      </c>
      <c r="DI385" s="134">
        <f t="shared" si="399"/>
        <v>0</v>
      </c>
      <c r="DJ385" s="136">
        <f t="shared" si="400"/>
        <v>0</v>
      </c>
    </row>
    <row r="386" spans="3:114" ht="15.75" hidden="1" outlineLevel="2" x14ac:dyDescent="0.2">
      <c r="C386" s="14">
        <f t="shared" si="407"/>
        <v>372</v>
      </c>
      <c r="D386" s="72"/>
      <c r="E386" s="69">
        <v>1</v>
      </c>
      <c r="F386" s="69"/>
      <c r="G386" s="70"/>
      <c r="H386" s="70"/>
      <c r="I386" s="70"/>
      <c r="J386" s="70"/>
      <c r="K386" s="70"/>
      <c r="L386" s="70"/>
      <c r="M386" s="70"/>
      <c r="N386" s="70"/>
      <c r="O386" s="70"/>
      <c r="P386" s="70"/>
      <c r="Q386" s="70"/>
      <c r="R386" s="70"/>
      <c r="S386" s="70"/>
      <c r="T386" s="70"/>
      <c r="U386" s="70"/>
      <c r="V386" s="70"/>
      <c r="W386" s="70"/>
      <c r="X386" s="70"/>
      <c r="Y386" s="71"/>
      <c r="Z386" s="87" t="s">
        <v>16</v>
      </c>
      <c r="AA386" s="15" t="str">
        <f>IF(G386="","",IF(Z386="SI",G386*(1+'INPUTS Y LISTAS'!$B$15),'Modelo Estadistico'!G386))</f>
        <v/>
      </c>
      <c r="AB386" s="15" t="str">
        <f>IF(H386="","",IF(Z386="SI",H386*(1+'INPUTS Y LISTAS'!$B$15),'Modelo Estadistico'!H386))</f>
        <v/>
      </c>
      <c r="AC386" s="15" t="str">
        <f>IF(I386="","",IF(Z386="SI",I386*(1+'INPUTS Y LISTAS'!$B$15),'Modelo Estadistico'!I386))</f>
        <v/>
      </c>
      <c r="AD386" s="15" t="str">
        <f>IF(J386="","",IF(Z386="SI",J386*(1+'INPUTS Y LISTAS'!$B$15),'Modelo Estadistico'!J386))</f>
        <v/>
      </c>
      <c r="AE386" s="15" t="str">
        <f>IF(K386="","",IF(Z386="SI",K386*(1+'INPUTS Y LISTAS'!$B$15),'Modelo Estadistico'!K386))</f>
        <v/>
      </c>
      <c r="AF386" s="15" t="str">
        <f>IF(L386="","",IF(Z386="SI",L386*(1+'INPUTS Y LISTAS'!$B$15),'Modelo Estadistico'!L386))</f>
        <v/>
      </c>
      <c r="AG386" s="15" t="str">
        <f>IF(M386="","",IF(Z386="SI",M386*(1+'INPUTS Y LISTAS'!$B$15),'Modelo Estadistico'!M386))</f>
        <v/>
      </c>
      <c r="AH386" s="15" t="str">
        <f>IF(N386="","",IF(Z386="SI",N386*(1+'INPUTS Y LISTAS'!$B$15),'Modelo Estadistico'!N386))</f>
        <v/>
      </c>
      <c r="AI386" s="15" t="str">
        <f>IF(O386="","",IF(Z386="SI",O386*(1+'INPUTS Y LISTAS'!$B$15),'Modelo Estadistico'!O386))</f>
        <v/>
      </c>
      <c r="AJ386" s="15" t="str">
        <f>IF(P386="","",IF(Z386="SI",P386*(1+'INPUTS Y LISTAS'!$B$15),'Modelo Estadistico'!P386))</f>
        <v/>
      </c>
      <c r="AK386" s="15" t="str">
        <f>IF(Q386="","",IF(Z386="SI",Q386*(1+'INPUTS Y LISTAS'!$B$15),'Modelo Estadistico'!Q386))</f>
        <v/>
      </c>
      <c r="AL386" s="15" t="str">
        <f>IF(R386="","",IF(Z386="SI",R386*(1+'INPUTS Y LISTAS'!$B$15),'Modelo Estadistico'!R386))</f>
        <v/>
      </c>
      <c r="AM386" s="15" t="str">
        <f>IF(S386="","",IF(Z386="SI",S386*(1+'INPUTS Y LISTAS'!$B$15),'Modelo Estadistico'!S386))</f>
        <v/>
      </c>
      <c r="AN386" s="15" t="str">
        <f>IF(T386="","",IF(Z386="SI",T386*(1+'INPUTS Y LISTAS'!$B$15),'Modelo Estadistico'!T386))</f>
        <v/>
      </c>
      <c r="AO386" s="15" t="str">
        <f>IF(U386="","",IF(Z386="SI",U386*(1+'INPUTS Y LISTAS'!$B$15),'Modelo Estadistico'!U386))</f>
        <v/>
      </c>
      <c r="AP386" s="15" t="str">
        <f>IF(V386="","",IF(Z386="SI",V386*(1+'INPUTS Y LISTAS'!$B$15),'Modelo Estadistico'!V386))</f>
        <v/>
      </c>
      <c r="AQ386" s="15" t="str">
        <f>IF(W386="","",IF(Z386="SI",W386*(1+'INPUTS Y LISTAS'!$B$15),'Modelo Estadistico'!W386))</f>
        <v/>
      </c>
      <c r="AR386" s="15" t="str">
        <f>IF(X386="","",IF(Z386="SI",X386*(1+'INPUTS Y LISTAS'!$B$15),'Modelo Estadistico'!X386))</f>
        <v/>
      </c>
      <c r="AS386" s="71"/>
      <c r="AT386" s="29" t="str">
        <f t="shared" si="408"/>
        <v/>
      </c>
      <c r="AU386" s="15" t="str">
        <f t="shared" si="409"/>
        <v/>
      </c>
      <c r="AV386" s="15" t="str">
        <f t="shared" si="410"/>
        <v/>
      </c>
      <c r="AW386" s="30" t="str">
        <f t="shared" si="411"/>
        <v/>
      </c>
      <c r="AX386" s="28" t="str">
        <f t="shared" si="390"/>
        <v/>
      </c>
      <c r="AY386" s="16" t="str">
        <f t="shared" si="362"/>
        <v/>
      </c>
      <c r="AZ386" s="16" t="str">
        <f t="shared" si="363"/>
        <v/>
      </c>
      <c r="BA386" s="16" t="str">
        <f t="shared" si="364"/>
        <v/>
      </c>
      <c r="BB386" s="16" t="str">
        <f t="shared" si="365"/>
        <v/>
      </c>
      <c r="BC386" s="16" t="str">
        <f t="shared" si="366"/>
        <v/>
      </c>
      <c r="BD386" s="16" t="str">
        <f t="shared" si="367"/>
        <v/>
      </c>
      <c r="BE386" s="16" t="str">
        <f t="shared" si="368"/>
        <v/>
      </c>
      <c r="BF386" s="16" t="str">
        <f t="shared" si="369"/>
        <v/>
      </c>
      <c r="BG386" s="16" t="str">
        <f t="shared" si="370"/>
        <v/>
      </c>
      <c r="BH386" s="16" t="str">
        <f t="shared" si="371"/>
        <v/>
      </c>
      <c r="BI386" s="16" t="str">
        <f t="shared" si="372"/>
        <v/>
      </c>
      <c r="BJ386" s="16" t="str">
        <f t="shared" si="373"/>
        <v/>
      </c>
      <c r="BK386" s="16" t="str">
        <f t="shared" si="374"/>
        <v/>
      </c>
      <c r="BL386" s="16" t="str">
        <f t="shared" si="375"/>
        <v/>
      </c>
      <c r="BM386" s="16"/>
      <c r="BN386" s="16" t="str">
        <f t="shared" si="376"/>
        <v/>
      </c>
      <c r="BO386" s="16" t="str">
        <f t="shared" si="377"/>
        <v/>
      </c>
      <c r="BP386" s="28" t="str">
        <f t="shared" si="378"/>
        <v/>
      </c>
      <c r="BQ386" s="16" t="str">
        <f t="shared" si="379"/>
        <v/>
      </c>
      <c r="BR386" s="16" t="str">
        <f t="shared" si="380"/>
        <v/>
      </c>
      <c r="BS386" s="16" t="str">
        <f t="shared" si="381"/>
        <v/>
      </c>
      <c r="BT386" s="16" t="str">
        <f t="shared" si="382"/>
        <v/>
      </c>
      <c r="BU386" s="16" t="str">
        <f t="shared" si="383"/>
        <v/>
      </c>
      <c r="BV386" s="16" t="str">
        <f t="shared" si="384"/>
        <v/>
      </c>
      <c r="BW386" s="16" t="str">
        <f t="shared" si="385"/>
        <v/>
      </c>
      <c r="BX386" s="16" t="str">
        <f t="shared" si="386"/>
        <v/>
      </c>
      <c r="BY386" s="16" t="str">
        <f t="shared" si="387"/>
        <v/>
      </c>
      <c r="BZ386" s="16" t="str">
        <f t="shared" si="417"/>
        <v/>
      </c>
      <c r="CA386" s="16" t="str">
        <f t="shared" si="417"/>
        <v/>
      </c>
      <c r="CB386" s="16" t="str">
        <f t="shared" si="417"/>
        <v/>
      </c>
      <c r="CC386" s="16" t="str">
        <f t="shared" si="417"/>
        <v/>
      </c>
      <c r="CD386" s="16" t="str">
        <f t="shared" si="417"/>
        <v/>
      </c>
      <c r="CE386" s="16" t="str">
        <f t="shared" si="417"/>
        <v/>
      </c>
      <c r="CF386" s="16" t="str">
        <f t="shared" si="417"/>
        <v/>
      </c>
      <c r="CG386" s="16" t="str">
        <f t="shared" si="417"/>
        <v/>
      </c>
      <c r="CH386" s="66" t="str">
        <f t="shared" si="389"/>
        <v/>
      </c>
      <c r="CI386" s="42" t="str">
        <f t="shared" si="401"/>
        <v/>
      </c>
      <c r="CJ386" s="42" t="str">
        <f t="shared" si="402"/>
        <v/>
      </c>
      <c r="CK386" s="42" t="str">
        <f t="shared" si="403"/>
        <v/>
      </c>
      <c r="CL386" s="42" t="str">
        <f t="shared" si="404"/>
        <v/>
      </c>
      <c r="CM386" s="42" t="str">
        <f t="shared" si="405"/>
        <v/>
      </c>
      <c r="CN386" s="65">
        <f t="shared" si="391"/>
        <v>0</v>
      </c>
      <c r="CO386" s="73"/>
      <c r="CP386" s="41">
        <f t="shared" si="412"/>
        <v>0</v>
      </c>
      <c r="CQ386" s="39">
        <f t="shared" si="413"/>
        <v>0</v>
      </c>
      <c r="CR386" s="40">
        <f t="shared" si="414"/>
        <v>0</v>
      </c>
      <c r="CS386" s="134">
        <f t="shared" si="415"/>
        <v>0</v>
      </c>
      <c r="CT386" s="17"/>
      <c r="CU386" s="129"/>
      <c r="CV386" s="130">
        <f t="shared" si="392"/>
        <v>0</v>
      </c>
      <c r="CW386" s="134">
        <f t="shared" si="393"/>
        <v>0</v>
      </c>
      <c r="CX386" s="131">
        <f>+IF($I$7="SI",'INPUTS Y LISTAS'!$B$31,0)</f>
        <v>0</v>
      </c>
      <c r="CY386" s="132"/>
      <c r="CZ386" s="130">
        <f t="shared" si="394"/>
        <v>0</v>
      </c>
      <c r="DA386" s="134">
        <f t="shared" si="395"/>
        <v>0</v>
      </c>
      <c r="DB386" s="131">
        <f>+IF($I$7="SI",'INPUTS Y LISTAS'!$B$32,0)</f>
        <v>0</v>
      </c>
      <c r="DC386" s="132"/>
      <c r="DD386" s="130">
        <f t="shared" si="396"/>
        <v>0</v>
      </c>
      <c r="DE386" s="134">
        <f t="shared" si="397"/>
        <v>0</v>
      </c>
      <c r="DF386" s="131">
        <f>+IF($I$7="SI",'INPUTS Y LISTAS'!$B$33,0)</f>
        <v>0</v>
      </c>
      <c r="DG386" s="132"/>
      <c r="DH386" s="130">
        <f t="shared" si="398"/>
        <v>0</v>
      </c>
      <c r="DI386" s="134">
        <f t="shared" si="399"/>
        <v>0</v>
      </c>
      <c r="DJ386" s="136">
        <f t="shared" si="400"/>
        <v>0</v>
      </c>
    </row>
    <row r="387" spans="3:114" ht="15.75" hidden="1" outlineLevel="2" x14ac:dyDescent="0.2">
      <c r="C387" s="14">
        <f t="shared" si="407"/>
        <v>373</v>
      </c>
      <c r="D387" s="72"/>
      <c r="E387" s="69">
        <v>1</v>
      </c>
      <c r="F387" s="69"/>
      <c r="G387" s="70"/>
      <c r="H387" s="70"/>
      <c r="I387" s="70"/>
      <c r="J387" s="70"/>
      <c r="K387" s="70"/>
      <c r="L387" s="70"/>
      <c r="M387" s="70"/>
      <c r="N387" s="70"/>
      <c r="O387" s="70"/>
      <c r="P387" s="70"/>
      <c r="Q387" s="70"/>
      <c r="R387" s="70"/>
      <c r="S387" s="70"/>
      <c r="T387" s="70"/>
      <c r="U387" s="70"/>
      <c r="V387" s="70"/>
      <c r="W387" s="70"/>
      <c r="X387" s="70"/>
      <c r="Y387" s="71"/>
      <c r="Z387" s="87" t="s">
        <v>16</v>
      </c>
      <c r="AA387" s="15" t="str">
        <f>IF(G387="","",IF(Z387="SI",G387*(1+'INPUTS Y LISTAS'!$B$15),'Modelo Estadistico'!G387))</f>
        <v/>
      </c>
      <c r="AB387" s="15" t="str">
        <f>IF(H387="","",IF(Z387="SI",H387*(1+'INPUTS Y LISTAS'!$B$15),'Modelo Estadistico'!H387))</f>
        <v/>
      </c>
      <c r="AC387" s="15" t="str">
        <f>IF(I387="","",IF(Z387="SI",I387*(1+'INPUTS Y LISTAS'!$B$15),'Modelo Estadistico'!I387))</f>
        <v/>
      </c>
      <c r="AD387" s="15" t="str">
        <f>IF(J387="","",IF(Z387="SI",J387*(1+'INPUTS Y LISTAS'!$B$15),'Modelo Estadistico'!J387))</f>
        <v/>
      </c>
      <c r="AE387" s="15" t="str">
        <f>IF(K387="","",IF(Z387="SI",K387*(1+'INPUTS Y LISTAS'!$B$15),'Modelo Estadistico'!K387))</f>
        <v/>
      </c>
      <c r="AF387" s="15" t="str">
        <f>IF(L387="","",IF(Z387="SI",L387*(1+'INPUTS Y LISTAS'!$B$15),'Modelo Estadistico'!L387))</f>
        <v/>
      </c>
      <c r="AG387" s="15" t="str">
        <f>IF(M387="","",IF(Z387="SI",M387*(1+'INPUTS Y LISTAS'!$B$15),'Modelo Estadistico'!M387))</f>
        <v/>
      </c>
      <c r="AH387" s="15" t="str">
        <f>IF(N387="","",IF(Z387="SI",N387*(1+'INPUTS Y LISTAS'!$B$15),'Modelo Estadistico'!N387))</f>
        <v/>
      </c>
      <c r="AI387" s="15" t="str">
        <f>IF(O387="","",IF(Z387="SI",O387*(1+'INPUTS Y LISTAS'!$B$15),'Modelo Estadistico'!O387))</f>
        <v/>
      </c>
      <c r="AJ387" s="15" t="str">
        <f>IF(P387="","",IF(Z387="SI",P387*(1+'INPUTS Y LISTAS'!$B$15),'Modelo Estadistico'!P387))</f>
        <v/>
      </c>
      <c r="AK387" s="15" t="str">
        <f>IF(Q387="","",IF(Z387="SI",Q387*(1+'INPUTS Y LISTAS'!$B$15),'Modelo Estadistico'!Q387))</f>
        <v/>
      </c>
      <c r="AL387" s="15" t="str">
        <f>IF(R387="","",IF(Z387="SI",R387*(1+'INPUTS Y LISTAS'!$B$15),'Modelo Estadistico'!R387))</f>
        <v/>
      </c>
      <c r="AM387" s="15" t="str">
        <f>IF(S387="","",IF(Z387="SI",S387*(1+'INPUTS Y LISTAS'!$B$15),'Modelo Estadistico'!S387))</f>
        <v/>
      </c>
      <c r="AN387" s="15" t="str">
        <f>IF(T387="","",IF(Z387="SI",T387*(1+'INPUTS Y LISTAS'!$B$15),'Modelo Estadistico'!T387))</f>
        <v/>
      </c>
      <c r="AO387" s="15" t="str">
        <f>IF(U387="","",IF(Z387="SI",U387*(1+'INPUTS Y LISTAS'!$B$15),'Modelo Estadistico'!U387))</f>
        <v/>
      </c>
      <c r="AP387" s="15" t="str">
        <f>IF(V387="","",IF(Z387="SI",V387*(1+'INPUTS Y LISTAS'!$B$15),'Modelo Estadistico'!V387))</f>
        <v/>
      </c>
      <c r="AQ387" s="15" t="str">
        <f>IF(W387="","",IF(Z387="SI",W387*(1+'INPUTS Y LISTAS'!$B$15),'Modelo Estadistico'!W387))</f>
        <v/>
      </c>
      <c r="AR387" s="15" t="str">
        <f>IF(X387="","",IF(Z387="SI",X387*(1+'INPUTS Y LISTAS'!$B$15),'Modelo Estadistico'!X387))</f>
        <v/>
      </c>
      <c r="AS387" s="71"/>
      <c r="AT387" s="29" t="str">
        <f t="shared" si="408"/>
        <v/>
      </c>
      <c r="AU387" s="15" t="str">
        <f t="shared" si="409"/>
        <v/>
      </c>
      <c r="AV387" s="15" t="str">
        <f t="shared" si="410"/>
        <v/>
      </c>
      <c r="AW387" s="30" t="str">
        <f t="shared" si="411"/>
        <v/>
      </c>
      <c r="AX387" s="28" t="str">
        <f t="shared" si="390"/>
        <v/>
      </c>
      <c r="AY387" s="16" t="str">
        <f t="shared" si="362"/>
        <v/>
      </c>
      <c r="AZ387" s="16" t="str">
        <f t="shared" si="363"/>
        <v/>
      </c>
      <c r="BA387" s="16" t="str">
        <f t="shared" si="364"/>
        <v/>
      </c>
      <c r="BB387" s="16" t="str">
        <f t="shared" si="365"/>
        <v/>
      </c>
      <c r="BC387" s="16" t="str">
        <f t="shared" si="366"/>
        <v/>
      </c>
      <c r="BD387" s="16" t="str">
        <f t="shared" si="367"/>
        <v/>
      </c>
      <c r="BE387" s="16" t="str">
        <f t="shared" si="368"/>
        <v/>
      </c>
      <c r="BF387" s="16" t="str">
        <f t="shared" si="369"/>
        <v/>
      </c>
      <c r="BG387" s="16" t="str">
        <f t="shared" si="370"/>
        <v/>
      </c>
      <c r="BH387" s="16" t="str">
        <f t="shared" si="371"/>
        <v/>
      </c>
      <c r="BI387" s="16" t="str">
        <f t="shared" si="372"/>
        <v/>
      </c>
      <c r="BJ387" s="16" t="str">
        <f t="shared" si="373"/>
        <v/>
      </c>
      <c r="BK387" s="16" t="str">
        <f t="shared" si="374"/>
        <v/>
      </c>
      <c r="BL387" s="16" t="str">
        <f t="shared" si="375"/>
        <v/>
      </c>
      <c r="BM387" s="16"/>
      <c r="BN387" s="16" t="str">
        <f t="shared" si="376"/>
        <v/>
      </c>
      <c r="BO387" s="16" t="str">
        <f t="shared" si="377"/>
        <v/>
      </c>
      <c r="BP387" s="28" t="str">
        <f t="shared" si="378"/>
        <v/>
      </c>
      <c r="BQ387" s="16" t="str">
        <f t="shared" si="379"/>
        <v/>
      </c>
      <c r="BR387" s="16" t="str">
        <f t="shared" si="380"/>
        <v/>
      </c>
      <c r="BS387" s="16" t="str">
        <f t="shared" si="381"/>
        <v/>
      </c>
      <c r="BT387" s="16" t="str">
        <f t="shared" si="382"/>
        <v/>
      </c>
      <c r="BU387" s="16" t="str">
        <f t="shared" si="383"/>
        <v/>
      </c>
      <c r="BV387" s="16" t="str">
        <f t="shared" si="384"/>
        <v/>
      </c>
      <c r="BW387" s="16" t="str">
        <f t="shared" si="385"/>
        <v/>
      </c>
      <c r="BX387" s="16" t="str">
        <f t="shared" si="386"/>
        <v/>
      </c>
      <c r="BY387" s="16" t="str">
        <f t="shared" si="387"/>
        <v/>
      </c>
      <c r="BZ387" s="16" t="str">
        <f t="shared" si="417"/>
        <v/>
      </c>
      <c r="CA387" s="16" t="str">
        <f t="shared" si="417"/>
        <v/>
      </c>
      <c r="CB387" s="16" t="str">
        <f t="shared" si="417"/>
        <v/>
      </c>
      <c r="CC387" s="16" t="str">
        <f t="shared" si="417"/>
        <v/>
      </c>
      <c r="CD387" s="16" t="str">
        <f t="shared" si="417"/>
        <v/>
      </c>
      <c r="CE387" s="16" t="str">
        <f t="shared" si="417"/>
        <v/>
      </c>
      <c r="CF387" s="16" t="str">
        <f t="shared" si="417"/>
        <v/>
      </c>
      <c r="CG387" s="16" t="str">
        <f t="shared" si="417"/>
        <v/>
      </c>
      <c r="CH387" s="66" t="str">
        <f t="shared" si="389"/>
        <v/>
      </c>
      <c r="CI387" s="42" t="str">
        <f t="shared" si="401"/>
        <v/>
      </c>
      <c r="CJ387" s="42" t="str">
        <f t="shared" si="402"/>
        <v/>
      </c>
      <c r="CK387" s="42" t="str">
        <f t="shared" si="403"/>
        <v/>
      </c>
      <c r="CL387" s="42" t="str">
        <f t="shared" si="404"/>
        <v/>
      </c>
      <c r="CM387" s="42" t="str">
        <f t="shared" si="405"/>
        <v/>
      </c>
      <c r="CN387" s="65">
        <f t="shared" si="391"/>
        <v>0</v>
      </c>
      <c r="CO387" s="73"/>
      <c r="CP387" s="41">
        <f t="shared" si="412"/>
        <v>0</v>
      </c>
      <c r="CQ387" s="39">
        <f t="shared" si="413"/>
        <v>0</v>
      </c>
      <c r="CR387" s="40">
        <f t="shared" si="414"/>
        <v>0</v>
      </c>
      <c r="CS387" s="134">
        <f t="shared" si="415"/>
        <v>0</v>
      </c>
      <c r="CT387" s="17"/>
      <c r="CU387" s="129"/>
      <c r="CV387" s="130">
        <f t="shared" si="392"/>
        <v>0</v>
      </c>
      <c r="CW387" s="134">
        <f t="shared" si="393"/>
        <v>0</v>
      </c>
      <c r="CX387" s="131">
        <f>+IF($I$7="SI",'INPUTS Y LISTAS'!$B$31,0)</f>
        <v>0</v>
      </c>
      <c r="CY387" s="132"/>
      <c r="CZ387" s="130">
        <f t="shared" si="394"/>
        <v>0</v>
      </c>
      <c r="DA387" s="134">
        <f t="shared" si="395"/>
        <v>0</v>
      </c>
      <c r="DB387" s="131">
        <f>+IF($I$7="SI",'INPUTS Y LISTAS'!$B$32,0)</f>
        <v>0</v>
      </c>
      <c r="DC387" s="132"/>
      <c r="DD387" s="130">
        <f t="shared" si="396"/>
        <v>0</v>
      </c>
      <c r="DE387" s="134">
        <f t="shared" si="397"/>
        <v>0</v>
      </c>
      <c r="DF387" s="131">
        <f>+IF($I$7="SI",'INPUTS Y LISTAS'!$B$33,0)</f>
        <v>0</v>
      </c>
      <c r="DG387" s="132"/>
      <c r="DH387" s="130">
        <f t="shared" si="398"/>
        <v>0</v>
      </c>
      <c r="DI387" s="134">
        <f t="shared" si="399"/>
        <v>0</v>
      </c>
      <c r="DJ387" s="136">
        <f t="shared" si="400"/>
        <v>0</v>
      </c>
    </row>
    <row r="388" spans="3:114" ht="15.75" hidden="1" outlineLevel="2" x14ac:dyDescent="0.2">
      <c r="C388" s="14">
        <f t="shared" si="407"/>
        <v>374</v>
      </c>
      <c r="D388" s="72"/>
      <c r="E388" s="69">
        <v>1</v>
      </c>
      <c r="F388" s="69"/>
      <c r="G388" s="70"/>
      <c r="H388" s="70"/>
      <c r="I388" s="70"/>
      <c r="J388" s="70"/>
      <c r="K388" s="70"/>
      <c r="L388" s="70"/>
      <c r="M388" s="70"/>
      <c r="N388" s="70"/>
      <c r="O388" s="70"/>
      <c r="P388" s="70"/>
      <c r="Q388" s="70"/>
      <c r="R388" s="70"/>
      <c r="S388" s="70"/>
      <c r="T388" s="70"/>
      <c r="U388" s="70"/>
      <c r="V388" s="70"/>
      <c r="W388" s="70"/>
      <c r="X388" s="70"/>
      <c r="Y388" s="71"/>
      <c r="Z388" s="87" t="s">
        <v>16</v>
      </c>
      <c r="AA388" s="15" t="str">
        <f>IF(G388="","",IF(Z388="SI",G388*(1+'INPUTS Y LISTAS'!$B$15),'Modelo Estadistico'!G388))</f>
        <v/>
      </c>
      <c r="AB388" s="15" t="str">
        <f>IF(H388="","",IF(Z388="SI",H388*(1+'INPUTS Y LISTAS'!$B$15),'Modelo Estadistico'!H388))</f>
        <v/>
      </c>
      <c r="AC388" s="15" t="str">
        <f>IF(I388="","",IF(Z388="SI",I388*(1+'INPUTS Y LISTAS'!$B$15),'Modelo Estadistico'!I388))</f>
        <v/>
      </c>
      <c r="AD388" s="15" t="str">
        <f>IF(J388="","",IF(Z388="SI",J388*(1+'INPUTS Y LISTAS'!$B$15),'Modelo Estadistico'!J388))</f>
        <v/>
      </c>
      <c r="AE388" s="15" t="str">
        <f>IF(K388="","",IF(Z388="SI",K388*(1+'INPUTS Y LISTAS'!$B$15),'Modelo Estadistico'!K388))</f>
        <v/>
      </c>
      <c r="AF388" s="15" t="str">
        <f>IF(L388="","",IF(Z388="SI",L388*(1+'INPUTS Y LISTAS'!$B$15),'Modelo Estadistico'!L388))</f>
        <v/>
      </c>
      <c r="AG388" s="15" t="str">
        <f>IF(M388="","",IF(Z388="SI",M388*(1+'INPUTS Y LISTAS'!$B$15),'Modelo Estadistico'!M388))</f>
        <v/>
      </c>
      <c r="AH388" s="15" t="str">
        <f>IF(N388="","",IF(Z388="SI",N388*(1+'INPUTS Y LISTAS'!$B$15),'Modelo Estadistico'!N388))</f>
        <v/>
      </c>
      <c r="AI388" s="15" t="str">
        <f>IF(O388="","",IF(Z388="SI",O388*(1+'INPUTS Y LISTAS'!$B$15),'Modelo Estadistico'!O388))</f>
        <v/>
      </c>
      <c r="AJ388" s="15" t="str">
        <f>IF(P388="","",IF(Z388="SI",P388*(1+'INPUTS Y LISTAS'!$B$15),'Modelo Estadistico'!P388))</f>
        <v/>
      </c>
      <c r="AK388" s="15" t="str">
        <f>IF(Q388="","",IF(Z388="SI",Q388*(1+'INPUTS Y LISTAS'!$B$15),'Modelo Estadistico'!Q388))</f>
        <v/>
      </c>
      <c r="AL388" s="15" t="str">
        <f>IF(R388="","",IF(Z388="SI",R388*(1+'INPUTS Y LISTAS'!$B$15),'Modelo Estadistico'!R388))</f>
        <v/>
      </c>
      <c r="AM388" s="15" t="str">
        <f>IF(S388="","",IF(Z388="SI",S388*(1+'INPUTS Y LISTAS'!$B$15),'Modelo Estadistico'!S388))</f>
        <v/>
      </c>
      <c r="AN388" s="15" t="str">
        <f>IF(T388="","",IF(Z388="SI",T388*(1+'INPUTS Y LISTAS'!$B$15),'Modelo Estadistico'!T388))</f>
        <v/>
      </c>
      <c r="AO388" s="15" t="str">
        <f>IF(U388="","",IF(Z388="SI",U388*(1+'INPUTS Y LISTAS'!$B$15),'Modelo Estadistico'!U388))</f>
        <v/>
      </c>
      <c r="AP388" s="15" t="str">
        <f>IF(V388="","",IF(Z388="SI",V388*(1+'INPUTS Y LISTAS'!$B$15),'Modelo Estadistico'!V388))</f>
        <v/>
      </c>
      <c r="AQ388" s="15" t="str">
        <f>IF(W388="","",IF(Z388="SI",W388*(1+'INPUTS Y LISTAS'!$B$15),'Modelo Estadistico'!W388))</f>
        <v/>
      </c>
      <c r="AR388" s="15" t="str">
        <f>IF(X388="","",IF(Z388="SI",X388*(1+'INPUTS Y LISTAS'!$B$15),'Modelo Estadistico'!X388))</f>
        <v/>
      </c>
      <c r="AS388" s="71"/>
      <c r="AT388" s="29" t="str">
        <f t="shared" si="408"/>
        <v/>
      </c>
      <c r="AU388" s="15" t="str">
        <f t="shared" si="409"/>
        <v/>
      </c>
      <c r="AV388" s="15" t="str">
        <f t="shared" si="410"/>
        <v/>
      </c>
      <c r="AW388" s="30" t="str">
        <f t="shared" si="411"/>
        <v/>
      </c>
      <c r="AX388" s="28" t="str">
        <f t="shared" si="390"/>
        <v/>
      </c>
      <c r="AY388" s="16" t="str">
        <f t="shared" si="362"/>
        <v/>
      </c>
      <c r="AZ388" s="16" t="str">
        <f t="shared" si="363"/>
        <v/>
      </c>
      <c r="BA388" s="16" t="str">
        <f t="shared" si="364"/>
        <v/>
      </c>
      <c r="BB388" s="16" t="str">
        <f t="shared" si="365"/>
        <v/>
      </c>
      <c r="BC388" s="16" t="str">
        <f t="shared" si="366"/>
        <v/>
      </c>
      <c r="BD388" s="16" t="str">
        <f t="shared" si="367"/>
        <v/>
      </c>
      <c r="BE388" s="16" t="str">
        <f t="shared" si="368"/>
        <v/>
      </c>
      <c r="BF388" s="16" t="str">
        <f t="shared" si="369"/>
        <v/>
      </c>
      <c r="BG388" s="16" t="str">
        <f t="shared" si="370"/>
        <v/>
      </c>
      <c r="BH388" s="16" t="str">
        <f t="shared" si="371"/>
        <v/>
      </c>
      <c r="BI388" s="16" t="str">
        <f t="shared" si="372"/>
        <v/>
      </c>
      <c r="BJ388" s="16" t="str">
        <f t="shared" si="373"/>
        <v/>
      </c>
      <c r="BK388" s="16" t="str">
        <f t="shared" si="374"/>
        <v/>
      </c>
      <c r="BL388" s="16" t="str">
        <f t="shared" si="375"/>
        <v/>
      </c>
      <c r="BM388" s="16"/>
      <c r="BN388" s="16" t="str">
        <f t="shared" si="376"/>
        <v/>
      </c>
      <c r="BO388" s="16" t="str">
        <f t="shared" si="377"/>
        <v/>
      </c>
      <c r="BP388" s="28" t="str">
        <f t="shared" si="378"/>
        <v/>
      </c>
      <c r="BQ388" s="16" t="str">
        <f t="shared" si="379"/>
        <v/>
      </c>
      <c r="BR388" s="16" t="str">
        <f t="shared" si="380"/>
        <v/>
      </c>
      <c r="BS388" s="16" t="str">
        <f t="shared" si="381"/>
        <v/>
      </c>
      <c r="BT388" s="16" t="str">
        <f t="shared" si="382"/>
        <v/>
      </c>
      <c r="BU388" s="16" t="str">
        <f t="shared" si="383"/>
        <v/>
      </c>
      <c r="BV388" s="16" t="str">
        <f t="shared" si="384"/>
        <v/>
      </c>
      <c r="BW388" s="16" t="str">
        <f t="shared" si="385"/>
        <v/>
      </c>
      <c r="BX388" s="16" t="str">
        <f t="shared" si="386"/>
        <v/>
      </c>
      <c r="BY388" s="16" t="str">
        <f t="shared" si="387"/>
        <v/>
      </c>
      <c r="BZ388" s="16" t="str">
        <f t="shared" si="417"/>
        <v/>
      </c>
      <c r="CA388" s="16" t="str">
        <f t="shared" si="417"/>
        <v/>
      </c>
      <c r="CB388" s="16" t="str">
        <f t="shared" si="417"/>
        <v/>
      </c>
      <c r="CC388" s="16" t="str">
        <f t="shared" si="417"/>
        <v/>
      </c>
      <c r="CD388" s="16" t="str">
        <f t="shared" si="417"/>
        <v/>
      </c>
      <c r="CE388" s="16" t="str">
        <f t="shared" si="417"/>
        <v/>
      </c>
      <c r="CF388" s="16" t="str">
        <f t="shared" si="417"/>
        <v/>
      </c>
      <c r="CG388" s="16" t="str">
        <f t="shared" si="417"/>
        <v/>
      </c>
      <c r="CH388" s="66" t="str">
        <f t="shared" si="389"/>
        <v/>
      </c>
      <c r="CI388" s="42" t="str">
        <f t="shared" si="401"/>
        <v/>
      </c>
      <c r="CJ388" s="42" t="str">
        <f t="shared" si="402"/>
        <v/>
      </c>
      <c r="CK388" s="42" t="str">
        <f t="shared" si="403"/>
        <v/>
      </c>
      <c r="CL388" s="42" t="str">
        <f t="shared" si="404"/>
        <v/>
      </c>
      <c r="CM388" s="42" t="str">
        <f t="shared" si="405"/>
        <v/>
      </c>
      <c r="CN388" s="65">
        <f t="shared" si="391"/>
        <v>0</v>
      </c>
      <c r="CO388" s="73"/>
      <c r="CP388" s="41">
        <f t="shared" si="412"/>
        <v>0</v>
      </c>
      <c r="CQ388" s="39">
        <f t="shared" si="413"/>
        <v>0</v>
      </c>
      <c r="CR388" s="40">
        <f t="shared" si="414"/>
        <v>0</v>
      </c>
      <c r="CS388" s="134">
        <f t="shared" si="415"/>
        <v>0</v>
      </c>
      <c r="CT388" s="17"/>
      <c r="CU388" s="129"/>
      <c r="CV388" s="130">
        <f t="shared" si="392"/>
        <v>0</v>
      </c>
      <c r="CW388" s="134">
        <f t="shared" si="393"/>
        <v>0</v>
      </c>
      <c r="CX388" s="131">
        <f>+IF($I$7="SI",'INPUTS Y LISTAS'!$B$31,0)</f>
        <v>0</v>
      </c>
      <c r="CY388" s="132"/>
      <c r="CZ388" s="130">
        <f t="shared" si="394"/>
        <v>0</v>
      </c>
      <c r="DA388" s="134">
        <f t="shared" si="395"/>
        <v>0</v>
      </c>
      <c r="DB388" s="131">
        <f>+IF($I$7="SI",'INPUTS Y LISTAS'!$B$32,0)</f>
        <v>0</v>
      </c>
      <c r="DC388" s="132"/>
      <c r="DD388" s="130">
        <f t="shared" si="396"/>
        <v>0</v>
      </c>
      <c r="DE388" s="134">
        <f t="shared" si="397"/>
        <v>0</v>
      </c>
      <c r="DF388" s="131">
        <f>+IF($I$7="SI",'INPUTS Y LISTAS'!$B$33,0)</f>
        <v>0</v>
      </c>
      <c r="DG388" s="132"/>
      <c r="DH388" s="130">
        <f t="shared" si="398"/>
        <v>0</v>
      </c>
      <c r="DI388" s="134">
        <f t="shared" si="399"/>
        <v>0</v>
      </c>
      <c r="DJ388" s="136">
        <f t="shared" si="400"/>
        <v>0</v>
      </c>
    </row>
    <row r="389" spans="3:114" ht="15.75" hidden="1" outlineLevel="2" x14ac:dyDescent="0.2">
      <c r="C389" s="14">
        <f t="shared" si="407"/>
        <v>375</v>
      </c>
      <c r="D389" s="72"/>
      <c r="E389" s="69">
        <v>1</v>
      </c>
      <c r="F389" s="69"/>
      <c r="G389" s="70"/>
      <c r="H389" s="70"/>
      <c r="I389" s="70"/>
      <c r="J389" s="70"/>
      <c r="K389" s="70"/>
      <c r="L389" s="70"/>
      <c r="M389" s="70"/>
      <c r="N389" s="70"/>
      <c r="O389" s="70"/>
      <c r="P389" s="70"/>
      <c r="Q389" s="70"/>
      <c r="R389" s="70"/>
      <c r="S389" s="70"/>
      <c r="T389" s="70"/>
      <c r="U389" s="70"/>
      <c r="V389" s="70"/>
      <c r="W389" s="70"/>
      <c r="X389" s="70"/>
      <c r="Y389" s="71"/>
      <c r="Z389" s="87" t="s">
        <v>16</v>
      </c>
      <c r="AA389" s="15" t="str">
        <f>IF(G389="","",IF(Z389="SI",G389*(1+'INPUTS Y LISTAS'!$B$15),'Modelo Estadistico'!G389))</f>
        <v/>
      </c>
      <c r="AB389" s="15" t="str">
        <f>IF(H389="","",IF(Z389="SI",H389*(1+'INPUTS Y LISTAS'!$B$15),'Modelo Estadistico'!H389))</f>
        <v/>
      </c>
      <c r="AC389" s="15" t="str">
        <f>IF(I389="","",IF(Z389="SI",I389*(1+'INPUTS Y LISTAS'!$B$15),'Modelo Estadistico'!I389))</f>
        <v/>
      </c>
      <c r="AD389" s="15" t="str">
        <f>IF(J389="","",IF(Z389="SI",J389*(1+'INPUTS Y LISTAS'!$B$15),'Modelo Estadistico'!J389))</f>
        <v/>
      </c>
      <c r="AE389" s="15" t="str">
        <f>IF(K389="","",IF(Z389="SI",K389*(1+'INPUTS Y LISTAS'!$B$15),'Modelo Estadistico'!K389))</f>
        <v/>
      </c>
      <c r="AF389" s="15" t="str">
        <f>IF(L389="","",IF(Z389="SI",L389*(1+'INPUTS Y LISTAS'!$B$15),'Modelo Estadistico'!L389))</f>
        <v/>
      </c>
      <c r="AG389" s="15" t="str">
        <f>IF(M389="","",IF(Z389="SI",M389*(1+'INPUTS Y LISTAS'!$B$15),'Modelo Estadistico'!M389))</f>
        <v/>
      </c>
      <c r="AH389" s="15" t="str">
        <f>IF(N389="","",IF(Z389="SI",N389*(1+'INPUTS Y LISTAS'!$B$15),'Modelo Estadistico'!N389))</f>
        <v/>
      </c>
      <c r="AI389" s="15" t="str">
        <f>IF(O389="","",IF(Z389="SI",O389*(1+'INPUTS Y LISTAS'!$B$15),'Modelo Estadistico'!O389))</f>
        <v/>
      </c>
      <c r="AJ389" s="15" t="str">
        <f>IF(P389="","",IF(Z389="SI",P389*(1+'INPUTS Y LISTAS'!$B$15),'Modelo Estadistico'!P389))</f>
        <v/>
      </c>
      <c r="AK389" s="15" t="str">
        <f>IF(Q389="","",IF(Z389="SI",Q389*(1+'INPUTS Y LISTAS'!$B$15),'Modelo Estadistico'!Q389))</f>
        <v/>
      </c>
      <c r="AL389" s="15" t="str">
        <f>IF(R389="","",IF(Z389="SI",R389*(1+'INPUTS Y LISTAS'!$B$15),'Modelo Estadistico'!R389))</f>
        <v/>
      </c>
      <c r="AM389" s="15" t="str">
        <f>IF(S389="","",IF(Z389="SI",S389*(1+'INPUTS Y LISTAS'!$B$15),'Modelo Estadistico'!S389))</f>
        <v/>
      </c>
      <c r="AN389" s="15" t="str">
        <f>IF(T389="","",IF(Z389="SI",T389*(1+'INPUTS Y LISTAS'!$B$15),'Modelo Estadistico'!T389))</f>
        <v/>
      </c>
      <c r="AO389" s="15" t="str">
        <f>IF(U389="","",IF(Z389="SI",U389*(1+'INPUTS Y LISTAS'!$B$15),'Modelo Estadistico'!U389))</f>
        <v/>
      </c>
      <c r="AP389" s="15" t="str">
        <f>IF(V389="","",IF(Z389="SI",V389*(1+'INPUTS Y LISTAS'!$B$15),'Modelo Estadistico'!V389))</f>
        <v/>
      </c>
      <c r="AQ389" s="15" t="str">
        <f>IF(W389="","",IF(Z389="SI",W389*(1+'INPUTS Y LISTAS'!$B$15),'Modelo Estadistico'!W389))</f>
        <v/>
      </c>
      <c r="AR389" s="15" t="str">
        <f>IF(X389="","",IF(Z389="SI",X389*(1+'INPUTS Y LISTAS'!$B$15),'Modelo Estadistico'!X389))</f>
        <v/>
      </c>
      <c r="AS389" s="71"/>
      <c r="AT389" s="29" t="str">
        <f t="shared" si="408"/>
        <v/>
      </c>
      <c r="AU389" s="15" t="str">
        <f t="shared" si="409"/>
        <v/>
      </c>
      <c r="AV389" s="15" t="str">
        <f t="shared" si="410"/>
        <v/>
      </c>
      <c r="AW389" s="30" t="str">
        <f t="shared" si="411"/>
        <v/>
      </c>
      <c r="AX389" s="28" t="str">
        <f t="shared" si="390"/>
        <v/>
      </c>
      <c r="AY389" s="16" t="str">
        <f t="shared" si="362"/>
        <v/>
      </c>
      <c r="AZ389" s="16" t="str">
        <f t="shared" si="363"/>
        <v/>
      </c>
      <c r="BA389" s="16" t="str">
        <f t="shared" si="364"/>
        <v/>
      </c>
      <c r="BB389" s="16" t="str">
        <f t="shared" si="365"/>
        <v/>
      </c>
      <c r="BC389" s="16" t="str">
        <f t="shared" si="366"/>
        <v/>
      </c>
      <c r="BD389" s="16" t="str">
        <f t="shared" si="367"/>
        <v/>
      </c>
      <c r="BE389" s="16" t="str">
        <f t="shared" si="368"/>
        <v/>
      </c>
      <c r="BF389" s="16" t="str">
        <f t="shared" si="369"/>
        <v/>
      </c>
      <c r="BG389" s="16" t="str">
        <f t="shared" si="370"/>
        <v/>
      </c>
      <c r="BH389" s="16" t="str">
        <f t="shared" si="371"/>
        <v/>
      </c>
      <c r="BI389" s="16" t="str">
        <f t="shared" si="372"/>
        <v/>
      </c>
      <c r="BJ389" s="16" t="str">
        <f t="shared" si="373"/>
        <v/>
      </c>
      <c r="BK389" s="16" t="str">
        <f t="shared" si="374"/>
        <v/>
      </c>
      <c r="BL389" s="16" t="str">
        <f t="shared" si="375"/>
        <v/>
      </c>
      <c r="BM389" s="16"/>
      <c r="BN389" s="16" t="str">
        <f t="shared" si="376"/>
        <v/>
      </c>
      <c r="BO389" s="16" t="str">
        <f t="shared" si="377"/>
        <v/>
      </c>
      <c r="BP389" s="28" t="str">
        <f t="shared" si="378"/>
        <v/>
      </c>
      <c r="BQ389" s="16" t="str">
        <f t="shared" si="379"/>
        <v/>
      </c>
      <c r="BR389" s="16" t="str">
        <f t="shared" si="380"/>
        <v/>
      </c>
      <c r="BS389" s="16" t="str">
        <f t="shared" si="381"/>
        <v/>
      </c>
      <c r="BT389" s="16" t="str">
        <f t="shared" si="382"/>
        <v/>
      </c>
      <c r="BU389" s="16" t="str">
        <f t="shared" si="383"/>
        <v/>
      </c>
      <c r="BV389" s="16" t="str">
        <f t="shared" si="384"/>
        <v/>
      </c>
      <c r="BW389" s="16" t="str">
        <f t="shared" si="385"/>
        <v/>
      </c>
      <c r="BX389" s="16" t="str">
        <f t="shared" si="386"/>
        <v/>
      </c>
      <c r="BY389" s="16" t="str">
        <f t="shared" si="387"/>
        <v/>
      </c>
      <c r="BZ389" s="16" t="str">
        <f t="shared" si="417"/>
        <v/>
      </c>
      <c r="CA389" s="16" t="str">
        <f t="shared" si="417"/>
        <v/>
      </c>
      <c r="CB389" s="16" t="str">
        <f t="shared" si="417"/>
        <v/>
      </c>
      <c r="CC389" s="16" t="str">
        <f t="shared" si="417"/>
        <v/>
      </c>
      <c r="CD389" s="16" t="str">
        <f t="shared" si="417"/>
        <v/>
      </c>
      <c r="CE389" s="16" t="str">
        <f t="shared" si="417"/>
        <v/>
      </c>
      <c r="CF389" s="16" t="str">
        <f t="shared" si="417"/>
        <v/>
      </c>
      <c r="CG389" s="16" t="str">
        <f t="shared" si="417"/>
        <v/>
      </c>
      <c r="CH389" s="66" t="str">
        <f t="shared" si="389"/>
        <v/>
      </c>
      <c r="CI389" s="42" t="str">
        <f t="shared" si="401"/>
        <v/>
      </c>
      <c r="CJ389" s="42" t="str">
        <f t="shared" si="402"/>
        <v/>
      </c>
      <c r="CK389" s="42" t="str">
        <f t="shared" si="403"/>
        <v/>
      </c>
      <c r="CL389" s="42" t="str">
        <f t="shared" si="404"/>
        <v/>
      </c>
      <c r="CM389" s="42" t="str">
        <f t="shared" si="405"/>
        <v/>
      </c>
      <c r="CN389" s="65">
        <f t="shared" si="391"/>
        <v>0</v>
      </c>
      <c r="CO389" s="73"/>
      <c r="CP389" s="41">
        <f t="shared" si="412"/>
        <v>0</v>
      </c>
      <c r="CQ389" s="39">
        <f t="shared" si="413"/>
        <v>0</v>
      </c>
      <c r="CR389" s="40">
        <f t="shared" si="414"/>
        <v>0</v>
      </c>
      <c r="CS389" s="134">
        <f t="shared" si="415"/>
        <v>0</v>
      </c>
      <c r="CT389" s="17"/>
      <c r="CU389" s="129"/>
      <c r="CV389" s="130">
        <f t="shared" si="392"/>
        <v>0</v>
      </c>
      <c r="CW389" s="134">
        <f t="shared" si="393"/>
        <v>0</v>
      </c>
      <c r="CX389" s="131">
        <f>+IF($I$7="SI",'INPUTS Y LISTAS'!$B$31,0)</f>
        <v>0</v>
      </c>
      <c r="CY389" s="132"/>
      <c r="CZ389" s="130">
        <f t="shared" si="394"/>
        <v>0</v>
      </c>
      <c r="DA389" s="134">
        <f t="shared" si="395"/>
        <v>0</v>
      </c>
      <c r="DB389" s="131">
        <f>+IF($I$7="SI",'INPUTS Y LISTAS'!$B$32,0)</f>
        <v>0</v>
      </c>
      <c r="DC389" s="132"/>
      <c r="DD389" s="130">
        <f t="shared" si="396"/>
        <v>0</v>
      </c>
      <c r="DE389" s="134">
        <f t="shared" si="397"/>
        <v>0</v>
      </c>
      <c r="DF389" s="131">
        <f>+IF($I$7="SI",'INPUTS Y LISTAS'!$B$33,0)</f>
        <v>0</v>
      </c>
      <c r="DG389" s="132"/>
      <c r="DH389" s="130">
        <f t="shared" si="398"/>
        <v>0</v>
      </c>
      <c r="DI389" s="134">
        <f t="shared" si="399"/>
        <v>0</v>
      </c>
      <c r="DJ389" s="136">
        <f t="shared" si="400"/>
        <v>0</v>
      </c>
    </row>
    <row r="390" spans="3:114" ht="15.75" hidden="1" outlineLevel="2" x14ac:dyDescent="0.2">
      <c r="C390" s="14">
        <f t="shared" si="407"/>
        <v>376</v>
      </c>
      <c r="D390" s="72"/>
      <c r="E390" s="69">
        <v>1</v>
      </c>
      <c r="F390" s="69"/>
      <c r="G390" s="70"/>
      <c r="H390" s="70"/>
      <c r="I390" s="70"/>
      <c r="J390" s="70"/>
      <c r="K390" s="70"/>
      <c r="L390" s="70"/>
      <c r="M390" s="70"/>
      <c r="N390" s="70"/>
      <c r="O390" s="70"/>
      <c r="P390" s="70"/>
      <c r="Q390" s="70"/>
      <c r="R390" s="70"/>
      <c r="S390" s="70"/>
      <c r="T390" s="70"/>
      <c r="U390" s="70"/>
      <c r="V390" s="70"/>
      <c r="W390" s="70"/>
      <c r="X390" s="70"/>
      <c r="Y390" s="71"/>
      <c r="Z390" s="87" t="s">
        <v>16</v>
      </c>
      <c r="AA390" s="15" t="str">
        <f>IF(G390="","",IF(Z390="SI",G390*(1+'INPUTS Y LISTAS'!$B$15),'Modelo Estadistico'!G390))</f>
        <v/>
      </c>
      <c r="AB390" s="15" t="str">
        <f>IF(H390="","",IF(Z390="SI",H390*(1+'INPUTS Y LISTAS'!$B$15),'Modelo Estadistico'!H390))</f>
        <v/>
      </c>
      <c r="AC390" s="15" t="str">
        <f>IF(I390="","",IF(Z390="SI",I390*(1+'INPUTS Y LISTAS'!$B$15),'Modelo Estadistico'!I390))</f>
        <v/>
      </c>
      <c r="AD390" s="15" t="str">
        <f>IF(J390="","",IF(Z390="SI",J390*(1+'INPUTS Y LISTAS'!$B$15),'Modelo Estadistico'!J390))</f>
        <v/>
      </c>
      <c r="AE390" s="15" t="str">
        <f>IF(K390="","",IF(Z390="SI",K390*(1+'INPUTS Y LISTAS'!$B$15),'Modelo Estadistico'!K390))</f>
        <v/>
      </c>
      <c r="AF390" s="15" t="str">
        <f>IF(L390="","",IF(Z390="SI",L390*(1+'INPUTS Y LISTAS'!$B$15),'Modelo Estadistico'!L390))</f>
        <v/>
      </c>
      <c r="AG390" s="15" t="str">
        <f>IF(M390="","",IF(Z390="SI",M390*(1+'INPUTS Y LISTAS'!$B$15),'Modelo Estadistico'!M390))</f>
        <v/>
      </c>
      <c r="AH390" s="15" t="str">
        <f>IF(N390="","",IF(Z390="SI",N390*(1+'INPUTS Y LISTAS'!$B$15),'Modelo Estadistico'!N390))</f>
        <v/>
      </c>
      <c r="AI390" s="15" t="str">
        <f>IF(O390="","",IF(Z390="SI",O390*(1+'INPUTS Y LISTAS'!$B$15),'Modelo Estadistico'!O390))</f>
        <v/>
      </c>
      <c r="AJ390" s="15" t="str">
        <f>IF(P390="","",IF(Z390="SI",P390*(1+'INPUTS Y LISTAS'!$B$15),'Modelo Estadistico'!P390))</f>
        <v/>
      </c>
      <c r="AK390" s="15" t="str">
        <f>IF(Q390="","",IF(Z390="SI",Q390*(1+'INPUTS Y LISTAS'!$B$15),'Modelo Estadistico'!Q390))</f>
        <v/>
      </c>
      <c r="AL390" s="15" t="str">
        <f>IF(R390="","",IF(Z390="SI",R390*(1+'INPUTS Y LISTAS'!$B$15),'Modelo Estadistico'!R390))</f>
        <v/>
      </c>
      <c r="AM390" s="15" t="str">
        <f>IF(S390="","",IF(Z390="SI",S390*(1+'INPUTS Y LISTAS'!$B$15),'Modelo Estadistico'!S390))</f>
        <v/>
      </c>
      <c r="AN390" s="15" t="str">
        <f>IF(T390="","",IF(Z390="SI",T390*(1+'INPUTS Y LISTAS'!$B$15),'Modelo Estadistico'!T390))</f>
        <v/>
      </c>
      <c r="AO390" s="15" t="str">
        <f>IF(U390="","",IF(Z390="SI",U390*(1+'INPUTS Y LISTAS'!$B$15),'Modelo Estadistico'!U390))</f>
        <v/>
      </c>
      <c r="AP390" s="15" t="str">
        <f>IF(V390="","",IF(Z390="SI",V390*(1+'INPUTS Y LISTAS'!$B$15),'Modelo Estadistico'!V390))</f>
        <v/>
      </c>
      <c r="AQ390" s="15" t="str">
        <f>IF(W390="","",IF(Z390="SI",W390*(1+'INPUTS Y LISTAS'!$B$15),'Modelo Estadistico'!W390))</f>
        <v/>
      </c>
      <c r="AR390" s="15" t="str">
        <f>IF(X390="","",IF(Z390="SI",X390*(1+'INPUTS Y LISTAS'!$B$15),'Modelo Estadistico'!X390))</f>
        <v/>
      </c>
      <c r="AS390" s="71"/>
      <c r="AT390" s="29" t="str">
        <f t="shared" si="408"/>
        <v/>
      </c>
      <c r="AU390" s="15" t="str">
        <f t="shared" si="409"/>
        <v/>
      </c>
      <c r="AV390" s="15" t="str">
        <f t="shared" si="410"/>
        <v/>
      </c>
      <c r="AW390" s="30" t="str">
        <f t="shared" si="411"/>
        <v/>
      </c>
      <c r="AX390" s="28" t="str">
        <f t="shared" si="390"/>
        <v/>
      </c>
      <c r="AY390" s="16" t="str">
        <f t="shared" si="362"/>
        <v/>
      </c>
      <c r="AZ390" s="16" t="str">
        <f t="shared" si="363"/>
        <v/>
      </c>
      <c r="BA390" s="16" t="str">
        <f t="shared" si="364"/>
        <v/>
      </c>
      <c r="BB390" s="16" t="str">
        <f t="shared" si="365"/>
        <v/>
      </c>
      <c r="BC390" s="16" t="str">
        <f t="shared" si="366"/>
        <v/>
      </c>
      <c r="BD390" s="16" t="str">
        <f t="shared" si="367"/>
        <v/>
      </c>
      <c r="BE390" s="16" t="str">
        <f t="shared" si="368"/>
        <v/>
      </c>
      <c r="BF390" s="16" t="str">
        <f t="shared" si="369"/>
        <v/>
      </c>
      <c r="BG390" s="16" t="str">
        <f t="shared" si="370"/>
        <v/>
      </c>
      <c r="BH390" s="16" t="str">
        <f t="shared" si="371"/>
        <v/>
      </c>
      <c r="BI390" s="16" t="str">
        <f t="shared" si="372"/>
        <v/>
      </c>
      <c r="BJ390" s="16" t="str">
        <f t="shared" si="373"/>
        <v/>
      </c>
      <c r="BK390" s="16" t="str">
        <f t="shared" si="374"/>
        <v/>
      </c>
      <c r="BL390" s="16" t="str">
        <f t="shared" si="375"/>
        <v/>
      </c>
      <c r="BM390" s="16"/>
      <c r="BN390" s="16" t="str">
        <f t="shared" si="376"/>
        <v/>
      </c>
      <c r="BO390" s="16" t="str">
        <f t="shared" si="377"/>
        <v/>
      </c>
      <c r="BP390" s="28" t="str">
        <f t="shared" si="378"/>
        <v/>
      </c>
      <c r="BQ390" s="16" t="str">
        <f t="shared" si="379"/>
        <v/>
      </c>
      <c r="BR390" s="16" t="str">
        <f t="shared" si="380"/>
        <v/>
      </c>
      <c r="BS390" s="16" t="str">
        <f t="shared" si="381"/>
        <v/>
      </c>
      <c r="BT390" s="16" t="str">
        <f t="shared" si="382"/>
        <v/>
      </c>
      <c r="BU390" s="16" t="str">
        <f t="shared" si="383"/>
        <v/>
      </c>
      <c r="BV390" s="16" t="str">
        <f t="shared" si="384"/>
        <v/>
      </c>
      <c r="BW390" s="16" t="str">
        <f t="shared" si="385"/>
        <v/>
      </c>
      <c r="BX390" s="16" t="str">
        <f t="shared" si="386"/>
        <v/>
      </c>
      <c r="BY390" s="16" t="str">
        <f t="shared" si="387"/>
        <v/>
      </c>
      <c r="BZ390" s="16" t="str">
        <f t="shared" si="417"/>
        <v/>
      </c>
      <c r="CA390" s="16" t="str">
        <f t="shared" si="417"/>
        <v/>
      </c>
      <c r="CB390" s="16" t="str">
        <f t="shared" si="417"/>
        <v/>
      </c>
      <c r="CC390" s="16" t="str">
        <f t="shared" si="417"/>
        <v/>
      </c>
      <c r="CD390" s="16" t="str">
        <f t="shared" si="417"/>
        <v/>
      </c>
      <c r="CE390" s="16" t="str">
        <f t="shared" si="417"/>
        <v/>
      </c>
      <c r="CF390" s="16" t="str">
        <f t="shared" si="417"/>
        <v/>
      </c>
      <c r="CG390" s="16" t="str">
        <f t="shared" si="417"/>
        <v/>
      </c>
      <c r="CH390" s="66" t="str">
        <f t="shared" si="389"/>
        <v/>
      </c>
      <c r="CI390" s="42" t="str">
        <f t="shared" si="401"/>
        <v/>
      </c>
      <c r="CJ390" s="42" t="str">
        <f t="shared" si="402"/>
        <v/>
      </c>
      <c r="CK390" s="42" t="str">
        <f t="shared" si="403"/>
        <v/>
      </c>
      <c r="CL390" s="42" t="str">
        <f t="shared" si="404"/>
        <v/>
      </c>
      <c r="CM390" s="42" t="str">
        <f t="shared" si="405"/>
        <v/>
      </c>
      <c r="CN390" s="65">
        <f t="shared" si="391"/>
        <v>0</v>
      </c>
      <c r="CO390" s="73"/>
      <c r="CP390" s="41">
        <f t="shared" si="412"/>
        <v>0</v>
      </c>
      <c r="CQ390" s="39">
        <f t="shared" si="413"/>
        <v>0</v>
      </c>
      <c r="CR390" s="40">
        <f t="shared" si="414"/>
        <v>0</v>
      </c>
      <c r="CS390" s="134">
        <f t="shared" si="415"/>
        <v>0</v>
      </c>
      <c r="CT390" s="17"/>
      <c r="CU390" s="129"/>
      <c r="CV390" s="130">
        <f t="shared" si="392"/>
        <v>0</v>
      </c>
      <c r="CW390" s="134">
        <f t="shared" si="393"/>
        <v>0</v>
      </c>
      <c r="CX390" s="131">
        <f>+IF($I$7="SI",'INPUTS Y LISTAS'!$B$31,0)</f>
        <v>0</v>
      </c>
      <c r="CY390" s="132"/>
      <c r="CZ390" s="130">
        <f t="shared" si="394"/>
        <v>0</v>
      </c>
      <c r="DA390" s="134">
        <f t="shared" si="395"/>
        <v>0</v>
      </c>
      <c r="DB390" s="131">
        <f>+IF($I$7="SI",'INPUTS Y LISTAS'!$B$32,0)</f>
        <v>0</v>
      </c>
      <c r="DC390" s="132"/>
      <c r="DD390" s="130">
        <f t="shared" si="396"/>
        <v>0</v>
      </c>
      <c r="DE390" s="134">
        <f t="shared" si="397"/>
        <v>0</v>
      </c>
      <c r="DF390" s="131">
        <f>+IF($I$7="SI",'INPUTS Y LISTAS'!$B$33,0)</f>
        <v>0</v>
      </c>
      <c r="DG390" s="132"/>
      <c r="DH390" s="130">
        <f t="shared" si="398"/>
        <v>0</v>
      </c>
      <c r="DI390" s="134">
        <f t="shared" si="399"/>
        <v>0</v>
      </c>
      <c r="DJ390" s="136">
        <f t="shared" si="400"/>
        <v>0</v>
      </c>
    </row>
    <row r="391" spans="3:114" ht="15.75" hidden="1" outlineLevel="2" x14ac:dyDescent="0.2">
      <c r="C391" s="14">
        <f t="shared" si="407"/>
        <v>377</v>
      </c>
      <c r="D391" s="72"/>
      <c r="E391" s="69">
        <v>1</v>
      </c>
      <c r="F391" s="69"/>
      <c r="G391" s="70"/>
      <c r="H391" s="70"/>
      <c r="I391" s="70"/>
      <c r="J391" s="70"/>
      <c r="K391" s="70"/>
      <c r="L391" s="70"/>
      <c r="M391" s="70"/>
      <c r="N391" s="70"/>
      <c r="O391" s="70"/>
      <c r="P391" s="70"/>
      <c r="Q391" s="70"/>
      <c r="R391" s="70"/>
      <c r="S391" s="70"/>
      <c r="T391" s="70"/>
      <c r="U391" s="70"/>
      <c r="V391" s="70"/>
      <c r="W391" s="70"/>
      <c r="X391" s="70"/>
      <c r="Y391" s="71"/>
      <c r="Z391" s="87" t="s">
        <v>16</v>
      </c>
      <c r="AA391" s="15" t="str">
        <f>IF(G391="","",IF(Z391="SI",G391*(1+'INPUTS Y LISTAS'!$B$15),'Modelo Estadistico'!G391))</f>
        <v/>
      </c>
      <c r="AB391" s="15" t="str">
        <f>IF(H391="","",IF(Z391="SI",H391*(1+'INPUTS Y LISTAS'!$B$15),'Modelo Estadistico'!H391))</f>
        <v/>
      </c>
      <c r="AC391" s="15" t="str">
        <f>IF(I391="","",IF(Z391="SI",I391*(1+'INPUTS Y LISTAS'!$B$15),'Modelo Estadistico'!I391))</f>
        <v/>
      </c>
      <c r="AD391" s="15" t="str">
        <f>IF(J391="","",IF(Z391="SI",J391*(1+'INPUTS Y LISTAS'!$B$15),'Modelo Estadistico'!J391))</f>
        <v/>
      </c>
      <c r="AE391" s="15" t="str">
        <f>IF(K391="","",IF(Z391="SI",K391*(1+'INPUTS Y LISTAS'!$B$15),'Modelo Estadistico'!K391))</f>
        <v/>
      </c>
      <c r="AF391" s="15" t="str">
        <f>IF(L391="","",IF(Z391="SI",L391*(1+'INPUTS Y LISTAS'!$B$15),'Modelo Estadistico'!L391))</f>
        <v/>
      </c>
      <c r="AG391" s="15" t="str">
        <f>IF(M391="","",IF(Z391="SI",M391*(1+'INPUTS Y LISTAS'!$B$15),'Modelo Estadistico'!M391))</f>
        <v/>
      </c>
      <c r="AH391" s="15" t="str">
        <f>IF(N391="","",IF(Z391="SI",N391*(1+'INPUTS Y LISTAS'!$B$15),'Modelo Estadistico'!N391))</f>
        <v/>
      </c>
      <c r="AI391" s="15" t="str">
        <f>IF(O391="","",IF(Z391="SI",O391*(1+'INPUTS Y LISTAS'!$B$15),'Modelo Estadistico'!O391))</f>
        <v/>
      </c>
      <c r="AJ391" s="15" t="str">
        <f>IF(P391="","",IF(Z391="SI",P391*(1+'INPUTS Y LISTAS'!$B$15),'Modelo Estadistico'!P391))</f>
        <v/>
      </c>
      <c r="AK391" s="15" t="str">
        <f>IF(Q391="","",IF(Z391="SI",Q391*(1+'INPUTS Y LISTAS'!$B$15),'Modelo Estadistico'!Q391))</f>
        <v/>
      </c>
      <c r="AL391" s="15" t="str">
        <f>IF(R391="","",IF(Z391="SI",R391*(1+'INPUTS Y LISTAS'!$B$15),'Modelo Estadistico'!R391))</f>
        <v/>
      </c>
      <c r="AM391" s="15" t="str">
        <f>IF(S391="","",IF(Z391="SI",S391*(1+'INPUTS Y LISTAS'!$B$15),'Modelo Estadistico'!S391))</f>
        <v/>
      </c>
      <c r="AN391" s="15" t="str">
        <f>IF(T391="","",IF(Z391="SI",T391*(1+'INPUTS Y LISTAS'!$B$15),'Modelo Estadistico'!T391))</f>
        <v/>
      </c>
      <c r="AO391" s="15" t="str">
        <f>IF(U391="","",IF(Z391="SI",U391*(1+'INPUTS Y LISTAS'!$B$15),'Modelo Estadistico'!U391))</f>
        <v/>
      </c>
      <c r="AP391" s="15" t="str">
        <f>IF(V391="","",IF(Z391="SI",V391*(1+'INPUTS Y LISTAS'!$B$15),'Modelo Estadistico'!V391))</f>
        <v/>
      </c>
      <c r="AQ391" s="15" t="str">
        <f>IF(W391="","",IF(Z391="SI",W391*(1+'INPUTS Y LISTAS'!$B$15),'Modelo Estadistico'!W391))</f>
        <v/>
      </c>
      <c r="AR391" s="15" t="str">
        <f>IF(X391="","",IF(Z391="SI",X391*(1+'INPUTS Y LISTAS'!$B$15),'Modelo Estadistico'!X391))</f>
        <v/>
      </c>
      <c r="AS391" s="71"/>
      <c r="AT391" s="29" t="str">
        <f t="shared" si="408"/>
        <v/>
      </c>
      <c r="AU391" s="15" t="str">
        <f t="shared" si="409"/>
        <v/>
      </c>
      <c r="AV391" s="15" t="str">
        <f t="shared" si="410"/>
        <v/>
      </c>
      <c r="AW391" s="30" t="str">
        <f t="shared" si="411"/>
        <v/>
      </c>
      <c r="AX391" s="28" t="str">
        <f t="shared" si="390"/>
        <v/>
      </c>
      <c r="AY391" s="16" t="str">
        <f t="shared" si="362"/>
        <v/>
      </c>
      <c r="AZ391" s="16" t="str">
        <f t="shared" si="363"/>
        <v/>
      </c>
      <c r="BA391" s="16" t="str">
        <f t="shared" si="364"/>
        <v/>
      </c>
      <c r="BB391" s="16" t="str">
        <f t="shared" si="365"/>
        <v/>
      </c>
      <c r="BC391" s="16" t="str">
        <f t="shared" si="366"/>
        <v/>
      </c>
      <c r="BD391" s="16" t="str">
        <f t="shared" si="367"/>
        <v/>
      </c>
      <c r="BE391" s="16" t="str">
        <f t="shared" si="368"/>
        <v/>
      </c>
      <c r="BF391" s="16" t="str">
        <f t="shared" si="369"/>
        <v/>
      </c>
      <c r="BG391" s="16" t="str">
        <f t="shared" si="370"/>
        <v/>
      </c>
      <c r="BH391" s="16" t="str">
        <f t="shared" si="371"/>
        <v/>
      </c>
      <c r="BI391" s="16" t="str">
        <f t="shared" si="372"/>
        <v/>
      </c>
      <c r="BJ391" s="16" t="str">
        <f t="shared" si="373"/>
        <v/>
      </c>
      <c r="BK391" s="16" t="str">
        <f t="shared" si="374"/>
        <v/>
      </c>
      <c r="BL391" s="16" t="str">
        <f t="shared" si="375"/>
        <v/>
      </c>
      <c r="BM391" s="16"/>
      <c r="BN391" s="16" t="str">
        <f t="shared" si="376"/>
        <v/>
      </c>
      <c r="BO391" s="16" t="str">
        <f t="shared" si="377"/>
        <v/>
      </c>
      <c r="BP391" s="28" t="str">
        <f t="shared" si="378"/>
        <v/>
      </c>
      <c r="BQ391" s="16" t="str">
        <f t="shared" si="379"/>
        <v/>
      </c>
      <c r="BR391" s="16" t="str">
        <f t="shared" si="380"/>
        <v/>
      </c>
      <c r="BS391" s="16" t="str">
        <f t="shared" si="381"/>
        <v/>
      </c>
      <c r="BT391" s="16" t="str">
        <f t="shared" si="382"/>
        <v/>
      </c>
      <c r="BU391" s="16" t="str">
        <f t="shared" si="383"/>
        <v/>
      </c>
      <c r="BV391" s="16" t="str">
        <f t="shared" si="384"/>
        <v/>
      </c>
      <c r="BW391" s="16" t="str">
        <f t="shared" si="385"/>
        <v/>
      </c>
      <c r="BX391" s="16" t="str">
        <f t="shared" si="386"/>
        <v/>
      </c>
      <c r="BY391" s="16" t="str">
        <f t="shared" si="387"/>
        <v/>
      </c>
      <c r="BZ391" s="16" t="str">
        <f t="shared" si="417"/>
        <v/>
      </c>
      <c r="CA391" s="16" t="str">
        <f t="shared" si="417"/>
        <v/>
      </c>
      <c r="CB391" s="16" t="str">
        <f t="shared" si="417"/>
        <v/>
      </c>
      <c r="CC391" s="16" t="str">
        <f t="shared" si="417"/>
        <v/>
      </c>
      <c r="CD391" s="16" t="str">
        <f t="shared" si="417"/>
        <v/>
      </c>
      <c r="CE391" s="16" t="str">
        <f t="shared" si="417"/>
        <v/>
      </c>
      <c r="CF391" s="16" t="str">
        <f t="shared" si="417"/>
        <v/>
      </c>
      <c r="CG391" s="16" t="str">
        <f t="shared" si="417"/>
        <v/>
      </c>
      <c r="CH391" s="66" t="str">
        <f t="shared" si="389"/>
        <v/>
      </c>
      <c r="CI391" s="42" t="str">
        <f t="shared" si="401"/>
        <v/>
      </c>
      <c r="CJ391" s="42" t="str">
        <f t="shared" si="402"/>
        <v/>
      </c>
      <c r="CK391" s="42" t="str">
        <f t="shared" si="403"/>
        <v/>
      </c>
      <c r="CL391" s="42" t="str">
        <f t="shared" si="404"/>
        <v/>
      </c>
      <c r="CM391" s="42" t="str">
        <f t="shared" si="405"/>
        <v/>
      </c>
      <c r="CN391" s="65">
        <f t="shared" si="391"/>
        <v>0</v>
      </c>
      <c r="CO391" s="73"/>
      <c r="CP391" s="41">
        <f t="shared" si="412"/>
        <v>0</v>
      </c>
      <c r="CQ391" s="39">
        <f t="shared" si="413"/>
        <v>0</v>
      </c>
      <c r="CR391" s="40">
        <f t="shared" si="414"/>
        <v>0</v>
      </c>
      <c r="CS391" s="134">
        <f t="shared" si="415"/>
        <v>0</v>
      </c>
      <c r="CT391" s="17"/>
      <c r="CU391" s="129"/>
      <c r="CV391" s="130">
        <f t="shared" si="392"/>
        <v>0</v>
      </c>
      <c r="CW391" s="134">
        <f t="shared" si="393"/>
        <v>0</v>
      </c>
      <c r="CX391" s="131">
        <f>+IF($I$7="SI",'INPUTS Y LISTAS'!$B$31,0)</f>
        <v>0</v>
      </c>
      <c r="CY391" s="132"/>
      <c r="CZ391" s="130">
        <f t="shared" si="394"/>
        <v>0</v>
      </c>
      <c r="DA391" s="134">
        <f t="shared" si="395"/>
        <v>0</v>
      </c>
      <c r="DB391" s="131">
        <f>+IF($I$7="SI",'INPUTS Y LISTAS'!$B$32,0)</f>
        <v>0</v>
      </c>
      <c r="DC391" s="132"/>
      <c r="DD391" s="130">
        <f t="shared" si="396"/>
        <v>0</v>
      </c>
      <c r="DE391" s="134">
        <f t="shared" si="397"/>
        <v>0</v>
      </c>
      <c r="DF391" s="131">
        <f>+IF($I$7="SI",'INPUTS Y LISTAS'!$B$33,0)</f>
        <v>0</v>
      </c>
      <c r="DG391" s="132"/>
      <c r="DH391" s="130">
        <f t="shared" si="398"/>
        <v>0</v>
      </c>
      <c r="DI391" s="134">
        <f t="shared" si="399"/>
        <v>0</v>
      </c>
      <c r="DJ391" s="136">
        <f t="shared" si="400"/>
        <v>0</v>
      </c>
    </row>
    <row r="392" spans="3:114" ht="15.75" hidden="1" outlineLevel="2" x14ac:dyDescent="0.2">
      <c r="C392" s="14">
        <f t="shared" si="407"/>
        <v>378</v>
      </c>
      <c r="D392" s="72"/>
      <c r="E392" s="69">
        <v>1</v>
      </c>
      <c r="F392" s="69"/>
      <c r="G392" s="70"/>
      <c r="H392" s="70"/>
      <c r="I392" s="70"/>
      <c r="J392" s="70"/>
      <c r="K392" s="70"/>
      <c r="L392" s="70"/>
      <c r="M392" s="70"/>
      <c r="N392" s="70"/>
      <c r="O392" s="70"/>
      <c r="P392" s="70"/>
      <c r="Q392" s="70"/>
      <c r="R392" s="70"/>
      <c r="S392" s="70"/>
      <c r="T392" s="70"/>
      <c r="U392" s="70"/>
      <c r="V392" s="70"/>
      <c r="W392" s="70"/>
      <c r="X392" s="70"/>
      <c r="Y392" s="71"/>
      <c r="Z392" s="87" t="s">
        <v>16</v>
      </c>
      <c r="AA392" s="15" t="str">
        <f>IF(G392="","",IF(Z392="SI",G392*(1+'INPUTS Y LISTAS'!$B$15),'Modelo Estadistico'!G392))</f>
        <v/>
      </c>
      <c r="AB392" s="15" t="str">
        <f>IF(H392="","",IF(Z392="SI",H392*(1+'INPUTS Y LISTAS'!$B$15),'Modelo Estadistico'!H392))</f>
        <v/>
      </c>
      <c r="AC392" s="15" t="str">
        <f>IF(I392="","",IF(Z392="SI",I392*(1+'INPUTS Y LISTAS'!$B$15),'Modelo Estadistico'!I392))</f>
        <v/>
      </c>
      <c r="AD392" s="15" t="str">
        <f>IF(J392="","",IF(Z392="SI",J392*(1+'INPUTS Y LISTAS'!$B$15),'Modelo Estadistico'!J392))</f>
        <v/>
      </c>
      <c r="AE392" s="15" t="str">
        <f>IF(K392="","",IF(Z392="SI",K392*(1+'INPUTS Y LISTAS'!$B$15),'Modelo Estadistico'!K392))</f>
        <v/>
      </c>
      <c r="AF392" s="15" t="str">
        <f>IF(L392="","",IF(Z392="SI",L392*(1+'INPUTS Y LISTAS'!$B$15),'Modelo Estadistico'!L392))</f>
        <v/>
      </c>
      <c r="AG392" s="15" t="str">
        <f>IF(M392="","",IF(Z392="SI",M392*(1+'INPUTS Y LISTAS'!$B$15),'Modelo Estadistico'!M392))</f>
        <v/>
      </c>
      <c r="AH392" s="15" t="str">
        <f>IF(N392="","",IF(Z392="SI",N392*(1+'INPUTS Y LISTAS'!$B$15),'Modelo Estadistico'!N392))</f>
        <v/>
      </c>
      <c r="AI392" s="15" t="str">
        <f>IF(O392="","",IF(Z392="SI",O392*(1+'INPUTS Y LISTAS'!$B$15),'Modelo Estadistico'!O392))</f>
        <v/>
      </c>
      <c r="AJ392" s="15" t="str">
        <f>IF(P392="","",IF(Z392="SI",P392*(1+'INPUTS Y LISTAS'!$B$15),'Modelo Estadistico'!P392))</f>
        <v/>
      </c>
      <c r="AK392" s="15" t="str">
        <f>IF(Q392="","",IF(Z392="SI",Q392*(1+'INPUTS Y LISTAS'!$B$15),'Modelo Estadistico'!Q392))</f>
        <v/>
      </c>
      <c r="AL392" s="15" t="str">
        <f>IF(R392="","",IF(Z392="SI",R392*(1+'INPUTS Y LISTAS'!$B$15),'Modelo Estadistico'!R392))</f>
        <v/>
      </c>
      <c r="AM392" s="15" t="str">
        <f>IF(S392="","",IF(Z392="SI",S392*(1+'INPUTS Y LISTAS'!$B$15),'Modelo Estadistico'!S392))</f>
        <v/>
      </c>
      <c r="AN392" s="15" t="str">
        <f>IF(T392="","",IF(Z392="SI",T392*(1+'INPUTS Y LISTAS'!$B$15),'Modelo Estadistico'!T392))</f>
        <v/>
      </c>
      <c r="AO392" s="15" t="str">
        <f>IF(U392="","",IF(Z392="SI",U392*(1+'INPUTS Y LISTAS'!$B$15),'Modelo Estadistico'!U392))</f>
        <v/>
      </c>
      <c r="AP392" s="15" t="str">
        <f>IF(V392="","",IF(Z392="SI",V392*(1+'INPUTS Y LISTAS'!$B$15),'Modelo Estadistico'!V392))</f>
        <v/>
      </c>
      <c r="AQ392" s="15" t="str">
        <f>IF(W392="","",IF(Z392="SI",W392*(1+'INPUTS Y LISTAS'!$B$15),'Modelo Estadistico'!W392))</f>
        <v/>
      </c>
      <c r="AR392" s="15" t="str">
        <f>IF(X392="","",IF(Z392="SI",X392*(1+'INPUTS Y LISTAS'!$B$15),'Modelo Estadistico'!X392))</f>
        <v/>
      </c>
      <c r="AS392" s="71"/>
      <c r="AT392" s="29" t="str">
        <f t="shared" si="408"/>
        <v/>
      </c>
      <c r="AU392" s="15" t="str">
        <f t="shared" si="409"/>
        <v/>
      </c>
      <c r="AV392" s="15" t="str">
        <f t="shared" si="410"/>
        <v/>
      </c>
      <c r="AW392" s="30" t="str">
        <f t="shared" si="411"/>
        <v/>
      </c>
      <c r="AX392" s="28" t="str">
        <f t="shared" si="390"/>
        <v/>
      </c>
      <c r="AY392" s="16" t="str">
        <f t="shared" si="362"/>
        <v/>
      </c>
      <c r="AZ392" s="16" t="str">
        <f t="shared" si="363"/>
        <v/>
      </c>
      <c r="BA392" s="16" t="str">
        <f t="shared" si="364"/>
        <v/>
      </c>
      <c r="BB392" s="16" t="str">
        <f t="shared" si="365"/>
        <v/>
      </c>
      <c r="BC392" s="16" t="str">
        <f t="shared" si="366"/>
        <v/>
      </c>
      <c r="BD392" s="16" t="str">
        <f t="shared" si="367"/>
        <v/>
      </c>
      <c r="BE392" s="16" t="str">
        <f t="shared" si="368"/>
        <v/>
      </c>
      <c r="BF392" s="16" t="str">
        <f t="shared" si="369"/>
        <v/>
      </c>
      <c r="BG392" s="16" t="str">
        <f t="shared" si="370"/>
        <v/>
      </c>
      <c r="BH392" s="16" t="str">
        <f t="shared" si="371"/>
        <v/>
      </c>
      <c r="BI392" s="16" t="str">
        <f t="shared" si="372"/>
        <v/>
      </c>
      <c r="BJ392" s="16" t="str">
        <f t="shared" si="373"/>
        <v/>
      </c>
      <c r="BK392" s="16" t="str">
        <f t="shared" si="374"/>
        <v/>
      </c>
      <c r="BL392" s="16" t="str">
        <f t="shared" si="375"/>
        <v/>
      </c>
      <c r="BM392" s="16"/>
      <c r="BN392" s="16" t="str">
        <f t="shared" si="376"/>
        <v/>
      </c>
      <c r="BO392" s="16" t="str">
        <f t="shared" si="377"/>
        <v/>
      </c>
      <c r="BP392" s="28" t="str">
        <f t="shared" si="378"/>
        <v/>
      </c>
      <c r="BQ392" s="16" t="str">
        <f t="shared" si="379"/>
        <v/>
      </c>
      <c r="BR392" s="16" t="str">
        <f t="shared" si="380"/>
        <v/>
      </c>
      <c r="BS392" s="16" t="str">
        <f t="shared" si="381"/>
        <v/>
      </c>
      <c r="BT392" s="16" t="str">
        <f t="shared" si="382"/>
        <v/>
      </c>
      <c r="BU392" s="16" t="str">
        <f t="shared" si="383"/>
        <v/>
      </c>
      <c r="BV392" s="16" t="str">
        <f t="shared" si="384"/>
        <v/>
      </c>
      <c r="BW392" s="16" t="str">
        <f t="shared" si="385"/>
        <v/>
      </c>
      <c r="BX392" s="16" t="str">
        <f t="shared" si="386"/>
        <v/>
      </c>
      <c r="BY392" s="16" t="str">
        <f t="shared" si="387"/>
        <v/>
      </c>
      <c r="BZ392" s="16" t="str">
        <f t="shared" si="417"/>
        <v/>
      </c>
      <c r="CA392" s="16" t="str">
        <f t="shared" si="417"/>
        <v/>
      </c>
      <c r="CB392" s="16" t="str">
        <f t="shared" si="417"/>
        <v/>
      </c>
      <c r="CC392" s="16" t="str">
        <f t="shared" si="417"/>
        <v/>
      </c>
      <c r="CD392" s="16" t="str">
        <f t="shared" si="417"/>
        <v/>
      </c>
      <c r="CE392" s="16" t="str">
        <f t="shared" si="417"/>
        <v/>
      </c>
      <c r="CF392" s="16" t="str">
        <f t="shared" si="417"/>
        <v/>
      </c>
      <c r="CG392" s="16" t="str">
        <f t="shared" si="417"/>
        <v/>
      </c>
      <c r="CH392" s="66" t="str">
        <f t="shared" si="389"/>
        <v/>
      </c>
      <c r="CI392" s="42" t="str">
        <f t="shared" si="401"/>
        <v/>
      </c>
      <c r="CJ392" s="42" t="str">
        <f t="shared" si="402"/>
        <v/>
      </c>
      <c r="CK392" s="42" t="str">
        <f t="shared" si="403"/>
        <v/>
      </c>
      <c r="CL392" s="42" t="str">
        <f t="shared" si="404"/>
        <v/>
      </c>
      <c r="CM392" s="42" t="str">
        <f t="shared" si="405"/>
        <v/>
      </c>
      <c r="CN392" s="65">
        <f t="shared" si="391"/>
        <v>0</v>
      </c>
      <c r="CO392" s="73"/>
      <c r="CP392" s="41">
        <f t="shared" si="412"/>
        <v>0</v>
      </c>
      <c r="CQ392" s="39">
        <f t="shared" si="413"/>
        <v>0</v>
      </c>
      <c r="CR392" s="40">
        <f t="shared" si="414"/>
        <v>0</v>
      </c>
      <c r="CS392" s="134">
        <f t="shared" si="415"/>
        <v>0</v>
      </c>
      <c r="CT392" s="17"/>
      <c r="CU392" s="129"/>
      <c r="CV392" s="130">
        <f t="shared" si="392"/>
        <v>0</v>
      </c>
      <c r="CW392" s="134">
        <f t="shared" si="393"/>
        <v>0</v>
      </c>
      <c r="CX392" s="131">
        <f>+IF($I$7="SI",'INPUTS Y LISTAS'!$B$31,0)</f>
        <v>0</v>
      </c>
      <c r="CY392" s="132"/>
      <c r="CZ392" s="130">
        <f t="shared" si="394"/>
        <v>0</v>
      </c>
      <c r="DA392" s="134">
        <f t="shared" si="395"/>
        <v>0</v>
      </c>
      <c r="DB392" s="131">
        <f>+IF($I$7="SI",'INPUTS Y LISTAS'!$B$32,0)</f>
        <v>0</v>
      </c>
      <c r="DC392" s="132"/>
      <c r="DD392" s="130">
        <f t="shared" si="396"/>
        <v>0</v>
      </c>
      <c r="DE392" s="134">
        <f t="shared" si="397"/>
        <v>0</v>
      </c>
      <c r="DF392" s="131">
        <f>+IF($I$7="SI",'INPUTS Y LISTAS'!$B$33,0)</f>
        <v>0</v>
      </c>
      <c r="DG392" s="132"/>
      <c r="DH392" s="130">
        <f t="shared" si="398"/>
        <v>0</v>
      </c>
      <c r="DI392" s="134">
        <f t="shared" si="399"/>
        <v>0</v>
      </c>
      <c r="DJ392" s="136">
        <f t="shared" si="400"/>
        <v>0</v>
      </c>
    </row>
    <row r="393" spans="3:114" ht="15.75" hidden="1" outlineLevel="2" x14ac:dyDescent="0.2">
      <c r="C393" s="14">
        <f t="shared" si="407"/>
        <v>379</v>
      </c>
      <c r="D393" s="72"/>
      <c r="E393" s="69">
        <v>1</v>
      </c>
      <c r="F393" s="69"/>
      <c r="G393" s="70"/>
      <c r="H393" s="70"/>
      <c r="I393" s="70"/>
      <c r="J393" s="70"/>
      <c r="K393" s="70"/>
      <c r="L393" s="70"/>
      <c r="M393" s="70"/>
      <c r="N393" s="70"/>
      <c r="O393" s="70"/>
      <c r="P393" s="70"/>
      <c r="Q393" s="70"/>
      <c r="R393" s="70"/>
      <c r="S393" s="70"/>
      <c r="T393" s="70"/>
      <c r="U393" s="70"/>
      <c r="V393" s="70"/>
      <c r="W393" s="70"/>
      <c r="X393" s="70"/>
      <c r="Y393" s="71"/>
      <c r="Z393" s="87" t="s">
        <v>16</v>
      </c>
      <c r="AA393" s="15" t="str">
        <f>IF(G393="","",IF(Z393="SI",G393*(1+'INPUTS Y LISTAS'!$B$15),'Modelo Estadistico'!G393))</f>
        <v/>
      </c>
      <c r="AB393" s="15" t="str">
        <f>IF(H393="","",IF(Z393="SI",H393*(1+'INPUTS Y LISTAS'!$B$15),'Modelo Estadistico'!H393))</f>
        <v/>
      </c>
      <c r="AC393" s="15" t="str">
        <f>IF(I393="","",IF(Z393="SI",I393*(1+'INPUTS Y LISTAS'!$B$15),'Modelo Estadistico'!I393))</f>
        <v/>
      </c>
      <c r="AD393" s="15" t="str">
        <f>IF(J393="","",IF(Z393="SI",J393*(1+'INPUTS Y LISTAS'!$B$15),'Modelo Estadistico'!J393))</f>
        <v/>
      </c>
      <c r="AE393" s="15" t="str">
        <f>IF(K393="","",IF(Z393="SI",K393*(1+'INPUTS Y LISTAS'!$B$15),'Modelo Estadistico'!K393))</f>
        <v/>
      </c>
      <c r="AF393" s="15" t="str">
        <f>IF(L393="","",IF(Z393="SI",L393*(1+'INPUTS Y LISTAS'!$B$15),'Modelo Estadistico'!L393))</f>
        <v/>
      </c>
      <c r="AG393" s="15" t="str">
        <f>IF(M393="","",IF(Z393="SI",M393*(1+'INPUTS Y LISTAS'!$B$15),'Modelo Estadistico'!M393))</f>
        <v/>
      </c>
      <c r="AH393" s="15" t="str">
        <f>IF(N393="","",IF(Z393="SI",N393*(1+'INPUTS Y LISTAS'!$B$15),'Modelo Estadistico'!N393))</f>
        <v/>
      </c>
      <c r="AI393" s="15" t="str">
        <f>IF(O393="","",IF(Z393="SI",O393*(1+'INPUTS Y LISTAS'!$B$15),'Modelo Estadistico'!O393))</f>
        <v/>
      </c>
      <c r="AJ393" s="15" t="str">
        <f>IF(P393="","",IF(Z393="SI",P393*(1+'INPUTS Y LISTAS'!$B$15),'Modelo Estadistico'!P393))</f>
        <v/>
      </c>
      <c r="AK393" s="15" t="str">
        <f>IF(Q393="","",IF(Z393="SI",Q393*(1+'INPUTS Y LISTAS'!$B$15),'Modelo Estadistico'!Q393))</f>
        <v/>
      </c>
      <c r="AL393" s="15" t="str">
        <f>IF(R393="","",IF(Z393="SI",R393*(1+'INPUTS Y LISTAS'!$B$15),'Modelo Estadistico'!R393))</f>
        <v/>
      </c>
      <c r="AM393" s="15" t="str">
        <f>IF(S393="","",IF(Z393="SI",S393*(1+'INPUTS Y LISTAS'!$B$15),'Modelo Estadistico'!S393))</f>
        <v/>
      </c>
      <c r="AN393" s="15" t="str">
        <f>IF(T393="","",IF(Z393="SI",T393*(1+'INPUTS Y LISTAS'!$B$15),'Modelo Estadistico'!T393))</f>
        <v/>
      </c>
      <c r="AO393" s="15" t="str">
        <f>IF(U393="","",IF(Z393="SI",U393*(1+'INPUTS Y LISTAS'!$B$15),'Modelo Estadistico'!U393))</f>
        <v/>
      </c>
      <c r="AP393" s="15" t="str">
        <f>IF(V393="","",IF(Z393="SI",V393*(1+'INPUTS Y LISTAS'!$B$15),'Modelo Estadistico'!V393))</f>
        <v/>
      </c>
      <c r="AQ393" s="15" t="str">
        <f>IF(W393="","",IF(Z393="SI",W393*(1+'INPUTS Y LISTAS'!$B$15),'Modelo Estadistico'!W393))</f>
        <v/>
      </c>
      <c r="AR393" s="15" t="str">
        <f>IF(X393="","",IF(Z393="SI",X393*(1+'INPUTS Y LISTAS'!$B$15),'Modelo Estadistico'!X393))</f>
        <v/>
      </c>
      <c r="AS393" s="71"/>
      <c r="AT393" s="29" t="str">
        <f t="shared" si="408"/>
        <v/>
      </c>
      <c r="AU393" s="15" t="str">
        <f t="shared" si="409"/>
        <v/>
      </c>
      <c r="AV393" s="15" t="str">
        <f t="shared" si="410"/>
        <v/>
      </c>
      <c r="AW393" s="30" t="str">
        <f t="shared" si="411"/>
        <v/>
      </c>
      <c r="AX393" s="28" t="str">
        <f t="shared" si="390"/>
        <v/>
      </c>
      <c r="AY393" s="16" t="str">
        <f t="shared" si="362"/>
        <v/>
      </c>
      <c r="AZ393" s="16" t="str">
        <f t="shared" si="363"/>
        <v/>
      </c>
      <c r="BA393" s="16" t="str">
        <f t="shared" si="364"/>
        <v/>
      </c>
      <c r="BB393" s="16" t="str">
        <f t="shared" si="365"/>
        <v/>
      </c>
      <c r="BC393" s="16" t="str">
        <f t="shared" si="366"/>
        <v/>
      </c>
      <c r="BD393" s="16" t="str">
        <f t="shared" si="367"/>
        <v/>
      </c>
      <c r="BE393" s="16" t="str">
        <f t="shared" si="368"/>
        <v/>
      </c>
      <c r="BF393" s="16" t="str">
        <f t="shared" si="369"/>
        <v/>
      </c>
      <c r="BG393" s="16" t="str">
        <f t="shared" si="370"/>
        <v/>
      </c>
      <c r="BH393" s="16" t="str">
        <f t="shared" si="371"/>
        <v/>
      </c>
      <c r="BI393" s="16" t="str">
        <f t="shared" si="372"/>
        <v/>
      </c>
      <c r="BJ393" s="16" t="str">
        <f t="shared" si="373"/>
        <v/>
      </c>
      <c r="BK393" s="16" t="str">
        <f t="shared" si="374"/>
        <v/>
      </c>
      <c r="BL393" s="16" t="str">
        <f t="shared" si="375"/>
        <v/>
      </c>
      <c r="BM393" s="16"/>
      <c r="BN393" s="16" t="str">
        <f t="shared" si="376"/>
        <v/>
      </c>
      <c r="BO393" s="16" t="str">
        <f t="shared" si="377"/>
        <v/>
      </c>
      <c r="BP393" s="28" t="str">
        <f t="shared" si="378"/>
        <v/>
      </c>
      <c r="BQ393" s="16" t="str">
        <f t="shared" si="379"/>
        <v/>
      </c>
      <c r="BR393" s="16" t="str">
        <f t="shared" si="380"/>
        <v/>
      </c>
      <c r="BS393" s="16" t="str">
        <f t="shared" si="381"/>
        <v/>
      </c>
      <c r="BT393" s="16" t="str">
        <f t="shared" si="382"/>
        <v/>
      </c>
      <c r="BU393" s="16" t="str">
        <f t="shared" si="383"/>
        <v/>
      </c>
      <c r="BV393" s="16" t="str">
        <f t="shared" si="384"/>
        <v/>
      </c>
      <c r="BW393" s="16" t="str">
        <f t="shared" si="385"/>
        <v/>
      </c>
      <c r="BX393" s="16" t="str">
        <f t="shared" si="386"/>
        <v/>
      </c>
      <c r="BY393" s="16" t="str">
        <f t="shared" si="387"/>
        <v/>
      </c>
      <c r="BZ393" s="16" t="str">
        <f t="shared" si="417"/>
        <v/>
      </c>
      <c r="CA393" s="16" t="str">
        <f t="shared" si="417"/>
        <v/>
      </c>
      <c r="CB393" s="16" t="str">
        <f t="shared" si="417"/>
        <v/>
      </c>
      <c r="CC393" s="16" t="str">
        <f t="shared" si="417"/>
        <v/>
      </c>
      <c r="CD393" s="16" t="str">
        <f t="shared" si="417"/>
        <v/>
      </c>
      <c r="CE393" s="16" t="str">
        <f t="shared" si="417"/>
        <v/>
      </c>
      <c r="CF393" s="16" t="str">
        <f t="shared" si="417"/>
        <v/>
      </c>
      <c r="CG393" s="16" t="str">
        <f t="shared" si="417"/>
        <v/>
      </c>
      <c r="CH393" s="66" t="str">
        <f t="shared" si="389"/>
        <v/>
      </c>
      <c r="CI393" s="42" t="str">
        <f t="shared" si="401"/>
        <v/>
      </c>
      <c r="CJ393" s="42" t="str">
        <f t="shared" si="402"/>
        <v/>
      </c>
      <c r="CK393" s="42" t="str">
        <f t="shared" si="403"/>
        <v/>
      </c>
      <c r="CL393" s="42" t="str">
        <f t="shared" si="404"/>
        <v/>
      </c>
      <c r="CM393" s="42" t="str">
        <f t="shared" si="405"/>
        <v/>
      </c>
      <c r="CN393" s="65">
        <f t="shared" si="391"/>
        <v>0</v>
      </c>
      <c r="CO393" s="73"/>
      <c r="CP393" s="41">
        <f t="shared" si="412"/>
        <v>0</v>
      </c>
      <c r="CQ393" s="39">
        <f t="shared" si="413"/>
        <v>0</v>
      </c>
      <c r="CR393" s="40">
        <f t="shared" si="414"/>
        <v>0</v>
      </c>
      <c r="CS393" s="134">
        <f t="shared" si="415"/>
        <v>0</v>
      </c>
      <c r="CT393" s="17"/>
      <c r="CU393" s="129"/>
      <c r="CV393" s="130">
        <f t="shared" si="392"/>
        <v>0</v>
      </c>
      <c r="CW393" s="134">
        <f t="shared" si="393"/>
        <v>0</v>
      </c>
      <c r="CX393" s="131">
        <f>+IF($I$7="SI",'INPUTS Y LISTAS'!$B$31,0)</f>
        <v>0</v>
      </c>
      <c r="CY393" s="132"/>
      <c r="CZ393" s="130">
        <f t="shared" si="394"/>
        <v>0</v>
      </c>
      <c r="DA393" s="134">
        <f t="shared" si="395"/>
        <v>0</v>
      </c>
      <c r="DB393" s="131">
        <f>+IF($I$7="SI",'INPUTS Y LISTAS'!$B$32,0)</f>
        <v>0</v>
      </c>
      <c r="DC393" s="132"/>
      <c r="DD393" s="130">
        <f t="shared" si="396"/>
        <v>0</v>
      </c>
      <c r="DE393" s="134">
        <f t="shared" si="397"/>
        <v>0</v>
      </c>
      <c r="DF393" s="131">
        <f>+IF($I$7="SI",'INPUTS Y LISTAS'!$B$33,0)</f>
        <v>0</v>
      </c>
      <c r="DG393" s="132"/>
      <c r="DH393" s="130">
        <f t="shared" si="398"/>
        <v>0</v>
      </c>
      <c r="DI393" s="134">
        <f t="shared" si="399"/>
        <v>0</v>
      </c>
      <c r="DJ393" s="136">
        <f t="shared" si="400"/>
        <v>0</v>
      </c>
    </row>
    <row r="394" spans="3:114" ht="15.75" hidden="1" outlineLevel="2" x14ac:dyDescent="0.2">
      <c r="C394" s="14">
        <f t="shared" si="407"/>
        <v>380</v>
      </c>
      <c r="D394" s="72"/>
      <c r="E394" s="69">
        <v>1</v>
      </c>
      <c r="F394" s="69"/>
      <c r="G394" s="70"/>
      <c r="H394" s="70"/>
      <c r="I394" s="70"/>
      <c r="J394" s="70"/>
      <c r="K394" s="70"/>
      <c r="L394" s="70"/>
      <c r="M394" s="70"/>
      <c r="N394" s="70"/>
      <c r="O394" s="70"/>
      <c r="P394" s="70"/>
      <c r="Q394" s="70"/>
      <c r="R394" s="70"/>
      <c r="S394" s="70"/>
      <c r="T394" s="70"/>
      <c r="U394" s="70"/>
      <c r="V394" s="70"/>
      <c r="W394" s="70"/>
      <c r="X394" s="70"/>
      <c r="Y394" s="71"/>
      <c r="Z394" s="87" t="s">
        <v>16</v>
      </c>
      <c r="AA394" s="15" t="str">
        <f>IF(G394="","",IF(Z394="SI",G394*(1+'INPUTS Y LISTAS'!$B$15),'Modelo Estadistico'!G394))</f>
        <v/>
      </c>
      <c r="AB394" s="15" t="str">
        <f>IF(H394="","",IF(Z394="SI",H394*(1+'INPUTS Y LISTAS'!$B$15),'Modelo Estadistico'!H394))</f>
        <v/>
      </c>
      <c r="AC394" s="15" t="str">
        <f>IF(I394="","",IF(Z394="SI",I394*(1+'INPUTS Y LISTAS'!$B$15),'Modelo Estadistico'!I394))</f>
        <v/>
      </c>
      <c r="AD394" s="15" t="str">
        <f>IF(J394="","",IF(Z394="SI",J394*(1+'INPUTS Y LISTAS'!$B$15),'Modelo Estadistico'!J394))</f>
        <v/>
      </c>
      <c r="AE394" s="15" t="str">
        <f>IF(K394="","",IF(Z394="SI",K394*(1+'INPUTS Y LISTAS'!$B$15),'Modelo Estadistico'!K394))</f>
        <v/>
      </c>
      <c r="AF394" s="15" t="str">
        <f>IF(L394="","",IF(Z394="SI",L394*(1+'INPUTS Y LISTAS'!$B$15),'Modelo Estadistico'!L394))</f>
        <v/>
      </c>
      <c r="AG394" s="15" t="str">
        <f>IF(M394="","",IF(Z394="SI",M394*(1+'INPUTS Y LISTAS'!$B$15),'Modelo Estadistico'!M394))</f>
        <v/>
      </c>
      <c r="AH394" s="15" t="str">
        <f>IF(N394="","",IF(Z394="SI",N394*(1+'INPUTS Y LISTAS'!$B$15),'Modelo Estadistico'!N394))</f>
        <v/>
      </c>
      <c r="AI394" s="15" t="str">
        <f>IF(O394="","",IF(Z394="SI",O394*(1+'INPUTS Y LISTAS'!$B$15),'Modelo Estadistico'!O394))</f>
        <v/>
      </c>
      <c r="AJ394" s="15" t="str">
        <f>IF(P394="","",IF(Z394="SI",P394*(1+'INPUTS Y LISTAS'!$B$15),'Modelo Estadistico'!P394))</f>
        <v/>
      </c>
      <c r="AK394" s="15" t="str">
        <f>IF(Q394="","",IF(Z394="SI",Q394*(1+'INPUTS Y LISTAS'!$B$15),'Modelo Estadistico'!Q394))</f>
        <v/>
      </c>
      <c r="AL394" s="15" t="str">
        <f>IF(R394="","",IF(Z394="SI",R394*(1+'INPUTS Y LISTAS'!$B$15),'Modelo Estadistico'!R394))</f>
        <v/>
      </c>
      <c r="AM394" s="15" t="str">
        <f>IF(S394="","",IF(Z394="SI",S394*(1+'INPUTS Y LISTAS'!$B$15),'Modelo Estadistico'!S394))</f>
        <v/>
      </c>
      <c r="AN394" s="15" t="str">
        <f>IF(T394="","",IF(Z394="SI",T394*(1+'INPUTS Y LISTAS'!$B$15),'Modelo Estadistico'!T394))</f>
        <v/>
      </c>
      <c r="AO394" s="15" t="str">
        <f>IF(U394="","",IF(Z394="SI",U394*(1+'INPUTS Y LISTAS'!$B$15),'Modelo Estadistico'!U394))</f>
        <v/>
      </c>
      <c r="AP394" s="15" t="str">
        <f>IF(V394="","",IF(Z394="SI",V394*(1+'INPUTS Y LISTAS'!$B$15),'Modelo Estadistico'!V394))</f>
        <v/>
      </c>
      <c r="AQ394" s="15" t="str">
        <f>IF(W394="","",IF(Z394="SI",W394*(1+'INPUTS Y LISTAS'!$B$15),'Modelo Estadistico'!W394))</f>
        <v/>
      </c>
      <c r="AR394" s="15" t="str">
        <f>IF(X394="","",IF(Z394="SI",X394*(1+'INPUTS Y LISTAS'!$B$15),'Modelo Estadistico'!X394))</f>
        <v/>
      </c>
      <c r="AS394" s="71"/>
      <c r="AT394" s="29" t="str">
        <f t="shared" si="408"/>
        <v/>
      </c>
      <c r="AU394" s="15" t="str">
        <f t="shared" si="409"/>
        <v/>
      </c>
      <c r="AV394" s="15" t="str">
        <f t="shared" si="410"/>
        <v/>
      </c>
      <c r="AW394" s="30" t="str">
        <f t="shared" si="411"/>
        <v/>
      </c>
      <c r="AX394" s="28" t="str">
        <f t="shared" si="390"/>
        <v/>
      </c>
      <c r="AY394" s="16" t="str">
        <f t="shared" si="362"/>
        <v/>
      </c>
      <c r="AZ394" s="16" t="str">
        <f t="shared" si="363"/>
        <v/>
      </c>
      <c r="BA394" s="16" t="str">
        <f t="shared" si="364"/>
        <v/>
      </c>
      <c r="BB394" s="16" t="str">
        <f t="shared" si="365"/>
        <v/>
      </c>
      <c r="BC394" s="16" t="str">
        <f t="shared" si="366"/>
        <v/>
      </c>
      <c r="BD394" s="16" t="str">
        <f t="shared" si="367"/>
        <v/>
      </c>
      <c r="BE394" s="16" t="str">
        <f t="shared" si="368"/>
        <v/>
      </c>
      <c r="BF394" s="16" t="str">
        <f t="shared" si="369"/>
        <v/>
      </c>
      <c r="BG394" s="16" t="str">
        <f t="shared" si="370"/>
        <v/>
      </c>
      <c r="BH394" s="16" t="str">
        <f t="shared" si="371"/>
        <v/>
      </c>
      <c r="BI394" s="16" t="str">
        <f t="shared" si="372"/>
        <v/>
      </c>
      <c r="BJ394" s="16" t="str">
        <f t="shared" si="373"/>
        <v/>
      </c>
      <c r="BK394" s="16" t="str">
        <f t="shared" si="374"/>
        <v/>
      </c>
      <c r="BL394" s="16" t="str">
        <f t="shared" si="375"/>
        <v/>
      </c>
      <c r="BM394" s="16"/>
      <c r="BN394" s="16" t="str">
        <f t="shared" si="376"/>
        <v/>
      </c>
      <c r="BO394" s="16" t="str">
        <f t="shared" si="377"/>
        <v/>
      </c>
      <c r="BP394" s="28" t="str">
        <f t="shared" si="378"/>
        <v/>
      </c>
      <c r="BQ394" s="16" t="str">
        <f t="shared" si="379"/>
        <v/>
      </c>
      <c r="BR394" s="16" t="str">
        <f t="shared" si="380"/>
        <v/>
      </c>
      <c r="BS394" s="16" t="str">
        <f t="shared" si="381"/>
        <v/>
      </c>
      <c r="BT394" s="16" t="str">
        <f t="shared" si="382"/>
        <v/>
      </c>
      <c r="BU394" s="16" t="str">
        <f t="shared" si="383"/>
        <v/>
      </c>
      <c r="BV394" s="16" t="str">
        <f t="shared" si="384"/>
        <v/>
      </c>
      <c r="BW394" s="16" t="str">
        <f t="shared" si="385"/>
        <v/>
      </c>
      <c r="BX394" s="16" t="str">
        <f t="shared" si="386"/>
        <v/>
      </c>
      <c r="BY394" s="16" t="str">
        <f t="shared" si="387"/>
        <v/>
      </c>
      <c r="BZ394" s="16" t="str">
        <f t="shared" si="417"/>
        <v/>
      </c>
      <c r="CA394" s="16" t="str">
        <f t="shared" si="417"/>
        <v/>
      </c>
      <c r="CB394" s="16" t="str">
        <f t="shared" si="417"/>
        <v/>
      </c>
      <c r="CC394" s="16" t="str">
        <f t="shared" si="417"/>
        <v/>
      </c>
      <c r="CD394" s="16" t="str">
        <f t="shared" si="417"/>
        <v/>
      </c>
      <c r="CE394" s="16" t="str">
        <f t="shared" si="417"/>
        <v/>
      </c>
      <c r="CF394" s="16" t="str">
        <f t="shared" si="417"/>
        <v/>
      </c>
      <c r="CG394" s="16" t="str">
        <f t="shared" si="417"/>
        <v/>
      </c>
      <c r="CH394" s="66" t="str">
        <f t="shared" si="389"/>
        <v/>
      </c>
      <c r="CI394" s="42" t="str">
        <f t="shared" si="401"/>
        <v/>
      </c>
      <c r="CJ394" s="42" t="str">
        <f t="shared" si="402"/>
        <v/>
      </c>
      <c r="CK394" s="42" t="str">
        <f t="shared" si="403"/>
        <v/>
      </c>
      <c r="CL394" s="42" t="str">
        <f t="shared" si="404"/>
        <v/>
      </c>
      <c r="CM394" s="42" t="str">
        <f t="shared" si="405"/>
        <v/>
      </c>
      <c r="CN394" s="65">
        <f t="shared" si="391"/>
        <v>0</v>
      </c>
      <c r="CO394" s="73"/>
      <c r="CP394" s="41">
        <f t="shared" si="412"/>
        <v>0</v>
      </c>
      <c r="CQ394" s="39">
        <f t="shared" si="413"/>
        <v>0</v>
      </c>
      <c r="CR394" s="40">
        <f t="shared" si="414"/>
        <v>0</v>
      </c>
      <c r="CS394" s="134">
        <f t="shared" si="415"/>
        <v>0</v>
      </c>
      <c r="CT394" s="17"/>
      <c r="CU394" s="129"/>
      <c r="CV394" s="130">
        <f t="shared" si="392"/>
        <v>0</v>
      </c>
      <c r="CW394" s="134">
        <f t="shared" si="393"/>
        <v>0</v>
      </c>
      <c r="CX394" s="131">
        <f>+IF($I$7="SI",'INPUTS Y LISTAS'!$B$31,0)</f>
        <v>0</v>
      </c>
      <c r="CY394" s="132"/>
      <c r="CZ394" s="130">
        <f t="shared" si="394"/>
        <v>0</v>
      </c>
      <c r="DA394" s="134">
        <f t="shared" si="395"/>
        <v>0</v>
      </c>
      <c r="DB394" s="131">
        <f>+IF($I$7="SI",'INPUTS Y LISTAS'!$B$32,0)</f>
        <v>0</v>
      </c>
      <c r="DC394" s="132"/>
      <c r="DD394" s="130">
        <f t="shared" si="396"/>
        <v>0</v>
      </c>
      <c r="DE394" s="134">
        <f t="shared" si="397"/>
        <v>0</v>
      </c>
      <c r="DF394" s="131">
        <f>+IF($I$7="SI",'INPUTS Y LISTAS'!$B$33,0)</f>
        <v>0</v>
      </c>
      <c r="DG394" s="132"/>
      <c r="DH394" s="130">
        <f t="shared" si="398"/>
        <v>0</v>
      </c>
      <c r="DI394" s="134">
        <f t="shared" si="399"/>
        <v>0</v>
      </c>
      <c r="DJ394" s="136">
        <f t="shared" si="400"/>
        <v>0</v>
      </c>
    </row>
    <row r="395" spans="3:114" ht="15.75" hidden="1" outlineLevel="2" x14ac:dyDescent="0.2">
      <c r="C395" s="14">
        <f t="shared" si="407"/>
        <v>381</v>
      </c>
      <c r="D395" s="72"/>
      <c r="E395" s="69">
        <v>1</v>
      </c>
      <c r="F395" s="69"/>
      <c r="G395" s="70"/>
      <c r="H395" s="70"/>
      <c r="I395" s="70"/>
      <c r="J395" s="70"/>
      <c r="K395" s="70"/>
      <c r="L395" s="70"/>
      <c r="M395" s="70"/>
      <c r="N395" s="70"/>
      <c r="O395" s="70"/>
      <c r="P395" s="70"/>
      <c r="Q395" s="70"/>
      <c r="R395" s="70"/>
      <c r="S395" s="70"/>
      <c r="T395" s="70"/>
      <c r="U395" s="70"/>
      <c r="V395" s="70"/>
      <c r="W395" s="70"/>
      <c r="X395" s="70"/>
      <c r="Y395" s="71"/>
      <c r="Z395" s="87" t="s">
        <v>16</v>
      </c>
      <c r="AA395" s="15" t="str">
        <f>IF(G395="","",IF(Z395="SI",G395*(1+'INPUTS Y LISTAS'!$B$15),'Modelo Estadistico'!G395))</f>
        <v/>
      </c>
      <c r="AB395" s="15" t="str">
        <f>IF(H395="","",IF(Z395="SI",H395*(1+'INPUTS Y LISTAS'!$B$15),'Modelo Estadistico'!H395))</f>
        <v/>
      </c>
      <c r="AC395" s="15" t="str">
        <f>IF(I395="","",IF(Z395="SI",I395*(1+'INPUTS Y LISTAS'!$B$15),'Modelo Estadistico'!I395))</f>
        <v/>
      </c>
      <c r="AD395" s="15" t="str">
        <f>IF(J395="","",IF(Z395="SI",J395*(1+'INPUTS Y LISTAS'!$B$15),'Modelo Estadistico'!J395))</f>
        <v/>
      </c>
      <c r="AE395" s="15" t="str">
        <f>IF(K395="","",IF(Z395="SI",K395*(1+'INPUTS Y LISTAS'!$B$15),'Modelo Estadistico'!K395))</f>
        <v/>
      </c>
      <c r="AF395" s="15" t="str">
        <f>IF(L395="","",IF(Z395="SI",L395*(1+'INPUTS Y LISTAS'!$B$15),'Modelo Estadistico'!L395))</f>
        <v/>
      </c>
      <c r="AG395" s="15" t="str">
        <f>IF(M395="","",IF(Z395="SI",M395*(1+'INPUTS Y LISTAS'!$B$15),'Modelo Estadistico'!M395))</f>
        <v/>
      </c>
      <c r="AH395" s="15" t="str">
        <f>IF(N395="","",IF(Z395="SI",N395*(1+'INPUTS Y LISTAS'!$B$15),'Modelo Estadistico'!N395))</f>
        <v/>
      </c>
      <c r="AI395" s="15" t="str">
        <f>IF(O395="","",IF(Z395="SI",O395*(1+'INPUTS Y LISTAS'!$B$15),'Modelo Estadistico'!O395))</f>
        <v/>
      </c>
      <c r="AJ395" s="15" t="str">
        <f>IF(P395="","",IF(Z395="SI",P395*(1+'INPUTS Y LISTAS'!$B$15),'Modelo Estadistico'!P395))</f>
        <v/>
      </c>
      <c r="AK395" s="15" t="str">
        <f>IF(Q395="","",IF(Z395="SI",Q395*(1+'INPUTS Y LISTAS'!$B$15),'Modelo Estadistico'!Q395))</f>
        <v/>
      </c>
      <c r="AL395" s="15" t="str">
        <f>IF(R395="","",IF(Z395="SI",R395*(1+'INPUTS Y LISTAS'!$B$15),'Modelo Estadistico'!R395))</f>
        <v/>
      </c>
      <c r="AM395" s="15" t="str">
        <f>IF(S395="","",IF(Z395="SI",S395*(1+'INPUTS Y LISTAS'!$B$15),'Modelo Estadistico'!S395))</f>
        <v/>
      </c>
      <c r="AN395" s="15" t="str">
        <f>IF(T395="","",IF(Z395="SI",T395*(1+'INPUTS Y LISTAS'!$B$15),'Modelo Estadistico'!T395))</f>
        <v/>
      </c>
      <c r="AO395" s="15" t="str">
        <f>IF(U395="","",IF(Z395="SI",U395*(1+'INPUTS Y LISTAS'!$B$15),'Modelo Estadistico'!U395))</f>
        <v/>
      </c>
      <c r="AP395" s="15" t="str">
        <f>IF(V395="","",IF(Z395="SI",V395*(1+'INPUTS Y LISTAS'!$B$15),'Modelo Estadistico'!V395))</f>
        <v/>
      </c>
      <c r="AQ395" s="15" t="str">
        <f>IF(W395="","",IF(Z395="SI",W395*(1+'INPUTS Y LISTAS'!$B$15),'Modelo Estadistico'!W395))</f>
        <v/>
      </c>
      <c r="AR395" s="15" t="str">
        <f>IF(X395="","",IF(Z395="SI",X395*(1+'INPUTS Y LISTAS'!$B$15),'Modelo Estadistico'!X395))</f>
        <v/>
      </c>
      <c r="AS395" s="71"/>
      <c r="AT395" s="29" t="str">
        <f t="shared" si="408"/>
        <v/>
      </c>
      <c r="AU395" s="15" t="str">
        <f t="shared" si="409"/>
        <v/>
      </c>
      <c r="AV395" s="15" t="str">
        <f t="shared" si="410"/>
        <v/>
      </c>
      <c r="AW395" s="30" t="str">
        <f t="shared" si="411"/>
        <v/>
      </c>
      <c r="AX395" s="28" t="str">
        <f t="shared" si="390"/>
        <v/>
      </c>
      <c r="AY395" s="16" t="str">
        <f t="shared" si="362"/>
        <v/>
      </c>
      <c r="AZ395" s="16" t="str">
        <f t="shared" si="363"/>
        <v/>
      </c>
      <c r="BA395" s="16" t="str">
        <f t="shared" si="364"/>
        <v/>
      </c>
      <c r="BB395" s="16" t="str">
        <f t="shared" si="365"/>
        <v/>
      </c>
      <c r="BC395" s="16" t="str">
        <f t="shared" si="366"/>
        <v/>
      </c>
      <c r="BD395" s="16" t="str">
        <f t="shared" si="367"/>
        <v/>
      </c>
      <c r="BE395" s="16" t="str">
        <f t="shared" si="368"/>
        <v/>
      </c>
      <c r="BF395" s="16" t="str">
        <f t="shared" si="369"/>
        <v/>
      </c>
      <c r="BG395" s="16" t="str">
        <f t="shared" si="370"/>
        <v/>
      </c>
      <c r="BH395" s="16" t="str">
        <f t="shared" si="371"/>
        <v/>
      </c>
      <c r="BI395" s="16" t="str">
        <f t="shared" si="372"/>
        <v/>
      </c>
      <c r="BJ395" s="16" t="str">
        <f t="shared" si="373"/>
        <v/>
      </c>
      <c r="BK395" s="16" t="str">
        <f t="shared" si="374"/>
        <v/>
      </c>
      <c r="BL395" s="16" t="str">
        <f t="shared" si="375"/>
        <v/>
      </c>
      <c r="BM395" s="16"/>
      <c r="BN395" s="16" t="str">
        <f t="shared" si="376"/>
        <v/>
      </c>
      <c r="BO395" s="16" t="str">
        <f t="shared" si="377"/>
        <v/>
      </c>
      <c r="BP395" s="28" t="str">
        <f t="shared" si="378"/>
        <v/>
      </c>
      <c r="BQ395" s="16" t="str">
        <f t="shared" si="379"/>
        <v/>
      </c>
      <c r="BR395" s="16" t="str">
        <f t="shared" si="380"/>
        <v/>
      </c>
      <c r="BS395" s="16" t="str">
        <f t="shared" si="381"/>
        <v/>
      </c>
      <c r="BT395" s="16" t="str">
        <f t="shared" si="382"/>
        <v/>
      </c>
      <c r="BU395" s="16" t="str">
        <f t="shared" si="383"/>
        <v/>
      </c>
      <c r="BV395" s="16" t="str">
        <f t="shared" si="384"/>
        <v/>
      </c>
      <c r="BW395" s="16" t="str">
        <f t="shared" si="385"/>
        <v/>
      </c>
      <c r="BX395" s="16" t="str">
        <f t="shared" si="386"/>
        <v/>
      </c>
      <c r="BY395" s="16" t="str">
        <f t="shared" si="387"/>
        <v/>
      </c>
      <c r="BZ395" s="16" t="str">
        <f t="shared" si="417"/>
        <v/>
      </c>
      <c r="CA395" s="16" t="str">
        <f t="shared" si="417"/>
        <v/>
      </c>
      <c r="CB395" s="16" t="str">
        <f t="shared" si="417"/>
        <v/>
      </c>
      <c r="CC395" s="16" t="str">
        <f t="shared" si="417"/>
        <v/>
      </c>
      <c r="CD395" s="16" t="str">
        <f t="shared" si="417"/>
        <v/>
      </c>
      <c r="CE395" s="16" t="str">
        <f t="shared" si="417"/>
        <v/>
      </c>
      <c r="CF395" s="16" t="str">
        <f t="shared" si="417"/>
        <v/>
      </c>
      <c r="CG395" s="16" t="str">
        <f t="shared" si="417"/>
        <v/>
      </c>
      <c r="CH395" s="66" t="str">
        <f t="shared" si="389"/>
        <v/>
      </c>
      <c r="CI395" s="42" t="str">
        <f t="shared" si="401"/>
        <v/>
      </c>
      <c r="CJ395" s="42" t="str">
        <f t="shared" si="402"/>
        <v/>
      </c>
      <c r="CK395" s="42" t="str">
        <f t="shared" si="403"/>
        <v/>
      </c>
      <c r="CL395" s="42" t="str">
        <f t="shared" si="404"/>
        <v/>
      </c>
      <c r="CM395" s="42" t="str">
        <f t="shared" si="405"/>
        <v/>
      </c>
      <c r="CN395" s="65">
        <f t="shared" si="391"/>
        <v>0</v>
      </c>
      <c r="CO395" s="73"/>
      <c r="CP395" s="41">
        <f t="shared" si="412"/>
        <v>0</v>
      </c>
      <c r="CQ395" s="39">
        <f t="shared" si="413"/>
        <v>0</v>
      </c>
      <c r="CR395" s="40">
        <f t="shared" si="414"/>
        <v>0</v>
      </c>
      <c r="CS395" s="134">
        <f t="shared" si="415"/>
        <v>0</v>
      </c>
      <c r="CT395" s="17"/>
      <c r="CU395" s="129"/>
      <c r="CV395" s="130">
        <f t="shared" si="392"/>
        <v>0</v>
      </c>
      <c r="CW395" s="134">
        <f t="shared" si="393"/>
        <v>0</v>
      </c>
      <c r="CX395" s="131">
        <f>+IF($I$7="SI",'INPUTS Y LISTAS'!$B$31,0)</f>
        <v>0</v>
      </c>
      <c r="CY395" s="132"/>
      <c r="CZ395" s="130">
        <f t="shared" si="394"/>
        <v>0</v>
      </c>
      <c r="DA395" s="134">
        <f t="shared" si="395"/>
        <v>0</v>
      </c>
      <c r="DB395" s="131">
        <f>+IF($I$7="SI",'INPUTS Y LISTAS'!$B$32,0)</f>
        <v>0</v>
      </c>
      <c r="DC395" s="132"/>
      <c r="DD395" s="130">
        <f t="shared" si="396"/>
        <v>0</v>
      </c>
      <c r="DE395" s="134">
        <f t="shared" si="397"/>
        <v>0</v>
      </c>
      <c r="DF395" s="131">
        <f>+IF($I$7="SI",'INPUTS Y LISTAS'!$B$33,0)</f>
        <v>0</v>
      </c>
      <c r="DG395" s="132"/>
      <c r="DH395" s="130">
        <f t="shared" si="398"/>
        <v>0</v>
      </c>
      <c r="DI395" s="134">
        <f t="shared" si="399"/>
        <v>0</v>
      </c>
      <c r="DJ395" s="136">
        <f t="shared" si="400"/>
        <v>0</v>
      </c>
    </row>
    <row r="396" spans="3:114" ht="15.75" hidden="1" outlineLevel="2" x14ac:dyDescent="0.2">
      <c r="C396" s="14">
        <f t="shared" si="407"/>
        <v>382</v>
      </c>
      <c r="D396" s="72"/>
      <c r="E396" s="69">
        <v>1</v>
      </c>
      <c r="F396" s="69"/>
      <c r="G396" s="70"/>
      <c r="H396" s="70"/>
      <c r="I396" s="70"/>
      <c r="J396" s="70"/>
      <c r="K396" s="70"/>
      <c r="L396" s="70"/>
      <c r="M396" s="70"/>
      <c r="N396" s="70"/>
      <c r="O396" s="70"/>
      <c r="P396" s="70"/>
      <c r="Q396" s="70"/>
      <c r="R396" s="70"/>
      <c r="S396" s="70"/>
      <c r="T396" s="70"/>
      <c r="U396" s="70"/>
      <c r="V396" s="70"/>
      <c r="W396" s="70"/>
      <c r="X396" s="70"/>
      <c r="Y396" s="71"/>
      <c r="Z396" s="87" t="s">
        <v>16</v>
      </c>
      <c r="AA396" s="15" t="str">
        <f>IF(G396="","",IF(Z396="SI",G396*(1+'INPUTS Y LISTAS'!$B$15),'Modelo Estadistico'!G396))</f>
        <v/>
      </c>
      <c r="AB396" s="15" t="str">
        <f>IF(H396="","",IF(Z396="SI",H396*(1+'INPUTS Y LISTAS'!$B$15),'Modelo Estadistico'!H396))</f>
        <v/>
      </c>
      <c r="AC396" s="15" t="str">
        <f>IF(I396="","",IF(Z396="SI",I396*(1+'INPUTS Y LISTAS'!$B$15),'Modelo Estadistico'!I396))</f>
        <v/>
      </c>
      <c r="AD396" s="15" t="str">
        <f>IF(J396="","",IF(Z396="SI",J396*(1+'INPUTS Y LISTAS'!$B$15),'Modelo Estadistico'!J396))</f>
        <v/>
      </c>
      <c r="AE396" s="15" t="str">
        <f>IF(K396="","",IF(Z396="SI",K396*(1+'INPUTS Y LISTAS'!$B$15),'Modelo Estadistico'!K396))</f>
        <v/>
      </c>
      <c r="AF396" s="15" t="str">
        <f>IF(L396="","",IF(Z396="SI",L396*(1+'INPUTS Y LISTAS'!$B$15),'Modelo Estadistico'!L396))</f>
        <v/>
      </c>
      <c r="AG396" s="15" t="str">
        <f>IF(M396="","",IF(Z396="SI",M396*(1+'INPUTS Y LISTAS'!$B$15),'Modelo Estadistico'!M396))</f>
        <v/>
      </c>
      <c r="AH396" s="15" t="str">
        <f>IF(N396="","",IF(Z396="SI",N396*(1+'INPUTS Y LISTAS'!$B$15),'Modelo Estadistico'!N396))</f>
        <v/>
      </c>
      <c r="AI396" s="15" t="str">
        <f>IF(O396="","",IF(Z396="SI",O396*(1+'INPUTS Y LISTAS'!$B$15),'Modelo Estadistico'!O396))</f>
        <v/>
      </c>
      <c r="AJ396" s="15" t="str">
        <f>IF(P396="","",IF(Z396="SI",P396*(1+'INPUTS Y LISTAS'!$B$15),'Modelo Estadistico'!P396))</f>
        <v/>
      </c>
      <c r="AK396" s="15" t="str">
        <f>IF(Q396="","",IF(Z396="SI",Q396*(1+'INPUTS Y LISTAS'!$B$15),'Modelo Estadistico'!Q396))</f>
        <v/>
      </c>
      <c r="AL396" s="15" t="str">
        <f>IF(R396="","",IF(Z396="SI",R396*(1+'INPUTS Y LISTAS'!$B$15),'Modelo Estadistico'!R396))</f>
        <v/>
      </c>
      <c r="AM396" s="15" t="str">
        <f>IF(S396="","",IF(Z396="SI",S396*(1+'INPUTS Y LISTAS'!$B$15),'Modelo Estadistico'!S396))</f>
        <v/>
      </c>
      <c r="AN396" s="15" t="str">
        <f>IF(T396="","",IF(Z396="SI",T396*(1+'INPUTS Y LISTAS'!$B$15),'Modelo Estadistico'!T396))</f>
        <v/>
      </c>
      <c r="AO396" s="15" t="str">
        <f>IF(U396="","",IF(Z396="SI",U396*(1+'INPUTS Y LISTAS'!$B$15),'Modelo Estadistico'!U396))</f>
        <v/>
      </c>
      <c r="AP396" s="15" t="str">
        <f>IF(V396="","",IF(Z396="SI",V396*(1+'INPUTS Y LISTAS'!$B$15),'Modelo Estadistico'!V396))</f>
        <v/>
      </c>
      <c r="AQ396" s="15" t="str">
        <f>IF(W396="","",IF(Z396="SI",W396*(1+'INPUTS Y LISTAS'!$B$15),'Modelo Estadistico'!W396))</f>
        <v/>
      </c>
      <c r="AR396" s="15" t="str">
        <f>IF(X396="","",IF(Z396="SI",X396*(1+'INPUTS Y LISTAS'!$B$15),'Modelo Estadistico'!X396))</f>
        <v/>
      </c>
      <c r="AS396" s="71"/>
      <c r="AT396" s="29" t="str">
        <f t="shared" si="408"/>
        <v/>
      </c>
      <c r="AU396" s="15" t="str">
        <f t="shared" si="409"/>
        <v/>
      </c>
      <c r="AV396" s="15" t="str">
        <f t="shared" si="410"/>
        <v/>
      </c>
      <c r="AW396" s="30" t="str">
        <f t="shared" si="411"/>
        <v/>
      </c>
      <c r="AX396" s="28" t="str">
        <f t="shared" si="390"/>
        <v/>
      </c>
      <c r="AY396" s="16" t="str">
        <f t="shared" si="362"/>
        <v/>
      </c>
      <c r="AZ396" s="16" t="str">
        <f t="shared" si="363"/>
        <v/>
      </c>
      <c r="BA396" s="16" t="str">
        <f t="shared" si="364"/>
        <v/>
      </c>
      <c r="BB396" s="16" t="str">
        <f t="shared" si="365"/>
        <v/>
      </c>
      <c r="BC396" s="16" t="str">
        <f t="shared" si="366"/>
        <v/>
      </c>
      <c r="BD396" s="16" t="str">
        <f t="shared" si="367"/>
        <v/>
      </c>
      <c r="BE396" s="16" t="str">
        <f t="shared" si="368"/>
        <v/>
      </c>
      <c r="BF396" s="16" t="str">
        <f t="shared" si="369"/>
        <v/>
      </c>
      <c r="BG396" s="16" t="str">
        <f t="shared" si="370"/>
        <v/>
      </c>
      <c r="BH396" s="16" t="str">
        <f t="shared" si="371"/>
        <v/>
      </c>
      <c r="BI396" s="16" t="str">
        <f t="shared" si="372"/>
        <v/>
      </c>
      <c r="BJ396" s="16" t="str">
        <f t="shared" si="373"/>
        <v/>
      </c>
      <c r="BK396" s="16" t="str">
        <f t="shared" si="374"/>
        <v/>
      </c>
      <c r="BL396" s="16" t="str">
        <f t="shared" si="375"/>
        <v/>
      </c>
      <c r="BM396" s="16"/>
      <c r="BN396" s="16" t="str">
        <f t="shared" si="376"/>
        <v/>
      </c>
      <c r="BO396" s="16" t="str">
        <f t="shared" si="377"/>
        <v/>
      </c>
      <c r="BP396" s="28" t="str">
        <f t="shared" si="378"/>
        <v/>
      </c>
      <c r="BQ396" s="16" t="str">
        <f t="shared" si="379"/>
        <v/>
      </c>
      <c r="BR396" s="16" t="str">
        <f t="shared" si="380"/>
        <v/>
      </c>
      <c r="BS396" s="16" t="str">
        <f t="shared" si="381"/>
        <v/>
      </c>
      <c r="BT396" s="16" t="str">
        <f t="shared" si="382"/>
        <v/>
      </c>
      <c r="BU396" s="16" t="str">
        <f t="shared" si="383"/>
        <v/>
      </c>
      <c r="BV396" s="16" t="str">
        <f t="shared" si="384"/>
        <v/>
      </c>
      <c r="BW396" s="16" t="str">
        <f t="shared" si="385"/>
        <v/>
      </c>
      <c r="BX396" s="16" t="str">
        <f t="shared" si="386"/>
        <v/>
      </c>
      <c r="BY396" s="16" t="str">
        <f t="shared" si="387"/>
        <v/>
      </c>
      <c r="BZ396" s="16" t="str">
        <f t="shared" si="417"/>
        <v/>
      </c>
      <c r="CA396" s="16" t="str">
        <f t="shared" si="417"/>
        <v/>
      </c>
      <c r="CB396" s="16" t="str">
        <f t="shared" si="417"/>
        <v/>
      </c>
      <c r="CC396" s="16" t="str">
        <f t="shared" si="417"/>
        <v/>
      </c>
      <c r="CD396" s="16" t="str">
        <f t="shared" si="417"/>
        <v/>
      </c>
      <c r="CE396" s="16" t="str">
        <f t="shared" si="417"/>
        <v/>
      </c>
      <c r="CF396" s="16" t="str">
        <f t="shared" si="417"/>
        <v/>
      </c>
      <c r="CG396" s="16" t="str">
        <f t="shared" si="417"/>
        <v/>
      </c>
      <c r="CH396" s="66" t="str">
        <f t="shared" si="389"/>
        <v/>
      </c>
      <c r="CI396" s="42" t="str">
        <f t="shared" si="401"/>
        <v/>
      </c>
      <c r="CJ396" s="42" t="str">
        <f t="shared" si="402"/>
        <v/>
      </c>
      <c r="CK396" s="42" t="str">
        <f t="shared" si="403"/>
        <v/>
      </c>
      <c r="CL396" s="42" t="str">
        <f t="shared" si="404"/>
        <v/>
      </c>
      <c r="CM396" s="42" t="str">
        <f t="shared" si="405"/>
        <v/>
      </c>
      <c r="CN396" s="65">
        <f t="shared" si="391"/>
        <v>0</v>
      </c>
      <c r="CO396" s="73"/>
      <c r="CP396" s="41">
        <f t="shared" si="412"/>
        <v>0</v>
      </c>
      <c r="CQ396" s="39">
        <f t="shared" si="413"/>
        <v>0</v>
      </c>
      <c r="CR396" s="40">
        <f t="shared" si="414"/>
        <v>0</v>
      </c>
      <c r="CS396" s="134">
        <f t="shared" si="415"/>
        <v>0</v>
      </c>
      <c r="CT396" s="17"/>
      <c r="CU396" s="129"/>
      <c r="CV396" s="130">
        <f t="shared" si="392"/>
        <v>0</v>
      </c>
      <c r="CW396" s="134">
        <f t="shared" si="393"/>
        <v>0</v>
      </c>
      <c r="CX396" s="131">
        <f>+IF($I$7="SI",'INPUTS Y LISTAS'!$B$31,0)</f>
        <v>0</v>
      </c>
      <c r="CY396" s="132"/>
      <c r="CZ396" s="130">
        <f t="shared" si="394"/>
        <v>0</v>
      </c>
      <c r="DA396" s="134">
        <f t="shared" si="395"/>
        <v>0</v>
      </c>
      <c r="DB396" s="131">
        <f>+IF($I$7="SI",'INPUTS Y LISTAS'!$B$32,0)</f>
        <v>0</v>
      </c>
      <c r="DC396" s="132"/>
      <c r="DD396" s="130">
        <f t="shared" si="396"/>
        <v>0</v>
      </c>
      <c r="DE396" s="134">
        <f t="shared" si="397"/>
        <v>0</v>
      </c>
      <c r="DF396" s="131">
        <f>+IF($I$7="SI",'INPUTS Y LISTAS'!$B$33,0)</f>
        <v>0</v>
      </c>
      <c r="DG396" s="132"/>
      <c r="DH396" s="130">
        <f t="shared" si="398"/>
        <v>0</v>
      </c>
      <c r="DI396" s="134">
        <f t="shared" si="399"/>
        <v>0</v>
      </c>
      <c r="DJ396" s="136">
        <f t="shared" si="400"/>
        <v>0</v>
      </c>
    </row>
    <row r="397" spans="3:114" ht="15.75" hidden="1" outlineLevel="2" x14ac:dyDescent="0.2">
      <c r="C397" s="14">
        <f t="shared" si="407"/>
        <v>383</v>
      </c>
      <c r="D397" s="72"/>
      <c r="E397" s="69">
        <v>1</v>
      </c>
      <c r="F397" s="69"/>
      <c r="G397" s="70"/>
      <c r="H397" s="70"/>
      <c r="I397" s="70"/>
      <c r="J397" s="70"/>
      <c r="K397" s="70"/>
      <c r="L397" s="70"/>
      <c r="M397" s="70"/>
      <c r="N397" s="70"/>
      <c r="O397" s="70"/>
      <c r="P397" s="70"/>
      <c r="Q397" s="70"/>
      <c r="R397" s="70"/>
      <c r="S397" s="70"/>
      <c r="T397" s="70"/>
      <c r="U397" s="70"/>
      <c r="V397" s="70"/>
      <c r="W397" s="70"/>
      <c r="X397" s="70"/>
      <c r="Y397" s="71"/>
      <c r="Z397" s="87" t="s">
        <v>16</v>
      </c>
      <c r="AA397" s="15" t="str">
        <f>IF(G397="","",IF(Z397="SI",G397*(1+'INPUTS Y LISTAS'!$B$15),'Modelo Estadistico'!G397))</f>
        <v/>
      </c>
      <c r="AB397" s="15" t="str">
        <f>IF(H397="","",IF(Z397="SI",H397*(1+'INPUTS Y LISTAS'!$B$15),'Modelo Estadistico'!H397))</f>
        <v/>
      </c>
      <c r="AC397" s="15" t="str">
        <f>IF(I397="","",IF(Z397="SI",I397*(1+'INPUTS Y LISTAS'!$B$15),'Modelo Estadistico'!I397))</f>
        <v/>
      </c>
      <c r="AD397" s="15" t="str">
        <f>IF(J397="","",IF(Z397="SI",J397*(1+'INPUTS Y LISTAS'!$B$15),'Modelo Estadistico'!J397))</f>
        <v/>
      </c>
      <c r="AE397" s="15" t="str">
        <f>IF(K397="","",IF(Z397="SI",K397*(1+'INPUTS Y LISTAS'!$B$15),'Modelo Estadistico'!K397))</f>
        <v/>
      </c>
      <c r="AF397" s="15" t="str">
        <f>IF(L397="","",IF(Z397="SI",L397*(1+'INPUTS Y LISTAS'!$B$15),'Modelo Estadistico'!L397))</f>
        <v/>
      </c>
      <c r="AG397" s="15" t="str">
        <f>IF(M397="","",IF(Z397="SI",M397*(1+'INPUTS Y LISTAS'!$B$15),'Modelo Estadistico'!M397))</f>
        <v/>
      </c>
      <c r="AH397" s="15" t="str">
        <f>IF(N397="","",IF(Z397="SI",N397*(1+'INPUTS Y LISTAS'!$B$15),'Modelo Estadistico'!N397))</f>
        <v/>
      </c>
      <c r="AI397" s="15" t="str">
        <f>IF(O397="","",IF(Z397="SI",O397*(1+'INPUTS Y LISTAS'!$B$15),'Modelo Estadistico'!O397))</f>
        <v/>
      </c>
      <c r="AJ397" s="15" t="str">
        <f>IF(P397="","",IF(Z397="SI",P397*(1+'INPUTS Y LISTAS'!$B$15),'Modelo Estadistico'!P397))</f>
        <v/>
      </c>
      <c r="AK397" s="15" t="str">
        <f>IF(Q397="","",IF(Z397="SI",Q397*(1+'INPUTS Y LISTAS'!$B$15),'Modelo Estadistico'!Q397))</f>
        <v/>
      </c>
      <c r="AL397" s="15" t="str">
        <f>IF(R397="","",IF(Z397="SI",R397*(1+'INPUTS Y LISTAS'!$B$15),'Modelo Estadistico'!R397))</f>
        <v/>
      </c>
      <c r="AM397" s="15" t="str">
        <f>IF(S397="","",IF(Z397="SI",S397*(1+'INPUTS Y LISTAS'!$B$15),'Modelo Estadistico'!S397))</f>
        <v/>
      </c>
      <c r="AN397" s="15" t="str">
        <f>IF(T397="","",IF(Z397="SI",T397*(1+'INPUTS Y LISTAS'!$B$15),'Modelo Estadistico'!T397))</f>
        <v/>
      </c>
      <c r="AO397" s="15" t="str">
        <f>IF(U397="","",IF(Z397="SI",U397*(1+'INPUTS Y LISTAS'!$B$15),'Modelo Estadistico'!U397))</f>
        <v/>
      </c>
      <c r="AP397" s="15" t="str">
        <f>IF(V397="","",IF(Z397="SI",V397*(1+'INPUTS Y LISTAS'!$B$15),'Modelo Estadistico'!V397))</f>
        <v/>
      </c>
      <c r="AQ397" s="15" t="str">
        <f>IF(W397="","",IF(Z397="SI",W397*(1+'INPUTS Y LISTAS'!$B$15),'Modelo Estadistico'!W397))</f>
        <v/>
      </c>
      <c r="AR397" s="15" t="str">
        <f>IF(X397="","",IF(Z397="SI",X397*(1+'INPUTS Y LISTAS'!$B$15),'Modelo Estadistico'!X397))</f>
        <v/>
      </c>
      <c r="AS397" s="71"/>
      <c r="AT397" s="29" t="str">
        <f t="shared" si="408"/>
        <v/>
      </c>
      <c r="AU397" s="15" t="str">
        <f t="shared" si="409"/>
        <v/>
      </c>
      <c r="AV397" s="15" t="str">
        <f t="shared" si="410"/>
        <v/>
      </c>
      <c r="AW397" s="30" t="str">
        <f t="shared" si="411"/>
        <v/>
      </c>
      <c r="AX397" s="28" t="str">
        <f t="shared" si="390"/>
        <v/>
      </c>
      <c r="AY397" s="16" t="str">
        <f t="shared" si="362"/>
        <v/>
      </c>
      <c r="AZ397" s="16" t="str">
        <f t="shared" si="363"/>
        <v/>
      </c>
      <c r="BA397" s="16" t="str">
        <f t="shared" si="364"/>
        <v/>
      </c>
      <c r="BB397" s="16" t="str">
        <f t="shared" si="365"/>
        <v/>
      </c>
      <c r="BC397" s="16" t="str">
        <f t="shared" si="366"/>
        <v/>
      </c>
      <c r="BD397" s="16" t="str">
        <f t="shared" si="367"/>
        <v/>
      </c>
      <c r="BE397" s="16" t="str">
        <f t="shared" si="368"/>
        <v/>
      </c>
      <c r="BF397" s="16" t="str">
        <f t="shared" si="369"/>
        <v/>
      </c>
      <c r="BG397" s="16" t="str">
        <f t="shared" si="370"/>
        <v/>
      </c>
      <c r="BH397" s="16" t="str">
        <f t="shared" si="371"/>
        <v/>
      </c>
      <c r="BI397" s="16" t="str">
        <f t="shared" si="372"/>
        <v/>
      </c>
      <c r="BJ397" s="16" t="str">
        <f t="shared" si="373"/>
        <v/>
      </c>
      <c r="BK397" s="16" t="str">
        <f t="shared" si="374"/>
        <v/>
      </c>
      <c r="BL397" s="16" t="str">
        <f t="shared" si="375"/>
        <v/>
      </c>
      <c r="BM397" s="16"/>
      <c r="BN397" s="16" t="str">
        <f t="shared" si="376"/>
        <v/>
      </c>
      <c r="BO397" s="16" t="str">
        <f t="shared" si="377"/>
        <v/>
      </c>
      <c r="BP397" s="28" t="str">
        <f t="shared" si="378"/>
        <v/>
      </c>
      <c r="BQ397" s="16" t="str">
        <f t="shared" si="379"/>
        <v/>
      </c>
      <c r="BR397" s="16" t="str">
        <f t="shared" si="380"/>
        <v/>
      </c>
      <c r="BS397" s="16" t="str">
        <f t="shared" si="381"/>
        <v/>
      </c>
      <c r="BT397" s="16" t="str">
        <f t="shared" si="382"/>
        <v/>
      </c>
      <c r="BU397" s="16" t="str">
        <f t="shared" si="383"/>
        <v/>
      </c>
      <c r="BV397" s="16" t="str">
        <f t="shared" si="384"/>
        <v/>
      </c>
      <c r="BW397" s="16" t="str">
        <f t="shared" si="385"/>
        <v/>
      </c>
      <c r="BX397" s="16" t="str">
        <f t="shared" si="386"/>
        <v/>
      </c>
      <c r="BY397" s="16" t="str">
        <f t="shared" si="387"/>
        <v/>
      </c>
      <c r="BZ397" s="16" t="str">
        <f t="shared" si="417"/>
        <v/>
      </c>
      <c r="CA397" s="16" t="str">
        <f t="shared" si="417"/>
        <v/>
      </c>
      <c r="CB397" s="16" t="str">
        <f t="shared" si="417"/>
        <v/>
      </c>
      <c r="CC397" s="16" t="str">
        <f t="shared" si="417"/>
        <v/>
      </c>
      <c r="CD397" s="16" t="str">
        <f t="shared" si="417"/>
        <v/>
      </c>
      <c r="CE397" s="16" t="str">
        <f t="shared" si="417"/>
        <v/>
      </c>
      <c r="CF397" s="16" t="str">
        <f t="shared" si="417"/>
        <v/>
      </c>
      <c r="CG397" s="16" t="str">
        <f t="shared" si="417"/>
        <v/>
      </c>
      <c r="CH397" s="66" t="str">
        <f t="shared" si="389"/>
        <v/>
      </c>
      <c r="CI397" s="42" t="str">
        <f t="shared" si="401"/>
        <v/>
      </c>
      <c r="CJ397" s="42" t="str">
        <f t="shared" si="402"/>
        <v/>
      </c>
      <c r="CK397" s="42" t="str">
        <f t="shared" si="403"/>
        <v/>
      </c>
      <c r="CL397" s="42" t="str">
        <f t="shared" si="404"/>
        <v/>
      </c>
      <c r="CM397" s="42" t="str">
        <f t="shared" si="405"/>
        <v/>
      </c>
      <c r="CN397" s="65">
        <f t="shared" si="391"/>
        <v>0</v>
      </c>
      <c r="CO397" s="73"/>
      <c r="CP397" s="41">
        <f t="shared" si="412"/>
        <v>0</v>
      </c>
      <c r="CQ397" s="39">
        <f t="shared" si="413"/>
        <v>0</v>
      </c>
      <c r="CR397" s="40">
        <f t="shared" si="414"/>
        <v>0</v>
      </c>
      <c r="CS397" s="134">
        <f t="shared" si="415"/>
        <v>0</v>
      </c>
      <c r="CT397" s="17"/>
      <c r="CU397" s="129"/>
      <c r="CV397" s="130">
        <f t="shared" si="392"/>
        <v>0</v>
      </c>
      <c r="CW397" s="134">
        <f t="shared" si="393"/>
        <v>0</v>
      </c>
      <c r="CX397" s="131">
        <f>+IF($I$7="SI",'INPUTS Y LISTAS'!$B$31,0)</f>
        <v>0</v>
      </c>
      <c r="CY397" s="132"/>
      <c r="CZ397" s="130">
        <f t="shared" si="394"/>
        <v>0</v>
      </c>
      <c r="DA397" s="134">
        <f t="shared" si="395"/>
        <v>0</v>
      </c>
      <c r="DB397" s="131">
        <f>+IF($I$7="SI",'INPUTS Y LISTAS'!$B$32,0)</f>
        <v>0</v>
      </c>
      <c r="DC397" s="132"/>
      <c r="DD397" s="130">
        <f t="shared" si="396"/>
        <v>0</v>
      </c>
      <c r="DE397" s="134">
        <f t="shared" si="397"/>
        <v>0</v>
      </c>
      <c r="DF397" s="131">
        <f>+IF($I$7="SI",'INPUTS Y LISTAS'!$B$33,0)</f>
        <v>0</v>
      </c>
      <c r="DG397" s="132"/>
      <c r="DH397" s="130">
        <f t="shared" si="398"/>
        <v>0</v>
      </c>
      <c r="DI397" s="134">
        <f t="shared" si="399"/>
        <v>0</v>
      </c>
      <c r="DJ397" s="136">
        <f t="shared" si="400"/>
        <v>0</v>
      </c>
    </row>
    <row r="398" spans="3:114" ht="15.75" hidden="1" outlineLevel="2" x14ac:dyDescent="0.2">
      <c r="C398" s="14">
        <f t="shared" si="407"/>
        <v>384</v>
      </c>
      <c r="D398" s="72"/>
      <c r="E398" s="69">
        <v>1</v>
      </c>
      <c r="F398" s="69"/>
      <c r="G398" s="70"/>
      <c r="H398" s="70"/>
      <c r="I398" s="70"/>
      <c r="J398" s="70"/>
      <c r="K398" s="70"/>
      <c r="L398" s="70"/>
      <c r="M398" s="70"/>
      <c r="N398" s="70"/>
      <c r="O398" s="70"/>
      <c r="P398" s="70"/>
      <c r="Q398" s="70"/>
      <c r="R398" s="70"/>
      <c r="S398" s="70"/>
      <c r="T398" s="70"/>
      <c r="U398" s="70"/>
      <c r="V398" s="70"/>
      <c r="W398" s="70"/>
      <c r="X398" s="70"/>
      <c r="Y398" s="71"/>
      <c r="Z398" s="87" t="s">
        <v>16</v>
      </c>
      <c r="AA398" s="15" t="str">
        <f>IF(G398="","",IF(Z398="SI",G398*(1+'INPUTS Y LISTAS'!$B$15),'Modelo Estadistico'!G398))</f>
        <v/>
      </c>
      <c r="AB398" s="15" t="str">
        <f>IF(H398="","",IF(Z398="SI",H398*(1+'INPUTS Y LISTAS'!$B$15),'Modelo Estadistico'!H398))</f>
        <v/>
      </c>
      <c r="AC398" s="15" t="str">
        <f>IF(I398="","",IF(Z398="SI",I398*(1+'INPUTS Y LISTAS'!$B$15),'Modelo Estadistico'!I398))</f>
        <v/>
      </c>
      <c r="AD398" s="15" t="str">
        <f>IF(J398="","",IF(Z398="SI",J398*(1+'INPUTS Y LISTAS'!$B$15),'Modelo Estadistico'!J398))</f>
        <v/>
      </c>
      <c r="AE398" s="15" t="str">
        <f>IF(K398="","",IF(Z398="SI",K398*(1+'INPUTS Y LISTAS'!$B$15),'Modelo Estadistico'!K398))</f>
        <v/>
      </c>
      <c r="AF398" s="15" t="str">
        <f>IF(L398="","",IF(Z398="SI",L398*(1+'INPUTS Y LISTAS'!$B$15),'Modelo Estadistico'!L398))</f>
        <v/>
      </c>
      <c r="AG398" s="15" t="str">
        <f>IF(M398="","",IF(Z398="SI",M398*(1+'INPUTS Y LISTAS'!$B$15),'Modelo Estadistico'!M398))</f>
        <v/>
      </c>
      <c r="AH398" s="15" t="str">
        <f>IF(N398="","",IF(Z398="SI",N398*(1+'INPUTS Y LISTAS'!$B$15),'Modelo Estadistico'!N398))</f>
        <v/>
      </c>
      <c r="AI398" s="15" t="str">
        <f>IF(O398="","",IF(Z398="SI",O398*(1+'INPUTS Y LISTAS'!$B$15),'Modelo Estadistico'!O398))</f>
        <v/>
      </c>
      <c r="AJ398" s="15" t="str">
        <f>IF(P398="","",IF(Z398="SI",P398*(1+'INPUTS Y LISTAS'!$B$15),'Modelo Estadistico'!P398))</f>
        <v/>
      </c>
      <c r="AK398" s="15" t="str">
        <f>IF(Q398="","",IF(Z398="SI",Q398*(1+'INPUTS Y LISTAS'!$B$15),'Modelo Estadistico'!Q398))</f>
        <v/>
      </c>
      <c r="AL398" s="15" t="str">
        <f>IF(R398="","",IF(Z398="SI",R398*(1+'INPUTS Y LISTAS'!$B$15),'Modelo Estadistico'!R398))</f>
        <v/>
      </c>
      <c r="AM398" s="15" t="str">
        <f>IF(S398="","",IF(Z398="SI",S398*(1+'INPUTS Y LISTAS'!$B$15),'Modelo Estadistico'!S398))</f>
        <v/>
      </c>
      <c r="AN398" s="15" t="str">
        <f>IF(T398="","",IF(Z398="SI",T398*(1+'INPUTS Y LISTAS'!$B$15),'Modelo Estadistico'!T398))</f>
        <v/>
      </c>
      <c r="AO398" s="15" t="str">
        <f>IF(U398="","",IF(Z398="SI",U398*(1+'INPUTS Y LISTAS'!$B$15),'Modelo Estadistico'!U398))</f>
        <v/>
      </c>
      <c r="AP398" s="15" t="str">
        <f>IF(V398="","",IF(Z398="SI",V398*(1+'INPUTS Y LISTAS'!$B$15),'Modelo Estadistico'!V398))</f>
        <v/>
      </c>
      <c r="AQ398" s="15" t="str">
        <f>IF(W398="","",IF(Z398="SI",W398*(1+'INPUTS Y LISTAS'!$B$15),'Modelo Estadistico'!W398))</f>
        <v/>
      </c>
      <c r="AR398" s="15" t="str">
        <f>IF(X398="","",IF(Z398="SI",X398*(1+'INPUTS Y LISTAS'!$B$15),'Modelo Estadistico'!X398))</f>
        <v/>
      </c>
      <c r="AS398" s="71"/>
      <c r="AT398" s="29" t="str">
        <f t="shared" si="408"/>
        <v/>
      </c>
      <c r="AU398" s="15" t="str">
        <f t="shared" si="409"/>
        <v/>
      </c>
      <c r="AV398" s="15" t="str">
        <f t="shared" si="410"/>
        <v/>
      </c>
      <c r="AW398" s="30" t="str">
        <f t="shared" si="411"/>
        <v/>
      </c>
      <c r="AX398" s="28" t="str">
        <f t="shared" si="390"/>
        <v/>
      </c>
      <c r="AY398" s="16" t="str">
        <f t="shared" si="362"/>
        <v/>
      </c>
      <c r="AZ398" s="16" t="str">
        <f t="shared" si="363"/>
        <v/>
      </c>
      <c r="BA398" s="16" t="str">
        <f t="shared" si="364"/>
        <v/>
      </c>
      <c r="BB398" s="16" t="str">
        <f t="shared" si="365"/>
        <v/>
      </c>
      <c r="BC398" s="16" t="str">
        <f t="shared" si="366"/>
        <v/>
      </c>
      <c r="BD398" s="16" t="str">
        <f t="shared" si="367"/>
        <v/>
      </c>
      <c r="BE398" s="16" t="str">
        <f t="shared" si="368"/>
        <v/>
      </c>
      <c r="BF398" s="16" t="str">
        <f t="shared" si="369"/>
        <v/>
      </c>
      <c r="BG398" s="16" t="str">
        <f t="shared" si="370"/>
        <v/>
      </c>
      <c r="BH398" s="16" t="str">
        <f t="shared" si="371"/>
        <v/>
      </c>
      <c r="BI398" s="16" t="str">
        <f t="shared" si="372"/>
        <v/>
      </c>
      <c r="BJ398" s="16" t="str">
        <f t="shared" si="373"/>
        <v/>
      </c>
      <c r="BK398" s="16" t="str">
        <f t="shared" si="374"/>
        <v/>
      </c>
      <c r="BL398" s="16" t="str">
        <f t="shared" si="375"/>
        <v/>
      </c>
      <c r="BM398" s="16"/>
      <c r="BN398" s="16" t="str">
        <f t="shared" si="376"/>
        <v/>
      </c>
      <c r="BO398" s="16" t="str">
        <f t="shared" si="377"/>
        <v/>
      </c>
      <c r="BP398" s="28" t="str">
        <f t="shared" si="378"/>
        <v/>
      </c>
      <c r="BQ398" s="16" t="str">
        <f t="shared" si="379"/>
        <v/>
      </c>
      <c r="BR398" s="16" t="str">
        <f t="shared" si="380"/>
        <v/>
      </c>
      <c r="BS398" s="16" t="str">
        <f t="shared" si="381"/>
        <v/>
      </c>
      <c r="BT398" s="16" t="str">
        <f t="shared" si="382"/>
        <v/>
      </c>
      <c r="BU398" s="16" t="str">
        <f t="shared" si="383"/>
        <v/>
      </c>
      <c r="BV398" s="16" t="str">
        <f t="shared" si="384"/>
        <v/>
      </c>
      <c r="BW398" s="16" t="str">
        <f t="shared" si="385"/>
        <v/>
      </c>
      <c r="BX398" s="16" t="str">
        <f t="shared" si="386"/>
        <v/>
      </c>
      <c r="BY398" s="16" t="str">
        <f t="shared" si="387"/>
        <v/>
      </c>
      <c r="BZ398" s="16" t="str">
        <f t="shared" si="417"/>
        <v/>
      </c>
      <c r="CA398" s="16" t="str">
        <f t="shared" si="417"/>
        <v/>
      </c>
      <c r="CB398" s="16" t="str">
        <f t="shared" si="417"/>
        <v/>
      </c>
      <c r="CC398" s="16" t="str">
        <f t="shared" si="417"/>
        <v/>
      </c>
      <c r="CD398" s="16" t="str">
        <f t="shared" si="417"/>
        <v/>
      </c>
      <c r="CE398" s="16" t="str">
        <f t="shared" si="417"/>
        <v/>
      </c>
      <c r="CF398" s="16" t="str">
        <f t="shared" si="417"/>
        <v/>
      </c>
      <c r="CG398" s="16" t="str">
        <f t="shared" si="417"/>
        <v/>
      </c>
      <c r="CH398" s="66" t="str">
        <f t="shared" si="389"/>
        <v/>
      </c>
      <c r="CI398" s="42" t="str">
        <f t="shared" si="401"/>
        <v/>
      </c>
      <c r="CJ398" s="42" t="str">
        <f t="shared" si="402"/>
        <v/>
      </c>
      <c r="CK398" s="42" t="str">
        <f t="shared" si="403"/>
        <v/>
      </c>
      <c r="CL398" s="42" t="str">
        <f t="shared" si="404"/>
        <v/>
      </c>
      <c r="CM398" s="42" t="str">
        <f t="shared" si="405"/>
        <v/>
      </c>
      <c r="CN398" s="65">
        <f t="shared" si="391"/>
        <v>0</v>
      </c>
      <c r="CO398" s="73"/>
      <c r="CP398" s="41">
        <f t="shared" si="412"/>
        <v>0</v>
      </c>
      <c r="CQ398" s="39">
        <f t="shared" si="413"/>
        <v>0</v>
      </c>
      <c r="CR398" s="40">
        <f t="shared" si="414"/>
        <v>0</v>
      </c>
      <c r="CS398" s="134">
        <f t="shared" si="415"/>
        <v>0</v>
      </c>
      <c r="CT398" s="17"/>
      <c r="CU398" s="129"/>
      <c r="CV398" s="130">
        <f t="shared" si="392"/>
        <v>0</v>
      </c>
      <c r="CW398" s="134">
        <f t="shared" si="393"/>
        <v>0</v>
      </c>
      <c r="CX398" s="131">
        <f>+IF($I$7="SI",'INPUTS Y LISTAS'!$B$31,0)</f>
        <v>0</v>
      </c>
      <c r="CY398" s="132"/>
      <c r="CZ398" s="130">
        <f t="shared" si="394"/>
        <v>0</v>
      </c>
      <c r="DA398" s="134">
        <f t="shared" si="395"/>
        <v>0</v>
      </c>
      <c r="DB398" s="131">
        <f>+IF($I$7="SI",'INPUTS Y LISTAS'!$B$32,0)</f>
        <v>0</v>
      </c>
      <c r="DC398" s="132"/>
      <c r="DD398" s="130">
        <f t="shared" si="396"/>
        <v>0</v>
      </c>
      <c r="DE398" s="134">
        <f t="shared" si="397"/>
        <v>0</v>
      </c>
      <c r="DF398" s="131">
        <f>+IF($I$7="SI",'INPUTS Y LISTAS'!$B$33,0)</f>
        <v>0</v>
      </c>
      <c r="DG398" s="132"/>
      <c r="DH398" s="130">
        <f t="shared" si="398"/>
        <v>0</v>
      </c>
      <c r="DI398" s="134">
        <f t="shared" si="399"/>
        <v>0</v>
      </c>
      <c r="DJ398" s="136">
        <f t="shared" si="400"/>
        <v>0</v>
      </c>
    </row>
    <row r="399" spans="3:114" ht="15.75" hidden="1" outlineLevel="2" x14ac:dyDescent="0.2">
      <c r="C399" s="14">
        <f t="shared" si="407"/>
        <v>385</v>
      </c>
      <c r="D399" s="72"/>
      <c r="E399" s="69">
        <v>1</v>
      </c>
      <c r="F399" s="69"/>
      <c r="G399" s="70"/>
      <c r="H399" s="70"/>
      <c r="I399" s="70"/>
      <c r="J399" s="70"/>
      <c r="K399" s="70"/>
      <c r="L399" s="70"/>
      <c r="M399" s="70"/>
      <c r="N399" s="70"/>
      <c r="O399" s="70"/>
      <c r="P399" s="70"/>
      <c r="Q399" s="70"/>
      <c r="R399" s="70"/>
      <c r="S399" s="70"/>
      <c r="T399" s="70"/>
      <c r="U399" s="70"/>
      <c r="V399" s="70"/>
      <c r="W399" s="70"/>
      <c r="X399" s="70"/>
      <c r="Y399" s="71"/>
      <c r="Z399" s="87" t="s">
        <v>16</v>
      </c>
      <c r="AA399" s="15" t="str">
        <f>IF(G399="","",IF(Z399="SI",G399*(1+'INPUTS Y LISTAS'!$B$15),'Modelo Estadistico'!G399))</f>
        <v/>
      </c>
      <c r="AB399" s="15" t="str">
        <f>IF(H399="","",IF(Z399="SI",H399*(1+'INPUTS Y LISTAS'!$B$15),'Modelo Estadistico'!H399))</f>
        <v/>
      </c>
      <c r="AC399" s="15" t="str">
        <f>IF(I399="","",IF(Z399="SI",I399*(1+'INPUTS Y LISTAS'!$B$15),'Modelo Estadistico'!I399))</f>
        <v/>
      </c>
      <c r="AD399" s="15" t="str">
        <f>IF(J399="","",IF(Z399="SI",J399*(1+'INPUTS Y LISTAS'!$B$15),'Modelo Estadistico'!J399))</f>
        <v/>
      </c>
      <c r="AE399" s="15" t="str">
        <f>IF(K399="","",IF(Z399="SI",K399*(1+'INPUTS Y LISTAS'!$B$15),'Modelo Estadistico'!K399))</f>
        <v/>
      </c>
      <c r="AF399" s="15" t="str">
        <f>IF(L399="","",IF(Z399="SI",L399*(1+'INPUTS Y LISTAS'!$B$15),'Modelo Estadistico'!L399))</f>
        <v/>
      </c>
      <c r="AG399" s="15" t="str">
        <f>IF(M399="","",IF(Z399="SI",M399*(1+'INPUTS Y LISTAS'!$B$15),'Modelo Estadistico'!M399))</f>
        <v/>
      </c>
      <c r="AH399" s="15" t="str">
        <f>IF(N399="","",IF(Z399="SI",N399*(1+'INPUTS Y LISTAS'!$B$15),'Modelo Estadistico'!N399))</f>
        <v/>
      </c>
      <c r="AI399" s="15" t="str">
        <f>IF(O399="","",IF(Z399="SI",O399*(1+'INPUTS Y LISTAS'!$B$15),'Modelo Estadistico'!O399))</f>
        <v/>
      </c>
      <c r="AJ399" s="15" t="str">
        <f>IF(P399="","",IF(Z399="SI",P399*(1+'INPUTS Y LISTAS'!$B$15),'Modelo Estadistico'!P399))</f>
        <v/>
      </c>
      <c r="AK399" s="15" t="str">
        <f>IF(Q399="","",IF(Z399="SI",Q399*(1+'INPUTS Y LISTAS'!$B$15),'Modelo Estadistico'!Q399))</f>
        <v/>
      </c>
      <c r="AL399" s="15" t="str">
        <f>IF(R399="","",IF(Z399="SI",R399*(1+'INPUTS Y LISTAS'!$B$15),'Modelo Estadistico'!R399))</f>
        <v/>
      </c>
      <c r="AM399" s="15" t="str">
        <f>IF(S399="","",IF(Z399="SI",S399*(1+'INPUTS Y LISTAS'!$B$15),'Modelo Estadistico'!S399))</f>
        <v/>
      </c>
      <c r="AN399" s="15" t="str">
        <f>IF(T399="","",IF(Z399="SI",T399*(1+'INPUTS Y LISTAS'!$B$15),'Modelo Estadistico'!T399))</f>
        <v/>
      </c>
      <c r="AO399" s="15" t="str">
        <f>IF(U399="","",IF(Z399="SI",U399*(1+'INPUTS Y LISTAS'!$B$15),'Modelo Estadistico'!U399))</f>
        <v/>
      </c>
      <c r="AP399" s="15" t="str">
        <f>IF(V399="","",IF(Z399="SI",V399*(1+'INPUTS Y LISTAS'!$B$15),'Modelo Estadistico'!V399))</f>
        <v/>
      </c>
      <c r="AQ399" s="15" t="str">
        <f>IF(W399="","",IF(Z399="SI",W399*(1+'INPUTS Y LISTAS'!$B$15),'Modelo Estadistico'!W399))</f>
        <v/>
      </c>
      <c r="AR399" s="15" t="str">
        <f>IF(X399="","",IF(Z399="SI",X399*(1+'INPUTS Y LISTAS'!$B$15),'Modelo Estadistico'!X399))</f>
        <v/>
      </c>
      <c r="AS399" s="71"/>
      <c r="AT399" s="29" t="str">
        <f t="shared" si="408"/>
        <v/>
      </c>
      <c r="AU399" s="15" t="str">
        <f t="shared" si="409"/>
        <v/>
      </c>
      <c r="AV399" s="15" t="str">
        <f t="shared" si="410"/>
        <v/>
      </c>
      <c r="AW399" s="30" t="str">
        <f t="shared" si="411"/>
        <v/>
      </c>
      <c r="AX399" s="28" t="str">
        <f t="shared" si="390"/>
        <v/>
      </c>
      <c r="AY399" s="16" t="str">
        <f t="shared" si="362"/>
        <v/>
      </c>
      <c r="AZ399" s="16" t="str">
        <f t="shared" si="363"/>
        <v/>
      </c>
      <c r="BA399" s="16" t="str">
        <f t="shared" si="364"/>
        <v/>
      </c>
      <c r="BB399" s="16" t="str">
        <f t="shared" si="365"/>
        <v/>
      </c>
      <c r="BC399" s="16" t="str">
        <f t="shared" si="366"/>
        <v/>
      </c>
      <c r="BD399" s="16" t="str">
        <f t="shared" si="367"/>
        <v/>
      </c>
      <c r="BE399" s="16" t="str">
        <f t="shared" si="368"/>
        <v/>
      </c>
      <c r="BF399" s="16" t="str">
        <f t="shared" si="369"/>
        <v/>
      </c>
      <c r="BG399" s="16" t="str">
        <f t="shared" si="370"/>
        <v/>
      </c>
      <c r="BH399" s="16" t="str">
        <f t="shared" si="371"/>
        <v/>
      </c>
      <c r="BI399" s="16" t="str">
        <f t="shared" si="372"/>
        <v/>
      </c>
      <c r="BJ399" s="16" t="str">
        <f t="shared" si="373"/>
        <v/>
      </c>
      <c r="BK399" s="16" t="str">
        <f t="shared" si="374"/>
        <v/>
      </c>
      <c r="BL399" s="16" t="str">
        <f t="shared" si="375"/>
        <v/>
      </c>
      <c r="BM399" s="16"/>
      <c r="BN399" s="16" t="str">
        <f t="shared" si="376"/>
        <v/>
      </c>
      <c r="BO399" s="16" t="str">
        <f t="shared" si="377"/>
        <v/>
      </c>
      <c r="BP399" s="28" t="str">
        <f t="shared" si="378"/>
        <v/>
      </c>
      <c r="BQ399" s="16" t="str">
        <f t="shared" si="379"/>
        <v/>
      </c>
      <c r="BR399" s="16" t="str">
        <f t="shared" si="380"/>
        <v/>
      </c>
      <c r="BS399" s="16" t="str">
        <f t="shared" si="381"/>
        <v/>
      </c>
      <c r="BT399" s="16" t="str">
        <f t="shared" si="382"/>
        <v/>
      </c>
      <c r="BU399" s="16" t="str">
        <f t="shared" si="383"/>
        <v/>
      </c>
      <c r="BV399" s="16" t="str">
        <f t="shared" si="384"/>
        <v/>
      </c>
      <c r="BW399" s="16" t="str">
        <f t="shared" si="385"/>
        <v/>
      </c>
      <c r="BX399" s="16" t="str">
        <f t="shared" si="386"/>
        <v/>
      </c>
      <c r="BY399" s="16" t="str">
        <f t="shared" si="387"/>
        <v/>
      </c>
      <c r="BZ399" s="16" t="str">
        <f t="shared" si="417"/>
        <v/>
      </c>
      <c r="CA399" s="16" t="str">
        <f t="shared" si="417"/>
        <v/>
      </c>
      <c r="CB399" s="16" t="str">
        <f t="shared" si="417"/>
        <v/>
      </c>
      <c r="CC399" s="16" t="str">
        <f t="shared" si="417"/>
        <v/>
      </c>
      <c r="CD399" s="16" t="str">
        <f t="shared" si="417"/>
        <v/>
      </c>
      <c r="CE399" s="16" t="str">
        <f t="shared" si="417"/>
        <v/>
      </c>
      <c r="CF399" s="16" t="str">
        <f t="shared" si="417"/>
        <v/>
      </c>
      <c r="CG399" s="16" t="str">
        <f t="shared" si="417"/>
        <v/>
      </c>
      <c r="CH399" s="66" t="str">
        <f t="shared" si="389"/>
        <v/>
      </c>
      <c r="CI399" s="42" t="str">
        <f t="shared" si="401"/>
        <v/>
      </c>
      <c r="CJ399" s="42" t="str">
        <f t="shared" si="402"/>
        <v/>
      </c>
      <c r="CK399" s="42" t="str">
        <f t="shared" si="403"/>
        <v/>
      </c>
      <c r="CL399" s="42" t="str">
        <f t="shared" si="404"/>
        <v/>
      </c>
      <c r="CM399" s="42" t="str">
        <f t="shared" si="405"/>
        <v/>
      </c>
      <c r="CN399" s="65">
        <f t="shared" si="391"/>
        <v>0</v>
      </c>
      <c r="CO399" s="73"/>
      <c r="CP399" s="41">
        <f t="shared" si="412"/>
        <v>0</v>
      </c>
      <c r="CQ399" s="39">
        <f t="shared" si="413"/>
        <v>0</v>
      </c>
      <c r="CR399" s="40">
        <f t="shared" si="414"/>
        <v>0</v>
      </c>
      <c r="CS399" s="134">
        <f t="shared" si="415"/>
        <v>0</v>
      </c>
      <c r="CT399" s="17"/>
      <c r="CU399" s="129"/>
      <c r="CV399" s="130">
        <f t="shared" si="392"/>
        <v>0</v>
      </c>
      <c r="CW399" s="134">
        <f t="shared" si="393"/>
        <v>0</v>
      </c>
      <c r="CX399" s="131">
        <f>+IF($I$7="SI",'INPUTS Y LISTAS'!$B$31,0)</f>
        <v>0</v>
      </c>
      <c r="CY399" s="132"/>
      <c r="CZ399" s="130">
        <f t="shared" si="394"/>
        <v>0</v>
      </c>
      <c r="DA399" s="134">
        <f t="shared" si="395"/>
        <v>0</v>
      </c>
      <c r="DB399" s="131">
        <f>+IF($I$7="SI",'INPUTS Y LISTAS'!$B$32,0)</f>
        <v>0</v>
      </c>
      <c r="DC399" s="132"/>
      <c r="DD399" s="130">
        <f t="shared" si="396"/>
        <v>0</v>
      </c>
      <c r="DE399" s="134">
        <f t="shared" si="397"/>
        <v>0</v>
      </c>
      <c r="DF399" s="131">
        <f>+IF($I$7="SI",'INPUTS Y LISTAS'!$B$33,0)</f>
        <v>0</v>
      </c>
      <c r="DG399" s="132"/>
      <c r="DH399" s="130">
        <f t="shared" si="398"/>
        <v>0</v>
      </c>
      <c r="DI399" s="134">
        <f t="shared" si="399"/>
        <v>0</v>
      </c>
      <c r="DJ399" s="136">
        <f t="shared" si="400"/>
        <v>0</v>
      </c>
    </row>
    <row r="400" spans="3:114" ht="15.75" hidden="1" outlineLevel="2" x14ac:dyDescent="0.2">
      <c r="C400" s="14">
        <f t="shared" si="407"/>
        <v>386</v>
      </c>
      <c r="D400" s="72"/>
      <c r="E400" s="69">
        <v>1</v>
      </c>
      <c r="F400" s="69"/>
      <c r="G400" s="70"/>
      <c r="H400" s="70"/>
      <c r="I400" s="70"/>
      <c r="J400" s="70"/>
      <c r="K400" s="70"/>
      <c r="L400" s="70"/>
      <c r="M400" s="70"/>
      <c r="N400" s="70"/>
      <c r="O400" s="70"/>
      <c r="P400" s="70"/>
      <c r="Q400" s="70"/>
      <c r="R400" s="70"/>
      <c r="S400" s="70"/>
      <c r="T400" s="70"/>
      <c r="U400" s="70"/>
      <c r="V400" s="70"/>
      <c r="W400" s="70"/>
      <c r="X400" s="70"/>
      <c r="Y400" s="71"/>
      <c r="Z400" s="87" t="s">
        <v>16</v>
      </c>
      <c r="AA400" s="15" t="str">
        <f>IF(G400="","",IF(Z400="SI",G400*(1+'INPUTS Y LISTAS'!$B$15),'Modelo Estadistico'!G400))</f>
        <v/>
      </c>
      <c r="AB400" s="15" t="str">
        <f>IF(H400="","",IF(Z400="SI",H400*(1+'INPUTS Y LISTAS'!$B$15),'Modelo Estadistico'!H400))</f>
        <v/>
      </c>
      <c r="AC400" s="15" t="str">
        <f>IF(I400="","",IF(Z400="SI",I400*(1+'INPUTS Y LISTAS'!$B$15),'Modelo Estadistico'!I400))</f>
        <v/>
      </c>
      <c r="AD400" s="15" t="str">
        <f>IF(J400="","",IF(Z400="SI",J400*(1+'INPUTS Y LISTAS'!$B$15),'Modelo Estadistico'!J400))</f>
        <v/>
      </c>
      <c r="AE400" s="15" t="str">
        <f>IF(K400="","",IF(Z400="SI",K400*(1+'INPUTS Y LISTAS'!$B$15),'Modelo Estadistico'!K400))</f>
        <v/>
      </c>
      <c r="AF400" s="15" t="str">
        <f>IF(L400="","",IF(Z400="SI",L400*(1+'INPUTS Y LISTAS'!$B$15),'Modelo Estadistico'!L400))</f>
        <v/>
      </c>
      <c r="AG400" s="15" t="str">
        <f>IF(M400="","",IF(Z400="SI",M400*(1+'INPUTS Y LISTAS'!$B$15),'Modelo Estadistico'!M400))</f>
        <v/>
      </c>
      <c r="AH400" s="15" t="str">
        <f>IF(N400="","",IF(Z400="SI",N400*(1+'INPUTS Y LISTAS'!$B$15),'Modelo Estadistico'!N400))</f>
        <v/>
      </c>
      <c r="AI400" s="15" t="str">
        <f>IF(O400="","",IF(Z400="SI",O400*(1+'INPUTS Y LISTAS'!$B$15),'Modelo Estadistico'!O400))</f>
        <v/>
      </c>
      <c r="AJ400" s="15" t="str">
        <f>IF(P400="","",IF(Z400="SI",P400*(1+'INPUTS Y LISTAS'!$B$15),'Modelo Estadistico'!P400))</f>
        <v/>
      </c>
      <c r="AK400" s="15" t="str">
        <f>IF(Q400="","",IF(Z400="SI",Q400*(1+'INPUTS Y LISTAS'!$B$15),'Modelo Estadistico'!Q400))</f>
        <v/>
      </c>
      <c r="AL400" s="15" t="str">
        <f>IF(R400="","",IF(Z400="SI",R400*(1+'INPUTS Y LISTAS'!$B$15),'Modelo Estadistico'!R400))</f>
        <v/>
      </c>
      <c r="AM400" s="15" t="str">
        <f>IF(S400="","",IF(Z400="SI",S400*(1+'INPUTS Y LISTAS'!$B$15),'Modelo Estadistico'!S400))</f>
        <v/>
      </c>
      <c r="AN400" s="15" t="str">
        <f>IF(T400="","",IF(Z400="SI",T400*(1+'INPUTS Y LISTAS'!$B$15),'Modelo Estadistico'!T400))</f>
        <v/>
      </c>
      <c r="AO400" s="15" t="str">
        <f>IF(U400="","",IF(Z400="SI",U400*(1+'INPUTS Y LISTAS'!$B$15),'Modelo Estadistico'!U400))</f>
        <v/>
      </c>
      <c r="AP400" s="15" t="str">
        <f>IF(V400="","",IF(Z400="SI",V400*(1+'INPUTS Y LISTAS'!$B$15),'Modelo Estadistico'!V400))</f>
        <v/>
      </c>
      <c r="AQ400" s="15" t="str">
        <f>IF(W400="","",IF(Z400="SI",W400*(1+'INPUTS Y LISTAS'!$B$15),'Modelo Estadistico'!W400))</f>
        <v/>
      </c>
      <c r="AR400" s="15" t="str">
        <f>IF(X400="","",IF(Z400="SI",X400*(1+'INPUTS Y LISTAS'!$B$15),'Modelo Estadistico'!X400))</f>
        <v/>
      </c>
      <c r="AS400" s="71"/>
      <c r="AT400" s="29" t="str">
        <f t="shared" si="408"/>
        <v/>
      </c>
      <c r="AU400" s="15" t="str">
        <f t="shared" si="409"/>
        <v/>
      </c>
      <c r="AV400" s="15" t="str">
        <f t="shared" si="410"/>
        <v/>
      </c>
      <c r="AW400" s="30" t="str">
        <f t="shared" si="411"/>
        <v/>
      </c>
      <c r="AX400" s="28" t="str">
        <f t="shared" si="390"/>
        <v/>
      </c>
      <c r="AY400" s="16" t="str">
        <f t="shared" ref="AY400:AY463" si="418">IF(AB400="","",IF(COUNT($AA400:$AR400)=1,"Incluir Cotización",IF(OR(AB400&lt;$AV400,AB400&gt;$AW400),"Excluir Cotización","Incluir Cotización")))</f>
        <v/>
      </c>
      <c r="AZ400" s="16" t="str">
        <f t="shared" ref="AZ400:AZ463" si="419">IF(AC400="","",IF(COUNT($AA400:$AR400)=1,"Incluir Cotización",IF(OR(AC400&lt;$AV400,AC400&gt;$AW400),"Excluir Cotización","Incluir Cotización")))</f>
        <v/>
      </c>
      <c r="BA400" s="16" t="str">
        <f t="shared" ref="BA400:BA463" si="420">IF(AD400="","",IF(COUNT($AA400:$AR400)=1,"Incluir Cotización",IF(OR(AD400&lt;$AV400,AD400&gt;$AW400),"Excluir Cotización","Incluir Cotización")))</f>
        <v/>
      </c>
      <c r="BB400" s="16" t="str">
        <f t="shared" ref="BB400:BB463" si="421">IF(AE400="","",IF(COUNT($AA400:$AR400)=1,"Incluir Cotización",IF(OR(AE400&lt;$AV400,AE400&gt;$AW400),"Excluir Cotización","Incluir Cotización")))</f>
        <v/>
      </c>
      <c r="BC400" s="16" t="str">
        <f t="shared" ref="BC400:BC463" si="422">IF(AF400="","",IF(COUNT($AA400:$AR400)=1,"Incluir Cotización",IF(OR(AF400&lt;$AV400,AF400&gt;$AW400),"Excluir Cotización","Incluir Cotización")))</f>
        <v/>
      </c>
      <c r="BD400" s="16" t="str">
        <f t="shared" ref="BD400:BD463" si="423">IF(AG400="","",IF(COUNT($AA400:$AR400)=1,"Incluir Cotización",IF(OR(AG400&lt;$AV400,AG400&gt;$AW400),"Excluir Cotización","Incluir Cotización")))</f>
        <v/>
      </c>
      <c r="BE400" s="16" t="str">
        <f t="shared" ref="BE400:BE463" si="424">IF(AH400="","",IF(COUNT($AA400:$AR400)=1,"Incluir Cotización",IF(OR(AH400&lt;$AV400,AH400&gt;$AW400),"Excluir Cotización","Incluir Cotización")))</f>
        <v/>
      </c>
      <c r="BF400" s="16" t="str">
        <f t="shared" ref="BF400:BF463" si="425">IF(AI400="","",IF(COUNT($AA400:$AR400)=1,"Incluir Cotización",IF(OR(AI400&lt;$AV400,AI400&gt;$AW400),"Excluir Cotización","Incluir Cotización")))</f>
        <v/>
      </c>
      <c r="BG400" s="16" t="str">
        <f t="shared" ref="BG400:BG463" si="426">IF(AJ400="","",IF(COUNT($AA400:$AR400)=1,"Incluir Cotización",IF(OR(AJ400&lt;$AV400,AJ400&gt;$AW400),"Excluir Cotización","Incluir Cotización")))</f>
        <v/>
      </c>
      <c r="BH400" s="16" t="str">
        <f t="shared" ref="BH400:BH463" si="427">IF(AK400="","",IF(COUNT($AA400:$AR400)=1,"Incluir Cotización",IF(OR(AK400&lt;$AV400,AK400&gt;$AW400),"Excluir Cotización","Incluir Cotización")))</f>
        <v/>
      </c>
      <c r="BI400" s="16" t="str">
        <f t="shared" ref="BI400:BI463" si="428">IF(AL400="","",IF(COUNT($AA400:$AR400)=1,"Incluir Cotización",IF(OR(AL400&lt;$AV400,AL400&gt;$AW400),"Excluir Cotización","Incluir Cotización")))</f>
        <v/>
      </c>
      <c r="BJ400" s="16" t="str">
        <f t="shared" ref="BJ400:BJ463" si="429">IF(AM400="","",IF(COUNT($AA400:$AR400)=1,"Incluir Cotización",IF(OR(AM400&lt;$AV400,AM400&gt;$AW400),"Excluir Cotización","Incluir Cotización")))</f>
        <v/>
      </c>
      <c r="BK400" s="16" t="str">
        <f t="shared" ref="BK400:BK463" si="430">IF(AN400="","",IF(COUNT($AA400:$AR400)=1,"Incluir Cotización",IF(OR(AN400&lt;$AV400,AN400&gt;$AW400),"Excluir Cotización","Incluir Cotización")))</f>
        <v/>
      </c>
      <c r="BL400" s="16" t="str">
        <f t="shared" ref="BL400:BL463" si="431">IF(AO400="","",IF(COUNT($AA400:$AR400)=1,"Incluir Cotización",IF(OR(AO400&lt;$AV400,AO400&gt;$AW400),"Excluir Cotización","Incluir Cotización")))</f>
        <v/>
      </c>
      <c r="BM400" s="16"/>
      <c r="BN400" s="16" t="str">
        <f t="shared" ref="BN400:BN463" si="432">IF(AQ400="","",IF(COUNT($AA400:$AR400)=1,"Incluir Cotización",IF(OR(AQ400&lt;$AV400,AQ400&gt;$AW400),"Excluir Cotización","Incluir Cotización")))</f>
        <v/>
      </c>
      <c r="BO400" s="16" t="str">
        <f t="shared" ref="BO400:BO463" si="433">IF(AR400="","",IF(COUNT($AA400:$AR400)=1,"Incluir Cotización",IF(OR(AR400&lt;$AV400,AR400&gt;$AW400),"Excluir Cotización","Incluir Cotización")))</f>
        <v/>
      </c>
      <c r="BP400" s="28" t="str">
        <f t="shared" ref="BP400:BP463" si="434">IF(AX400="Incluir Cotización",$AA400,"")</f>
        <v/>
      </c>
      <c r="BQ400" s="16" t="str">
        <f t="shared" ref="BQ400:BQ463" si="435">IF(AY400="Incluir Cotización",$AB400,"")</f>
        <v/>
      </c>
      <c r="BR400" s="16" t="str">
        <f t="shared" ref="BR400:BR463" si="436">IF(AZ400="Incluir Cotización",$AC400,"")</f>
        <v/>
      </c>
      <c r="BS400" s="16" t="str">
        <f t="shared" ref="BS400:BS463" si="437">IF(BA400="Incluir Cotización",$AD400,"")</f>
        <v/>
      </c>
      <c r="BT400" s="16" t="str">
        <f t="shared" ref="BT400:BT463" si="438">IF(BB400="Incluir Cotización",$AE400,"")</f>
        <v/>
      </c>
      <c r="BU400" s="16" t="str">
        <f t="shared" ref="BU400:BU463" si="439">IF(BC400="Incluir Cotización",$AF400,"")</f>
        <v/>
      </c>
      <c r="BV400" s="16" t="str">
        <f t="shared" ref="BV400:BV463" si="440">IF(BD400="Incluir Cotización",$AG400,"")</f>
        <v/>
      </c>
      <c r="BW400" s="16" t="str">
        <f t="shared" ref="BW400:BW463" si="441">IF(BE400="Incluir Cotización",$AH400,"")</f>
        <v/>
      </c>
      <c r="BX400" s="16" t="str">
        <f t="shared" ref="BX400:BX463" si="442">IF(BF400="Incluir Cotización",$AI400,"")</f>
        <v/>
      </c>
      <c r="BY400" s="16" t="str">
        <f t="shared" ref="BY400:BY463" si="443">IF(BG400="Incluir Cotización",$AJ400,"")</f>
        <v/>
      </c>
      <c r="BZ400" s="16" t="str">
        <f t="shared" ref="BZ400:CG415" si="444">IF(BH400="Incluir Cotización",$AJ400,"")</f>
        <v/>
      </c>
      <c r="CA400" s="16" t="str">
        <f t="shared" si="444"/>
        <v/>
      </c>
      <c r="CB400" s="16" t="str">
        <f t="shared" si="444"/>
        <v/>
      </c>
      <c r="CC400" s="16" t="str">
        <f t="shared" si="444"/>
        <v/>
      </c>
      <c r="CD400" s="16" t="str">
        <f t="shared" si="444"/>
        <v/>
      </c>
      <c r="CE400" s="16" t="str">
        <f t="shared" si="444"/>
        <v/>
      </c>
      <c r="CF400" s="16" t="str">
        <f t="shared" si="444"/>
        <v/>
      </c>
      <c r="CG400" s="16" t="str">
        <f t="shared" si="444"/>
        <v/>
      </c>
      <c r="CH400" s="66" t="str">
        <f t="shared" ref="CH400:CH463" si="445">IFERROR(AVERAGE(AA400:AR400),"")</f>
        <v/>
      </c>
      <c r="CI400" s="42" t="str">
        <f t="shared" si="401"/>
        <v/>
      </c>
      <c r="CJ400" s="42" t="str">
        <f t="shared" si="402"/>
        <v/>
      </c>
      <c r="CK400" s="42" t="str">
        <f t="shared" si="403"/>
        <v/>
      </c>
      <c r="CL400" s="42" t="str">
        <f t="shared" si="404"/>
        <v/>
      </c>
      <c r="CM400" s="42" t="str">
        <f t="shared" si="405"/>
        <v/>
      </c>
      <c r="CN400" s="65">
        <f t="shared" si="391"/>
        <v>0</v>
      </c>
      <c r="CO400" s="73"/>
      <c r="CP400" s="41">
        <f t="shared" si="412"/>
        <v>0</v>
      </c>
      <c r="CQ400" s="39">
        <f t="shared" si="413"/>
        <v>0</v>
      </c>
      <c r="CR400" s="40">
        <f t="shared" si="414"/>
        <v>0</v>
      </c>
      <c r="CS400" s="134">
        <f t="shared" si="415"/>
        <v>0</v>
      </c>
      <c r="CT400" s="17"/>
      <c r="CU400" s="129"/>
      <c r="CV400" s="130">
        <f t="shared" si="392"/>
        <v>0</v>
      </c>
      <c r="CW400" s="134">
        <f t="shared" si="393"/>
        <v>0</v>
      </c>
      <c r="CX400" s="131">
        <f>+IF($I$7="SI",'INPUTS Y LISTAS'!$B$31,0)</f>
        <v>0</v>
      </c>
      <c r="CY400" s="132"/>
      <c r="CZ400" s="130">
        <f t="shared" si="394"/>
        <v>0</v>
      </c>
      <c r="DA400" s="134">
        <f t="shared" si="395"/>
        <v>0</v>
      </c>
      <c r="DB400" s="131">
        <f>+IF($I$7="SI",'INPUTS Y LISTAS'!$B$32,0)</f>
        <v>0</v>
      </c>
      <c r="DC400" s="132"/>
      <c r="DD400" s="130">
        <f t="shared" si="396"/>
        <v>0</v>
      </c>
      <c r="DE400" s="134">
        <f t="shared" si="397"/>
        <v>0</v>
      </c>
      <c r="DF400" s="131">
        <f>+IF($I$7="SI",'INPUTS Y LISTAS'!$B$33,0)</f>
        <v>0</v>
      </c>
      <c r="DG400" s="132"/>
      <c r="DH400" s="130">
        <f t="shared" si="398"/>
        <v>0</v>
      </c>
      <c r="DI400" s="134">
        <f t="shared" si="399"/>
        <v>0</v>
      </c>
      <c r="DJ400" s="136">
        <f t="shared" si="400"/>
        <v>0</v>
      </c>
    </row>
    <row r="401" spans="3:114" ht="15.75" hidden="1" outlineLevel="2" x14ac:dyDescent="0.2">
      <c r="C401" s="14">
        <f t="shared" si="407"/>
        <v>387</v>
      </c>
      <c r="D401" s="72"/>
      <c r="E401" s="69">
        <v>1</v>
      </c>
      <c r="F401" s="69"/>
      <c r="G401" s="70"/>
      <c r="H401" s="70"/>
      <c r="I401" s="70"/>
      <c r="J401" s="70"/>
      <c r="K401" s="70"/>
      <c r="L401" s="70"/>
      <c r="M401" s="70"/>
      <c r="N401" s="70"/>
      <c r="O401" s="70"/>
      <c r="P401" s="70"/>
      <c r="Q401" s="70"/>
      <c r="R401" s="70"/>
      <c r="S401" s="70"/>
      <c r="T401" s="70"/>
      <c r="U401" s="70"/>
      <c r="V401" s="70"/>
      <c r="W401" s="70"/>
      <c r="X401" s="70"/>
      <c r="Y401" s="71"/>
      <c r="Z401" s="87" t="s">
        <v>16</v>
      </c>
      <c r="AA401" s="15" t="str">
        <f>IF(G401="","",IF(Z401="SI",G401*(1+'INPUTS Y LISTAS'!$B$15),'Modelo Estadistico'!G401))</f>
        <v/>
      </c>
      <c r="AB401" s="15" t="str">
        <f>IF(H401="","",IF(Z401="SI",H401*(1+'INPUTS Y LISTAS'!$B$15),'Modelo Estadistico'!H401))</f>
        <v/>
      </c>
      <c r="AC401" s="15" t="str">
        <f>IF(I401="","",IF(Z401="SI",I401*(1+'INPUTS Y LISTAS'!$B$15),'Modelo Estadistico'!I401))</f>
        <v/>
      </c>
      <c r="AD401" s="15" t="str">
        <f>IF(J401="","",IF(Z401="SI",J401*(1+'INPUTS Y LISTAS'!$B$15),'Modelo Estadistico'!J401))</f>
        <v/>
      </c>
      <c r="AE401" s="15" t="str">
        <f>IF(K401="","",IF(Z401="SI",K401*(1+'INPUTS Y LISTAS'!$B$15),'Modelo Estadistico'!K401))</f>
        <v/>
      </c>
      <c r="AF401" s="15" t="str">
        <f>IF(L401="","",IF(Z401="SI",L401*(1+'INPUTS Y LISTAS'!$B$15),'Modelo Estadistico'!L401))</f>
        <v/>
      </c>
      <c r="AG401" s="15" t="str">
        <f>IF(M401="","",IF(Z401="SI",M401*(1+'INPUTS Y LISTAS'!$B$15),'Modelo Estadistico'!M401))</f>
        <v/>
      </c>
      <c r="AH401" s="15" t="str">
        <f>IF(N401="","",IF(Z401="SI",N401*(1+'INPUTS Y LISTAS'!$B$15),'Modelo Estadistico'!N401))</f>
        <v/>
      </c>
      <c r="AI401" s="15" t="str">
        <f>IF(O401="","",IF(Z401="SI",O401*(1+'INPUTS Y LISTAS'!$B$15),'Modelo Estadistico'!O401))</f>
        <v/>
      </c>
      <c r="AJ401" s="15" t="str">
        <f>IF(P401="","",IF(Z401="SI",P401*(1+'INPUTS Y LISTAS'!$B$15),'Modelo Estadistico'!P401))</f>
        <v/>
      </c>
      <c r="AK401" s="15" t="str">
        <f>IF(Q401="","",IF(Z401="SI",Q401*(1+'INPUTS Y LISTAS'!$B$15),'Modelo Estadistico'!Q401))</f>
        <v/>
      </c>
      <c r="AL401" s="15" t="str">
        <f>IF(R401="","",IF(Z401="SI",R401*(1+'INPUTS Y LISTAS'!$B$15),'Modelo Estadistico'!R401))</f>
        <v/>
      </c>
      <c r="AM401" s="15" t="str">
        <f>IF(S401="","",IF(Z401="SI",S401*(1+'INPUTS Y LISTAS'!$B$15),'Modelo Estadistico'!S401))</f>
        <v/>
      </c>
      <c r="AN401" s="15" t="str">
        <f>IF(T401="","",IF(Z401="SI",T401*(1+'INPUTS Y LISTAS'!$B$15),'Modelo Estadistico'!T401))</f>
        <v/>
      </c>
      <c r="AO401" s="15" t="str">
        <f>IF(U401="","",IF(Z401="SI",U401*(1+'INPUTS Y LISTAS'!$B$15),'Modelo Estadistico'!U401))</f>
        <v/>
      </c>
      <c r="AP401" s="15" t="str">
        <f>IF(V401="","",IF(Z401="SI",V401*(1+'INPUTS Y LISTAS'!$B$15),'Modelo Estadistico'!V401))</f>
        <v/>
      </c>
      <c r="AQ401" s="15" t="str">
        <f>IF(W401="","",IF(Z401="SI",W401*(1+'INPUTS Y LISTAS'!$B$15),'Modelo Estadistico'!W401))</f>
        <v/>
      </c>
      <c r="AR401" s="15" t="str">
        <f>IF(X401="","",IF(Z401="SI",X401*(1+'INPUTS Y LISTAS'!$B$15),'Modelo Estadistico'!X401))</f>
        <v/>
      </c>
      <c r="AS401" s="71"/>
      <c r="AT401" s="29" t="str">
        <f t="shared" si="408"/>
        <v/>
      </c>
      <c r="AU401" s="15" t="str">
        <f t="shared" si="409"/>
        <v/>
      </c>
      <c r="AV401" s="15" t="str">
        <f t="shared" si="410"/>
        <v/>
      </c>
      <c r="AW401" s="30" t="str">
        <f t="shared" si="411"/>
        <v/>
      </c>
      <c r="AX401" s="28" t="str">
        <f t="shared" ref="AX401:AX464" si="446">IF(AA401="","",IF(COUNT($AA401:$AR401)=1,"Incluir Cotización",IF(OR(AA401&lt;$AV401,AA401&gt;$AW401),"Excluir Cotización","Incluir Cotización")))</f>
        <v/>
      </c>
      <c r="AY401" s="16" t="str">
        <f t="shared" si="418"/>
        <v/>
      </c>
      <c r="AZ401" s="16" t="str">
        <f t="shared" si="419"/>
        <v/>
      </c>
      <c r="BA401" s="16" t="str">
        <f t="shared" si="420"/>
        <v/>
      </c>
      <c r="BB401" s="16" t="str">
        <f t="shared" si="421"/>
        <v/>
      </c>
      <c r="BC401" s="16" t="str">
        <f t="shared" si="422"/>
        <v/>
      </c>
      <c r="BD401" s="16" t="str">
        <f t="shared" si="423"/>
        <v/>
      </c>
      <c r="BE401" s="16" t="str">
        <f t="shared" si="424"/>
        <v/>
      </c>
      <c r="BF401" s="16" t="str">
        <f t="shared" si="425"/>
        <v/>
      </c>
      <c r="BG401" s="16" t="str">
        <f t="shared" si="426"/>
        <v/>
      </c>
      <c r="BH401" s="16" t="str">
        <f t="shared" si="427"/>
        <v/>
      </c>
      <c r="BI401" s="16" t="str">
        <f t="shared" si="428"/>
        <v/>
      </c>
      <c r="BJ401" s="16" t="str">
        <f t="shared" si="429"/>
        <v/>
      </c>
      <c r="BK401" s="16" t="str">
        <f t="shared" si="430"/>
        <v/>
      </c>
      <c r="BL401" s="16" t="str">
        <f t="shared" si="431"/>
        <v/>
      </c>
      <c r="BM401" s="16"/>
      <c r="BN401" s="16" t="str">
        <f t="shared" si="432"/>
        <v/>
      </c>
      <c r="BO401" s="16" t="str">
        <f t="shared" si="433"/>
        <v/>
      </c>
      <c r="BP401" s="28" t="str">
        <f t="shared" si="434"/>
        <v/>
      </c>
      <c r="BQ401" s="16" t="str">
        <f t="shared" si="435"/>
        <v/>
      </c>
      <c r="BR401" s="16" t="str">
        <f t="shared" si="436"/>
        <v/>
      </c>
      <c r="BS401" s="16" t="str">
        <f t="shared" si="437"/>
        <v/>
      </c>
      <c r="BT401" s="16" t="str">
        <f t="shared" si="438"/>
        <v/>
      </c>
      <c r="BU401" s="16" t="str">
        <f t="shared" si="439"/>
        <v/>
      </c>
      <c r="BV401" s="16" t="str">
        <f t="shared" si="440"/>
        <v/>
      </c>
      <c r="BW401" s="16" t="str">
        <f t="shared" si="441"/>
        <v/>
      </c>
      <c r="BX401" s="16" t="str">
        <f t="shared" si="442"/>
        <v/>
      </c>
      <c r="BY401" s="16" t="str">
        <f t="shared" si="443"/>
        <v/>
      </c>
      <c r="BZ401" s="16" t="str">
        <f t="shared" si="444"/>
        <v/>
      </c>
      <c r="CA401" s="16" t="str">
        <f t="shared" si="444"/>
        <v/>
      </c>
      <c r="CB401" s="16" t="str">
        <f t="shared" si="444"/>
        <v/>
      </c>
      <c r="CC401" s="16" t="str">
        <f t="shared" si="444"/>
        <v/>
      </c>
      <c r="CD401" s="16" t="str">
        <f t="shared" si="444"/>
        <v/>
      </c>
      <c r="CE401" s="16" t="str">
        <f t="shared" si="444"/>
        <v/>
      </c>
      <c r="CF401" s="16" t="str">
        <f t="shared" si="444"/>
        <v/>
      </c>
      <c r="CG401" s="16" t="str">
        <f t="shared" si="444"/>
        <v/>
      </c>
      <c r="CH401" s="66" t="str">
        <f t="shared" si="445"/>
        <v/>
      </c>
      <c r="CI401" s="42" t="str">
        <f t="shared" si="401"/>
        <v/>
      </c>
      <c r="CJ401" s="42" t="str">
        <f t="shared" si="402"/>
        <v/>
      </c>
      <c r="CK401" s="42" t="str">
        <f t="shared" si="403"/>
        <v/>
      </c>
      <c r="CL401" s="42" t="str">
        <f t="shared" si="404"/>
        <v/>
      </c>
      <c r="CM401" s="42" t="str">
        <f t="shared" si="405"/>
        <v/>
      </c>
      <c r="CN401" s="65">
        <f t="shared" ref="CN401:CN464" si="447">IFERROR(MIN(CI401:CK401),0)</f>
        <v>0</v>
      </c>
      <c r="CO401" s="73"/>
      <c r="CP401" s="41">
        <f t="shared" si="412"/>
        <v>0</v>
      </c>
      <c r="CQ401" s="39">
        <f t="shared" si="413"/>
        <v>0</v>
      </c>
      <c r="CR401" s="40">
        <f t="shared" si="414"/>
        <v>0</v>
      </c>
      <c r="CS401" s="134">
        <f t="shared" si="415"/>
        <v>0</v>
      </c>
      <c r="CT401" s="17"/>
      <c r="CU401" s="129"/>
      <c r="CV401" s="130">
        <f t="shared" ref="CV401:CV464" si="448">+CN401</f>
        <v>0</v>
      </c>
      <c r="CW401" s="134">
        <f t="shared" ref="CW401:CW464" si="449">+CV401*CU401</f>
        <v>0</v>
      </c>
      <c r="CX401" s="131">
        <f>+IF($I$7="SI",'INPUTS Y LISTAS'!$B$31,0)</f>
        <v>0</v>
      </c>
      <c r="CY401" s="132"/>
      <c r="CZ401" s="130">
        <f t="shared" ref="CZ401:CZ464" si="450">+CV401*(1+CX401)</f>
        <v>0</v>
      </c>
      <c r="DA401" s="134">
        <f t="shared" ref="DA401:DA464" si="451">+CZ401*CY401</f>
        <v>0</v>
      </c>
      <c r="DB401" s="131">
        <f>+IF($I$7="SI",'INPUTS Y LISTAS'!$B$32,0)</f>
        <v>0</v>
      </c>
      <c r="DC401" s="132"/>
      <c r="DD401" s="130">
        <f t="shared" ref="DD401:DD464" si="452">+CZ401*(1+DB401)</f>
        <v>0</v>
      </c>
      <c r="DE401" s="134">
        <f t="shared" ref="DE401:DE464" si="453">+DD401*DC401</f>
        <v>0</v>
      </c>
      <c r="DF401" s="131">
        <f>+IF($I$7="SI",'INPUTS Y LISTAS'!$B$33,0)</f>
        <v>0</v>
      </c>
      <c r="DG401" s="132"/>
      <c r="DH401" s="130">
        <f t="shared" ref="DH401:DH464" si="454">+DD401*(1+DF401)</f>
        <v>0</v>
      </c>
      <c r="DI401" s="134">
        <f t="shared" ref="DI401:DI464" si="455">+DH401*DG401</f>
        <v>0</v>
      </c>
      <c r="DJ401" s="136">
        <f t="shared" ref="DJ401:DJ464" si="456">+CW401+DA401+DE401+DI401</f>
        <v>0</v>
      </c>
    </row>
    <row r="402" spans="3:114" ht="15.75" hidden="1" outlineLevel="2" x14ac:dyDescent="0.2">
      <c r="C402" s="14">
        <f t="shared" si="407"/>
        <v>388</v>
      </c>
      <c r="D402" s="72"/>
      <c r="E402" s="69">
        <v>1</v>
      </c>
      <c r="F402" s="69"/>
      <c r="G402" s="70"/>
      <c r="H402" s="70"/>
      <c r="I402" s="70"/>
      <c r="J402" s="70"/>
      <c r="K402" s="70"/>
      <c r="L402" s="70"/>
      <c r="M402" s="70"/>
      <c r="N402" s="70"/>
      <c r="O402" s="70"/>
      <c r="P402" s="70"/>
      <c r="Q402" s="70"/>
      <c r="R402" s="70"/>
      <c r="S402" s="70"/>
      <c r="T402" s="70"/>
      <c r="U402" s="70"/>
      <c r="V402" s="70"/>
      <c r="W402" s="70"/>
      <c r="X402" s="70"/>
      <c r="Y402" s="71"/>
      <c r="Z402" s="87" t="s">
        <v>16</v>
      </c>
      <c r="AA402" s="15" t="str">
        <f>IF(G402="","",IF(Z402="SI",G402*(1+'INPUTS Y LISTAS'!$B$15),'Modelo Estadistico'!G402))</f>
        <v/>
      </c>
      <c r="AB402" s="15" t="str">
        <f>IF(H402="","",IF(Z402="SI",H402*(1+'INPUTS Y LISTAS'!$B$15),'Modelo Estadistico'!H402))</f>
        <v/>
      </c>
      <c r="AC402" s="15" t="str">
        <f>IF(I402="","",IF(Z402="SI",I402*(1+'INPUTS Y LISTAS'!$B$15),'Modelo Estadistico'!I402))</f>
        <v/>
      </c>
      <c r="AD402" s="15" t="str">
        <f>IF(J402="","",IF(Z402="SI",J402*(1+'INPUTS Y LISTAS'!$B$15),'Modelo Estadistico'!J402))</f>
        <v/>
      </c>
      <c r="AE402" s="15" t="str">
        <f>IF(K402="","",IF(Z402="SI",K402*(1+'INPUTS Y LISTAS'!$B$15),'Modelo Estadistico'!K402))</f>
        <v/>
      </c>
      <c r="AF402" s="15" t="str">
        <f>IF(L402="","",IF(Z402="SI",L402*(1+'INPUTS Y LISTAS'!$B$15),'Modelo Estadistico'!L402))</f>
        <v/>
      </c>
      <c r="AG402" s="15" t="str">
        <f>IF(M402="","",IF(Z402="SI",M402*(1+'INPUTS Y LISTAS'!$B$15),'Modelo Estadistico'!M402))</f>
        <v/>
      </c>
      <c r="AH402" s="15" t="str">
        <f>IF(N402="","",IF(Z402="SI",N402*(1+'INPUTS Y LISTAS'!$B$15),'Modelo Estadistico'!N402))</f>
        <v/>
      </c>
      <c r="AI402" s="15" t="str">
        <f>IF(O402="","",IF(Z402="SI",O402*(1+'INPUTS Y LISTAS'!$B$15),'Modelo Estadistico'!O402))</f>
        <v/>
      </c>
      <c r="AJ402" s="15" t="str">
        <f>IF(P402="","",IF(Z402="SI",P402*(1+'INPUTS Y LISTAS'!$B$15),'Modelo Estadistico'!P402))</f>
        <v/>
      </c>
      <c r="AK402" s="15" t="str">
        <f>IF(Q402="","",IF(Z402="SI",Q402*(1+'INPUTS Y LISTAS'!$B$15),'Modelo Estadistico'!Q402))</f>
        <v/>
      </c>
      <c r="AL402" s="15" t="str">
        <f>IF(R402="","",IF(Z402="SI",R402*(1+'INPUTS Y LISTAS'!$B$15),'Modelo Estadistico'!R402))</f>
        <v/>
      </c>
      <c r="AM402" s="15" t="str">
        <f>IF(S402="","",IF(Z402="SI",S402*(1+'INPUTS Y LISTAS'!$B$15),'Modelo Estadistico'!S402))</f>
        <v/>
      </c>
      <c r="AN402" s="15" t="str">
        <f>IF(T402="","",IF(Z402="SI",T402*(1+'INPUTS Y LISTAS'!$B$15),'Modelo Estadistico'!T402))</f>
        <v/>
      </c>
      <c r="AO402" s="15" t="str">
        <f>IF(U402="","",IF(Z402="SI",U402*(1+'INPUTS Y LISTAS'!$B$15),'Modelo Estadistico'!U402))</f>
        <v/>
      </c>
      <c r="AP402" s="15" t="str">
        <f>IF(V402="","",IF(Z402="SI",V402*(1+'INPUTS Y LISTAS'!$B$15),'Modelo Estadistico'!V402))</f>
        <v/>
      </c>
      <c r="AQ402" s="15" t="str">
        <f>IF(W402="","",IF(Z402="SI",W402*(1+'INPUTS Y LISTAS'!$B$15),'Modelo Estadistico'!W402))</f>
        <v/>
      </c>
      <c r="AR402" s="15" t="str">
        <f>IF(X402="","",IF(Z402="SI",X402*(1+'INPUTS Y LISTAS'!$B$15),'Modelo Estadistico'!X402))</f>
        <v/>
      </c>
      <c r="AS402" s="71"/>
      <c r="AT402" s="29" t="str">
        <f t="shared" si="408"/>
        <v/>
      </c>
      <c r="AU402" s="15" t="str">
        <f t="shared" si="409"/>
        <v/>
      </c>
      <c r="AV402" s="15" t="str">
        <f t="shared" si="410"/>
        <v/>
      </c>
      <c r="AW402" s="30" t="str">
        <f t="shared" si="411"/>
        <v/>
      </c>
      <c r="AX402" s="28" t="str">
        <f t="shared" si="446"/>
        <v/>
      </c>
      <c r="AY402" s="16" t="str">
        <f t="shared" si="418"/>
        <v/>
      </c>
      <c r="AZ402" s="16" t="str">
        <f t="shared" si="419"/>
        <v/>
      </c>
      <c r="BA402" s="16" t="str">
        <f t="shared" si="420"/>
        <v/>
      </c>
      <c r="BB402" s="16" t="str">
        <f t="shared" si="421"/>
        <v/>
      </c>
      <c r="BC402" s="16" t="str">
        <f t="shared" si="422"/>
        <v/>
      </c>
      <c r="BD402" s="16" t="str">
        <f t="shared" si="423"/>
        <v/>
      </c>
      <c r="BE402" s="16" t="str">
        <f t="shared" si="424"/>
        <v/>
      </c>
      <c r="BF402" s="16" t="str">
        <f t="shared" si="425"/>
        <v/>
      </c>
      <c r="BG402" s="16" t="str">
        <f t="shared" si="426"/>
        <v/>
      </c>
      <c r="BH402" s="16" t="str">
        <f t="shared" si="427"/>
        <v/>
      </c>
      <c r="BI402" s="16" t="str">
        <f t="shared" si="428"/>
        <v/>
      </c>
      <c r="BJ402" s="16" t="str">
        <f t="shared" si="429"/>
        <v/>
      </c>
      <c r="BK402" s="16" t="str">
        <f t="shared" si="430"/>
        <v/>
      </c>
      <c r="BL402" s="16" t="str">
        <f t="shared" si="431"/>
        <v/>
      </c>
      <c r="BM402" s="16"/>
      <c r="BN402" s="16" t="str">
        <f t="shared" si="432"/>
        <v/>
      </c>
      <c r="BO402" s="16" t="str">
        <f t="shared" si="433"/>
        <v/>
      </c>
      <c r="BP402" s="28" t="str">
        <f t="shared" si="434"/>
        <v/>
      </c>
      <c r="BQ402" s="16" t="str">
        <f t="shared" si="435"/>
        <v/>
      </c>
      <c r="BR402" s="16" t="str">
        <f t="shared" si="436"/>
        <v/>
      </c>
      <c r="BS402" s="16" t="str">
        <f t="shared" si="437"/>
        <v/>
      </c>
      <c r="BT402" s="16" t="str">
        <f t="shared" si="438"/>
        <v/>
      </c>
      <c r="BU402" s="16" t="str">
        <f t="shared" si="439"/>
        <v/>
      </c>
      <c r="BV402" s="16" t="str">
        <f t="shared" si="440"/>
        <v/>
      </c>
      <c r="BW402" s="16" t="str">
        <f t="shared" si="441"/>
        <v/>
      </c>
      <c r="BX402" s="16" t="str">
        <f t="shared" si="442"/>
        <v/>
      </c>
      <c r="BY402" s="16" t="str">
        <f t="shared" si="443"/>
        <v/>
      </c>
      <c r="BZ402" s="16" t="str">
        <f t="shared" si="444"/>
        <v/>
      </c>
      <c r="CA402" s="16" t="str">
        <f t="shared" si="444"/>
        <v/>
      </c>
      <c r="CB402" s="16" t="str">
        <f t="shared" si="444"/>
        <v/>
      </c>
      <c r="CC402" s="16" t="str">
        <f t="shared" si="444"/>
        <v/>
      </c>
      <c r="CD402" s="16" t="str">
        <f t="shared" si="444"/>
        <v/>
      </c>
      <c r="CE402" s="16" t="str">
        <f t="shared" si="444"/>
        <v/>
      </c>
      <c r="CF402" s="16" t="str">
        <f t="shared" si="444"/>
        <v/>
      </c>
      <c r="CG402" s="16" t="str">
        <f t="shared" si="444"/>
        <v/>
      </c>
      <c r="CH402" s="66" t="str">
        <f t="shared" si="445"/>
        <v/>
      </c>
      <c r="CI402" s="42" t="str">
        <f t="shared" ref="CI402:CI465" si="457">IFERROR(AVERAGE(BP402:CG402),"")</f>
        <v/>
      </c>
      <c r="CJ402" s="42" t="str">
        <f t="shared" ref="CJ402:CJ465" si="458">IFERROR(MEDIAN(BP402:CG402),"")</f>
        <v/>
      </c>
      <c r="CK402" s="42" t="str">
        <f t="shared" ref="CK402:CK465" si="459">IFERROR(GEOMEAN(BP402:CG402),"")</f>
        <v/>
      </c>
      <c r="CL402" s="42" t="str">
        <f t="shared" ref="CL402:CL465" si="460">IFERROR(TRIMMEAN(BP402:CG402,$CL$10),"")</f>
        <v/>
      </c>
      <c r="CM402" s="42" t="str">
        <f t="shared" ref="CM402:CM465" si="461">IFERROR(HARMEAN(BP402:CG402),"")</f>
        <v/>
      </c>
      <c r="CN402" s="65">
        <f t="shared" si="447"/>
        <v>0</v>
      </c>
      <c r="CO402" s="73"/>
      <c r="CP402" s="41">
        <f t="shared" si="412"/>
        <v>0</v>
      </c>
      <c r="CQ402" s="39">
        <f t="shared" si="413"/>
        <v>0</v>
      </c>
      <c r="CR402" s="40">
        <f t="shared" si="414"/>
        <v>0</v>
      </c>
      <c r="CS402" s="134">
        <f t="shared" si="415"/>
        <v>0</v>
      </c>
      <c r="CT402" s="17"/>
      <c r="CU402" s="129"/>
      <c r="CV402" s="130">
        <f t="shared" si="448"/>
        <v>0</v>
      </c>
      <c r="CW402" s="134">
        <f t="shared" si="449"/>
        <v>0</v>
      </c>
      <c r="CX402" s="131">
        <f>+IF($I$7="SI",'INPUTS Y LISTAS'!$B$31,0)</f>
        <v>0</v>
      </c>
      <c r="CY402" s="132"/>
      <c r="CZ402" s="130">
        <f t="shared" si="450"/>
        <v>0</v>
      </c>
      <c r="DA402" s="134">
        <f t="shared" si="451"/>
        <v>0</v>
      </c>
      <c r="DB402" s="131">
        <f>+IF($I$7="SI",'INPUTS Y LISTAS'!$B$32,0)</f>
        <v>0</v>
      </c>
      <c r="DC402" s="132"/>
      <c r="DD402" s="130">
        <f t="shared" si="452"/>
        <v>0</v>
      </c>
      <c r="DE402" s="134">
        <f t="shared" si="453"/>
        <v>0</v>
      </c>
      <c r="DF402" s="131">
        <f>+IF($I$7="SI",'INPUTS Y LISTAS'!$B$33,0)</f>
        <v>0</v>
      </c>
      <c r="DG402" s="132"/>
      <c r="DH402" s="130">
        <f t="shared" si="454"/>
        <v>0</v>
      </c>
      <c r="DI402" s="134">
        <f t="shared" si="455"/>
        <v>0</v>
      </c>
      <c r="DJ402" s="136">
        <f t="shared" si="456"/>
        <v>0</v>
      </c>
    </row>
    <row r="403" spans="3:114" ht="15.75" hidden="1" outlineLevel="2" x14ac:dyDescent="0.2">
      <c r="C403" s="14">
        <f t="shared" si="407"/>
        <v>389</v>
      </c>
      <c r="D403" s="72"/>
      <c r="E403" s="69">
        <v>1</v>
      </c>
      <c r="F403" s="69"/>
      <c r="G403" s="70"/>
      <c r="H403" s="70"/>
      <c r="I403" s="70"/>
      <c r="J403" s="70"/>
      <c r="K403" s="70"/>
      <c r="L403" s="70"/>
      <c r="M403" s="70"/>
      <c r="N403" s="70"/>
      <c r="O403" s="70"/>
      <c r="P403" s="70"/>
      <c r="Q403" s="70"/>
      <c r="R403" s="70"/>
      <c r="S403" s="70"/>
      <c r="T403" s="70"/>
      <c r="U403" s="70"/>
      <c r="V403" s="70"/>
      <c r="W403" s="70"/>
      <c r="X403" s="70"/>
      <c r="Y403" s="71"/>
      <c r="Z403" s="87" t="s">
        <v>16</v>
      </c>
      <c r="AA403" s="15" t="str">
        <f>IF(G403="","",IF(Z403="SI",G403*(1+'INPUTS Y LISTAS'!$B$15),'Modelo Estadistico'!G403))</f>
        <v/>
      </c>
      <c r="AB403" s="15" t="str">
        <f>IF(H403="","",IF(Z403="SI",H403*(1+'INPUTS Y LISTAS'!$B$15),'Modelo Estadistico'!H403))</f>
        <v/>
      </c>
      <c r="AC403" s="15" t="str">
        <f>IF(I403="","",IF(Z403="SI",I403*(1+'INPUTS Y LISTAS'!$B$15),'Modelo Estadistico'!I403))</f>
        <v/>
      </c>
      <c r="AD403" s="15" t="str">
        <f>IF(J403="","",IF(Z403="SI",J403*(1+'INPUTS Y LISTAS'!$B$15),'Modelo Estadistico'!J403))</f>
        <v/>
      </c>
      <c r="AE403" s="15" t="str">
        <f>IF(K403="","",IF(Z403="SI",K403*(1+'INPUTS Y LISTAS'!$B$15),'Modelo Estadistico'!K403))</f>
        <v/>
      </c>
      <c r="AF403" s="15" t="str">
        <f>IF(L403="","",IF(Z403="SI",L403*(1+'INPUTS Y LISTAS'!$B$15),'Modelo Estadistico'!L403))</f>
        <v/>
      </c>
      <c r="AG403" s="15" t="str">
        <f>IF(M403="","",IF(Z403="SI",M403*(1+'INPUTS Y LISTAS'!$B$15),'Modelo Estadistico'!M403))</f>
        <v/>
      </c>
      <c r="AH403" s="15" t="str">
        <f>IF(N403="","",IF(Z403="SI",N403*(1+'INPUTS Y LISTAS'!$B$15),'Modelo Estadistico'!N403))</f>
        <v/>
      </c>
      <c r="AI403" s="15" t="str">
        <f>IF(O403="","",IF(Z403="SI",O403*(1+'INPUTS Y LISTAS'!$B$15),'Modelo Estadistico'!O403))</f>
        <v/>
      </c>
      <c r="AJ403" s="15" t="str">
        <f>IF(P403="","",IF(Z403="SI",P403*(1+'INPUTS Y LISTAS'!$B$15),'Modelo Estadistico'!P403))</f>
        <v/>
      </c>
      <c r="AK403" s="15" t="str">
        <f>IF(Q403="","",IF(Z403="SI",Q403*(1+'INPUTS Y LISTAS'!$B$15),'Modelo Estadistico'!Q403))</f>
        <v/>
      </c>
      <c r="AL403" s="15" t="str">
        <f>IF(R403="","",IF(Z403="SI",R403*(1+'INPUTS Y LISTAS'!$B$15),'Modelo Estadistico'!R403))</f>
        <v/>
      </c>
      <c r="AM403" s="15" t="str">
        <f>IF(S403="","",IF(Z403="SI",S403*(1+'INPUTS Y LISTAS'!$B$15),'Modelo Estadistico'!S403))</f>
        <v/>
      </c>
      <c r="AN403" s="15" t="str">
        <f>IF(T403="","",IF(Z403="SI",T403*(1+'INPUTS Y LISTAS'!$B$15),'Modelo Estadistico'!T403))</f>
        <v/>
      </c>
      <c r="AO403" s="15" t="str">
        <f>IF(U403="","",IF(Z403="SI",U403*(1+'INPUTS Y LISTAS'!$B$15),'Modelo Estadistico'!U403))</f>
        <v/>
      </c>
      <c r="AP403" s="15" t="str">
        <f>IF(V403="","",IF(Z403="SI",V403*(1+'INPUTS Y LISTAS'!$B$15),'Modelo Estadistico'!V403))</f>
        <v/>
      </c>
      <c r="AQ403" s="15" t="str">
        <f>IF(W403="","",IF(Z403="SI",W403*(1+'INPUTS Y LISTAS'!$B$15),'Modelo Estadistico'!W403))</f>
        <v/>
      </c>
      <c r="AR403" s="15" t="str">
        <f>IF(X403="","",IF(Z403="SI",X403*(1+'INPUTS Y LISTAS'!$B$15),'Modelo Estadistico'!X403))</f>
        <v/>
      </c>
      <c r="AS403" s="71"/>
      <c r="AT403" s="29" t="str">
        <f t="shared" si="408"/>
        <v/>
      </c>
      <c r="AU403" s="15" t="str">
        <f t="shared" si="409"/>
        <v/>
      </c>
      <c r="AV403" s="15" t="str">
        <f t="shared" si="410"/>
        <v/>
      </c>
      <c r="AW403" s="30" t="str">
        <f t="shared" si="411"/>
        <v/>
      </c>
      <c r="AX403" s="28" t="str">
        <f t="shared" si="446"/>
        <v/>
      </c>
      <c r="AY403" s="16" t="str">
        <f t="shared" si="418"/>
        <v/>
      </c>
      <c r="AZ403" s="16" t="str">
        <f t="shared" si="419"/>
        <v/>
      </c>
      <c r="BA403" s="16" t="str">
        <f t="shared" si="420"/>
        <v/>
      </c>
      <c r="BB403" s="16" t="str">
        <f t="shared" si="421"/>
        <v/>
      </c>
      <c r="BC403" s="16" t="str">
        <f t="shared" si="422"/>
        <v/>
      </c>
      <c r="BD403" s="16" t="str">
        <f t="shared" si="423"/>
        <v/>
      </c>
      <c r="BE403" s="16" t="str">
        <f t="shared" si="424"/>
        <v/>
      </c>
      <c r="BF403" s="16" t="str">
        <f t="shared" si="425"/>
        <v/>
      </c>
      <c r="BG403" s="16" t="str">
        <f t="shared" si="426"/>
        <v/>
      </c>
      <c r="BH403" s="16" t="str">
        <f t="shared" si="427"/>
        <v/>
      </c>
      <c r="BI403" s="16" t="str">
        <f t="shared" si="428"/>
        <v/>
      </c>
      <c r="BJ403" s="16" t="str">
        <f t="shared" si="429"/>
        <v/>
      </c>
      <c r="BK403" s="16" t="str">
        <f t="shared" si="430"/>
        <v/>
      </c>
      <c r="BL403" s="16" t="str">
        <f t="shared" si="431"/>
        <v/>
      </c>
      <c r="BM403" s="16"/>
      <c r="BN403" s="16" t="str">
        <f t="shared" si="432"/>
        <v/>
      </c>
      <c r="BO403" s="16" t="str">
        <f t="shared" si="433"/>
        <v/>
      </c>
      <c r="BP403" s="28" t="str">
        <f t="shared" si="434"/>
        <v/>
      </c>
      <c r="BQ403" s="16" t="str">
        <f t="shared" si="435"/>
        <v/>
      </c>
      <c r="BR403" s="16" t="str">
        <f t="shared" si="436"/>
        <v/>
      </c>
      <c r="BS403" s="16" t="str">
        <f t="shared" si="437"/>
        <v/>
      </c>
      <c r="BT403" s="16" t="str">
        <f t="shared" si="438"/>
        <v/>
      </c>
      <c r="BU403" s="16" t="str">
        <f t="shared" si="439"/>
        <v/>
      </c>
      <c r="BV403" s="16" t="str">
        <f t="shared" si="440"/>
        <v/>
      </c>
      <c r="BW403" s="16" t="str">
        <f t="shared" si="441"/>
        <v/>
      </c>
      <c r="BX403" s="16" t="str">
        <f t="shared" si="442"/>
        <v/>
      </c>
      <c r="BY403" s="16" t="str">
        <f t="shared" si="443"/>
        <v/>
      </c>
      <c r="BZ403" s="16" t="str">
        <f t="shared" si="444"/>
        <v/>
      </c>
      <c r="CA403" s="16" t="str">
        <f t="shared" si="444"/>
        <v/>
      </c>
      <c r="CB403" s="16" t="str">
        <f t="shared" si="444"/>
        <v/>
      </c>
      <c r="CC403" s="16" t="str">
        <f t="shared" si="444"/>
        <v/>
      </c>
      <c r="CD403" s="16" t="str">
        <f t="shared" si="444"/>
        <v/>
      </c>
      <c r="CE403" s="16" t="str">
        <f t="shared" si="444"/>
        <v/>
      </c>
      <c r="CF403" s="16" t="str">
        <f t="shared" si="444"/>
        <v/>
      </c>
      <c r="CG403" s="16" t="str">
        <f t="shared" si="444"/>
        <v/>
      </c>
      <c r="CH403" s="66" t="str">
        <f t="shared" si="445"/>
        <v/>
      </c>
      <c r="CI403" s="42" t="str">
        <f t="shared" si="457"/>
        <v/>
      </c>
      <c r="CJ403" s="42" t="str">
        <f t="shared" si="458"/>
        <v/>
      </c>
      <c r="CK403" s="42" t="str">
        <f t="shared" si="459"/>
        <v/>
      </c>
      <c r="CL403" s="42" t="str">
        <f t="shared" si="460"/>
        <v/>
      </c>
      <c r="CM403" s="42" t="str">
        <f t="shared" si="461"/>
        <v/>
      </c>
      <c r="CN403" s="65">
        <f t="shared" si="447"/>
        <v>0</v>
      </c>
      <c r="CO403" s="73"/>
      <c r="CP403" s="41">
        <f t="shared" si="412"/>
        <v>0</v>
      </c>
      <c r="CQ403" s="39">
        <f t="shared" si="413"/>
        <v>0</v>
      </c>
      <c r="CR403" s="40">
        <f t="shared" si="414"/>
        <v>0</v>
      </c>
      <c r="CS403" s="134">
        <f t="shared" si="415"/>
        <v>0</v>
      </c>
      <c r="CT403" s="17"/>
      <c r="CU403" s="129"/>
      <c r="CV403" s="130">
        <f t="shared" si="448"/>
        <v>0</v>
      </c>
      <c r="CW403" s="134">
        <f t="shared" si="449"/>
        <v>0</v>
      </c>
      <c r="CX403" s="131">
        <f>+IF($I$7="SI",'INPUTS Y LISTAS'!$B$31,0)</f>
        <v>0</v>
      </c>
      <c r="CY403" s="132"/>
      <c r="CZ403" s="130">
        <f t="shared" si="450"/>
        <v>0</v>
      </c>
      <c r="DA403" s="134">
        <f t="shared" si="451"/>
        <v>0</v>
      </c>
      <c r="DB403" s="131">
        <f>+IF($I$7="SI",'INPUTS Y LISTAS'!$B$32,0)</f>
        <v>0</v>
      </c>
      <c r="DC403" s="132"/>
      <c r="DD403" s="130">
        <f t="shared" si="452"/>
        <v>0</v>
      </c>
      <c r="DE403" s="134">
        <f t="shared" si="453"/>
        <v>0</v>
      </c>
      <c r="DF403" s="131">
        <f>+IF($I$7="SI",'INPUTS Y LISTAS'!$B$33,0)</f>
        <v>0</v>
      </c>
      <c r="DG403" s="132"/>
      <c r="DH403" s="130">
        <f t="shared" si="454"/>
        <v>0</v>
      </c>
      <c r="DI403" s="134">
        <f t="shared" si="455"/>
        <v>0</v>
      </c>
      <c r="DJ403" s="136">
        <f t="shared" si="456"/>
        <v>0</v>
      </c>
    </row>
    <row r="404" spans="3:114" ht="15.75" hidden="1" outlineLevel="2" x14ac:dyDescent="0.2">
      <c r="C404" s="14">
        <f t="shared" si="407"/>
        <v>390</v>
      </c>
      <c r="D404" s="72"/>
      <c r="E404" s="69">
        <v>1</v>
      </c>
      <c r="F404" s="69"/>
      <c r="G404" s="70"/>
      <c r="H404" s="70"/>
      <c r="I404" s="70"/>
      <c r="J404" s="70"/>
      <c r="K404" s="70"/>
      <c r="L404" s="70"/>
      <c r="M404" s="70"/>
      <c r="N404" s="70"/>
      <c r="O404" s="70"/>
      <c r="P404" s="70"/>
      <c r="Q404" s="70"/>
      <c r="R404" s="70"/>
      <c r="S404" s="70"/>
      <c r="T404" s="70"/>
      <c r="U404" s="70"/>
      <c r="V404" s="70"/>
      <c r="W404" s="70"/>
      <c r="X404" s="70"/>
      <c r="Y404" s="71"/>
      <c r="Z404" s="87" t="s">
        <v>16</v>
      </c>
      <c r="AA404" s="15" t="str">
        <f>IF(G404="","",IF(Z404="SI",G404*(1+'INPUTS Y LISTAS'!$B$15),'Modelo Estadistico'!G404))</f>
        <v/>
      </c>
      <c r="AB404" s="15" t="str">
        <f>IF(H404="","",IF(Z404="SI",H404*(1+'INPUTS Y LISTAS'!$B$15),'Modelo Estadistico'!H404))</f>
        <v/>
      </c>
      <c r="AC404" s="15" t="str">
        <f>IF(I404="","",IF(Z404="SI",I404*(1+'INPUTS Y LISTAS'!$B$15),'Modelo Estadistico'!I404))</f>
        <v/>
      </c>
      <c r="AD404" s="15" t="str">
        <f>IF(J404="","",IF(Z404="SI",J404*(1+'INPUTS Y LISTAS'!$B$15),'Modelo Estadistico'!J404))</f>
        <v/>
      </c>
      <c r="AE404" s="15" t="str">
        <f>IF(K404="","",IF(Z404="SI",K404*(1+'INPUTS Y LISTAS'!$B$15),'Modelo Estadistico'!K404))</f>
        <v/>
      </c>
      <c r="AF404" s="15" t="str">
        <f>IF(L404="","",IF(Z404="SI",L404*(1+'INPUTS Y LISTAS'!$B$15),'Modelo Estadistico'!L404))</f>
        <v/>
      </c>
      <c r="AG404" s="15" t="str">
        <f>IF(M404="","",IF(Z404="SI",M404*(1+'INPUTS Y LISTAS'!$B$15),'Modelo Estadistico'!M404))</f>
        <v/>
      </c>
      <c r="AH404" s="15" t="str">
        <f>IF(N404="","",IF(Z404="SI",N404*(1+'INPUTS Y LISTAS'!$B$15),'Modelo Estadistico'!N404))</f>
        <v/>
      </c>
      <c r="AI404" s="15" t="str">
        <f>IF(O404="","",IF(Z404="SI",O404*(1+'INPUTS Y LISTAS'!$B$15),'Modelo Estadistico'!O404))</f>
        <v/>
      </c>
      <c r="AJ404" s="15" t="str">
        <f>IF(P404="","",IF(Z404="SI",P404*(1+'INPUTS Y LISTAS'!$B$15),'Modelo Estadistico'!P404))</f>
        <v/>
      </c>
      <c r="AK404" s="15" t="str">
        <f>IF(Q404="","",IF(Z404="SI",Q404*(1+'INPUTS Y LISTAS'!$B$15),'Modelo Estadistico'!Q404))</f>
        <v/>
      </c>
      <c r="AL404" s="15" t="str">
        <f>IF(R404="","",IF(Z404="SI",R404*(1+'INPUTS Y LISTAS'!$B$15),'Modelo Estadistico'!R404))</f>
        <v/>
      </c>
      <c r="AM404" s="15" t="str">
        <f>IF(S404="","",IF(Z404="SI",S404*(1+'INPUTS Y LISTAS'!$B$15),'Modelo Estadistico'!S404))</f>
        <v/>
      </c>
      <c r="AN404" s="15" t="str">
        <f>IF(T404="","",IF(Z404="SI",T404*(1+'INPUTS Y LISTAS'!$B$15),'Modelo Estadistico'!T404))</f>
        <v/>
      </c>
      <c r="AO404" s="15" t="str">
        <f>IF(U404="","",IF(Z404="SI",U404*(1+'INPUTS Y LISTAS'!$B$15),'Modelo Estadistico'!U404))</f>
        <v/>
      </c>
      <c r="AP404" s="15" t="str">
        <f>IF(V404="","",IF(Z404="SI",V404*(1+'INPUTS Y LISTAS'!$B$15),'Modelo Estadistico'!V404))</f>
        <v/>
      </c>
      <c r="AQ404" s="15" t="str">
        <f>IF(W404="","",IF(Z404="SI",W404*(1+'INPUTS Y LISTAS'!$B$15),'Modelo Estadistico'!W404))</f>
        <v/>
      </c>
      <c r="AR404" s="15" t="str">
        <f>IF(X404="","",IF(Z404="SI",X404*(1+'INPUTS Y LISTAS'!$B$15),'Modelo Estadistico'!X404))</f>
        <v/>
      </c>
      <c r="AS404" s="71"/>
      <c r="AT404" s="29" t="str">
        <f t="shared" si="408"/>
        <v/>
      </c>
      <c r="AU404" s="15" t="str">
        <f t="shared" si="409"/>
        <v/>
      </c>
      <c r="AV404" s="15" t="str">
        <f t="shared" si="410"/>
        <v/>
      </c>
      <c r="AW404" s="30" t="str">
        <f t="shared" si="411"/>
        <v/>
      </c>
      <c r="AX404" s="28" t="str">
        <f t="shared" si="446"/>
        <v/>
      </c>
      <c r="AY404" s="16" t="str">
        <f t="shared" si="418"/>
        <v/>
      </c>
      <c r="AZ404" s="16" t="str">
        <f t="shared" si="419"/>
        <v/>
      </c>
      <c r="BA404" s="16" t="str">
        <f t="shared" si="420"/>
        <v/>
      </c>
      <c r="BB404" s="16" t="str">
        <f t="shared" si="421"/>
        <v/>
      </c>
      <c r="BC404" s="16" t="str">
        <f t="shared" si="422"/>
        <v/>
      </c>
      <c r="BD404" s="16" t="str">
        <f t="shared" si="423"/>
        <v/>
      </c>
      <c r="BE404" s="16" t="str">
        <f t="shared" si="424"/>
        <v/>
      </c>
      <c r="BF404" s="16" t="str">
        <f t="shared" si="425"/>
        <v/>
      </c>
      <c r="BG404" s="16" t="str">
        <f t="shared" si="426"/>
        <v/>
      </c>
      <c r="BH404" s="16" t="str">
        <f t="shared" si="427"/>
        <v/>
      </c>
      <c r="BI404" s="16" t="str">
        <f t="shared" si="428"/>
        <v/>
      </c>
      <c r="BJ404" s="16" t="str">
        <f t="shared" si="429"/>
        <v/>
      </c>
      <c r="BK404" s="16" t="str">
        <f t="shared" si="430"/>
        <v/>
      </c>
      <c r="BL404" s="16" t="str">
        <f t="shared" si="431"/>
        <v/>
      </c>
      <c r="BM404" s="16"/>
      <c r="BN404" s="16" t="str">
        <f t="shared" si="432"/>
        <v/>
      </c>
      <c r="BO404" s="16" t="str">
        <f t="shared" si="433"/>
        <v/>
      </c>
      <c r="BP404" s="28" t="str">
        <f t="shared" si="434"/>
        <v/>
      </c>
      <c r="BQ404" s="16" t="str">
        <f t="shared" si="435"/>
        <v/>
      </c>
      <c r="BR404" s="16" t="str">
        <f t="shared" si="436"/>
        <v/>
      </c>
      <c r="BS404" s="16" t="str">
        <f t="shared" si="437"/>
        <v/>
      </c>
      <c r="BT404" s="16" t="str">
        <f t="shared" si="438"/>
        <v/>
      </c>
      <c r="BU404" s="16" t="str">
        <f t="shared" si="439"/>
        <v/>
      </c>
      <c r="BV404" s="16" t="str">
        <f t="shared" si="440"/>
        <v/>
      </c>
      <c r="BW404" s="16" t="str">
        <f t="shared" si="441"/>
        <v/>
      </c>
      <c r="BX404" s="16" t="str">
        <f t="shared" si="442"/>
        <v/>
      </c>
      <c r="BY404" s="16" t="str">
        <f t="shared" si="443"/>
        <v/>
      </c>
      <c r="BZ404" s="16" t="str">
        <f t="shared" si="444"/>
        <v/>
      </c>
      <c r="CA404" s="16" t="str">
        <f t="shared" si="444"/>
        <v/>
      </c>
      <c r="CB404" s="16" t="str">
        <f t="shared" si="444"/>
        <v/>
      </c>
      <c r="CC404" s="16" t="str">
        <f t="shared" si="444"/>
        <v/>
      </c>
      <c r="CD404" s="16" t="str">
        <f t="shared" si="444"/>
        <v/>
      </c>
      <c r="CE404" s="16" t="str">
        <f t="shared" si="444"/>
        <v/>
      </c>
      <c r="CF404" s="16" t="str">
        <f t="shared" si="444"/>
        <v/>
      </c>
      <c r="CG404" s="16" t="str">
        <f t="shared" si="444"/>
        <v/>
      </c>
      <c r="CH404" s="66" t="str">
        <f t="shared" si="445"/>
        <v/>
      </c>
      <c r="CI404" s="42" t="str">
        <f t="shared" si="457"/>
        <v/>
      </c>
      <c r="CJ404" s="42" t="str">
        <f t="shared" si="458"/>
        <v/>
      </c>
      <c r="CK404" s="42" t="str">
        <f t="shared" si="459"/>
        <v/>
      </c>
      <c r="CL404" s="42" t="str">
        <f t="shared" si="460"/>
        <v/>
      </c>
      <c r="CM404" s="42" t="str">
        <f t="shared" si="461"/>
        <v/>
      </c>
      <c r="CN404" s="65">
        <f t="shared" si="447"/>
        <v>0</v>
      </c>
      <c r="CO404" s="73"/>
      <c r="CP404" s="41">
        <f t="shared" si="412"/>
        <v>0</v>
      </c>
      <c r="CQ404" s="39">
        <f t="shared" si="413"/>
        <v>0</v>
      </c>
      <c r="CR404" s="40">
        <f t="shared" si="414"/>
        <v>0</v>
      </c>
      <c r="CS404" s="134">
        <f t="shared" si="415"/>
        <v>0</v>
      </c>
      <c r="CT404" s="17"/>
      <c r="CU404" s="129"/>
      <c r="CV404" s="130">
        <f t="shared" si="448"/>
        <v>0</v>
      </c>
      <c r="CW404" s="134">
        <f t="shared" si="449"/>
        <v>0</v>
      </c>
      <c r="CX404" s="131">
        <f>+IF($I$7="SI",'INPUTS Y LISTAS'!$B$31,0)</f>
        <v>0</v>
      </c>
      <c r="CY404" s="132"/>
      <c r="CZ404" s="130">
        <f t="shared" si="450"/>
        <v>0</v>
      </c>
      <c r="DA404" s="134">
        <f t="shared" si="451"/>
        <v>0</v>
      </c>
      <c r="DB404" s="131">
        <f>+IF($I$7="SI",'INPUTS Y LISTAS'!$B$32,0)</f>
        <v>0</v>
      </c>
      <c r="DC404" s="132"/>
      <c r="DD404" s="130">
        <f t="shared" si="452"/>
        <v>0</v>
      </c>
      <c r="DE404" s="134">
        <f t="shared" si="453"/>
        <v>0</v>
      </c>
      <c r="DF404" s="131">
        <f>+IF($I$7="SI",'INPUTS Y LISTAS'!$B$33,0)</f>
        <v>0</v>
      </c>
      <c r="DG404" s="132"/>
      <c r="DH404" s="130">
        <f t="shared" si="454"/>
        <v>0</v>
      </c>
      <c r="DI404" s="134">
        <f t="shared" si="455"/>
        <v>0</v>
      </c>
      <c r="DJ404" s="136">
        <f t="shared" si="456"/>
        <v>0</v>
      </c>
    </row>
    <row r="405" spans="3:114" ht="15.75" hidden="1" outlineLevel="2" x14ac:dyDescent="0.2">
      <c r="C405" s="14">
        <f t="shared" si="407"/>
        <v>391</v>
      </c>
      <c r="D405" s="72"/>
      <c r="E405" s="69">
        <v>1</v>
      </c>
      <c r="F405" s="69"/>
      <c r="G405" s="70"/>
      <c r="H405" s="70"/>
      <c r="I405" s="70"/>
      <c r="J405" s="70"/>
      <c r="K405" s="70"/>
      <c r="L405" s="70"/>
      <c r="M405" s="70"/>
      <c r="N405" s="70"/>
      <c r="O405" s="70"/>
      <c r="P405" s="70"/>
      <c r="Q405" s="70"/>
      <c r="R405" s="70"/>
      <c r="S405" s="70"/>
      <c r="T405" s="70"/>
      <c r="U405" s="70"/>
      <c r="V405" s="70"/>
      <c r="W405" s="70"/>
      <c r="X405" s="70"/>
      <c r="Y405" s="71"/>
      <c r="Z405" s="87" t="s">
        <v>16</v>
      </c>
      <c r="AA405" s="15" t="str">
        <f>IF(G405="","",IF(Z405="SI",G405*(1+'INPUTS Y LISTAS'!$B$15),'Modelo Estadistico'!G405))</f>
        <v/>
      </c>
      <c r="AB405" s="15" t="str">
        <f>IF(H405="","",IF(Z405="SI",H405*(1+'INPUTS Y LISTAS'!$B$15),'Modelo Estadistico'!H405))</f>
        <v/>
      </c>
      <c r="AC405" s="15" t="str">
        <f>IF(I405="","",IF(Z405="SI",I405*(1+'INPUTS Y LISTAS'!$B$15),'Modelo Estadistico'!I405))</f>
        <v/>
      </c>
      <c r="AD405" s="15" t="str">
        <f>IF(J405="","",IF(Z405="SI",J405*(1+'INPUTS Y LISTAS'!$B$15),'Modelo Estadistico'!J405))</f>
        <v/>
      </c>
      <c r="AE405" s="15" t="str">
        <f>IF(K405="","",IF(Z405="SI",K405*(1+'INPUTS Y LISTAS'!$B$15),'Modelo Estadistico'!K405))</f>
        <v/>
      </c>
      <c r="AF405" s="15" t="str">
        <f>IF(L405="","",IF(Z405="SI",L405*(1+'INPUTS Y LISTAS'!$B$15),'Modelo Estadistico'!L405))</f>
        <v/>
      </c>
      <c r="AG405" s="15" t="str">
        <f>IF(M405="","",IF(Z405="SI",M405*(1+'INPUTS Y LISTAS'!$B$15),'Modelo Estadistico'!M405))</f>
        <v/>
      </c>
      <c r="AH405" s="15" t="str">
        <f>IF(N405="","",IF(Z405="SI",N405*(1+'INPUTS Y LISTAS'!$B$15),'Modelo Estadistico'!N405))</f>
        <v/>
      </c>
      <c r="AI405" s="15" t="str">
        <f>IF(O405="","",IF(Z405="SI",O405*(1+'INPUTS Y LISTAS'!$B$15),'Modelo Estadistico'!O405))</f>
        <v/>
      </c>
      <c r="AJ405" s="15" t="str">
        <f>IF(P405="","",IF(Z405="SI",P405*(1+'INPUTS Y LISTAS'!$B$15),'Modelo Estadistico'!P405))</f>
        <v/>
      </c>
      <c r="AK405" s="15" t="str">
        <f>IF(Q405="","",IF(Z405="SI",Q405*(1+'INPUTS Y LISTAS'!$B$15),'Modelo Estadistico'!Q405))</f>
        <v/>
      </c>
      <c r="AL405" s="15" t="str">
        <f>IF(R405="","",IF(Z405="SI",R405*(1+'INPUTS Y LISTAS'!$B$15),'Modelo Estadistico'!R405))</f>
        <v/>
      </c>
      <c r="AM405" s="15" t="str">
        <f>IF(S405="","",IF(Z405="SI",S405*(1+'INPUTS Y LISTAS'!$B$15),'Modelo Estadistico'!S405))</f>
        <v/>
      </c>
      <c r="AN405" s="15" t="str">
        <f>IF(T405="","",IF(Z405="SI",T405*(1+'INPUTS Y LISTAS'!$B$15),'Modelo Estadistico'!T405))</f>
        <v/>
      </c>
      <c r="AO405" s="15" t="str">
        <f>IF(U405="","",IF(Z405="SI",U405*(1+'INPUTS Y LISTAS'!$B$15),'Modelo Estadistico'!U405))</f>
        <v/>
      </c>
      <c r="AP405" s="15" t="str">
        <f>IF(V405="","",IF(Z405="SI",V405*(1+'INPUTS Y LISTAS'!$B$15),'Modelo Estadistico'!V405))</f>
        <v/>
      </c>
      <c r="AQ405" s="15" t="str">
        <f>IF(W405="","",IF(Z405="SI",W405*(1+'INPUTS Y LISTAS'!$B$15),'Modelo Estadistico'!W405))</f>
        <v/>
      </c>
      <c r="AR405" s="15" t="str">
        <f>IF(X405="","",IF(Z405="SI",X405*(1+'INPUTS Y LISTAS'!$B$15),'Modelo Estadistico'!X405))</f>
        <v/>
      </c>
      <c r="AS405" s="71"/>
      <c r="AT405" s="29" t="str">
        <f t="shared" si="408"/>
        <v/>
      </c>
      <c r="AU405" s="15" t="str">
        <f t="shared" si="409"/>
        <v/>
      </c>
      <c r="AV405" s="15" t="str">
        <f t="shared" si="410"/>
        <v/>
      </c>
      <c r="AW405" s="30" t="str">
        <f t="shared" si="411"/>
        <v/>
      </c>
      <c r="AX405" s="28" t="str">
        <f t="shared" si="446"/>
        <v/>
      </c>
      <c r="AY405" s="16" t="str">
        <f t="shared" si="418"/>
        <v/>
      </c>
      <c r="AZ405" s="16" t="str">
        <f t="shared" si="419"/>
        <v/>
      </c>
      <c r="BA405" s="16" t="str">
        <f t="shared" si="420"/>
        <v/>
      </c>
      <c r="BB405" s="16" t="str">
        <f t="shared" si="421"/>
        <v/>
      </c>
      <c r="BC405" s="16" t="str">
        <f t="shared" si="422"/>
        <v/>
      </c>
      <c r="BD405" s="16" t="str">
        <f t="shared" si="423"/>
        <v/>
      </c>
      <c r="BE405" s="16" t="str">
        <f t="shared" si="424"/>
        <v/>
      </c>
      <c r="BF405" s="16" t="str">
        <f t="shared" si="425"/>
        <v/>
      </c>
      <c r="BG405" s="16" t="str">
        <f t="shared" si="426"/>
        <v/>
      </c>
      <c r="BH405" s="16" t="str">
        <f t="shared" si="427"/>
        <v/>
      </c>
      <c r="BI405" s="16" t="str">
        <f t="shared" si="428"/>
        <v/>
      </c>
      <c r="BJ405" s="16" t="str">
        <f t="shared" si="429"/>
        <v/>
      </c>
      <c r="BK405" s="16" t="str">
        <f t="shared" si="430"/>
        <v/>
      </c>
      <c r="BL405" s="16" t="str">
        <f t="shared" si="431"/>
        <v/>
      </c>
      <c r="BM405" s="16"/>
      <c r="BN405" s="16" t="str">
        <f t="shared" si="432"/>
        <v/>
      </c>
      <c r="BO405" s="16" t="str">
        <f t="shared" si="433"/>
        <v/>
      </c>
      <c r="BP405" s="28" t="str">
        <f t="shared" si="434"/>
        <v/>
      </c>
      <c r="BQ405" s="16" t="str">
        <f t="shared" si="435"/>
        <v/>
      </c>
      <c r="BR405" s="16" t="str">
        <f t="shared" si="436"/>
        <v/>
      </c>
      <c r="BS405" s="16" t="str">
        <f t="shared" si="437"/>
        <v/>
      </c>
      <c r="BT405" s="16" t="str">
        <f t="shared" si="438"/>
        <v/>
      </c>
      <c r="BU405" s="16" t="str">
        <f t="shared" si="439"/>
        <v/>
      </c>
      <c r="BV405" s="16" t="str">
        <f t="shared" si="440"/>
        <v/>
      </c>
      <c r="BW405" s="16" t="str">
        <f t="shared" si="441"/>
        <v/>
      </c>
      <c r="BX405" s="16" t="str">
        <f t="shared" si="442"/>
        <v/>
      </c>
      <c r="BY405" s="16" t="str">
        <f t="shared" si="443"/>
        <v/>
      </c>
      <c r="BZ405" s="16" t="str">
        <f t="shared" si="444"/>
        <v/>
      </c>
      <c r="CA405" s="16" t="str">
        <f t="shared" si="444"/>
        <v/>
      </c>
      <c r="CB405" s="16" t="str">
        <f t="shared" si="444"/>
        <v/>
      </c>
      <c r="CC405" s="16" t="str">
        <f t="shared" si="444"/>
        <v/>
      </c>
      <c r="CD405" s="16" t="str">
        <f t="shared" si="444"/>
        <v/>
      </c>
      <c r="CE405" s="16" t="str">
        <f t="shared" si="444"/>
        <v/>
      </c>
      <c r="CF405" s="16" t="str">
        <f t="shared" si="444"/>
        <v/>
      </c>
      <c r="CG405" s="16" t="str">
        <f t="shared" si="444"/>
        <v/>
      </c>
      <c r="CH405" s="66" t="str">
        <f t="shared" si="445"/>
        <v/>
      </c>
      <c r="CI405" s="42" t="str">
        <f t="shared" si="457"/>
        <v/>
      </c>
      <c r="CJ405" s="42" t="str">
        <f t="shared" si="458"/>
        <v/>
      </c>
      <c r="CK405" s="42" t="str">
        <f t="shared" si="459"/>
        <v/>
      </c>
      <c r="CL405" s="42" t="str">
        <f t="shared" si="460"/>
        <v/>
      </c>
      <c r="CM405" s="42" t="str">
        <f t="shared" si="461"/>
        <v/>
      </c>
      <c r="CN405" s="65">
        <f t="shared" si="447"/>
        <v>0</v>
      </c>
      <c r="CO405" s="73"/>
      <c r="CP405" s="41">
        <f t="shared" si="412"/>
        <v>0</v>
      </c>
      <c r="CQ405" s="39">
        <f t="shared" si="413"/>
        <v>0</v>
      </c>
      <c r="CR405" s="40">
        <f t="shared" si="414"/>
        <v>0</v>
      </c>
      <c r="CS405" s="134">
        <f t="shared" si="415"/>
        <v>0</v>
      </c>
      <c r="CT405" s="17"/>
      <c r="CU405" s="129"/>
      <c r="CV405" s="130">
        <f t="shared" si="448"/>
        <v>0</v>
      </c>
      <c r="CW405" s="134">
        <f t="shared" si="449"/>
        <v>0</v>
      </c>
      <c r="CX405" s="131">
        <f>+IF($I$7="SI",'INPUTS Y LISTAS'!$B$31,0)</f>
        <v>0</v>
      </c>
      <c r="CY405" s="132"/>
      <c r="CZ405" s="130">
        <f t="shared" si="450"/>
        <v>0</v>
      </c>
      <c r="DA405" s="134">
        <f t="shared" si="451"/>
        <v>0</v>
      </c>
      <c r="DB405" s="131">
        <f>+IF($I$7="SI",'INPUTS Y LISTAS'!$B$32,0)</f>
        <v>0</v>
      </c>
      <c r="DC405" s="132"/>
      <c r="DD405" s="130">
        <f t="shared" si="452"/>
        <v>0</v>
      </c>
      <c r="DE405" s="134">
        <f t="shared" si="453"/>
        <v>0</v>
      </c>
      <c r="DF405" s="131">
        <f>+IF($I$7="SI",'INPUTS Y LISTAS'!$B$33,0)</f>
        <v>0</v>
      </c>
      <c r="DG405" s="132"/>
      <c r="DH405" s="130">
        <f t="shared" si="454"/>
        <v>0</v>
      </c>
      <c r="DI405" s="134">
        <f t="shared" si="455"/>
        <v>0</v>
      </c>
      <c r="DJ405" s="136">
        <f t="shared" si="456"/>
        <v>0</v>
      </c>
    </row>
    <row r="406" spans="3:114" ht="15.75" hidden="1" outlineLevel="2" x14ac:dyDescent="0.2">
      <c r="C406" s="14">
        <f t="shared" si="407"/>
        <v>392</v>
      </c>
      <c r="D406" s="72"/>
      <c r="E406" s="69">
        <v>1</v>
      </c>
      <c r="F406" s="69"/>
      <c r="G406" s="70"/>
      <c r="H406" s="70"/>
      <c r="I406" s="70"/>
      <c r="J406" s="70"/>
      <c r="K406" s="70"/>
      <c r="L406" s="70"/>
      <c r="M406" s="70"/>
      <c r="N406" s="70"/>
      <c r="O406" s="70"/>
      <c r="P406" s="70"/>
      <c r="Q406" s="70"/>
      <c r="R406" s="70"/>
      <c r="S406" s="70"/>
      <c r="T406" s="70"/>
      <c r="U406" s="70"/>
      <c r="V406" s="70"/>
      <c r="W406" s="70"/>
      <c r="X406" s="70"/>
      <c r="Y406" s="71"/>
      <c r="Z406" s="87" t="s">
        <v>16</v>
      </c>
      <c r="AA406" s="15" t="str">
        <f>IF(G406="","",IF(Z406="SI",G406*(1+'INPUTS Y LISTAS'!$B$15),'Modelo Estadistico'!G406))</f>
        <v/>
      </c>
      <c r="AB406" s="15" t="str">
        <f>IF(H406="","",IF(Z406="SI",H406*(1+'INPUTS Y LISTAS'!$B$15),'Modelo Estadistico'!H406))</f>
        <v/>
      </c>
      <c r="AC406" s="15" t="str">
        <f>IF(I406="","",IF(Z406="SI",I406*(1+'INPUTS Y LISTAS'!$B$15),'Modelo Estadistico'!I406))</f>
        <v/>
      </c>
      <c r="AD406" s="15" t="str">
        <f>IF(J406="","",IF(Z406="SI",J406*(1+'INPUTS Y LISTAS'!$B$15),'Modelo Estadistico'!J406))</f>
        <v/>
      </c>
      <c r="AE406" s="15" t="str">
        <f>IF(K406="","",IF(Z406="SI",K406*(1+'INPUTS Y LISTAS'!$B$15),'Modelo Estadistico'!K406))</f>
        <v/>
      </c>
      <c r="AF406" s="15" t="str">
        <f>IF(L406="","",IF(Z406="SI",L406*(1+'INPUTS Y LISTAS'!$B$15),'Modelo Estadistico'!L406))</f>
        <v/>
      </c>
      <c r="AG406" s="15" t="str">
        <f>IF(M406="","",IF(Z406="SI",M406*(1+'INPUTS Y LISTAS'!$B$15),'Modelo Estadistico'!M406))</f>
        <v/>
      </c>
      <c r="AH406" s="15" t="str">
        <f>IF(N406="","",IF(Z406="SI",N406*(1+'INPUTS Y LISTAS'!$B$15),'Modelo Estadistico'!N406))</f>
        <v/>
      </c>
      <c r="AI406" s="15" t="str">
        <f>IF(O406="","",IF(Z406="SI",O406*(1+'INPUTS Y LISTAS'!$B$15),'Modelo Estadistico'!O406))</f>
        <v/>
      </c>
      <c r="AJ406" s="15" t="str">
        <f>IF(P406="","",IF(Z406="SI",P406*(1+'INPUTS Y LISTAS'!$B$15),'Modelo Estadistico'!P406))</f>
        <v/>
      </c>
      <c r="AK406" s="15" t="str">
        <f>IF(Q406="","",IF(Z406="SI",Q406*(1+'INPUTS Y LISTAS'!$B$15),'Modelo Estadistico'!Q406))</f>
        <v/>
      </c>
      <c r="AL406" s="15" t="str">
        <f>IF(R406="","",IF(Z406="SI",R406*(1+'INPUTS Y LISTAS'!$B$15),'Modelo Estadistico'!R406))</f>
        <v/>
      </c>
      <c r="AM406" s="15" t="str">
        <f>IF(S406="","",IF(Z406="SI",S406*(1+'INPUTS Y LISTAS'!$B$15),'Modelo Estadistico'!S406))</f>
        <v/>
      </c>
      <c r="AN406" s="15" t="str">
        <f>IF(T406="","",IF(Z406="SI",T406*(1+'INPUTS Y LISTAS'!$B$15),'Modelo Estadistico'!T406))</f>
        <v/>
      </c>
      <c r="AO406" s="15" t="str">
        <f>IF(U406="","",IF(Z406="SI",U406*(1+'INPUTS Y LISTAS'!$B$15),'Modelo Estadistico'!U406))</f>
        <v/>
      </c>
      <c r="AP406" s="15" t="str">
        <f>IF(V406="","",IF(Z406="SI",V406*(1+'INPUTS Y LISTAS'!$B$15),'Modelo Estadistico'!V406))</f>
        <v/>
      </c>
      <c r="AQ406" s="15" t="str">
        <f>IF(W406="","",IF(Z406="SI",W406*(1+'INPUTS Y LISTAS'!$B$15),'Modelo Estadistico'!W406))</f>
        <v/>
      </c>
      <c r="AR406" s="15" t="str">
        <f>IF(X406="","",IF(Z406="SI",X406*(1+'INPUTS Y LISTAS'!$B$15),'Modelo Estadistico'!X406))</f>
        <v/>
      </c>
      <c r="AS406" s="71"/>
      <c r="AT406" s="29" t="str">
        <f t="shared" si="408"/>
        <v/>
      </c>
      <c r="AU406" s="15" t="str">
        <f t="shared" si="409"/>
        <v/>
      </c>
      <c r="AV406" s="15" t="str">
        <f t="shared" si="410"/>
        <v/>
      </c>
      <c r="AW406" s="30" t="str">
        <f t="shared" si="411"/>
        <v/>
      </c>
      <c r="AX406" s="28" t="str">
        <f t="shared" si="446"/>
        <v/>
      </c>
      <c r="AY406" s="16" t="str">
        <f t="shared" si="418"/>
        <v/>
      </c>
      <c r="AZ406" s="16" t="str">
        <f t="shared" si="419"/>
        <v/>
      </c>
      <c r="BA406" s="16" t="str">
        <f t="shared" si="420"/>
        <v/>
      </c>
      <c r="BB406" s="16" t="str">
        <f t="shared" si="421"/>
        <v/>
      </c>
      <c r="BC406" s="16" t="str">
        <f t="shared" si="422"/>
        <v/>
      </c>
      <c r="BD406" s="16" t="str">
        <f t="shared" si="423"/>
        <v/>
      </c>
      <c r="BE406" s="16" t="str">
        <f t="shared" si="424"/>
        <v/>
      </c>
      <c r="BF406" s="16" t="str">
        <f t="shared" si="425"/>
        <v/>
      </c>
      <c r="BG406" s="16" t="str">
        <f t="shared" si="426"/>
        <v/>
      </c>
      <c r="BH406" s="16" t="str">
        <f t="shared" si="427"/>
        <v/>
      </c>
      <c r="BI406" s="16" t="str">
        <f t="shared" si="428"/>
        <v/>
      </c>
      <c r="BJ406" s="16" t="str">
        <f t="shared" si="429"/>
        <v/>
      </c>
      <c r="BK406" s="16" t="str">
        <f t="shared" si="430"/>
        <v/>
      </c>
      <c r="BL406" s="16" t="str">
        <f t="shared" si="431"/>
        <v/>
      </c>
      <c r="BM406" s="16"/>
      <c r="BN406" s="16" t="str">
        <f t="shared" si="432"/>
        <v/>
      </c>
      <c r="BO406" s="16" t="str">
        <f t="shared" si="433"/>
        <v/>
      </c>
      <c r="BP406" s="28" t="str">
        <f t="shared" si="434"/>
        <v/>
      </c>
      <c r="BQ406" s="16" t="str">
        <f t="shared" si="435"/>
        <v/>
      </c>
      <c r="BR406" s="16" t="str">
        <f t="shared" si="436"/>
        <v/>
      </c>
      <c r="BS406" s="16" t="str">
        <f t="shared" si="437"/>
        <v/>
      </c>
      <c r="BT406" s="16" t="str">
        <f t="shared" si="438"/>
        <v/>
      </c>
      <c r="BU406" s="16" t="str">
        <f t="shared" si="439"/>
        <v/>
      </c>
      <c r="BV406" s="16" t="str">
        <f t="shared" si="440"/>
        <v/>
      </c>
      <c r="BW406" s="16" t="str">
        <f t="shared" si="441"/>
        <v/>
      </c>
      <c r="BX406" s="16" t="str">
        <f t="shared" si="442"/>
        <v/>
      </c>
      <c r="BY406" s="16" t="str">
        <f t="shared" si="443"/>
        <v/>
      </c>
      <c r="BZ406" s="16" t="str">
        <f t="shared" si="444"/>
        <v/>
      </c>
      <c r="CA406" s="16" t="str">
        <f t="shared" si="444"/>
        <v/>
      </c>
      <c r="CB406" s="16" t="str">
        <f t="shared" si="444"/>
        <v/>
      </c>
      <c r="CC406" s="16" t="str">
        <f t="shared" si="444"/>
        <v/>
      </c>
      <c r="CD406" s="16" t="str">
        <f t="shared" si="444"/>
        <v/>
      </c>
      <c r="CE406" s="16" t="str">
        <f t="shared" si="444"/>
        <v/>
      </c>
      <c r="CF406" s="16" t="str">
        <f t="shared" si="444"/>
        <v/>
      </c>
      <c r="CG406" s="16" t="str">
        <f t="shared" si="444"/>
        <v/>
      </c>
      <c r="CH406" s="66" t="str">
        <f t="shared" si="445"/>
        <v/>
      </c>
      <c r="CI406" s="42" t="str">
        <f t="shared" si="457"/>
        <v/>
      </c>
      <c r="CJ406" s="42" t="str">
        <f t="shared" si="458"/>
        <v/>
      </c>
      <c r="CK406" s="42" t="str">
        <f t="shared" si="459"/>
        <v/>
      </c>
      <c r="CL406" s="42" t="str">
        <f t="shared" si="460"/>
        <v/>
      </c>
      <c r="CM406" s="42" t="str">
        <f t="shared" si="461"/>
        <v/>
      </c>
      <c r="CN406" s="65">
        <f t="shared" si="447"/>
        <v>0</v>
      </c>
      <c r="CO406" s="73"/>
      <c r="CP406" s="41">
        <f t="shared" si="412"/>
        <v>0</v>
      </c>
      <c r="CQ406" s="39">
        <f t="shared" si="413"/>
        <v>0</v>
      </c>
      <c r="CR406" s="40">
        <f t="shared" si="414"/>
        <v>0</v>
      </c>
      <c r="CS406" s="134">
        <f t="shared" si="415"/>
        <v>0</v>
      </c>
      <c r="CT406" s="17"/>
      <c r="CU406" s="129"/>
      <c r="CV406" s="130">
        <f t="shared" si="448"/>
        <v>0</v>
      </c>
      <c r="CW406" s="134">
        <f t="shared" si="449"/>
        <v>0</v>
      </c>
      <c r="CX406" s="131">
        <f>+IF($I$7="SI",'INPUTS Y LISTAS'!$B$31,0)</f>
        <v>0</v>
      </c>
      <c r="CY406" s="132"/>
      <c r="CZ406" s="130">
        <f t="shared" si="450"/>
        <v>0</v>
      </c>
      <c r="DA406" s="134">
        <f t="shared" si="451"/>
        <v>0</v>
      </c>
      <c r="DB406" s="131">
        <f>+IF($I$7="SI",'INPUTS Y LISTAS'!$B$32,0)</f>
        <v>0</v>
      </c>
      <c r="DC406" s="132"/>
      <c r="DD406" s="130">
        <f t="shared" si="452"/>
        <v>0</v>
      </c>
      <c r="DE406" s="134">
        <f t="shared" si="453"/>
        <v>0</v>
      </c>
      <c r="DF406" s="131">
        <f>+IF($I$7="SI",'INPUTS Y LISTAS'!$B$33,0)</f>
        <v>0</v>
      </c>
      <c r="DG406" s="132"/>
      <c r="DH406" s="130">
        <f t="shared" si="454"/>
        <v>0</v>
      </c>
      <c r="DI406" s="134">
        <f t="shared" si="455"/>
        <v>0</v>
      </c>
      <c r="DJ406" s="136">
        <f t="shared" si="456"/>
        <v>0</v>
      </c>
    </row>
    <row r="407" spans="3:114" ht="15.75" hidden="1" outlineLevel="2" x14ac:dyDescent="0.2">
      <c r="C407" s="14">
        <f t="shared" si="407"/>
        <v>393</v>
      </c>
      <c r="D407" s="72"/>
      <c r="E407" s="69">
        <v>1</v>
      </c>
      <c r="F407" s="69"/>
      <c r="G407" s="70"/>
      <c r="H407" s="70"/>
      <c r="I407" s="70"/>
      <c r="J407" s="70"/>
      <c r="K407" s="70"/>
      <c r="L407" s="70"/>
      <c r="M407" s="70"/>
      <c r="N407" s="70"/>
      <c r="O407" s="70"/>
      <c r="P407" s="70"/>
      <c r="Q407" s="70"/>
      <c r="R407" s="70"/>
      <c r="S407" s="70"/>
      <c r="T407" s="70"/>
      <c r="U407" s="70"/>
      <c r="V407" s="70"/>
      <c r="W407" s="70"/>
      <c r="X407" s="70"/>
      <c r="Y407" s="71"/>
      <c r="Z407" s="87" t="s">
        <v>16</v>
      </c>
      <c r="AA407" s="15" t="str">
        <f>IF(G407="","",IF(Z407="SI",G407*(1+'INPUTS Y LISTAS'!$B$15),'Modelo Estadistico'!G407))</f>
        <v/>
      </c>
      <c r="AB407" s="15" t="str">
        <f>IF(H407="","",IF(Z407="SI",H407*(1+'INPUTS Y LISTAS'!$B$15),'Modelo Estadistico'!H407))</f>
        <v/>
      </c>
      <c r="AC407" s="15" t="str">
        <f>IF(I407="","",IF(Z407="SI",I407*(1+'INPUTS Y LISTAS'!$B$15),'Modelo Estadistico'!I407))</f>
        <v/>
      </c>
      <c r="AD407" s="15" t="str">
        <f>IF(J407="","",IF(Z407="SI",J407*(1+'INPUTS Y LISTAS'!$B$15),'Modelo Estadistico'!J407))</f>
        <v/>
      </c>
      <c r="AE407" s="15" t="str">
        <f>IF(K407="","",IF(Z407="SI",K407*(1+'INPUTS Y LISTAS'!$B$15),'Modelo Estadistico'!K407))</f>
        <v/>
      </c>
      <c r="AF407" s="15" t="str">
        <f>IF(L407="","",IF(Z407="SI",L407*(1+'INPUTS Y LISTAS'!$B$15),'Modelo Estadistico'!L407))</f>
        <v/>
      </c>
      <c r="AG407" s="15" t="str">
        <f>IF(M407="","",IF(Z407="SI",M407*(1+'INPUTS Y LISTAS'!$B$15),'Modelo Estadistico'!M407))</f>
        <v/>
      </c>
      <c r="AH407" s="15" t="str">
        <f>IF(N407="","",IF(Z407="SI",N407*(1+'INPUTS Y LISTAS'!$B$15),'Modelo Estadistico'!N407))</f>
        <v/>
      </c>
      <c r="AI407" s="15" t="str">
        <f>IF(O407="","",IF(Z407="SI",O407*(1+'INPUTS Y LISTAS'!$B$15),'Modelo Estadistico'!O407))</f>
        <v/>
      </c>
      <c r="AJ407" s="15" t="str">
        <f>IF(P407="","",IF(Z407="SI",P407*(1+'INPUTS Y LISTAS'!$B$15),'Modelo Estadistico'!P407))</f>
        <v/>
      </c>
      <c r="AK407" s="15" t="str">
        <f>IF(Q407="","",IF(Z407="SI",Q407*(1+'INPUTS Y LISTAS'!$B$15),'Modelo Estadistico'!Q407))</f>
        <v/>
      </c>
      <c r="AL407" s="15" t="str">
        <f>IF(R407="","",IF(Z407="SI",R407*(1+'INPUTS Y LISTAS'!$B$15),'Modelo Estadistico'!R407))</f>
        <v/>
      </c>
      <c r="AM407" s="15" t="str">
        <f>IF(S407="","",IF(Z407="SI",S407*(1+'INPUTS Y LISTAS'!$B$15),'Modelo Estadistico'!S407))</f>
        <v/>
      </c>
      <c r="AN407" s="15" t="str">
        <f>IF(T407="","",IF(Z407="SI",T407*(1+'INPUTS Y LISTAS'!$B$15),'Modelo Estadistico'!T407))</f>
        <v/>
      </c>
      <c r="AO407" s="15" t="str">
        <f>IF(U407="","",IF(Z407="SI",U407*(1+'INPUTS Y LISTAS'!$B$15),'Modelo Estadistico'!U407))</f>
        <v/>
      </c>
      <c r="AP407" s="15" t="str">
        <f>IF(V407="","",IF(Z407="SI",V407*(1+'INPUTS Y LISTAS'!$B$15),'Modelo Estadistico'!V407))</f>
        <v/>
      </c>
      <c r="AQ407" s="15" t="str">
        <f>IF(W407="","",IF(Z407="SI",W407*(1+'INPUTS Y LISTAS'!$B$15),'Modelo Estadistico'!W407))</f>
        <v/>
      </c>
      <c r="AR407" s="15" t="str">
        <f>IF(X407="","",IF(Z407="SI",X407*(1+'INPUTS Y LISTAS'!$B$15),'Modelo Estadistico'!X407))</f>
        <v/>
      </c>
      <c r="AS407" s="71"/>
      <c r="AT407" s="29" t="str">
        <f t="shared" si="408"/>
        <v/>
      </c>
      <c r="AU407" s="15" t="str">
        <f t="shared" si="409"/>
        <v/>
      </c>
      <c r="AV407" s="15" t="str">
        <f t="shared" si="410"/>
        <v/>
      </c>
      <c r="AW407" s="30" t="str">
        <f t="shared" si="411"/>
        <v/>
      </c>
      <c r="AX407" s="28" t="str">
        <f t="shared" si="446"/>
        <v/>
      </c>
      <c r="AY407" s="16" t="str">
        <f t="shared" si="418"/>
        <v/>
      </c>
      <c r="AZ407" s="16" t="str">
        <f t="shared" si="419"/>
        <v/>
      </c>
      <c r="BA407" s="16" t="str">
        <f t="shared" si="420"/>
        <v/>
      </c>
      <c r="BB407" s="16" t="str">
        <f t="shared" si="421"/>
        <v/>
      </c>
      <c r="BC407" s="16" t="str">
        <f t="shared" si="422"/>
        <v/>
      </c>
      <c r="BD407" s="16" t="str">
        <f t="shared" si="423"/>
        <v/>
      </c>
      <c r="BE407" s="16" t="str">
        <f t="shared" si="424"/>
        <v/>
      </c>
      <c r="BF407" s="16" t="str">
        <f t="shared" si="425"/>
        <v/>
      </c>
      <c r="BG407" s="16" t="str">
        <f t="shared" si="426"/>
        <v/>
      </c>
      <c r="BH407" s="16" t="str">
        <f t="shared" si="427"/>
        <v/>
      </c>
      <c r="BI407" s="16" t="str">
        <f t="shared" si="428"/>
        <v/>
      </c>
      <c r="BJ407" s="16" t="str">
        <f t="shared" si="429"/>
        <v/>
      </c>
      <c r="BK407" s="16" t="str">
        <f t="shared" si="430"/>
        <v/>
      </c>
      <c r="BL407" s="16" t="str">
        <f t="shared" si="431"/>
        <v/>
      </c>
      <c r="BM407" s="16"/>
      <c r="BN407" s="16" t="str">
        <f t="shared" si="432"/>
        <v/>
      </c>
      <c r="BO407" s="16" t="str">
        <f t="shared" si="433"/>
        <v/>
      </c>
      <c r="BP407" s="28" t="str">
        <f t="shared" si="434"/>
        <v/>
      </c>
      <c r="BQ407" s="16" t="str">
        <f t="shared" si="435"/>
        <v/>
      </c>
      <c r="BR407" s="16" t="str">
        <f t="shared" si="436"/>
        <v/>
      </c>
      <c r="BS407" s="16" t="str">
        <f t="shared" si="437"/>
        <v/>
      </c>
      <c r="BT407" s="16" t="str">
        <f t="shared" si="438"/>
        <v/>
      </c>
      <c r="BU407" s="16" t="str">
        <f t="shared" si="439"/>
        <v/>
      </c>
      <c r="BV407" s="16" t="str">
        <f t="shared" si="440"/>
        <v/>
      </c>
      <c r="BW407" s="16" t="str">
        <f t="shared" si="441"/>
        <v/>
      </c>
      <c r="BX407" s="16" t="str">
        <f t="shared" si="442"/>
        <v/>
      </c>
      <c r="BY407" s="16" t="str">
        <f t="shared" si="443"/>
        <v/>
      </c>
      <c r="BZ407" s="16" t="str">
        <f t="shared" si="444"/>
        <v/>
      </c>
      <c r="CA407" s="16" t="str">
        <f t="shared" si="444"/>
        <v/>
      </c>
      <c r="CB407" s="16" t="str">
        <f t="shared" si="444"/>
        <v/>
      </c>
      <c r="CC407" s="16" t="str">
        <f t="shared" si="444"/>
        <v/>
      </c>
      <c r="CD407" s="16" t="str">
        <f t="shared" si="444"/>
        <v/>
      </c>
      <c r="CE407" s="16" t="str">
        <f t="shared" si="444"/>
        <v/>
      </c>
      <c r="CF407" s="16" t="str">
        <f t="shared" si="444"/>
        <v/>
      </c>
      <c r="CG407" s="16" t="str">
        <f t="shared" si="444"/>
        <v/>
      </c>
      <c r="CH407" s="66" t="str">
        <f t="shared" si="445"/>
        <v/>
      </c>
      <c r="CI407" s="42" t="str">
        <f t="shared" si="457"/>
        <v/>
      </c>
      <c r="CJ407" s="42" t="str">
        <f t="shared" si="458"/>
        <v/>
      </c>
      <c r="CK407" s="42" t="str">
        <f t="shared" si="459"/>
        <v/>
      </c>
      <c r="CL407" s="42" t="str">
        <f t="shared" si="460"/>
        <v/>
      </c>
      <c r="CM407" s="42" t="str">
        <f t="shared" si="461"/>
        <v/>
      </c>
      <c r="CN407" s="65">
        <f t="shared" si="447"/>
        <v>0</v>
      </c>
      <c r="CO407" s="73"/>
      <c r="CP407" s="41">
        <f t="shared" si="412"/>
        <v>0</v>
      </c>
      <c r="CQ407" s="39">
        <f t="shared" si="413"/>
        <v>0</v>
      </c>
      <c r="CR407" s="40">
        <f t="shared" si="414"/>
        <v>0</v>
      </c>
      <c r="CS407" s="134">
        <f t="shared" si="415"/>
        <v>0</v>
      </c>
      <c r="CT407" s="17"/>
      <c r="CU407" s="129"/>
      <c r="CV407" s="130">
        <f t="shared" si="448"/>
        <v>0</v>
      </c>
      <c r="CW407" s="134">
        <f t="shared" si="449"/>
        <v>0</v>
      </c>
      <c r="CX407" s="131">
        <f>+IF($I$7="SI",'INPUTS Y LISTAS'!$B$31,0)</f>
        <v>0</v>
      </c>
      <c r="CY407" s="132"/>
      <c r="CZ407" s="130">
        <f t="shared" si="450"/>
        <v>0</v>
      </c>
      <c r="DA407" s="134">
        <f t="shared" si="451"/>
        <v>0</v>
      </c>
      <c r="DB407" s="131">
        <f>+IF($I$7="SI",'INPUTS Y LISTAS'!$B$32,0)</f>
        <v>0</v>
      </c>
      <c r="DC407" s="132"/>
      <c r="DD407" s="130">
        <f t="shared" si="452"/>
        <v>0</v>
      </c>
      <c r="DE407" s="134">
        <f t="shared" si="453"/>
        <v>0</v>
      </c>
      <c r="DF407" s="131">
        <f>+IF($I$7="SI",'INPUTS Y LISTAS'!$B$33,0)</f>
        <v>0</v>
      </c>
      <c r="DG407" s="132"/>
      <c r="DH407" s="130">
        <f t="shared" si="454"/>
        <v>0</v>
      </c>
      <c r="DI407" s="134">
        <f t="shared" si="455"/>
        <v>0</v>
      </c>
      <c r="DJ407" s="136">
        <f t="shared" si="456"/>
        <v>0</v>
      </c>
    </row>
    <row r="408" spans="3:114" ht="15.75" hidden="1" outlineLevel="2" x14ac:dyDescent="0.2">
      <c r="C408" s="14">
        <f t="shared" si="407"/>
        <v>394</v>
      </c>
      <c r="D408" s="72"/>
      <c r="E408" s="69">
        <v>1</v>
      </c>
      <c r="F408" s="69"/>
      <c r="G408" s="70"/>
      <c r="H408" s="70"/>
      <c r="I408" s="70"/>
      <c r="J408" s="70"/>
      <c r="K408" s="70"/>
      <c r="L408" s="70"/>
      <c r="M408" s="70"/>
      <c r="N408" s="70"/>
      <c r="O408" s="70"/>
      <c r="P408" s="70"/>
      <c r="Q408" s="70"/>
      <c r="R408" s="70"/>
      <c r="S408" s="70"/>
      <c r="T408" s="70"/>
      <c r="U408" s="70"/>
      <c r="V408" s="70"/>
      <c r="W408" s="70"/>
      <c r="X408" s="70"/>
      <c r="Y408" s="71"/>
      <c r="Z408" s="87" t="s">
        <v>16</v>
      </c>
      <c r="AA408" s="15" t="str">
        <f>IF(G408="","",IF(Z408="SI",G408*(1+'INPUTS Y LISTAS'!$B$15),'Modelo Estadistico'!G408))</f>
        <v/>
      </c>
      <c r="AB408" s="15" t="str">
        <f>IF(H408="","",IF(Z408="SI",H408*(1+'INPUTS Y LISTAS'!$B$15),'Modelo Estadistico'!H408))</f>
        <v/>
      </c>
      <c r="AC408" s="15" t="str">
        <f>IF(I408="","",IF(Z408="SI",I408*(1+'INPUTS Y LISTAS'!$B$15),'Modelo Estadistico'!I408))</f>
        <v/>
      </c>
      <c r="AD408" s="15" t="str">
        <f>IF(J408="","",IF(Z408="SI",J408*(1+'INPUTS Y LISTAS'!$B$15),'Modelo Estadistico'!J408))</f>
        <v/>
      </c>
      <c r="AE408" s="15" t="str">
        <f>IF(K408="","",IF(Z408="SI",K408*(1+'INPUTS Y LISTAS'!$B$15),'Modelo Estadistico'!K408))</f>
        <v/>
      </c>
      <c r="AF408" s="15" t="str">
        <f>IF(L408="","",IF(Z408="SI",L408*(1+'INPUTS Y LISTAS'!$B$15),'Modelo Estadistico'!L408))</f>
        <v/>
      </c>
      <c r="AG408" s="15" t="str">
        <f>IF(M408="","",IF(Z408="SI",M408*(1+'INPUTS Y LISTAS'!$B$15),'Modelo Estadistico'!M408))</f>
        <v/>
      </c>
      <c r="AH408" s="15" t="str">
        <f>IF(N408="","",IF(Z408="SI",N408*(1+'INPUTS Y LISTAS'!$B$15),'Modelo Estadistico'!N408))</f>
        <v/>
      </c>
      <c r="AI408" s="15" t="str">
        <f>IF(O408="","",IF(Z408="SI",O408*(1+'INPUTS Y LISTAS'!$B$15),'Modelo Estadistico'!O408))</f>
        <v/>
      </c>
      <c r="AJ408" s="15" t="str">
        <f>IF(P408="","",IF(Z408="SI",P408*(1+'INPUTS Y LISTAS'!$B$15),'Modelo Estadistico'!P408))</f>
        <v/>
      </c>
      <c r="AK408" s="15" t="str">
        <f>IF(Q408="","",IF(Z408="SI",Q408*(1+'INPUTS Y LISTAS'!$B$15),'Modelo Estadistico'!Q408))</f>
        <v/>
      </c>
      <c r="AL408" s="15" t="str">
        <f>IF(R408="","",IF(Z408="SI",R408*(1+'INPUTS Y LISTAS'!$B$15),'Modelo Estadistico'!R408))</f>
        <v/>
      </c>
      <c r="AM408" s="15" t="str">
        <f>IF(S408="","",IF(Z408="SI",S408*(1+'INPUTS Y LISTAS'!$B$15),'Modelo Estadistico'!S408))</f>
        <v/>
      </c>
      <c r="AN408" s="15" t="str">
        <f>IF(T408="","",IF(Z408="SI",T408*(1+'INPUTS Y LISTAS'!$B$15),'Modelo Estadistico'!T408))</f>
        <v/>
      </c>
      <c r="AO408" s="15" t="str">
        <f>IF(U408="","",IF(Z408="SI",U408*(1+'INPUTS Y LISTAS'!$B$15),'Modelo Estadistico'!U408))</f>
        <v/>
      </c>
      <c r="AP408" s="15" t="str">
        <f>IF(V408="","",IF(Z408="SI",V408*(1+'INPUTS Y LISTAS'!$B$15),'Modelo Estadistico'!V408))</f>
        <v/>
      </c>
      <c r="AQ408" s="15" t="str">
        <f>IF(W408="","",IF(Z408="SI",W408*(1+'INPUTS Y LISTAS'!$B$15),'Modelo Estadistico'!W408))</f>
        <v/>
      </c>
      <c r="AR408" s="15" t="str">
        <f>IF(X408="","",IF(Z408="SI",X408*(1+'INPUTS Y LISTAS'!$B$15),'Modelo Estadistico'!X408))</f>
        <v/>
      </c>
      <c r="AS408" s="71"/>
      <c r="AT408" s="29" t="str">
        <f t="shared" si="408"/>
        <v/>
      </c>
      <c r="AU408" s="15" t="str">
        <f t="shared" si="409"/>
        <v/>
      </c>
      <c r="AV408" s="15" t="str">
        <f t="shared" si="410"/>
        <v/>
      </c>
      <c r="AW408" s="30" t="str">
        <f t="shared" si="411"/>
        <v/>
      </c>
      <c r="AX408" s="28" t="str">
        <f t="shared" si="446"/>
        <v/>
      </c>
      <c r="AY408" s="16" t="str">
        <f t="shared" si="418"/>
        <v/>
      </c>
      <c r="AZ408" s="16" t="str">
        <f t="shared" si="419"/>
        <v/>
      </c>
      <c r="BA408" s="16" t="str">
        <f t="shared" si="420"/>
        <v/>
      </c>
      <c r="BB408" s="16" t="str">
        <f t="shared" si="421"/>
        <v/>
      </c>
      <c r="BC408" s="16" t="str">
        <f t="shared" si="422"/>
        <v/>
      </c>
      <c r="BD408" s="16" t="str">
        <f t="shared" si="423"/>
        <v/>
      </c>
      <c r="BE408" s="16" t="str">
        <f t="shared" si="424"/>
        <v/>
      </c>
      <c r="BF408" s="16" t="str">
        <f t="shared" si="425"/>
        <v/>
      </c>
      <c r="BG408" s="16" t="str">
        <f t="shared" si="426"/>
        <v/>
      </c>
      <c r="BH408" s="16" t="str">
        <f t="shared" si="427"/>
        <v/>
      </c>
      <c r="BI408" s="16" t="str">
        <f t="shared" si="428"/>
        <v/>
      </c>
      <c r="BJ408" s="16" t="str">
        <f t="shared" si="429"/>
        <v/>
      </c>
      <c r="BK408" s="16" t="str">
        <f t="shared" si="430"/>
        <v/>
      </c>
      <c r="BL408" s="16" t="str">
        <f t="shared" si="431"/>
        <v/>
      </c>
      <c r="BM408" s="16"/>
      <c r="BN408" s="16" t="str">
        <f t="shared" si="432"/>
        <v/>
      </c>
      <c r="BO408" s="16" t="str">
        <f t="shared" si="433"/>
        <v/>
      </c>
      <c r="BP408" s="28" t="str">
        <f t="shared" si="434"/>
        <v/>
      </c>
      <c r="BQ408" s="16" t="str">
        <f t="shared" si="435"/>
        <v/>
      </c>
      <c r="BR408" s="16" t="str">
        <f t="shared" si="436"/>
        <v/>
      </c>
      <c r="BS408" s="16" t="str">
        <f t="shared" si="437"/>
        <v/>
      </c>
      <c r="BT408" s="16" t="str">
        <f t="shared" si="438"/>
        <v/>
      </c>
      <c r="BU408" s="16" t="str">
        <f t="shared" si="439"/>
        <v/>
      </c>
      <c r="BV408" s="16" t="str">
        <f t="shared" si="440"/>
        <v/>
      </c>
      <c r="BW408" s="16" t="str">
        <f t="shared" si="441"/>
        <v/>
      </c>
      <c r="BX408" s="16" t="str">
        <f t="shared" si="442"/>
        <v/>
      </c>
      <c r="BY408" s="16" t="str">
        <f t="shared" si="443"/>
        <v/>
      </c>
      <c r="BZ408" s="16" t="str">
        <f t="shared" si="444"/>
        <v/>
      </c>
      <c r="CA408" s="16" t="str">
        <f t="shared" si="444"/>
        <v/>
      </c>
      <c r="CB408" s="16" t="str">
        <f t="shared" si="444"/>
        <v/>
      </c>
      <c r="CC408" s="16" t="str">
        <f t="shared" si="444"/>
        <v/>
      </c>
      <c r="CD408" s="16" t="str">
        <f t="shared" si="444"/>
        <v/>
      </c>
      <c r="CE408" s="16" t="str">
        <f t="shared" si="444"/>
        <v/>
      </c>
      <c r="CF408" s="16" t="str">
        <f t="shared" si="444"/>
        <v/>
      </c>
      <c r="CG408" s="16" t="str">
        <f t="shared" si="444"/>
        <v/>
      </c>
      <c r="CH408" s="66" t="str">
        <f t="shared" si="445"/>
        <v/>
      </c>
      <c r="CI408" s="42" t="str">
        <f t="shared" si="457"/>
        <v/>
      </c>
      <c r="CJ408" s="42" t="str">
        <f t="shared" si="458"/>
        <v/>
      </c>
      <c r="CK408" s="42" t="str">
        <f t="shared" si="459"/>
        <v/>
      </c>
      <c r="CL408" s="42" t="str">
        <f t="shared" si="460"/>
        <v/>
      </c>
      <c r="CM408" s="42" t="str">
        <f t="shared" si="461"/>
        <v/>
      </c>
      <c r="CN408" s="65">
        <f t="shared" si="447"/>
        <v>0</v>
      </c>
      <c r="CO408" s="73"/>
      <c r="CP408" s="41">
        <f t="shared" si="412"/>
        <v>0</v>
      </c>
      <c r="CQ408" s="39">
        <f t="shared" si="413"/>
        <v>0</v>
      </c>
      <c r="CR408" s="40">
        <f t="shared" si="414"/>
        <v>0</v>
      </c>
      <c r="CS408" s="134">
        <f t="shared" si="415"/>
        <v>0</v>
      </c>
      <c r="CT408" s="17"/>
      <c r="CU408" s="129"/>
      <c r="CV408" s="130">
        <f t="shared" si="448"/>
        <v>0</v>
      </c>
      <c r="CW408" s="134">
        <f t="shared" si="449"/>
        <v>0</v>
      </c>
      <c r="CX408" s="131">
        <f>+IF($I$7="SI",'INPUTS Y LISTAS'!$B$31,0)</f>
        <v>0</v>
      </c>
      <c r="CY408" s="132"/>
      <c r="CZ408" s="130">
        <f t="shared" si="450"/>
        <v>0</v>
      </c>
      <c r="DA408" s="134">
        <f t="shared" si="451"/>
        <v>0</v>
      </c>
      <c r="DB408" s="131">
        <f>+IF($I$7="SI",'INPUTS Y LISTAS'!$B$32,0)</f>
        <v>0</v>
      </c>
      <c r="DC408" s="132"/>
      <c r="DD408" s="130">
        <f t="shared" si="452"/>
        <v>0</v>
      </c>
      <c r="DE408" s="134">
        <f t="shared" si="453"/>
        <v>0</v>
      </c>
      <c r="DF408" s="131">
        <f>+IF($I$7="SI",'INPUTS Y LISTAS'!$B$33,0)</f>
        <v>0</v>
      </c>
      <c r="DG408" s="132"/>
      <c r="DH408" s="130">
        <f t="shared" si="454"/>
        <v>0</v>
      </c>
      <c r="DI408" s="134">
        <f t="shared" si="455"/>
        <v>0</v>
      </c>
      <c r="DJ408" s="136">
        <f t="shared" si="456"/>
        <v>0</v>
      </c>
    </row>
    <row r="409" spans="3:114" ht="15.75" hidden="1" outlineLevel="2" x14ac:dyDescent="0.2">
      <c r="C409" s="14">
        <f t="shared" si="407"/>
        <v>395</v>
      </c>
      <c r="D409" s="72"/>
      <c r="E409" s="69">
        <v>1</v>
      </c>
      <c r="F409" s="69"/>
      <c r="G409" s="70"/>
      <c r="H409" s="70"/>
      <c r="I409" s="70"/>
      <c r="J409" s="70"/>
      <c r="K409" s="70"/>
      <c r="L409" s="70"/>
      <c r="M409" s="70"/>
      <c r="N409" s="70"/>
      <c r="O409" s="70"/>
      <c r="P409" s="70"/>
      <c r="Q409" s="70"/>
      <c r="R409" s="70"/>
      <c r="S409" s="70"/>
      <c r="T409" s="70"/>
      <c r="U409" s="70"/>
      <c r="V409" s="70"/>
      <c r="W409" s="70"/>
      <c r="X409" s="70"/>
      <c r="Y409" s="71"/>
      <c r="Z409" s="87" t="s">
        <v>16</v>
      </c>
      <c r="AA409" s="15" t="str">
        <f>IF(G409="","",IF(Z409="SI",G409*(1+'INPUTS Y LISTAS'!$B$15),'Modelo Estadistico'!G409))</f>
        <v/>
      </c>
      <c r="AB409" s="15" t="str">
        <f>IF(H409="","",IF(Z409="SI",H409*(1+'INPUTS Y LISTAS'!$B$15),'Modelo Estadistico'!H409))</f>
        <v/>
      </c>
      <c r="AC409" s="15" t="str">
        <f>IF(I409="","",IF(Z409="SI",I409*(1+'INPUTS Y LISTAS'!$B$15),'Modelo Estadistico'!I409))</f>
        <v/>
      </c>
      <c r="AD409" s="15" t="str">
        <f>IF(J409="","",IF(Z409="SI",J409*(1+'INPUTS Y LISTAS'!$B$15),'Modelo Estadistico'!J409))</f>
        <v/>
      </c>
      <c r="AE409" s="15" t="str">
        <f>IF(K409="","",IF(Z409="SI",K409*(1+'INPUTS Y LISTAS'!$B$15),'Modelo Estadistico'!K409))</f>
        <v/>
      </c>
      <c r="AF409" s="15" t="str">
        <f>IF(L409="","",IF(Z409="SI",L409*(1+'INPUTS Y LISTAS'!$B$15),'Modelo Estadistico'!L409))</f>
        <v/>
      </c>
      <c r="AG409" s="15" t="str">
        <f>IF(M409="","",IF(Z409="SI",M409*(1+'INPUTS Y LISTAS'!$B$15),'Modelo Estadistico'!M409))</f>
        <v/>
      </c>
      <c r="AH409" s="15" t="str">
        <f>IF(N409="","",IF(Z409="SI",N409*(1+'INPUTS Y LISTAS'!$B$15),'Modelo Estadistico'!N409))</f>
        <v/>
      </c>
      <c r="AI409" s="15" t="str">
        <f>IF(O409="","",IF(Z409="SI",O409*(1+'INPUTS Y LISTAS'!$B$15),'Modelo Estadistico'!O409))</f>
        <v/>
      </c>
      <c r="AJ409" s="15" t="str">
        <f>IF(P409="","",IF(Z409="SI",P409*(1+'INPUTS Y LISTAS'!$B$15),'Modelo Estadistico'!P409))</f>
        <v/>
      </c>
      <c r="AK409" s="15" t="str">
        <f>IF(Q409="","",IF(Z409="SI",Q409*(1+'INPUTS Y LISTAS'!$B$15),'Modelo Estadistico'!Q409))</f>
        <v/>
      </c>
      <c r="AL409" s="15" t="str">
        <f>IF(R409="","",IF(Z409="SI",R409*(1+'INPUTS Y LISTAS'!$B$15),'Modelo Estadistico'!R409))</f>
        <v/>
      </c>
      <c r="AM409" s="15" t="str">
        <f>IF(S409="","",IF(Z409="SI",S409*(1+'INPUTS Y LISTAS'!$B$15),'Modelo Estadistico'!S409))</f>
        <v/>
      </c>
      <c r="AN409" s="15" t="str">
        <f>IF(T409="","",IF(Z409="SI",T409*(1+'INPUTS Y LISTAS'!$B$15),'Modelo Estadistico'!T409))</f>
        <v/>
      </c>
      <c r="AO409" s="15" t="str">
        <f>IF(U409="","",IF(Z409="SI",U409*(1+'INPUTS Y LISTAS'!$B$15),'Modelo Estadistico'!U409))</f>
        <v/>
      </c>
      <c r="AP409" s="15" t="str">
        <f>IF(V409="","",IF(Z409="SI",V409*(1+'INPUTS Y LISTAS'!$B$15),'Modelo Estadistico'!V409))</f>
        <v/>
      </c>
      <c r="AQ409" s="15" t="str">
        <f>IF(W409="","",IF(Z409="SI",W409*(1+'INPUTS Y LISTAS'!$B$15),'Modelo Estadistico'!W409))</f>
        <v/>
      </c>
      <c r="AR409" s="15" t="str">
        <f>IF(X409="","",IF(Z409="SI",X409*(1+'INPUTS Y LISTAS'!$B$15),'Modelo Estadistico'!X409))</f>
        <v/>
      </c>
      <c r="AS409" s="71"/>
      <c r="AT409" s="29" t="str">
        <f t="shared" si="408"/>
        <v/>
      </c>
      <c r="AU409" s="15" t="str">
        <f t="shared" si="409"/>
        <v/>
      </c>
      <c r="AV409" s="15" t="str">
        <f t="shared" si="410"/>
        <v/>
      </c>
      <c r="AW409" s="30" t="str">
        <f t="shared" si="411"/>
        <v/>
      </c>
      <c r="AX409" s="28" t="str">
        <f t="shared" si="446"/>
        <v/>
      </c>
      <c r="AY409" s="16" t="str">
        <f t="shared" si="418"/>
        <v/>
      </c>
      <c r="AZ409" s="16" t="str">
        <f t="shared" si="419"/>
        <v/>
      </c>
      <c r="BA409" s="16" t="str">
        <f t="shared" si="420"/>
        <v/>
      </c>
      <c r="BB409" s="16" t="str">
        <f t="shared" si="421"/>
        <v/>
      </c>
      <c r="BC409" s="16" t="str">
        <f t="shared" si="422"/>
        <v/>
      </c>
      <c r="BD409" s="16" t="str">
        <f t="shared" si="423"/>
        <v/>
      </c>
      <c r="BE409" s="16" t="str">
        <f t="shared" si="424"/>
        <v/>
      </c>
      <c r="BF409" s="16" t="str">
        <f t="shared" si="425"/>
        <v/>
      </c>
      <c r="BG409" s="16" t="str">
        <f t="shared" si="426"/>
        <v/>
      </c>
      <c r="BH409" s="16" t="str">
        <f t="shared" si="427"/>
        <v/>
      </c>
      <c r="BI409" s="16" t="str">
        <f t="shared" si="428"/>
        <v/>
      </c>
      <c r="BJ409" s="16" t="str">
        <f t="shared" si="429"/>
        <v/>
      </c>
      <c r="BK409" s="16" t="str">
        <f t="shared" si="430"/>
        <v/>
      </c>
      <c r="BL409" s="16" t="str">
        <f t="shared" si="431"/>
        <v/>
      </c>
      <c r="BM409" s="16"/>
      <c r="BN409" s="16" t="str">
        <f t="shared" si="432"/>
        <v/>
      </c>
      <c r="BO409" s="16" t="str">
        <f t="shared" si="433"/>
        <v/>
      </c>
      <c r="BP409" s="28" t="str">
        <f t="shared" si="434"/>
        <v/>
      </c>
      <c r="BQ409" s="16" t="str">
        <f t="shared" si="435"/>
        <v/>
      </c>
      <c r="BR409" s="16" t="str">
        <f t="shared" si="436"/>
        <v/>
      </c>
      <c r="BS409" s="16" t="str">
        <f t="shared" si="437"/>
        <v/>
      </c>
      <c r="BT409" s="16" t="str">
        <f t="shared" si="438"/>
        <v/>
      </c>
      <c r="BU409" s="16" t="str">
        <f t="shared" si="439"/>
        <v/>
      </c>
      <c r="BV409" s="16" t="str">
        <f t="shared" si="440"/>
        <v/>
      </c>
      <c r="BW409" s="16" t="str">
        <f t="shared" si="441"/>
        <v/>
      </c>
      <c r="BX409" s="16" t="str">
        <f t="shared" si="442"/>
        <v/>
      </c>
      <c r="BY409" s="16" t="str">
        <f t="shared" si="443"/>
        <v/>
      </c>
      <c r="BZ409" s="16" t="str">
        <f t="shared" si="444"/>
        <v/>
      </c>
      <c r="CA409" s="16" t="str">
        <f t="shared" si="444"/>
        <v/>
      </c>
      <c r="CB409" s="16" t="str">
        <f t="shared" si="444"/>
        <v/>
      </c>
      <c r="CC409" s="16" t="str">
        <f t="shared" si="444"/>
        <v/>
      </c>
      <c r="CD409" s="16" t="str">
        <f t="shared" si="444"/>
        <v/>
      </c>
      <c r="CE409" s="16" t="str">
        <f t="shared" si="444"/>
        <v/>
      </c>
      <c r="CF409" s="16" t="str">
        <f t="shared" si="444"/>
        <v/>
      </c>
      <c r="CG409" s="16" t="str">
        <f t="shared" si="444"/>
        <v/>
      </c>
      <c r="CH409" s="66" t="str">
        <f t="shared" si="445"/>
        <v/>
      </c>
      <c r="CI409" s="42" t="str">
        <f t="shared" si="457"/>
        <v/>
      </c>
      <c r="CJ409" s="42" t="str">
        <f t="shared" si="458"/>
        <v/>
      </c>
      <c r="CK409" s="42" t="str">
        <f t="shared" si="459"/>
        <v/>
      </c>
      <c r="CL409" s="42" t="str">
        <f t="shared" si="460"/>
        <v/>
      </c>
      <c r="CM409" s="42" t="str">
        <f t="shared" si="461"/>
        <v/>
      </c>
      <c r="CN409" s="65">
        <f t="shared" si="447"/>
        <v>0</v>
      </c>
      <c r="CO409" s="73"/>
      <c r="CP409" s="41">
        <f t="shared" si="412"/>
        <v>0</v>
      </c>
      <c r="CQ409" s="39">
        <f t="shared" si="413"/>
        <v>0</v>
      </c>
      <c r="CR409" s="40">
        <f t="shared" si="414"/>
        <v>0</v>
      </c>
      <c r="CS409" s="134">
        <f t="shared" si="415"/>
        <v>0</v>
      </c>
      <c r="CT409" s="17"/>
      <c r="CU409" s="129"/>
      <c r="CV409" s="130">
        <f t="shared" si="448"/>
        <v>0</v>
      </c>
      <c r="CW409" s="134">
        <f t="shared" si="449"/>
        <v>0</v>
      </c>
      <c r="CX409" s="131">
        <f>+IF($I$7="SI",'INPUTS Y LISTAS'!$B$31,0)</f>
        <v>0</v>
      </c>
      <c r="CY409" s="132"/>
      <c r="CZ409" s="130">
        <f t="shared" si="450"/>
        <v>0</v>
      </c>
      <c r="DA409" s="134">
        <f t="shared" si="451"/>
        <v>0</v>
      </c>
      <c r="DB409" s="131">
        <f>+IF($I$7="SI",'INPUTS Y LISTAS'!$B$32,0)</f>
        <v>0</v>
      </c>
      <c r="DC409" s="132"/>
      <c r="DD409" s="130">
        <f t="shared" si="452"/>
        <v>0</v>
      </c>
      <c r="DE409" s="134">
        <f t="shared" si="453"/>
        <v>0</v>
      </c>
      <c r="DF409" s="131">
        <f>+IF($I$7="SI",'INPUTS Y LISTAS'!$B$33,0)</f>
        <v>0</v>
      </c>
      <c r="DG409" s="132"/>
      <c r="DH409" s="130">
        <f t="shared" si="454"/>
        <v>0</v>
      </c>
      <c r="DI409" s="134">
        <f t="shared" si="455"/>
        <v>0</v>
      </c>
      <c r="DJ409" s="136">
        <f t="shared" si="456"/>
        <v>0</v>
      </c>
    </row>
    <row r="410" spans="3:114" ht="15.75" hidden="1" outlineLevel="2" x14ac:dyDescent="0.2">
      <c r="C410" s="14">
        <f t="shared" si="407"/>
        <v>396</v>
      </c>
      <c r="D410" s="72"/>
      <c r="E410" s="69">
        <v>1</v>
      </c>
      <c r="F410" s="69"/>
      <c r="G410" s="70"/>
      <c r="H410" s="70"/>
      <c r="I410" s="70"/>
      <c r="J410" s="70"/>
      <c r="K410" s="70"/>
      <c r="L410" s="70"/>
      <c r="M410" s="70"/>
      <c r="N410" s="70"/>
      <c r="O410" s="70"/>
      <c r="P410" s="70"/>
      <c r="Q410" s="70"/>
      <c r="R410" s="70"/>
      <c r="S410" s="70"/>
      <c r="T410" s="70"/>
      <c r="U410" s="70"/>
      <c r="V410" s="70"/>
      <c r="W410" s="70"/>
      <c r="X410" s="70"/>
      <c r="Y410" s="71"/>
      <c r="Z410" s="87" t="s">
        <v>16</v>
      </c>
      <c r="AA410" s="15" t="str">
        <f>IF(G410="","",IF(Z410="SI",G410*(1+'INPUTS Y LISTAS'!$B$15),'Modelo Estadistico'!G410))</f>
        <v/>
      </c>
      <c r="AB410" s="15" t="str">
        <f>IF(H410="","",IF(Z410="SI",H410*(1+'INPUTS Y LISTAS'!$B$15),'Modelo Estadistico'!H410))</f>
        <v/>
      </c>
      <c r="AC410" s="15" t="str">
        <f>IF(I410="","",IF(Z410="SI",I410*(1+'INPUTS Y LISTAS'!$B$15),'Modelo Estadistico'!I410))</f>
        <v/>
      </c>
      <c r="AD410" s="15" t="str">
        <f>IF(J410="","",IF(Z410="SI",J410*(1+'INPUTS Y LISTAS'!$B$15),'Modelo Estadistico'!J410))</f>
        <v/>
      </c>
      <c r="AE410" s="15" t="str">
        <f>IF(K410="","",IF(Z410="SI",K410*(1+'INPUTS Y LISTAS'!$B$15),'Modelo Estadistico'!K410))</f>
        <v/>
      </c>
      <c r="AF410" s="15" t="str">
        <f>IF(L410="","",IF(Z410="SI",L410*(1+'INPUTS Y LISTAS'!$B$15),'Modelo Estadistico'!L410))</f>
        <v/>
      </c>
      <c r="AG410" s="15" t="str">
        <f>IF(M410="","",IF(Z410="SI",M410*(1+'INPUTS Y LISTAS'!$B$15),'Modelo Estadistico'!M410))</f>
        <v/>
      </c>
      <c r="AH410" s="15" t="str">
        <f>IF(N410="","",IF(Z410="SI",N410*(1+'INPUTS Y LISTAS'!$B$15),'Modelo Estadistico'!N410))</f>
        <v/>
      </c>
      <c r="AI410" s="15" t="str">
        <f>IF(O410="","",IF(Z410="SI",O410*(1+'INPUTS Y LISTAS'!$B$15),'Modelo Estadistico'!O410))</f>
        <v/>
      </c>
      <c r="AJ410" s="15" t="str">
        <f>IF(P410="","",IF(Z410="SI",P410*(1+'INPUTS Y LISTAS'!$B$15),'Modelo Estadistico'!P410))</f>
        <v/>
      </c>
      <c r="AK410" s="15" t="str">
        <f>IF(Q410="","",IF(Z410="SI",Q410*(1+'INPUTS Y LISTAS'!$B$15),'Modelo Estadistico'!Q410))</f>
        <v/>
      </c>
      <c r="AL410" s="15" t="str">
        <f>IF(R410="","",IF(Z410="SI",R410*(1+'INPUTS Y LISTAS'!$B$15),'Modelo Estadistico'!R410))</f>
        <v/>
      </c>
      <c r="AM410" s="15" t="str">
        <f>IF(S410="","",IF(Z410="SI",S410*(1+'INPUTS Y LISTAS'!$B$15),'Modelo Estadistico'!S410))</f>
        <v/>
      </c>
      <c r="AN410" s="15" t="str">
        <f>IF(T410="","",IF(Z410="SI",T410*(1+'INPUTS Y LISTAS'!$B$15),'Modelo Estadistico'!T410))</f>
        <v/>
      </c>
      <c r="AO410" s="15" t="str">
        <f>IF(U410="","",IF(Z410="SI",U410*(1+'INPUTS Y LISTAS'!$B$15),'Modelo Estadistico'!U410))</f>
        <v/>
      </c>
      <c r="AP410" s="15" t="str">
        <f>IF(V410="","",IF(Z410="SI",V410*(1+'INPUTS Y LISTAS'!$B$15),'Modelo Estadistico'!V410))</f>
        <v/>
      </c>
      <c r="AQ410" s="15" t="str">
        <f>IF(W410="","",IF(Z410="SI",W410*(1+'INPUTS Y LISTAS'!$B$15),'Modelo Estadistico'!W410))</f>
        <v/>
      </c>
      <c r="AR410" s="15" t="str">
        <f>IF(X410="","",IF(Z410="SI",X410*(1+'INPUTS Y LISTAS'!$B$15),'Modelo Estadistico'!X410))</f>
        <v/>
      </c>
      <c r="AS410" s="71"/>
      <c r="AT410" s="29" t="str">
        <f t="shared" si="408"/>
        <v/>
      </c>
      <c r="AU410" s="15" t="str">
        <f t="shared" si="409"/>
        <v/>
      </c>
      <c r="AV410" s="15" t="str">
        <f t="shared" si="410"/>
        <v/>
      </c>
      <c r="AW410" s="30" t="str">
        <f t="shared" si="411"/>
        <v/>
      </c>
      <c r="AX410" s="28" t="str">
        <f t="shared" si="446"/>
        <v/>
      </c>
      <c r="AY410" s="16" t="str">
        <f t="shared" si="418"/>
        <v/>
      </c>
      <c r="AZ410" s="16" t="str">
        <f t="shared" si="419"/>
        <v/>
      </c>
      <c r="BA410" s="16" t="str">
        <f t="shared" si="420"/>
        <v/>
      </c>
      <c r="BB410" s="16" t="str">
        <f t="shared" si="421"/>
        <v/>
      </c>
      <c r="BC410" s="16" t="str">
        <f t="shared" si="422"/>
        <v/>
      </c>
      <c r="BD410" s="16" t="str">
        <f t="shared" si="423"/>
        <v/>
      </c>
      <c r="BE410" s="16" t="str">
        <f t="shared" si="424"/>
        <v/>
      </c>
      <c r="BF410" s="16" t="str">
        <f t="shared" si="425"/>
        <v/>
      </c>
      <c r="BG410" s="16" t="str">
        <f t="shared" si="426"/>
        <v/>
      </c>
      <c r="BH410" s="16" t="str">
        <f t="shared" si="427"/>
        <v/>
      </c>
      <c r="BI410" s="16" t="str">
        <f t="shared" si="428"/>
        <v/>
      </c>
      <c r="BJ410" s="16" t="str">
        <f t="shared" si="429"/>
        <v/>
      </c>
      <c r="BK410" s="16" t="str">
        <f t="shared" si="430"/>
        <v/>
      </c>
      <c r="BL410" s="16" t="str">
        <f t="shared" si="431"/>
        <v/>
      </c>
      <c r="BM410" s="16"/>
      <c r="BN410" s="16" t="str">
        <f t="shared" si="432"/>
        <v/>
      </c>
      <c r="BO410" s="16" t="str">
        <f t="shared" si="433"/>
        <v/>
      </c>
      <c r="BP410" s="28" t="str">
        <f t="shared" si="434"/>
        <v/>
      </c>
      <c r="BQ410" s="16" t="str">
        <f t="shared" si="435"/>
        <v/>
      </c>
      <c r="BR410" s="16" t="str">
        <f t="shared" si="436"/>
        <v/>
      </c>
      <c r="BS410" s="16" t="str">
        <f t="shared" si="437"/>
        <v/>
      </c>
      <c r="BT410" s="16" t="str">
        <f t="shared" si="438"/>
        <v/>
      </c>
      <c r="BU410" s="16" t="str">
        <f t="shared" si="439"/>
        <v/>
      </c>
      <c r="BV410" s="16" t="str">
        <f t="shared" si="440"/>
        <v/>
      </c>
      <c r="BW410" s="16" t="str">
        <f t="shared" si="441"/>
        <v/>
      </c>
      <c r="BX410" s="16" t="str">
        <f t="shared" si="442"/>
        <v/>
      </c>
      <c r="BY410" s="16" t="str">
        <f t="shared" si="443"/>
        <v/>
      </c>
      <c r="BZ410" s="16" t="str">
        <f t="shared" si="444"/>
        <v/>
      </c>
      <c r="CA410" s="16" t="str">
        <f t="shared" si="444"/>
        <v/>
      </c>
      <c r="CB410" s="16" t="str">
        <f t="shared" si="444"/>
        <v/>
      </c>
      <c r="CC410" s="16" t="str">
        <f t="shared" si="444"/>
        <v/>
      </c>
      <c r="CD410" s="16" t="str">
        <f t="shared" si="444"/>
        <v/>
      </c>
      <c r="CE410" s="16" t="str">
        <f t="shared" si="444"/>
        <v/>
      </c>
      <c r="CF410" s="16" t="str">
        <f t="shared" si="444"/>
        <v/>
      </c>
      <c r="CG410" s="16" t="str">
        <f t="shared" si="444"/>
        <v/>
      </c>
      <c r="CH410" s="66" t="str">
        <f t="shared" si="445"/>
        <v/>
      </c>
      <c r="CI410" s="42" t="str">
        <f t="shared" si="457"/>
        <v/>
      </c>
      <c r="CJ410" s="42" t="str">
        <f t="shared" si="458"/>
        <v/>
      </c>
      <c r="CK410" s="42" t="str">
        <f t="shared" si="459"/>
        <v/>
      </c>
      <c r="CL410" s="42" t="str">
        <f t="shared" si="460"/>
        <v/>
      </c>
      <c r="CM410" s="42" t="str">
        <f t="shared" si="461"/>
        <v/>
      </c>
      <c r="CN410" s="65">
        <f t="shared" si="447"/>
        <v>0</v>
      </c>
      <c r="CO410" s="73"/>
      <c r="CP410" s="41">
        <f t="shared" si="412"/>
        <v>0</v>
      </c>
      <c r="CQ410" s="39">
        <f t="shared" si="413"/>
        <v>0</v>
      </c>
      <c r="CR410" s="40">
        <f t="shared" si="414"/>
        <v>0</v>
      </c>
      <c r="CS410" s="134">
        <f t="shared" si="415"/>
        <v>0</v>
      </c>
      <c r="CT410" s="17"/>
      <c r="CU410" s="129"/>
      <c r="CV410" s="130">
        <f t="shared" si="448"/>
        <v>0</v>
      </c>
      <c r="CW410" s="134">
        <f t="shared" si="449"/>
        <v>0</v>
      </c>
      <c r="CX410" s="131">
        <f>+IF($I$7="SI",'INPUTS Y LISTAS'!$B$31,0)</f>
        <v>0</v>
      </c>
      <c r="CY410" s="132"/>
      <c r="CZ410" s="130">
        <f t="shared" si="450"/>
        <v>0</v>
      </c>
      <c r="DA410" s="134">
        <f t="shared" si="451"/>
        <v>0</v>
      </c>
      <c r="DB410" s="131">
        <f>+IF($I$7="SI",'INPUTS Y LISTAS'!$B$32,0)</f>
        <v>0</v>
      </c>
      <c r="DC410" s="132"/>
      <c r="DD410" s="130">
        <f t="shared" si="452"/>
        <v>0</v>
      </c>
      <c r="DE410" s="134">
        <f t="shared" si="453"/>
        <v>0</v>
      </c>
      <c r="DF410" s="131">
        <f>+IF($I$7="SI",'INPUTS Y LISTAS'!$B$33,0)</f>
        <v>0</v>
      </c>
      <c r="DG410" s="132"/>
      <c r="DH410" s="130">
        <f t="shared" si="454"/>
        <v>0</v>
      </c>
      <c r="DI410" s="134">
        <f t="shared" si="455"/>
        <v>0</v>
      </c>
      <c r="DJ410" s="136">
        <f t="shared" si="456"/>
        <v>0</v>
      </c>
    </row>
    <row r="411" spans="3:114" ht="15.75" hidden="1" outlineLevel="2" x14ac:dyDescent="0.2">
      <c r="C411" s="14">
        <f t="shared" si="407"/>
        <v>397</v>
      </c>
      <c r="D411" s="72"/>
      <c r="E411" s="69">
        <v>1</v>
      </c>
      <c r="F411" s="69"/>
      <c r="G411" s="70"/>
      <c r="H411" s="70"/>
      <c r="I411" s="70"/>
      <c r="J411" s="70"/>
      <c r="K411" s="70"/>
      <c r="L411" s="70"/>
      <c r="M411" s="70"/>
      <c r="N411" s="70"/>
      <c r="O411" s="70"/>
      <c r="P411" s="70"/>
      <c r="Q411" s="70"/>
      <c r="R411" s="70"/>
      <c r="S411" s="70"/>
      <c r="T411" s="70"/>
      <c r="U411" s="70"/>
      <c r="V411" s="70"/>
      <c r="W411" s="70"/>
      <c r="X411" s="70"/>
      <c r="Y411" s="71"/>
      <c r="Z411" s="87" t="s">
        <v>16</v>
      </c>
      <c r="AA411" s="15" t="str">
        <f>IF(G411="","",IF(Z411="SI",G411*(1+'INPUTS Y LISTAS'!$B$15),'Modelo Estadistico'!G411))</f>
        <v/>
      </c>
      <c r="AB411" s="15" t="str">
        <f>IF(H411="","",IF(Z411="SI",H411*(1+'INPUTS Y LISTAS'!$B$15),'Modelo Estadistico'!H411))</f>
        <v/>
      </c>
      <c r="AC411" s="15" t="str">
        <f>IF(I411="","",IF(Z411="SI",I411*(1+'INPUTS Y LISTAS'!$B$15),'Modelo Estadistico'!I411))</f>
        <v/>
      </c>
      <c r="AD411" s="15" t="str">
        <f>IF(J411="","",IF(Z411="SI",J411*(1+'INPUTS Y LISTAS'!$B$15),'Modelo Estadistico'!J411))</f>
        <v/>
      </c>
      <c r="AE411" s="15" t="str">
        <f>IF(K411="","",IF(Z411="SI",K411*(1+'INPUTS Y LISTAS'!$B$15),'Modelo Estadistico'!K411))</f>
        <v/>
      </c>
      <c r="AF411" s="15" t="str">
        <f>IF(L411="","",IF(Z411="SI",L411*(1+'INPUTS Y LISTAS'!$B$15),'Modelo Estadistico'!L411))</f>
        <v/>
      </c>
      <c r="AG411" s="15" t="str">
        <f>IF(M411="","",IF(Z411="SI",M411*(1+'INPUTS Y LISTAS'!$B$15),'Modelo Estadistico'!M411))</f>
        <v/>
      </c>
      <c r="AH411" s="15" t="str">
        <f>IF(N411="","",IF(Z411="SI",N411*(1+'INPUTS Y LISTAS'!$B$15),'Modelo Estadistico'!N411))</f>
        <v/>
      </c>
      <c r="AI411" s="15" t="str">
        <f>IF(O411="","",IF(Z411="SI",O411*(1+'INPUTS Y LISTAS'!$B$15),'Modelo Estadistico'!O411))</f>
        <v/>
      </c>
      <c r="AJ411" s="15" t="str">
        <f>IF(P411="","",IF(Z411="SI",P411*(1+'INPUTS Y LISTAS'!$B$15),'Modelo Estadistico'!P411))</f>
        <v/>
      </c>
      <c r="AK411" s="15" t="str">
        <f>IF(Q411="","",IF(Z411="SI",Q411*(1+'INPUTS Y LISTAS'!$B$15),'Modelo Estadistico'!Q411))</f>
        <v/>
      </c>
      <c r="AL411" s="15" t="str">
        <f>IF(R411="","",IF(Z411="SI",R411*(1+'INPUTS Y LISTAS'!$B$15),'Modelo Estadistico'!R411))</f>
        <v/>
      </c>
      <c r="AM411" s="15" t="str">
        <f>IF(S411="","",IF(Z411="SI",S411*(1+'INPUTS Y LISTAS'!$B$15),'Modelo Estadistico'!S411))</f>
        <v/>
      </c>
      <c r="AN411" s="15" t="str">
        <f>IF(T411="","",IF(Z411="SI",T411*(1+'INPUTS Y LISTAS'!$B$15),'Modelo Estadistico'!T411))</f>
        <v/>
      </c>
      <c r="AO411" s="15" t="str">
        <f>IF(U411="","",IF(Z411="SI",U411*(1+'INPUTS Y LISTAS'!$B$15),'Modelo Estadistico'!U411))</f>
        <v/>
      </c>
      <c r="AP411" s="15" t="str">
        <f>IF(V411="","",IF(Z411="SI",V411*(1+'INPUTS Y LISTAS'!$B$15),'Modelo Estadistico'!V411))</f>
        <v/>
      </c>
      <c r="AQ411" s="15" t="str">
        <f>IF(W411="","",IF(Z411="SI",W411*(1+'INPUTS Y LISTAS'!$B$15),'Modelo Estadistico'!W411))</f>
        <v/>
      </c>
      <c r="AR411" s="15" t="str">
        <f>IF(X411="","",IF(Z411="SI",X411*(1+'INPUTS Y LISTAS'!$B$15),'Modelo Estadistico'!X411))</f>
        <v/>
      </c>
      <c r="AS411" s="71"/>
      <c r="AT411" s="29" t="str">
        <f t="shared" si="408"/>
        <v/>
      </c>
      <c r="AU411" s="15" t="str">
        <f t="shared" si="409"/>
        <v/>
      </c>
      <c r="AV411" s="15" t="str">
        <f t="shared" si="410"/>
        <v/>
      </c>
      <c r="AW411" s="30" t="str">
        <f t="shared" si="411"/>
        <v/>
      </c>
      <c r="AX411" s="28" t="str">
        <f t="shared" si="446"/>
        <v/>
      </c>
      <c r="AY411" s="16" t="str">
        <f t="shared" si="418"/>
        <v/>
      </c>
      <c r="AZ411" s="16" t="str">
        <f t="shared" si="419"/>
        <v/>
      </c>
      <c r="BA411" s="16" t="str">
        <f t="shared" si="420"/>
        <v/>
      </c>
      <c r="BB411" s="16" t="str">
        <f t="shared" si="421"/>
        <v/>
      </c>
      <c r="BC411" s="16" t="str">
        <f t="shared" si="422"/>
        <v/>
      </c>
      <c r="BD411" s="16" t="str">
        <f t="shared" si="423"/>
        <v/>
      </c>
      <c r="BE411" s="16" t="str">
        <f t="shared" si="424"/>
        <v/>
      </c>
      <c r="BF411" s="16" t="str">
        <f t="shared" si="425"/>
        <v/>
      </c>
      <c r="BG411" s="16" t="str">
        <f t="shared" si="426"/>
        <v/>
      </c>
      <c r="BH411" s="16" t="str">
        <f t="shared" si="427"/>
        <v/>
      </c>
      <c r="BI411" s="16" t="str">
        <f t="shared" si="428"/>
        <v/>
      </c>
      <c r="BJ411" s="16" t="str">
        <f t="shared" si="429"/>
        <v/>
      </c>
      <c r="BK411" s="16" t="str">
        <f t="shared" si="430"/>
        <v/>
      </c>
      <c r="BL411" s="16" t="str">
        <f t="shared" si="431"/>
        <v/>
      </c>
      <c r="BM411" s="16"/>
      <c r="BN411" s="16" t="str">
        <f t="shared" si="432"/>
        <v/>
      </c>
      <c r="BO411" s="16" t="str">
        <f t="shared" si="433"/>
        <v/>
      </c>
      <c r="BP411" s="28" t="str">
        <f t="shared" si="434"/>
        <v/>
      </c>
      <c r="BQ411" s="16" t="str">
        <f t="shared" si="435"/>
        <v/>
      </c>
      <c r="BR411" s="16" t="str">
        <f t="shared" si="436"/>
        <v/>
      </c>
      <c r="BS411" s="16" t="str">
        <f t="shared" si="437"/>
        <v/>
      </c>
      <c r="BT411" s="16" t="str">
        <f t="shared" si="438"/>
        <v/>
      </c>
      <c r="BU411" s="16" t="str">
        <f t="shared" si="439"/>
        <v/>
      </c>
      <c r="BV411" s="16" t="str">
        <f t="shared" si="440"/>
        <v/>
      </c>
      <c r="BW411" s="16" t="str">
        <f t="shared" si="441"/>
        <v/>
      </c>
      <c r="BX411" s="16" t="str">
        <f t="shared" si="442"/>
        <v/>
      </c>
      <c r="BY411" s="16" t="str">
        <f t="shared" si="443"/>
        <v/>
      </c>
      <c r="BZ411" s="16" t="str">
        <f t="shared" si="444"/>
        <v/>
      </c>
      <c r="CA411" s="16" t="str">
        <f t="shared" si="444"/>
        <v/>
      </c>
      <c r="CB411" s="16" t="str">
        <f t="shared" si="444"/>
        <v/>
      </c>
      <c r="CC411" s="16" t="str">
        <f t="shared" si="444"/>
        <v/>
      </c>
      <c r="CD411" s="16" t="str">
        <f t="shared" si="444"/>
        <v/>
      </c>
      <c r="CE411" s="16" t="str">
        <f t="shared" si="444"/>
        <v/>
      </c>
      <c r="CF411" s="16" t="str">
        <f t="shared" si="444"/>
        <v/>
      </c>
      <c r="CG411" s="16" t="str">
        <f t="shared" si="444"/>
        <v/>
      </c>
      <c r="CH411" s="66" t="str">
        <f t="shared" si="445"/>
        <v/>
      </c>
      <c r="CI411" s="42" t="str">
        <f t="shared" si="457"/>
        <v/>
      </c>
      <c r="CJ411" s="42" t="str">
        <f t="shared" si="458"/>
        <v/>
      </c>
      <c r="CK411" s="42" t="str">
        <f t="shared" si="459"/>
        <v/>
      </c>
      <c r="CL411" s="42" t="str">
        <f t="shared" si="460"/>
        <v/>
      </c>
      <c r="CM411" s="42" t="str">
        <f t="shared" si="461"/>
        <v/>
      </c>
      <c r="CN411" s="65">
        <f t="shared" si="447"/>
        <v>0</v>
      </c>
      <c r="CO411" s="73"/>
      <c r="CP411" s="41">
        <f t="shared" si="412"/>
        <v>0</v>
      </c>
      <c r="CQ411" s="39">
        <f t="shared" si="413"/>
        <v>0</v>
      </c>
      <c r="CR411" s="40">
        <f t="shared" si="414"/>
        <v>0</v>
      </c>
      <c r="CS411" s="134">
        <f t="shared" si="415"/>
        <v>0</v>
      </c>
      <c r="CT411" s="17"/>
      <c r="CU411" s="129"/>
      <c r="CV411" s="130">
        <f t="shared" si="448"/>
        <v>0</v>
      </c>
      <c r="CW411" s="134">
        <f t="shared" si="449"/>
        <v>0</v>
      </c>
      <c r="CX411" s="131">
        <f>+IF($I$7="SI",'INPUTS Y LISTAS'!$B$31,0)</f>
        <v>0</v>
      </c>
      <c r="CY411" s="132"/>
      <c r="CZ411" s="130">
        <f t="shared" si="450"/>
        <v>0</v>
      </c>
      <c r="DA411" s="134">
        <f t="shared" si="451"/>
        <v>0</v>
      </c>
      <c r="DB411" s="131">
        <f>+IF($I$7="SI",'INPUTS Y LISTAS'!$B$32,0)</f>
        <v>0</v>
      </c>
      <c r="DC411" s="132"/>
      <c r="DD411" s="130">
        <f t="shared" si="452"/>
        <v>0</v>
      </c>
      <c r="DE411" s="134">
        <f t="shared" si="453"/>
        <v>0</v>
      </c>
      <c r="DF411" s="131">
        <f>+IF($I$7="SI",'INPUTS Y LISTAS'!$B$33,0)</f>
        <v>0</v>
      </c>
      <c r="DG411" s="132"/>
      <c r="DH411" s="130">
        <f t="shared" si="454"/>
        <v>0</v>
      </c>
      <c r="DI411" s="134">
        <f t="shared" si="455"/>
        <v>0</v>
      </c>
      <c r="DJ411" s="136">
        <f t="shared" si="456"/>
        <v>0</v>
      </c>
    </row>
    <row r="412" spans="3:114" ht="15.75" hidden="1" outlineLevel="2" x14ac:dyDescent="0.2">
      <c r="C412" s="14">
        <f t="shared" si="407"/>
        <v>398</v>
      </c>
      <c r="D412" s="72"/>
      <c r="E412" s="69">
        <v>1</v>
      </c>
      <c r="F412" s="69"/>
      <c r="G412" s="70"/>
      <c r="H412" s="70"/>
      <c r="I412" s="70"/>
      <c r="J412" s="70"/>
      <c r="K412" s="70"/>
      <c r="L412" s="70"/>
      <c r="M412" s="70"/>
      <c r="N412" s="70"/>
      <c r="O412" s="70"/>
      <c r="P412" s="70"/>
      <c r="Q412" s="70"/>
      <c r="R412" s="70"/>
      <c r="S412" s="70"/>
      <c r="T412" s="70"/>
      <c r="U412" s="70"/>
      <c r="V412" s="70"/>
      <c r="W412" s="70"/>
      <c r="X412" s="70"/>
      <c r="Y412" s="71"/>
      <c r="Z412" s="87" t="s">
        <v>16</v>
      </c>
      <c r="AA412" s="15" t="str">
        <f>IF(G412="","",IF(Z412="SI",G412*(1+'INPUTS Y LISTAS'!$B$15),'Modelo Estadistico'!G412))</f>
        <v/>
      </c>
      <c r="AB412" s="15" t="str">
        <f>IF(H412="","",IF(Z412="SI",H412*(1+'INPUTS Y LISTAS'!$B$15),'Modelo Estadistico'!H412))</f>
        <v/>
      </c>
      <c r="AC412" s="15" t="str">
        <f>IF(I412="","",IF(Z412="SI",I412*(1+'INPUTS Y LISTAS'!$B$15),'Modelo Estadistico'!I412))</f>
        <v/>
      </c>
      <c r="AD412" s="15" t="str">
        <f>IF(J412="","",IF(Z412="SI",J412*(1+'INPUTS Y LISTAS'!$B$15),'Modelo Estadistico'!J412))</f>
        <v/>
      </c>
      <c r="AE412" s="15" t="str">
        <f>IF(K412="","",IF(Z412="SI",K412*(1+'INPUTS Y LISTAS'!$B$15),'Modelo Estadistico'!K412))</f>
        <v/>
      </c>
      <c r="AF412" s="15" t="str">
        <f>IF(L412="","",IF(Z412="SI",L412*(1+'INPUTS Y LISTAS'!$B$15),'Modelo Estadistico'!L412))</f>
        <v/>
      </c>
      <c r="AG412" s="15" t="str">
        <f>IF(M412="","",IF(Z412="SI",M412*(1+'INPUTS Y LISTAS'!$B$15),'Modelo Estadistico'!M412))</f>
        <v/>
      </c>
      <c r="AH412" s="15" t="str">
        <f>IF(N412="","",IF(Z412="SI",N412*(1+'INPUTS Y LISTAS'!$B$15),'Modelo Estadistico'!N412))</f>
        <v/>
      </c>
      <c r="AI412" s="15" t="str">
        <f>IF(O412="","",IF(Z412="SI",O412*(1+'INPUTS Y LISTAS'!$B$15),'Modelo Estadistico'!O412))</f>
        <v/>
      </c>
      <c r="AJ412" s="15" t="str">
        <f>IF(P412="","",IF(Z412="SI",P412*(1+'INPUTS Y LISTAS'!$B$15),'Modelo Estadistico'!P412))</f>
        <v/>
      </c>
      <c r="AK412" s="15" t="str">
        <f>IF(Q412="","",IF(Z412="SI",Q412*(1+'INPUTS Y LISTAS'!$B$15),'Modelo Estadistico'!Q412))</f>
        <v/>
      </c>
      <c r="AL412" s="15" t="str">
        <f>IF(R412="","",IF(Z412="SI",R412*(1+'INPUTS Y LISTAS'!$B$15),'Modelo Estadistico'!R412))</f>
        <v/>
      </c>
      <c r="AM412" s="15" t="str">
        <f>IF(S412="","",IF(Z412="SI",S412*(1+'INPUTS Y LISTAS'!$B$15),'Modelo Estadistico'!S412))</f>
        <v/>
      </c>
      <c r="AN412" s="15" t="str">
        <f>IF(T412="","",IF(Z412="SI",T412*(1+'INPUTS Y LISTAS'!$B$15),'Modelo Estadistico'!T412))</f>
        <v/>
      </c>
      <c r="AO412" s="15" t="str">
        <f>IF(U412="","",IF(Z412="SI",U412*(1+'INPUTS Y LISTAS'!$B$15),'Modelo Estadistico'!U412))</f>
        <v/>
      </c>
      <c r="AP412" s="15" t="str">
        <f>IF(V412="","",IF(Z412="SI",V412*(1+'INPUTS Y LISTAS'!$B$15),'Modelo Estadistico'!V412))</f>
        <v/>
      </c>
      <c r="AQ412" s="15" t="str">
        <f>IF(W412="","",IF(Z412="SI",W412*(1+'INPUTS Y LISTAS'!$B$15),'Modelo Estadistico'!W412))</f>
        <v/>
      </c>
      <c r="AR412" s="15" t="str">
        <f>IF(X412="","",IF(Z412="SI",X412*(1+'INPUTS Y LISTAS'!$B$15),'Modelo Estadistico'!X412))</f>
        <v/>
      </c>
      <c r="AS412" s="71"/>
      <c r="AT412" s="29" t="str">
        <f t="shared" si="408"/>
        <v/>
      </c>
      <c r="AU412" s="15" t="str">
        <f t="shared" si="409"/>
        <v/>
      </c>
      <c r="AV412" s="15" t="str">
        <f t="shared" si="410"/>
        <v/>
      </c>
      <c r="AW412" s="30" t="str">
        <f t="shared" si="411"/>
        <v/>
      </c>
      <c r="AX412" s="28" t="str">
        <f t="shared" si="446"/>
        <v/>
      </c>
      <c r="AY412" s="16" t="str">
        <f t="shared" si="418"/>
        <v/>
      </c>
      <c r="AZ412" s="16" t="str">
        <f t="shared" si="419"/>
        <v/>
      </c>
      <c r="BA412" s="16" t="str">
        <f t="shared" si="420"/>
        <v/>
      </c>
      <c r="BB412" s="16" t="str">
        <f t="shared" si="421"/>
        <v/>
      </c>
      <c r="BC412" s="16" t="str">
        <f t="shared" si="422"/>
        <v/>
      </c>
      <c r="BD412" s="16" t="str">
        <f t="shared" si="423"/>
        <v/>
      </c>
      <c r="BE412" s="16" t="str">
        <f t="shared" si="424"/>
        <v/>
      </c>
      <c r="BF412" s="16" t="str">
        <f t="shared" si="425"/>
        <v/>
      </c>
      <c r="BG412" s="16" t="str">
        <f t="shared" si="426"/>
        <v/>
      </c>
      <c r="BH412" s="16" t="str">
        <f t="shared" si="427"/>
        <v/>
      </c>
      <c r="BI412" s="16" t="str">
        <f t="shared" si="428"/>
        <v/>
      </c>
      <c r="BJ412" s="16" t="str">
        <f t="shared" si="429"/>
        <v/>
      </c>
      <c r="BK412" s="16" t="str">
        <f t="shared" si="430"/>
        <v/>
      </c>
      <c r="BL412" s="16" t="str">
        <f t="shared" si="431"/>
        <v/>
      </c>
      <c r="BM412" s="16"/>
      <c r="BN412" s="16" t="str">
        <f t="shared" si="432"/>
        <v/>
      </c>
      <c r="BO412" s="16" t="str">
        <f t="shared" si="433"/>
        <v/>
      </c>
      <c r="BP412" s="28" t="str">
        <f t="shared" si="434"/>
        <v/>
      </c>
      <c r="BQ412" s="16" t="str">
        <f t="shared" si="435"/>
        <v/>
      </c>
      <c r="BR412" s="16" t="str">
        <f t="shared" si="436"/>
        <v/>
      </c>
      <c r="BS412" s="16" t="str">
        <f t="shared" si="437"/>
        <v/>
      </c>
      <c r="BT412" s="16" t="str">
        <f t="shared" si="438"/>
        <v/>
      </c>
      <c r="BU412" s="16" t="str">
        <f t="shared" si="439"/>
        <v/>
      </c>
      <c r="BV412" s="16" t="str">
        <f t="shared" si="440"/>
        <v/>
      </c>
      <c r="BW412" s="16" t="str">
        <f t="shared" si="441"/>
        <v/>
      </c>
      <c r="BX412" s="16" t="str">
        <f t="shared" si="442"/>
        <v/>
      </c>
      <c r="BY412" s="16" t="str">
        <f t="shared" si="443"/>
        <v/>
      </c>
      <c r="BZ412" s="16" t="str">
        <f t="shared" si="444"/>
        <v/>
      </c>
      <c r="CA412" s="16" t="str">
        <f t="shared" si="444"/>
        <v/>
      </c>
      <c r="CB412" s="16" t="str">
        <f t="shared" si="444"/>
        <v/>
      </c>
      <c r="CC412" s="16" t="str">
        <f t="shared" si="444"/>
        <v/>
      </c>
      <c r="CD412" s="16" t="str">
        <f t="shared" si="444"/>
        <v/>
      </c>
      <c r="CE412" s="16" t="str">
        <f t="shared" si="444"/>
        <v/>
      </c>
      <c r="CF412" s="16" t="str">
        <f t="shared" si="444"/>
        <v/>
      </c>
      <c r="CG412" s="16" t="str">
        <f t="shared" si="444"/>
        <v/>
      </c>
      <c r="CH412" s="66" t="str">
        <f t="shared" si="445"/>
        <v/>
      </c>
      <c r="CI412" s="42" t="str">
        <f t="shared" si="457"/>
        <v/>
      </c>
      <c r="CJ412" s="42" t="str">
        <f t="shared" si="458"/>
        <v/>
      </c>
      <c r="CK412" s="42" t="str">
        <f t="shared" si="459"/>
        <v/>
      </c>
      <c r="CL412" s="42" t="str">
        <f t="shared" si="460"/>
        <v/>
      </c>
      <c r="CM412" s="42" t="str">
        <f t="shared" si="461"/>
        <v/>
      </c>
      <c r="CN412" s="65">
        <f t="shared" si="447"/>
        <v>0</v>
      </c>
      <c r="CO412" s="73"/>
      <c r="CP412" s="41">
        <f t="shared" si="412"/>
        <v>0</v>
      </c>
      <c r="CQ412" s="39">
        <f t="shared" si="413"/>
        <v>0</v>
      </c>
      <c r="CR412" s="40">
        <f t="shared" si="414"/>
        <v>0</v>
      </c>
      <c r="CS412" s="134">
        <f t="shared" si="415"/>
        <v>0</v>
      </c>
      <c r="CT412" s="17"/>
      <c r="CU412" s="129"/>
      <c r="CV412" s="130">
        <f t="shared" si="448"/>
        <v>0</v>
      </c>
      <c r="CW412" s="134">
        <f t="shared" si="449"/>
        <v>0</v>
      </c>
      <c r="CX412" s="131">
        <f>+IF($I$7="SI",'INPUTS Y LISTAS'!$B$31,0)</f>
        <v>0</v>
      </c>
      <c r="CY412" s="132"/>
      <c r="CZ412" s="130">
        <f t="shared" si="450"/>
        <v>0</v>
      </c>
      <c r="DA412" s="134">
        <f t="shared" si="451"/>
        <v>0</v>
      </c>
      <c r="DB412" s="131">
        <f>+IF($I$7="SI",'INPUTS Y LISTAS'!$B$32,0)</f>
        <v>0</v>
      </c>
      <c r="DC412" s="132"/>
      <c r="DD412" s="130">
        <f t="shared" si="452"/>
        <v>0</v>
      </c>
      <c r="DE412" s="134">
        <f t="shared" si="453"/>
        <v>0</v>
      </c>
      <c r="DF412" s="131">
        <f>+IF($I$7="SI",'INPUTS Y LISTAS'!$B$33,0)</f>
        <v>0</v>
      </c>
      <c r="DG412" s="132"/>
      <c r="DH412" s="130">
        <f t="shared" si="454"/>
        <v>0</v>
      </c>
      <c r="DI412" s="134">
        <f t="shared" si="455"/>
        <v>0</v>
      </c>
      <c r="DJ412" s="136">
        <f t="shared" si="456"/>
        <v>0</v>
      </c>
    </row>
    <row r="413" spans="3:114" ht="15.75" hidden="1" outlineLevel="2" x14ac:dyDescent="0.2">
      <c r="C413" s="14">
        <f t="shared" si="407"/>
        <v>399</v>
      </c>
      <c r="D413" s="72"/>
      <c r="E413" s="69">
        <v>1</v>
      </c>
      <c r="F413" s="69"/>
      <c r="G413" s="70"/>
      <c r="H413" s="70"/>
      <c r="I413" s="70"/>
      <c r="J413" s="70"/>
      <c r="K413" s="70"/>
      <c r="L413" s="70"/>
      <c r="M413" s="70"/>
      <c r="N413" s="70"/>
      <c r="O413" s="70"/>
      <c r="P413" s="70"/>
      <c r="Q413" s="70"/>
      <c r="R413" s="70"/>
      <c r="S413" s="70"/>
      <c r="T413" s="70"/>
      <c r="U413" s="70"/>
      <c r="V413" s="70"/>
      <c r="W413" s="70"/>
      <c r="X413" s="70"/>
      <c r="Y413" s="71"/>
      <c r="Z413" s="87" t="s">
        <v>16</v>
      </c>
      <c r="AA413" s="15" t="str">
        <f>IF(G413="","",IF(Z413="SI",G413*(1+'INPUTS Y LISTAS'!$B$15),'Modelo Estadistico'!G413))</f>
        <v/>
      </c>
      <c r="AB413" s="15" t="str">
        <f>IF(H413="","",IF(Z413="SI",H413*(1+'INPUTS Y LISTAS'!$B$15),'Modelo Estadistico'!H413))</f>
        <v/>
      </c>
      <c r="AC413" s="15" t="str">
        <f>IF(I413="","",IF(Z413="SI",I413*(1+'INPUTS Y LISTAS'!$B$15),'Modelo Estadistico'!I413))</f>
        <v/>
      </c>
      <c r="AD413" s="15" t="str">
        <f>IF(J413="","",IF(Z413="SI",J413*(1+'INPUTS Y LISTAS'!$B$15),'Modelo Estadistico'!J413))</f>
        <v/>
      </c>
      <c r="AE413" s="15" t="str">
        <f>IF(K413="","",IF(Z413="SI",K413*(1+'INPUTS Y LISTAS'!$B$15),'Modelo Estadistico'!K413))</f>
        <v/>
      </c>
      <c r="AF413" s="15" t="str">
        <f>IF(L413="","",IF(Z413="SI",L413*(1+'INPUTS Y LISTAS'!$B$15),'Modelo Estadistico'!L413))</f>
        <v/>
      </c>
      <c r="AG413" s="15" t="str">
        <f>IF(M413="","",IF(Z413="SI",M413*(1+'INPUTS Y LISTAS'!$B$15),'Modelo Estadistico'!M413))</f>
        <v/>
      </c>
      <c r="AH413" s="15" t="str">
        <f>IF(N413="","",IF(Z413="SI",N413*(1+'INPUTS Y LISTAS'!$B$15),'Modelo Estadistico'!N413))</f>
        <v/>
      </c>
      <c r="AI413" s="15" t="str">
        <f>IF(O413="","",IF(Z413="SI",O413*(1+'INPUTS Y LISTAS'!$B$15),'Modelo Estadistico'!O413))</f>
        <v/>
      </c>
      <c r="AJ413" s="15" t="str">
        <f>IF(P413="","",IF(Z413="SI",P413*(1+'INPUTS Y LISTAS'!$B$15),'Modelo Estadistico'!P413))</f>
        <v/>
      </c>
      <c r="AK413" s="15" t="str">
        <f>IF(Q413="","",IF(Z413="SI",Q413*(1+'INPUTS Y LISTAS'!$B$15),'Modelo Estadistico'!Q413))</f>
        <v/>
      </c>
      <c r="AL413" s="15" t="str">
        <f>IF(R413="","",IF(Z413="SI",R413*(1+'INPUTS Y LISTAS'!$B$15),'Modelo Estadistico'!R413))</f>
        <v/>
      </c>
      <c r="AM413" s="15" t="str">
        <f>IF(S413="","",IF(Z413="SI",S413*(1+'INPUTS Y LISTAS'!$B$15),'Modelo Estadistico'!S413))</f>
        <v/>
      </c>
      <c r="AN413" s="15" t="str">
        <f>IF(T413="","",IF(Z413="SI",T413*(1+'INPUTS Y LISTAS'!$B$15),'Modelo Estadistico'!T413))</f>
        <v/>
      </c>
      <c r="AO413" s="15" t="str">
        <f>IF(U413="","",IF(Z413="SI",U413*(1+'INPUTS Y LISTAS'!$B$15),'Modelo Estadistico'!U413))</f>
        <v/>
      </c>
      <c r="AP413" s="15" t="str">
        <f>IF(V413="","",IF(Z413="SI",V413*(1+'INPUTS Y LISTAS'!$B$15),'Modelo Estadistico'!V413))</f>
        <v/>
      </c>
      <c r="AQ413" s="15" t="str">
        <f>IF(W413="","",IF(Z413="SI",W413*(1+'INPUTS Y LISTAS'!$B$15),'Modelo Estadistico'!W413))</f>
        <v/>
      </c>
      <c r="AR413" s="15" t="str">
        <f>IF(X413="","",IF(Z413="SI",X413*(1+'INPUTS Y LISTAS'!$B$15),'Modelo Estadistico'!X413))</f>
        <v/>
      </c>
      <c r="AS413" s="71"/>
      <c r="AT413" s="29" t="str">
        <f t="shared" si="408"/>
        <v/>
      </c>
      <c r="AU413" s="15" t="str">
        <f t="shared" si="409"/>
        <v/>
      </c>
      <c r="AV413" s="15" t="str">
        <f t="shared" si="410"/>
        <v/>
      </c>
      <c r="AW413" s="30" t="str">
        <f t="shared" si="411"/>
        <v/>
      </c>
      <c r="AX413" s="28" t="str">
        <f t="shared" si="446"/>
        <v/>
      </c>
      <c r="AY413" s="16" t="str">
        <f t="shared" si="418"/>
        <v/>
      </c>
      <c r="AZ413" s="16" t="str">
        <f t="shared" si="419"/>
        <v/>
      </c>
      <c r="BA413" s="16" t="str">
        <f t="shared" si="420"/>
        <v/>
      </c>
      <c r="BB413" s="16" t="str">
        <f t="shared" si="421"/>
        <v/>
      </c>
      <c r="BC413" s="16" t="str">
        <f t="shared" si="422"/>
        <v/>
      </c>
      <c r="BD413" s="16" t="str">
        <f t="shared" si="423"/>
        <v/>
      </c>
      <c r="BE413" s="16" t="str">
        <f t="shared" si="424"/>
        <v/>
      </c>
      <c r="BF413" s="16" t="str">
        <f t="shared" si="425"/>
        <v/>
      </c>
      <c r="BG413" s="16" t="str">
        <f t="shared" si="426"/>
        <v/>
      </c>
      <c r="BH413" s="16" t="str">
        <f t="shared" si="427"/>
        <v/>
      </c>
      <c r="BI413" s="16" t="str">
        <f t="shared" si="428"/>
        <v/>
      </c>
      <c r="BJ413" s="16" t="str">
        <f t="shared" si="429"/>
        <v/>
      </c>
      <c r="BK413" s="16" t="str">
        <f t="shared" si="430"/>
        <v/>
      </c>
      <c r="BL413" s="16" t="str">
        <f t="shared" si="431"/>
        <v/>
      </c>
      <c r="BM413" s="16"/>
      <c r="BN413" s="16" t="str">
        <f t="shared" si="432"/>
        <v/>
      </c>
      <c r="BO413" s="16" t="str">
        <f t="shared" si="433"/>
        <v/>
      </c>
      <c r="BP413" s="28" t="str">
        <f t="shared" si="434"/>
        <v/>
      </c>
      <c r="BQ413" s="16" t="str">
        <f t="shared" si="435"/>
        <v/>
      </c>
      <c r="BR413" s="16" t="str">
        <f t="shared" si="436"/>
        <v/>
      </c>
      <c r="BS413" s="16" t="str">
        <f t="shared" si="437"/>
        <v/>
      </c>
      <c r="BT413" s="16" t="str">
        <f t="shared" si="438"/>
        <v/>
      </c>
      <c r="BU413" s="16" t="str">
        <f t="shared" si="439"/>
        <v/>
      </c>
      <c r="BV413" s="16" t="str">
        <f t="shared" si="440"/>
        <v/>
      </c>
      <c r="BW413" s="16" t="str">
        <f t="shared" si="441"/>
        <v/>
      </c>
      <c r="BX413" s="16" t="str">
        <f t="shared" si="442"/>
        <v/>
      </c>
      <c r="BY413" s="16" t="str">
        <f t="shared" si="443"/>
        <v/>
      </c>
      <c r="BZ413" s="16" t="str">
        <f t="shared" si="444"/>
        <v/>
      </c>
      <c r="CA413" s="16" t="str">
        <f t="shared" si="444"/>
        <v/>
      </c>
      <c r="CB413" s="16" t="str">
        <f t="shared" si="444"/>
        <v/>
      </c>
      <c r="CC413" s="16" t="str">
        <f t="shared" si="444"/>
        <v/>
      </c>
      <c r="CD413" s="16" t="str">
        <f t="shared" si="444"/>
        <v/>
      </c>
      <c r="CE413" s="16" t="str">
        <f t="shared" si="444"/>
        <v/>
      </c>
      <c r="CF413" s="16" t="str">
        <f t="shared" si="444"/>
        <v/>
      </c>
      <c r="CG413" s="16" t="str">
        <f t="shared" si="444"/>
        <v/>
      </c>
      <c r="CH413" s="66" t="str">
        <f t="shared" si="445"/>
        <v/>
      </c>
      <c r="CI413" s="42" t="str">
        <f t="shared" si="457"/>
        <v/>
      </c>
      <c r="CJ413" s="42" t="str">
        <f t="shared" si="458"/>
        <v/>
      </c>
      <c r="CK413" s="42" t="str">
        <f t="shared" si="459"/>
        <v/>
      </c>
      <c r="CL413" s="42" t="str">
        <f t="shared" si="460"/>
        <v/>
      </c>
      <c r="CM413" s="42" t="str">
        <f t="shared" si="461"/>
        <v/>
      </c>
      <c r="CN413" s="65">
        <f t="shared" si="447"/>
        <v>0</v>
      </c>
      <c r="CO413" s="73"/>
      <c r="CP413" s="41">
        <f t="shared" si="412"/>
        <v>0</v>
      </c>
      <c r="CQ413" s="39">
        <f t="shared" si="413"/>
        <v>0</v>
      </c>
      <c r="CR413" s="40">
        <f t="shared" si="414"/>
        <v>0</v>
      </c>
      <c r="CS413" s="134">
        <f t="shared" si="415"/>
        <v>0</v>
      </c>
      <c r="CT413" s="17"/>
      <c r="CU413" s="129"/>
      <c r="CV413" s="130">
        <f t="shared" si="448"/>
        <v>0</v>
      </c>
      <c r="CW413" s="134">
        <f t="shared" si="449"/>
        <v>0</v>
      </c>
      <c r="CX413" s="131">
        <f>+IF($I$7="SI",'INPUTS Y LISTAS'!$B$31,0)</f>
        <v>0</v>
      </c>
      <c r="CY413" s="132"/>
      <c r="CZ413" s="130">
        <f t="shared" si="450"/>
        <v>0</v>
      </c>
      <c r="DA413" s="134">
        <f t="shared" si="451"/>
        <v>0</v>
      </c>
      <c r="DB413" s="131">
        <f>+IF($I$7="SI",'INPUTS Y LISTAS'!$B$32,0)</f>
        <v>0</v>
      </c>
      <c r="DC413" s="132"/>
      <c r="DD413" s="130">
        <f t="shared" si="452"/>
        <v>0</v>
      </c>
      <c r="DE413" s="134">
        <f t="shared" si="453"/>
        <v>0</v>
      </c>
      <c r="DF413" s="131">
        <f>+IF($I$7="SI",'INPUTS Y LISTAS'!$B$33,0)</f>
        <v>0</v>
      </c>
      <c r="DG413" s="132"/>
      <c r="DH413" s="130">
        <f t="shared" si="454"/>
        <v>0</v>
      </c>
      <c r="DI413" s="134">
        <f t="shared" si="455"/>
        <v>0</v>
      </c>
      <c r="DJ413" s="136">
        <f t="shared" si="456"/>
        <v>0</v>
      </c>
    </row>
    <row r="414" spans="3:114" ht="15.75" hidden="1" outlineLevel="2" x14ac:dyDescent="0.2">
      <c r="C414" s="14">
        <f t="shared" si="407"/>
        <v>400</v>
      </c>
      <c r="D414" s="72"/>
      <c r="E414" s="69">
        <v>1</v>
      </c>
      <c r="F414" s="69"/>
      <c r="G414" s="70"/>
      <c r="H414" s="70"/>
      <c r="I414" s="70"/>
      <c r="J414" s="70"/>
      <c r="K414" s="70"/>
      <c r="L414" s="70"/>
      <c r="M414" s="70"/>
      <c r="N414" s="70"/>
      <c r="O414" s="70"/>
      <c r="P414" s="70"/>
      <c r="Q414" s="70"/>
      <c r="R414" s="70"/>
      <c r="S414" s="70"/>
      <c r="T414" s="70"/>
      <c r="U414" s="70"/>
      <c r="V414" s="70"/>
      <c r="W414" s="70"/>
      <c r="X414" s="70"/>
      <c r="Y414" s="71"/>
      <c r="Z414" s="87" t="s">
        <v>16</v>
      </c>
      <c r="AA414" s="15" t="str">
        <f>IF(G414="","",IF(Z414="SI",G414*(1+'INPUTS Y LISTAS'!$B$15),'Modelo Estadistico'!G414))</f>
        <v/>
      </c>
      <c r="AB414" s="15" t="str">
        <f>IF(H414="","",IF(Z414="SI",H414*(1+'INPUTS Y LISTAS'!$B$15),'Modelo Estadistico'!H414))</f>
        <v/>
      </c>
      <c r="AC414" s="15" t="str">
        <f>IF(I414="","",IF(Z414="SI",I414*(1+'INPUTS Y LISTAS'!$B$15),'Modelo Estadistico'!I414))</f>
        <v/>
      </c>
      <c r="AD414" s="15" t="str">
        <f>IF(J414="","",IF(Z414="SI",J414*(1+'INPUTS Y LISTAS'!$B$15),'Modelo Estadistico'!J414))</f>
        <v/>
      </c>
      <c r="AE414" s="15" t="str">
        <f>IF(K414="","",IF(Z414="SI",K414*(1+'INPUTS Y LISTAS'!$B$15),'Modelo Estadistico'!K414))</f>
        <v/>
      </c>
      <c r="AF414" s="15" t="str">
        <f>IF(L414="","",IF(Z414="SI",L414*(1+'INPUTS Y LISTAS'!$B$15),'Modelo Estadistico'!L414))</f>
        <v/>
      </c>
      <c r="AG414" s="15" t="str">
        <f>IF(M414="","",IF(Z414="SI",M414*(1+'INPUTS Y LISTAS'!$B$15),'Modelo Estadistico'!M414))</f>
        <v/>
      </c>
      <c r="AH414" s="15" t="str">
        <f>IF(N414="","",IF(Z414="SI",N414*(1+'INPUTS Y LISTAS'!$B$15),'Modelo Estadistico'!N414))</f>
        <v/>
      </c>
      <c r="AI414" s="15" t="str">
        <f>IF(O414="","",IF(Z414="SI",O414*(1+'INPUTS Y LISTAS'!$B$15),'Modelo Estadistico'!O414))</f>
        <v/>
      </c>
      <c r="AJ414" s="15" t="str">
        <f>IF(P414="","",IF(Z414="SI",P414*(1+'INPUTS Y LISTAS'!$B$15),'Modelo Estadistico'!P414))</f>
        <v/>
      </c>
      <c r="AK414" s="15" t="str">
        <f>IF(Q414="","",IF(Z414="SI",Q414*(1+'INPUTS Y LISTAS'!$B$15),'Modelo Estadistico'!Q414))</f>
        <v/>
      </c>
      <c r="AL414" s="15" t="str">
        <f>IF(R414="","",IF(Z414="SI",R414*(1+'INPUTS Y LISTAS'!$B$15),'Modelo Estadistico'!R414))</f>
        <v/>
      </c>
      <c r="AM414" s="15" t="str">
        <f>IF(S414="","",IF(Z414="SI",S414*(1+'INPUTS Y LISTAS'!$B$15),'Modelo Estadistico'!S414))</f>
        <v/>
      </c>
      <c r="AN414" s="15" t="str">
        <f>IF(T414="","",IF(Z414="SI",T414*(1+'INPUTS Y LISTAS'!$B$15),'Modelo Estadistico'!T414))</f>
        <v/>
      </c>
      <c r="AO414" s="15" t="str">
        <f>IF(U414="","",IF(Z414="SI",U414*(1+'INPUTS Y LISTAS'!$B$15),'Modelo Estadistico'!U414))</f>
        <v/>
      </c>
      <c r="AP414" s="15" t="str">
        <f>IF(V414="","",IF(Z414="SI",V414*(1+'INPUTS Y LISTAS'!$B$15),'Modelo Estadistico'!V414))</f>
        <v/>
      </c>
      <c r="AQ414" s="15" t="str">
        <f>IF(W414="","",IF(Z414="SI",W414*(1+'INPUTS Y LISTAS'!$B$15),'Modelo Estadistico'!W414))</f>
        <v/>
      </c>
      <c r="AR414" s="15" t="str">
        <f>IF(X414="","",IF(Z414="SI",X414*(1+'INPUTS Y LISTAS'!$B$15),'Modelo Estadistico'!X414))</f>
        <v/>
      </c>
      <c r="AS414" s="71"/>
      <c r="AT414" s="29" t="str">
        <f t="shared" si="408"/>
        <v/>
      </c>
      <c r="AU414" s="15" t="str">
        <f t="shared" si="409"/>
        <v/>
      </c>
      <c r="AV414" s="15" t="str">
        <f t="shared" si="410"/>
        <v/>
      </c>
      <c r="AW414" s="30" t="str">
        <f t="shared" si="411"/>
        <v/>
      </c>
      <c r="AX414" s="28" t="str">
        <f t="shared" si="446"/>
        <v/>
      </c>
      <c r="AY414" s="16" t="str">
        <f t="shared" si="418"/>
        <v/>
      </c>
      <c r="AZ414" s="16" t="str">
        <f t="shared" si="419"/>
        <v/>
      </c>
      <c r="BA414" s="16" t="str">
        <f t="shared" si="420"/>
        <v/>
      </c>
      <c r="BB414" s="16" t="str">
        <f t="shared" si="421"/>
        <v/>
      </c>
      <c r="BC414" s="16" t="str">
        <f t="shared" si="422"/>
        <v/>
      </c>
      <c r="BD414" s="16" t="str">
        <f t="shared" si="423"/>
        <v/>
      </c>
      <c r="BE414" s="16" t="str">
        <f t="shared" si="424"/>
        <v/>
      </c>
      <c r="BF414" s="16" t="str">
        <f t="shared" si="425"/>
        <v/>
      </c>
      <c r="BG414" s="16" t="str">
        <f t="shared" si="426"/>
        <v/>
      </c>
      <c r="BH414" s="16" t="str">
        <f t="shared" si="427"/>
        <v/>
      </c>
      <c r="BI414" s="16" t="str">
        <f t="shared" si="428"/>
        <v/>
      </c>
      <c r="BJ414" s="16" t="str">
        <f t="shared" si="429"/>
        <v/>
      </c>
      <c r="BK414" s="16" t="str">
        <f t="shared" si="430"/>
        <v/>
      </c>
      <c r="BL414" s="16" t="str">
        <f t="shared" si="431"/>
        <v/>
      </c>
      <c r="BM414" s="16"/>
      <c r="BN414" s="16" t="str">
        <f t="shared" si="432"/>
        <v/>
      </c>
      <c r="BO414" s="16" t="str">
        <f t="shared" si="433"/>
        <v/>
      </c>
      <c r="BP414" s="28" t="str">
        <f t="shared" si="434"/>
        <v/>
      </c>
      <c r="BQ414" s="16" t="str">
        <f t="shared" si="435"/>
        <v/>
      </c>
      <c r="BR414" s="16" t="str">
        <f t="shared" si="436"/>
        <v/>
      </c>
      <c r="BS414" s="16" t="str">
        <f t="shared" si="437"/>
        <v/>
      </c>
      <c r="BT414" s="16" t="str">
        <f t="shared" si="438"/>
        <v/>
      </c>
      <c r="BU414" s="16" t="str">
        <f t="shared" si="439"/>
        <v/>
      </c>
      <c r="BV414" s="16" t="str">
        <f t="shared" si="440"/>
        <v/>
      </c>
      <c r="BW414" s="16" t="str">
        <f t="shared" si="441"/>
        <v/>
      </c>
      <c r="BX414" s="16" t="str">
        <f t="shared" si="442"/>
        <v/>
      </c>
      <c r="BY414" s="16" t="str">
        <f t="shared" si="443"/>
        <v/>
      </c>
      <c r="BZ414" s="16" t="str">
        <f t="shared" si="444"/>
        <v/>
      </c>
      <c r="CA414" s="16" t="str">
        <f t="shared" si="444"/>
        <v/>
      </c>
      <c r="CB414" s="16" t="str">
        <f t="shared" si="444"/>
        <v/>
      </c>
      <c r="CC414" s="16" t="str">
        <f t="shared" si="444"/>
        <v/>
      </c>
      <c r="CD414" s="16" t="str">
        <f t="shared" si="444"/>
        <v/>
      </c>
      <c r="CE414" s="16" t="str">
        <f t="shared" si="444"/>
        <v/>
      </c>
      <c r="CF414" s="16" t="str">
        <f t="shared" si="444"/>
        <v/>
      </c>
      <c r="CG414" s="16" t="str">
        <f t="shared" si="444"/>
        <v/>
      </c>
      <c r="CH414" s="66" t="str">
        <f t="shared" si="445"/>
        <v/>
      </c>
      <c r="CI414" s="42" t="str">
        <f t="shared" si="457"/>
        <v/>
      </c>
      <c r="CJ414" s="42" t="str">
        <f t="shared" si="458"/>
        <v/>
      </c>
      <c r="CK414" s="42" t="str">
        <f t="shared" si="459"/>
        <v/>
      </c>
      <c r="CL414" s="42" t="str">
        <f t="shared" si="460"/>
        <v/>
      </c>
      <c r="CM414" s="42" t="str">
        <f t="shared" si="461"/>
        <v/>
      </c>
      <c r="CN414" s="65">
        <f t="shared" si="447"/>
        <v>0</v>
      </c>
      <c r="CO414" s="73"/>
      <c r="CP414" s="41">
        <f t="shared" si="412"/>
        <v>0</v>
      </c>
      <c r="CQ414" s="39">
        <f t="shared" si="413"/>
        <v>0</v>
      </c>
      <c r="CR414" s="40">
        <f t="shared" si="414"/>
        <v>0</v>
      </c>
      <c r="CS414" s="134">
        <f t="shared" si="415"/>
        <v>0</v>
      </c>
      <c r="CT414" s="17"/>
      <c r="CU414" s="129"/>
      <c r="CV414" s="130">
        <f t="shared" si="448"/>
        <v>0</v>
      </c>
      <c r="CW414" s="134">
        <f t="shared" si="449"/>
        <v>0</v>
      </c>
      <c r="CX414" s="131">
        <f>+IF($I$7="SI",'INPUTS Y LISTAS'!$B$31,0)</f>
        <v>0</v>
      </c>
      <c r="CY414" s="132"/>
      <c r="CZ414" s="130">
        <f t="shared" si="450"/>
        <v>0</v>
      </c>
      <c r="DA414" s="134">
        <f t="shared" si="451"/>
        <v>0</v>
      </c>
      <c r="DB414" s="131">
        <f>+IF($I$7="SI",'INPUTS Y LISTAS'!$B$32,0)</f>
        <v>0</v>
      </c>
      <c r="DC414" s="132"/>
      <c r="DD414" s="130">
        <f t="shared" si="452"/>
        <v>0</v>
      </c>
      <c r="DE414" s="134">
        <f t="shared" si="453"/>
        <v>0</v>
      </c>
      <c r="DF414" s="131">
        <f>+IF($I$7="SI",'INPUTS Y LISTAS'!$B$33,0)</f>
        <v>0</v>
      </c>
      <c r="DG414" s="132"/>
      <c r="DH414" s="130">
        <f t="shared" si="454"/>
        <v>0</v>
      </c>
      <c r="DI414" s="134">
        <f t="shared" si="455"/>
        <v>0</v>
      </c>
      <c r="DJ414" s="136">
        <f t="shared" si="456"/>
        <v>0</v>
      </c>
    </row>
    <row r="415" spans="3:114" ht="15.75" hidden="1" outlineLevel="2" x14ac:dyDescent="0.2">
      <c r="C415" s="14">
        <f t="shared" si="407"/>
        <v>401</v>
      </c>
      <c r="D415" s="72"/>
      <c r="E415" s="69">
        <v>1</v>
      </c>
      <c r="F415" s="69"/>
      <c r="G415" s="70"/>
      <c r="H415" s="70"/>
      <c r="I415" s="70"/>
      <c r="J415" s="70"/>
      <c r="K415" s="70"/>
      <c r="L415" s="70"/>
      <c r="M415" s="70"/>
      <c r="N415" s="70"/>
      <c r="O415" s="70"/>
      <c r="P415" s="70"/>
      <c r="Q415" s="70"/>
      <c r="R415" s="70"/>
      <c r="S415" s="70"/>
      <c r="T415" s="70"/>
      <c r="U415" s="70"/>
      <c r="V415" s="70"/>
      <c r="W415" s="70"/>
      <c r="X415" s="70"/>
      <c r="Y415" s="71"/>
      <c r="Z415" s="87" t="s">
        <v>16</v>
      </c>
      <c r="AA415" s="15" t="str">
        <f>IF(G415="","",IF(Z415="SI",G415*(1+'INPUTS Y LISTAS'!$B$15),'Modelo Estadistico'!G415))</f>
        <v/>
      </c>
      <c r="AB415" s="15" t="str">
        <f>IF(H415="","",IF(Z415="SI",H415*(1+'INPUTS Y LISTAS'!$B$15),'Modelo Estadistico'!H415))</f>
        <v/>
      </c>
      <c r="AC415" s="15" t="str">
        <f>IF(I415="","",IF(Z415="SI",I415*(1+'INPUTS Y LISTAS'!$B$15),'Modelo Estadistico'!I415))</f>
        <v/>
      </c>
      <c r="AD415" s="15" t="str">
        <f>IF(J415="","",IF(Z415="SI",J415*(1+'INPUTS Y LISTAS'!$B$15),'Modelo Estadistico'!J415))</f>
        <v/>
      </c>
      <c r="AE415" s="15" t="str">
        <f>IF(K415="","",IF(Z415="SI",K415*(1+'INPUTS Y LISTAS'!$B$15),'Modelo Estadistico'!K415))</f>
        <v/>
      </c>
      <c r="AF415" s="15" t="str">
        <f>IF(L415="","",IF(Z415="SI",L415*(1+'INPUTS Y LISTAS'!$B$15),'Modelo Estadistico'!L415))</f>
        <v/>
      </c>
      <c r="AG415" s="15" t="str">
        <f>IF(M415="","",IF(Z415="SI",M415*(1+'INPUTS Y LISTAS'!$B$15),'Modelo Estadistico'!M415))</f>
        <v/>
      </c>
      <c r="AH415" s="15" t="str">
        <f>IF(N415="","",IF(Z415="SI",N415*(1+'INPUTS Y LISTAS'!$B$15),'Modelo Estadistico'!N415))</f>
        <v/>
      </c>
      <c r="AI415" s="15" t="str">
        <f>IF(O415="","",IF(Z415="SI",O415*(1+'INPUTS Y LISTAS'!$B$15),'Modelo Estadistico'!O415))</f>
        <v/>
      </c>
      <c r="AJ415" s="15" t="str">
        <f>IF(P415="","",IF(Z415="SI",P415*(1+'INPUTS Y LISTAS'!$B$15),'Modelo Estadistico'!P415))</f>
        <v/>
      </c>
      <c r="AK415" s="15" t="str">
        <f>IF(Q415="","",IF(Z415="SI",Q415*(1+'INPUTS Y LISTAS'!$B$15),'Modelo Estadistico'!Q415))</f>
        <v/>
      </c>
      <c r="AL415" s="15" t="str">
        <f>IF(R415="","",IF(Z415="SI",R415*(1+'INPUTS Y LISTAS'!$B$15),'Modelo Estadistico'!R415))</f>
        <v/>
      </c>
      <c r="AM415" s="15" t="str">
        <f>IF(S415="","",IF(Z415="SI",S415*(1+'INPUTS Y LISTAS'!$B$15),'Modelo Estadistico'!S415))</f>
        <v/>
      </c>
      <c r="AN415" s="15" t="str">
        <f>IF(T415="","",IF(Z415="SI",T415*(1+'INPUTS Y LISTAS'!$B$15),'Modelo Estadistico'!T415))</f>
        <v/>
      </c>
      <c r="AO415" s="15" t="str">
        <f>IF(U415="","",IF(Z415="SI",U415*(1+'INPUTS Y LISTAS'!$B$15),'Modelo Estadistico'!U415))</f>
        <v/>
      </c>
      <c r="AP415" s="15" t="str">
        <f>IF(V415="","",IF(Z415="SI",V415*(1+'INPUTS Y LISTAS'!$B$15),'Modelo Estadistico'!V415))</f>
        <v/>
      </c>
      <c r="AQ415" s="15" t="str">
        <f>IF(W415="","",IF(Z415="SI",W415*(1+'INPUTS Y LISTAS'!$B$15),'Modelo Estadistico'!W415))</f>
        <v/>
      </c>
      <c r="AR415" s="15" t="str">
        <f>IF(X415="","",IF(Z415="SI",X415*(1+'INPUTS Y LISTAS'!$B$15),'Modelo Estadistico'!X415))</f>
        <v/>
      </c>
      <c r="AS415" s="71"/>
      <c r="AT415" s="29" t="str">
        <f t="shared" si="408"/>
        <v/>
      </c>
      <c r="AU415" s="15" t="str">
        <f t="shared" si="409"/>
        <v/>
      </c>
      <c r="AV415" s="15" t="str">
        <f t="shared" si="410"/>
        <v/>
      </c>
      <c r="AW415" s="30" t="str">
        <f t="shared" si="411"/>
        <v/>
      </c>
      <c r="AX415" s="28" t="str">
        <f t="shared" si="446"/>
        <v/>
      </c>
      <c r="AY415" s="16" t="str">
        <f t="shared" si="418"/>
        <v/>
      </c>
      <c r="AZ415" s="16" t="str">
        <f t="shared" si="419"/>
        <v/>
      </c>
      <c r="BA415" s="16" t="str">
        <f t="shared" si="420"/>
        <v/>
      </c>
      <c r="BB415" s="16" t="str">
        <f t="shared" si="421"/>
        <v/>
      </c>
      <c r="BC415" s="16" t="str">
        <f t="shared" si="422"/>
        <v/>
      </c>
      <c r="BD415" s="16" t="str">
        <f t="shared" si="423"/>
        <v/>
      </c>
      <c r="BE415" s="16" t="str">
        <f t="shared" si="424"/>
        <v/>
      </c>
      <c r="BF415" s="16" t="str">
        <f t="shared" si="425"/>
        <v/>
      </c>
      <c r="BG415" s="16" t="str">
        <f t="shared" si="426"/>
        <v/>
      </c>
      <c r="BH415" s="16" t="str">
        <f t="shared" si="427"/>
        <v/>
      </c>
      <c r="BI415" s="16" t="str">
        <f t="shared" si="428"/>
        <v/>
      </c>
      <c r="BJ415" s="16" t="str">
        <f t="shared" si="429"/>
        <v/>
      </c>
      <c r="BK415" s="16" t="str">
        <f t="shared" si="430"/>
        <v/>
      </c>
      <c r="BL415" s="16" t="str">
        <f t="shared" si="431"/>
        <v/>
      </c>
      <c r="BM415" s="16"/>
      <c r="BN415" s="16" t="str">
        <f t="shared" si="432"/>
        <v/>
      </c>
      <c r="BO415" s="16" t="str">
        <f t="shared" si="433"/>
        <v/>
      </c>
      <c r="BP415" s="28" t="str">
        <f t="shared" si="434"/>
        <v/>
      </c>
      <c r="BQ415" s="16" t="str">
        <f t="shared" si="435"/>
        <v/>
      </c>
      <c r="BR415" s="16" t="str">
        <f t="shared" si="436"/>
        <v/>
      </c>
      <c r="BS415" s="16" t="str">
        <f t="shared" si="437"/>
        <v/>
      </c>
      <c r="BT415" s="16" t="str">
        <f t="shared" si="438"/>
        <v/>
      </c>
      <c r="BU415" s="16" t="str">
        <f t="shared" si="439"/>
        <v/>
      </c>
      <c r="BV415" s="16" t="str">
        <f t="shared" si="440"/>
        <v/>
      </c>
      <c r="BW415" s="16" t="str">
        <f t="shared" si="441"/>
        <v/>
      </c>
      <c r="BX415" s="16" t="str">
        <f t="shared" si="442"/>
        <v/>
      </c>
      <c r="BY415" s="16" t="str">
        <f t="shared" si="443"/>
        <v/>
      </c>
      <c r="BZ415" s="16" t="str">
        <f t="shared" si="444"/>
        <v/>
      </c>
      <c r="CA415" s="16" t="str">
        <f t="shared" si="444"/>
        <v/>
      </c>
      <c r="CB415" s="16" t="str">
        <f t="shared" si="444"/>
        <v/>
      </c>
      <c r="CC415" s="16" t="str">
        <f t="shared" si="444"/>
        <v/>
      </c>
      <c r="CD415" s="16" t="str">
        <f t="shared" si="444"/>
        <v/>
      </c>
      <c r="CE415" s="16" t="str">
        <f t="shared" si="444"/>
        <v/>
      </c>
      <c r="CF415" s="16" t="str">
        <f t="shared" si="444"/>
        <v/>
      </c>
      <c r="CG415" s="16" t="str">
        <f t="shared" si="444"/>
        <v/>
      </c>
      <c r="CH415" s="66" t="str">
        <f t="shared" si="445"/>
        <v/>
      </c>
      <c r="CI415" s="42" t="str">
        <f t="shared" si="457"/>
        <v/>
      </c>
      <c r="CJ415" s="42" t="str">
        <f t="shared" si="458"/>
        <v/>
      </c>
      <c r="CK415" s="42" t="str">
        <f t="shared" si="459"/>
        <v/>
      </c>
      <c r="CL415" s="42" t="str">
        <f t="shared" si="460"/>
        <v/>
      </c>
      <c r="CM415" s="42" t="str">
        <f t="shared" si="461"/>
        <v/>
      </c>
      <c r="CN415" s="65">
        <f t="shared" si="447"/>
        <v>0</v>
      </c>
      <c r="CO415" s="73"/>
      <c r="CP415" s="41">
        <f t="shared" si="412"/>
        <v>0</v>
      </c>
      <c r="CQ415" s="39">
        <f t="shared" si="413"/>
        <v>0</v>
      </c>
      <c r="CR415" s="40">
        <f t="shared" si="414"/>
        <v>0</v>
      </c>
      <c r="CS415" s="134">
        <f t="shared" si="415"/>
        <v>0</v>
      </c>
      <c r="CT415" s="17"/>
      <c r="CU415" s="129"/>
      <c r="CV415" s="130">
        <f t="shared" si="448"/>
        <v>0</v>
      </c>
      <c r="CW415" s="134">
        <f t="shared" si="449"/>
        <v>0</v>
      </c>
      <c r="CX415" s="131">
        <f>+IF($I$7="SI",'INPUTS Y LISTAS'!$B$31,0)</f>
        <v>0</v>
      </c>
      <c r="CY415" s="132"/>
      <c r="CZ415" s="130">
        <f t="shared" si="450"/>
        <v>0</v>
      </c>
      <c r="DA415" s="134">
        <f t="shared" si="451"/>
        <v>0</v>
      </c>
      <c r="DB415" s="131">
        <f>+IF($I$7="SI",'INPUTS Y LISTAS'!$B$32,0)</f>
        <v>0</v>
      </c>
      <c r="DC415" s="132"/>
      <c r="DD415" s="130">
        <f t="shared" si="452"/>
        <v>0</v>
      </c>
      <c r="DE415" s="134">
        <f t="shared" si="453"/>
        <v>0</v>
      </c>
      <c r="DF415" s="131">
        <f>+IF($I$7="SI",'INPUTS Y LISTAS'!$B$33,0)</f>
        <v>0</v>
      </c>
      <c r="DG415" s="132"/>
      <c r="DH415" s="130">
        <f t="shared" si="454"/>
        <v>0</v>
      </c>
      <c r="DI415" s="134">
        <f t="shared" si="455"/>
        <v>0</v>
      </c>
      <c r="DJ415" s="136">
        <f t="shared" si="456"/>
        <v>0</v>
      </c>
    </row>
    <row r="416" spans="3:114" ht="15.75" hidden="1" outlineLevel="2" x14ac:dyDescent="0.2">
      <c r="C416" s="14">
        <f t="shared" si="407"/>
        <v>402</v>
      </c>
      <c r="D416" s="72"/>
      <c r="E416" s="69">
        <v>1</v>
      </c>
      <c r="F416" s="69"/>
      <c r="G416" s="70"/>
      <c r="H416" s="70"/>
      <c r="I416" s="70"/>
      <c r="J416" s="70"/>
      <c r="K416" s="70"/>
      <c r="L416" s="70"/>
      <c r="M416" s="70"/>
      <c r="N416" s="70"/>
      <c r="O416" s="70"/>
      <c r="P416" s="70"/>
      <c r="Q416" s="70"/>
      <c r="R416" s="70"/>
      <c r="S416" s="70"/>
      <c r="T416" s="70"/>
      <c r="U416" s="70"/>
      <c r="V416" s="70"/>
      <c r="W416" s="70"/>
      <c r="X416" s="70"/>
      <c r="Y416" s="71"/>
      <c r="Z416" s="87" t="s">
        <v>16</v>
      </c>
      <c r="AA416" s="15" t="str">
        <f>IF(G416="","",IF(Z416="SI",G416*(1+'INPUTS Y LISTAS'!$B$15),'Modelo Estadistico'!G416))</f>
        <v/>
      </c>
      <c r="AB416" s="15" t="str">
        <f>IF(H416="","",IF(Z416="SI",H416*(1+'INPUTS Y LISTAS'!$B$15),'Modelo Estadistico'!H416))</f>
        <v/>
      </c>
      <c r="AC416" s="15" t="str">
        <f>IF(I416="","",IF(Z416="SI",I416*(1+'INPUTS Y LISTAS'!$B$15),'Modelo Estadistico'!I416))</f>
        <v/>
      </c>
      <c r="AD416" s="15" t="str">
        <f>IF(J416="","",IF(Z416="SI",J416*(1+'INPUTS Y LISTAS'!$B$15),'Modelo Estadistico'!J416))</f>
        <v/>
      </c>
      <c r="AE416" s="15" t="str">
        <f>IF(K416="","",IF(Z416="SI",K416*(1+'INPUTS Y LISTAS'!$B$15),'Modelo Estadistico'!K416))</f>
        <v/>
      </c>
      <c r="AF416" s="15" t="str">
        <f>IF(L416="","",IF(Z416="SI",L416*(1+'INPUTS Y LISTAS'!$B$15),'Modelo Estadistico'!L416))</f>
        <v/>
      </c>
      <c r="AG416" s="15" t="str">
        <f>IF(M416="","",IF(Z416="SI",M416*(1+'INPUTS Y LISTAS'!$B$15),'Modelo Estadistico'!M416))</f>
        <v/>
      </c>
      <c r="AH416" s="15" t="str">
        <f>IF(N416="","",IF(Z416="SI",N416*(1+'INPUTS Y LISTAS'!$B$15),'Modelo Estadistico'!N416))</f>
        <v/>
      </c>
      <c r="AI416" s="15" t="str">
        <f>IF(O416="","",IF(Z416="SI",O416*(1+'INPUTS Y LISTAS'!$B$15),'Modelo Estadistico'!O416))</f>
        <v/>
      </c>
      <c r="AJ416" s="15" t="str">
        <f>IF(P416="","",IF(Z416="SI",P416*(1+'INPUTS Y LISTAS'!$B$15),'Modelo Estadistico'!P416))</f>
        <v/>
      </c>
      <c r="AK416" s="15" t="str">
        <f>IF(Q416="","",IF(Z416="SI",Q416*(1+'INPUTS Y LISTAS'!$B$15),'Modelo Estadistico'!Q416))</f>
        <v/>
      </c>
      <c r="AL416" s="15" t="str">
        <f>IF(R416="","",IF(Z416="SI",R416*(1+'INPUTS Y LISTAS'!$B$15),'Modelo Estadistico'!R416))</f>
        <v/>
      </c>
      <c r="AM416" s="15" t="str">
        <f>IF(S416="","",IF(Z416="SI",S416*(1+'INPUTS Y LISTAS'!$B$15),'Modelo Estadistico'!S416))</f>
        <v/>
      </c>
      <c r="AN416" s="15" t="str">
        <f>IF(T416="","",IF(Z416="SI",T416*(1+'INPUTS Y LISTAS'!$B$15),'Modelo Estadistico'!T416))</f>
        <v/>
      </c>
      <c r="AO416" s="15" t="str">
        <f>IF(U416="","",IF(Z416="SI",U416*(1+'INPUTS Y LISTAS'!$B$15),'Modelo Estadistico'!U416))</f>
        <v/>
      </c>
      <c r="AP416" s="15" t="str">
        <f>IF(V416="","",IF(Z416="SI",V416*(1+'INPUTS Y LISTAS'!$B$15),'Modelo Estadistico'!V416))</f>
        <v/>
      </c>
      <c r="AQ416" s="15" t="str">
        <f>IF(W416="","",IF(Z416="SI",W416*(1+'INPUTS Y LISTAS'!$B$15),'Modelo Estadistico'!W416))</f>
        <v/>
      </c>
      <c r="AR416" s="15" t="str">
        <f>IF(X416="","",IF(Z416="SI",X416*(1+'INPUTS Y LISTAS'!$B$15),'Modelo Estadistico'!X416))</f>
        <v/>
      </c>
      <c r="AS416" s="71"/>
      <c r="AT416" s="29" t="str">
        <f t="shared" si="408"/>
        <v/>
      </c>
      <c r="AU416" s="15" t="str">
        <f t="shared" si="409"/>
        <v/>
      </c>
      <c r="AV416" s="15" t="str">
        <f t="shared" si="410"/>
        <v/>
      </c>
      <c r="AW416" s="30" t="str">
        <f t="shared" si="411"/>
        <v/>
      </c>
      <c r="AX416" s="28" t="str">
        <f t="shared" si="446"/>
        <v/>
      </c>
      <c r="AY416" s="16" t="str">
        <f t="shared" si="418"/>
        <v/>
      </c>
      <c r="AZ416" s="16" t="str">
        <f t="shared" si="419"/>
        <v/>
      </c>
      <c r="BA416" s="16" t="str">
        <f t="shared" si="420"/>
        <v/>
      </c>
      <c r="BB416" s="16" t="str">
        <f t="shared" si="421"/>
        <v/>
      </c>
      <c r="BC416" s="16" t="str">
        <f t="shared" si="422"/>
        <v/>
      </c>
      <c r="BD416" s="16" t="str">
        <f t="shared" si="423"/>
        <v/>
      </c>
      <c r="BE416" s="16" t="str">
        <f t="shared" si="424"/>
        <v/>
      </c>
      <c r="BF416" s="16" t="str">
        <f t="shared" si="425"/>
        <v/>
      </c>
      <c r="BG416" s="16" t="str">
        <f t="shared" si="426"/>
        <v/>
      </c>
      <c r="BH416" s="16" t="str">
        <f t="shared" si="427"/>
        <v/>
      </c>
      <c r="BI416" s="16" t="str">
        <f t="shared" si="428"/>
        <v/>
      </c>
      <c r="BJ416" s="16" t="str">
        <f t="shared" si="429"/>
        <v/>
      </c>
      <c r="BK416" s="16" t="str">
        <f t="shared" si="430"/>
        <v/>
      </c>
      <c r="BL416" s="16" t="str">
        <f t="shared" si="431"/>
        <v/>
      </c>
      <c r="BM416" s="16"/>
      <c r="BN416" s="16" t="str">
        <f t="shared" si="432"/>
        <v/>
      </c>
      <c r="BO416" s="16" t="str">
        <f t="shared" si="433"/>
        <v/>
      </c>
      <c r="BP416" s="28" t="str">
        <f t="shared" si="434"/>
        <v/>
      </c>
      <c r="BQ416" s="16" t="str">
        <f t="shared" si="435"/>
        <v/>
      </c>
      <c r="BR416" s="16" t="str">
        <f t="shared" si="436"/>
        <v/>
      </c>
      <c r="BS416" s="16" t="str">
        <f t="shared" si="437"/>
        <v/>
      </c>
      <c r="BT416" s="16" t="str">
        <f t="shared" si="438"/>
        <v/>
      </c>
      <c r="BU416" s="16" t="str">
        <f t="shared" si="439"/>
        <v/>
      </c>
      <c r="BV416" s="16" t="str">
        <f t="shared" si="440"/>
        <v/>
      </c>
      <c r="BW416" s="16" t="str">
        <f t="shared" si="441"/>
        <v/>
      </c>
      <c r="BX416" s="16" t="str">
        <f t="shared" si="442"/>
        <v/>
      </c>
      <c r="BY416" s="16" t="str">
        <f t="shared" si="443"/>
        <v/>
      </c>
      <c r="BZ416" s="16" t="str">
        <f t="shared" ref="BZ416:CG431" si="462">IF(BH416="Incluir Cotización",$AJ416,"")</f>
        <v/>
      </c>
      <c r="CA416" s="16" t="str">
        <f t="shared" si="462"/>
        <v/>
      </c>
      <c r="CB416" s="16" t="str">
        <f t="shared" si="462"/>
        <v/>
      </c>
      <c r="CC416" s="16" t="str">
        <f t="shared" si="462"/>
        <v/>
      </c>
      <c r="CD416" s="16" t="str">
        <f t="shared" si="462"/>
        <v/>
      </c>
      <c r="CE416" s="16" t="str">
        <f t="shared" si="462"/>
        <v/>
      </c>
      <c r="CF416" s="16" t="str">
        <f t="shared" si="462"/>
        <v/>
      </c>
      <c r="CG416" s="16" t="str">
        <f t="shared" si="462"/>
        <v/>
      </c>
      <c r="CH416" s="66" t="str">
        <f t="shared" si="445"/>
        <v/>
      </c>
      <c r="CI416" s="42" t="str">
        <f t="shared" si="457"/>
        <v/>
      </c>
      <c r="CJ416" s="42" t="str">
        <f t="shared" si="458"/>
        <v/>
      </c>
      <c r="CK416" s="42" t="str">
        <f t="shared" si="459"/>
        <v/>
      </c>
      <c r="CL416" s="42" t="str">
        <f t="shared" si="460"/>
        <v/>
      </c>
      <c r="CM416" s="42" t="str">
        <f t="shared" si="461"/>
        <v/>
      </c>
      <c r="CN416" s="65">
        <f t="shared" si="447"/>
        <v>0</v>
      </c>
      <c r="CO416" s="73"/>
      <c r="CP416" s="41">
        <f t="shared" si="412"/>
        <v>0</v>
      </c>
      <c r="CQ416" s="39">
        <f t="shared" si="413"/>
        <v>0</v>
      </c>
      <c r="CR416" s="40">
        <f t="shared" si="414"/>
        <v>0</v>
      </c>
      <c r="CS416" s="134">
        <f t="shared" si="415"/>
        <v>0</v>
      </c>
      <c r="CT416" s="17"/>
      <c r="CU416" s="129"/>
      <c r="CV416" s="130">
        <f t="shared" si="448"/>
        <v>0</v>
      </c>
      <c r="CW416" s="134">
        <f t="shared" si="449"/>
        <v>0</v>
      </c>
      <c r="CX416" s="131">
        <f>+IF($I$7="SI",'INPUTS Y LISTAS'!$B$31,0)</f>
        <v>0</v>
      </c>
      <c r="CY416" s="132"/>
      <c r="CZ416" s="130">
        <f t="shared" si="450"/>
        <v>0</v>
      </c>
      <c r="DA416" s="134">
        <f t="shared" si="451"/>
        <v>0</v>
      </c>
      <c r="DB416" s="131">
        <f>+IF($I$7="SI",'INPUTS Y LISTAS'!$B$32,0)</f>
        <v>0</v>
      </c>
      <c r="DC416" s="132"/>
      <c r="DD416" s="130">
        <f t="shared" si="452"/>
        <v>0</v>
      </c>
      <c r="DE416" s="134">
        <f t="shared" si="453"/>
        <v>0</v>
      </c>
      <c r="DF416" s="131">
        <f>+IF($I$7="SI",'INPUTS Y LISTAS'!$B$33,0)</f>
        <v>0</v>
      </c>
      <c r="DG416" s="132"/>
      <c r="DH416" s="130">
        <f t="shared" si="454"/>
        <v>0</v>
      </c>
      <c r="DI416" s="134">
        <f t="shared" si="455"/>
        <v>0</v>
      </c>
      <c r="DJ416" s="136">
        <f t="shared" si="456"/>
        <v>0</v>
      </c>
    </row>
    <row r="417" spans="3:114" ht="15.75" hidden="1" outlineLevel="2" x14ac:dyDescent="0.2">
      <c r="C417" s="14">
        <f t="shared" si="407"/>
        <v>403</v>
      </c>
      <c r="D417" s="72"/>
      <c r="E417" s="69">
        <v>1</v>
      </c>
      <c r="F417" s="69"/>
      <c r="G417" s="70"/>
      <c r="H417" s="70"/>
      <c r="I417" s="70"/>
      <c r="J417" s="70"/>
      <c r="K417" s="70"/>
      <c r="L417" s="70"/>
      <c r="M417" s="70"/>
      <c r="N417" s="70"/>
      <c r="O417" s="70"/>
      <c r="P417" s="70"/>
      <c r="Q417" s="70"/>
      <c r="R417" s="70"/>
      <c r="S417" s="70"/>
      <c r="T417" s="70"/>
      <c r="U417" s="70"/>
      <c r="V417" s="70"/>
      <c r="W417" s="70"/>
      <c r="X417" s="70"/>
      <c r="Y417" s="71"/>
      <c r="Z417" s="87" t="s">
        <v>16</v>
      </c>
      <c r="AA417" s="15" t="str">
        <f>IF(G417="","",IF(Z417="SI",G417*(1+'INPUTS Y LISTAS'!$B$15),'Modelo Estadistico'!G417))</f>
        <v/>
      </c>
      <c r="AB417" s="15" t="str">
        <f>IF(H417="","",IF(Z417="SI",H417*(1+'INPUTS Y LISTAS'!$B$15),'Modelo Estadistico'!H417))</f>
        <v/>
      </c>
      <c r="AC417" s="15" t="str">
        <f>IF(I417="","",IF(Z417="SI",I417*(1+'INPUTS Y LISTAS'!$B$15),'Modelo Estadistico'!I417))</f>
        <v/>
      </c>
      <c r="AD417" s="15" t="str">
        <f>IF(J417="","",IF(Z417="SI",J417*(1+'INPUTS Y LISTAS'!$B$15),'Modelo Estadistico'!J417))</f>
        <v/>
      </c>
      <c r="AE417" s="15" t="str">
        <f>IF(K417="","",IF(Z417="SI",K417*(1+'INPUTS Y LISTAS'!$B$15),'Modelo Estadistico'!K417))</f>
        <v/>
      </c>
      <c r="AF417" s="15" t="str">
        <f>IF(L417="","",IF(Z417="SI",L417*(1+'INPUTS Y LISTAS'!$B$15),'Modelo Estadistico'!L417))</f>
        <v/>
      </c>
      <c r="AG417" s="15" t="str">
        <f>IF(M417="","",IF(Z417="SI",M417*(1+'INPUTS Y LISTAS'!$B$15),'Modelo Estadistico'!M417))</f>
        <v/>
      </c>
      <c r="AH417" s="15" t="str">
        <f>IF(N417="","",IF(Z417="SI",N417*(1+'INPUTS Y LISTAS'!$B$15),'Modelo Estadistico'!N417))</f>
        <v/>
      </c>
      <c r="AI417" s="15" t="str">
        <f>IF(O417="","",IF(Z417="SI",O417*(1+'INPUTS Y LISTAS'!$B$15),'Modelo Estadistico'!O417))</f>
        <v/>
      </c>
      <c r="AJ417" s="15" t="str">
        <f>IF(P417="","",IF(Z417="SI",P417*(1+'INPUTS Y LISTAS'!$B$15),'Modelo Estadistico'!P417))</f>
        <v/>
      </c>
      <c r="AK417" s="15" t="str">
        <f>IF(Q417="","",IF(Z417="SI",Q417*(1+'INPUTS Y LISTAS'!$B$15),'Modelo Estadistico'!Q417))</f>
        <v/>
      </c>
      <c r="AL417" s="15" t="str">
        <f>IF(R417="","",IF(Z417="SI",R417*(1+'INPUTS Y LISTAS'!$B$15),'Modelo Estadistico'!R417))</f>
        <v/>
      </c>
      <c r="AM417" s="15" t="str">
        <f>IF(S417="","",IF(Z417="SI",S417*(1+'INPUTS Y LISTAS'!$B$15),'Modelo Estadistico'!S417))</f>
        <v/>
      </c>
      <c r="AN417" s="15" t="str">
        <f>IF(T417="","",IF(Z417="SI",T417*(1+'INPUTS Y LISTAS'!$B$15),'Modelo Estadistico'!T417))</f>
        <v/>
      </c>
      <c r="AO417" s="15" t="str">
        <f>IF(U417="","",IF(Z417="SI",U417*(1+'INPUTS Y LISTAS'!$B$15),'Modelo Estadistico'!U417))</f>
        <v/>
      </c>
      <c r="AP417" s="15" t="str">
        <f>IF(V417="","",IF(Z417="SI",V417*(1+'INPUTS Y LISTAS'!$B$15),'Modelo Estadistico'!V417))</f>
        <v/>
      </c>
      <c r="AQ417" s="15" t="str">
        <f>IF(W417="","",IF(Z417="SI",W417*(1+'INPUTS Y LISTAS'!$B$15),'Modelo Estadistico'!W417))</f>
        <v/>
      </c>
      <c r="AR417" s="15" t="str">
        <f>IF(X417="","",IF(Z417="SI",X417*(1+'INPUTS Y LISTAS'!$B$15),'Modelo Estadistico'!X417))</f>
        <v/>
      </c>
      <c r="AS417" s="71"/>
      <c r="AT417" s="29" t="str">
        <f t="shared" si="408"/>
        <v/>
      </c>
      <c r="AU417" s="15" t="str">
        <f t="shared" si="409"/>
        <v/>
      </c>
      <c r="AV417" s="15" t="str">
        <f t="shared" si="410"/>
        <v/>
      </c>
      <c r="AW417" s="30" t="str">
        <f t="shared" si="411"/>
        <v/>
      </c>
      <c r="AX417" s="28" t="str">
        <f t="shared" si="446"/>
        <v/>
      </c>
      <c r="AY417" s="16" t="str">
        <f t="shared" si="418"/>
        <v/>
      </c>
      <c r="AZ417" s="16" t="str">
        <f t="shared" si="419"/>
        <v/>
      </c>
      <c r="BA417" s="16" t="str">
        <f t="shared" si="420"/>
        <v/>
      </c>
      <c r="BB417" s="16" t="str">
        <f t="shared" si="421"/>
        <v/>
      </c>
      <c r="BC417" s="16" t="str">
        <f t="shared" si="422"/>
        <v/>
      </c>
      <c r="BD417" s="16" t="str">
        <f t="shared" si="423"/>
        <v/>
      </c>
      <c r="BE417" s="16" t="str">
        <f t="shared" si="424"/>
        <v/>
      </c>
      <c r="BF417" s="16" t="str">
        <f t="shared" si="425"/>
        <v/>
      </c>
      <c r="BG417" s="16" t="str">
        <f t="shared" si="426"/>
        <v/>
      </c>
      <c r="BH417" s="16" t="str">
        <f t="shared" si="427"/>
        <v/>
      </c>
      <c r="BI417" s="16" t="str">
        <f t="shared" si="428"/>
        <v/>
      </c>
      <c r="BJ417" s="16" t="str">
        <f t="shared" si="429"/>
        <v/>
      </c>
      <c r="BK417" s="16" t="str">
        <f t="shared" si="430"/>
        <v/>
      </c>
      <c r="BL417" s="16" t="str">
        <f t="shared" si="431"/>
        <v/>
      </c>
      <c r="BM417" s="16"/>
      <c r="BN417" s="16" t="str">
        <f t="shared" si="432"/>
        <v/>
      </c>
      <c r="BO417" s="16" t="str">
        <f t="shared" si="433"/>
        <v/>
      </c>
      <c r="BP417" s="28" t="str">
        <f t="shared" si="434"/>
        <v/>
      </c>
      <c r="BQ417" s="16" t="str">
        <f t="shared" si="435"/>
        <v/>
      </c>
      <c r="BR417" s="16" t="str">
        <f t="shared" si="436"/>
        <v/>
      </c>
      <c r="BS417" s="16" t="str">
        <f t="shared" si="437"/>
        <v/>
      </c>
      <c r="BT417" s="16" t="str">
        <f t="shared" si="438"/>
        <v/>
      </c>
      <c r="BU417" s="16" t="str">
        <f t="shared" si="439"/>
        <v/>
      </c>
      <c r="BV417" s="16" t="str">
        <f t="shared" si="440"/>
        <v/>
      </c>
      <c r="BW417" s="16" t="str">
        <f t="shared" si="441"/>
        <v/>
      </c>
      <c r="BX417" s="16" t="str">
        <f t="shared" si="442"/>
        <v/>
      </c>
      <c r="BY417" s="16" t="str">
        <f t="shared" si="443"/>
        <v/>
      </c>
      <c r="BZ417" s="16" t="str">
        <f t="shared" si="462"/>
        <v/>
      </c>
      <c r="CA417" s="16" t="str">
        <f t="shared" si="462"/>
        <v/>
      </c>
      <c r="CB417" s="16" t="str">
        <f t="shared" si="462"/>
        <v/>
      </c>
      <c r="CC417" s="16" t="str">
        <f t="shared" si="462"/>
        <v/>
      </c>
      <c r="CD417" s="16" t="str">
        <f t="shared" si="462"/>
        <v/>
      </c>
      <c r="CE417" s="16" t="str">
        <f t="shared" si="462"/>
        <v/>
      </c>
      <c r="CF417" s="16" t="str">
        <f t="shared" si="462"/>
        <v/>
      </c>
      <c r="CG417" s="16" t="str">
        <f t="shared" si="462"/>
        <v/>
      </c>
      <c r="CH417" s="66" t="str">
        <f t="shared" si="445"/>
        <v/>
      </c>
      <c r="CI417" s="42" t="str">
        <f t="shared" si="457"/>
        <v/>
      </c>
      <c r="CJ417" s="42" t="str">
        <f t="shared" si="458"/>
        <v/>
      </c>
      <c r="CK417" s="42" t="str">
        <f t="shared" si="459"/>
        <v/>
      </c>
      <c r="CL417" s="42" t="str">
        <f t="shared" si="460"/>
        <v/>
      </c>
      <c r="CM417" s="42" t="str">
        <f t="shared" si="461"/>
        <v/>
      </c>
      <c r="CN417" s="65">
        <f t="shared" si="447"/>
        <v>0</v>
      </c>
      <c r="CO417" s="73"/>
      <c r="CP417" s="41">
        <f t="shared" si="412"/>
        <v>0</v>
      </c>
      <c r="CQ417" s="39">
        <f t="shared" si="413"/>
        <v>0</v>
      </c>
      <c r="CR417" s="40">
        <f t="shared" si="414"/>
        <v>0</v>
      </c>
      <c r="CS417" s="134">
        <f t="shared" si="415"/>
        <v>0</v>
      </c>
      <c r="CT417" s="17"/>
      <c r="CU417" s="129"/>
      <c r="CV417" s="130">
        <f t="shared" si="448"/>
        <v>0</v>
      </c>
      <c r="CW417" s="134">
        <f t="shared" si="449"/>
        <v>0</v>
      </c>
      <c r="CX417" s="131">
        <f>+IF($I$7="SI",'INPUTS Y LISTAS'!$B$31,0)</f>
        <v>0</v>
      </c>
      <c r="CY417" s="132"/>
      <c r="CZ417" s="130">
        <f t="shared" si="450"/>
        <v>0</v>
      </c>
      <c r="DA417" s="134">
        <f t="shared" si="451"/>
        <v>0</v>
      </c>
      <c r="DB417" s="131">
        <f>+IF($I$7="SI",'INPUTS Y LISTAS'!$B$32,0)</f>
        <v>0</v>
      </c>
      <c r="DC417" s="132"/>
      <c r="DD417" s="130">
        <f t="shared" si="452"/>
        <v>0</v>
      </c>
      <c r="DE417" s="134">
        <f t="shared" si="453"/>
        <v>0</v>
      </c>
      <c r="DF417" s="131">
        <f>+IF($I$7="SI",'INPUTS Y LISTAS'!$B$33,0)</f>
        <v>0</v>
      </c>
      <c r="DG417" s="132"/>
      <c r="DH417" s="130">
        <f t="shared" si="454"/>
        <v>0</v>
      </c>
      <c r="DI417" s="134">
        <f t="shared" si="455"/>
        <v>0</v>
      </c>
      <c r="DJ417" s="136">
        <f t="shared" si="456"/>
        <v>0</v>
      </c>
    </row>
    <row r="418" spans="3:114" ht="15.75" hidden="1" outlineLevel="2" x14ac:dyDescent="0.2">
      <c r="C418" s="14">
        <f t="shared" ref="C418:C481" si="463">+C417+1</f>
        <v>404</v>
      </c>
      <c r="D418" s="72"/>
      <c r="E418" s="69">
        <v>1</v>
      </c>
      <c r="F418" s="69"/>
      <c r="G418" s="70"/>
      <c r="H418" s="70"/>
      <c r="I418" s="70"/>
      <c r="J418" s="70"/>
      <c r="K418" s="70"/>
      <c r="L418" s="70"/>
      <c r="M418" s="70"/>
      <c r="N418" s="70"/>
      <c r="O418" s="70"/>
      <c r="P418" s="70"/>
      <c r="Q418" s="70"/>
      <c r="R418" s="70"/>
      <c r="S418" s="70"/>
      <c r="T418" s="70"/>
      <c r="U418" s="70"/>
      <c r="V418" s="70"/>
      <c r="W418" s="70"/>
      <c r="X418" s="70"/>
      <c r="Y418" s="71"/>
      <c r="Z418" s="87" t="s">
        <v>16</v>
      </c>
      <c r="AA418" s="15" t="str">
        <f>IF(G418="","",IF(Z418="SI",G418*(1+'INPUTS Y LISTAS'!$B$15),'Modelo Estadistico'!G418))</f>
        <v/>
      </c>
      <c r="AB418" s="15" t="str">
        <f>IF(H418="","",IF(Z418="SI",H418*(1+'INPUTS Y LISTAS'!$B$15),'Modelo Estadistico'!H418))</f>
        <v/>
      </c>
      <c r="AC418" s="15" t="str">
        <f>IF(I418="","",IF(Z418="SI",I418*(1+'INPUTS Y LISTAS'!$B$15),'Modelo Estadistico'!I418))</f>
        <v/>
      </c>
      <c r="AD418" s="15" t="str">
        <f>IF(J418="","",IF(Z418="SI",J418*(1+'INPUTS Y LISTAS'!$B$15),'Modelo Estadistico'!J418))</f>
        <v/>
      </c>
      <c r="AE418" s="15" t="str">
        <f>IF(K418="","",IF(Z418="SI",K418*(1+'INPUTS Y LISTAS'!$B$15),'Modelo Estadistico'!K418))</f>
        <v/>
      </c>
      <c r="AF418" s="15" t="str">
        <f>IF(L418="","",IF(Z418="SI",L418*(1+'INPUTS Y LISTAS'!$B$15),'Modelo Estadistico'!L418))</f>
        <v/>
      </c>
      <c r="AG418" s="15" t="str">
        <f>IF(M418="","",IF(Z418="SI",M418*(1+'INPUTS Y LISTAS'!$B$15),'Modelo Estadistico'!M418))</f>
        <v/>
      </c>
      <c r="AH418" s="15" t="str">
        <f>IF(N418="","",IF(Z418="SI",N418*(1+'INPUTS Y LISTAS'!$B$15),'Modelo Estadistico'!N418))</f>
        <v/>
      </c>
      <c r="AI418" s="15" t="str">
        <f>IF(O418="","",IF(Z418="SI",O418*(1+'INPUTS Y LISTAS'!$B$15),'Modelo Estadistico'!O418))</f>
        <v/>
      </c>
      <c r="AJ418" s="15" t="str">
        <f>IF(P418="","",IF(Z418="SI",P418*(1+'INPUTS Y LISTAS'!$B$15),'Modelo Estadistico'!P418))</f>
        <v/>
      </c>
      <c r="AK418" s="15" t="str">
        <f>IF(Q418="","",IF(Z418="SI",Q418*(1+'INPUTS Y LISTAS'!$B$15),'Modelo Estadistico'!Q418))</f>
        <v/>
      </c>
      <c r="AL418" s="15" t="str">
        <f>IF(R418="","",IF(Z418="SI",R418*(1+'INPUTS Y LISTAS'!$B$15),'Modelo Estadistico'!R418))</f>
        <v/>
      </c>
      <c r="AM418" s="15" t="str">
        <f>IF(S418="","",IF(Z418="SI",S418*(1+'INPUTS Y LISTAS'!$B$15),'Modelo Estadistico'!S418))</f>
        <v/>
      </c>
      <c r="AN418" s="15" t="str">
        <f>IF(T418="","",IF(Z418="SI",T418*(1+'INPUTS Y LISTAS'!$B$15),'Modelo Estadistico'!T418))</f>
        <v/>
      </c>
      <c r="AO418" s="15" t="str">
        <f>IF(U418="","",IF(Z418="SI",U418*(1+'INPUTS Y LISTAS'!$B$15),'Modelo Estadistico'!U418))</f>
        <v/>
      </c>
      <c r="AP418" s="15" t="str">
        <f>IF(V418="","",IF(Z418="SI",V418*(1+'INPUTS Y LISTAS'!$B$15),'Modelo Estadistico'!V418))</f>
        <v/>
      </c>
      <c r="AQ418" s="15" t="str">
        <f>IF(W418="","",IF(Z418="SI",W418*(1+'INPUTS Y LISTAS'!$B$15),'Modelo Estadistico'!W418))</f>
        <v/>
      </c>
      <c r="AR418" s="15" t="str">
        <f>IF(X418="","",IF(Z418="SI",X418*(1+'INPUTS Y LISTAS'!$B$15),'Modelo Estadistico'!X418))</f>
        <v/>
      </c>
      <c r="AS418" s="71"/>
      <c r="AT418" s="29" t="str">
        <f t="shared" si="408"/>
        <v/>
      </c>
      <c r="AU418" s="15" t="str">
        <f t="shared" si="409"/>
        <v/>
      </c>
      <c r="AV418" s="15" t="str">
        <f t="shared" si="410"/>
        <v/>
      </c>
      <c r="AW418" s="30" t="str">
        <f t="shared" si="411"/>
        <v/>
      </c>
      <c r="AX418" s="28" t="str">
        <f t="shared" si="446"/>
        <v/>
      </c>
      <c r="AY418" s="16" t="str">
        <f t="shared" si="418"/>
        <v/>
      </c>
      <c r="AZ418" s="16" t="str">
        <f t="shared" si="419"/>
        <v/>
      </c>
      <c r="BA418" s="16" t="str">
        <f t="shared" si="420"/>
        <v/>
      </c>
      <c r="BB418" s="16" t="str">
        <f t="shared" si="421"/>
        <v/>
      </c>
      <c r="BC418" s="16" t="str">
        <f t="shared" si="422"/>
        <v/>
      </c>
      <c r="BD418" s="16" t="str">
        <f t="shared" si="423"/>
        <v/>
      </c>
      <c r="BE418" s="16" t="str">
        <f t="shared" si="424"/>
        <v/>
      </c>
      <c r="BF418" s="16" t="str">
        <f t="shared" si="425"/>
        <v/>
      </c>
      <c r="BG418" s="16" t="str">
        <f t="shared" si="426"/>
        <v/>
      </c>
      <c r="BH418" s="16" t="str">
        <f t="shared" si="427"/>
        <v/>
      </c>
      <c r="BI418" s="16" t="str">
        <f t="shared" si="428"/>
        <v/>
      </c>
      <c r="BJ418" s="16" t="str">
        <f t="shared" si="429"/>
        <v/>
      </c>
      <c r="BK418" s="16" t="str">
        <f t="shared" si="430"/>
        <v/>
      </c>
      <c r="BL418" s="16" t="str">
        <f t="shared" si="431"/>
        <v/>
      </c>
      <c r="BM418" s="16"/>
      <c r="BN418" s="16" t="str">
        <f t="shared" si="432"/>
        <v/>
      </c>
      <c r="BO418" s="16" t="str">
        <f t="shared" si="433"/>
        <v/>
      </c>
      <c r="BP418" s="28" t="str">
        <f t="shared" si="434"/>
        <v/>
      </c>
      <c r="BQ418" s="16" t="str">
        <f t="shared" si="435"/>
        <v/>
      </c>
      <c r="BR418" s="16" t="str">
        <f t="shared" si="436"/>
        <v/>
      </c>
      <c r="BS418" s="16" t="str">
        <f t="shared" si="437"/>
        <v/>
      </c>
      <c r="BT418" s="16" t="str">
        <f t="shared" si="438"/>
        <v/>
      </c>
      <c r="BU418" s="16" t="str">
        <f t="shared" si="439"/>
        <v/>
      </c>
      <c r="BV418" s="16" t="str">
        <f t="shared" si="440"/>
        <v/>
      </c>
      <c r="BW418" s="16" t="str">
        <f t="shared" si="441"/>
        <v/>
      </c>
      <c r="BX418" s="16" t="str">
        <f t="shared" si="442"/>
        <v/>
      </c>
      <c r="BY418" s="16" t="str">
        <f t="shared" si="443"/>
        <v/>
      </c>
      <c r="BZ418" s="16" t="str">
        <f t="shared" si="462"/>
        <v/>
      </c>
      <c r="CA418" s="16" t="str">
        <f t="shared" si="462"/>
        <v/>
      </c>
      <c r="CB418" s="16" t="str">
        <f t="shared" si="462"/>
        <v/>
      </c>
      <c r="CC418" s="16" t="str">
        <f t="shared" si="462"/>
        <v/>
      </c>
      <c r="CD418" s="16" t="str">
        <f t="shared" si="462"/>
        <v/>
      </c>
      <c r="CE418" s="16" t="str">
        <f t="shared" si="462"/>
        <v/>
      </c>
      <c r="CF418" s="16" t="str">
        <f t="shared" si="462"/>
        <v/>
      </c>
      <c r="CG418" s="16" t="str">
        <f t="shared" si="462"/>
        <v/>
      </c>
      <c r="CH418" s="66" t="str">
        <f t="shared" si="445"/>
        <v/>
      </c>
      <c r="CI418" s="42" t="str">
        <f t="shared" si="457"/>
        <v/>
      </c>
      <c r="CJ418" s="42" t="str">
        <f t="shared" si="458"/>
        <v/>
      </c>
      <c r="CK418" s="42" t="str">
        <f t="shared" si="459"/>
        <v/>
      </c>
      <c r="CL418" s="42" t="str">
        <f t="shared" si="460"/>
        <v/>
      </c>
      <c r="CM418" s="42" t="str">
        <f t="shared" si="461"/>
        <v/>
      </c>
      <c r="CN418" s="65">
        <f t="shared" si="447"/>
        <v>0</v>
      </c>
      <c r="CO418" s="73"/>
      <c r="CP418" s="41">
        <f t="shared" si="412"/>
        <v>0</v>
      </c>
      <c r="CQ418" s="39">
        <f t="shared" si="413"/>
        <v>0</v>
      </c>
      <c r="CR418" s="40">
        <f t="shared" si="414"/>
        <v>0</v>
      </c>
      <c r="CS418" s="134">
        <f t="shared" si="415"/>
        <v>0</v>
      </c>
      <c r="CT418" s="17"/>
      <c r="CU418" s="129"/>
      <c r="CV418" s="130">
        <f t="shared" si="448"/>
        <v>0</v>
      </c>
      <c r="CW418" s="134">
        <f t="shared" si="449"/>
        <v>0</v>
      </c>
      <c r="CX418" s="131">
        <f>+IF($I$7="SI",'INPUTS Y LISTAS'!$B$31,0)</f>
        <v>0</v>
      </c>
      <c r="CY418" s="132"/>
      <c r="CZ418" s="130">
        <f t="shared" si="450"/>
        <v>0</v>
      </c>
      <c r="DA418" s="134">
        <f t="shared" si="451"/>
        <v>0</v>
      </c>
      <c r="DB418" s="131">
        <f>+IF($I$7="SI",'INPUTS Y LISTAS'!$B$32,0)</f>
        <v>0</v>
      </c>
      <c r="DC418" s="132"/>
      <c r="DD418" s="130">
        <f t="shared" si="452"/>
        <v>0</v>
      </c>
      <c r="DE418" s="134">
        <f t="shared" si="453"/>
        <v>0</v>
      </c>
      <c r="DF418" s="131">
        <f>+IF($I$7="SI",'INPUTS Y LISTAS'!$B$33,0)</f>
        <v>0</v>
      </c>
      <c r="DG418" s="132"/>
      <c r="DH418" s="130">
        <f t="shared" si="454"/>
        <v>0</v>
      </c>
      <c r="DI418" s="134">
        <f t="shared" si="455"/>
        <v>0</v>
      </c>
      <c r="DJ418" s="136">
        <f t="shared" si="456"/>
        <v>0</v>
      </c>
    </row>
    <row r="419" spans="3:114" ht="15.75" hidden="1" outlineLevel="2" x14ac:dyDescent="0.2">
      <c r="C419" s="14">
        <f t="shared" si="463"/>
        <v>405</v>
      </c>
      <c r="D419" s="72"/>
      <c r="E419" s="69">
        <v>1</v>
      </c>
      <c r="F419" s="69"/>
      <c r="G419" s="70"/>
      <c r="H419" s="70"/>
      <c r="I419" s="70"/>
      <c r="J419" s="70"/>
      <c r="K419" s="70"/>
      <c r="L419" s="70"/>
      <c r="M419" s="70"/>
      <c r="N419" s="70"/>
      <c r="O419" s="70"/>
      <c r="P419" s="70"/>
      <c r="Q419" s="70"/>
      <c r="R419" s="70"/>
      <c r="S419" s="70"/>
      <c r="T419" s="70"/>
      <c r="U419" s="70"/>
      <c r="V419" s="70"/>
      <c r="W419" s="70"/>
      <c r="X419" s="70"/>
      <c r="Y419" s="71"/>
      <c r="Z419" s="87" t="s">
        <v>16</v>
      </c>
      <c r="AA419" s="15" t="str">
        <f>IF(G419="","",IF(Z419="SI",G419*(1+'INPUTS Y LISTAS'!$B$15),'Modelo Estadistico'!G419))</f>
        <v/>
      </c>
      <c r="AB419" s="15" t="str">
        <f>IF(H419="","",IF(Z419="SI",H419*(1+'INPUTS Y LISTAS'!$B$15),'Modelo Estadistico'!H419))</f>
        <v/>
      </c>
      <c r="AC419" s="15" t="str">
        <f>IF(I419="","",IF(Z419="SI",I419*(1+'INPUTS Y LISTAS'!$B$15),'Modelo Estadistico'!I419))</f>
        <v/>
      </c>
      <c r="AD419" s="15" t="str">
        <f>IF(J419="","",IF(Z419="SI",J419*(1+'INPUTS Y LISTAS'!$B$15),'Modelo Estadistico'!J419))</f>
        <v/>
      </c>
      <c r="AE419" s="15" t="str">
        <f>IF(K419="","",IF(Z419="SI",K419*(1+'INPUTS Y LISTAS'!$B$15),'Modelo Estadistico'!K419))</f>
        <v/>
      </c>
      <c r="AF419" s="15" t="str">
        <f>IF(L419="","",IF(Z419="SI",L419*(1+'INPUTS Y LISTAS'!$B$15),'Modelo Estadistico'!L419))</f>
        <v/>
      </c>
      <c r="AG419" s="15" t="str">
        <f>IF(M419="","",IF(Z419="SI",M419*(1+'INPUTS Y LISTAS'!$B$15),'Modelo Estadistico'!M419))</f>
        <v/>
      </c>
      <c r="AH419" s="15" t="str">
        <f>IF(N419="","",IF(Z419="SI",N419*(1+'INPUTS Y LISTAS'!$B$15),'Modelo Estadistico'!N419))</f>
        <v/>
      </c>
      <c r="AI419" s="15" t="str">
        <f>IF(O419="","",IF(Z419="SI",O419*(1+'INPUTS Y LISTAS'!$B$15),'Modelo Estadistico'!O419))</f>
        <v/>
      </c>
      <c r="AJ419" s="15" t="str">
        <f>IF(P419="","",IF(Z419="SI",P419*(1+'INPUTS Y LISTAS'!$B$15),'Modelo Estadistico'!P419))</f>
        <v/>
      </c>
      <c r="AK419" s="15" t="str">
        <f>IF(Q419="","",IF(Z419="SI",Q419*(1+'INPUTS Y LISTAS'!$B$15),'Modelo Estadistico'!Q419))</f>
        <v/>
      </c>
      <c r="AL419" s="15" t="str">
        <f>IF(R419="","",IF(Z419="SI",R419*(1+'INPUTS Y LISTAS'!$B$15),'Modelo Estadistico'!R419))</f>
        <v/>
      </c>
      <c r="AM419" s="15" t="str">
        <f>IF(S419="","",IF(Z419="SI",S419*(1+'INPUTS Y LISTAS'!$B$15),'Modelo Estadistico'!S419))</f>
        <v/>
      </c>
      <c r="AN419" s="15" t="str">
        <f>IF(T419="","",IF(Z419="SI",T419*(1+'INPUTS Y LISTAS'!$B$15),'Modelo Estadistico'!T419))</f>
        <v/>
      </c>
      <c r="AO419" s="15" t="str">
        <f>IF(U419="","",IF(Z419="SI",U419*(1+'INPUTS Y LISTAS'!$B$15),'Modelo Estadistico'!U419))</f>
        <v/>
      </c>
      <c r="AP419" s="15" t="str">
        <f>IF(V419="","",IF(Z419="SI",V419*(1+'INPUTS Y LISTAS'!$B$15),'Modelo Estadistico'!V419))</f>
        <v/>
      </c>
      <c r="AQ419" s="15" t="str">
        <f>IF(W419="","",IF(Z419="SI",W419*(1+'INPUTS Y LISTAS'!$B$15),'Modelo Estadistico'!W419))</f>
        <v/>
      </c>
      <c r="AR419" s="15" t="str">
        <f>IF(X419="","",IF(Z419="SI",X419*(1+'INPUTS Y LISTAS'!$B$15),'Modelo Estadistico'!X419))</f>
        <v/>
      </c>
      <c r="AS419" s="71"/>
      <c r="AT419" s="29" t="str">
        <f t="shared" ref="AT419:AT482" si="464">IFERROR(AVERAGE(AA419:AR419),"")</f>
        <v/>
      </c>
      <c r="AU419" s="15" t="str">
        <f t="shared" ref="AU419:AU482" si="465">IFERROR(STDEV(AA419:AR419),"")</f>
        <v/>
      </c>
      <c r="AV419" s="15" t="str">
        <f t="shared" ref="AV419:AV482" si="466">IFERROR(AT419-AU419,"")</f>
        <v/>
      </c>
      <c r="AW419" s="30" t="str">
        <f t="shared" ref="AW419:AW482" si="467">IFERROR(+AT419+AU419,"")</f>
        <v/>
      </c>
      <c r="AX419" s="28" t="str">
        <f t="shared" si="446"/>
        <v/>
      </c>
      <c r="AY419" s="16" t="str">
        <f t="shared" si="418"/>
        <v/>
      </c>
      <c r="AZ419" s="16" t="str">
        <f t="shared" si="419"/>
        <v/>
      </c>
      <c r="BA419" s="16" t="str">
        <f t="shared" si="420"/>
        <v/>
      </c>
      <c r="BB419" s="16" t="str">
        <f t="shared" si="421"/>
        <v/>
      </c>
      <c r="BC419" s="16" t="str">
        <f t="shared" si="422"/>
        <v/>
      </c>
      <c r="BD419" s="16" t="str">
        <f t="shared" si="423"/>
        <v/>
      </c>
      <c r="BE419" s="16" t="str">
        <f t="shared" si="424"/>
        <v/>
      </c>
      <c r="BF419" s="16" t="str">
        <f t="shared" si="425"/>
        <v/>
      </c>
      <c r="BG419" s="16" t="str">
        <f t="shared" si="426"/>
        <v/>
      </c>
      <c r="BH419" s="16" t="str">
        <f t="shared" si="427"/>
        <v/>
      </c>
      <c r="BI419" s="16" t="str">
        <f t="shared" si="428"/>
        <v/>
      </c>
      <c r="BJ419" s="16" t="str">
        <f t="shared" si="429"/>
        <v/>
      </c>
      <c r="BK419" s="16" t="str">
        <f t="shared" si="430"/>
        <v/>
      </c>
      <c r="BL419" s="16" t="str">
        <f t="shared" si="431"/>
        <v/>
      </c>
      <c r="BM419" s="16"/>
      <c r="BN419" s="16" t="str">
        <f t="shared" si="432"/>
        <v/>
      </c>
      <c r="BO419" s="16" t="str">
        <f t="shared" si="433"/>
        <v/>
      </c>
      <c r="BP419" s="28" t="str">
        <f t="shared" si="434"/>
        <v/>
      </c>
      <c r="BQ419" s="16" t="str">
        <f t="shared" si="435"/>
        <v/>
      </c>
      <c r="BR419" s="16" t="str">
        <f t="shared" si="436"/>
        <v/>
      </c>
      <c r="BS419" s="16" t="str">
        <f t="shared" si="437"/>
        <v/>
      </c>
      <c r="BT419" s="16" t="str">
        <f t="shared" si="438"/>
        <v/>
      </c>
      <c r="BU419" s="16" t="str">
        <f t="shared" si="439"/>
        <v/>
      </c>
      <c r="BV419" s="16" t="str">
        <f t="shared" si="440"/>
        <v/>
      </c>
      <c r="BW419" s="16" t="str">
        <f t="shared" si="441"/>
        <v/>
      </c>
      <c r="BX419" s="16" t="str">
        <f t="shared" si="442"/>
        <v/>
      </c>
      <c r="BY419" s="16" t="str">
        <f t="shared" si="443"/>
        <v/>
      </c>
      <c r="BZ419" s="16" t="str">
        <f t="shared" si="462"/>
        <v/>
      </c>
      <c r="CA419" s="16" t="str">
        <f t="shared" si="462"/>
        <v/>
      </c>
      <c r="CB419" s="16" t="str">
        <f t="shared" si="462"/>
        <v/>
      </c>
      <c r="CC419" s="16" t="str">
        <f t="shared" si="462"/>
        <v/>
      </c>
      <c r="CD419" s="16" t="str">
        <f t="shared" si="462"/>
        <v/>
      </c>
      <c r="CE419" s="16" t="str">
        <f t="shared" si="462"/>
        <v/>
      </c>
      <c r="CF419" s="16" t="str">
        <f t="shared" si="462"/>
        <v/>
      </c>
      <c r="CG419" s="16" t="str">
        <f t="shared" si="462"/>
        <v/>
      </c>
      <c r="CH419" s="66" t="str">
        <f t="shared" si="445"/>
        <v/>
      </c>
      <c r="CI419" s="42" t="str">
        <f t="shared" si="457"/>
        <v/>
      </c>
      <c r="CJ419" s="42" t="str">
        <f t="shared" si="458"/>
        <v/>
      </c>
      <c r="CK419" s="42" t="str">
        <f t="shared" si="459"/>
        <v/>
      </c>
      <c r="CL419" s="42" t="str">
        <f t="shared" si="460"/>
        <v/>
      </c>
      <c r="CM419" s="42" t="str">
        <f t="shared" si="461"/>
        <v/>
      </c>
      <c r="CN419" s="65">
        <f t="shared" si="447"/>
        <v>0</v>
      </c>
      <c r="CO419" s="73"/>
      <c r="CP419" s="41">
        <f t="shared" ref="CP419:CP482" si="468">+CO419-CN419</f>
        <v>0</v>
      </c>
      <c r="CQ419" s="39">
        <f t="shared" ref="CQ419:CQ482" si="469">+CN419*$E419</f>
        <v>0</v>
      </c>
      <c r="CR419" s="40">
        <f t="shared" ref="CR419:CR482" si="470">+CO419*$E419</f>
        <v>0</v>
      </c>
      <c r="CS419" s="134">
        <f t="shared" ref="CS419:CS482" si="471">+CR419-CQ419</f>
        <v>0</v>
      </c>
      <c r="CT419" s="17"/>
      <c r="CU419" s="129"/>
      <c r="CV419" s="130">
        <f t="shared" si="448"/>
        <v>0</v>
      </c>
      <c r="CW419" s="134">
        <f t="shared" si="449"/>
        <v>0</v>
      </c>
      <c r="CX419" s="131">
        <f>+IF($I$7="SI",'INPUTS Y LISTAS'!$B$31,0)</f>
        <v>0</v>
      </c>
      <c r="CY419" s="132"/>
      <c r="CZ419" s="130">
        <f t="shared" si="450"/>
        <v>0</v>
      </c>
      <c r="DA419" s="134">
        <f t="shared" si="451"/>
        <v>0</v>
      </c>
      <c r="DB419" s="131">
        <f>+IF($I$7="SI",'INPUTS Y LISTAS'!$B$32,0)</f>
        <v>0</v>
      </c>
      <c r="DC419" s="132"/>
      <c r="DD419" s="130">
        <f t="shared" si="452"/>
        <v>0</v>
      </c>
      <c r="DE419" s="134">
        <f t="shared" si="453"/>
        <v>0</v>
      </c>
      <c r="DF419" s="131">
        <f>+IF($I$7="SI",'INPUTS Y LISTAS'!$B$33,0)</f>
        <v>0</v>
      </c>
      <c r="DG419" s="132"/>
      <c r="DH419" s="130">
        <f t="shared" si="454"/>
        <v>0</v>
      </c>
      <c r="DI419" s="134">
        <f t="shared" si="455"/>
        <v>0</v>
      </c>
      <c r="DJ419" s="136">
        <f t="shared" si="456"/>
        <v>0</v>
      </c>
    </row>
    <row r="420" spans="3:114" ht="15.75" hidden="1" outlineLevel="2" x14ac:dyDescent="0.2">
      <c r="C420" s="14">
        <f t="shared" si="463"/>
        <v>406</v>
      </c>
      <c r="D420" s="72"/>
      <c r="E420" s="69">
        <v>1</v>
      </c>
      <c r="F420" s="69"/>
      <c r="G420" s="70"/>
      <c r="H420" s="70"/>
      <c r="I420" s="70"/>
      <c r="J420" s="70"/>
      <c r="K420" s="70"/>
      <c r="L420" s="70"/>
      <c r="M420" s="70"/>
      <c r="N420" s="70"/>
      <c r="O420" s="70"/>
      <c r="P420" s="70"/>
      <c r="Q420" s="70"/>
      <c r="R420" s="70"/>
      <c r="S420" s="70"/>
      <c r="T420" s="70"/>
      <c r="U420" s="70"/>
      <c r="V420" s="70"/>
      <c r="W420" s="70"/>
      <c r="X420" s="70"/>
      <c r="Y420" s="71"/>
      <c r="Z420" s="87" t="s">
        <v>16</v>
      </c>
      <c r="AA420" s="15" t="str">
        <f>IF(G420="","",IF(Z420="SI",G420*(1+'INPUTS Y LISTAS'!$B$15),'Modelo Estadistico'!G420))</f>
        <v/>
      </c>
      <c r="AB420" s="15" t="str">
        <f>IF(H420="","",IF(Z420="SI",H420*(1+'INPUTS Y LISTAS'!$B$15),'Modelo Estadistico'!H420))</f>
        <v/>
      </c>
      <c r="AC420" s="15" t="str">
        <f>IF(I420="","",IF(Z420="SI",I420*(1+'INPUTS Y LISTAS'!$B$15),'Modelo Estadistico'!I420))</f>
        <v/>
      </c>
      <c r="AD420" s="15" t="str">
        <f>IF(J420="","",IF(Z420="SI",J420*(1+'INPUTS Y LISTAS'!$B$15),'Modelo Estadistico'!J420))</f>
        <v/>
      </c>
      <c r="AE420" s="15" t="str">
        <f>IF(K420="","",IF(Z420="SI",K420*(1+'INPUTS Y LISTAS'!$B$15),'Modelo Estadistico'!K420))</f>
        <v/>
      </c>
      <c r="AF420" s="15" t="str">
        <f>IF(L420="","",IF(Z420="SI",L420*(1+'INPUTS Y LISTAS'!$B$15),'Modelo Estadistico'!L420))</f>
        <v/>
      </c>
      <c r="AG420" s="15" t="str">
        <f>IF(M420="","",IF(Z420="SI",M420*(1+'INPUTS Y LISTAS'!$B$15),'Modelo Estadistico'!M420))</f>
        <v/>
      </c>
      <c r="AH420" s="15" t="str">
        <f>IF(N420="","",IF(Z420="SI",N420*(1+'INPUTS Y LISTAS'!$B$15),'Modelo Estadistico'!N420))</f>
        <v/>
      </c>
      <c r="AI420" s="15" t="str">
        <f>IF(O420="","",IF(Z420="SI",O420*(1+'INPUTS Y LISTAS'!$B$15),'Modelo Estadistico'!O420))</f>
        <v/>
      </c>
      <c r="AJ420" s="15" t="str">
        <f>IF(P420="","",IF(Z420="SI",P420*(1+'INPUTS Y LISTAS'!$B$15),'Modelo Estadistico'!P420))</f>
        <v/>
      </c>
      <c r="AK420" s="15" t="str">
        <f>IF(Q420="","",IF(Z420="SI",Q420*(1+'INPUTS Y LISTAS'!$B$15),'Modelo Estadistico'!Q420))</f>
        <v/>
      </c>
      <c r="AL420" s="15" t="str">
        <f>IF(R420="","",IF(Z420="SI",R420*(1+'INPUTS Y LISTAS'!$B$15),'Modelo Estadistico'!R420))</f>
        <v/>
      </c>
      <c r="AM420" s="15" t="str">
        <f>IF(S420="","",IF(Z420="SI",S420*(1+'INPUTS Y LISTAS'!$B$15),'Modelo Estadistico'!S420))</f>
        <v/>
      </c>
      <c r="AN420" s="15" t="str">
        <f>IF(T420="","",IF(Z420="SI",T420*(1+'INPUTS Y LISTAS'!$B$15),'Modelo Estadistico'!T420))</f>
        <v/>
      </c>
      <c r="AO420" s="15" t="str">
        <f>IF(U420="","",IF(Z420="SI",U420*(1+'INPUTS Y LISTAS'!$B$15),'Modelo Estadistico'!U420))</f>
        <v/>
      </c>
      <c r="AP420" s="15" t="str">
        <f>IF(V420="","",IF(Z420="SI",V420*(1+'INPUTS Y LISTAS'!$B$15),'Modelo Estadistico'!V420))</f>
        <v/>
      </c>
      <c r="AQ420" s="15" t="str">
        <f>IF(W420="","",IF(Z420="SI",W420*(1+'INPUTS Y LISTAS'!$B$15),'Modelo Estadistico'!W420))</f>
        <v/>
      </c>
      <c r="AR420" s="15" t="str">
        <f>IF(X420="","",IF(Z420="SI",X420*(1+'INPUTS Y LISTAS'!$B$15),'Modelo Estadistico'!X420))</f>
        <v/>
      </c>
      <c r="AS420" s="71"/>
      <c r="AT420" s="29" t="str">
        <f t="shared" si="464"/>
        <v/>
      </c>
      <c r="AU420" s="15" t="str">
        <f t="shared" si="465"/>
        <v/>
      </c>
      <c r="AV420" s="15" t="str">
        <f t="shared" si="466"/>
        <v/>
      </c>
      <c r="AW420" s="30" t="str">
        <f t="shared" si="467"/>
        <v/>
      </c>
      <c r="AX420" s="28" t="str">
        <f t="shared" si="446"/>
        <v/>
      </c>
      <c r="AY420" s="16" t="str">
        <f t="shared" si="418"/>
        <v/>
      </c>
      <c r="AZ420" s="16" t="str">
        <f t="shared" si="419"/>
        <v/>
      </c>
      <c r="BA420" s="16" t="str">
        <f t="shared" si="420"/>
        <v/>
      </c>
      <c r="BB420" s="16" t="str">
        <f t="shared" si="421"/>
        <v/>
      </c>
      <c r="BC420" s="16" t="str">
        <f t="shared" si="422"/>
        <v/>
      </c>
      <c r="BD420" s="16" t="str">
        <f t="shared" si="423"/>
        <v/>
      </c>
      <c r="BE420" s="16" t="str">
        <f t="shared" si="424"/>
        <v/>
      </c>
      <c r="BF420" s="16" t="str">
        <f t="shared" si="425"/>
        <v/>
      </c>
      <c r="BG420" s="16" t="str">
        <f t="shared" si="426"/>
        <v/>
      </c>
      <c r="BH420" s="16" t="str">
        <f t="shared" si="427"/>
        <v/>
      </c>
      <c r="BI420" s="16" t="str">
        <f t="shared" si="428"/>
        <v/>
      </c>
      <c r="BJ420" s="16" t="str">
        <f t="shared" si="429"/>
        <v/>
      </c>
      <c r="BK420" s="16" t="str">
        <f t="shared" si="430"/>
        <v/>
      </c>
      <c r="BL420" s="16" t="str">
        <f t="shared" si="431"/>
        <v/>
      </c>
      <c r="BM420" s="16"/>
      <c r="BN420" s="16" t="str">
        <f t="shared" si="432"/>
        <v/>
      </c>
      <c r="BO420" s="16" t="str">
        <f t="shared" si="433"/>
        <v/>
      </c>
      <c r="BP420" s="28" t="str">
        <f t="shared" si="434"/>
        <v/>
      </c>
      <c r="BQ420" s="16" t="str">
        <f t="shared" si="435"/>
        <v/>
      </c>
      <c r="BR420" s="16" t="str">
        <f t="shared" si="436"/>
        <v/>
      </c>
      <c r="BS420" s="16" t="str">
        <f t="shared" si="437"/>
        <v/>
      </c>
      <c r="BT420" s="16" t="str">
        <f t="shared" si="438"/>
        <v/>
      </c>
      <c r="BU420" s="16" t="str">
        <f t="shared" si="439"/>
        <v/>
      </c>
      <c r="BV420" s="16" t="str">
        <f t="shared" si="440"/>
        <v/>
      </c>
      <c r="BW420" s="16" t="str">
        <f t="shared" si="441"/>
        <v/>
      </c>
      <c r="BX420" s="16" t="str">
        <f t="shared" si="442"/>
        <v/>
      </c>
      <c r="BY420" s="16" t="str">
        <f t="shared" si="443"/>
        <v/>
      </c>
      <c r="BZ420" s="16" t="str">
        <f t="shared" si="462"/>
        <v/>
      </c>
      <c r="CA420" s="16" t="str">
        <f t="shared" si="462"/>
        <v/>
      </c>
      <c r="CB420" s="16" t="str">
        <f t="shared" si="462"/>
        <v/>
      </c>
      <c r="CC420" s="16" t="str">
        <f t="shared" si="462"/>
        <v/>
      </c>
      <c r="CD420" s="16" t="str">
        <f t="shared" si="462"/>
        <v/>
      </c>
      <c r="CE420" s="16" t="str">
        <f t="shared" si="462"/>
        <v/>
      </c>
      <c r="CF420" s="16" t="str">
        <f t="shared" si="462"/>
        <v/>
      </c>
      <c r="CG420" s="16" t="str">
        <f t="shared" si="462"/>
        <v/>
      </c>
      <c r="CH420" s="66" t="str">
        <f t="shared" si="445"/>
        <v/>
      </c>
      <c r="CI420" s="42" t="str">
        <f t="shared" si="457"/>
        <v/>
      </c>
      <c r="CJ420" s="42" t="str">
        <f t="shared" si="458"/>
        <v/>
      </c>
      <c r="CK420" s="42" t="str">
        <f t="shared" si="459"/>
        <v/>
      </c>
      <c r="CL420" s="42" t="str">
        <f t="shared" si="460"/>
        <v/>
      </c>
      <c r="CM420" s="42" t="str">
        <f t="shared" si="461"/>
        <v/>
      </c>
      <c r="CN420" s="65">
        <f t="shared" si="447"/>
        <v>0</v>
      </c>
      <c r="CO420" s="73"/>
      <c r="CP420" s="41">
        <f t="shared" si="468"/>
        <v>0</v>
      </c>
      <c r="CQ420" s="39">
        <f t="shared" si="469"/>
        <v>0</v>
      </c>
      <c r="CR420" s="40">
        <f t="shared" si="470"/>
        <v>0</v>
      </c>
      <c r="CS420" s="134">
        <f t="shared" si="471"/>
        <v>0</v>
      </c>
      <c r="CT420" s="17"/>
      <c r="CU420" s="129"/>
      <c r="CV420" s="130">
        <f t="shared" si="448"/>
        <v>0</v>
      </c>
      <c r="CW420" s="134">
        <f t="shared" si="449"/>
        <v>0</v>
      </c>
      <c r="CX420" s="131">
        <f>+IF($I$7="SI",'INPUTS Y LISTAS'!$B$31,0)</f>
        <v>0</v>
      </c>
      <c r="CY420" s="132"/>
      <c r="CZ420" s="130">
        <f t="shared" si="450"/>
        <v>0</v>
      </c>
      <c r="DA420" s="134">
        <f t="shared" si="451"/>
        <v>0</v>
      </c>
      <c r="DB420" s="131">
        <f>+IF($I$7="SI",'INPUTS Y LISTAS'!$B$32,0)</f>
        <v>0</v>
      </c>
      <c r="DC420" s="132"/>
      <c r="DD420" s="130">
        <f t="shared" si="452"/>
        <v>0</v>
      </c>
      <c r="DE420" s="134">
        <f t="shared" si="453"/>
        <v>0</v>
      </c>
      <c r="DF420" s="131">
        <f>+IF($I$7="SI",'INPUTS Y LISTAS'!$B$33,0)</f>
        <v>0</v>
      </c>
      <c r="DG420" s="132"/>
      <c r="DH420" s="130">
        <f t="shared" si="454"/>
        <v>0</v>
      </c>
      <c r="DI420" s="134">
        <f t="shared" si="455"/>
        <v>0</v>
      </c>
      <c r="DJ420" s="136">
        <f t="shared" si="456"/>
        <v>0</v>
      </c>
    </row>
    <row r="421" spans="3:114" ht="15.75" hidden="1" outlineLevel="2" x14ac:dyDescent="0.2">
      <c r="C421" s="14">
        <f t="shared" si="463"/>
        <v>407</v>
      </c>
      <c r="D421" s="72"/>
      <c r="E421" s="69">
        <v>1</v>
      </c>
      <c r="F421" s="69"/>
      <c r="G421" s="70"/>
      <c r="H421" s="70"/>
      <c r="I421" s="70"/>
      <c r="J421" s="70"/>
      <c r="K421" s="70"/>
      <c r="L421" s="70"/>
      <c r="M421" s="70"/>
      <c r="N421" s="70"/>
      <c r="O421" s="70"/>
      <c r="P421" s="70"/>
      <c r="Q421" s="70"/>
      <c r="R421" s="70"/>
      <c r="S421" s="70"/>
      <c r="T421" s="70"/>
      <c r="U421" s="70"/>
      <c r="V421" s="70"/>
      <c r="W421" s="70"/>
      <c r="X421" s="70"/>
      <c r="Y421" s="71"/>
      <c r="Z421" s="87" t="s">
        <v>16</v>
      </c>
      <c r="AA421" s="15" t="str">
        <f>IF(G421="","",IF(Z421="SI",G421*(1+'INPUTS Y LISTAS'!$B$15),'Modelo Estadistico'!G421))</f>
        <v/>
      </c>
      <c r="AB421" s="15" t="str">
        <f>IF(H421="","",IF(Z421="SI",H421*(1+'INPUTS Y LISTAS'!$B$15),'Modelo Estadistico'!H421))</f>
        <v/>
      </c>
      <c r="AC421" s="15" t="str">
        <f>IF(I421="","",IF(Z421="SI",I421*(1+'INPUTS Y LISTAS'!$B$15),'Modelo Estadistico'!I421))</f>
        <v/>
      </c>
      <c r="AD421" s="15" t="str">
        <f>IF(J421="","",IF(Z421="SI",J421*(1+'INPUTS Y LISTAS'!$B$15),'Modelo Estadistico'!J421))</f>
        <v/>
      </c>
      <c r="AE421" s="15" t="str">
        <f>IF(K421="","",IF(Z421="SI",K421*(1+'INPUTS Y LISTAS'!$B$15),'Modelo Estadistico'!K421))</f>
        <v/>
      </c>
      <c r="AF421" s="15" t="str">
        <f>IF(L421="","",IF(Z421="SI",L421*(1+'INPUTS Y LISTAS'!$B$15),'Modelo Estadistico'!L421))</f>
        <v/>
      </c>
      <c r="AG421" s="15" t="str">
        <f>IF(M421="","",IF(Z421="SI",M421*(1+'INPUTS Y LISTAS'!$B$15),'Modelo Estadistico'!M421))</f>
        <v/>
      </c>
      <c r="AH421" s="15" t="str">
        <f>IF(N421="","",IF(Z421="SI",N421*(1+'INPUTS Y LISTAS'!$B$15),'Modelo Estadistico'!N421))</f>
        <v/>
      </c>
      <c r="AI421" s="15" t="str">
        <f>IF(O421="","",IF(Z421="SI",O421*(1+'INPUTS Y LISTAS'!$B$15),'Modelo Estadistico'!O421))</f>
        <v/>
      </c>
      <c r="AJ421" s="15" t="str">
        <f>IF(P421="","",IF(Z421="SI",P421*(1+'INPUTS Y LISTAS'!$B$15),'Modelo Estadistico'!P421))</f>
        <v/>
      </c>
      <c r="AK421" s="15" t="str">
        <f>IF(Q421="","",IF(Z421="SI",Q421*(1+'INPUTS Y LISTAS'!$B$15),'Modelo Estadistico'!Q421))</f>
        <v/>
      </c>
      <c r="AL421" s="15" t="str">
        <f>IF(R421="","",IF(Z421="SI",R421*(1+'INPUTS Y LISTAS'!$B$15),'Modelo Estadistico'!R421))</f>
        <v/>
      </c>
      <c r="AM421" s="15" t="str">
        <f>IF(S421="","",IF(Z421="SI",S421*(1+'INPUTS Y LISTAS'!$B$15),'Modelo Estadistico'!S421))</f>
        <v/>
      </c>
      <c r="AN421" s="15" t="str">
        <f>IF(T421="","",IF(Z421="SI",T421*(1+'INPUTS Y LISTAS'!$B$15),'Modelo Estadistico'!T421))</f>
        <v/>
      </c>
      <c r="AO421" s="15" t="str">
        <f>IF(U421="","",IF(Z421="SI",U421*(1+'INPUTS Y LISTAS'!$B$15),'Modelo Estadistico'!U421))</f>
        <v/>
      </c>
      <c r="AP421" s="15" t="str">
        <f>IF(V421="","",IF(Z421="SI",V421*(1+'INPUTS Y LISTAS'!$B$15),'Modelo Estadistico'!V421))</f>
        <v/>
      </c>
      <c r="AQ421" s="15" t="str">
        <f>IF(W421="","",IF(Z421="SI",W421*(1+'INPUTS Y LISTAS'!$B$15),'Modelo Estadistico'!W421))</f>
        <v/>
      </c>
      <c r="AR421" s="15" t="str">
        <f>IF(X421="","",IF(Z421="SI",X421*(1+'INPUTS Y LISTAS'!$B$15),'Modelo Estadistico'!X421))</f>
        <v/>
      </c>
      <c r="AS421" s="71"/>
      <c r="AT421" s="29" t="str">
        <f t="shared" si="464"/>
        <v/>
      </c>
      <c r="AU421" s="15" t="str">
        <f t="shared" si="465"/>
        <v/>
      </c>
      <c r="AV421" s="15" t="str">
        <f t="shared" si="466"/>
        <v/>
      </c>
      <c r="AW421" s="30" t="str">
        <f t="shared" si="467"/>
        <v/>
      </c>
      <c r="AX421" s="28" t="str">
        <f t="shared" si="446"/>
        <v/>
      </c>
      <c r="AY421" s="16" t="str">
        <f t="shared" si="418"/>
        <v/>
      </c>
      <c r="AZ421" s="16" t="str">
        <f t="shared" si="419"/>
        <v/>
      </c>
      <c r="BA421" s="16" t="str">
        <f t="shared" si="420"/>
        <v/>
      </c>
      <c r="BB421" s="16" t="str">
        <f t="shared" si="421"/>
        <v/>
      </c>
      <c r="BC421" s="16" t="str">
        <f t="shared" si="422"/>
        <v/>
      </c>
      <c r="BD421" s="16" t="str">
        <f t="shared" si="423"/>
        <v/>
      </c>
      <c r="BE421" s="16" t="str">
        <f t="shared" si="424"/>
        <v/>
      </c>
      <c r="BF421" s="16" t="str">
        <f t="shared" si="425"/>
        <v/>
      </c>
      <c r="BG421" s="16" t="str">
        <f t="shared" si="426"/>
        <v/>
      </c>
      <c r="BH421" s="16" t="str">
        <f t="shared" si="427"/>
        <v/>
      </c>
      <c r="BI421" s="16" t="str">
        <f t="shared" si="428"/>
        <v/>
      </c>
      <c r="BJ421" s="16" t="str">
        <f t="shared" si="429"/>
        <v/>
      </c>
      <c r="BK421" s="16" t="str">
        <f t="shared" si="430"/>
        <v/>
      </c>
      <c r="BL421" s="16" t="str">
        <f t="shared" si="431"/>
        <v/>
      </c>
      <c r="BM421" s="16"/>
      <c r="BN421" s="16" t="str">
        <f t="shared" si="432"/>
        <v/>
      </c>
      <c r="BO421" s="16" t="str">
        <f t="shared" si="433"/>
        <v/>
      </c>
      <c r="BP421" s="28" t="str">
        <f t="shared" si="434"/>
        <v/>
      </c>
      <c r="BQ421" s="16" t="str">
        <f t="shared" si="435"/>
        <v/>
      </c>
      <c r="BR421" s="16" t="str">
        <f t="shared" si="436"/>
        <v/>
      </c>
      <c r="BS421" s="16" t="str">
        <f t="shared" si="437"/>
        <v/>
      </c>
      <c r="BT421" s="16" t="str">
        <f t="shared" si="438"/>
        <v/>
      </c>
      <c r="BU421" s="16" t="str">
        <f t="shared" si="439"/>
        <v/>
      </c>
      <c r="BV421" s="16" t="str">
        <f t="shared" si="440"/>
        <v/>
      </c>
      <c r="BW421" s="16" t="str">
        <f t="shared" si="441"/>
        <v/>
      </c>
      <c r="BX421" s="16" t="str">
        <f t="shared" si="442"/>
        <v/>
      </c>
      <c r="BY421" s="16" t="str">
        <f t="shared" si="443"/>
        <v/>
      </c>
      <c r="BZ421" s="16" t="str">
        <f t="shared" si="462"/>
        <v/>
      </c>
      <c r="CA421" s="16" t="str">
        <f t="shared" si="462"/>
        <v/>
      </c>
      <c r="CB421" s="16" t="str">
        <f t="shared" si="462"/>
        <v/>
      </c>
      <c r="CC421" s="16" t="str">
        <f t="shared" si="462"/>
        <v/>
      </c>
      <c r="CD421" s="16" t="str">
        <f t="shared" si="462"/>
        <v/>
      </c>
      <c r="CE421" s="16" t="str">
        <f t="shared" si="462"/>
        <v/>
      </c>
      <c r="CF421" s="16" t="str">
        <f t="shared" si="462"/>
        <v/>
      </c>
      <c r="CG421" s="16" t="str">
        <f t="shared" si="462"/>
        <v/>
      </c>
      <c r="CH421" s="66" t="str">
        <f t="shared" si="445"/>
        <v/>
      </c>
      <c r="CI421" s="42" t="str">
        <f t="shared" si="457"/>
        <v/>
      </c>
      <c r="CJ421" s="42" t="str">
        <f t="shared" si="458"/>
        <v/>
      </c>
      <c r="CK421" s="42" t="str">
        <f t="shared" si="459"/>
        <v/>
      </c>
      <c r="CL421" s="42" t="str">
        <f t="shared" si="460"/>
        <v/>
      </c>
      <c r="CM421" s="42" t="str">
        <f t="shared" si="461"/>
        <v/>
      </c>
      <c r="CN421" s="65">
        <f t="shared" si="447"/>
        <v>0</v>
      </c>
      <c r="CO421" s="73"/>
      <c r="CP421" s="41">
        <f t="shared" si="468"/>
        <v>0</v>
      </c>
      <c r="CQ421" s="39">
        <f t="shared" si="469"/>
        <v>0</v>
      </c>
      <c r="CR421" s="40">
        <f t="shared" si="470"/>
        <v>0</v>
      </c>
      <c r="CS421" s="134">
        <f t="shared" si="471"/>
        <v>0</v>
      </c>
      <c r="CT421" s="17"/>
      <c r="CU421" s="129"/>
      <c r="CV421" s="130">
        <f t="shared" si="448"/>
        <v>0</v>
      </c>
      <c r="CW421" s="134">
        <f t="shared" si="449"/>
        <v>0</v>
      </c>
      <c r="CX421" s="131">
        <f>+IF($I$7="SI",'INPUTS Y LISTAS'!$B$31,0)</f>
        <v>0</v>
      </c>
      <c r="CY421" s="132"/>
      <c r="CZ421" s="130">
        <f t="shared" si="450"/>
        <v>0</v>
      </c>
      <c r="DA421" s="134">
        <f t="shared" si="451"/>
        <v>0</v>
      </c>
      <c r="DB421" s="131">
        <f>+IF($I$7="SI",'INPUTS Y LISTAS'!$B$32,0)</f>
        <v>0</v>
      </c>
      <c r="DC421" s="132"/>
      <c r="DD421" s="130">
        <f t="shared" si="452"/>
        <v>0</v>
      </c>
      <c r="DE421" s="134">
        <f t="shared" si="453"/>
        <v>0</v>
      </c>
      <c r="DF421" s="131">
        <f>+IF($I$7="SI",'INPUTS Y LISTAS'!$B$33,0)</f>
        <v>0</v>
      </c>
      <c r="DG421" s="132"/>
      <c r="DH421" s="130">
        <f t="shared" si="454"/>
        <v>0</v>
      </c>
      <c r="DI421" s="134">
        <f t="shared" si="455"/>
        <v>0</v>
      </c>
      <c r="DJ421" s="136">
        <f t="shared" si="456"/>
        <v>0</v>
      </c>
    </row>
    <row r="422" spans="3:114" ht="15.75" hidden="1" outlineLevel="2" x14ac:dyDescent="0.2">
      <c r="C422" s="14">
        <f t="shared" si="463"/>
        <v>408</v>
      </c>
      <c r="D422" s="72"/>
      <c r="E422" s="69">
        <v>1</v>
      </c>
      <c r="F422" s="69"/>
      <c r="G422" s="70"/>
      <c r="H422" s="70"/>
      <c r="I422" s="70"/>
      <c r="J422" s="70"/>
      <c r="K422" s="70"/>
      <c r="L422" s="70"/>
      <c r="M422" s="70"/>
      <c r="N422" s="70"/>
      <c r="O422" s="70"/>
      <c r="P422" s="70"/>
      <c r="Q422" s="70"/>
      <c r="R422" s="70"/>
      <c r="S422" s="70"/>
      <c r="T422" s="70"/>
      <c r="U422" s="70"/>
      <c r="V422" s="70"/>
      <c r="W422" s="70"/>
      <c r="X422" s="70"/>
      <c r="Y422" s="71"/>
      <c r="Z422" s="87" t="s">
        <v>16</v>
      </c>
      <c r="AA422" s="15" t="str">
        <f>IF(G422="","",IF(Z422="SI",G422*(1+'INPUTS Y LISTAS'!$B$15),'Modelo Estadistico'!G422))</f>
        <v/>
      </c>
      <c r="AB422" s="15" t="str">
        <f>IF(H422="","",IF(Z422="SI",H422*(1+'INPUTS Y LISTAS'!$B$15),'Modelo Estadistico'!H422))</f>
        <v/>
      </c>
      <c r="AC422" s="15" t="str">
        <f>IF(I422="","",IF(Z422="SI",I422*(1+'INPUTS Y LISTAS'!$B$15),'Modelo Estadistico'!I422))</f>
        <v/>
      </c>
      <c r="AD422" s="15" t="str">
        <f>IF(J422="","",IF(Z422="SI",J422*(1+'INPUTS Y LISTAS'!$B$15),'Modelo Estadistico'!J422))</f>
        <v/>
      </c>
      <c r="AE422" s="15" t="str">
        <f>IF(K422="","",IF(Z422="SI",K422*(1+'INPUTS Y LISTAS'!$B$15),'Modelo Estadistico'!K422))</f>
        <v/>
      </c>
      <c r="AF422" s="15" t="str">
        <f>IF(L422="","",IF(Z422="SI",L422*(1+'INPUTS Y LISTAS'!$B$15),'Modelo Estadistico'!L422))</f>
        <v/>
      </c>
      <c r="AG422" s="15" t="str">
        <f>IF(M422="","",IF(Z422="SI",M422*(1+'INPUTS Y LISTAS'!$B$15),'Modelo Estadistico'!M422))</f>
        <v/>
      </c>
      <c r="AH422" s="15" t="str">
        <f>IF(N422="","",IF(Z422="SI",N422*(1+'INPUTS Y LISTAS'!$B$15),'Modelo Estadistico'!N422))</f>
        <v/>
      </c>
      <c r="AI422" s="15" t="str">
        <f>IF(O422="","",IF(Z422="SI",O422*(1+'INPUTS Y LISTAS'!$B$15),'Modelo Estadistico'!O422))</f>
        <v/>
      </c>
      <c r="AJ422" s="15" t="str">
        <f>IF(P422="","",IF(Z422="SI",P422*(1+'INPUTS Y LISTAS'!$B$15),'Modelo Estadistico'!P422))</f>
        <v/>
      </c>
      <c r="AK422" s="15" t="str">
        <f>IF(Q422="","",IF(Z422="SI",Q422*(1+'INPUTS Y LISTAS'!$B$15),'Modelo Estadistico'!Q422))</f>
        <v/>
      </c>
      <c r="AL422" s="15" t="str">
        <f>IF(R422="","",IF(Z422="SI",R422*(1+'INPUTS Y LISTAS'!$B$15),'Modelo Estadistico'!R422))</f>
        <v/>
      </c>
      <c r="AM422" s="15" t="str">
        <f>IF(S422="","",IF(Z422="SI",S422*(1+'INPUTS Y LISTAS'!$B$15),'Modelo Estadistico'!S422))</f>
        <v/>
      </c>
      <c r="AN422" s="15" t="str">
        <f>IF(T422="","",IF(Z422="SI",T422*(1+'INPUTS Y LISTAS'!$B$15),'Modelo Estadistico'!T422))</f>
        <v/>
      </c>
      <c r="AO422" s="15" t="str">
        <f>IF(U422="","",IF(Z422="SI",U422*(1+'INPUTS Y LISTAS'!$B$15),'Modelo Estadistico'!U422))</f>
        <v/>
      </c>
      <c r="AP422" s="15" t="str">
        <f>IF(V422="","",IF(Z422="SI",V422*(1+'INPUTS Y LISTAS'!$B$15),'Modelo Estadistico'!V422))</f>
        <v/>
      </c>
      <c r="AQ422" s="15" t="str">
        <f>IF(W422="","",IF(Z422="SI",W422*(1+'INPUTS Y LISTAS'!$B$15),'Modelo Estadistico'!W422))</f>
        <v/>
      </c>
      <c r="AR422" s="15" t="str">
        <f>IF(X422="","",IF(Z422="SI",X422*(1+'INPUTS Y LISTAS'!$B$15),'Modelo Estadistico'!X422))</f>
        <v/>
      </c>
      <c r="AS422" s="71"/>
      <c r="AT422" s="29" t="str">
        <f t="shared" si="464"/>
        <v/>
      </c>
      <c r="AU422" s="15" t="str">
        <f t="shared" si="465"/>
        <v/>
      </c>
      <c r="AV422" s="15" t="str">
        <f t="shared" si="466"/>
        <v/>
      </c>
      <c r="AW422" s="30" t="str">
        <f t="shared" si="467"/>
        <v/>
      </c>
      <c r="AX422" s="28" t="str">
        <f t="shared" si="446"/>
        <v/>
      </c>
      <c r="AY422" s="16" t="str">
        <f t="shared" si="418"/>
        <v/>
      </c>
      <c r="AZ422" s="16" t="str">
        <f t="shared" si="419"/>
        <v/>
      </c>
      <c r="BA422" s="16" t="str">
        <f t="shared" si="420"/>
        <v/>
      </c>
      <c r="BB422" s="16" t="str">
        <f t="shared" si="421"/>
        <v/>
      </c>
      <c r="BC422" s="16" t="str">
        <f t="shared" si="422"/>
        <v/>
      </c>
      <c r="BD422" s="16" t="str">
        <f t="shared" si="423"/>
        <v/>
      </c>
      <c r="BE422" s="16" t="str">
        <f t="shared" si="424"/>
        <v/>
      </c>
      <c r="BF422" s="16" t="str">
        <f t="shared" si="425"/>
        <v/>
      </c>
      <c r="BG422" s="16" t="str">
        <f t="shared" si="426"/>
        <v/>
      </c>
      <c r="BH422" s="16" t="str">
        <f t="shared" si="427"/>
        <v/>
      </c>
      <c r="BI422" s="16" t="str">
        <f t="shared" si="428"/>
        <v/>
      </c>
      <c r="BJ422" s="16" t="str">
        <f t="shared" si="429"/>
        <v/>
      </c>
      <c r="BK422" s="16" t="str">
        <f t="shared" si="430"/>
        <v/>
      </c>
      <c r="BL422" s="16" t="str">
        <f t="shared" si="431"/>
        <v/>
      </c>
      <c r="BM422" s="16"/>
      <c r="BN422" s="16" t="str">
        <f t="shared" si="432"/>
        <v/>
      </c>
      <c r="BO422" s="16" t="str">
        <f t="shared" si="433"/>
        <v/>
      </c>
      <c r="BP422" s="28" t="str">
        <f t="shared" si="434"/>
        <v/>
      </c>
      <c r="BQ422" s="16" t="str">
        <f t="shared" si="435"/>
        <v/>
      </c>
      <c r="BR422" s="16" t="str">
        <f t="shared" si="436"/>
        <v/>
      </c>
      <c r="BS422" s="16" t="str">
        <f t="shared" si="437"/>
        <v/>
      </c>
      <c r="BT422" s="16" t="str">
        <f t="shared" si="438"/>
        <v/>
      </c>
      <c r="BU422" s="16" t="str">
        <f t="shared" si="439"/>
        <v/>
      </c>
      <c r="BV422" s="16" t="str">
        <f t="shared" si="440"/>
        <v/>
      </c>
      <c r="BW422" s="16" t="str">
        <f t="shared" si="441"/>
        <v/>
      </c>
      <c r="BX422" s="16" t="str">
        <f t="shared" si="442"/>
        <v/>
      </c>
      <c r="BY422" s="16" t="str">
        <f t="shared" si="443"/>
        <v/>
      </c>
      <c r="BZ422" s="16" t="str">
        <f t="shared" si="462"/>
        <v/>
      </c>
      <c r="CA422" s="16" t="str">
        <f t="shared" si="462"/>
        <v/>
      </c>
      <c r="CB422" s="16" t="str">
        <f t="shared" si="462"/>
        <v/>
      </c>
      <c r="CC422" s="16" t="str">
        <f t="shared" si="462"/>
        <v/>
      </c>
      <c r="CD422" s="16" t="str">
        <f t="shared" si="462"/>
        <v/>
      </c>
      <c r="CE422" s="16" t="str">
        <f t="shared" si="462"/>
        <v/>
      </c>
      <c r="CF422" s="16" t="str">
        <f t="shared" si="462"/>
        <v/>
      </c>
      <c r="CG422" s="16" t="str">
        <f t="shared" si="462"/>
        <v/>
      </c>
      <c r="CH422" s="66" t="str">
        <f t="shared" si="445"/>
        <v/>
      </c>
      <c r="CI422" s="42" t="str">
        <f t="shared" si="457"/>
        <v/>
      </c>
      <c r="CJ422" s="42" t="str">
        <f t="shared" si="458"/>
        <v/>
      </c>
      <c r="CK422" s="42" t="str">
        <f t="shared" si="459"/>
        <v/>
      </c>
      <c r="CL422" s="42" t="str">
        <f t="shared" si="460"/>
        <v/>
      </c>
      <c r="CM422" s="42" t="str">
        <f t="shared" si="461"/>
        <v/>
      </c>
      <c r="CN422" s="65">
        <f t="shared" si="447"/>
        <v>0</v>
      </c>
      <c r="CO422" s="73"/>
      <c r="CP422" s="41">
        <f t="shared" si="468"/>
        <v>0</v>
      </c>
      <c r="CQ422" s="39">
        <f t="shared" si="469"/>
        <v>0</v>
      </c>
      <c r="CR422" s="40">
        <f t="shared" si="470"/>
        <v>0</v>
      </c>
      <c r="CS422" s="134">
        <f t="shared" si="471"/>
        <v>0</v>
      </c>
      <c r="CT422" s="17"/>
      <c r="CU422" s="129"/>
      <c r="CV422" s="130">
        <f t="shared" si="448"/>
        <v>0</v>
      </c>
      <c r="CW422" s="134">
        <f t="shared" si="449"/>
        <v>0</v>
      </c>
      <c r="CX422" s="131">
        <f>+IF($I$7="SI",'INPUTS Y LISTAS'!$B$31,0)</f>
        <v>0</v>
      </c>
      <c r="CY422" s="132"/>
      <c r="CZ422" s="130">
        <f t="shared" si="450"/>
        <v>0</v>
      </c>
      <c r="DA422" s="134">
        <f t="shared" si="451"/>
        <v>0</v>
      </c>
      <c r="DB422" s="131">
        <f>+IF($I$7="SI",'INPUTS Y LISTAS'!$B$32,0)</f>
        <v>0</v>
      </c>
      <c r="DC422" s="132"/>
      <c r="DD422" s="130">
        <f t="shared" si="452"/>
        <v>0</v>
      </c>
      <c r="DE422" s="134">
        <f t="shared" si="453"/>
        <v>0</v>
      </c>
      <c r="DF422" s="131">
        <f>+IF($I$7="SI",'INPUTS Y LISTAS'!$B$33,0)</f>
        <v>0</v>
      </c>
      <c r="DG422" s="132"/>
      <c r="DH422" s="130">
        <f t="shared" si="454"/>
        <v>0</v>
      </c>
      <c r="DI422" s="134">
        <f t="shared" si="455"/>
        <v>0</v>
      </c>
      <c r="DJ422" s="136">
        <f t="shared" si="456"/>
        <v>0</v>
      </c>
    </row>
    <row r="423" spans="3:114" ht="15.75" hidden="1" outlineLevel="2" x14ac:dyDescent="0.2">
      <c r="C423" s="14">
        <f t="shared" si="463"/>
        <v>409</v>
      </c>
      <c r="D423" s="72"/>
      <c r="E423" s="69">
        <v>1</v>
      </c>
      <c r="F423" s="69"/>
      <c r="G423" s="70"/>
      <c r="H423" s="70"/>
      <c r="I423" s="70"/>
      <c r="J423" s="70"/>
      <c r="K423" s="70"/>
      <c r="L423" s="70"/>
      <c r="M423" s="70"/>
      <c r="N423" s="70"/>
      <c r="O423" s="70"/>
      <c r="P423" s="70"/>
      <c r="Q423" s="70"/>
      <c r="R423" s="70"/>
      <c r="S423" s="70"/>
      <c r="T423" s="70"/>
      <c r="U423" s="70"/>
      <c r="V423" s="70"/>
      <c r="W423" s="70"/>
      <c r="X423" s="70"/>
      <c r="Y423" s="71"/>
      <c r="Z423" s="87" t="s">
        <v>16</v>
      </c>
      <c r="AA423" s="15" t="str">
        <f>IF(G423="","",IF(Z423="SI",G423*(1+'INPUTS Y LISTAS'!$B$15),'Modelo Estadistico'!G423))</f>
        <v/>
      </c>
      <c r="AB423" s="15" t="str">
        <f>IF(H423="","",IF(Z423="SI",H423*(1+'INPUTS Y LISTAS'!$B$15),'Modelo Estadistico'!H423))</f>
        <v/>
      </c>
      <c r="AC423" s="15" t="str">
        <f>IF(I423="","",IF(Z423="SI",I423*(1+'INPUTS Y LISTAS'!$B$15),'Modelo Estadistico'!I423))</f>
        <v/>
      </c>
      <c r="AD423" s="15" t="str">
        <f>IF(J423="","",IF(Z423="SI",J423*(1+'INPUTS Y LISTAS'!$B$15),'Modelo Estadistico'!J423))</f>
        <v/>
      </c>
      <c r="AE423" s="15" t="str">
        <f>IF(K423="","",IF(Z423="SI",K423*(1+'INPUTS Y LISTAS'!$B$15),'Modelo Estadistico'!K423))</f>
        <v/>
      </c>
      <c r="AF423" s="15" t="str">
        <f>IF(L423="","",IF(Z423="SI",L423*(1+'INPUTS Y LISTAS'!$B$15),'Modelo Estadistico'!L423))</f>
        <v/>
      </c>
      <c r="AG423" s="15" t="str">
        <f>IF(M423="","",IF(Z423="SI",M423*(1+'INPUTS Y LISTAS'!$B$15),'Modelo Estadistico'!M423))</f>
        <v/>
      </c>
      <c r="AH423" s="15" t="str">
        <f>IF(N423="","",IF(Z423="SI",N423*(1+'INPUTS Y LISTAS'!$B$15),'Modelo Estadistico'!N423))</f>
        <v/>
      </c>
      <c r="AI423" s="15" t="str">
        <f>IF(O423="","",IF(Z423="SI",O423*(1+'INPUTS Y LISTAS'!$B$15),'Modelo Estadistico'!O423))</f>
        <v/>
      </c>
      <c r="AJ423" s="15" t="str">
        <f>IF(P423="","",IF(Z423="SI",P423*(1+'INPUTS Y LISTAS'!$B$15),'Modelo Estadistico'!P423))</f>
        <v/>
      </c>
      <c r="AK423" s="15" t="str">
        <f>IF(Q423="","",IF(Z423="SI",Q423*(1+'INPUTS Y LISTAS'!$B$15),'Modelo Estadistico'!Q423))</f>
        <v/>
      </c>
      <c r="AL423" s="15" t="str">
        <f>IF(R423="","",IF(Z423="SI",R423*(1+'INPUTS Y LISTAS'!$B$15),'Modelo Estadistico'!R423))</f>
        <v/>
      </c>
      <c r="AM423" s="15" t="str">
        <f>IF(S423="","",IF(Z423="SI",S423*(1+'INPUTS Y LISTAS'!$B$15),'Modelo Estadistico'!S423))</f>
        <v/>
      </c>
      <c r="AN423" s="15" t="str">
        <f>IF(T423="","",IF(Z423="SI",T423*(1+'INPUTS Y LISTAS'!$B$15),'Modelo Estadistico'!T423))</f>
        <v/>
      </c>
      <c r="AO423" s="15" t="str">
        <f>IF(U423="","",IF(Z423="SI",U423*(1+'INPUTS Y LISTAS'!$B$15),'Modelo Estadistico'!U423))</f>
        <v/>
      </c>
      <c r="AP423" s="15" t="str">
        <f>IF(V423="","",IF(Z423="SI",V423*(1+'INPUTS Y LISTAS'!$B$15),'Modelo Estadistico'!V423))</f>
        <v/>
      </c>
      <c r="AQ423" s="15" t="str">
        <f>IF(W423="","",IF(Z423="SI",W423*(1+'INPUTS Y LISTAS'!$B$15),'Modelo Estadistico'!W423))</f>
        <v/>
      </c>
      <c r="AR423" s="15" t="str">
        <f>IF(X423="","",IF(Z423="SI",X423*(1+'INPUTS Y LISTAS'!$B$15),'Modelo Estadistico'!X423))</f>
        <v/>
      </c>
      <c r="AS423" s="71"/>
      <c r="AT423" s="29" t="str">
        <f t="shared" si="464"/>
        <v/>
      </c>
      <c r="AU423" s="15" t="str">
        <f t="shared" si="465"/>
        <v/>
      </c>
      <c r="AV423" s="15" t="str">
        <f t="shared" si="466"/>
        <v/>
      </c>
      <c r="AW423" s="30" t="str">
        <f t="shared" si="467"/>
        <v/>
      </c>
      <c r="AX423" s="28" t="str">
        <f t="shared" si="446"/>
        <v/>
      </c>
      <c r="AY423" s="16" t="str">
        <f t="shared" si="418"/>
        <v/>
      </c>
      <c r="AZ423" s="16" t="str">
        <f t="shared" si="419"/>
        <v/>
      </c>
      <c r="BA423" s="16" t="str">
        <f t="shared" si="420"/>
        <v/>
      </c>
      <c r="BB423" s="16" t="str">
        <f t="shared" si="421"/>
        <v/>
      </c>
      <c r="BC423" s="16" t="str">
        <f t="shared" si="422"/>
        <v/>
      </c>
      <c r="BD423" s="16" t="str">
        <f t="shared" si="423"/>
        <v/>
      </c>
      <c r="BE423" s="16" t="str">
        <f t="shared" si="424"/>
        <v/>
      </c>
      <c r="BF423" s="16" t="str">
        <f t="shared" si="425"/>
        <v/>
      </c>
      <c r="BG423" s="16" t="str">
        <f t="shared" si="426"/>
        <v/>
      </c>
      <c r="BH423" s="16" t="str">
        <f t="shared" si="427"/>
        <v/>
      </c>
      <c r="BI423" s="16" t="str">
        <f t="shared" si="428"/>
        <v/>
      </c>
      <c r="BJ423" s="16" t="str">
        <f t="shared" si="429"/>
        <v/>
      </c>
      <c r="BK423" s="16" t="str">
        <f t="shared" si="430"/>
        <v/>
      </c>
      <c r="BL423" s="16" t="str">
        <f t="shared" si="431"/>
        <v/>
      </c>
      <c r="BM423" s="16"/>
      <c r="BN423" s="16" t="str">
        <f t="shared" si="432"/>
        <v/>
      </c>
      <c r="BO423" s="16" t="str">
        <f t="shared" si="433"/>
        <v/>
      </c>
      <c r="BP423" s="28" t="str">
        <f t="shared" si="434"/>
        <v/>
      </c>
      <c r="BQ423" s="16" t="str">
        <f t="shared" si="435"/>
        <v/>
      </c>
      <c r="BR423" s="16" t="str">
        <f t="shared" si="436"/>
        <v/>
      </c>
      <c r="BS423" s="16" t="str">
        <f t="shared" si="437"/>
        <v/>
      </c>
      <c r="BT423" s="16" t="str">
        <f t="shared" si="438"/>
        <v/>
      </c>
      <c r="BU423" s="16" t="str">
        <f t="shared" si="439"/>
        <v/>
      </c>
      <c r="BV423" s="16" t="str">
        <f t="shared" si="440"/>
        <v/>
      </c>
      <c r="BW423" s="16" t="str">
        <f t="shared" si="441"/>
        <v/>
      </c>
      <c r="BX423" s="16" t="str">
        <f t="shared" si="442"/>
        <v/>
      </c>
      <c r="BY423" s="16" t="str">
        <f t="shared" si="443"/>
        <v/>
      </c>
      <c r="BZ423" s="16" t="str">
        <f t="shared" si="462"/>
        <v/>
      </c>
      <c r="CA423" s="16" t="str">
        <f t="shared" si="462"/>
        <v/>
      </c>
      <c r="CB423" s="16" t="str">
        <f t="shared" si="462"/>
        <v/>
      </c>
      <c r="CC423" s="16" t="str">
        <f t="shared" si="462"/>
        <v/>
      </c>
      <c r="CD423" s="16" t="str">
        <f t="shared" si="462"/>
        <v/>
      </c>
      <c r="CE423" s="16" t="str">
        <f t="shared" si="462"/>
        <v/>
      </c>
      <c r="CF423" s="16" t="str">
        <f t="shared" si="462"/>
        <v/>
      </c>
      <c r="CG423" s="16" t="str">
        <f t="shared" si="462"/>
        <v/>
      </c>
      <c r="CH423" s="66" t="str">
        <f t="shared" si="445"/>
        <v/>
      </c>
      <c r="CI423" s="42" t="str">
        <f t="shared" si="457"/>
        <v/>
      </c>
      <c r="CJ423" s="42" t="str">
        <f t="shared" si="458"/>
        <v/>
      </c>
      <c r="CK423" s="42" t="str">
        <f t="shared" si="459"/>
        <v/>
      </c>
      <c r="CL423" s="42" t="str">
        <f t="shared" si="460"/>
        <v/>
      </c>
      <c r="CM423" s="42" t="str">
        <f t="shared" si="461"/>
        <v/>
      </c>
      <c r="CN423" s="65">
        <f t="shared" si="447"/>
        <v>0</v>
      </c>
      <c r="CO423" s="73"/>
      <c r="CP423" s="41">
        <f t="shared" si="468"/>
        <v>0</v>
      </c>
      <c r="CQ423" s="39">
        <f t="shared" si="469"/>
        <v>0</v>
      </c>
      <c r="CR423" s="40">
        <f t="shared" si="470"/>
        <v>0</v>
      </c>
      <c r="CS423" s="134">
        <f t="shared" si="471"/>
        <v>0</v>
      </c>
      <c r="CT423" s="17"/>
      <c r="CU423" s="129"/>
      <c r="CV423" s="130">
        <f t="shared" si="448"/>
        <v>0</v>
      </c>
      <c r="CW423" s="134">
        <f t="shared" si="449"/>
        <v>0</v>
      </c>
      <c r="CX423" s="131">
        <f>+IF($I$7="SI",'INPUTS Y LISTAS'!$B$31,0)</f>
        <v>0</v>
      </c>
      <c r="CY423" s="132"/>
      <c r="CZ423" s="130">
        <f t="shared" si="450"/>
        <v>0</v>
      </c>
      <c r="DA423" s="134">
        <f t="shared" si="451"/>
        <v>0</v>
      </c>
      <c r="DB423" s="131">
        <f>+IF($I$7="SI",'INPUTS Y LISTAS'!$B$32,0)</f>
        <v>0</v>
      </c>
      <c r="DC423" s="132"/>
      <c r="DD423" s="130">
        <f t="shared" si="452"/>
        <v>0</v>
      </c>
      <c r="DE423" s="134">
        <f t="shared" si="453"/>
        <v>0</v>
      </c>
      <c r="DF423" s="131">
        <f>+IF($I$7="SI",'INPUTS Y LISTAS'!$B$33,0)</f>
        <v>0</v>
      </c>
      <c r="DG423" s="132"/>
      <c r="DH423" s="130">
        <f t="shared" si="454"/>
        <v>0</v>
      </c>
      <c r="DI423" s="134">
        <f t="shared" si="455"/>
        <v>0</v>
      </c>
      <c r="DJ423" s="136">
        <f t="shared" si="456"/>
        <v>0</v>
      </c>
    </row>
    <row r="424" spans="3:114" ht="15.75" hidden="1" outlineLevel="2" x14ac:dyDescent="0.2">
      <c r="C424" s="14">
        <f t="shared" si="463"/>
        <v>410</v>
      </c>
      <c r="D424" s="72"/>
      <c r="E424" s="69">
        <v>1</v>
      </c>
      <c r="F424" s="69"/>
      <c r="G424" s="70"/>
      <c r="H424" s="70"/>
      <c r="I424" s="70"/>
      <c r="J424" s="70"/>
      <c r="K424" s="70"/>
      <c r="L424" s="70"/>
      <c r="M424" s="70"/>
      <c r="N424" s="70"/>
      <c r="O424" s="70"/>
      <c r="P424" s="70"/>
      <c r="Q424" s="70"/>
      <c r="R424" s="70"/>
      <c r="S424" s="70"/>
      <c r="T424" s="70"/>
      <c r="U424" s="70"/>
      <c r="V424" s="70"/>
      <c r="W424" s="70"/>
      <c r="X424" s="70"/>
      <c r="Y424" s="71"/>
      <c r="Z424" s="87" t="s">
        <v>16</v>
      </c>
      <c r="AA424" s="15" t="str">
        <f>IF(G424="","",IF(Z424="SI",G424*(1+'INPUTS Y LISTAS'!$B$15),'Modelo Estadistico'!G424))</f>
        <v/>
      </c>
      <c r="AB424" s="15" t="str">
        <f>IF(H424="","",IF(Z424="SI",H424*(1+'INPUTS Y LISTAS'!$B$15),'Modelo Estadistico'!H424))</f>
        <v/>
      </c>
      <c r="AC424" s="15" t="str">
        <f>IF(I424="","",IF(Z424="SI",I424*(1+'INPUTS Y LISTAS'!$B$15),'Modelo Estadistico'!I424))</f>
        <v/>
      </c>
      <c r="AD424" s="15" t="str">
        <f>IF(J424="","",IF(Z424="SI",J424*(1+'INPUTS Y LISTAS'!$B$15),'Modelo Estadistico'!J424))</f>
        <v/>
      </c>
      <c r="AE424" s="15" t="str">
        <f>IF(K424="","",IF(Z424="SI",K424*(1+'INPUTS Y LISTAS'!$B$15),'Modelo Estadistico'!K424))</f>
        <v/>
      </c>
      <c r="AF424" s="15" t="str">
        <f>IF(L424="","",IF(Z424="SI",L424*(1+'INPUTS Y LISTAS'!$B$15),'Modelo Estadistico'!L424))</f>
        <v/>
      </c>
      <c r="AG424" s="15" t="str">
        <f>IF(M424="","",IF(Z424="SI",M424*(1+'INPUTS Y LISTAS'!$B$15),'Modelo Estadistico'!M424))</f>
        <v/>
      </c>
      <c r="AH424" s="15" t="str">
        <f>IF(N424="","",IF(Z424="SI",N424*(1+'INPUTS Y LISTAS'!$B$15),'Modelo Estadistico'!N424))</f>
        <v/>
      </c>
      <c r="AI424" s="15" t="str">
        <f>IF(O424="","",IF(Z424="SI",O424*(1+'INPUTS Y LISTAS'!$B$15),'Modelo Estadistico'!O424))</f>
        <v/>
      </c>
      <c r="AJ424" s="15" t="str">
        <f>IF(P424="","",IF(Z424="SI",P424*(1+'INPUTS Y LISTAS'!$B$15),'Modelo Estadistico'!P424))</f>
        <v/>
      </c>
      <c r="AK424" s="15" t="str">
        <f>IF(Q424="","",IF(Z424="SI",Q424*(1+'INPUTS Y LISTAS'!$B$15),'Modelo Estadistico'!Q424))</f>
        <v/>
      </c>
      <c r="AL424" s="15" t="str">
        <f>IF(R424="","",IF(Z424="SI",R424*(1+'INPUTS Y LISTAS'!$B$15),'Modelo Estadistico'!R424))</f>
        <v/>
      </c>
      <c r="AM424" s="15" t="str">
        <f>IF(S424="","",IF(Z424="SI",S424*(1+'INPUTS Y LISTAS'!$B$15),'Modelo Estadistico'!S424))</f>
        <v/>
      </c>
      <c r="AN424" s="15" t="str">
        <f>IF(T424="","",IF(Z424="SI",T424*(1+'INPUTS Y LISTAS'!$B$15),'Modelo Estadistico'!T424))</f>
        <v/>
      </c>
      <c r="AO424" s="15" t="str">
        <f>IF(U424="","",IF(Z424="SI",U424*(1+'INPUTS Y LISTAS'!$B$15),'Modelo Estadistico'!U424))</f>
        <v/>
      </c>
      <c r="AP424" s="15" t="str">
        <f>IF(V424="","",IF(Z424="SI",V424*(1+'INPUTS Y LISTAS'!$B$15),'Modelo Estadistico'!V424))</f>
        <v/>
      </c>
      <c r="AQ424" s="15" t="str">
        <f>IF(W424="","",IF(Z424="SI",W424*(1+'INPUTS Y LISTAS'!$B$15),'Modelo Estadistico'!W424))</f>
        <v/>
      </c>
      <c r="AR424" s="15" t="str">
        <f>IF(X424="","",IF(Z424="SI",X424*(1+'INPUTS Y LISTAS'!$B$15),'Modelo Estadistico'!X424))</f>
        <v/>
      </c>
      <c r="AS424" s="71"/>
      <c r="AT424" s="29" t="str">
        <f t="shared" si="464"/>
        <v/>
      </c>
      <c r="AU424" s="15" t="str">
        <f t="shared" si="465"/>
        <v/>
      </c>
      <c r="AV424" s="15" t="str">
        <f t="shared" si="466"/>
        <v/>
      </c>
      <c r="AW424" s="30" t="str">
        <f t="shared" si="467"/>
        <v/>
      </c>
      <c r="AX424" s="28" t="str">
        <f t="shared" si="446"/>
        <v/>
      </c>
      <c r="AY424" s="16" t="str">
        <f t="shared" si="418"/>
        <v/>
      </c>
      <c r="AZ424" s="16" t="str">
        <f t="shared" si="419"/>
        <v/>
      </c>
      <c r="BA424" s="16" t="str">
        <f t="shared" si="420"/>
        <v/>
      </c>
      <c r="BB424" s="16" t="str">
        <f t="shared" si="421"/>
        <v/>
      </c>
      <c r="BC424" s="16" t="str">
        <f t="shared" si="422"/>
        <v/>
      </c>
      <c r="BD424" s="16" t="str">
        <f t="shared" si="423"/>
        <v/>
      </c>
      <c r="BE424" s="16" t="str">
        <f t="shared" si="424"/>
        <v/>
      </c>
      <c r="BF424" s="16" t="str">
        <f t="shared" si="425"/>
        <v/>
      </c>
      <c r="BG424" s="16" t="str">
        <f t="shared" si="426"/>
        <v/>
      </c>
      <c r="BH424" s="16" t="str">
        <f t="shared" si="427"/>
        <v/>
      </c>
      <c r="BI424" s="16" t="str">
        <f t="shared" si="428"/>
        <v/>
      </c>
      <c r="BJ424" s="16" t="str">
        <f t="shared" si="429"/>
        <v/>
      </c>
      <c r="BK424" s="16" t="str">
        <f t="shared" si="430"/>
        <v/>
      </c>
      <c r="BL424" s="16" t="str">
        <f t="shared" si="431"/>
        <v/>
      </c>
      <c r="BM424" s="16"/>
      <c r="BN424" s="16" t="str">
        <f t="shared" si="432"/>
        <v/>
      </c>
      <c r="BO424" s="16" t="str">
        <f t="shared" si="433"/>
        <v/>
      </c>
      <c r="BP424" s="28" t="str">
        <f t="shared" si="434"/>
        <v/>
      </c>
      <c r="BQ424" s="16" t="str">
        <f t="shared" si="435"/>
        <v/>
      </c>
      <c r="BR424" s="16" t="str">
        <f t="shared" si="436"/>
        <v/>
      </c>
      <c r="BS424" s="16" t="str">
        <f t="shared" si="437"/>
        <v/>
      </c>
      <c r="BT424" s="16" t="str">
        <f t="shared" si="438"/>
        <v/>
      </c>
      <c r="BU424" s="16" t="str">
        <f t="shared" si="439"/>
        <v/>
      </c>
      <c r="BV424" s="16" t="str">
        <f t="shared" si="440"/>
        <v/>
      </c>
      <c r="BW424" s="16" t="str">
        <f t="shared" si="441"/>
        <v/>
      </c>
      <c r="BX424" s="16" t="str">
        <f t="shared" si="442"/>
        <v/>
      </c>
      <c r="BY424" s="16" t="str">
        <f t="shared" si="443"/>
        <v/>
      </c>
      <c r="BZ424" s="16" t="str">
        <f t="shared" si="462"/>
        <v/>
      </c>
      <c r="CA424" s="16" t="str">
        <f t="shared" si="462"/>
        <v/>
      </c>
      <c r="CB424" s="16" t="str">
        <f t="shared" si="462"/>
        <v/>
      </c>
      <c r="CC424" s="16" t="str">
        <f t="shared" si="462"/>
        <v/>
      </c>
      <c r="CD424" s="16" t="str">
        <f t="shared" si="462"/>
        <v/>
      </c>
      <c r="CE424" s="16" t="str">
        <f t="shared" si="462"/>
        <v/>
      </c>
      <c r="CF424" s="16" t="str">
        <f t="shared" si="462"/>
        <v/>
      </c>
      <c r="CG424" s="16" t="str">
        <f t="shared" si="462"/>
        <v/>
      </c>
      <c r="CH424" s="66" t="str">
        <f t="shared" si="445"/>
        <v/>
      </c>
      <c r="CI424" s="42" t="str">
        <f t="shared" si="457"/>
        <v/>
      </c>
      <c r="CJ424" s="42" t="str">
        <f t="shared" si="458"/>
        <v/>
      </c>
      <c r="CK424" s="42" t="str">
        <f t="shared" si="459"/>
        <v/>
      </c>
      <c r="CL424" s="42" t="str">
        <f t="shared" si="460"/>
        <v/>
      </c>
      <c r="CM424" s="42" t="str">
        <f t="shared" si="461"/>
        <v/>
      </c>
      <c r="CN424" s="65">
        <f t="shared" si="447"/>
        <v>0</v>
      </c>
      <c r="CO424" s="73"/>
      <c r="CP424" s="41">
        <f t="shared" si="468"/>
        <v>0</v>
      </c>
      <c r="CQ424" s="39">
        <f t="shared" si="469"/>
        <v>0</v>
      </c>
      <c r="CR424" s="40">
        <f t="shared" si="470"/>
        <v>0</v>
      </c>
      <c r="CS424" s="134">
        <f t="shared" si="471"/>
        <v>0</v>
      </c>
      <c r="CT424" s="17"/>
      <c r="CU424" s="129"/>
      <c r="CV424" s="130">
        <f t="shared" si="448"/>
        <v>0</v>
      </c>
      <c r="CW424" s="134">
        <f t="shared" si="449"/>
        <v>0</v>
      </c>
      <c r="CX424" s="131">
        <f>+IF($I$7="SI",'INPUTS Y LISTAS'!$B$31,0)</f>
        <v>0</v>
      </c>
      <c r="CY424" s="132"/>
      <c r="CZ424" s="130">
        <f t="shared" si="450"/>
        <v>0</v>
      </c>
      <c r="DA424" s="134">
        <f t="shared" si="451"/>
        <v>0</v>
      </c>
      <c r="DB424" s="131">
        <f>+IF($I$7="SI",'INPUTS Y LISTAS'!$B$32,0)</f>
        <v>0</v>
      </c>
      <c r="DC424" s="132"/>
      <c r="DD424" s="130">
        <f t="shared" si="452"/>
        <v>0</v>
      </c>
      <c r="DE424" s="134">
        <f t="shared" si="453"/>
        <v>0</v>
      </c>
      <c r="DF424" s="131">
        <f>+IF($I$7="SI",'INPUTS Y LISTAS'!$B$33,0)</f>
        <v>0</v>
      </c>
      <c r="DG424" s="132"/>
      <c r="DH424" s="130">
        <f t="shared" si="454"/>
        <v>0</v>
      </c>
      <c r="DI424" s="134">
        <f t="shared" si="455"/>
        <v>0</v>
      </c>
      <c r="DJ424" s="136">
        <f t="shared" si="456"/>
        <v>0</v>
      </c>
    </row>
    <row r="425" spans="3:114" ht="15.75" hidden="1" outlineLevel="2" x14ac:dyDescent="0.2">
      <c r="C425" s="14">
        <f t="shared" si="463"/>
        <v>411</v>
      </c>
      <c r="D425" s="72"/>
      <c r="E425" s="69">
        <v>1</v>
      </c>
      <c r="F425" s="69"/>
      <c r="G425" s="70"/>
      <c r="H425" s="70"/>
      <c r="I425" s="70"/>
      <c r="J425" s="70"/>
      <c r="K425" s="70"/>
      <c r="L425" s="70"/>
      <c r="M425" s="70"/>
      <c r="N425" s="70"/>
      <c r="O425" s="70"/>
      <c r="P425" s="70"/>
      <c r="Q425" s="70"/>
      <c r="R425" s="70"/>
      <c r="S425" s="70"/>
      <c r="T425" s="70"/>
      <c r="U425" s="70"/>
      <c r="V425" s="70"/>
      <c r="W425" s="70"/>
      <c r="X425" s="70"/>
      <c r="Y425" s="71"/>
      <c r="Z425" s="87" t="s">
        <v>16</v>
      </c>
      <c r="AA425" s="15" t="str">
        <f>IF(G425="","",IF(Z425="SI",G425*(1+'INPUTS Y LISTAS'!$B$15),'Modelo Estadistico'!G425))</f>
        <v/>
      </c>
      <c r="AB425" s="15" t="str">
        <f>IF(H425="","",IF(Z425="SI",H425*(1+'INPUTS Y LISTAS'!$B$15),'Modelo Estadistico'!H425))</f>
        <v/>
      </c>
      <c r="AC425" s="15" t="str">
        <f>IF(I425="","",IF(Z425="SI",I425*(1+'INPUTS Y LISTAS'!$B$15),'Modelo Estadistico'!I425))</f>
        <v/>
      </c>
      <c r="AD425" s="15" t="str">
        <f>IF(J425="","",IF(Z425="SI",J425*(1+'INPUTS Y LISTAS'!$B$15),'Modelo Estadistico'!J425))</f>
        <v/>
      </c>
      <c r="AE425" s="15" t="str">
        <f>IF(K425="","",IF(Z425="SI",K425*(1+'INPUTS Y LISTAS'!$B$15),'Modelo Estadistico'!K425))</f>
        <v/>
      </c>
      <c r="AF425" s="15" t="str">
        <f>IF(L425="","",IF(Z425="SI",L425*(1+'INPUTS Y LISTAS'!$B$15),'Modelo Estadistico'!L425))</f>
        <v/>
      </c>
      <c r="AG425" s="15" t="str">
        <f>IF(M425="","",IF(Z425="SI",M425*(1+'INPUTS Y LISTAS'!$B$15),'Modelo Estadistico'!M425))</f>
        <v/>
      </c>
      <c r="AH425" s="15" t="str">
        <f>IF(N425="","",IF(Z425="SI",N425*(1+'INPUTS Y LISTAS'!$B$15),'Modelo Estadistico'!N425))</f>
        <v/>
      </c>
      <c r="AI425" s="15" t="str">
        <f>IF(O425="","",IF(Z425="SI",O425*(1+'INPUTS Y LISTAS'!$B$15),'Modelo Estadistico'!O425))</f>
        <v/>
      </c>
      <c r="AJ425" s="15" t="str">
        <f>IF(P425="","",IF(Z425="SI",P425*(1+'INPUTS Y LISTAS'!$B$15),'Modelo Estadistico'!P425))</f>
        <v/>
      </c>
      <c r="AK425" s="15" t="str">
        <f>IF(Q425="","",IF(Z425="SI",Q425*(1+'INPUTS Y LISTAS'!$B$15),'Modelo Estadistico'!Q425))</f>
        <v/>
      </c>
      <c r="AL425" s="15" t="str">
        <f>IF(R425="","",IF(Z425="SI",R425*(1+'INPUTS Y LISTAS'!$B$15),'Modelo Estadistico'!R425))</f>
        <v/>
      </c>
      <c r="AM425" s="15" t="str">
        <f>IF(S425="","",IF(Z425="SI",S425*(1+'INPUTS Y LISTAS'!$B$15),'Modelo Estadistico'!S425))</f>
        <v/>
      </c>
      <c r="AN425" s="15" t="str">
        <f>IF(T425="","",IF(Z425="SI",T425*(1+'INPUTS Y LISTAS'!$B$15),'Modelo Estadistico'!T425))</f>
        <v/>
      </c>
      <c r="AO425" s="15" t="str">
        <f>IF(U425="","",IF(Z425="SI",U425*(1+'INPUTS Y LISTAS'!$B$15),'Modelo Estadistico'!U425))</f>
        <v/>
      </c>
      <c r="AP425" s="15" t="str">
        <f>IF(V425="","",IF(Z425="SI",V425*(1+'INPUTS Y LISTAS'!$B$15),'Modelo Estadistico'!V425))</f>
        <v/>
      </c>
      <c r="AQ425" s="15" t="str">
        <f>IF(W425="","",IF(Z425="SI",W425*(1+'INPUTS Y LISTAS'!$B$15),'Modelo Estadistico'!W425))</f>
        <v/>
      </c>
      <c r="AR425" s="15" t="str">
        <f>IF(X425="","",IF(Z425="SI",X425*(1+'INPUTS Y LISTAS'!$B$15),'Modelo Estadistico'!X425))</f>
        <v/>
      </c>
      <c r="AS425" s="71"/>
      <c r="AT425" s="29" t="str">
        <f t="shared" si="464"/>
        <v/>
      </c>
      <c r="AU425" s="15" t="str">
        <f t="shared" si="465"/>
        <v/>
      </c>
      <c r="AV425" s="15" t="str">
        <f t="shared" si="466"/>
        <v/>
      </c>
      <c r="AW425" s="30" t="str">
        <f t="shared" si="467"/>
        <v/>
      </c>
      <c r="AX425" s="28" t="str">
        <f t="shared" si="446"/>
        <v/>
      </c>
      <c r="AY425" s="16" t="str">
        <f t="shared" si="418"/>
        <v/>
      </c>
      <c r="AZ425" s="16" t="str">
        <f t="shared" si="419"/>
        <v/>
      </c>
      <c r="BA425" s="16" t="str">
        <f t="shared" si="420"/>
        <v/>
      </c>
      <c r="BB425" s="16" t="str">
        <f t="shared" si="421"/>
        <v/>
      </c>
      <c r="BC425" s="16" t="str">
        <f t="shared" si="422"/>
        <v/>
      </c>
      <c r="BD425" s="16" t="str">
        <f t="shared" si="423"/>
        <v/>
      </c>
      <c r="BE425" s="16" t="str">
        <f t="shared" si="424"/>
        <v/>
      </c>
      <c r="BF425" s="16" t="str">
        <f t="shared" si="425"/>
        <v/>
      </c>
      <c r="BG425" s="16" t="str">
        <f t="shared" si="426"/>
        <v/>
      </c>
      <c r="BH425" s="16" t="str">
        <f t="shared" si="427"/>
        <v/>
      </c>
      <c r="BI425" s="16" t="str">
        <f t="shared" si="428"/>
        <v/>
      </c>
      <c r="BJ425" s="16" t="str">
        <f t="shared" si="429"/>
        <v/>
      </c>
      <c r="BK425" s="16" t="str">
        <f t="shared" si="430"/>
        <v/>
      </c>
      <c r="BL425" s="16" t="str">
        <f t="shared" si="431"/>
        <v/>
      </c>
      <c r="BM425" s="16"/>
      <c r="BN425" s="16" t="str">
        <f t="shared" si="432"/>
        <v/>
      </c>
      <c r="BO425" s="16" t="str">
        <f t="shared" si="433"/>
        <v/>
      </c>
      <c r="BP425" s="28" t="str">
        <f t="shared" si="434"/>
        <v/>
      </c>
      <c r="BQ425" s="16" t="str">
        <f t="shared" si="435"/>
        <v/>
      </c>
      <c r="BR425" s="16" t="str">
        <f t="shared" si="436"/>
        <v/>
      </c>
      <c r="BS425" s="16" t="str">
        <f t="shared" si="437"/>
        <v/>
      </c>
      <c r="BT425" s="16" t="str">
        <f t="shared" si="438"/>
        <v/>
      </c>
      <c r="BU425" s="16" t="str">
        <f t="shared" si="439"/>
        <v/>
      </c>
      <c r="BV425" s="16" t="str">
        <f t="shared" si="440"/>
        <v/>
      </c>
      <c r="BW425" s="16" t="str">
        <f t="shared" si="441"/>
        <v/>
      </c>
      <c r="BX425" s="16" t="str">
        <f t="shared" si="442"/>
        <v/>
      </c>
      <c r="BY425" s="16" t="str">
        <f t="shared" si="443"/>
        <v/>
      </c>
      <c r="BZ425" s="16" t="str">
        <f t="shared" si="462"/>
        <v/>
      </c>
      <c r="CA425" s="16" t="str">
        <f t="shared" si="462"/>
        <v/>
      </c>
      <c r="CB425" s="16" t="str">
        <f t="shared" si="462"/>
        <v/>
      </c>
      <c r="CC425" s="16" t="str">
        <f t="shared" si="462"/>
        <v/>
      </c>
      <c r="CD425" s="16" t="str">
        <f t="shared" si="462"/>
        <v/>
      </c>
      <c r="CE425" s="16" t="str">
        <f t="shared" si="462"/>
        <v/>
      </c>
      <c r="CF425" s="16" t="str">
        <f t="shared" si="462"/>
        <v/>
      </c>
      <c r="CG425" s="16" t="str">
        <f t="shared" si="462"/>
        <v/>
      </c>
      <c r="CH425" s="66" t="str">
        <f t="shared" si="445"/>
        <v/>
      </c>
      <c r="CI425" s="42" t="str">
        <f t="shared" si="457"/>
        <v/>
      </c>
      <c r="CJ425" s="42" t="str">
        <f t="shared" si="458"/>
        <v/>
      </c>
      <c r="CK425" s="42" t="str">
        <f t="shared" si="459"/>
        <v/>
      </c>
      <c r="CL425" s="42" t="str">
        <f t="shared" si="460"/>
        <v/>
      </c>
      <c r="CM425" s="42" t="str">
        <f t="shared" si="461"/>
        <v/>
      </c>
      <c r="CN425" s="65">
        <f t="shared" si="447"/>
        <v>0</v>
      </c>
      <c r="CO425" s="73"/>
      <c r="CP425" s="41">
        <f t="shared" si="468"/>
        <v>0</v>
      </c>
      <c r="CQ425" s="39">
        <f t="shared" si="469"/>
        <v>0</v>
      </c>
      <c r="CR425" s="40">
        <f t="shared" si="470"/>
        <v>0</v>
      </c>
      <c r="CS425" s="134">
        <f t="shared" si="471"/>
        <v>0</v>
      </c>
      <c r="CT425" s="17"/>
      <c r="CU425" s="129"/>
      <c r="CV425" s="130">
        <f t="shared" si="448"/>
        <v>0</v>
      </c>
      <c r="CW425" s="134">
        <f t="shared" si="449"/>
        <v>0</v>
      </c>
      <c r="CX425" s="131">
        <f>+IF($I$7="SI",'INPUTS Y LISTAS'!$B$31,0)</f>
        <v>0</v>
      </c>
      <c r="CY425" s="132"/>
      <c r="CZ425" s="130">
        <f t="shared" si="450"/>
        <v>0</v>
      </c>
      <c r="DA425" s="134">
        <f t="shared" si="451"/>
        <v>0</v>
      </c>
      <c r="DB425" s="131">
        <f>+IF($I$7="SI",'INPUTS Y LISTAS'!$B$32,0)</f>
        <v>0</v>
      </c>
      <c r="DC425" s="132"/>
      <c r="DD425" s="130">
        <f t="shared" si="452"/>
        <v>0</v>
      </c>
      <c r="DE425" s="134">
        <f t="shared" si="453"/>
        <v>0</v>
      </c>
      <c r="DF425" s="131">
        <f>+IF($I$7="SI",'INPUTS Y LISTAS'!$B$33,0)</f>
        <v>0</v>
      </c>
      <c r="DG425" s="132"/>
      <c r="DH425" s="130">
        <f t="shared" si="454"/>
        <v>0</v>
      </c>
      <c r="DI425" s="134">
        <f t="shared" si="455"/>
        <v>0</v>
      </c>
      <c r="DJ425" s="136">
        <f t="shared" si="456"/>
        <v>0</v>
      </c>
    </row>
    <row r="426" spans="3:114" ht="15.75" hidden="1" outlineLevel="2" x14ac:dyDescent="0.2">
      <c r="C426" s="14">
        <f t="shared" si="463"/>
        <v>412</v>
      </c>
      <c r="D426" s="72"/>
      <c r="E426" s="69">
        <v>1</v>
      </c>
      <c r="F426" s="69"/>
      <c r="G426" s="70"/>
      <c r="H426" s="70"/>
      <c r="I426" s="70"/>
      <c r="J426" s="70"/>
      <c r="K426" s="70"/>
      <c r="L426" s="70"/>
      <c r="M426" s="70"/>
      <c r="N426" s="70"/>
      <c r="O426" s="70"/>
      <c r="P426" s="70"/>
      <c r="Q426" s="70"/>
      <c r="R426" s="70"/>
      <c r="S426" s="70"/>
      <c r="T426" s="70"/>
      <c r="U426" s="70"/>
      <c r="V426" s="70"/>
      <c r="W426" s="70"/>
      <c r="X426" s="70"/>
      <c r="Y426" s="71"/>
      <c r="Z426" s="87" t="s">
        <v>16</v>
      </c>
      <c r="AA426" s="15" t="str">
        <f>IF(G426="","",IF(Z426="SI",G426*(1+'INPUTS Y LISTAS'!$B$15),'Modelo Estadistico'!G426))</f>
        <v/>
      </c>
      <c r="AB426" s="15" t="str">
        <f>IF(H426="","",IF(Z426="SI",H426*(1+'INPUTS Y LISTAS'!$B$15),'Modelo Estadistico'!H426))</f>
        <v/>
      </c>
      <c r="AC426" s="15" t="str">
        <f>IF(I426="","",IF(Z426="SI",I426*(1+'INPUTS Y LISTAS'!$B$15),'Modelo Estadistico'!I426))</f>
        <v/>
      </c>
      <c r="AD426" s="15" t="str">
        <f>IF(J426="","",IF(Z426="SI",J426*(1+'INPUTS Y LISTAS'!$B$15),'Modelo Estadistico'!J426))</f>
        <v/>
      </c>
      <c r="AE426" s="15" t="str">
        <f>IF(K426="","",IF(Z426="SI",K426*(1+'INPUTS Y LISTAS'!$B$15),'Modelo Estadistico'!K426))</f>
        <v/>
      </c>
      <c r="AF426" s="15" t="str">
        <f>IF(L426="","",IF(Z426="SI",L426*(1+'INPUTS Y LISTAS'!$B$15),'Modelo Estadistico'!L426))</f>
        <v/>
      </c>
      <c r="AG426" s="15" t="str">
        <f>IF(M426="","",IF(Z426="SI",M426*(1+'INPUTS Y LISTAS'!$B$15),'Modelo Estadistico'!M426))</f>
        <v/>
      </c>
      <c r="AH426" s="15" t="str">
        <f>IF(N426="","",IF(Z426="SI",N426*(1+'INPUTS Y LISTAS'!$B$15),'Modelo Estadistico'!N426))</f>
        <v/>
      </c>
      <c r="AI426" s="15" t="str">
        <f>IF(O426="","",IF(Z426="SI",O426*(1+'INPUTS Y LISTAS'!$B$15),'Modelo Estadistico'!O426))</f>
        <v/>
      </c>
      <c r="AJ426" s="15" t="str">
        <f>IF(P426="","",IF(Z426="SI",P426*(1+'INPUTS Y LISTAS'!$B$15),'Modelo Estadistico'!P426))</f>
        <v/>
      </c>
      <c r="AK426" s="15" t="str">
        <f>IF(Q426="","",IF(Z426="SI",Q426*(1+'INPUTS Y LISTAS'!$B$15),'Modelo Estadistico'!Q426))</f>
        <v/>
      </c>
      <c r="AL426" s="15" t="str">
        <f>IF(R426="","",IF(Z426="SI",R426*(1+'INPUTS Y LISTAS'!$B$15),'Modelo Estadistico'!R426))</f>
        <v/>
      </c>
      <c r="AM426" s="15" t="str">
        <f>IF(S426="","",IF(Z426="SI",S426*(1+'INPUTS Y LISTAS'!$B$15),'Modelo Estadistico'!S426))</f>
        <v/>
      </c>
      <c r="AN426" s="15" t="str">
        <f>IF(T426="","",IF(Z426="SI",T426*(1+'INPUTS Y LISTAS'!$B$15),'Modelo Estadistico'!T426))</f>
        <v/>
      </c>
      <c r="AO426" s="15" t="str">
        <f>IF(U426="","",IF(Z426="SI",U426*(1+'INPUTS Y LISTAS'!$B$15),'Modelo Estadistico'!U426))</f>
        <v/>
      </c>
      <c r="AP426" s="15" t="str">
        <f>IF(V426="","",IF(Z426="SI",V426*(1+'INPUTS Y LISTAS'!$B$15),'Modelo Estadistico'!V426))</f>
        <v/>
      </c>
      <c r="AQ426" s="15" t="str">
        <f>IF(W426="","",IF(Z426="SI",W426*(1+'INPUTS Y LISTAS'!$B$15),'Modelo Estadistico'!W426))</f>
        <v/>
      </c>
      <c r="AR426" s="15" t="str">
        <f>IF(X426="","",IF(Z426="SI",X426*(1+'INPUTS Y LISTAS'!$B$15),'Modelo Estadistico'!X426))</f>
        <v/>
      </c>
      <c r="AS426" s="71"/>
      <c r="AT426" s="29" t="str">
        <f t="shared" si="464"/>
        <v/>
      </c>
      <c r="AU426" s="15" t="str">
        <f t="shared" si="465"/>
        <v/>
      </c>
      <c r="AV426" s="15" t="str">
        <f t="shared" si="466"/>
        <v/>
      </c>
      <c r="AW426" s="30" t="str">
        <f t="shared" si="467"/>
        <v/>
      </c>
      <c r="AX426" s="28" t="str">
        <f t="shared" si="446"/>
        <v/>
      </c>
      <c r="AY426" s="16" t="str">
        <f t="shared" si="418"/>
        <v/>
      </c>
      <c r="AZ426" s="16" t="str">
        <f t="shared" si="419"/>
        <v/>
      </c>
      <c r="BA426" s="16" t="str">
        <f t="shared" si="420"/>
        <v/>
      </c>
      <c r="BB426" s="16" t="str">
        <f t="shared" si="421"/>
        <v/>
      </c>
      <c r="BC426" s="16" t="str">
        <f t="shared" si="422"/>
        <v/>
      </c>
      <c r="BD426" s="16" t="str">
        <f t="shared" si="423"/>
        <v/>
      </c>
      <c r="BE426" s="16" t="str">
        <f t="shared" si="424"/>
        <v/>
      </c>
      <c r="BF426" s="16" t="str">
        <f t="shared" si="425"/>
        <v/>
      </c>
      <c r="BG426" s="16" t="str">
        <f t="shared" si="426"/>
        <v/>
      </c>
      <c r="BH426" s="16" t="str">
        <f t="shared" si="427"/>
        <v/>
      </c>
      <c r="BI426" s="16" t="str">
        <f t="shared" si="428"/>
        <v/>
      </c>
      <c r="BJ426" s="16" t="str">
        <f t="shared" si="429"/>
        <v/>
      </c>
      <c r="BK426" s="16" t="str">
        <f t="shared" si="430"/>
        <v/>
      </c>
      <c r="BL426" s="16" t="str">
        <f t="shared" si="431"/>
        <v/>
      </c>
      <c r="BM426" s="16"/>
      <c r="BN426" s="16" t="str">
        <f t="shared" si="432"/>
        <v/>
      </c>
      <c r="BO426" s="16" t="str">
        <f t="shared" si="433"/>
        <v/>
      </c>
      <c r="BP426" s="28" t="str">
        <f t="shared" si="434"/>
        <v/>
      </c>
      <c r="BQ426" s="16" t="str">
        <f t="shared" si="435"/>
        <v/>
      </c>
      <c r="BR426" s="16" t="str">
        <f t="shared" si="436"/>
        <v/>
      </c>
      <c r="BS426" s="16" t="str">
        <f t="shared" si="437"/>
        <v/>
      </c>
      <c r="BT426" s="16" t="str">
        <f t="shared" si="438"/>
        <v/>
      </c>
      <c r="BU426" s="16" t="str">
        <f t="shared" si="439"/>
        <v/>
      </c>
      <c r="BV426" s="16" t="str">
        <f t="shared" si="440"/>
        <v/>
      </c>
      <c r="BW426" s="16" t="str">
        <f t="shared" si="441"/>
        <v/>
      </c>
      <c r="BX426" s="16" t="str">
        <f t="shared" si="442"/>
        <v/>
      </c>
      <c r="BY426" s="16" t="str">
        <f t="shared" si="443"/>
        <v/>
      </c>
      <c r="BZ426" s="16" t="str">
        <f t="shared" si="462"/>
        <v/>
      </c>
      <c r="CA426" s="16" t="str">
        <f t="shared" si="462"/>
        <v/>
      </c>
      <c r="CB426" s="16" t="str">
        <f t="shared" si="462"/>
        <v/>
      </c>
      <c r="CC426" s="16" t="str">
        <f t="shared" si="462"/>
        <v/>
      </c>
      <c r="CD426" s="16" t="str">
        <f t="shared" si="462"/>
        <v/>
      </c>
      <c r="CE426" s="16" t="str">
        <f t="shared" si="462"/>
        <v/>
      </c>
      <c r="CF426" s="16" t="str">
        <f t="shared" si="462"/>
        <v/>
      </c>
      <c r="CG426" s="16" t="str">
        <f t="shared" si="462"/>
        <v/>
      </c>
      <c r="CH426" s="66" t="str">
        <f t="shared" si="445"/>
        <v/>
      </c>
      <c r="CI426" s="42" t="str">
        <f t="shared" si="457"/>
        <v/>
      </c>
      <c r="CJ426" s="42" t="str">
        <f t="shared" si="458"/>
        <v/>
      </c>
      <c r="CK426" s="42" t="str">
        <f t="shared" si="459"/>
        <v/>
      </c>
      <c r="CL426" s="42" t="str">
        <f t="shared" si="460"/>
        <v/>
      </c>
      <c r="CM426" s="42" t="str">
        <f t="shared" si="461"/>
        <v/>
      </c>
      <c r="CN426" s="65">
        <f t="shared" si="447"/>
        <v>0</v>
      </c>
      <c r="CO426" s="73"/>
      <c r="CP426" s="41">
        <f t="shared" si="468"/>
        <v>0</v>
      </c>
      <c r="CQ426" s="39">
        <f t="shared" si="469"/>
        <v>0</v>
      </c>
      <c r="CR426" s="40">
        <f t="shared" si="470"/>
        <v>0</v>
      </c>
      <c r="CS426" s="134">
        <f t="shared" si="471"/>
        <v>0</v>
      </c>
      <c r="CT426" s="17"/>
      <c r="CU426" s="129"/>
      <c r="CV426" s="130">
        <f t="shared" si="448"/>
        <v>0</v>
      </c>
      <c r="CW426" s="134">
        <f t="shared" si="449"/>
        <v>0</v>
      </c>
      <c r="CX426" s="131">
        <f>+IF($I$7="SI",'INPUTS Y LISTAS'!$B$31,0)</f>
        <v>0</v>
      </c>
      <c r="CY426" s="132"/>
      <c r="CZ426" s="130">
        <f t="shared" si="450"/>
        <v>0</v>
      </c>
      <c r="DA426" s="134">
        <f t="shared" si="451"/>
        <v>0</v>
      </c>
      <c r="DB426" s="131">
        <f>+IF($I$7="SI",'INPUTS Y LISTAS'!$B$32,0)</f>
        <v>0</v>
      </c>
      <c r="DC426" s="132"/>
      <c r="DD426" s="130">
        <f t="shared" si="452"/>
        <v>0</v>
      </c>
      <c r="DE426" s="134">
        <f t="shared" si="453"/>
        <v>0</v>
      </c>
      <c r="DF426" s="131">
        <f>+IF($I$7="SI",'INPUTS Y LISTAS'!$B$33,0)</f>
        <v>0</v>
      </c>
      <c r="DG426" s="132"/>
      <c r="DH426" s="130">
        <f t="shared" si="454"/>
        <v>0</v>
      </c>
      <c r="DI426" s="134">
        <f t="shared" si="455"/>
        <v>0</v>
      </c>
      <c r="DJ426" s="136">
        <f t="shared" si="456"/>
        <v>0</v>
      </c>
    </row>
    <row r="427" spans="3:114" ht="15.75" hidden="1" outlineLevel="2" x14ac:dyDescent="0.2">
      <c r="C427" s="14">
        <f t="shared" si="463"/>
        <v>413</v>
      </c>
      <c r="D427" s="72"/>
      <c r="E427" s="69">
        <v>1</v>
      </c>
      <c r="F427" s="69"/>
      <c r="G427" s="70"/>
      <c r="H427" s="70"/>
      <c r="I427" s="70"/>
      <c r="J427" s="70"/>
      <c r="K427" s="70"/>
      <c r="L427" s="70"/>
      <c r="M427" s="70"/>
      <c r="N427" s="70"/>
      <c r="O427" s="70"/>
      <c r="P427" s="70"/>
      <c r="Q427" s="70"/>
      <c r="R427" s="70"/>
      <c r="S427" s="70"/>
      <c r="T427" s="70"/>
      <c r="U427" s="70"/>
      <c r="V427" s="70"/>
      <c r="W427" s="70"/>
      <c r="X427" s="70"/>
      <c r="Y427" s="71"/>
      <c r="Z427" s="87" t="s">
        <v>16</v>
      </c>
      <c r="AA427" s="15" t="str">
        <f>IF(G427="","",IF(Z427="SI",G427*(1+'INPUTS Y LISTAS'!$B$15),'Modelo Estadistico'!G427))</f>
        <v/>
      </c>
      <c r="AB427" s="15" t="str">
        <f>IF(H427="","",IF(Z427="SI",H427*(1+'INPUTS Y LISTAS'!$B$15),'Modelo Estadistico'!H427))</f>
        <v/>
      </c>
      <c r="AC427" s="15" t="str">
        <f>IF(I427="","",IF(Z427="SI",I427*(1+'INPUTS Y LISTAS'!$B$15),'Modelo Estadistico'!I427))</f>
        <v/>
      </c>
      <c r="AD427" s="15" t="str">
        <f>IF(J427="","",IF(Z427="SI",J427*(1+'INPUTS Y LISTAS'!$B$15),'Modelo Estadistico'!J427))</f>
        <v/>
      </c>
      <c r="AE427" s="15" t="str">
        <f>IF(K427="","",IF(Z427="SI",K427*(1+'INPUTS Y LISTAS'!$B$15),'Modelo Estadistico'!K427))</f>
        <v/>
      </c>
      <c r="AF427" s="15" t="str">
        <f>IF(L427="","",IF(Z427="SI",L427*(1+'INPUTS Y LISTAS'!$B$15),'Modelo Estadistico'!L427))</f>
        <v/>
      </c>
      <c r="AG427" s="15" t="str">
        <f>IF(M427="","",IF(Z427="SI",M427*(1+'INPUTS Y LISTAS'!$B$15),'Modelo Estadistico'!M427))</f>
        <v/>
      </c>
      <c r="AH427" s="15" t="str">
        <f>IF(N427="","",IF(Z427="SI",N427*(1+'INPUTS Y LISTAS'!$B$15),'Modelo Estadistico'!N427))</f>
        <v/>
      </c>
      <c r="AI427" s="15" t="str">
        <f>IF(O427="","",IF(Z427="SI",O427*(1+'INPUTS Y LISTAS'!$B$15),'Modelo Estadistico'!O427))</f>
        <v/>
      </c>
      <c r="AJ427" s="15" t="str">
        <f>IF(P427="","",IF(Z427="SI",P427*(1+'INPUTS Y LISTAS'!$B$15),'Modelo Estadistico'!P427))</f>
        <v/>
      </c>
      <c r="AK427" s="15" t="str">
        <f>IF(Q427="","",IF(Z427="SI",Q427*(1+'INPUTS Y LISTAS'!$B$15),'Modelo Estadistico'!Q427))</f>
        <v/>
      </c>
      <c r="AL427" s="15" t="str">
        <f>IF(R427="","",IF(Z427="SI",R427*(1+'INPUTS Y LISTAS'!$B$15),'Modelo Estadistico'!R427))</f>
        <v/>
      </c>
      <c r="AM427" s="15" t="str">
        <f>IF(S427="","",IF(Z427="SI",S427*(1+'INPUTS Y LISTAS'!$B$15),'Modelo Estadistico'!S427))</f>
        <v/>
      </c>
      <c r="AN427" s="15" t="str">
        <f>IF(T427="","",IF(Z427="SI",T427*(1+'INPUTS Y LISTAS'!$B$15),'Modelo Estadistico'!T427))</f>
        <v/>
      </c>
      <c r="AO427" s="15" t="str">
        <f>IF(U427="","",IF(Z427="SI",U427*(1+'INPUTS Y LISTAS'!$B$15),'Modelo Estadistico'!U427))</f>
        <v/>
      </c>
      <c r="AP427" s="15" t="str">
        <f>IF(V427="","",IF(Z427="SI",V427*(1+'INPUTS Y LISTAS'!$B$15),'Modelo Estadistico'!V427))</f>
        <v/>
      </c>
      <c r="AQ427" s="15" t="str">
        <f>IF(W427="","",IF(Z427="SI",W427*(1+'INPUTS Y LISTAS'!$B$15),'Modelo Estadistico'!W427))</f>
        <v/>
      </c>
      <c r="AR427" s="15" t="str">
        <f>IF(X427="","",IF(Z427="SI",X427*(1+'INPUTS Y LISTAS'!$B$15),'Modelo Estadistico'!X427))</f>
        <v/>
      </c>
      <c r="AS427" s="71"/>
      <c r="AT427" s="29" t="str">
        <f t="shared" si="464"/>
        <v/>
      </c>
      <c r="AU427" s="15" t="str">
        <f t="shared" si="465"/>
        <v/>
      </c>
      <c r="AV427" s="15" t="str">
        <f t="shared" si="466"/>
        <v/>
      </c>
      <c r="AW427" s="30" t="str">
        <f t="shared" si="467"/>
        <v/>
      </c>
      <c r="AX427" s="28" t="str">
        <f t="shared" si="446"/>
        <v/>
      </c>
      <c r="AY427" s="16" t="str">
        <f t="shared" si="418"/>
        <v/>
      </c>
      <c r="AZ427" s="16" t="str">
        <f t="shared" si="419"/>
        <v/>
      </c>
      <c r="BA427" s="16" t="str">
        <f t="shared" si="420"/>
        <v/>
      </c>
      <c r="BB427" s="16" t="str">
        <f t="shared" si="421"/>
        <v/>
      </c>
      <c r="BC427" s="16" t="str">
        <f t="shared" si="422"/>
        <v/>
      </c>
      <c r="BD427" s="16" t="str">
        <f t="shared" si="423"/>
        <v/>
      </c>
      <c r="BE427" s="16" t="str">
        <f t="shared" si="424"/>
        <v/>
      </c>
      <c r="BF427" s="16" t="str">
        <f t="shared" si="425"/>
        <v/>
      </c>
      <c r="BG427" s="16" t="str">
        <f t="shared" si="426"/>
        <v/>
      </c>
      <c r="BH427" s="16" t="str">
        <f t="shared" si="427"/>
        <v/>
      </c>
      <c r="BI427" s="16" t="str">
        <f t="shared" si="428"/>
        <v/>
      </c>
      <c r="BJ427" s="16" t="str">
        <f t="shared" si="429"/>
        <v/>
      </c>
      <c r="BK427" s="16" t="str">
        <f t="shared" si="430"/>
        <v/>
      </c>
      <c r="BL427" s="16" t="str">
        <f t="shared" si="431"/>
        <v/>
      </c>
      <c r="BM427" s="16"/>
      <c r="BN427" s="16" t="str">
        <f t="shared" si="432"/>
        <v/>
      </c>
      <c r="BO427" s="16" t="str">
        <f t="shared" si="433"/>
        <v/>
      </c>
      <c r="BP427" s="28" t="str">
        <f t="shared" si="434"/>
        <v/>
      </c>
      <c r="BQ427" s="16" t="str">
        <f t="shared" si="435"/>
        <v/>
      </c>
      <c r="BR427" s="16" t="str">
        <f t="shared" si="436"/>
        <v/>
      </c>
      <c r="BS427" s="16" t="str">
        <f t="shared" si="437"/>
        <v/>
      </c>
      <c r="BT427" s="16" t="str">
        <f t="shared" si="438"/>
        <v/>
      </c>
      <c r="BU427" s="16" t="str">
        <f t="shared" si="439"/>
        <v/>
      </c>
      <c r="BV427" s="16" t="str">
        <f t="shared" si="440"/>
        <v/>
      </c>
      <c r="BW427" s="16" t="str">
        <f t="shared" si="441"/>
        <v/>
      </c>
      <c r="BX427" s="16" t="str">
        <f t="shared" si="442"/>
        <v/>
      </c>
      <c r="BY427" s="16" t="str">
        <f t="shared" si="443"/>
        <v/>
      </c>
      <c r="BZ427" s="16" t="str">
        <f t="shared" si="462"/>
        <v/>
      </c>
      <c r="CA427" s="16" t="str">
        <f t="shared" si="462"/>
        <v/>
      </c>
      <c r="CB427" s="16" t="str">
        <f t="shared" si="462"/>
        <v/>
      </c>
      <c r="CC427" s="16" t="str">
        <f t="shared" si="462"/>
        <v/>
      </c>
      <c r="CD427" s="16" t="str">
        <f t="shared" si="462"/>
        <v/>
      </c>
      <c r="CE427" s="16" t="str">
        <f t="shared" si="462"/>
        <v/>
      </c>
      <c r="CF427" s="16" t="str">
        <f t="shared" si="462"/>
        <v/>
      </c>
      <c r="CG427" s="16" t="str">
        <f t="shared" si="462"/>
        <v/>
      </c>
      <c r="CH427" s="66" t="str">
        <f t="shared" si="445"/>
        <v/>
      </c>
      <c r="CI427" s="42" t="str">
        <f t="shared" si="457"/>
        <v/>
      </c>
      <c r="CJ427" s="42" t="str">
        <f t="shared" si="458"/>
        <v/>
      </c>
      <c r="CK427" s="42" t="str">
        <f t="shared" si="459"/>
        <v/>
      </c>
      <c r="CL427" s="42" t="str">
        <f t="shared" si="460"/>
        <v/>
      </c>
      <c r="CM427" s="42" t="str">
        <f t="shared" si="461"/>
        <v/>
      </c>
      <c r="CN427" s="65">
        <f t="shared" si="447"/>
        <v>0</v>
      </c>
      <c r="CO427" s="73"/>
      <c r="CP427" s="41">
        <f t="shared" si="468"/>
        <v>0</v>
      </c>
      <c r="CQ427" s="39">
        <f t="shared" si="469"/>
        <v>0</v>
      </c>
      <c r="CR427" s="40">
        <f t="shared" si="470"/>
        <v>0</v>
      </c>
      <c r="CS427" s="134">
        <f t="shared" si="471"/>
        <v>0</v>
      </c>
      <c r="CT427" s="17"/>
      <c r="CU427" s="129"/>
      <c r="CV427" s="130">
        <f t="shared" si="448"/>
        <v>0</v>
      </c>
      <c r="CW427" s="134">
        <f t="shared" si="449"/>
        <v>0</v>
      </c>
      <c r="CX427" s="131">
        <f>+IF($I$7="SI",'INPUTS Y LISTAS'!$B$31,0)</f>
        <v>0</v>
      </c>
      <c r="CY427" s="132"/>
      <c r="CZ427" s="130">
        <f t="shared" si="450"/>
        <v>0</v>
      </c>
      <c r="DA427" s="134">
        <f t="shared" si="451"/>
        <v>0</v>
      </c>
      <c r="DB427" s="131">
        <f>+IF($I$7="SI",'INPUTS Y LISTAS'!$B$32,0)</f>
        <v>0</v>
      </c>
      <c r="DC427" s="132"/>
      <c r="DD427" s="130">
        <f t="shared" si="452"/>
        <v>0</v>
      </c>
      <c r="DE427" s="134">
        <f t="shared" si="453"/>
        <v>0</v>
      </c>
      <c r="DF427" s="131">
        <f>+IF($I$7="SI",'INPUTS Y LISTAS'!$B$33,0)</f>
        <v>0</v>
      </c>
      <c r="DG427" s="132"/>
      <c r="DH427" s="130">
        <f t="shared" si="454"/>
        <v>0</v>
      </c>
      <c r="DI427" s="134">
        <f t="shared" si="455"/>
        <v>0</v>
      </c>
      <c r="DJ427" s="136">
        <f t="shared" si="456"/>
        <v>0</v>
      </c>
    </row>
    <row r="428" spans="3:114" ht="15.75" hidden="1" outlineLevel="2" x14ac:dyDescent="0.2">
      <c r="C428" s="14">
        <f t="shared" si="463"/>
        <v>414</v>
      </c>
      <c r="D428" s="72"/>
      <c r="E428" s="69">
        <v>1</v>
      </c>
      <c r="F428" s="69"/>
      <c r="G428" s="70"/>
      <c r="H428" s="70"/>
      <c r="I428" s="70"/>
      <c r="J428" s="70"/>
      <c r="K428" s="70"/>
      <c r="L428" s="70"/>
      <c r="M428" s="70"/>
      <c r="N428" s="70"/>
      <c r="O428" s="70"/>
      <c r="P428" s="70"/>
      <c r="Q428" s="70"/>
      <c r="R428" s="70"/>
      <c r="S428" s="70"/>
      <c r="T428" s="70"/>
      <c r="U428" s="70"/>
      <c r="V428" s="70"/>
      <c r="W428" s="70"/>
      <c r="X428" s="70"/>
      <c r="Y428" s="71"/>
      <c r="Z428" s="87" t="s">
        <v>16</v>
      </c>
      <c r="AA428" s="15" t="str">
        <f>IF(G428="","",IF(Z428="SI",G428*(1+'INPUTS Y LISTAS'!$B$15),'Modelo Estadistico'!G428))</f>
        <v/>
      </c>
      <c r="AB428" s="15" t="str">
        <f>IF(H428="","",IF(Z428="SI",H428*(1+'INPUTS Y LISTAS'!$B$15),'Modelo Estadistico'!H428))</f>
        <v/>
      </c>
      <c r="AC428" s="15" t="str">
        <f>IF(I428="","",IF(Z428="SI",I428*(1+'INPUTS Y LISTAS'!$B$15),'Modelo Estadistico'!I428))</f>
        <v/>
      </c>
      <c r="AD428" s="15" t="str">
        <f>IF(J428="","",IF(Z428="SI",J428*(1+'INPUTS Y LISTAS'!$B$15),'Modelo Estadistico'!J428))</f>
        <v/>
      </c>
      <c r="AE428" s="15" t="str">
        <f>IF(K428="","",IF(Z428="SI",K428*(1+'INPUTS Y LISTAS'!$B$15),'Modelo Estadistico'!K428))</f>
        <v/>
      </c>
      <c r="AF428" s="15" t="str">
        <f>IF(L428="","",IF(Z428="SI",L428*(1+'INPUTS Y LISTAS'!$B$15),'Modelo Estadistico'!L428))</f>
        <v/>
      </c>
      <c r="AG428" s="15" t="str">
        <f>IF(M428="","",IF(Z428="SI",M428*(1+'INPUTS Y LISTAS'!$B$15),'Modelo Estadistico'!M428))</f>
        <v/>
      </c>
      <c r="AH428" s="15" t="str">
        <f>IF(N428="","",IF(Z428="SI",N428*(1+'INPUTS Y LISTAS'!$B$15),'Modelo Estadistico'!N428))</f>
        <v/>
      </c>
      <c r="AI428" s="15" t="str">
        <f>IF(O428="","",IF(Z428="SI",O428*(1+'INPUTS Y LISTAS'!$B$15),'Modelo Estadistico'!O428))</f>
        <v/>
      </c>
      <c r="AJ428" s="15" t="str">
        <f>IF(P428="","",IF(Z428="SI",P428*(1+'INPUTS Y LISTAS'!$B$15),'Modelo Estadistico'!P428))</f>
        <v/>
      </c>
      <c r="AK428" s="15" t="str">
        <f>IF(Q428="","",IF(Z428="SI",Q428*(1+'INPUTS Y LISTAS'!$B$15),'Modelo Estadistico'!Q428))</f>
        <v/>
      </c>
      <c r="AL428" s="15" t="str">
        <f>IF(R428="","",IF(Z428="SI",R428*(1+'INPUTS Y LISTAS'!$B$15),'Modelo Estadistico'!R428))</f>
        <v/>
      </c>
      <c r="AM428" s="15" t="str">
        <f>IF(S428="","",IF(Z428="SI",S428*(1+'INPUTS Y LISTAS'!$B$15),'Modelo Estadistico'!S428))</f>
        <v/>
      </c>
      <c r="AN428" s="15" t="str">
        <f>IF(T428="","",IF(Z428="SI",T428*(1+'INPUTS Y LISTAS'!$B$15),'Modelo Estadistico'!T428))</f>
        <v/>
      </c>
      <c r="AO428" s="15" t="str">
        <f>IF(U428="","",IF(Z428="SI",U428*(1+'INPUTS Y LISTAS'!$B$15),'Modelo Estadistico'!U428))</f>
        <v/>
      </c>
      <c r="AP428" s="15" t="str">
        <f>IF(V428="","",IF(Z428="SI",V428*(1+'INPUTS Y LISTAS'!$B$15),'Modelo Estadistico'!V428))</f>
        <v/>
      </c>
      <c r="AQ428" s="15" t="str">
        <f>IF(W428="","",IF(Z428="SI",W428*(1+'INPUTS Y LISTAS'!$B$15),'Modelo Estadistico'!W428))</f>
        <v/>
      </c>
      <c r="AR428" s="15" t="str">
        <f>IF(X428="","",IF(Z428="SI",X428*(1+'INPUTS Y LISTAS'!$B$15),'Modelo Estadistico'!X428))</f>
        <v/>
      </c>
      <c r="AS428" s="71"/>
      <c r="AT428" s="29" t="str">
        <f t="shared" si="464"/>
        <v/>
      </c>
      <c r="AU428" s="15" t="str">
        <f t="shared" si="465"/>
        <v/>
      </c>
      <c r="AV428" s="15" t="str">
        <f t="shared" si="466"/>
        <v/>
      </c>
      <c r="AW428" s="30" t="str">
        <f t="shared" si="467"/>
        <v/>
      </c>
      <c r="AX428" s="28" t="str">
        <f t="shared" si="446"/>
        <v/>
      </c>
      <c r="AY428" s="16" t="str">
        <f t="shared" si="418"/>
        <v/>
      </c>
      <c r="AZ428" s="16" t="str">
        <f t="shared" si="419"/>
        <v/>
      </c>
      <c r="BA428" s="16" t="str">
        <f t="shared" si="420"/>
        <v/>
      </c>
      <c r="BB428" s="16" t="str">
        <f t="shared" si="421"/>
        <v/>
      </c>
      <c r="BC428" s="16" t="str">
        <f t="shared" si="422"/>
        <v/>
      </c>
      <c r="BD428" s="16" t="str">
        <f t="shared" si="423"/>
        <v/>
      </c>
      <c r="BE428" s="16" t="str">
        <f t="shared" si="424"/>
        <v/>
      </c>
      <c r="BF428" s="16" t="str">
        <f t="shared" si="425"/>
        <v/>
      </c>
      <c r="BG428" s="16" t="str">
        <f t="shared" si="426"/>
        <v/>
      </c>
      <c r="BH428" s="16" t="str">
        <f t="shared" si="427"/>
        <v/>
      </c>
      <c r="BI428" s="16" t="str">
        <f t="shared" si="428"/>
        <v/>
      </c>
      <c r="BJ428" s="16" t="str">
        <f t="shared" si="429"/>
        <v/>
      </c>
      <c r="BK428" s="16" t="str">
        <f t="shared" si="430"/>
        <v/>
      </c>
      <c r="BL428" s="16" t="str">
        <f t="shared" si="431"/>
        <v/>
      </c>
      <c r="BM428" s="16"/>
      <c r="BN428" s="16" t="str">
        <f t="shared" si="432"/>
        <v/>
      </c>
      <c r="BO428" s="16" t="str">
        <f t="shared" si="433"/>
        <v/>
      </c>
      <c r="BP428" s="28" t="str">
        <f t="shared" si="434"/>
        <v/>
      </c>
      <c r="BQ428" s="16" t="str">
        <f t="shared" si="435"/>
        <v/>
      </c>
      <c r="BR428" s="16" t="str">
        <f t="shared" si="436"/>
        <v/>
      </c>
      <c r="BS428" s="16" t="str">
        <f t="shared" si="437"/>
        <v/>
      </c>
      <c r="BT428" s="16" t="str">
        <f t="shared" si="438"/>
        <v/>
      </c>
      <c r="BU428" s="16" t="str">
        <f t="shared" si="439"/>
        <v/>
      </c>
      <c r="BV428" s="16" t="str">
        <f t="shared" si="440"/>
        <v/>
      </c>
      <c r="BW428" s="16" t="str">
        <f t="shared" si="441"/>
        <v/>
      </c>
      <c r="BX428" s="16" t="str">
        <f t="shared" si="442"/>
        <v/>
      </c>
      <c r="BY428" s="16" t="str">
        <f t="shared" si="443"/>
        <v/>
      </c>
      <c r="BZ428" s="16" t="str">
        <f t="shared" si="462"/>
        <v/>
      </c>
      <c r="CA428" s="16" t="str">
        <f t="shared" si="462"/>
        <v/>
      </c>
      <c r="CB428" s="16" t="str">
        <f t="shared" si="462"/>
        <v/>
      </c>
      <c r="CC428" s="16" t="str">
        <f t="shared" si="462"/>
        <v/>
      </c>
      <c r="CD428" s="16" t="str">
        <f t="shared" si="462"/>
        <v/>
      </c>
      <c r="CE428" s="16" t="str">
        <f t="shared" si="462"/>
        <v/>
      </c>
      <c r="CF428" s="16" t="str">
        <f t="shared" si="462"/>
        <v/>
      </c>
      <c r="CG428" s="16" t="str">
        <f t="shared" si="462"/>
        <v/>
      </c>
      <c r="CH428" s="66" t="str">
        <f t="shared" si="445"/>
        <v/>
      </c>
      <c r="CI428" s="42" t="str">
        <f t="shared" si="457"/>
        <v/>
      </c>
      <c r="CJ428" s="42" t="str">
        <f t="shared" si="458"/>
        <v/>
      </c>
      <c r="CK428" s="42" t="str">
        <f t="shared" si="459"/>
        <v/>
      </c>
      <c r="CL428" s="42" t="str">
        <f t="shared" si="460"/>
        <v/>
      </c>
      <c r="CM428" s="42" t="str">
        <f t="shared" si="461"/>
        <v/>
      </c>
      <c r="CN428" s="65">
        <f t="shared" si="447"/>
        <v>0</v>
      </c>
      <c r="CO428" s="73"/>
      <c r="CP428" s="41">
        <f t="shared" si="468"/>
        <v>0</v>
      </c>
      <c r="CQ428" s="39">
        <f t="shared" si="469"/>
        <v>0</v>
      </c>
      <c r="CR428" s="40">
        <f t="shared" si="470"/>
        <v>0</v>
      </c>
      <c r="CS428" s="134">
        <f t="shared" si="471"/>
        <v>0</v>
      </c>
      <c r="CT428" s="17"/>
      <c r="CU428" s="129"/>
      <c r="CV428" s="130">
        <f t="shared" si="448"/>
        <v>0</v>
      </c>
      <c r="CW428" s="134">
        <f t="shared" si="449"/>
        <v>0</v>
      </c>
      <c r="CX428" s="131">
        <f>+IF($I$7="SI",'INPUTS Y LISTAS'!$B$31,0)</f>
        <v>0</v>
      </c>
      <c r="CY428" s="132"/>
      <c r="CZ428" s="130">
        <f t="shared" si="450"/>
        <v>0</v>
      </c>
      <c r="DA428" s="134">
        <f t="shared" si="451"/>
        <v>0</v>
      </c>
      <c r="DB428" s="131">
        <f>+IF($I$7="SI",'INPUTS Y LISTAS'!$B$32,0)</f>
        <v>0</v>
      </c>
      <c r="DC428" s="132"/>
      <c r="DD428" s="130">
        <f t="shared" si="452"/>
        <v>0</v>
      </c>
      <c r="DE428" s="134">
        <f t="shared" si="453"/>
        <v>0</v>
      </c>
      <c r="DF428" s="131">
        <f>+IF($I$7="SI",'INPUTS Y LISTAS'!$B$33,0)</f>
        <v>0</v>
      </c>
      <c r="DG428" s="132"/>
      <c r="DH428" s="130">
        <f t="shared" si="454"/>
        <v>0</v>
      </c>
      <c r="DI428" s="134">
        <f t="shared" si="455"/>
        <v>0</v>
      </c>
      <c r="DJ428" s="136">
        <f t="shared" si="456"/>
        <v>0</v>
      </c>
    </row>
    <row r="429" spans="3:114" ht="15.75" hidden="1" outlineLevel="2" x14ac:dyDescent="0.2">
      <c r="C429" s="14">
        <f t="shared" si="463"/>
        <v>415</v>
      </c>
      <c r="D429" s="72"/>
      <c r="E429" s="69">
        <v>1</v>
      </c>
      <c r="F429" s="69"/>
      <c r="G429" s="70"/>
      <c r="H429" s="70"/>
      <c r="I429" s="70"/>
      <c r="J429" s="70"/>
      <c r="K429" s="70"/>
      <c r="L429" s="70"/>
      <c r="M429" s="70"/>
      <c r="N429" s="70"/>
      <c r="O429" s="70"/>
      <c r="P429" s="70"/>
      <c r="Q429" s="70"/>
      <c r="R429" s="70"/>
      <c r="S429" s="70"/>
      <c r="T429" s="70"/>
      <c r="U429" s="70"/>
      <c r="V429" s="70"/>
      <c r="W429" s="70"/>
      <c r="X429" s="70"/>
      <c r="Y429" s="71"/>
      <c r="Z429" s="87" t="s">
        <v>16</v>
      </c>
      <c r="AA429" s="15" t="str">
        <f>IF(G429="","",IF(Z429="SI",G429*(1+'INPUTS Y LISTAS'!$B$15),'Modelo Estadistico'!G429))</f>
        <v/>
      </c>
      <c r="AB429" s="15" t="str">
        <f>IF(H429="","",IF(Z429="SI",H429*(1+'INPUTS Y LISTAS'!$B$15),'Modelo Estadistico'!H429))</f>
        <v/>
      </c>
      <c r="AC429" s="15" t="str">
        <f>IF(I429="","",IF(Z429="SI",I429*(1+'INPUTS Y LISTAS'!$B$15),'Modelo Estadistico'!I429))</f>
        <v/>
      </c>
      <c r="AD429" s="15" t="str">
        <f>IF(J429="","",IF(Z429="SI",J429*(1+'INPUTS Y LISTAS'!$B$15),'Modelo Estadistico'!J429))</f>
        <v/>
      </c>
      <c r="AE429" s="15" t="str">
        <f>IF(K429="","",IF(Z429="SI",K429*(1+'INPUTS Y LISTAS'!$B$15),'Modelo Estadistico'!K429))</f>
        <v/>
      </c>
      <c r="AF429" s="15" t="str">
        <f>IF(L429="","",IF(Z429="SI",L429*(1+'INPUTS Y LISTAS'!$B$15),'Modelo Estadistico'!L429))</f>
        <v/>
      </c>
      <c r="AG429" s="15" t="str">
        <f>IF(M429="","",IF(Z429="SI",M429*(1+'INPUTS Y LISTAS'!$B$15),'Modelo Estadistico'!M429))</f>
        <v/>
      </c>
      <c r="AH429" s="15" t="str">
        <f>IF(N429="","",IF(Z429="SI",N429*(1+'INPUTS Y LISTAS'!$B$15),'Modelo Estadistico'!N429))</f>
        <v/>
      </c>
      <c r="AI429" s="15" t="str">
        <f>IF(O429="","",IF(Z429="SI",O429*(1+'INPUTS Y LISTAS'!$B$15),'Modelo Estadistico'!O429))</f>
        <v/>
      </c>
      <c r="AJ429" s="15" t="str">
        <f>IF(P429="","",IF(Z429="SI",P429*(1+'INPUTS Y LISTAS'!$B$15),'Modelo Estadistico'!P429))</f>
        <v/>
      </c>
      <c r="AK429" s="15" t="str">
        <f>IF(Q429="","",IF(Z429="SI",Q429*(1+'INPUTS Y LISTAS'!$B$15),'Modelo Estadistico'!Q429))</f>
        <v/>
      </c>
      <c r="AL429" s="15" t="str">
        <f>IF(R429="","",IF(Z429="SI",R429*(1+'INPUTS Y LISTAS'!$B$15),'Modelo Estadistico'!R429))</f>
        <v/>
      </c>
      <c r="AM429" s="15" t="str">
        <f>IF(S429="","",IF(Z429="SI",S429*(1+'INPUTS Y LISTAS'!$B$15),'Modelo Estadistico'!S429))</f>
        <v/>
      </c>
      <c r="AN429" s="15" t="str">
        <f>IF(T429="","",IF(Z429="SI",T429*(1+'INPUTS Y LISTAS'!$B$15),'Modelo Estadistico'!T429))</f>
        <v/>
      </c>
      <c r="AO429" s="15" t="str">
        <f>IF(U429="","",IF(Z429="SI",U429*(1+'INPUTS Y LISTAS'!$B$15),'Modelo Estadistico'!U429))</f>
        <v/>
      </c>
      <c r="AP429" s="15" t="str">
        <f>IF(V429="","",IF(Z429="SI",V429*(1+'INPUTS Y LISTAS'!$B$15),'Modelo Estadistico'!V429))</f>
        <v/>
      </c>
      <c r="AQ429" s="15" t="str">
        <f>IF(W429="","",IF(Z429="SI",W429*(1+'INPUTS Y LISTAS'!$B$15),'Modelo Estadistico'!W429))</f>
        <v/>
      </c>
      <c r="AR429" s="15" t="str">
        <f>IF(X429="","",IF(Z429="SI",X429*(1+'INPUTS Y LISTAS'!$B$15),'Modelo Estadistico'!X429))</f>
        <v/>
      </c>
      <c r="AS429" s="71"/>
      <c r="AT429" s="29" t="str">
        <f t="shared" si="464"/>
        <v/>
      </c>
      <c r="AU429" s="15" t="str">
        <f t="shared" si="465"/>
        <v/>
      </c>
      <c r="AV429" s="15" t="str">
        <f t="shared" si="466"/>
        <v/>
      </c>
      <c r="AW429" s="30" t="str">
        <f t="shared" si="467"/>
        <v/>
      </c>
      <c r="AX429" s="28" t="str">
        <f t="shared" si="446"/>
        <v/>
      </c>
      <c r="AY429" s="16" t="str">
        <f t="shared" si="418"/>
        <v/>
      </c>
      <c r="AZ429" s="16" t="str">
        <f t="shared" si="419"/>
        <v/>
      </c>
      <c r="BA429" s="16" t="str">
        <f t="shared" si="420"/>
        <v/>
      </c>
      <c r="BB429" s="16" t="str">
        <f t="shared" si="421"/>
        <v/>
      </c>
      <c r="BC429" s="16" t="str">
        <f t="shared" si="422"/>
        <v/>
      </c>
      <c r="BD429" s="16" t="str">
        <f t="shared" si="423"/>
        <v/>
      </c>
      <c r="BE429" s="16" t="str">
        <f t="shared" si="424"/>
        <v/>
      </c>
      <c r="BF429" s="16" t="str">
        <f t="shared" si="425"/>
        <v/>
      </c>
      <c r="BG429" s="16" t="str">
        <f t="shared" si="426"/>
        <v/>
      </c>
      <c r="BH429" s="16" t="str">
        <f t="shared" si="427"/>
        <v/>
      </c>
      <c r="BI429" s="16" t="str">
        <f t="shared" si="428"/>
        <v/>
      </c>
      <c r="BJ429" s="16" t="str">
        <f t="shared" si="429"/>
        <v/>
      </c>
      <c r="BK429" s="16" t="str">
        <f t="shared" si="430"/>
        <v/>
      </c>
      <c r="BL429" s="16" t="str">
        <f t="shared" si="431"/>
        <v/>
      </c>
      <c r="BM429" s="16"/>
      <c r="BN429" s="16" t="str">
        <f t="shared" si="432"/>
        <v/>
      </c>
      <c r="BO429" s="16" t="str">
        <f t="shared" si="433"/>
        <v/>
      </c>
      <c r="BP429" s="28" t="str">
        <f t="shared" si="434"/>
        <v/>
      </c>
      <c r="BQ429" s="16" t="str">
        <f t="shared" si="435"/>
        <v/>
      </c>
      <c r="BR429" s="16" t="str">
        <f t="shared" si="436"/>
        <v/>
      </c>
      <c r="BS429" s="16" t="str">
        <f t="shared" si="437"/>
        <v/>
      </c>
      <c r="BT429" s="16" t="str">
        <f t="shared" si="438"/>
        <v/>
      </c>
      <c r="BU429" s="16" t="str">
        <f t="shared" si="439"/>
        <v/>
      </c>
      <c r="BV429" s="16" t="str">
        <f t="shared" si="440"/>
        <v/>
      </c>
      <c r="BW429" s="16" t="str">
        <f t="shared" si="441"/>
        <v/>
      </c>
      <c r="BX429" s="16" t="str">
        <f t="shared" si="442"/>
        <v/>
      </c>
      <c r="BY429" s="16" t="str">
        <f t="shared" si="443"/>
        <v/>
      </c>
      <c r="BZ429" s="16" t="str">
        <f t="shared" si="462"/>
        <v/>
      </c>
      <c r="CA429" s="16" t="str">
        <f t="shared" si="462"/>
        <v/>
      </c>
      <c r="CB429" s="16" t="str">
        <f t="shared" si="462"/>
        <v/>
      </c>
      <c r="CC429" s="16" t="str">
        <f t="shared" si="462"/>
        <v/>
      </c>
      <c r="CD429" s="16" t="str">
        <f t="shared" si="462"/>
        <v/>
      </c>
      <c r="CE429" s="16" t="str">
        <f t="shared" si="462"/>
        <v/>
      </c>
      <c r="CF429" s="16" t="str">
        <f t="shared" si="462"/>
        <v/>
      </c>
      <c r="CG429" s="16" t="str">
        <f t="shared" si="462"/>
        <v/>
      </c>
      <c r="CH429" s="66" t="str">
        <f t="shared" si="445"/>
        <v/>
      </c>
      <c r="CI429" s="42" t="str">
        <f t="shared" si="457"/>
        <v/>
      </c>
      <c r="CJ429" s="42" t="str">
        <f t="shared" si="458"/>
        <v/>
      </c>
      <c r="CK429" s="42" t="str">
        <f t="shared" si="459"/>
        <v/>
      </c>
      <c r="CL429" s="42" t="str">
        <f t="shared" si="460"/>
        <v/>
      </c>
      <c r="CM429" s="42" t="str">
        <f t="shared" si="461"/>
        <v/>
      </c>
      <c r="CN429" s="65">
        <f t="shared" si="447"/>
        <v>0</v>
      </c>
      <c r="CO429" s="73"/>
      <c r="CP429" s="41">
        <f t="shared" si="468"/>
        <v>0</v>
      </c>
      <c r="CQ429" s="39">
        <f t="shared" si="469"/>
        <v>0</v>
      </c>
      <c r="CR429" s="40">
        <f t="shared" si="470"/>
        <v>0</v>
      </c>
      <c r="CS429" s="134">
        <f t="shared" si="471"/>
        <v>0</v>
      </c>
      <c r="CT429" s="17"/>
      <c r="CU429" s="129"/>
      <c r="CV429" s="130">
        <f t="shared" si="448"/>
        <v>0</v>
      </c>
      <c r="CW429" s="134">
        <f t="shared" si="449"/>
        <v>0</v>
      </c>
      <c r="CX429" s="131">
        <f>+IF($I$7="SI",'INPUTS Y LISTAS'!$B$31,0)</f>
        <v>0</v>
      </c>
      <c r="CY429" s="132"/>
      <c r="CZ429" s="130">
        <f t="shared" si="450"/>
        <v>0</v>
      </c>
      <c r="DA429" s="134">
        <f t="shared" si="451"/>
        <v>0</v>
      </c>
      <c r="DB429" s="131">
        <f>+IF($I$7="SI",'INPUTS Y LISTAS'!$B$32,0)</f>
        <v>0</v>
      </c>
      <c r="DC429" s="132"/>
      <c r="DD429" s="130">
        <f t="shared" si="452"/>
        <v>0</v>
      </c>
      <c r="DE429" s="134">
        <f t="shared" si="453"/>
        <v>0</v>
      </c>
      <c r="DF429" s="131">
        <f>+IF($I$7="SI",'INPUTS Y LISTAS'!$B$33,0)</f>
        <v>0</v>
      </c>
      <c r="DG429" s="132"/>
      <c r="DH429" s="130">
        <f t="shared" si="454"/>
        <v>0</v>
      </c>
      <c r="DI429" s="134">
        <f t="shared" si="455"/>
        <v>0</v>
      </c>
      <c r="DJ429" s="136">
        <f t="shared" si="456"/>
        <v>0</v>
      </c>
    </row>
    <row r="430" spans="3:114" ht="15.75" hidden="1" outlineLevel="2" x14ac:dyDescent="0.2">
      <c r="C430" s="14">
        <f t="shared" si="463"/>
        <v>416</v>
      </c>
      <c r="D430" s="72"/>
      <c r="E430" s="69">
        <v>1</v>
      </c>
      <c r="F430" s="69"/>
      <c r="G430" s="70"/>
      <c r="H430" s="70"/>
      <c r="I430" s="70"/>
      <c r="J430" s="70"/>
      <c r="K430" s="70"/>
      <c r="L430" s="70"/>
      <c r="M430" s="70"/>
      <c r="N430" s="70"/>
      <c r="O430" s="70"/>
      <c r="P430" s="70"/>
      <c r="Q430" s="70"/>
      <c r="R430" s="70"/>
      <c r="S430" s="70"/>
      <c r="T430" s="70"/>
      <c r="U430" s="70"/>
      <c r="V430" s="70"/>
      <c r="W430" s="70"/>
      <c r="X430" s="70"/>
      <c r="Y430" s="71"/>
      <c r="Z430" s="87" t="s">
        <v>16</v>
      </c>
      <c r="AA430" s="15" t="str">
        <f>IF(G430="","",IF(Z430="SI",G430*(1+'INPUTS Y LISTAS'!$B$15),'Modelo Estadistico'!G430))</f>
        <v/>
      </c>
      <c r="AB430" s="15" t="str">
        <f>IF(H430="","",IF(Z430="SI",H430*(1+'INPUTS Y LISTAS'!$B$15),'Modelo Estadistico'!H430))</f>
        <v/>
      </c>
      <c r="AC430" s="15" t="str">
        <f>IF(I430="","",IF(Z430="SI",I430*(1+'INPUTS Y LISTAS'!$B$15),'Modelo Estadistico'!I430))</f>
        <v/>
      </c>
      <c r="AD430" s="15" t="str">
        <f>IF(J430="","",IF(Z430="SI",J430*(1+'INPUTS Y LISTAS'!$B$15),'Modelo Estadistico'!J430))</f>
        <v/>
      </c>
      <c r="AE430" s="15" t="str">
        <f>IF(K430="","",IF(Z430="SI",K430*(1+'INPUTS Y LISTAS'!$B$15),'Modelo Estadistico'!K430))</f>
        <v/>
      </c>
      <c r="AF430" s="15" t="str">
        <f>IF(L430="","",IF(Z430="SI",L430*(1+'INPUTS Y LISTAS'!$B$15),'Modelo Estadistico'!L430))</f>
        <v/>
      </c>
      <c r="AG430" s="15" t="str">
        <f>IF(M430="","",IF(Z430="SI",M430*(1+'INPUTS Y LISTAS'!$B$15),'Modelo Estadistico'!M430))</f>
        <v/>
      </c>
      <c r="AH430" s="15" t="str">
        <f>IF(N430="","",IF(Z430="SI",N430*(1+'INPUTS Y LISTAS'!$B$15),'Modelo Estadistico'!N430))</f>
        <v/>
      </c>
      <c r="AI430" s="15" t="str">
        <f>IF(O430="","",IF(Z430="SI",O430*(1+'INPUTS Y LISTAS'!$B$15),'Modelo Estadistico'!O430))</f>
        <v/>
      </c>
      <c r="AJ430" s="15" t="str">
        <f>IF(P430="","",IF(Z430="SI",P430*(1+'INPUTS Y LISTAS'!$B$15),'Modelo Estadistico'!P430))</f>
        <v/>
      </c>
      <c r="AK430" s="15" t="str">
        <f>IF(Q430="","",IF(Z430="SI",Q430*(1+'INPUTS Y LISTAS'!$B$15),'Modelo Estadistico'!Q430))</f>
        <v/>
      </c>
      <c r="AL430" s="15" t="str">
        <f>IF(R430="","",IF(Z430="SI",R430*(1+'INPUTS Y LISTAS'!$B$15),'Modelo Estadistico'!R430))</f>
        <v/>
      </c>
      <c r="AM430" s="15" t="str">
        <f>IF(S430="","",IF(Z430="SI",S430*(1+'INPUTS Y LISTAS'!$B$15),'Modelo Estadistico'!S430))</f>
        <v/>
      </c>
      <c r="AN430" s="15" t="str">
        <f>IF(T430="","",IF(Z430="SI",T430*(1+'INPUTS Y LISTAS'!$B$15),'Modelo Estadistico'!T430))</f>
        <v/>
      </c>
      <c r="AO430" s="15" t="str">
        <f>IF(U430="","",IF(Z430="SI",U430*(1+'INPUTS Y LISTAS'!$B$15),'Modelo Estadistico'!U430))</f>
        <v/>
      </c>
      <c r="AP430" s="15" t="str">
        <f>IF(V430="","",IF(Z430="SI",V430*(1+'INPUTS Y LISTAS'!$B$15),'Modelo Estadistico'!V430))</f>
        <v/>
      </c>
      <c r="AQ430" s="15" t="str">
        <f>IF(W430="","",IF(Z430="SI",W430*(1+'INPUTS Y LISTAS'!$B$15),'Modelo Estadistico'!W430))</f>
        <v/>
      </c>
      <c r="AR430" s="15" t="str">
        <f>IF(X430="","",IF(Z430="SI",X430*(1+'INPUTS Y LISTAS'!$B$15),'Modelo Estadistico'!X430))</f>
        <v/>
      </c>
      <c r="AS430" s="71"/>
      <c r="AT430" s="29" t="str">
        <f t="shared" si="464"/>
        <v/>
      </c>
      <c r="AU430" s="15" t="str">
        <f t="shared" si="465"/>
        <v/>
      </c>
      <c r="AV430" s="15" t="str">
        <f t="shared" si="466"/>
        <v/>
      </c>
      <c r="AW430" s="30" t="str">
        <f t="shared" si="467"/>
        <v/>
      </c>
      <c r="AX430" s="28" t="str">
        <f t="shared" si="446"/>
        <v/>
      </c>
      <c r="AY430" s="16" t="str">
        <f t="shared" si="418"/>
        <v/>
      </c>
      <c r="AZ430" s="16" t="str">
        <f t="shared" si="419"/>
        <v/>
      </c>
      <c r="BA430" s="16" t="str">
        <f t="shared" si="420"/>
        <v/>
      </c>
      <c r="BB430" s="16" t="str">
        <f t="shared" si="421"/>
        <v/>
      </c>
      <c r="BC430" s="16" t="str">
        <f t="shared" si="422"/>
        <v/>
      </c>
      <c r="BD430" s="16" t="str">
        <f t="shared" si="423"/>
        <v/>
      </c>
      <c r="BE430" s="16" t="str">
        <f t="shared" si="424"/>
        <v/>
      </c>
      <c r="BF430" s="16" t="str">
        <f t="shared" si="425"/>
        <v/>
      </c>
      <c r="BG430" s="16" t="str">
        <f t="shared" si="426"/>
        <v/>
      </c>
      <c r="BH430" s="16" t="str">
        <f t="shared" si="427"/>
        <v/>
      </c>
      <c r="BI430" s="16" t="str">
        <f t="shared" si="428"/>
        <v/>
      </c>
      <c r="BJ430" s="16" t="str">
        <f t="shared" si="429"/>
        <v/>
      </c>
      <c r="BK430" s="16" t="str">
        <f t="shared" si="430"/>
        <v/>
      </c>
      <c r="BL430" s="16" t="str">
        <f t="shared" si="431"/>
        <v/>
      </c>
      <c r="BM430" s="16"/>
      <c r="BN430" s="16" t="str">
        <f t="shared" si="432"/>
        <v/>
      </c>
      <c r="BO430" s="16" t="str">
        <f t="shared" si="433"/>
        <v/>
      </c>
      <c r="BP430" s="28" t="str">
        <f t="shared" si="434"/>
        <v/>
      </c>
      <c r="BQ430" s="16" t="str">
        <f t="shared" si="435"/>
        <v/>
      </c>
      <c r="BR430" s="16" t="str">
        <f t="shared" si="436"/>
        <v/>
      </c>
      <c r="BS430" s="16" t="str">
        <f t="shared" si="437"/>
        <v/>
      </c>
      <c r="BT430" s="16" t="str">
        <f t="shared" si="438"/>
        <v/>
      </c>
      <c r="BU430" s="16" t="str">
        <f t="shared" si="439"/>
        <v/>
      </c>
      <c r="BV430" s="16" t="str">
        <f t="shared" si="440"/>
        <v/>
      </c>
      <c r="BW430" s="16" t="str">
        <f t="shared" si="441"/>
        <v/>
      </c>
      <c r="BX430" s="16" t="str">
        <f t="shared" si="442"/>
        <v/>
      </c>
      <c r="BY430" s="16" t="str">
        <f t="shared" si="443"/>
        <v/>
      </c>
      <c r="BZ430" s="16" t="str">
        <f t="shared" si="462"/>
        <v/>
      </c>
      <c r="CA430" s="16" t="str">
        <f t="shared" si="462"/>
        <v/>
      </c>
      <c r="CB430" s="16" t="str">
        <f t="shared" si="462"/>
        <v/>
      </c>
      <c r="CC430" s="16" t="str">
        <f t="shared" si="462"/>
        <v/>
      </c>
      <c r="CD430" s="16" t="str">
        <f t="shared" si="462"/>
        <v/>
      </c>
      <c r="CE430" s="16" t="str">
        <f t="shared" si="462"/>
        <v/>
      </c>
      <c r="CF430" s="16" t="str">
        <f t="shared" si="462"/>
        <v/>
      </c>
      <c r="CG430" s="16" t="str">
        <f t="shared" si="462"/>
        <v/>
      </c>
      <c r="CH430" s="66" t="str">
        <f t="shared" si="445"/>
        <v/>
      </c>
      <c r="CI430" s="42" t="str">
        <f t="shared" si="457"/>
        <v/>
      </c>
      <c r="CJ430" s="42" t="str">
        <f t="shared" si="458"/>
        <v/>
      </c>
      <c r="CK430" s="42" t="str">
        <f t="shared" si="459"/>
        <v/>
      </c>
      <c r="CL430" s="42" t="str">
        <f t="shared" si="460"/>
        <v/>
      </c>
      <c r="CM430" s="42" t="str">
        <f t="shared" si="461"/>
        <v/>
      </c>
      <c r="CN430" s="65">
        <f t="shared" si="447"/>
        <v>0</v>
      </c>
      <c r="CO430" s="73"/>
      <c r="CP430" s="41">
        <f t="shared" si="468"/>
        <v>0</v>
      </c>
      <c r="CQ430" s="39">
        <f t="shared" si="469"/>
        <v>0</v>
      </c>
      <c r="CR430" s="40">
        <f t="shared" si="470"/>
        <v>0</v>
      </c>
      <c r="CS430" s="134">
        <f t="shared" si="471"/>
        <v>0</v>
      </c>
      <c r="CT430" s="17"/>
      <c r="CU430" s="129"/>
      <c r="CV430" s="130">
        <f t="shared" si="448"/>
        <v>0</v>
      </c>
      <c r="CW430" s="134">
        <f t="shared" si="449"/>
        <v>0</v>
      </c>
      <c r="CX430" s="131">
        <f>+IF($I$7="SI",'INPUTS Y LISTAS'!$B$31,0)</f>
        <v>0</v>
      </c>
      <c r="CY430" s="132"/>
      <c r="CZ430" s="130">
        <f t="shared" si="450"/>
        <v>0</v>
      </c>
      <c r="DA430" s="134">
        <f t="shared" si="451"/>
        <v>0</v>
      </c>
      <c r="DB430" s="131">
        <f>+IF($I$7="SI",'INPUTS Y LISTAS'!$B$32,0)</f>
        <v>0</v>
      </c>
      <c r="DC430" s="132"/>
      <c r="DD430" s="130">
        <f t="shared" si="452"/>
        <v>0</v>
      </c>
      <c r="DE430" s="134">
        <f t="shared" si="453"/>
        <v>0</v>
      </c>
      <c r="DF430" s="131">
        <f>+IF($I$7="SI",'INPUTS Y LISTAS'!$B$33,0)</f>
        <v>0</v>
      </c>
      <c r="DG430" s="132"/>
      <c r="DH430" s="130">
        <f t="shared" si="454"/>
        <v>0</v>
      </c>
      <c r="DI430" s="134">
        <f t="shared" si="455"/>
        <v>0</v>
      </c>
      <c r="DJ430" s="136">
        <f t="shared" si="456"/>
        <v>0</v>
      </c>
    </row>
    <row r="431" spans="3:114" ht="15.75" hidden="1" outlineLevel="2" x14ac:dyDescent="0.2">
      <c r="C431" s="14">
        <f t="shared" si="463"/>
        <v>417</v>
      </c>
      <c r="D431" s="72"/>
      <c r="E431" s="69">
        <v>1</v>
      </c>
      <c r="F431" s="69"/>
      <c r="G431" s="70"/>
      <c r="H431" s="70"/>
      <c r="I431" s="70"/>
      <c r="J431" s="70"/>
      <c r="K431" s="70"/>
      <c r="L431" s="70"/>
      <c r="M431" s="70"/>
      <c r="N431" s="70"/>
      <c r="O431" s="70"/>
      <c r="P431" s="70"/>
      <c r="Q431" s="70"/>
      <c r="R431" s="70"/>
      <c r="S431" s="70"/>
      <c r="T431" s="70"/>
      <c r="U431" s="70"/>
      <c r="V431" s="70"/>
      <c r="W431" s="70"/>
      <c r="X431" s="70"/>
      <c r="Y431" s="71"/>
      <c r="Z431" s="87" t="s">
        <v>16</v>
      </c>
      <c r="AA431" s="15" t="str">
        <f>IF(G431="","",IF(Z431="SI",G431*(1+'INPUTS Y LISTAS'!$B$15),'Modelo Estadistico'!G431))</f>
        <v/>
      </c>
      <c r="AB431" s="15" t="str">
        <f>IF(H431="","",IF(Z431="SI",H431*(1+'INPUTS Y LISTAS'!$B$15),'Modelo Estadistico'!H431))</f>
        <v/>
      </c>
      <c r="AC431" s="15" t="str">
        <f>IF(I431="","",IF(Z431="SI",I431*(1+'INPUTS Y LISTAS'!$B$15),'Modelo Estadistico'!I431))</f>
        <v/>
      </c>
      <c r="AD431" s="15" t="str">
        <f>IF(J431="","",IF(Z431="SI",J431*(1+'INPUTS Y LISTAS'!$B$15),'Modelo Estadistico'!J431))</f>
        <v/>
      </c>
      <c r="AE431" s="15" t="str">
        <f>IF(K431="","",IF(Z431="SI",K431*(1+'INPUTS Y LISTAS'!$B$15),'Modelo Estadistico'!K431))</f>
        <v/>
      </c>
      <c r="AF431" s="15" t="str">
        <f>IF(L431="","",IF(Z431="SI",L431*(1+'INPUTS Y LISTAS'!$B$15),'Modelo Estadistico'!L431))</f>
        <v/>
      </c>
      <c r="AG431" s="15" t="str">
        <f>IF(M431="","",IF(Z431="SI",M431*(1+'INPUTS Y LISTAS'!$B$15),'Modelo Estadistico'!M431))</f>
        <v/>
      </c>
      <c r="AH431" s="15" t="str">
        <f>IF(N431="","",IF(Z431="SI",N431*(1+'INPUTS Y LISTAS'!$B$15),'Modelo Estadistico'!N431))</f>
        <v/>
      </c>
      <c r="AI431" s="15" t="str">
        <f>IF(O431="","",IF(Z431="SI",O431*(1+'INPUTS Y LISTAS'!$B$15),'Modelo Estadistico'!O431))</f>
        <v/>
      </c>
      <c r="AJ431" s="15" t="str">
        <f>IF(P431="","",IF(Z431="SI",P431*(1+'INPUTS Y LISTAS'!$B$15),'Modelo Estadistico'!P431))</f>
        <v/>
      </c>
      <c r="AK431" s="15" t="str">
        <f>IF(Q431="","",IF(Z431="SI",Q431*(1+'INPUTS Y LISTAS'!$B$15),'Modelo Estadistico'!Q431))</f>
        <v/>
      </c>
      <c r="AL431" s="15" t="str">
        <f>IF(R431="","",IF(Z431="SI",R431*(1+'INPUTS Y LISTAS'!$B$15),'Modelo Estadistico'!R431))</f>
        <v/>
      </c>
      <c r="AM431" s="15" t="str">
        <f>IF(S431="","",IF(Z431="SI",S431*(1+'INPUTS Y LISTAS'!$B$15),'Modelo Estadistico'!S431))</f>
        <v/>
      </c>
      <c r="AN431" s="15" t="str">
        <f>IF(T431="","",IF(Z431="SI",T431*(1+'INPUTS Y LISTAS'!$B$15),'Modelo Estadistico'!T431))</f>
        <v/>
      </c>
      <c r="AO431" s="15" t="str">
        <f>IF(U431="","",IF(Z431="SI",U431*(1+'INPUTS Y LISTAS'!$B$15),'Modelo Estadistico'!U431))</f>
        <v/>
      </c>
      <c r="AP431" s="15" t="str">
        <f>IF(V431="","",IF(Z431="SI",V431*(1+'INPUTS Y LISTAS'!$B$15),'Modelo Estadistico'!V431))</f>
        <v/>
      </c>
      <c r="AQ431" s="15" t="str">
        <f>IF(W431="","",IF(Z431="SI",W431*(1+'INPUTS Y LISTAS'!$B$15),'Modelo Estadistico'!W431))</f>
        <v/>
      </c>
      <c r="AR431" s="15" t="str">
        <f>IF(X431="","",IF(Z431="SI",X431*(1+'INPUTS Y LISTAS'!$B$15),'Modelo Estadistico'!X431))</f>
        <v/>
      </c>
      <c r="AS431" s="71"/>
      <c r="AT431" s="29" t="str">
        <f t="shared" si="464"/>
        <v/>
      </c>
      <c r="AU431" s="15" t="str">
        <f t="shared" si="465"/>
        <v/>
      </c>
      <c r="AV431" s="15" t="str">
        <f t="shared" si="466"/>
        <v/>
      </c>
      <c r="AW431" s="30" t="str">
        <f t="shared" si="467"/>
        <v/>
      </c>
      <c r="AX431" s="28" t="str">
        <f t="shared" si="446"/>
        <v/>
      </c>
      <c r="AY431" s="16" t="str">
        <f t="shared" si="418"/>
        <v/>
      </c>
      <c r="AZ431" s="16" t="str">
        <f t="shared" si="419"/>
        <v/>
      </c>
      <c r="BA431" s="16" t="str">
        <f t="shared" si="420"/>
        <v/>
      </c>
      <c r="BB431" s="16" t="str">
        <f t="shared" si="421"/>
        <v/>
      </c>
      <c r="BC431" s="16" t="str">
        <f t="shared" si="422"/>
        <v/>
      </c>
      <c r="BD431" s="16" t="str">
        <f t="shared" si="423"/>
        <v/>
      </c>
      <c r="BE431" s="16" t="str">
        <f t="shared" si="424"/>
        <v/>
      </c>
      <c r="BF431" s="16" t="str">
        <f t="shared" si="425"/>
        <v/>
      </c>
      <c r="BG431" s="16" t="str">
        <f t="shared" si="426"/>
        <v/>
      </c>
      <c r="BH431" s="16" t="str">
        <f t="shared" si="427"/>
        <v/>
      </c>
      <c r="BI431" s="16" t="str">
        <f t="shared" si="428"/>
        <v/>
      </c>
      <c r="BJ431" s="16" t="str">
        <f t="shared" si="429"/>
        <v/>
      </c>
      <c r="BK431" s="16" t="str">
        <f t="shared" si="430"/>
        <v/>
      </c>
      <c r="BL431" s="16" t="str">
        <f t="shared" si="431"/>
        <v/>
      </c>
      <c r="BM431" s="16"/>
      <c r="BN431" s="16" t="str">
        <f t="shared" si="432"/>
        <v/>
      </c>
      <c r="BO431" s="16" t="str">
        <f t="shared" si="433"/>
        <v/>
      </c>
      <c r="BP431" s="28" t="str">
        <f t="shared" si="434"/>
        <v/>
      </c>
      <c r="BQ431" s="16" t="str">
        <f t="shared" si="435"/>
        <v/>
      </c>
      <c r="BR431" s="16" t="str">
        <f t="shared" si="436"/>
        <v/>
      </c>
      <c r="BS431" s="16" t="str">
        <f t="shared" si="437"/>
        <v/>
      </c>
      <c r="BT431" s="16" t="str">
        <f t="shared" si="438"/>
        <v/>
      </c>
      <c r="BU431" s="16" t="str">
        <f t="shared" si="439"/>
        <v/>
      </c>
      <c r="BV431" s="16" t="str">
        <f t="shared" si="440"/>
        <v/>
      </c>
      <c r="BW431" s="16" t="str">
        <f t="shared" si="441"/>
        <v/>
      </c>
      <c r="BX431" s="16" t="str">
        <f t="shared" si="442"/>
        <v/>
      </c>
      <c r="BY431" s="16" t="str">
        <f t="shared" si="443"/>
        <v/>
      </c>
      <c r="BZ431" s="16" t="str">
        <f t="shared" si="462"/>
        <v/>
      </c>
      <c r="CA431" s="16" t="str">
        <f t="shared" si="462"/>
        <v/>
      </c>
      <c r="CB431" s="16" t="str">
        <f t="shared" si="462"/>
        <v/>
      </c>
      <c r="CC431" s="16" t="str">
        <f t="shared" si="462"/>
        <v/>
      </c>
      <c r="CD431" s="16" t="str">
        <f t="shared" si="462"/>
        <v/>
      </c>
      <c r="CE431" s="16" t="str">
        <f t="shared" si="462"/>
        <v/>
      </c>
      <c r="CF431" s="16" t="str">
        <f t="shared" si="462"/>
        <v/>
      </c>
      <c r="CG431" s="16" t="str">
        <f t="shared" si="462"/>
        <v/>
      </c>
      <c r="CH431" s="66" t="str">
        <f t="shared" si="445"/>
        <v/>
      </c>
      <c r="CI431" s="42" t="str">
        <f t="shared" si="457"/>
        <v/>
      </c>
      <c r="CJ431" s="42" t="str">
        <f t="shared" si="458"/>
        <v/>
      </c>
      <c r="CK431" s="42" t="str">
        <f t="shared" si="459"/>
        <v/>
      </c>
      <c r="CL431" s="42" t="str">
        <f t="shared" si="460"/>
        <v/>
      </c>
      <c r="CM431" s="42" t="str">
        <f t="shared" si="461"/>
        <v/>
      </c>
      <c r="CN431" s="65">
        <f t="shared" si="447"/>
        <v>0</v>
      </c>
      <c r="CO431" s="73"/>
      <c r="CP431" s="41">
        <f t="shared" si="468"/>
        <v>0</v>
      </c>
      <c r="CQ431" s="39">
        <f t="shared" si="469"/>
        <v>0</v>
      </c>
      <c r="CR431" s="40">
        <f t="shared" si="470"/>
        <v>0</v>
      </c>
      <c r="CS431" s="134">
        <f t="shared" si="471"/>
        <v>0</v>
      </c>
      <c r="CT431" s="17"/>
      <c r="CU431" s="129"/>
      <c r="CV431" s="130">
        <f t="shared" si="448"/>
        <v>0</v>
      </c>
      <c r="CW431" s="134">
        <f t="shared" si="449"/>
        <v>0</v>
      </c>
      <c r="CX431" s="131">
        <f>+IF($I$7="SI",'INPUTS Y LISTAS'!$B$31,0)</f>
        <v>0</v>
      </c>
      <c r="CY431" s="132"/>
      <c r="CZ431" s="130">
        <f t="shared" si="450"/>
        <v>0</v>
      </c>
      <c r="DA431" s="134">
        <f t="shared" si="451"/>
        <v>0</v>
      </c>
      <c r="DB431" s="131">
        <f>+IF($I$7="SI",'INPUTS Y LISTAS'!$B$32,0)</f>
        <v>0</v>
      </c>
      <c r="DC431" s="132"/>
      <c r="DD431" s="130">
        <f t="shared" si="452"/>
        <v>0</v>
      </c>
      <c r="DE431" s="134">
        <f t="shared" si="453"/>
        <v>0</v>
      </c>
      <c r="DF431" s="131">
        <f>+IF($I$7="SI",'INPUTS Y LISTAS'!$B$33,0)</f>
        <v>0</v>
      </c>
      <c r="DG431" s="132"/>
      <c r="DH431" s="130">
        <f t="shared" si="454"/>
        <v>0</v>
      </c>
      <c r="DI431" s="134">
        <f t="shared" si="455"/>
        <v>0</v>
      </c>
      <c r="DJ431" s="136">
        <f t="shared" si="456"/>
        <v>0</v>
      </c>
    </row>
    <row r="432" spans="3:114" ht="15.75" hidden="1" outlineLevel="2" x14ac:dyDescent="0.2">
      <c r="C432" s="14">
        <f t="shared" si="463"/>
        <v>418</v>
      </c>
      <c r="D432" s="72"/>
      <c r="E432" s="69">
        <v>1</v>
      </c>
      <c r="F432" s="69"/>
      <c r="G432" s="70"/>
      <c r="H432" s="70"/>
      <c r="I432" s="70"/>
      <c r="J432" s="70"/>
      <c r="K432" s="70"/>
      <c r="L432" s="70"/>
      <c r="M432" s="70"/>
      <c r="N432" s="70"/>
      <c r="O432" s="70"/>
      <c r="P432" s="70"/>
      <c r="Q432" s="70"/>
      <c r="R432" s="70"/>
      <c r="S432" s="70"/>
      <c r="T432" s="70"/>
      <c r="U432" s="70"/>
      <c r="V432" s="70"/>
      <c r="W432" s="70"/>
      <c r="X432" s="70"/>
      <c r="Y432" s="71"/>
      <c r="Z432" s="87" t="s">
        <v>16</v>
      </c>
      <c r="AA432" s="15" t="str">
        <f>IF(G432="","",IF(Z432="SI",G432*(1+'INPUTS Y LISTAS'!$B$15),'Modelo Estadistico'!G432))</f>
        <v/>
      </c>
      <c r="AB432" s="15" t="str">
        <f>IF(H432="","",IF(Z432="SI",H432*(1+'INPUTS Y LISTAS'!$B$15),'Modelo Estadistico'!H432))</f>
        <v/>
      </c>
      <c r="AC432" s="15" t="str">
        <f>IF(I432="","",IF(Z432="SI",I432*(1+'INPUTS Y LISTAS'!$B$15),'Modelo Estadistico'!I432))</f>
        <v/>
      </c>
      <c r="AD432" s="15" t="str">
        <f>IF(J432="","",IF(Z432="SI",J432*(1+'INPUTS Y LISTAS'!$B$15),'Modelo Estadistico'!J432))</f>
        <v/>
      </c>
      <c r="AE432" s="15" t="str">
        <f>IF(K432="","",IF(Z432="SI",K432*(1+'INPUTS Y LISTAS'!$B$15),'Modelo Estadistico'!K432))</f>
        <v/>
      </c>
      <c r="AF432" s="15" t="str">
        <f>IF(L432="","",IF(Z432="SI",L432*(1+'INPUTS Y LISTAS'!$B$15),'Modelo Estadistico'!L432))</f>
        <v/>
      </c>
      <c r="AG432" s="15" t="str">
        <f>IF(M432="","",IF(Z432="SI",M432*(1+'INPUTS Y LISTAS'!$B$15),'Modelo Estadistico'!M432))</f>
        <v/>
      </c>
      <c r="AH432" s="15" t="str">
        <f>IF(N432="","",IF(Z432="SI",N432*(1+'INPUTS Y LISTAS'!$B$15),'Modelo Estadistico'!N432))</f>
        <v/>
      </c>
      <c r="AI432" s="15" t="str">
        <f>IF(O432="","",IF(Z432="SI",O432*(1+'INPUTS Y LISTAS'!$B$15),'Modelo Estadistico'!O432))</f>
        <v/>
      </c>
      <c r="AJ432" s="15" t="str">
        <f>IF(P432="","",IF(Z432="SI",P432*(1+'INPUTS Y LISTAS'!$B$15),'Modelo Estadistico'!P432))</f>
        <v/>
      </c>
      <c r="AK432" s="15" t="str">
        <f>IF(Q432="","",IF(Z432="SI",Q432*(1+'INPUTS Y LISTAS'!$B$15),'Modelo Estadistico'!Q432))</f>
        <v/>
      </c>
      <c r="AL432" s="15" t="str">
        <f>IF(R432="","",IF(Z432="SI",R432*(1+'INPUTS Y LISTAS'!$B$15),'Modelo Estadistico'!R432))</f>
        <v/>
      </c>
      <c r="AM432" s="15" t="str">
        <f>IF(S432="","",IF(Z432="SI",S432*(1+'INPUTS Y LISTAS'!$B$15),'Modelo Estadistico'!S432))</f>
        <v/>
      </c>
      <c r="AN432" s="15" t="str">
        <f>IF(T432="","",IF(Z432="SI",T432*(1+'INPUTS Y LISTAS'!$B$15),'Modelo Estadistico'!T432))</f>
        <v/>
      </c>
      <c r="AO432" s="15" t="str">
        <f>IF(U432="","",IF(Z432="SI",U432*(1+'INPUTS Y LISTAS'!$B$15),'Modelo Estadistico'!U432))</f>
        <v/>
      </c>
      <c r="AP432" s="15" t="str">
        <f>IF(V432="","",IF(Z432="SI",V432*(1+'INPUTS Y LISTAS'!$B$15),'Modelo Estadistico'!V432))</f>
        <v/>
      </c>
      <c r="AQ432" s="15" t="str">
        <f>IF(W432="","",IF(Z432="SI",W432*(1+'INPUTS Y LISTAS'!$B$15),'Modelo Estadistico'!W432))</f>
        <v/>
      </c>
      <c r="AR432" s="15" t="str">
        <f>IF(X432="","",IF(Z432="SI",X432*(1+'INPUTS Y LISTAS'!$B$15),'Modelo Estadistico'!X432))</f>
        <v/>
      </c>
      <c r="AS432" s="71"/>
      <c r="AT432" s="29" t="str">
        <f t="shared" si="464"/>
        <v/>
      </c>
      <c r="AU432" s="15" t="str">
        <f t="shared" si="465"/>
        <v/>
      </c>
      <c r="AV432" s="15" t="str">
        <f t="shared" si="466"/>
        <v/>
      </c>
      <c r="AW432" s="30" t="str">
        <f t="shared" si="467"/>
        <v/>
      </c>
      <c r="AX432" s="28" t="str">
        <f t="shared" si="446"/>
        <v/>
      </c>
      <c r="AY432" s="16" t="str">
        <f t="shared" si="418"/>
        <v/>
      </c>
      <c r="AZ432" s="16" t="str">
        <f t="shared" si="419"/>
        <v/>
      </c>
      <c r="BA432" s="16" t="str">
        <f t="shared" si="420"/>
        <v/>
      </c>
      <c r="BB432" s="16" t="str">
        <f t="shared" si="421"/>
        <v/>
      </c>
      <c r="BC432" s="16" t="str">
        <f t="shared" si="422"/>
        <v/>
      </c>
      <c r="BD432" s="16" t="str">
        <f t="shared" si="423"/>
        <v/>
      </c>
      <c r="BE432" s="16" t="str">
        <f t="shared" si="424"/>
        <v/>
      </c>
      <c r="BF432" s="16" t="str">
        <f t="shared" si="425"/>
        <v/>
      </c>
      <c r="BG432" s="16" t="str">
        <f t="shared" si="426"/>
        <v/>
      </c>
      <c r="BH432" s="16" t="str">
        <f t="shared" si="427"/>
        <v/>
      </c>
      <c r="BI432" s="16" t="str">
        <f t="shared" si="428"/>
        <v/>
      </c>
      <c r="BJ432" s="16" t="str">
        <f t="shared" si="429"/>
        <v/>
      </c>
      <c r="BK432" s="16" t="str">
        <f t="shared" si="430"/>
        <v/>
      </c>
      <c r="BL432" s="16" t="str">
        <f t="shared" si="431"/>
        <v/>
      </c>
      <c r="BM432" s="16"/>
      <c r="BN432" s="16" t="str">
        <f t="shared" si="432"/>
        <v/>
      </c>
      <c r="BO432" s="16" t="str">
        <f t="shared" si="433"/>
        <v/>
      </c>
      <c r="BP432" s="28" t="str">
        <f t="shared" si="434"/>
        <v/>
      </c>
      <c r="BQ432" s="16" t="str">
        <f t="shared" si="435"/>
        <v/>
      </c>
      <c r="BR432" s="16" t="str">
        <f t="shared" si="436"/>
        <v/>
      </c>
      <c r="BS432" s="16" t="str">
        <f t="shared" si="437"/>
        <v/>
      </c>
      <c r="BT432" s="16" t="str">
        <f t="shared" si="438"/>
        <v/>
      </c>
      <c r="BU432" s="16" t="str">
        <f t="shared" si="439"/>
        <v/>
      </c>
      <c r="BV432" s="16" t="str">
        <f t="shared" si="440"/>
        <v/>
      </c>
      <c r="BW432" s="16" t="str">
        <f t="shared" si="441"/>
        <v/>
      </c>
      <c r="BX432" s="16" t="str">
        <f t="shared" si="442"/>
        <v/>
      </c>
      <c r="BY432" s="16" t="str">
        <f t="shared" si="443"/>
        <v/>
      </c>
      <c r="BZ432" s="16" t="str">
        <f t="shared" ref="BZ432:CG447" si="472">IF(BH432="Incluir Cotización",$AJ432,"")</f>
        <v/>
      </c>
      <c r="CA432" s="16" t="str">
        <f t="shared" si="472"/>
        <v/>
      </c>
      <c r="CB432" s="16" t="str">
        <f t="shared" si="472"/>
        <v/>
      </c>
      <c r="CC432" s="16" t="str">
        <f t="shared" si="472"/>
        <v/>
      </c>
      <c r="CD432" s="16" t="str">
        <f t="shared" si="472"/>
        <v/>
      </c>
      <c r="CE432" s="16" t="str">
        <f t="shared" si="472"/>
        <v/>
      </c>
      <c r="CF432" s="16" t="str">
        <f t="shared" si="472"/>
        <v/>
      </c>
      <c r="CG432" s="16" t="str">
        <f t="shared" si="472"/>
        <v/>
      </c>
      <c r="CH432" s="66" t="str">
        <f t="shared" si="445"/>
        <v/>
      </c>
      <c r="CI432" s="42" t="str">
        <f t="shared" si="457"/>
        <v/>
      </c>
      <c r="CJ432" s="42" t="str">
        <f t="shared" si="458"/>
        <v/>
      </c>
      <c r="CK432" s="42" t="str">
        <f t="shared" si="459"/>
        <v/>
      </c>
      <c r="CL432" s="42" t="str">
        <f t="shared" si="460"/>
        <v/>
      </c>
      <c r="CM432" s="42" t="str">
        <f t="shared" si="461"/>
        <v/>
      </c>
      <c r="CN432" s="65">
        <f t="shared" si="447"/>
        <v>0</v>
      </c>
      <c r="CO432" s="73"/>
      <c r="CP432" s="41">
        <f t="shared" si="468"/>
        <v>0</v>
      </c>
      <c r="CQ432" s="39">
        <f t="shared" si="469"/>
        <v>0</v>
      </c>
      <c r="CR432" s="40">
        <f t="shared" si="470"/>
        <v>0</v>
      </c>
      <c r="CS432" s="134">
        <f t="shared" si="471"/>
        <v>0</v>
      </c>
      <c r="CT432" s="17"/>
      <c r="CU432" s="129"/>
      <c r="CV432" s="130">
        <f t="shared" si="448"/>
        <v>0</v>
      </c>
      <c r="CW432" s="134">
        <f t="shared" si="449"/>
        <v>0</v>
      </c>
      <c r="CX432" s="131">
        <f>+IF($I$7="SI",'INPUTS Y LISTAS'!$B$31,0)</f>
        <v>0</v>
      </c>
      <c r="CY432" s="132"/>
      <c r="CZ432" s="130">
        <f t="shared" si="450"/>
        <v>0</v>
      </c>
      <c r="DA432" s="134">
        <f t="shared" si="451"/>
        <v>0</v>
      </c>
      <c r="DB432" s="131">
        <f>+IF($I$7="SI",'INPUTS Y LISTAS'!$B$32,0)</f>
        <v>0</v>
      </c>
      <c r="DC432" s="132"/>
      <c r="DD432" s="130">
        <f t="shared" si="452"/>
        <v>0</v>
      </c>
      <c r="DE432" s="134">
        <f t="shared" si="453"/>
        <v>0</v>
      </c>
      <c r="DF432" s="131">
        <f>+IF($I$7="SI",'INPUTS Y LISTAS'!$B$33,0)</f>
        <v>0</v>
      </c>
      <c r="DG432" s="132"/>
      <c r="DH432" s="130">
        <f t="shared" si="454"/>
        <v>0</v>
      </c>
      <c r="DI432" s="134">
        <f t="shared" si="455"/>
        <v>0</v>
      </c>
      <c r="DJ432" s="136">
        <f t="shared" si="456"/>
        <v>0</v>
      </c>
    </row>
    <row r="433" spans="3:114" ht="15.75" hidden="1" outlineLevel="2" x14ac:dyDescent="0.2">
      <c r="C433" s="14">
        <f t="shared" si="463"/>
        <v>419</v>
      </c>
      <c r="D433" s="72"/>
      <c r="E433" s="69">
        <v>1</v>
      </c>
      <c r="F433" s="69"/>
      <c r="G433" s="70"/>
      <c r="H433" s="70"/>
      <c r="I433" s="70"/>
      <c r="J433" s="70"/>
      <c r="K433" s="70"/>
      <c r="L433" s="70"/>
      <c r="M433" s="70"/>
      <c r="N433" s="70"/>
      <c r="O433" s="70"/>
      <c r="P433" s="70"/>
      <c r="Q433" s="70"/>
      <c r="R433" s="70"/>
      <c r="S433" s="70"/>
      <c r="T433" s="70"/>
      <c r="U433" s="70"/>
      <c r="V433" s="70"/>
      <c r="W433" s="70"/>
      <c r="X433" s="70"/>
      <c r="Y433" s="71"/>
      <c r="Z433" s="87" t="s">
        <v>16</v>
      </c>
      <c r="AA433" s="15" t="str">
        <f>IF(G433="","",IF(Z433="SI",G433*(1+'INPUTS Y LISTAS'!$B$15),'Modelo Estadistico'!G433))</f>
        <v/>
      </c>
      <c r="AB433" s="15" t="str">
        <f>IF(H433="","",IF(Z433="SI",H433*(1+'INPUTS Y LISTAS'!$B$15),'Modelo Estadistico'!H433))</f>
        <v/>
      </c>
      <c r="AC433" s="15" t="str">
        <f>IF(I433="","",IF(Z433="SI",I433*(1+'INPUTS Y LISTAS'!$B$15),'Modelo Estadistico'!I433))</f>
        <v/>
      </c>
      <c r="AD433" s="15" t="str">
        <f>IF(J433="","",IF(Z433="SI",J433*(1+'INPUTS Y LISTAS'!$B$15),'Modelo Estadistico'!J433))</f>
        <v/>
      </c>
      <c r="AE433" s="15" t="str">
        <f>IF(K433="","",IF(Z433="SI",K433*(1+'INPUTS Y LISTAS'!$B$15),'Modelo Estadistico'!K433))</f>
        <v/>
      </c>
      <c r="AF433" s="15" t="str">
        <f>IF(L433="","",IF(Z433="SI",L433*(1+'INPUTS Y LISTAS'!$B$15),'Modelo Estadistico'!L433))</f>
        <v/>
      </c>
      <c r="AG433" s="15" t="str">
        <f>IF(M433="","",IF(Z433="SI",M433*(1+'INPUTS Y LISTAS'!$B$15),'Modelo Estadistico'!M433))</f>
        <v/>
      </c>
      <c r="AH433" s="15" t="str">
        <f>IF(N433="","",IF(Z433="SI",N433*(1+'INPUTS Y LISTAS'!$B$15),'Modelo Estadistico'!N433))</f>
        <v/>
      </c>
      <c r="AI433" s="15" t="str">
        <f>IF(O433="","",IF(Z433="SI",O433*(1+'INPUTS Y LISTAS'!$B$15),'Modelo Estadistico'!O433))</f>
        <v/>
      </c>
      <c r="AJ433" s="15" t="str">
        <f>IF(P433="","",IF(Z433="SI",P433*(1+'INPUTS Y LISTAS'!$B$15),'Modelo Estadistico'!P433))</f>
        <v/>
      </c>
      <c r="AK433" s="15" t="str">
        <f>IF(Q433="","",IF(Z433="SI",Q433*(1+'INPUTS Y LISTAS'!$B$15),'Modelo Estadistico'!Q433))</f>
        <v/>
      </c>
      <c r="AL433" s="15" t="str">
        <f>IF(R433="","",IF(Z433="SI",R433*(1+'INPUTS Y LISTAS'!$B$15),'Modelo Estadistico'!R433))</f>
        <v/>
      </c>
      <c r="AM433" s="15" t="str">
        <f>IF(S433="","",IF(Z433="SI",S433*(1+'INPUTS Y LISTAS'!$B$15),'Modelo Estadistico'!S433))</f>
        <v/>
      </c>
      <c r="AN433" s="15" t="str">
        <f>IF(T433="","",IF(Z433="SI",T433*(1+'INPUTS Y LISTAS'!$B$15),'Modelo Estadistico'!T433))</f>
        <v/>
      </c>
      <c r="AO433" s="15" t="str">
        <f>IF(U433="","",IF(Z433="SI",U433*(1+'INPUTS Y LISTAS'!$B$15),'Modelo Estadistico'!U433))</f>
        <v/>
      </c>
      <c r="AP433" s="15" t="str">
        <f>IF(V433="","",IF(Z433="SI",V433*(1+'INPUTS Y LISTAS'!$B$15),'Modelo Estadistico'!V433))</f>
        <v/>
      </c>
      <c r="AQ433" s="15" t="str">
        <f>IF(W433="","",IF(Z433="SI",W433*(1+'INPUTS Y LISTAS'!$B$15),'Modelo Estadistico'!W433))</f>
        <v/>
      </c>
      <c r="AR433" s="15" t="str">
        <f>IF(X433="","",IF(Z433="SI",X433*(1+'INPUTS Y LISTAS'!$B$15),'Modelo Estadistico'!X433))</f>
        <v/>
      </c>
      <c r="AS433" s="71"/>
      <c r="AT433" s="29" t="str">
        <f t="shared" si="464"/>
        <v/>
      </c>
      <c r="AU433" s="15" t="str">
        <f t="shared" si="465"/>
        <v/>
      </c>
      <c r="AV433" s="15" t="str">
        <f t="shared" si="466"/>
        <v/>
      </c>
      <c r="AW433" s="30" t="str">
        <f t="shared" si="467"/>
        <v/>
      </c>
      <c r="AX433" s="28" t="str">
        <f t="shared" si="446"/>
        <v/>
      </c>
      <c r="AY433" s="16" t="str">
        <f t="shared" si="418"/>
        <v/>
      </c>
      <c r="AZ433" s="16" t="str">
        <f t="shared" si="419"/>
        <v/>
      </c>
      <c r="BA433" s="16" t="str">
        <f t="shared" si="420"/>
        <v/>
      </c>
      <c r="BB433" s="16" t="str">
        <f t="shared" si="421"/>
        <v/>
      </c>
      <c r="BC433" s="16" t="str">
        <f t="shared" si="422"/>
        <v/>
      </c>
      <c r="BD433" s="16" t="str">
        <f t="shared" si="423"/>
        <v/>
      </c>
      <c r="BE433" s="16" t="str">
        <f t="shared" si="424"/>
        <v/>
      </c>
      <c r="BF433" s="16" t="str">
        <f t="shared" si="425"/>
        <v/>
      </c>
      <c r="BG433" s="16" t="str">
        <f t="shared" si="426"/>
        <v/>
      </c>
      <c r="BH433" s="16" t="str">
        <f t="shared" si="427"/>
        <v/>
      </c>
      <c r="BI433" s="16" t="str">
        <f t="shared" si="428"/>
        <v/>
      </c>
      <c r="BJ433" s="16" t="str">
        <f t="shared" si="429"/>
        <v/>
      </c>
      <c r="BK433" s="16" t="str">
        <f t="shared" si="430"/>
        <v/>
      </c>
      <c r="BL433" s="16" t="str">
        <f t="shared" si="431"/>
        <v/>
      </c>
      <c r="BM433" s="16"/>
      <c r="BN433" s="16" t="str">
        <f t="shared" si="432"/>
        <v/>
      </c>
      <c r="BO433" s="16" t="str">
        <f t="shared" si="433"/>
        <v/>
      </c>
      <c r="BP433" s="28" t="str">
        <f t="shared" si="434"/>
        <v/>
      </c>
      <c r="BQ433" s="16" t="str">
        <f t="shared" si="435"/>
        <v/>
      </c>
      <c r="BR433" s="16" t="str">
        <f t="shared" si="436"/>
        <v/>
      </c>
      <c r="BS433" s="16" t="str">
        <f t="shared" si="437"/>
        <v/>
      </c>
      <c r="BT433" s="16" t="str">
        <f t="shared" si="438"/>
        <v/>
      </c>
      <c r="BU433" s="16" t="str">
        <f t="shared" si="439"/>
        <v/>
      </c>
      <c r="BV433" s="16" t="str">
        <f t="shared" si="440"/>
        <v/>
      </c>
      <c r="BW433" s="16" t="str">
        <f t="shared" si="441"/>
        <v/>
      </c>
      <c r="BX433" s="16" t="str">
        <f t="shared" si="442"/>
        <v/>
      </c>
      <c r="BY433" s="16" t="str">
        <f t="shared" si="443"/>
        <v/>
      </c>
      <c r="BZ433" s="16" t="str">
        <f t="shared" si="472"/>
        <v/>
      </c>
      <c r="CA433" s="16" t="str">
        <f t="shared" si="472"/>
        <v/>
      </c>
      <c r="CB433" s="16" t="str">
        <f t="shared" si="472"/>
        <v/>
      </c>
      <c r="CC433" s="16" t="str">
        <f t="shared" si="472"/>
        <v/>
      </c>
      <c r="CD433" s="16" t="str">
        <f t="shared" si="472"/>
        <v/>
      </c>
      <c r="CE433" s="16" t="str">
        <f t="shared" si="472"/>
        <v/>
      </c>
      <c r="CF433" s="16" t="str">
        <f t="shared" si="472"/>
        <v/>
      </c>
      <c r="CG433" s="16" t="str">
        <f t="shared" si="472"/>
        <v/>
      </c>
      <c r="CH433" s="66" t="str">
        <f t="shared" si="445"/>
        <v/>
      </c>
      <c r="CI433" s="42" t="str">
        <f t="shared" si="457"/>
        <v/>
      </c>
      <c r="CJ433" s="42" t="str">
        <f t="shared" si="458"/>
        <v/>
      </c>
      <c r="CK433" s="42" t="str">
        <f t="shared" si="459"/>
        <v/>
      </c>
      <c r="CL433" s="42" t="str">
        <f t="shared" si="460"/>
        <v/>
      </c>
      <c r="CM433" s="42" t="str">
        <f t="shared" si="461"/>
        <v/>
      </c>
      <c r="CN433" s="65">
        <f t="shared" si="447"/>
        <v>0</v>
      </c>
      <c r="CO433" s="73"/>
      <c r="CP433" s="41">
        <f t="shared" si="468"/>
        <v>0</v>
      </c>
      <c r="CQ433" s="39">
        <f t="shared" si="469"/>
        <v>0</v>
      </c>
      <c r="CR433" s="40">
        <f t="shared" si="470"/>
        <v>0</v>
      </c>
      <c r="CS433" s="134">
        <f t="shared" si="471"/>
        <v>0</v>
      </c>
      <c r="CT433" s="17"/>
      <c r="CU433" s="129"/>
      <c r="CV433" s="130">
        <f t="shared" si="448"/>
        <v>0</v>
      </c>
      <c r="CW433" s="134">
        <f t="shared" si="449"/>
        <v>0</v>
      </c>
      <c r="CX433" s="131">
        <f>+IF($I$7="SI",'INPUTS Y LISTAS'!$B$31,0)</f>
        <v>0</v>
      </c>
      <c r="CY433" s="132"/>
      <c r="CZ433" s="130">
        <f t="shared" si="450"/>
        <v>0</v>
      </c>
      <c r="DA433" s="134">
        <f t="shared" si="451"/>
        <v>0</v>
      </c>
      <c r="DB433" s="131">
        <f>+IF($I$7="SI",'INPUTS Y LISTAS'!$B$32,0)</f>
        <v>0</v>
      </c>
      <c r="DC433" s="132"/>
      <c r="DD433" s="130">
        <f t="shared" si="452"/>
        <v>0</v>
      </c>
      <c r="DE433" s="134">
        <f t="shared" si="453"/>
        <v>0</v>
      </c>
      <c r="DF433" s="131">
        <f>+IF($I$7="SI",'INPUTS Y LISTAS'!$B$33,0)</f>
        <v>0</v>
      </c>
      <c r="DG433" s="132"/>
      <c r="DH433" s="130">
        <f t="shared" si="454"/>
        <v>0</v>
      </c>
      <c r="DI433" s="134">
        <f t="shared" si="455"/>
        <v>0</v>
      </c>
      <c r="DJ433" s="136">
        <f t="shared" si="456"/>
        <v>0</v>
      </c>
    </row>
    <row r="434" spans="3:114" ht="15.75" hidden="1" outlineLevel="2" x14ac:dyDescent="0.2">
      <c r="C434" s="14">
        <f t="shared" si="463"/>
        <v>420</v>
      </c>
      <c r="D434" s="72"/>
      <c r="E434" s="69">
        <v>1</v>
      </c>
      <c r="F434" s="69"/>
      <c r="G434" s="70"/>
      <c r="H434" s="70"/>
      <c r="I434" s="70"/>
      <c r="J434" s="70"/>
      <c r="K434" s="70"/>
      <c r="L434" s="70"/>
      <c r="M434" s="70"/>
      <c r="N434" s="70"/>
      <c r="O434" s="70"/>
      <c r="P434" s="70"/>
      <c r="Q434" s="70"/>
      <c r="R434" s="70"/>
      <c r="S434" s="70"/>
      <c r="T434" s="70"/>
      <c r="U434" s="70"/>
      <c r="V434" s="70"/>
      <c r="W434" s="70"/>
      <c r="X434" s="70"/>
      <c r="Y434" s="71"/>
      <c r="Z434" s="87" t="s">
        <v>16</v>
      </c>
      <c r="AA434" s="15" t="str">
        <f>IF(G434="","",IF(Z434="SI",G434*(1+'INPUTS Y LISTAS'!$B$15),'Modelo Estadistico'!G434))</f>
        <v/>
      </c>
      <c r="AB434" s="15" t="str">
        <f>IF(H434="","",IF(Z434="SI",H434*(1+'INPUTS Y LISTAS'!$B$15),'Modelo Estadistico'!H434))</f>
        <v/>
      </c>
      <c r="AC434" s="15" t="str">
        <f>IF(I434="","",IF(Z434="SI",I434*(1+'INPUTS Y LISTAS'!$B$15),'Modelo Estadistico'!I434))</f>
        <v/>
      </c>
      <c r="AD434" s="15" t="str">
        <f>IF(J434="","",IF(Z434="SI",J434*(1+'INPUTS Y LISTAS'!$B$15),'Modelo Estadistico'!J434))</f>
        <v/>
      </c>
      <c r="AE434" s="15" t="str">
        <f>IF(K434="","",IF(Z434="SI",K434*(1+'INPUTS Y LISTAS'!$B$15),'Modelo Estadistico'!K434))</f>
        <v/>
      </c>
      <c r="AF434" s="15" t="str">
        <f>IF(L434="","",IF(Z434="SI",L434*(1+'INPUTS Y LISTAS'!$B$15),'Modelo Estadistico'!L434))</f>
        <v/>
      </c>
      <c r="AG434" s="15" t="str">
        <f>IF(M434="","",IF(Z434="SI",M434*(1+'INPUTS Y LISTAS'!$B$15),'Modelo Estadistico'!M434))</f>
        <v/>
      </c>
      <c r="AH434" s="15" t="str">
        <f>IF(N434="","",IF(Z434="SI",N434*(1+'INPUTS Y LISTAS'!$B$15),'Modelo Estadistico'!N434))</f>
        <v/>
      </c>
      <c r="AI434" s="15" t="str">
        <f>IF(O434="","",IF(Z434="SI",O434*(1+'INPUTS Y LISTAS'!$B$15),'Modelo Estadistico'!O434))</f>
        <v/>
      </c>
      <c r="AJ434" s="15" t="str">
        <f>IF(P434="","",IF(Z434="SI",P434*(1+'INPUTS Y LISTAS'!$B$15),'Modelo Estadistico'!P434))</f>
        <v/>
      </c>
      <c r="AK434" s="15" t="str">
        <f>IF(Q434="","",IF(Z434="SI",Q434*(1+'INPUTS Y LISTAS'!$B$15),'Modelo Estadistico'!Q434))</f>
        <v/>
      </c>
      <c r="AL434" s="15" t="str">
        <f>IF(R434="","",IF(Z434="SI",R434*(1+'INPUTS Y LISTAS'!$B$15),'Modelo Estadistico'!R434))</f>
        <v/>
      </c>
      <c r="AM434" s="15" t="str">
        <f>IF(S434="","",IF(Z434="SI",S434*(1+'INPUTS Y LISTAS'!$B$15),'Modelo Estadistico'!S434))</f>
        <v/>
      </c>
      <c r="AN434" s="15" t="str">
        <f>IF(T434="","",IF(Z434="SI",T434*(1+'INPUTS Y LISTAS'!$B$15),'Modelo Estadistico'!T434))</f>
        <v/>
      </c>
      <c r="AO434" s="15" t="str">
        <f>IF(U434="","",IF(Z434="SI",U434*(1+'INPUTS Y LISTAS'!$B$15),'Modelo Estadistico'!U434))</f>
        <v/>
      </c>
      <c r="AP434" s="15" t="str">
        <f>IF(V434="","",IF(Z434="SI",V434*(1+'INPUTS Y LISTAS'!$B$15),'Modelo Estadistico'!V434))</f>
        <v/>
      </c>
      <c r="AQ434" s="15" t="str">
        <f>IF(W434="","",IF(Z434="SI",W434*(1+'INPUTS Y LISTAS'!$B$15),'Modelo Estadistico'!W434))</f>
        <v/>
      </c>
      <c r="AR434" s="15" t="str">
        <f>IF(X434="","",IF(Z434="SI",X434*(1+'INPUTS Y LISTAS'!$B$15),'Modelo Estadistico'!X434))</f>
        <v/>
      </c>
      <c r="AS434" s="71"/>
      <c r="AT434" s="29" t="str">
        <f t="shared" si="464"/>
        <v/>
      </c>
      <c r="AU434" s="15" t="str">
        <f t="shared" si="465"/>
        <v/>
      </c>
      <c r="AV434" s="15" t="str">
        <f t="shared" si="466"/>
        <v/>
      </c>
      <c r="AW434" s="30" t="str">
        <f t="shared" si="467"/>
        <v/>
      </c>
      <c r="AX434" s="28" t="str">
        <f t="shared" si="446"/>
        <v/>
      </c>
      <c r="AY434" s="16" t="str">
        <f t="shared" si="418"/>
        <v/>
      </c>
      <c r="AZ434" s="16" t="str">
        <f t="shared" si="419"/>
        <v/>
      </c>
      <c r="BA434" s="16" t="str">
        <f t="shared" si="420"/>
        <v/>
      </c>
      <c r="BB434" s="16" t="str">
        <f t="shared" si="421"/>
        <v/>
      </c>
      <c r="BC434" s="16" t="str">
        <f t="shared" si="422"/>
        <v/>
      </c>
      <c r="BD434" s="16" t="str">
        <f t="shared" si="423"/>
        <v/>
      </c>
      <c r="BE434" s="16" t="str">
        <f t="shared" si="424"/>
        <v/>
      </c>
      <c r="BF434" s="16" t="str">
        <f t="shared" si="425"/>
        <v/>
      </c>
      <c r="BG434" s="16" t="str">
        <f t="shared" si="426"/>
        <v/>
      </c>
      <c r="BH434" s="16" t="str">
        <f t="shared" si="427"/>
        <v/>
      </c>
      <c r="BI434" s="16" t="str">
        <f t="shared" si="428"/>
        <v/>
      </c>
      <c r="BJ434" s="16" t="str">
        <f t="shared" si="429"/>
        <v/>
      </c>
      <c r="BK434" s="16" t="str">
        <f t="shared" si="430"/>
        <v/>
      </c>
      <c r="BL434" s="16" t="str">
        <f t="shared" si="431"/>
        <v/>
      </c>
      <c r="BM434" s="16"/>
      <c r="BN434" s="16" t="str">
        <f t="shared" si="432"/>
        <v/>
      </c>
      <c r="BO434" s="16" t="str">
        <f t="shared" si="433"/>
        <v/>
      </c>
      <c r="BP434" s="28" t="str">
        <f t="shared" si="434"/>
        <v/>
      </c>
      <c r="BQ434" s="16" t="str">
        <f t="shared" si="435"/>
        <v/>
      </c>
      <c r="BR434" s="16" t="str">
        <f t="shared" si="436"/>
        <v/>
      </c>
      <c r="BS434" s="16" t="str">
        <f t="shared" si="437"/>
        <v/>
      </c>
      <c r="BT434" s="16" t="str">
        <f t="shared" si="438"/>
        <v/>
      </c>
      <c r="BU434" s="16" t="str">
        <f t="shared" si="439"/>
        <v/>
      </c>
      <c r="BV434" s="16" t="str">
        <f t="shared" si="440"/>
        <v/>
      </c>
      <c r="BW434" s="16" t="str">
        <f t="shared" si="441"/>
        <v/>
      </c>
      <c r="BX434" s="16" t="str">
        <f t="shared" si="442"/>
        <v/>
      </c>
      <c r="BY434" s="16" t="str">
        <f t="shared" si="443"/>
        <v/>
      </c>
      <c r="BZ434" s="16" t="str">
        <f t="shared" si="472"/>
        <v/>
      </c>
      <c r="CA434" s="16" t="str">
        <f t="shared" si="472"/>
        <v/>
      </c>
      <c r="CB434" s="16" t="str">
        <f t="shared" si="472"/>
        <v/>
      </c>
      <c r="CC434" s="16" t="str">
        <f t="shared" si="472"/>
        <v/>
      </c>
      <c r="CD434" s="16" t="str">
        <f t="shared" si="472"/>
        <v/>
      </c>
      <c r="CE434" s="16" t="str">
        <f t="shared" si="472"/>
        <v/>
      </c>
      <c r="CF434" s="16" t="str">
        <f t="shared" si="472"/>
        <v/>
      </c>
      <c r="CG434" s="16" t="str">
        <f t="shared" si="472"/>
        <v/>
      </c>
      <c r="CH434" s="66" t="str">
        <f t="shared" si="445"/>
        <v/>
      </c>
      <c r="CI434" s="42" t="str">
        <f t="shared" si="457"/>
        <v/>
      </c>
      <c r="CJ434" s="42" t="str">
        <f t="shared" si="458"/>
        <v/>
      </c>
      <c r="CK434" s="42" t="str">
        <f t="shared" si="459"/>
        <v/>
      </c>
      <c r="CL434" s="42" t="str">
        <f t="shared" si="460"/>
        <v/>
      </c>
      <c r="CM434" s="42" t="str">
        <f t="shared" si="461"/>
        <v/>
      </c>
      <c r="CN434" s="65">
        <f t="shared" si="447"/>
        <v>0</v>
      </c>
      <c r="CO434" s="73"/>
      <c r="CP434" s="41">
        <f t="shared" si="468"/>
        <v>0</v>
      </c>
      <c r="CQ434" s="39">
        <f t="shared" si="469"/>
        <v>0</v>
      </c>
      <c r="CR434" s="40">
        <f t="shared" si="470"/>
        <v>0</v>
      </c>
      <c r="CS434" s="134">
        <f t="shared" si="471"/>
        <v>0</v>
      </c>
      <c r="CT434" s="17"/>
      <c r="CU434" s="129"/>
      <c r="CV434" s="130">
        <f t="shared" si="448"/>
        <v>0</v>
      </c>
      <c r="CW434" s="134">
        <f t="shared" si="449"/>
        <v>0</v>
      </c>
      <c r="CX434" s="131">
        <f>+IF($I$7="SI",'INPUTS Y LISTAS'!$B$31,0)</f>
        <v>0</v>
      </c>
      <c r="CY434" s="132"/>
      <c r="CZ434" s="130">
        <f t="shared" si="450"/>
        <v>0</v>
      </c>
      <c r="DA434" s="134">
        <f t="shared" si="451"/>
        <v>0</v>
      </c>
      <c r="DB434" s="131">
        <f>+IF($I$7="SI",'INPUTS Y LISTAS'!$B$32,0)</f>
        <v>0</v>
      </c>
      <c r="DC434" s="132"/>
      <c r="DD434" s="130">
        <f t="shared" si="452"/>
        <v>0</v>
      </c>
      <c r="DE434" s="134">
        <f t="shared" si="453"/>
        <v>0</v>
      </c>
      <c r="DF434" s="131">
        <f>+IF($I$7="SI",'INPUTS Y LISTAS'!$B$33,0)</f>
        <v>0</v>
      </c>
      <c r="DG434" s="132"/>
      <c r="DH434" s="130">
        <f t="shared" si="454"/>
        <v>0</v>
      </c>
      <c r="DI434" s="134">
        <f t="shared" si="455"/>
        <v>0</v>
      </c>
      <c r="DJ434" s="136">
        <f t="shared" si="456"/>
        <v>0</v>
      </c>
    </row>
    <row r="435" spans="3:114" ht="15.75" hidden="1" outlineLevel="2" x14ac:dyDescent="0.2">
      <c r="C435" s="14">
        <f t="shared" si="463"/>
        <v>421</v>
      </c>
      <c r="D435" s="72"/>
      <c r="E435" s="69">
        <v>1</v>
      </c>
      <c r="F435" s="69"/>
      <c r="G435" s="70"/>
      <c r="H435" s="70"/>
      <c r="I435" s="70"/>
      <c r="J435" s="70"/>
      <c r="K435" s="70"/>
      <c r="L435" s="70"/>
      <c r="M435" s="70"/>
      <c r="N435" s="70"/>
      <c r="O435" s="70"/>
      <c r="P435" s="70"/>
      <c r="Q435" s="70"/>
      <c r="R435" s="70"/>
      <c r="S435" s="70"/>
      <c r="T435" s="70"/>
      <c r="U435" s="70"/>
      <c r="V435" s="70"/>
      <c r="W435" s="70"/>
      <c r="X435" s="70"/>
      <c r="Y435" s="71"/>
      <c r="Z435" s="87" t="s">
        <v>16</v>
      </c>
      <c r="AA435" s="15" t="str">
        <f>IF(G435="","",IF(Z435="SI",G435*(1+'INPUTS Y LISTAS'!$B$15),'Modelo Estadistico'!G435))</f>
        <v/>
      </c>
      <c r="AB435" s="15" t="str">
        <f>IF(H435="","",IF(Z435="SI",H435*(1+'INPUTS Y LISTAS'!$B$15),'Modelo Estadistico'!H435))</f>
        <v/>
      </c>
      <c r="AC435" s="15" t="str">
        <f>IF(I435="","",IF(Z435="SI",I435*(1+'INPUTS Y LISTAS'!$B$15),'Modelo Estadistico'!I435))</f>
        <v/>
      </c>
      <c r="AD435" s="15" t="str">
        <f>IF(J435="","",IF(Z435="SI",J435*(1+'INPUTS Y LISTAS'!$B$15),'Modelo Estadistico'!J435))</f>
        <v/>
      </c>
      <c r="AE435" s="15" t="str">
        <f>IF(K435="","",IF(Z435="SI",K435*(1+'INPUTS Y LISTAS'!$B$15),'Modelo Estadistico'!K435))</f>
        <v/>
      </c>
      <c r="AF435" s="15" t="str">
        <f>IF(L435="","",IF(Z435="SI",L435*(1+'INPUTS Y LISTAS'!$B$15),'Modelo Estadistico'!L435))</f>
        <v/>
      </c>
      <c r="AG435" s="15" t="str">
        <f>IF(M435="","",IF(Z435="SI",M435*(1+'INPUTS Y LISTAS'!$B$15),'Modelo Estadistico'!M435))</f>
        <v/>
      </c>
      <c r="AH435" s="15" t="str">
        <f>IF(N435="","",IF(Z435="SI",N435*(1+'INPUTS Y LISTAS'!$B$15),'Modelo Estadistico'!N435))</f>
        <v/>
      </c>
      <c r="AI435" s="15" t="str">
        <f>IF(O435="","",IF(Z435="SI",O435*(1+'INPUTS Y LISTAS'!$B$15),'Modelo Estadistico'!O435))</f>
        <v/>
      </c>
      <c r="AJ435" s="15" t="str">
        <f>IF(P435="","",IF(Z435="SI",P435*(1+'INPUTS Y LISTAS'!$B$15),'Modelo Estadistico'!P435))</f>
        <v/>
      </c>
      <c r="AK435" s="15" t="str">
        <f>IF(Q435="","",IF(Z435="SI",Q435*(1+'INPUTS Y LISTAS'!$B$15),'Modelo Estadistico'!Q435))</f>
        <v/>
      </c>
      <c r="AL435" s="15" t="str">
        <f>IF(R435="","",IF(Z435="SI",R435*(1+'INPUTS Y LISTAS'!$B$15),'Modelo Estadistico'!R435))</f>
        <v/>
      </c>
      <c r="AM435" s="15" t="str">
        <f>IF(S435="","",IF(Z435="SI",S435*(1+'INPUTS Y LISTAS'!$B$15),'Modelo Estadistico'!S435))</f>
        <v/>
      </c>
      <c r="AN435" s="15" t="str">
        <f>IF(T435="","",IF(Z435="SI",T435*(1+'INPUTS Y LISTAS'!$B$15),'Modelo Estadistico'!T435))</f>
        <v/>
      </c>
      <c r="AO435" s="15" t="str">
        <f>IF(U435="","",IF(Z435="SI",U435*(1+'INPUTS Y LISTAS'!$B$15),'Modelo Estadistico'!U435))</f>
        <v/>
      </c>
      <c r="AP435" s="15" t="str">
        <f>IF(V435="","",IF(Z435="SI",V435*(1+'INPUTS Y LISTAS'!$B$15),'Modelo Estadistico'!V435))</f>
        <v/>
      </c>
      <c r="AQ435" s="15" t="str">
        <f>IF(W435="","",IF(Z435="SI",W435*(1+'INPUTS Y LISTAS'!$B$15),'Modelo Estadistico'!W435))</f>
        <v/>
      </c>
      <c r="AR435" s="15" t="str">
        <f>IF(X435="","",IF(Z435="SI",X435*(1+'INPUTS Y LISTAS'!$B$15),'Modelo Estadistico'!X435))</f>
        <v/>
      </c>
      <c r="AS435" s="71"/>
      <c r="AT435" s="29" t="str">
        <f t="shared" si="464"/>
        <v/>
      </c>
      <c r="AU435" s="15" t="str">
        <f t="shared" si="465"/>
        <v/>
      </c>
      <c r="AV435" s="15" t="str">
        <f t="shared" si="466"/>
        <v/>
      </c>
      <c r="AW435" s="30" t="str">
        <f t="shared" si="467"/>
        <v/>
      </c>
      <c r="AX435" s="28" t="str">
        <f t="shared" si="446"/>
        <v/>
      </c>
      <c r="AY435" s="16" t="str">
        <f t="shared" si="418"/>
        <v/>
      </c>
      <c r="AZ435" s="16" t="str">
        <f t="shared" si="419"/>
        <v/>
      </c>
      <c r="BA435" s="16" t="str">
        <f t="shared" si="420"/>
        <v/>
      </c>
      <c r="BB435" s="16" t="str">
        <f t="shared" si="421"/>
        <v/>
      </c>
      <c r="BC435" s="16" t="str">
        <f t="shared" si="422"/>
        <v/>
      </c>
      <c r="BD435" s="16" t="str">
        <f t="shared" si="423"/>
        <v/>
      </c>
      <c r="BE435" s="16" t="str">
        <f t="shared" si="424"/>
        <v/>
      </c>
      <c r="BF435" s="16" t="str">
        <f t="shared" si="425"/>
        <v/>
      </c>
      <c r="BG435" s="16" t="str">
        <f t="shared" si="426"/>
        <v/>
      </c>
      <c r="BH435" s="16" t="str">
        <f t="shared" si="427"/>
        <v/>
      </c>
      <c r="BI435" s="16" t="str">
        <f t="shared" si="428"/>
        <v/>
      </c>
      <c r="BJ435" s="16" t="str">
        <f t="shared" si="429"/>
        <v/>
      </c>
      <c r="BK435" s="16" t="str">
        <f t="shared" si="430"/>
        <v/>
      </c>
      <c r="BL435" s="16" t="str">
        <f t="shared" si="431"/>
        <v/>
      </c>
      <c r="BM435" s="16"/>
      <c r="BN435" s="16" t="str">
        <f t="shared" si="432"/>
        <v/>
      </c>
      <c r="BO435" s="16" t="str">
        <f t="shared" si="433"/>
        <v/>
      </c>
      <c r="BP435" s="28" t="str">
        <f t="shared" si="434"/>
        <v/>
      </c>
      <c r="BQ435" s="16" t="str">
        <f t="shared" si="435"/>
        <v/>
      </c>
      <c r="BR435" s="16" t="str">
        <f t="shared" si="436"/>
        <v/>
      </c>
      <c r="BS435" s="16" t="str">
        <f t="shared" si="437"/>
        <v/>
      </c>
      <c r="BT435" s="16" t="str">
        <f t="shared" si="438"/>
        <v/>
      </c>
      <c r="BU435" s="16" t="str">
        <f t="shared" si="439"/>
        <v/>
      </c>
      <c r="BV435" s="16" t="str">
        <f t="shared" si="440"/>
        <v/>
      </c>
      <c r="BW435" s="16" t="str">
        <f t="shared" si="441"/>
        <v/>
      </c>
      <c r="BX435" s="16" t="str">
        <f t="shared" si="442"/>
        <v/>
      </c>
      <c r="BY435" s="16" t="str">
        <f t="shared" si="443"/>
        <v/>
      </c>
      <c r="BZ435" s="16" t="str">
        <f t="shared" si="472"/>
        <v/>
      </c>
      <c r="CA435" s="16" t="str">
        <f t="shared" si="472"/>
        <v/>
      </c>
      <c r="CB435" s="16" t="str">
        <f t="shared" si="472"/>
        <v/>
      </c>
      <c r="CC435" s="16" t="str">
        <f t="shared" si="472"/>
        <v/>
      </c>
      <c r="CD435" s="16" t="str">
        <f t="shared" si="472"/>
        <v/>
      </c>
      <c r="CE435" s="16" t="str">
        <f t="shared" si="472"/>
        <v/>
      </c>
      <c r="CF435" s="16" t="str">
        <f t="shared" si="472"/>
        <v/>
      </c>
      <c r="CG435" s="16" t="str">
        <f t="shared" si="472"/>
        <v/>
      </c>
      <c r="CH435" s="66" t="str">
        <f t="shared" si="445"/>
        <v/>
      </c>
      <c r="CI435" s="42" t="str">
        <f t="shared" si="457"/>
        <v/>
      </c>
      <c r="CJ435" s="42" t="str">
        <f t="shared" si="458"/>
        <v/>
      </c>
      <c r="CK435" s="42" t="str">
        <f t="shared" si="459"/>
        <v/>
      </c>
      <c r="CL435" s="42" t="str">
        <f t="shared" si="460"/>
        <v/>
      </c>
      <c r="CM435" s="42" t="str">
        <f t="shared" si="461"/>
        <v/>
      </c>
      <c r="CN435" s="65">
        <f t="shared" si="447"/>
        <v>0</v>
      </c>
      <c r="CO435" s="73"/>
      <c r="CP435" s="41">
        <f t="shared" si="468"/>
        <v>0</v>
      </c>
      <c r="CQ435" s="39">
        <f t="shared" si="469"/>
        <v>0</v>
      </c>
      <c r="CR435" s="40">
        <f t="shared" si="470"/>
        <v>0</v>
      </c>
      <c r="CS435" s="134">
        <f t="shared" si="471"/>
        <v>0</v>
      </c>
      <c r="CT435" s="17"/>
      <c r="CU435" s="129"/>
      <c r="CV435" s="130">
        <f t="shared" si="448"/>
        <v>0</v>
      </c>
      <c r="CW435" s="134">
        <f t="shared" si="449"/>
        <v>0</v>
      </c>
      <c r="CX435" s="131">
        <f>+IF($I$7="SI",'INPUTS Y LISTAS'!$B$31,0)</f>
        <v>0</v>
      </c>
      <c r="CY435" s="132"/>
      <c r="CZ435" s="130">
        <f t="shared" si="450"/>
        <v>0</v>
      </c>
      <c r="DA435" s="134">
        <f t="shared" si="451"/>
        <v>0</v>
      </c>
      <c r="DB435" s="131">
        <f>+IF($I$7="SI",'INPUTS Y LISTAS'!$B$32,0)</f>
        <v>0</v>
      </c>
      <c r="DC435" s="132"/>
      <c r="DD435" s="130">
        <f t="shared" si="452"/>
        <v>0</v>
      </c>
      <c r="DE435" s="134">
        <f t="shared" si="453"/>
        <v>0</v>
      </c>
      <c r="DF435" s="131">
        <f>+IF($I$7="SI",'INPUTS Y LISTAS'!$B$33,0)</f>
        <v>0</v>
      </c>
      <c r="DG435" s="132"/>
      <c r="DH435" s="130">
        <f t="shared" si="454"/>
        <v>0</v>
      </c>
      <c r="DI435" s="134">
        <f t="shared" si="455"/>
        <v>0</v>
      </c>
      <c r="DJ435" s="136">
        <f t="shared" si="456"/>
        <v>0</v>
      </c>
    </row>
    <row r="436" spans="3:114" ht="15.75" hidden="1" outlineLevel="2" x14ac:dyDescent="0.2">
      <c r="C436" s="14">
        <f t="shared" si="463"/>
        <v>422</v>
      </c>
      <c r="D436" s="72"/>
      <c r="E436" s="69">
        <v>1</v>
      </c>
      <c r="F436" s="69"/>
      <c r="G436" s="70"/>
      <c r="H436" s="70"/>
      <c r="I436" s="70"/>
      <c r="J436" s="70"/>
      <c r="K436" s="70"/>
      <c r="L436" s="70"/>
      <c r="M436" s="70"/>
      <c r="N436" s="70"/>
      <c r="O436" s="70"/>
      <c r="P436" s="70"/>
      <c r="Q436" s="70"/>
      <c r="R436" s="70"/>
      <c r="S436" s="70"/>
      <c r="T436" s="70"/>
      <c r="U436" s="70"/>
      <c r="V436" s="70"/>
      <c r="W436" s="70"/>
      <c r="X436" s="70"/>
      <c r="Y436" s="71"/>
      <c r="Z436" s="87" t="s">
        <v>16</v>
      </c>
      <c r="AA436" s="15" t="str">
        <f>IF(G436="","",IF(Z436="SI",G436*(1+'INPUTS Y LISTAS'!$B$15),'Modelo Estadistico'!G436))</f>
        <v/>
      </c>
      <c r="AB436" s="15" t="str">
        <f>IF(H436="","",IF(Z436="SI",H436*(1+'INPUTS Y LISTAS'!$B$15),'Modelo Estadistico'!H436))</f>
        <v/>
      </c>
      <c r="AC436" s="15" t="str">
        <f>IF(I436="","",IF(Z436="SI",I436*(1+'INPUTS Y LISTAS'!$B$15),'Modelo Estadistico'!I436))</f>
        <v/>
      </c>
      <c r="AD436" s="15" t="str">
        <f>IF(J436="","",IF(Z436="SI",J436*(1+'INPUTS Y LISTAS'!$B$15),'Modelo Estadistico'!J436))</f>
        <v/>
      </c>
      <c r="AE436" s="15" t="str">
        <f>IF(K436="","",IF(Z436="SI",K436*(1+'INPUTS Y LISTAS'!$B$15),'Modelo Estadistico'!K436))</f>
        <v/>
      </c>
      <c r="AF436" s="15" t="str">
        <f>IF(L436="","",IF(Z436="SI",L436*(1+'INPUTS Y LISTAS'!$B$15),'Modelo Estadistico'!L436))</f>
        <v/>
      </c>
      <c r="AG436" s="15" t="str">
        <f>IF(M436="","",IF(Z436="SI",M436*(1+'INPUTS Y LISTAS'!$B$15),'Modelo Estadistico'!M436))</f>
        <v/>
      </c>
      <c r="AH436" s="15" t="str">
        <f>IF(N436="","",IF(Z436="SI",N436*(1+'INPUTS Y LISTAS'!$B$15),'Modelo Estadistico'!N436))</f>
        <v/>
      </c>
      <c r="AI436" s="15" t="str">
        <f>IF(O436="","",IF(Z436="SI",O436*(1+'INPUTS Y LISTAS'!$B$15),'Modelo Estadistico'!O436))</f>
        <v/>
      </c>
      <c r="AJ436" s="15" t="str">
        <f>IF(P436="","",IF(Z436="SI",P436*(1+'INPUTS Y LISTAS'!$B$15),'Modelo Estadistico'!P436))</f>
        <v/>
      </c>
      <c r="AK436" s="15" t="str">
        <f>IF(Q436="","",IF(Z436="SI",Q436*(1+'INPUTS Y LISTAS'!$B$15),'Modelo Estadistico'!Q436))</f>
        <v/>
      </c>
      <c r="AL436" s="15" t="str">
        <f>IF(R436="","",IF(Z436="SI",R436*(1+'INPUTS Y LISTAS'!$B$15),'Modelo Estadistico'!R436))</f>
        <v/>
      </c>
      <c r="AM436" s="15" t="str">
        <f>IF(S436="","",IF(Z436="SI",S436*(1+'INPUTS Y LISTAS'!$B$15),'Modelo Estadistico'!S436))</f>
        <v/>
      </c>
      <c r="AN436" s="15" t="str">
        <f>IF(T436="","",IF(Z436="SI",T436*(1+'INPUTS Y LISTAS'!$B$15),'Modelo Estadistico'!T436))</f>
        <v/>
      </c>
      <c r="AO436" s="15" t="str">
        <f>IF(U436="","",IF(Z436="SI",U436*(1+'INPUTS Y LISTAS'!$B$15),'Modelo Estadistico'!U436))</f>
        <v/>
      </c>
      <c r="AP436" s="15" t="str">
        <f>IF(V436="","",IF(Z436="SI",V436*(1+'INPUTS Y LISTAS'!$B$15),'Modelo Estadistico'!V436))</f>
        <v/>
      </c>
      <c r="AQ436" s="15" t="str">
        <f>IF(W436="","",IF(Z436="SI",W436*(1+'INPUTS Y LISTAS'!$B$15),'Modelo Estadistico'!W436))</f>
        <v/>
      </c>
      <c r="AR436" s="15" t="str">
        <f>IF(X436="","",IF(Z436="SI",X436*(1+'INPUTS Y LISTAS'!$B$15),'Modelo Estadistico'!X436))</f>
        <v/>
      </c>
      <c r="AS436" s="71"/>
      <c r="AT436" s="29" t="str">
        <f t="shared" si="464"/>
        <v/>
      </c>
      <c r="AU436" s="15" t="str">
        <f t="shared" si="465"/>
        <v/>
      </c>
      <c r="AV436" s="15" t="str">
        <f t="shared" si="466"/>
        <v/>
      </c>
      <c r="AW436" s="30" t="str">
        <f t="shared" si="467"/>
        <v/>
      </c>
      <c r="AX436" s="28" t="str">
        <f t="shared" si="446"/>
        <v/>
      </c>
      <c r="AY436" s="16" t="str">
        <f t="shared" si="418"/>
        <v/>
      </c>
      <c r="AZ436" s="16" t="str">
        <f t="shared" si="419"/>
        <v/>
      </c>
      <c r="BA436" s="16" t="str">
        <f t="shared" si="420"/>
        <v/>
      </c>
      <c r="BB436" s="16" t="str">
        <f t="shared" si="421"/>
        <v/>
      </c>
      <c r="BC436" s="16" t="str">
        <f t="shared" si="422"/>
        <v/>
      </c>
      <c r="BD436" s="16" t="str">
        <f t="shared" si="423"/>
        <v/>
      </c>
      <c r="BE436" s="16" t="str">
        <f t="shared" si="424"/>
        <v/>
      </c>
      <c r="BF436" s="16" t="str">
        <f t="shared" si="425"/>
        <v/>
      </c>
      <c r="BG436" s="16" t="str">
        <f t="shared" si="426"/>
        <v/>
      </c>
      <c r="BH436" s="16" t="str">
        <f t="shared" si="427"/>
        <v/>
      </c>
      <c r="BI436" s="16" t="str">
        <f t="shared" si="428"/>
        <v/>
      </c>
      <c r="BJ436" s="16" t="str">
        <f t="shared" si="429"/>
        <v/>
      </c>
      <c r="BK436" s="16" t="str">
        <f t="shared" si="430"/>
        <v/>
      </c>
      <c r="BL436" s="16" t="str">
        <f t="shared" si="431"/>
        <v/>
      </c>
      <c r="BM436" s="16"/>
      <c r="BN436" s="16" t="str">
        <f t="shared" si="432"/>
        <v/>
      </c>
      <c r="BO436" s="16" t="str">
        <f t="shared" si="433"/>
        <v/>
      </c>
      <c r="BP436" s="28" t="str">
        <f t="shared" si="434"/>
        <v/>
      </c>
      <c r="BQ436" s="16" t="str">
        <f t="shared" si="435"/>
        <v/>
      </c>
      <c r="BR436" s="16" t="str">
        <f t="shared" si="436"/>
        <v/>
      </c>
      <c r="BS436" s="16" t="str">
        <f t="shared" si="437"/>
        <v/>
      </c>
      <c r="BT436" s="16" t="str">
        <f t="shared" si="438"/>
        <v/>
      </c>
      <c r="BU436" s="16" t="str">
        <f t="shared" si="439"/>
        <v/>
      </c>
      <c r="BV436" s="16" t="str">
        <f t="shared" si="440"/>
        <v/>
      </c>
      <c r="BW436" s="16" t="str">
        <f t="shared" si="441"/>
        <v/>
      </c>
      <c r="BX436" s="16" t="str">
        <f t="shared" si="442"/>
        <v/>
      </c>
      <c r="BY436" s="16" t="str">
        <f t="shared" si="443"/>
        <v/>
      </c>
      <c r="BZ436" s="16" t="str">
        <f t="shared" si="472"/>
        <v/>
      </c>
      <c r="CA436" s="16" t="str">
        <f t="shared" si="472"/>
        <v/>
      </c>
      <c r="CB436" s="16" t="str">
        <f t="shared" si="472"/>
        <v/>
      </c>
      <c r="CC436" s="16" t="str">
        <f t="shared" si="472"/>
        <v/>
      </c>
      <c r="CD436" s="16" t="str">
        <f t="shared" si="472"/>
        <v/>
      </c>
      <c r="CE436" s="16" t="str">
        <f t="shared" si="472"/>
        <v/>
      </c>
      <c r="CF436" s="16" t="str">
        <f t="shared" si="472"/>
        <v/>
      </c>
      <c r="CG436" s="16" t="str">
        <f t="shared" si="472"/>
        <v/>
      </c>
      <c r="CH436" s="66" t="str">
        <f t="shared" si="445"/>
        <v/>
      </c>
      <c r="CI436" s="42" t="str">
        <f t="shared" si="457"/>
        <v/>
      </c>
      <c r="CJ436" s="42" t="str">
        <f t="shared" si="458"/>
        <v/>
      </c>
      <c r="CK436" s="42" t="str">
        <f t="shared" si="459"/>
        <v/>
      </c>
      <c r="CL436" s="42" t="str">
        <f t="shared" si="460"/>
        <v/>
      </c>
      <c r="CM436" s="42" t="str">
        <f t="shared" si="461"/>
        <v/>
      </c>
      <c r="CN436" s="65">
        <f t="shared" si="447"/>
        <v>0</v>
      </c>
      <c r="CO436" s="73"/>
      <c r="CP436" s="41">
        <f t="shared" si="468"/>
        <v>0</v>
      </c>
      <c r="CQ436" s="39">
        <f t="shared" si="469"/>
        <v>0</v>
      </c>
      <c r="CR436" s="40">
        <f t="shared" si="470"/>
        <v>0</v>
      </c>
      <c r="CS436" s="134">
        <f t="shared" si="471"/>
        <v>0</v>
      </c>
      <c r="CT436" s="17"/>
      <c r="CU436" s="129"/>
      <c r="CV436" s="130">
        <f t="shared" si="448"/>
        <v>0</v>
      </c>
      <c r="CW436" s="134">
        <f t="shared" si="449"/>
        <v>0</v>
      </c>
      <c r="CX436" s="131">
        <f>+IF($I$7="SI",'INPUTS Y LISTAS'!$B$31,0)</f>
        <v>0</v>
      </c>
      <c r="CY436" s="132"/>
      <c r="CZ436" s="130">
        <f t="shared" si="450"/>
        <v>0</v>
      </c>
      <c r="DA436" s="134">
        <f t="shared" si="451"/>
        <v>0</v>
      </c>
      <c r="DB436" s="131">
        <f>+IF($I$7="SI",'INPUTS Y LISTAS'!$B$32,0)</f>
        <v>0</v>
      </c>
      <c r="DC436" s="132"/>
      <c r="DD436" s="130">
        <f t="shared" si="452"/>
        <v>0</v>
      </c>
      <c r="DE436" s="134">
        <f t="shared" si="453"/>
        <v>0</v>
      </c>
      <c r="DF436" s="131">
        <f>+IF($I$7="SI",'INPUTS Y LISTAS'!$B$33,0)</f>
        <v>0</v>
      </c>
      <c r="DG436" s="132"/>
      <c r="DH436" s="130">
        <f t="shared" si="454"/>
        <v>0</v>
      </c>
      <c r="DI436" s="134">
        <f t="shared" si="455"/>
        <v>0</v>
      </c>
      <c r="DJ436" s="136">
        <f t="shared" si="456"/>
        <v>0</v>
      </c>
    </row>
    <row r="437" spans="3:114" ht="15.75" hidden="1" outlineLevel="2" x14ac:dyDescent="0.2">
      <c r="C437" s="14">
        <f t="shared" si="463"/>
        <v>423</v>
      </c>
      <c r="D437" s="72"/>
      <c r="E437" s="69">
        <v>1</v>
      </c>
      <c r="F437" s="69"/>
      <c r="G437" s="70"/>
      <c r="H437" s="70"/>
      <c r="I437" s="70"/>
      <c r="J437" s="70"/>
      <c r="K437" s="70"/>
      <c r="L437" s="70"/>
      <c r="M437" s="70"/>
      <c r="N437" s="70"/>
      <c r="O437" s="70"/>
      <c r="P437" s="70"/>
      <c r="Q437" s="70"/>
      <c r="R437" s="70"/>
      <c r="S437" s="70"/>
      <c r="T437" s="70"/>
      <c r="U437" s="70"/>
      <c r="V437" s="70"/>
      <c r="W437" s="70"/>
      <c r="X437" s="70"/>
      <c r="Y437" s="71"/>
      <c r="Z437" s="87" t="s">
        <v>16</v>
      </c>
      <c r="AA437" s="15" t="str">
        <f>IF(G437="","",IF(Z437="SI",G437*(1+'INPUTS Y LISTAS'!$B$15),'Modelo Estadistico'!G437))</f>
        <v/>
      </c>
      <c r="AB437" s="15" t="str">
        <f>IF(H437="","",IF(Z437="SI",H437*(1+'INPUTS Y LISTAS'!$B$15),'Modelo Estadistico'!H437))</f>
        <v/>
      </c>
      <c r="AC437" s="15" t="str">
        <f>IF(I437="","",IF(Z437="SI",I437*(1+'INPUTS Y LISTAS'!$B$15),'Modelo Estadistico'!I437))</f>
        <v/>
      </c>
      <c r="AD437" s="15" t="str">
        <f>IF(J437="","",IF(Z437="SI",J437*(1+'INPUTS Y LISTAS'!$B$15),'Modelo Estadistico'!J437))</f>
        <v/>
      </c>
      <c r="AE437" s="15" t="str">
        <f>IF(K437="","",IF(Z437="SI",K437*(1+'INPUTS Y LISTAS'!$B$15),'Modelo Estadistico'!K437))</f>
        <v/>
      </c>
      <c r="AF437" s="15" t="str">
        <f>IF(L437="","",IF(Z437="SI",L437*(1+'INPUTS Y LISTAS'!$B$15),'Modelo Estadistico'!L437))</f>
        <v/>
      </c>
      <c r="AG437" s="15" t="str">
        <f>IF(M437="","",IF(Z437="SI",M437*(1+'INPUTS Y LISTAS'!$B$15),'Modelo Estadistico'!M437))</f>
        <v/>
      </c>
      <c r="AH437" s="15" t="str">
        <f>IF(N437="","",IF(Z437="SI",N437*(1+'INPUTS Y LISTAS'!$B$15),'Modelo Estadistico'!N437))</f>
        <v/>
      </c>
      <c r="AI437" s="15" t="str">
        <f>IF(O437="","",IF(Z437="SI",O437*(1+'INPUTS Y LISTAS'!$B$15),'Modelo Estadistico'!O437))</f>
        <v/>
      </c>
      <c r="AJ437" s="15" t="str">
        <f>IF(P437="","",IF(Z437="SI",P437*(1+'INPUTS Y LISTAS'!$B$15),'Modelo Estadistico'!P437))</f>
        <v/>
      </c>
      <c r="AK437" s="15" t="str">
        <f>IF(Q437="","",IF(Z437="SI",Q437*(1+'INPUTS Y LISTAS'!$B$15),'Modelo Estadistico'!Q437))</f>
        <v/>
      </c>
      <c r="AL437" s="15" t="str">
        <f>IF(R437="","",IF(Z437="SI",R437*(1+'INPUTS Y LISTAS'!$B$15),'Modelo Estadistico'!R437))</f>
        <v/>
      </c>
      <c r="AM437" s="15" t="str">
        <f>IF(S437="","",IF(Z437="SI",S437*(1+'INPUTS Y LISTAS'!$B$15),'Modelo Estadistico'!S437))</f>
        <v/>
      </c>
      <c r="AN437" s="15" t="str">
        <f>IF(T437="","",IF(Z437="SI",T437*(1+'INPUTS Y LISTAS'!$B$15),'Modelo Estadistico'!T437))</f>
        <v/>
      </c>
      <c r="AO437" s="15" t="str">
        <f>IF(U437="","",IF(Z437="SI",U437*(1+'INPUTS Y LISTAS'!$B$15),'Modelo Estadistico'!U437))</f>
        <v/>
      </c>
      <c r="AP437" s="15" t="str">
        <f>IF(V437="","",IF(Z437="SI",V437*(1+'INPUTS Y LISTAS'!$B$15),'Modelo Estadistico'!V437))</f>
        <v/>
      </c>
      <c r="AQ437" s="15" t="str">
        <f>IF(W437="","",IF(Z437="SI",W437*(1+'INPUTS Y LISTAS'!$B$15),'Modelo Estadistico'!W437))</f>
        <v/>
      </c>
      <c r="AR437" s="15" t="str">
        <f>IF(X437="","",IF(Z437="SI",X437*(1+'INPUTS Y LISTAS'!$B$15),'Modelo Estadistico'!X437))</f>
        <v/>
      </c>
      <c r="AS437" s="71"/>
      <c r="AT437" s="29" t="str">
        <f t="shared" si="464"/>
        <v/>
      </c>
      <c r="AU437" s="15" t="str">
        <f t="shared" si="465"/>
        <v/>
      </c>
      <c r="AV437" s="15" t="str">
        <f t="shared" si="466"/>
        <v/>
      </c>
      <c r="AW437" s="30" t="str">
        <f t="shared" si="467"/>
        <v/>
      </c>
      <c r="AX437" s="28" t="str">
        <f t="shared" si="446"/>
        <v/>
      </c>
      <c r="AY437" s="16" t="str">
        <f t="shared" si="418"/>
        <v/>
      </c>
      <c r="AZ437" s="16" t="str">
        <f t="shared" si="419"/>
        <v/>
      </c>
      <c r="BA437" s="16" t="str">
        <f t="shared" si="420"/>
        <v/>
      </c>
      <c r="BB437" s="16" t="str">
        <f t="shared" si="421"/>
        <v/>
      </c>
      <c r="BC437" s="16" t="str">
        <f t="shared" si="422"/>
        <v/>
      </c>
      <c r="BD437" s="16" t="str">
        <f t="shared" si="423"/>
        <v/>
      </c>
      <c r="BE437" s="16" t="str">
        <f t="shared" si="424"/>
        <v/>
      </c>
      <c r="BF437" s="16" t="str">
        <f t="shared" si="425"/>
        <v/>
      </c>
      <c r="BG437" s="16" t="str">
        <f t="shared" si="426"/>
        <v/>
      </c>
      <c r="BH437" s="16" t="str">
        <f t="shared" si="427"/>
        <v/>
      </c>
      <c r="BI437" s="16" t="str">
        <f t="shared" si="428"/>
        <v/>
      </c>
      <c r="BJ437" s="16" t="str">
        <f t="shared" si="429"/>
        <v/>
      </c>
      <c r="BK437" s="16" t="str">
        <f t="shared" si="430"/>
        <v/>
      </c>
      <c r="BL437" s="16" t="str">
        <f t="shared" si="431"/>
        <v/>
      </c>
      <c r="BM437" s="16"/>
      <c r="BN437" s="16" t="str">
        <f t="shared" si="432"/>
        <v/>
      </c>
      <c r="BO437" s="16" t="str">
        <f t="shared" si="433"/>
        <v/>
      </c>
      <c r="BP437" s="28" t="str">
        <f t="shared" si="434"/>
        <v/>
      </c>
      <c r="BQ437" s="16" t="str">
        <f t="shared" si="435"/>
        <v/>
      </c>
      <c r="BR437" s="16" t="str">
        <f t="shared" si="436"/>
        <v/>
      </c>
      <c r="BS437" s="16" t="str">
        <f t="shared" si="437"/>
        <v/>
      </c>
      <c r="BT437" s="16" t="str">
        <f t="shared" si="438"/>
        <v/>
      </c>
      <c r="BU437" s="16" t="str">
        <f t="shared" si="439"/>
        <v/>
      </c>
      <c r="BV437" s="16" t="str">
        <f t="shared" si="440"/>
        <v/>
      </c>
      <c r="BW437" s="16" t="str">
        <f t="shared" si="441"/>
        <v/>
      </c>
      <c r="BX437" s="16" t="str">
        <f t="shared" si="442"/>
        <v/>
      </c>
      <c r="BY437" s="16" t="str">
        <f t="shared" si="443"/>
        <v/>
      </c>
      <c r="BZ437" s="16" t="str">
        <f t="shared" si="472"/>
        <v/>
      </c>
      <c r="CA437" s="16" t="str">
        <f t="shared" si="472"/>
        <v/>
      </c>
      <c r="CB437" s="16" t="str">
        <f t="shared" si="472"/>
        <v/>
      </c>
      <c r="CC437" s="16" t="str">
        <f t="shared" si="472"/>
        <v/>
      </c>
      <c r="CD437" s="16" t="str">
        <f t="shared" si="472"/>
        <v/>
      </c>
      <c r="CE437" s="16" t="str">
        <f t="shared" si="472"/>
        <v/>
      </c>
      <c r="CF437" s="16" t="str">
        <f t="shared" si="472"/>
        <v/>
      </c>
      <c r="CG437" s="16" t="str">
        <f t="shared" si="472"/>
        <v/>
      </c>
      <c r="CH437" s="66" t="str">
        <f t="shared" si="445"/>
        <v/>
      </c>
      <c r="CI437" s="42" t="str">
        <f t="shared" si="457"/>
        <v/>
      </c>
      <c r="CJ437" s="42" t="str">
        <f t="shared" si="458"/>
        <v/>
      </c>
      <c r="CK437" s="42" t="str">
        <f t="shared" si="459"/>
        <v/>
      </c>
      <c r="CL437" s="42" t="str">
        <f t="shared" si="460"/>
        <v/>
      </c>
      <c r="CM437" s="42" t="str">
        <f t="shared" si="461"/>
        <v/>
      </c>
      <c r="CN437" s="65">
        <f t="shared" si="447"/>
        <v>0</v>
      </c>
      <c r="CO437" s="73"/>
      <c r="CP437" s="41">
        <f t="shared" si="468"/>
        <v>0</v>
      </c>
      <c r="CQ437" s="39">
        <f t="shared" si="469"/>
        <v>0</v>
      </c>
      <c r="CR437" s="40">
        <f t="shared" si="470"/>
        <v>0</v>
      </c>
      <c r="CS437" s="134">
        <f t="shared" si="471"/>
        <v>0</v>
      </c>
      <c r="CT437" s="17"/>
      <c r="CU437" s="129"/>
      <c r="CV437" s="130">
        <f t="shared" si="448"/>
        <v>0</v>
      </c>
      <c r="CW437" s="134">
        <f t="shared" si="449"/>
        <v>0</v>
      </c>
      <c r="CX437" s="131">
        <f>+IF($I$7="SI",'INPUTS Y LISTAS'!$B$31,0)</f>
        <v>0</v>
      </c>
      <c r="CY437" s="132"/>
      <c r="CZ437" s="130">
        <f t="shared" si="450"/>
        <v>0</v>
      </c>
      <c r="DA437" s="134">
        <f t="shared" si="451"/>
        <v>0</v>
      </c>
      <c r="DB437" s="131">
        <f>+IF($I$7="SI",'INPUTS Y LISTAS'!$B$32,0)</f>
        <v>0</v>
      </c>
      <c r="DC437" s="132"/>
      <c r="DD437" s="130">
        <f t="shared" si="452"/>
        <v>0</v>
      </c>
      <c r="DE437" s="134">
        <f t="shared" si="453"/>
        <v>0</v>
      </c>
      <c r="DF437" s="131">
        <f>+IF($I$7="SI",'INPUTS Y LISTAS'!$B$33,0)</f>
        <v>0</v>
      </c>
      <c r="DG437" s="132"/>
      <c r="DH437" s="130">
        <f t="shared" si="454"/>
        <v>0</v>
      </c>
      <c r="DI437" s="134">
        <f t="shared" si="455"/>
        <v>0</v>
      </c>
      <c r="DJ437" s="136">
        <f t="shared" si="456"/>
        <v>0</v>
      </c>
    </row>
    <row r="438" spans="3:114" ht="15.75" hidden="1" outlineLevel="2" x14ac:dyDescent="0.2">
      <c r="C438" s="14">
        <f t="shared" si="463"/>
        <v>424</v>
      </c>
      <c r="D438" s="72"/>
      <c r="E438" s="69">
        <v>1</v>
      </c>
      <c r="F438" s="69"/>
      <c r="G438" s="70"/>
      <c r="H438" s="70"/>
      <c r="I438" s="70"/>
      <c r="J438" s="70"/>
      <c r="K438" s="70"/>
      <c r="L438" s="70"/>
      <c r="M438" s="70"/>
      <c r="N438" s="70"/>
      <c r="O438" s="70"/>
      <c r="P438" s="70"/>
      <c r="Q438" s="70"/>
      <c r="R438" s="70"/>
      <c r="S438" s="70"/>
      <c r="T438" s="70"/>
      <c r="U438" s="70"/>
      <c r="V438" s="70"/>
      <c r="W438" s="70"/>
      <c r="X438" s="70"/>
      <c r="Y438" s="71"/>
      <c r="Z438" s="87" t="s">
        <v>16</v>
      </c>
      <c r="AA438" s="15" t="str">
        <f>IF(G438="","",IF(Z438="SI",G438*(1+'INPUTS Y LISTAS'!$B$15),'Modelo Estadistico'!G438))</f>
        <v/>
      </c>
      <c r="AB438" s="15" t="str">
        <f>IF(H438="","",IF(Z438="SI",H438*(1+'INPUTS Y LISTAS'!$B$15),'Modelo Estadistico'!H438))</f>
        <v/>
      </c>
      <c r="AC438" s="15" t="str">
        <f>IF(I438="","",IF(Z438="SI",I438*(1+'INPUTS Y LISTAS'!$B$15),'Modelo Estadistico'!I438))</f>
        <v/>
      </c>
      <c r="AD438" s="15" t="str">
        <f>IF(J438="","",IF(Z438="SI",J438*(1+'INPUTS Y LISTAS'!$B$15),'Modelo Estadistico'!J438))</f>
        <v/>
      </c>
      <c r="AE438" s="15" t="str">
        <f>IF(K438="","",IF(Z438="SI",K438*(1+'INPUTS Y LISTAS'!$B$15),'Modelo Estadistico'!K438))</f>
        <v/>
      </c>
      <c r="AF438" s="15" t="str">
        <f>IF(L438="","",IF(Z438="SI",L438*(1+'INPUTS Y LISTAS'!$B$15),'Modelo Estadistico'!L438))</f>
        <v/>
      </c>
      <c r="AG438" s="15" t="str">
        <f>IF(M438="","",IF(Z438="SI",M438*(1+'INPUTS Y LISTAS'!$B$15),'Modelo Estadistico'!M438))</f>
        <v/>
      </c>
      <c r="AH438" s="15" t="str">
        <f>IF(N438="","",IF(Z438="SI",N438*(1+'INPUTS Y LISTAS'!$B$15),'Modelo Estadistico'!N438))</f>
        <v/>
      </c>
      <c r="AI438" s="15" t="str">
        <f>IF(O438="","",IF(Z438="SI",O438*(1+'INPUTS Y LISTAS'!$B$15),'Modelo Estadistico'!O438))</f>
        <v/>
      </c>
      <c r="AJ438" s="15" t="str">
        <f>IF(P438="","",IF(Z438="SI",P438*(1+'INPUTS Y LISTAS'!$B$15),'Modelo Estadistico'!P438))</f>
        <v/>
      </c>
      <c r="AK438" s="15" t="str">
        <f>IF(Q438="","",IF(Z438="SI",Q438*(1+'INPUTS Y LISTAS'!$B$15),'Modelo Estadistico'!Q438))</f>
        <v/>
      </c>
      <c r="AL438" s="15" t="str">
        <f>IF(R438="","",IF(Z438="SI",R438*(1+'INPUTS Y LISTAS'!$B$15),'Modelo Estadistico'!R438))</f>
        <v/>
      </c>
      <c r="AM438" s="15" t="str">
        <f>IF(S438="","",IF(Z438="SI",S438*(1+'INPUTS Y LISTAS'!$B$15),'Modelo Estadistico'!S438))</f>
        <v/>
      </c>
      <c r="AN438" s="15" t="str">
        <f>IF(T438="","",IF(Z438="SI",T438*(1+'INPUTS Y LISTAS'!$B$15),'Modelo Estadistico'!T438))</f>
        <v/>
      </c>
      <c r="AO438" s="15" t="str">
        <f>IF(U438="","",IF(Z438="SI",U438*(1+'INPUTS Y LISTAS'!$B$15),'Modelo Estadistico'!U438))</f>
        <v/>
      </c>
      <c r="AP438" s="15" t="str">
        <f>IF(V438="","",IF(Z438="SI",V438*(1+'INPUTS Y LISTAS'!$B$15),'Modelo Estadistico'!V438))</f>
        <v/>
      </c>
      <c r="AQ438" s="15" t="str">
        <f>IF(W438="","",IF(Z438="SI",W438*(1+'INPUTS Y LISTAS'!$B$15),'Modelo Estadistico'!W438))</f>
        <v/>
      </c>
      <c r="AR438" s="15" t="str">
        <f>IF(X438="","",IF(Z438="SI",X438*(1+'INPUTS Y LISTAS'!$B$15),'Modelo Estadistico'!X438))</f>
        <v/>
      </c>
      <c r="AS438" s="71"/>
      <c r="AT438" s="29" t="str">
        <f t="shared" si="464"/>
        <v/>
      </c>
      <c r="AU438" s="15" t="str">
        <f t="shared" si="465"/>
        <v/>
      </c>
      <c r="AV438" s="15" t="str">
        <f t="shared" si="466"/>
        <v/>
      </c>
      <c r="AW438" s="30" t="str">
        <f t="shared" si="467"/>
        <v/>
      </c>
      <c r="AX438" s="28" t="str">
        <f t="shared" si="446"/>
        <v/>
      </c>
      <c r="AY438" s="16" t="str">
        <f t="shared" si="418"/>
        <v/>
      </c>
      <c r="AZ438" s="16" t="str">
        <f t="shared" si="419"/>
        <v/>
      </c>
      <c r="BA438" s="16" t="str">
        <f t="shared" si="420"/>
        <v/>
      </c>
      <c r="BB438" s="16" t="str">
        <f t="shared" si="421"/>
        <v/>
      </c>
      <c r="BC438" s="16" t="str">
        <f t="shared" si="422"/>
        <v/>
      </c>
      <c r="BD438" s="16" t="str">
        <f t="shared" si="423"/>
        <v/>
      </c>
      <c r="BE438" s="16" t="str">
        <f t="shared" si="424"/>
        <v/>
      </c>
      <c r="BF438" s="16" t="str">
        <f t="shared" si="425"/>
        <v/>
      </c>
      <c r="BG438" s="16" t="str">
        <f t="shared" si="426"/>
        <v/>
      </c>
      <c r="BH438" s="16" t="str">
        <f t="shared" si="427"/>
        <v/>
      </c>
      <c r="BI438" s="16" t="str">
        <f t="shared" si="428"/>
        <v/>
      </c>
      <c r="BJ438" s="16" t="str">
        <f t="shared" si="429"/>
        <v/>
      </c>
      <c r="BK438" s="16" t="str">
        <f t="shared" si="430"/>
        <v/>
      </c>
      <c r="BL438" s="16" t="str">
        <f t="shared" si="431"/>
        <v/>
      </c>
      <c r="BM438" s="16"/>
      <c r="BN438" s="16" t="str">
        <f t="shared" si="432"/>
        <v/>
      </c>
      <c r="BO438" s="16" t="str">
        <f t="shared" si="433"/>
        <v/>
      </c>
      <c r="BP438" s="28" t="str">
        <f t="shared" si="434"/>
        <v/>
      </c>
      <c r="BQ438" s="16" t="str">
        <f t="shared" si="435"/>
        <v/>
      </c>
      <c r="BR438" s="16" t="str">
        <f t="shared" si="436"/>
        <v/>
      </c>
      <c r="BS438" s="16" t="str">
        <f t="shared" si="437"/>
        <v/>
      </c>
      <c r="BT438" s="16" t="str">
        <f t="shared" si="438"/>
        <v/>
      </c>
      <c r="BU438" s="16" t="str">
        <f t="shared" si="439"/>
        <v/>
      </c>
      <c r="BV438" s="16" t="str">
        <f t="shared" si="440"/>
        <v/>
      </c>
      <c r="BW438" s="16" t="str">
        <f t="shared" si="441"/>
        <v/>
      </c>
      <c r="BX438" s="16" t="str">
        <f t="shared" si="442"/>
        <v/>
      </c>
      <c r="BY438" s="16" t="str">
        <f t="shared" si="443"/>
        <v/>
      </c>
      <c r="BZ438" s="16" t="str">
        <f t="shared" si="472"/>
        <v/>
      </c>
      <c r="CA438" s="16" t="str">
        <f t="shared" si="472"/>
        <v/>
      </c>
      <c r="CB438" s="16" t="str">
        <f t="shared" si="472"/>
        <v/>
      </c>
      <c r="CC438" s="16" t="str">
        <f t="shared" si="472"/>
        <v/>
      </c>
      <c r="CD438" s="16" t="str">
        <f t="shared" si="472"/>
        <v/>
      </c>
      <c r="CE438" s="16" t="str">
        <f t="shared" si="472"/>
        <v/>
      </c>
      <c r="CF438" s="16" t="str">
        <f t="shared" si="472"/>
        <v/>
      </c>
      <c r="CG438" s="16" t="str">
        <f t="shared" si="472"/>
        <v/>
      </c>
      <c r="CH438" s="66" t="str">
        <f t="shared" si="445"/>
        <v/>
      </c>
      <c r="CI438" s="42" t="str">
        <f t="shared" si="457"/>
        <v/>
      </c>
      <c r="CJ438" s="42" t="str">
        <f t="shared" si="458"/>
        <v/>
      </c>
      <c r="CK438" s="42" t="str">
        <f t="shared" si="459"/>
        <v/>
      </c>
      <c r="CL438" s="42" t="str">
        <f t="shared" si="460"/>
        <v/>
      </c>
      <c r="CM438" s="42" t="str">
        <f t="shared" si="461"/>
        <v/>
      </c>
      <c r="CN438" s="65">
        <f t="shared" si="447"/>
        <v>0</v>
      </c>
      <c r="CO438" s="73"/>
      <c r="CP438" s="41">
        <f t="shared" si="468"/>
        <v>0</v>
      </c>
      <c r="CQ438" s="39">
        <f t="shared" si="469"/>
        <v>0</v>
      </c>
      <c r="CR438" s="40">
        <f t="shared" si="470"/>
        <v>0</v>
      </c>
      <c r="CS438" s="134">
        <f t="shared" si="471"/>
        <v>0</v>
      </c>
      <c r="CT438" s="17"/>
      <c r="CU438" s="129"/>
      <c r="CV438" s="130">
        <f t="shared" si="448"/>
        <v>0</v>
      </c>
      <c r="CW438" s="134">
        <f t="shared" si="449"/>
        <v>0</v>
      </c>
      <c r="CX438" s="131">
        <f>+IF($I$7="SI",'INPUTS Y LISTAS'!$B$31,0)</f>
        <v>0</v>
      </c>
      <c r="CY438" s="132"/>
      <c r="CZ438" s="130">
        <f t="shared" si="450"/>
        <v>0</v>
      </c>
      <c r="DA438" s="134">
        <f t="shared" si="451"/>
        <v>0</v>
      </c>
      <c r="DB438" s="131">
        <f>+IF($I$7="SI",'INPUTS Y LISTAS'!$B$32,0)</f>
        <v>0</v>
      </c>
      <c r="DC438" s="132"/>
      <c r="DD438" s="130">
        <f t="shared" si="452"/>
        <v>0</v>
      </c>
      <c r="DE438" s="134">
        <f t="shared" si="453"/>
        <v>0</v>
      </c>
      <c r="DF438" s="131">
        <f>+IF($I$7="SI",'INPUTS Y LISTAS'!$B$33,0)</f>
        <v>0</v>
      </c>
      <c r="DG438" s="132"/>
      <c r="DH438" s="130">
        <f t="shared" si="454"/>
        <v>0</v>
      </c>
      <c r="DI438" s="134">
        <f t="shared" si="455"/>
        <v>0</v>
      </c>
      <c r="DJ438" s="136">
        <f t="shared" si="456"/>
        <v>0</v>
      </c>
    </row>
    <row r="439" spans="3:114" ht="15.75" hidden="1" outlineLevel="2" x14ac:dyDescent="0.2">
      <c r="C439" s="14">
        <f t="shared" si="463"/>
        <v>425</v>
      </c>
      <c r="D439" s="72"/>
      <c r="E439" s="69">
        <v>1</v>
      </c>
      <c r="F439" s="69"/>
      <c r="G439" s="70"/>
      <c r="H439" s="70"/>
      <c r="I439" s="70"/>
      <c r="J439" s="70"/>
      <c r="K439" s="70"/>
      <c r="L439" s="70"/>
      <c r="M439" s="70"/>
      <c r="N439" s="70"/>
      <c r="O439" s="70"/>
      <c r="P439" s="70"/>
      <c r="Q439" s="70"/>
      <c r="R439" s="70"/>
      <c r="S439" s="70"/>
      <c r="T439" s="70"/>
      <c r="U439" s="70"/>
      <c r="V439" s="70"/>
      <c r="W439" s="70"/>
      <c r="X439" s="70"/>
      <c r="Y439" s="71"/>
      <c r="Z439" s="87" t="s">
        <v>16</v>
      </c>
      <c r="AA439" s="15" t="str">
        <f>IF(G439="","",IF(Z439="SI",G439*(1+'INPUTS Y LISTAS'!$B$15),'Modelo Estadistico'!G439))</f>
        <v/>
      </c>
      <c r="AB439" s="15" t="str">
        <f>IF(H439="","",IF(Z439="SI",H439*(1+'INPUTS Y LISTAS'!$B$15),'Modelo Estadistico'!H439))</f>
        <v/>
      </c>
      <c r="AC439" s="15" t="str">
        <f>IF(I439="","",IF(Z439="SI",I439*(1+'INPUTS Y LISTAS'!$B$15),'Modelo Estadistico'!I439))</f>
        <v/>
      </c>
      <c r="AD439" s="15" t="str">
        <f>IF(J439="","",IF(Z439="SI",J439*(1+'INPUTS Y LISTAS'!$B$15),'Modelo Estadistico'!J439))</f>
        <v/>
      </c>
      <c r="AE439" s="15" t="str">
        <f>IF(K439="","",IF(Z439="SI",K439*(1+'INPUTS Y LISTAS'!$B$15),'Modelo Estadistico'!K439))</f>
        <v/>
      </c>
      <c r="AF439" s="15" t="str">
        <f>IF(L439="","",IF(Z439="SI",L439*(1+'INPUTS Y LISTAS'!$B$15),'Modelo Estadistico'!L439))</f>
        <v/>
      </c>
      <c r="AG439" s="15" t="str">
        <f>IF(M439="","",IF(Z439="SI",M439*(1+'INPUTS Y LISTAS'!$B$15),'Modelo Estadistico'!M439))</f>
        <v/>
      </c>
      <c r="AH439" s="15" t="str">
        <f>IF(N439="","",IF(Z439="SI",N439*(1+'INPUTS Y LISTAS'!$B$15),'Modelo Estadistico'!N439))</f>
        <v/>
      </c>
      <c r="AI439" s="15" t="str">
        <f>IF(O439="","",IF(Z439="SI",O439*(1+'INPUTS Y LISTAS'!$B$15),'Modelo Estadistico'!O439))</f>
        <v/>
      </c>
      <c r="AJ439" s="15" t="str">
        <f>IF(P439="","",IF(Z439="SI",P439*(1+'INPUTS Y LISTAS'!$B$15),'Modelo Estadistico'!P439))</f>
        <v/>
      </c>
      <c r="AK439" s="15" t="str">
        <f>IF(Q439="","",IF(Z439="SI",Q439*(1+'INPUTS Y LISTAS'!$B$15),'Modelo Estadistico'!Q439))</f>
        <v/>
      </c>
      <c r="AL439" s="15" t="str">
        <f>IF(R439="","",IF(Z439="SI",R439*(1+'INPUTS Y LISTAS'!$B$15),'Modelo Estadistico'!R439))</f>
        <v/>
      </c>
      <c r="AM439" s="15" t="str">
        <f>IF(S439="","",IF(Z439="SI",S439*(1+'INPUTS Y LISTAS'!$B$15),'Modelo Estadistico'!S439))</f>
        <v/>
      </c>
      <c r="AN439" s="15" t="str">
        <f>IF(T439="","",IF(Z439="SI",T439*(1+'INPUTS Y LISTAS'!$B$15),'Modelo Estadistico'!T439))</f>
        <v/>
      </c>
      <c r="AO439" s="15" t="str">
        <f>IF(U439="","",IF(Z439="SI",U439*(1+'INPUTS Y LISTAS'!$B$15),'Modelo Estadistico'!U439))</f>
        <v/>
      </c>
      <c r="AP439" s="15" t="str">
        <f>IF(V439="","",IF(Z439="SI",V439*(1+'INPUTS Y LISTAS'!$B$15),'Modelo Estadistico'!V439))</f>
        <v/>
      </c>
      <c r="AQ439" s="15" t="str">
        <f>IF(W439="","",IF(Z439="SI",W439*(1+'INPUTS Y LISTAS'!$B$15),'Modelo Estadistico'!W439))</f>
        <v/>
      </c>
      <c r="AR439" s="15" t="str">
        <f>IF(X439="","",IF(Z439="SI",X439*(1+'INPUTS Y LISTAS'!$B$15),'Modelo Estadistico'!X439))</f>
        <v/>
      </c>
      <c r="AS439" s="71"/>
      <c r="AT439" s="29" t="str">
        <f t="shared" si="464"/>
        <v/>
      </c>
      <c r="AU439" s="15" t="str">
        <f t="shared" si="465"/>
        <v/>
      </c>
      <c r="AV439" s="15" t="str">
        <f t="shared" si="466"/>
        <v/>
      </c>
      <c r="AW439" s="30" t="str">
        <f t="shared" si="467"/>
        <v/>
      </c>
      <c r="AX439" s="28" t="str">
        <f t="shared" si="446"/>
        <v/>
      </c>
      <c r="AY439" s="16" t="str">
        <f t="shared" si="418"/>
        <v/>
      </c>
      <c r="AZ439" s="16" t="str">
        <f t="shared" si="419"/>
        <v/>
      </c>
      <c r="BA439" s="16" t="str">
        <f t="shared" si="420"/>
        <v/>
      </c>
      <c r="BB439" s="16" t="str">
        <f t="shared" si="421"/>
        <v/>
      </c>
      <c r="BC439" s="16" t="str">
        <f t="shared" si="422"/>
        <v/>
      </c>
      <c r="BD439" s="16" t="str">
        <f t="shared" si="423"/>
        <v/>
      </c>
      <c r="BE439" s="16" t="str">
        <f t="shared" si="424"/>
        <v/>
      </c>
      <c r="BF439" s="16" t="str">
        <f t="shared" si="425"/>
        <v/>
      </c>
      <c r="BG439" s="16" t="str">
        <f t="shared" si="426"/>
        <v/>
      </c>
      <c r="BH439" s="16" t="str">
        <f t="shared" si="427"/>
        <v/>
      </c>
      <c r="BI439" s="16" t="str">
        <f t="shared" si="428"/>
        <v/>
      </c>
      <c r="BJ439" s="16" t="str">
        <f t="shared" si="429"/>
        <v/>
      </c>
      <c r="BK439" s="16" t="str">
        <f t="shared" si="430"/>
        <v/>
      </c>
      <c r="BL439" s="16" t="str">
        <f t="shared" si="431"/>
        <v/>
      </c>
      <c r="BM439" s="16"/>
      <c r="BN439" s="16" t="str">
        <f t="shared" si="432"/>
        <v/>
      </c>
      <c r="BO439" s="16" t="str">
        <f t="shared" si="433"/>
        <v/>
      </c>
      <c r="BP439" s="28" t="str">
        <f t="shared" si="434"/>
        <v/>
      </c>
      <c r="BQ439" s="16" t="str">
        <f t="shared" si="435"/>
        <v/>
      </c>
      <c r="BR439" s="16" t="str">
        <f t="shared" si="436"/>
        <v/>
      </c>
      <c r="BS439" s="16" t="str">
        <f t="shared" si="437"/>
        <v/>
      </c>
      <c r="BT439" s="16" t="str">
        <f t="shared" si="438"/>
        <v/>
      </c>
      <c r="BU439" s="16" t="str">
        <f t="shared" si="439"/>
        <v/>
      </c>
      <c r="BV439" s="16" t="str">
        <f t="shared" si="440"/>
        <v/>
      </c>
      <c r="BW439" s="16" t="str">
        <f t="shared" si="441"/>
        <v/>
      </c>
      <c r="BX439" s="16" t="str">
        <f t="shared" si="442"/>
        <v/>
      </c>
      <c r="BY439" s="16" t="str">
        <f t="shared" si="443"/>
        <v/>
      </c>
      <c r="BZ439" s="16" t="str">
        <f t="shared" si="472"/>
        <v/>
      </c>
      <c r="CA439" s="16" t="str">
        <f t="shared" si="472"/>
        <v/>
      </c>
      <c r="CB439" s="16" t="str">
        <f t="shared" si="472"/>
        <v/>
      </c>
      <c r="CC439" s="16" t="str">
        <f t="shared" si="472"/>
        <v/>
      </c>
      <c r="CD439" s="16" t="str">
        <f t="shared" si="472"/>
        <v/>
      </c>
      <c r="CE439" s="16" t="str">
        <f t="shared" si="472"/>
        <v/>
      </c>
      <c r="CF439" s="16" t="str">
        <f t="shared" si="472"/>
        <v/>
      </c>
      <c r="CG439" s="16" t="str">
        <f t="shared" si="472"/>
        <v/>
      </c>
      <c r="CH439" s="66" t="str">
        <f t="shared" si="445"/>
        <v/>
      </c>
      <c r="CI439" s="42" t="str">
        <f t="shared" si="457"/>
        <v/>
      </c>
      <c r="CJ439" s="42" t="str">
        <f t="shared" si="458"/>
        <v/>
      </c>
      <c r="CK439" s="42" t="str">
        <f t="shared" si="459"/>
        <v/>
      </c>
      <c r="CL439" s="42" t="str">
        <f t="shared" si="460"/>
        <v/>
      </c>
      <c r="CM439" s="42" t="str">
        <f t="shared" si="461"/>
        <v/>
      </c>
      <c r="CN439" s="65">
        <f t="shared" si="447"/>
        <v>0</v>
      </c>
      <c r="CO439" s="73"/>
      <c r="CP439" s="41">
        <f t="shared" si="468"/>
        <v>0</v>
      </c>
      <c r="CQ439" s="39">
        <f t="shared" si="469"/>
        <v>0</v>
      </c>
      <c r="CR439" s="40">
        <f t="shared" si="470"/>
        <v>0</v>
      </c>
      <c r="CS439" s="134">
        <f t="shared" si="471"/>
        <v>0</v>
      </c>
      <c r="CT439" s="17"/>
      <c r="CU439" s="129"/>
      <c r="CV439" s="130">
        <f t="shared" si="448"/>
        <v>0</v>
      </c>
      <c r="CW439" s="134">
        <f t="shared" si="449"/>
        <v>0</v>
      </c>
      <c r="CX439" s="131">
        <f>+IF($I$7="SI",'INPUTS Y LISTAS'!$B$31,0)</f>
        <v>0</v>
      </c>
      <c r="CY439" s="132"/>
      <c r="CZ439" s="130">
        <f t="shared" si="450"/>
        <v>0</v>
      </c>
      <c r="DA439" s="134">
        <f t="shared" si="451"/>
        <v>0</v>
      </c>
      <c r="DB439" s="131">
        <f>+IF($I$7="SI",'INPUTS Y LISTAS'!$B$32,0)</f>
        <v>0</v>
      </c>
      <c r="DC439" s="132"/>
      <c r="DD439" s="130">
        <f t="shared" si="452"/>
        <v>0</v>
      </c>
      <c r="DE439" s="134">
        <f t="shared" si="453"/>
        <v>0</v>
      </c>
      <c r="DF439" s="131">
        <f>+IF($I$7="SI",'INPUTS Y LISTAS'!$B$33,0)</f>
        <v>0</v>
      </c>
      <c r="DG439" s="132"/>
      <c r="DH439" s="130">
        <f t="shared" si="454"/>
        <v>0</v>
      </c>
      <c r="DI439" s="134">
        <f t="shared" si="455"/>
        <v>0</v>
      </c>
      <c r="DJ439" s="136">
        <f t="shared" si="456"/>
        <v>0</v>
      </c>
    </row>
    <row r="440" spans="3:114" ht="15.75" hidden="1" outlineLevel="2" x14ac:dyDescent="0.2">
      <c r="C440" s="14">
        <f t="shared" si="463"/>
        <v>426</v>
      </c>
      <c r="D440" s="72"/>
      <c r="E440" s="69">
        <v>1</v>
      </c>
      <c r="F440" s="69"/>
      <c r="G440" s="70"/>
      <c r="H440" s="70"/>
      <c r="I440" s="70"/>
      <c r="J440" s="70"/>
      <c r="K440" s="70"/>
      <c r="L440" s="70"/>
      <c r="M440" s="70"/>
      <c r="N440" s="70"/>
      <c r="O440" s="70"/>
      <c r="P440" s="70"/>
      <c r="Q440" s="70"/>
      <c r="R440" s="70"/>
      <c r="S440" s="70"/>
      <c r="T440" s="70"/>
      <c r="U440" s="70"/>
      <c r="V440" s="70"/>
      <c r="W440" s="70"/>
      <c r="X440" s="70"/>
      <c r="Y440" s="71"/>
      <c r="Z440" s="87" t="s">
        <v>16</v>
      </c>
      <c r="AA440" s="15" t="str">
        <f>IF(G440="","",IF(Z440="SI",G440*(1+'INPUTS Y LISTAS'!$B$15),'Modelo Estadistico'!G440))</f>
        <v/>
      </c>
      <c r="AB440" s="15" t="str">
        <f>IF(H440="","",IF(Z440="SI",H440*(1+'INPUTS Y LISTAS'!$B$15),'Modelo Estadistico'!H440))</f>
        <v/>
      </c>
      <c r="AC440" s="15" t="str">
        <f>IF(I440="","",IF(Z440="SI",I440*(1+'INPUTS Y LISTAS'!$B$15),'Modelo Estadistico'!I440))</f>
        <v/>
      </c>
      <c r="AD440" s="15" t="str">
        <f>IF(J440="","",IF(Z440="SI",J440*(1+'INPUTS Y LISTAS'!$B$15),'Modelo Estadistico'!J440))</f>
        <v/>
      </c>
      <c r="AE440" s="15" t="str">
        <f>IF(K440="","",IF(Z440="SI",K440*(1+'INPUTS Y LISTAS'!$B$15),'Modelo Estadistico'!K440))</f>
        <v/>
      </c>
      <c r="AF440" s="15" t="str">
        <f>IF(L440="","",IF(Z440="SI",L440*(1+'INPUTS Y LISTAS'!$B$15),'Modelo Estadistico'!L440))</f>
        <v/>
      </c>
      <c r="AG440" s="15" t="str">
        <f>IF(M440="","",IF(Z440="SI",M440*(1+'INPUTS Y LISTAS'!$B$15),'Modelo Estadistico'!M440))</f>
        <v/>
      </c>
      <c r="AH440" s="15" t="str">
        <f>IF(N440="","",IF(Z440="SI",N440*(1+'INPUTS Y LISTAS'!$B$15),'Modelo Estadistico'!N440))</f>
        <v/>
      </c>
      <c r="AI440" s="15" t="str">
        <f>IF(O440="","",IF(Z440="SI",O440*(1+'INPUTS Y LISTAS'!$B$15),'Modelo Estadistico'!O440))</f>
        <v/>
      </c>
      <c r="AJ440" s="15" t="str">
        <f>IF(P440="","",IF(Z440="SI",P440*(1+'INPUTS Y LISTAS'!$B$15),'Modelo Estadistico'!P440))</f>
        <v/>
      </c>
      <c r="AK440" s="15" t="str">
        <f>IF(Q440="","",IF(Z440="SI",Q440*(1+'INPUTS Y LISTAS'!$B$15),'Modelo Estadistico'!Q440))</f>
        <v/>
      </c>
      <c r="AL440" s="15" t="str">
        <f>IF(R440="","",IF(Z440="SI",R440*(1+'INPUTS Y LISTAS'!$B$15),'Modelo Estadistico'!R440))</f>
        <v/>
      </c>
      <c r="AM440" s="15" t="str">
        <f>IF(S440="","",IF(Z440="SI",S440*(1+'INPUTS Y LISTAS'!$B$15),'Modelo Estadistico'!S440))</f>
        <v/>
      </c>
      <c r="AN440" s="15" t="str">
        <f>IF(T440="","",IF(Z440="SI",T440*(1+'INPUTS Y LISTAS'!$B$15),'Modelo Estadistico'!T440))</f>
        <v/>
      </c>
      <c r="AO440" s="15" t="str">
        <f>IF(U440="","",IF(Z440="SI",U440*(1+'INPUTS Y LISTAS'!$B$15),'Modelo Estadistico'!U440))</f>
        <v/>
      </c>
      <c r="AP440" s="15" t="str">
        <f>IF(V440="","",IF(Z440="SI",V440*(1+'INPUTS Y LISTAS'!$B$15),'Modelo Estadistico'!V440))</f>
        <v/>
      </c>
      <c r="AQ440" s="15" t="str">
        <f>IF(W440="","",IF(Z440="SI",W440*(1+'INPUTS Y LISTAS'!$B$15),'Modelo Estadistico'!W440))</f>
        <v/>
      </c>
      <c r="AR440" s="15" t="str">
        <f>IF(X440="","",IF(Z440="SI",X440*(1+'INPUTS Y LISTAS'!$B$15),'Modelo Estadistico'!X440))</f>
        <v/>
      </c>
      <c r="AS440" s="71"/>
      <c r="AT440" s="29" t="str">
        <f t="shared" si="464"/>
        <v/>
      </c>
      <c r="AU440" s="15" t="str">
        <f t="shared" si="465"/>
        <v/>
      </c>
      <c r="AV440" s="15" t="str">
        <f t="shared" si="466"/>
        <v/>
      </c>
      <c r="AW440" s="30" t="str">
        <f t="shared" si="467"/>
        <v/>
      </c>
      <c r="AX440" s="28" t="str">
        <f t="shared" si="446"/>
        <v/>
      </c>
      <c r="AY440" s="16" t="str">
        <f t="shared" si="418"/>
        <v/>
      </c>
      <c r="AZ440" s="16" t="str">
        <f t="shared" si="419"/>
        <v/>
      </c>
      <c r="BA440" s="16" t="str">
        <f t="shared" si="420"/>
        <v/>
      </c>
      <c r="BB440" s="16" t="str">
        <f t="shared" si="421"/>
        <v/>
      </c>
      <c r="BC440" s="16" t="str">
        <f t="shared" si="422"/>
        <v/>
      </c>
      <c r="BD440" s="16" t="str">
        <f t="shared" si="423"/>
        <v/>
      </c>
      <c r="BE440" s="16" t="str">
        <f t="shared" si="424"/>
        <v/>
      </c>
      <c r="BF440" s="16" t="str">
        <f t="shared" si="425"/>
        <v/>
      </c>
      <c r="BG440" s="16" t="str">
        <f t="shared" si="426"/>
        <v/>
      </c>
      <c r="BH440" s="16" t="str">
        <f t="shared" si="427"/>
        <v/>
      </c>
      <c r="BI440" s="16" t="str">
        <f t="shared" si="428"/>
        <v/>
      </c>
      <c r="BJ440" s="16" t="str">
        <f t="shared" si="429"/>
        <v/>
      </c>
      <c r="BK440" s="16" t="str">
        <f t="shared" si="430"/>
        <v/>
      </c>
      <c r="BL440" s="16" t="str">
        <f t="shared" si="431"/>
        <v/>
      </c>
      <c r="BM440" s="16"/>
      <c r="BN440" s="16" t="str">
        <f t="shared" si="432"/>
        <v/>
      </c>
      <c r="BO440" s="16" t="str">
        <f t="shared" si="433"/>
        <v/>
      </c>
      <c r="BP440" s="28" t="str">
        <f t="shared" si="434"/>
        <v/>
      </c>
      <c r="BQ440" s="16" t="str">
        <f t="shared" si="435"/>
        <v/>
      </c>
      <c r="BR440" s="16" t="str">
        <f t="shared" si="436"/>
        <v/>
      </c>
      <c r="BS440" s="16" t="str">
        <f t="shared" si="437"/>
        <v/>
      </c>
      <c r="BT440" s="16" t="str">
        <f t="shared" si="438"/>
        <v/>
      </c>
      <c r="BU440" s="16" t="str">
        <f t="shared" si="439"/>
        <v/>
      </c>
      <c r="BV440" s="16" t="str">
        <f t="shared" si="440"/>
        <v/>
      </c>
      <c r="BW440" s="16" t="str">
        <f t="shared" si="441"/>
        <v/>
      </c>
      <c r="BX440" s="16" t="str">
        <f t="shared" si="442"/>
        <v/>
      </c>
      <c r="BY440" s="16" t="str">
        <f t="shared" si="443"/>
        <v/>
      </c>
      <c r="BZ440" s="16" t="str">
        <f t="shared" si="472"/>
        <v/>
      </c>
      <c r="CA440" s="16" t="str">
        <f t="shared" si="472"/>
        <v/>
      </c>
      <c r="CB440" s="16" t="str">
        <f t="shared" si="472"/>
        <v/>
      </c>
      <c r="CC440" s="16" t="str">
        <f t="shared" si="472"/>
        <v/>
      </c>
      <c r="CD440" s="16" t="str">
        <f t="shared" si="472"/>
        <v/>
      </c>
      <c r="CE440" s="16" t="str">
        <f t="shared" si="472"/>
        <v/>
      </c>
      <c r="CF440" s="16" t="str">
        <f t="shared" si="472"/>
        <v/>
      </c>
      <c r="CG440" s="16" t="str">
        <f t="shared" si="472"/>
        <v/>
      </c>
      <c r="CH440" s="66" t="str">
        <f t="shared" si="445"/>
        <v/>
      </c>
      <c r="CI440" s="42" t="str">
        <f t="shared" si="457"/>
        <v/>
      </c>
      <c r="CJ440" s="42" t="str">
        <f t="shared" si="458"/>
        <v/>
      </c>
      <c r="CK440" s="42" t="str">
        <f t="shared" si="459"/>
        <v/>
      </c>
      <c r="CL440" s="42" t="str">
        <f t="shared" si="460"/>
        <v/>
      </c>
      <c r="CM440" s="42" t="str">
        <f t="shared" si="461"/>
        <v/>
      </c>
      <c r="CN440" s="65">
        <f t="shared" si="447"/>
        <v>0</v>
      </c>
      <c r="CO440" s="73"/>
      <c r="CP440" s="41">
        <f t="shared" si="468"/>
        <v>0</v>
      </c>
      <c r="CQ440" s="39">
        <f t="shared" si="469"/>
        <v>0</v>
      </c>
      <c r="CR440" s="40">
        <f t="shared" si="470"/>
        <v>0</v>
      </c>
      <c r="CS440" s="134">
        <f t="shared" si="471"/>
        <v>0</v>
      </c>
      <c r="CT440" s="17"/>
      <c r="CU440" s="129"/>
      <c r="CV440" s="130">
        <f t="shared" si="448"/>
        <v>0</v>
      </c>
      <c r="CW440" s="134">
        <f t="shared" si="449"/>
        <v>0</v>
      </c>
      <c r="CX440" s="131">
        <f>+IF($I$7="SI",'INPUTS Y LISTAS'!$B$31,0)</f>
        <v>0</v>
      </c>
      <c r="CY440" s="132"/>
      <c r="CZ440" s="130">
        <f t="shared" si="450"/>
        <v>0</v>
      </c>
      <c r="DA440" s="134">
        <f t="shared" si="451"/>
        <v>0</v>
      </c>
      <c r="DB440" s="131">
        <f>+IF($I$7="SI",'INPUTS Y LISTAS'!$B$32,0)</f>
        <v>0</v>
      </c>
      <c r="DC440" s="132"/>
      <c r="DD440" s="130">
        <f t="shared" si="452"/>
        <v>0</v>
      </c>
      <c r="DE440" s="134">
        <f t="shared" si="453"/>
        <v>0</v>
      </c>
      <c r="DF440" s="131">
        <f>+IF($I$7="SI",'INPUTS Y LISTAS'!$B$33,0)</f>
        <v>0</v>
      </c>
      <c r="DG440" s="132"/>
      <c r="DH440" s="130">
        <f t="shared" si="454"/>
        <v>0</v>
      </c>
      <c r="DI440" s="134">
        <f t="shared" si="455"/>
        <v>0</v>
      </c>
      <c r="DJ440" s="136">
        <f t="shared" si="456"/>
        <v>0</v>
      </c>
    </row>
    <row r="441" spans="3:114" ht="15.75" hidden="1" outlineLevel="2" x14ac:dyDescent="0.2">
      <c r="C441" s="14">
        <f t="shared" si="463"/>
        <v>427</v>
      </c>
      <c r="D441" s="72"/>
      <c r="E441" s="69">
        <v>1</v>
      </c>
      <c r="F441" s="69"/>
      <c r="G441" s="70"/>
      <c r="H441" s="70"/>
      <c r="I441" s="70"/>
      <c r="J441" s="70"/>
      <c r="K441" s="70"/>
      <c r="L441" s="70"/>
      <c r="M441" s="70"/>
      <c r="N441" s="70"/>
      <c r="O441" s="70"/>
      <c r="P441" s="70"/>
      <c r="Q441" s="70"/>
      <c r="R441" s="70"/>
      <c r="S441" s="70"/>
      <c r="T441" s="70"/>
      <c r="U441" s="70"/>
      <c r="V441" s="70"/>
      <c r="W441" s="70"/>
      <c r="X441" s="70"/>
      <c r="Y441" s="71"/>
      <c r="Z441" s="87" t="s">
        <v>16</v>
      </c>
      <c r="AA441" s="15" t="str">
        <f>IF(G441="","",IF(Z441="SI",G441*(1+'INPUTS Y LISTAS'!$B$15),'Modelo Estadistico'!G441))</f>
        <v/>
      </c>
      <c r="AB441" s="15" t="str">
        <f>IF(H441="","",IF(Z441="SI",H441*(1+'INPUTS Y LISTAS'!$B$15),'Modelo Estadistico'!H441))</f>
        <v/>
      </c>
      <c r="AC441" s="15" t="str">
        <f>IF(I441="","",IF(Z441="SI",I441*(1+'INPUTS Y LISTAS'!$B$15),'Modelo Estadistico'!I441))</f>
        <v/>
      </c>
      <c r="AD441" s="15" t="str">
        <f>IF(J441="","",IF(Z441="SI",J441*(1+'INPUTS Y LISTAS'!$B$15),'Modelo Estadistico'!J441))</f>
        <v/>
      </c>
      <c r="AE441" s="15" t="str">
        <f>IF(K441="","",IF(Z441="SI",K441*(1+'INPUTS Y LISTAS'!$B$15),'Modelo Estadistico'!K441))</f>
        <v/>
      </c>
      <c r="AF441" s="15" t="str">
        <f>IF(L441="","",IF(Z441="SI",L441*(1+'INPUTS Y LISTAS'!$B$15),'Modelo Estadistico'!L441))</f>
        <v/>
      </c>
      <c r="AG441" s="15" t="str">
        <f>IF(M441="","",IF(Z441="SI",M441*(1+'INPUTS Y LISTAS'!$B$15),'Modelo Estadistico'!M441))</f>
        <v/>
      </c>
      <c r="AH441" s="15" t="str">
        <f>IF(N441="","",IF(Z441="SI",N441*(1+'INPUTS Y LISTAS'!$B$15),'Modelo Estadistico'!N441))</f>
        <v/>
      </c>
      <c r="AI441" s="15" t="str">
        <f>IF(O441="","",IF(Z441="SI",O441*(1+'INPUTS Y LISTAS'!$B$15),'Modelo Estadistico'!O441))</f>
        <v/>
      </c>
      <c r="AJ441" s="15" t="str">
        <f>IF(P441="","",IF(Z441="SI",P441*(1+'INPUTS Y LISTAS'!$B$15),'Modelo Estadistico'!P441))</f>
        <v/>
      </c>
      <c r="AK441" s="15" t="str">
        <f>IF(Q441="","",IF(Z441="SI",Q441*(1+'INPUTS Y LISTAS'!$B$15),'Modelo Estadistico'!Q441))</f>
        <v/>
      </c>
      <c r="AL441" s="15" t="str">
        <f>IF(R441="","",IF(Z441="SI",R441*(1+'INPUTS Y LISTAS'!$B$15),'Modelo Estadistico'!R441))</f>
        <v/>
      </c>
      <c r="AM441" s="15" t="str">
        <f>IF(S441="","",IF(Z441="SI",S441*(1+'INPUTS Y LISTAS'!$B$15),'Modelo Estadistico'!S441))</f>
        <v/>
      </c>
      <c r="AN441" s="15" t="str">
        <f>IF(T441="","",IF(Z441="SI",T441*(1+'INPUTS Y LISTAS'!$B$15),'Modelo Estadistico'!T441))</f>
        <v/>
      </c>
      <c r="AO441" s="15" t="str">
        <f>IF(U441="","",IF(Z441="SI",U441*(1+'INPUTS Y LISTAS'!$B$15),'Modelo Estadistico'!U441))</f>
        <v/>
      </c>
      <c r="AP441" s="15" t="str">
        <f>IF(V441="","",IF(Z441="SI",V441*(1+'INPUTS Y LISTAS'!$B$15),'Modelo Estadistico'!V441))</f>
        <v/>
      </c>
      <c r="AQ441" s="15" t="str">
        <f>IF(W441="","",IF(Z441="SI",W441*(1+'INPUTS Y LISTAS'!$B$15),'Modelo Estadistico'!W441))</f>
        <v/>
      </c>
      <c r="AR441" s="15" t="str">
        <f>IF(X441="","",IF(Z441="SI",X441*(1+'INPUTS Y LISTAS'!$B$15),'Modelo Estadistico'!X441))</f>
        <v/>
      </c>
      <c r="AS441" s="71"/>
      <c r="AT441" s="29" t="str">
        <f t="shared" si="464"/>
        <v/>
      </c>
      <c r="AU441" s="15" t="str">
        <f t="shared" si="465"/>
        <v/>
      </c>
      <c r="AV441" s="15" t="str">
        <f t="shared" si="466"/>
        <v/>
      </c>
      <c r="AW441" s="30" t="str">
        <f t="shared" si="467"/>
        <v/>
      </c>
      <c r="AX441" s="28" t="str">
        <f t="shared" si="446"/>
        <v/>
      </c>
      <c r="AY441" s="16" t="str">
        <f t="shared" si="418"/>
        <v/>
      </c>
      <c r="AZ441" s="16" t="str">
        <f t="shared" si="419"/>
        <v/>
      </c>
      <c r="BA441" s="16" t="str">
        <f t="shared" si="420"/>
        <v/>
      </c>
      <c r="BB441" s="16" t="str">
        <f t="shared" si="421"/>
        <v/>
      </c>
      <c r="BC441" s="16" t="str">
        <f t="shared" si="422"/>
        <v/>
      </c>
      <c r="BD441" s="16" t="str">
        <f t="shared" si="423"/>
        <v/>
      </c>
      <c r="BE441" s="16" t="str">
        <f t="shared" si="424"/>
        <v/>
      </c>
      <c r="BF441" s="16" t="str">
        <f t="shared" si="425"/>
        <v/>
      </c>
      <c r="BG441" s="16" t="str">
        <f t="shared" si="426"/>
        <v/>
      </c>
      <c r="BH441" s="16" t="str">
        <f t="shared" si="427"/>
        <v/>
      </c>
      <c r="BI441" s="16" t="str">
        <f t="shared" si="428"/>
        <v/>
      </c>
      <c r="BJ441" s="16" t="str">
        <f t="shared" si="429"/>
        <v/>
      </c>
      <c r="BK441" s="16" t="str">
        <f t="shared" si="430"/>
        <v/>
      </c>
      <c r="BL441" s="16" t="str">
        <f t="shared" si="431"/>
        <v/>
      </c>
      <c r="BM441" s="16"/>
      <c r="BN441" s="16" t="str">
        <f t="shared" si="432"/>
        <v/>
      </c>
      <c r="BO441" s="16" t="str">
        <f t="shared" si="433"/>
        <v/>
      </c>
      <c r="BP441" s="28" t="str">
        <f t="shared" si="434"/>
        <v/>
      </c>
      <c r="BQ441" s="16" t="str">
        <f t="shared" si="435"/>
        <v/>
      </c>
      <c r="BR441" s="16" t="str">
        <f t="shared" si="436"/>
        <v/>
      </c>
      <c r="BS441" s="16" t="str">
        <f t="shared" si="437"/>
        <v/>
      </c>
      <c r="BT441" s="16" t="str">
        <f t="shared" si="438"/>
        <v/>
      </c>
      <c r="BU441" s="16" t="str">
        <f t="shared" si="439"/>
        <v/>
      </c>
      <c r="BV441" s="16" t="str">
        <f t="shared" si="440"/>
        <v/>
      </c>
      <c r="BW441" s="16" t="str">
        <f t="shared" si="441"/>
        <v/>
      </c>
      <c r="BX441" s="16" t="str">
        <f t="shared" si="442"/>
        <v/>
      </c>
      <c r="BY441" s="16" t="str">
        <f t="shared" si="443"/>
        <v/>
      </c>
      <c r="BZ441" s="16" t="str">
        <f t="shared" si="472"/>
        <v/>
      </c>
      <c r="CA441" s="16" t="str">
        <f t="shared" si="472"/>
        <v/>
      </c>
      <c r="CB441" s="16" t="str">
        <f t="shared" si="472"/>
        <v/>
      </c>
      <c r="CC441" s="16" t="str">
        <f t="shared" si="472"/>
        <v/>
      </c>
      <c r="CD441" s="16" t="str">
        <f t="shared" si="472"/>
        <v/>
      </c>
      <c r="CE441" s="16" t="str">
        <f t="shared" si="472"/>
        <v/>
      </c>
      <c r="CF441" s="16" t="str">
        <f t="shared" si="472"/>
        <v/>
      </c>
      <c r="CG441" s="16" t="str">
        <f t="shared" si="472"/>
        <v/>
      </c>
      <c r="CH441" s="66" t="str">
        <f t="shared" si="445"/>
        <v/>
      </c>
      <c r="CI441" s="42" t="str">
        <f t="shared" si="457"/>
        <v/>
      </c>
      <c r="CJ441" s="42" t="str">
        <f t="shared" si="458"/>
        <v/>
      </c>
      <c r="CK441" s="42" t="str">
        <f t="shared" si="459"/>
        <v/>
      </c>
      <c r="CL441" s="42" t="str">
        <f t="shared" si="460"/>
        <v/>
      </c>
      <c r="CM441" s="42" t="str">
        <f t="shared" si="461"/>
        <v/>
      </c>
      <c r="CN441" s="65">
        <f t="shared" si="447"/>
        <v>0</v>
      </c>
      <c r="CO441" s="73"/>
      <c r="CP441" s="41">
        <f t="shared" si="468"/>
        <v>0</v>
      </c>
      <c r="CQ441" s="39">
        <f t="shared" si="469"/>
        <v>0</v>
      </c>
      <c r="CR441" s="40">
        <f t="shared" si="470"/>
        <v>0</v>
      </c>
      <c r="CS441" s="134">
        <f t="shared" si="471"/>
        <v>0</v>
      </c>
      <c r="CT441" s="17"/>
      <c r="CU441" s="129"/>
      <c r="CV441" s="130">
        <f t="shared" si="448"/>
        <v>0</v>
      </c>
      <c r="CW441" s="134">
        <f t="shared" si="449"/>
        <v>0</v>
      </c>
      <c r="CX441" s="131">
        <f>+IF($I$7="SI",'INPUTS Y LISTAS'!$B$31,0)</f>
        <v>0</v>
      </c>
      <c r="CY441" s="132"/>
      <c r="CZ441" s="130">
        <f t="shared" si="450"/>
        <v>0</v>
      </c>
      <c r="DA441" s="134">
        <f t="shared" si="451"/>
        <v>0</v>
      </c>
      <c r="DB441" s="131">
        <f>+IF($I$7="SI",'INPUTS Y LISTAS'!$B$32,0)</f>
        <v>0</v>
      </c>
      <c r="DC441" s="132"/>
      <c r="DD441" s="130">
        <f t="shared" si="452"/>
        <v>0</v>
      </c>
      <c r="DE441" s="134">
        <f t="shared" si="453"/>
        <v>0</v>
      </c>
      <c r="DF441" s="131">
        <f>+IF($I$7="SI",'INPUTS Y LISTAS'!$B$33,0)</f>
        <v>0</v>
      </c>
      <c r="DG441" s="132"/>
      <c r="DH441" s="130">
        <f t="shared" si="454"/>
        <v>0</v>
      </c>
      <c r="DI441" s="134">
        <f t="shared" si="455"/>
        <v>0</v>
      </c>
      <c r="DJ441" s="136">
        <f t="shared" si="456"/>
        <v>0</v>
      </c>
    </row>
    <row r="442" spans="3:114" ht="15.75" hidden="1" outlineLevel="2" x14ac:dyDescent="0.2">
      <c r="C442" s="14">
        <f t="shared" si="463"/>
        <v>428</v>
      </c>
      <c r="D442" s="72"/>
      <c r="E442" s="69">
        <v>1</v>
      </c>
      <c r="F442" s="69"/>
      <c r="G442" s="70"/>
      <c r="H442" s="70"/>
      <c r="I442" s="70"/>
      <c r="J442" s="70"/>
      <c r="K442" s="70"/>
      <c r="L442" s="70"/>
      <c r="M442" s="70"/>
      <c r="N442" s="70"/>
      <c r="O442" s="70"/>
      <c r="P442" s="70"/>
      <c r="Q442" s="70"/>
      <c r="R442" s="70"/>
      <c r="S442" s="70"/>
      <c r="T442" s="70"/>
      <c r="U442" s="70"/>
      <c r="V442" s="70"/>
      <c r="W442" s="70"/>
      <c r="X442" s="70"/>
      <c r="Y442" s="71"/>
      <c r="Z442" s="87" t="s">
        <v>16</v>
      </c>
      <c r="AA442" s="15" t="str">
        <f>IF(G442="","",IF(Z442="SI",G442*(1+'INPUTS Y LISTAS'!$B$15),'Modelo Estadistico'!G442))</f>
        <v/>
      </c>
      <c r="AB442" s="15" t="str">
        <f>IF(H442="","",IF(Z442="SI",H442*(1+'INPUTS Y LISTAS'!$B$15),'Modelo Estadistico'!H442))</f>
        <v/>
      </c>
      <c r="AC442" s="15" t="str">
        <f>IF(I442="","",IF(Z442="SI",I442*(1+'INPUTS Y LISTAS'!$B$15),'Modelo Estadistico'!I442))</f>
        <v/>
      </c>
      <c r="AD442" s="15" t="str">
        <f>IF(J442="","",IF(Z442="SI",J442*(1+'INPUTS Y LISTAS'!$B$15),'Modelo Estadistico'!J442))</f>
        <v/>
      </c>
      <c r="AE442" s="15" t="str">
        <f>IF(K442="","",IF(Z442="SI",K442*(1+'INPUTS Y LISTAS'!$B$15),'Modelo Estadistico'!K442))</f>
        <v/>
      </c>
      <c r="AF442" s="15" t="str">
        <f>IF(L442="","",IF(Z442="SI",L442*(1+'INPUTS Y LISTAS'!$B$15),'Modelo Estadistico'!L442))</f>
        <v/>
      </c>
      <c r="AG442" s="15" t="str">
        <f>IF(M442="","",IF(Z442="SI",M442*(1+'INPUTS Y LISTAS'!$B$15),'Modelo Estadistico'!M442))</f>
        <v/>
      </c>
      <c r="AH442" s="15" t="str">
        <f>IF(N442="","",IF(Z442="SI",N442*(1+'INPUTS Y LISTAS'!$B$15),'Modelo Estadistico'!N442))</f>
        <v/>
      </c>
      <c r="AI442" s="15" t="str">
        <f>IF(O442="","",IF(Z442="SI",O442*(1+'INPUTS Y LISTAS'!$B$15),'Modelo Estadistico'!O442))</f>
        <v/>
      </c>
      <c r="AJ442" s="15" t="str">
        <f>IF(P442="","",IF(Z442="SI",P442*(1+'INPUTS Y LISTAS'!$B$15),'Modelo Estadistico'!P442))</f>
        <v/>
      </c>
      <c r="AK442" s="15" t="str">
        <f>IF(Q442="","",IF(Z442="SI",Q442*(1+'INPUTS Y LISTAS'!$B$15),'Modelo Estadistico'!Q442))</f>
        <v/>
      </c>
      <c r="AL442" s="15" t="str">
        <f>IF(R442="","",IF(Z442="SI",R442*(1+'INPUTS Y LISTAS'!$B$15),'Modelo Estadistico'!R442))</f>
        <v/>
      </c>
      <c r="AM442" s="15" t="str">
        <f>IF(S442="","",IF(Z442="SI",S442*(1+'INPUTS Y LISTAS'!$B$15),'Modelo Estadistico'!S442))</f>
        <v/>
      </c>
      <c r="AN442" s="15" t="str">
        <f>IF(T442="","",IF(Z442="SI",T442*(1+'INPUTS Y LISTAS'!$B$15),'Modelo Estadistico'!T442))</f>
        <v/>
      </c>
      <c r="AO442" s="15" t="str">
        <f>IF(U442="","",IF(Z442="SI",U442*(1+'INPUTS Y LISTAS'!$B$15),'Modelo Estadistico'!U442))</f>
        <v/>
      </c>
      <c r="AP442" s="15" t="str">
        <f>IF(V442="","",IF(Z442="SI",V442*(1+'INPUTS Y LISTAS'!$B$15),'Modelo Estadistico'!V442))</f>
        <v/>
      </c>
      <c r="AQ442" s="15" t="str">
        <f>IF(W442="","",IF(Z442="SI",W442*(1+'INPUTS Y LISTAS'!$B$15),'Modelo Estadistico'!W442))</f>
        <v/>
      </c>
      <c r="AR442" s="15" t="str">
        <f>IF(X442="","",IF(Z442="SI",X442*(1+'INPUTS Y LISTAS'!$B$15),'Modelo Estadistico'!X442))</f>
        <v/>
      </c>
      <c r="AS442" s="71"/>
      <c r="AT442" s="29" t="str">
        <f t="shared" si="464"/>
        <v/>
      </c>
      <c r="AU442" s="15" t="str">
        <f t="shared" si="465"/>
        <v/>
      </c>
      <c r="AV442" s="15" t="str">
        <f t="shared" si="466"/>
        <v/>
      </c>
      <c r="AW442" s="30" t="str">
        <f t="shared" si="467"/>
        <v/>
      </c>
      <c r="AX442" s="28" t="str">
        <f t="shared" si="446"/>
        <v/>
      </c>
      <c r="AY442" s="16" t="str">
        <f t="shared" si="418"/>
        <v/>
      </c>
      <c r="AZ442" s="16" t="str">
        <f t="shared" si="419"/>
        <v/>
      </c>
      <c r="BA442" s="16" t="str">
        <f t="shared" si="420"/>
        <v/>
      </c>
      <c r="BB442" s="16" t="str">
        <f t="shared" si="421"/>
        <v/>
      </c>
      <c r="BC442" s="16" t="str">
        <f t="shared" si="422"/>
        <v/>
      </c>
      <c r="BD442" s="16" t="str">
        <f t="shared" si="423"/>
        <v/>
      </c>
      <c r="BE442" s="16" t="str">
        <f t="shared" si="424"/>
        <v/>
      </c>
      <c r="BF442" s="16" t="str">
        <f t="shared" si="425"/>
        <v/>
      </c>
      <c r="BG442" s="16" t="str">
        <f t="shared" si="426"/>
        <v/>
      </c>
      <c r="BH442" s="16" t="str">
        <f t="shared" si="427"/>
        <v/>
      </c>
      <c r="BI442" s="16" t="str">
        <f t="shared" si="428"/>
        <v/>
      </c>
      <c r="BJ442" s="16" t="str">
        <f t="shared" si="429"/>
        <v/>
      </c>
      <c r="BK442" s="16" t="str">
        <f t="shared" si="430"/>
        <v/>
      </c>
      <c r="BL442" s="16" t="str">
        <f t="shared" si="431"/>
        <v/>
      </c>
      <c r="BM442" s="16"/>
      <c r="BN442" s="16" t="str">
        <f t="shared" si="432"/>
        <v/>
      </c>
      <c r="BO442" s="16" t="str">
        <f t="shared" si="433"/>
        <v/>
      </c>
      <c r="BP442" s="28" t="str">
        <f t="shared" si="434"/>
        <v/>
      </c>
      <c r="BQ442" s="16" t="str">
        <f t="shared" si="435"/>
        <v/>
      </c>
      <c r="BR442" s="16" t="str">
        <f t="shared" si="436"/>
        <v/>
      </c>
      <c r="BS442" s="16" t="str">
        <f t="shared" si="437"/>
        <v/>
      </c>
      <c r="BT442" s="16" t="str">
        <f t="shared" si="438"/>
        <v/>
      </c>
      <c r="BU442" s="16" t="str">
        <f t="shared" si="439"/>
        <v/>
      </c>
      <c r="BV442" s="16" t="str">
        <f t="shared" si="440"/>
        <v/>
      </c>
      <c r="BW442" s="16" t="str">
        <f t="shared" si="441"/>
        <v/>
      </c>
      <c r="BX442" s="16" t="str">
        <f t="shared" si="442"/>
        <v/>
      </c>
      <c r="BY442" s="16" t="str">
        <f t="shared" si="443"/>
        <v/>
      </c>
      <c r="BZ442" s="16" t="str">
        <f t="shared" si="472"/>
        <v/>
      </c>
      <c r="CA442" s="16" t="str">
        <f t="shared" si="472"/>
        <v/>
      </c>
      <c r="CB442" s="16" t="str">
        <f t="shared" si="472"/>
        <v/>
      </c>
      <c r="CC442" s="16" t="str">
        <f t="shared" si="472"/>
        <v/>
      </c>
      <c r="CD442" s="16" t="str">
        <f t="shared" si="472"/>
        <v/>
      </c>
      <c r="CE442" s="16" t="str">
        <f t="shared" si="472"/>
        <v/>
      </c>
      <c r="CF442" s="16" t="str">
        <f t="shared" si="472"/>
        <v/>
      </c>
      <c r="CG442" s="16" t="str">
        <f t="shared" si="472"/>
        <v/>
      </c>
      <c r="CH442" s="66" t="str">
        <f t="shared" si="445"/>
        <v/>
      </c>
      <c r="CI442" s="42" t="str">
        <f t="shared" si="457"/>
        <v/>
      </c>
      <c r="CJ442" s="42" t="str">
        <f t="shared" si="458"/>
        <v/>
      </c>
      <c r="CK442" s="42" t="str">
        <f t="shared" si="459"/>
        <v/>
      </c>
      <c r="CL442" s="42" t="str">
        <f t="shared" si="460"/>
        <v/>
      </c>
      <c r="CM442" s="42" t="str">
        <f t="shared" si="461"/>
        <v/>
      </c>
      <c r="CN442" s="65">
        <f t="shared" si="447"/>
        <v>0</v>
      </c>
      <c r="CO442" s="73"/>
      <c r="CP442" s="41">
        <f t="shared" si="468"/>
        <v>0</v>
      </c>
      <c r="CQ442" s="39">
        <f t="shared" si="469"/>
        <v>0</v>
      </c>
      <c r="CR442" s="40">
        <f t="shared" si="470"/>
        <v>0</v>
      </c>
      <c r="CS442" s="134">
        <f t="shared" si="471"/>
        <v>0</v>
      </c>
      <c r="CT442" s="17"/>
      <c r="CU442" s="129"/>
      <c r="CV442" s="130">
        <f t="shared" si="448"/>
        <v>0</v>
      </c>
      <c r="CW442" s="134">
        <f t="shared" si="449"/>
        <v>0</v>
      </c>
      <c r="CX442" s="131">
        <f>+IF($I$7="SI",'INPUTS Y LISTAS'!$B$31,0)</f>
        <v>0</v>
      </c>
      <c r="CY442" s="132"/>
      <c r="CZ442" s="130">
        <f t="shared" si="450"/>
        <v>0</v>
      </c>
      <c r="DA442" s="134">
        <f t="shared" si="451"/>
        <v>0</v>
      </c>
      <c r="DB442" s="131">
        <f>+IF($I$7="SI",'INPUTS Y LISTAS'!$B$32,0)</f>
        <v>0</v>
      </c>
      <c r="DC442" s="132"/>
      <c r="DD442" s="130">
        <f t="shared" si="452"/>
        <v>0</v>
      </c>
      <c r="DE442" s="134">
        <f t="shared" si="453"/>
        <v>0</v>
      </c>
      <c r="DF442" s="131">
        <f>+IF($I$7="SI",'INPUTS Y LISTAS'!$B$33,0)</f>
        <v>0</v>
      </c>
      <c r="DG442" s="132"/>
      <c r="DH442" s="130">
        <f t="shared" si="454"/>
        <v>0</v>
      </c>
      <c r="DI442" s="134">
        <f t="shared" si="455"/>
        <v>0</v>
      </c>
      <c r="DJ442" s="136">
        <f t="shared" si="456"/>
        <v>0</v>
      </c>
    </row>
    <row r="443" spans="3:114" ht="15.75" hidden="1" outlineLevel="2" x14ac:dyDescent="0.2">
      <c r="C443" s="14">
        <f t="shared" si="463"/>
        <v>429</v>
      </c>
      <c r="D443" s="72"/>
      <c r="E443" s="69">
        <v>1</v>
      </c>
      <c r="F443" s="69"/>
      <c r="G443" s="70"/>
      <c r="H443" s="70"/>
      <c r="I443" s="70"/>
      <c r="J443" s="70"/>
      <c r="K443" s="70"/>
      <c r="L443" s="70"/>
      <c r="M443" s="70"/>
      <c r="N443" s="70"/>
      <c r="O443" s="70"/>
      <c r="P443" s="70"/>
      <c r="Q443" s="70"/>
      <c r="R443" s="70"/>
      <c r="S443" s="70"/>
      <c r="T443" s="70"/>
      <c r="U443" s="70"/>
      <c r="V443" s="70"/>
      <c r="W443" s="70"/>
      <c r="X443" s="70"/>
      <c r="Y443" s="71"/>
      <c r="Z443" s="87" t="s">
        <v>16</v>
      </c>
      <c r="AA443" s="15" t="str">
        <f>IF(G443="","",IF(Z443="SI",G443*(1+'INPUTS Y LISTAS'!$B$15),'Modelo Estadistico'!G443))</f>
        <v/>
      </c>
      <c r="AB443" s="15" t="str">
        <f>IF(H443="","",IF(Z443="SI",H443*(1+'INPUTS Y LISTAS'!$B$15),'Modelo Estadistico'!H443))</f>
        <v/>
      </c>
      <c r="AC443" s="15" t="str">
        <f>IF(I443="","",IF(Z443="SI",I443*(1+'INPUTS Y LISTAS'!$B$15),'Modelo Estadistico'!I443))</f>
        <v/>
      </c>
      <c r="AD443" s="15" t="str">
        <f>IF(J443="","",IF(Z443="SI",J443*(1+'INPUTS Y LISTAS'!$B$15),'Modelo Estadistico'!J443))</f>
        <v/>
      </c>
      <c r="AE443" s="15" t="str">
        <f>IF(K443="","",IF(Z443="SI",K443*(1+'INPUTS Y LISTAS'!$B$15),'Modelo Estadistico'!K443))</f>
        <v/>
      </c>
      <c r="AF443" s="15" t="str">
        <f>IF(L443="","",IF(Z443="SI",L443*(1+'INPUTS Y LISTAS'!$B$15),'Modelo Estadistico'!L443))</f>
        <v/>
      </c>
      <c r="AG443" s="15" t="str">
        <f>IF(M443="","",IF(Z443="SI",M443*(1+'INPUTS Y LISTAS'!$B$15),'Modelo Estadistico'!M443))</f>
        <v/>
      </c>
      <c r="AH443" s="15" t="str">
        <f>IF(N443="","",IF(Z443="SI",N443*(1+'INPUTS Y LISTAS'!$B$15),'Modelo Estadistico'!N443))</f>
        <v/>
      </c>
      <c r="AI443" s="15" t="str">
        <f>IF(O443="","",IF(Z443="SI",O443*(1+'INPUTS Y LISTAS'!$B$15),'Modelo Estadistico'!O443))</f>
        <v/>
      </c>
      <c r="AJ443" s="15" t="str">
        <f>IF(P443="","",IF(Z443="SI",P443*(1+'INPUTS Y LISTAS'!$B$15),'Modelo Estadistico'!P443))</f>
        <v/>
      </c>
      <c r="AK443" s="15" t="str">
        <f>IF(Q443="","",IF(Z443="SI",Q443*(1+'INPUTS Y LISTAS'!$B$15),'Modelo Estadistico'!Q443))</f>
        <v/>
      </c>
      <c r="AL443" s="15" t="str">
        <f>IF(R443="","",IF(Z443="SI",R443*(1+'INPUTS Y LISTAS'!$B$15),'Modelo Estadistico'!R443))</f>
        <v/>
      </c>
      <c r="AM443" s="15" t="str">
        <f>IF(S443="","",IF(Z443="SI",S443*(1+'INPUTS Y LISTAS'!$B$15),'Modelo Estadistico'!S443))</f>
        <v/>
      </c>
      <c r="AN443" s="15" t="str">
        <f>IF(T443="","",IF(Z443="SI",T443*(1+'INPUTS Y LISTAS'!$B$15),'Modelo Estadistico'!T443))</f>
        <v/>
      </c>
      <c r="AO443" s="15" t="str">
        <f>IF(U443="","",IF(Z443="SI",U443*(1+'INPUTS Y LISTAS'!$B$15),'Modelo Estadistico'!U443))</f>
        <v/>
      </c>
      <c r="AP443" s="15" t="str">
        <f>IF(V443="","",IF(Z443="SI",V443*(1+'INPUTS Y LISTAS'!$B$15),'Modelo Estadistico'!V443))</f>
        <v/>
      </c>
      <c r="AQ443" s="15" t="str">
        <f>IF(W443="","",IF(Z443="SI",W443*(1+'INPUTS Y LISTAS'!$B$15),'Modelo Estadistico'!W443))</f>
        <v/>
      </c>
      <c r="AR443" s="15" t="str">
        <f>IF(X443="","",IF(Z443="SI",X443*(1+'INPUTS Y LISTAS'!$B$15),'Modelo Estadistico'!X443))</f>
        <v/>
      </c>
      <c r="AS443" s="71"/>
      <c r="AT443" s="29" t="str">
        <f t="shared" si="464"/>
        <v/>
      </c>
      <c r="AU443" s="15" t="str">
        <f t="shared" si="465"/>
        <v/>
      </c>
      <c r="AV443" s="15" t="str">
        <f t="shared" si="466"/>
        <v/>
      </c>
      <c r="AW443" s="30" t="str">
        <f t="shared" si="467"/>
        <v/>
      </c>
      <c r="AX443" s="28" t="str">
        <f t="shared" si="446"/>
        <v/>
      </c>
      <c r="AY443" s="16" t="str">
        <f t="shared" si="418"/>
        <v/>
      </c>
      <c r="AZ443" s="16" t="str">
        <f t="shared" si="419"/>
        <v/>
      </c>
      <c r="BA443" s="16" t="str">
        <f t="shared" si="420"/>
        <v/>
      </c>
      <c r="BB443" s="16" t="str">
        <f t="shared" si="421"/>
        <v/>
      </c>
      <c r="BC443" s="16" t="str">
        <f t="shared" si="422"/>
        <v/>
      </c>
      <c r="BD443" s="16" t="str">
        <f t="shared" si="423"/>
        <v/>
      </c>
      <c r="BE443" s="16" t="str">
        <f t="shared" si="424"/>
        <v/>
      </c>
      <c r="BF443" s="16" t="str">
        <f t="shared" si="425"/>
        <v/>
      </c>
      <c r="BG443" s="16" t="str">
        <f t="shared" si="426"/>
        <v/>
      </c>
      <c r="BH443" s="16" t="str">
        <f t="shared" si="427"/>
        <v/>
      </c>
      <c r="BI443" s="16" t="str">
        <f t="shared" si="428"/>
        <v/>
      </c>
      <c r="BJ443" s="16" t="str">
        <f t="shared" si="429"/>
        <v/>
      </c>
      <c r="BK443" s="16" t="str">
        <f t="shared" si="430"/>
        <v/>
      </c>
      <c r="BL443" s="16" t="str">
        <f t="shared" si="431"/>
        <v/>
      </c>
      <c r="BM443" s="16"/>
      <c r="BN443" s="16" t="str">
        <f t="shared" si="432"/>
        <v/>
      </c>
      <c r="BO443" s="16" t="str">
        <f t="shared" si="433"/>
        <v/>
      </c>
      <c r="BP443" s="28" t="str">
        <f t="shared" si="434"/>
        <v/>
      </c>
      <c r="BQ443" s="16" t="str">
        <f t="shared" si="435"/>
        <v/>
      </c>
      <c r="BR443" s="16" t="str">
        <f t="shared" si="436"/>
        <v/>
      </c>
      <c r="BS443" s="16" t="str">
        <f t="shared" si="437"/>
        <v/>
      </c>
      <c r="BT443" s="16" t="str">
        <f t="shared" si="438"/>
        <v/>
      </c>
      <c r="BU443" s="16" t="str">
        <f t="shared" si="439"/>
        <v/>
      </c>
      <c r="BV443" s="16" t="str">
        <f t="shared" si="440"/>
        <v/>
      </c>
      <c r="BW443" s="16" t="str">
        <f t="shared" si="441"/>
        <v/>
      </c>
      <c r="BX443" s="16" t="str">
        <f t="shared" si="442"/>
        <v/>
      </c>
      <c r="BY443" s="16" t="str">
        <f t="shared" si="443"/>
        <v/>
      </c>
      <c r="BZ443" s="16" t="str">
        <f t="shared" si="472"/>
        <v/>
      </c>
      <c r="CA443" s="16" t="str">
        <f t="shared" si="472"/>
        <v/>
      </c>
      <c r="CB443" s="16" t="str">
        <f t="shared" si="472"/>
        <v/>
      </c>
      <c r="CC443" s="16" t="str">
        <f t="shared" si="472"/>
        <v/>
      </c>
      <c r="CD443" s="16" t="str">
        <f t="shared" si="472"/>
        <v/>
      </c>
      <c r="CE443" s="16" t="str">
        <f t="shared" si="472"/>
        <v/>
      </c>
      <c r="CF443" s="16" t="str">
        <f t="shared" si="472"/>
        <v/>
      </c>
      <c r="CG443" s="16" t="str">
        <f t="shared" si="472"/>
        <v/>
      </c>
      <c r="CH443" s="66" t="str">
        <f t="shared" si="445"/>
        <v/>
      </c>
      <c r="CI443" s="42" t="str">
        <f t="shared" si="457"/>
        <v/>
      </c>
      <c r="CJ443" s="42" t="str">
        <f t="shared" si="458"/>
        <v/>
      </c>
      <c r="CK443" s="42" t="str">
        <f t="shared" si="459"/>
        <v/>
      </c>
      <c r="CL443" s="42" t="str">
        <f t="shared" si="460"/>
        <v/>
      </c>
      <c r="CM443" s="42" t="str">
        <f t="shared" si="461"/>
        <v/>
      </c>
      <c r="CN443" s="65">
        <f t="shared" si="447"/>
        <v>0</v>
      </c>
      <c r="CO443" s="73"/>
      <c r="CP443" s="41">
        <f t="shared" si="468"/>
        <v>0</v>
      </c>
      <c r="CQ443" s="39">
        <f t="shared" si="469"/>
        <v>0</v>
      </c>
      <c r="CR443" s="40">
        <f t="shared" si="470"/>
        <v>0</v>
      </c>
      <c r="CS443" s="134">
        <f t="shared" si="471"/>
        <v>0</v>
      </c>
      <c r="CT443" s="17"/>
      <c r="CU443" s="129"/>
      <c r="CV443" s="130">
        <f t="shared" si="448"/>
        <v>0</v>
      </c>
      <c r="CW443" s="134">
        <f t="shared" si="449"/>
        <v>0</v>
      </c>
      <c r="CX443" s="131">
        <f>+IF($I$7="SI",'INPUTS Y LISTAS'!$B$31,0)</f>
        <v>0</v>
      </c>
      <c r="CY443" s="132"/>
      <c r="CZ443" s="130">
        <f t="shared" si="450"/>
        <v>0</v>
      </c>
      <c r="DA443" s="134">
        <f t="shared" si="451"/>
        <v>0</v>
      </c>
      <c r="DB443" s="131">
        <f>+IF($I$7="SI",'INPUTS Y LISTAS'!$B$32,0)</f>
        <v>0</v>
      </c>
      <c r="DC443" s="132"/>
      <c r="DD443" s="130">
        <f t="shared" si="452"/>
        <v>0</v>
      </c>
      <c r="DE443" s="134">
        <f t="shared" si="453"/>
        <v>0</v>
      </c>
      <c r="DF443" s="131">
        <f>+IF($I$7="SI",'INPUTS Y LISTAS'!$B$33,0)</f>
        <v>0</v>
      </c>
      <c r="DG443" s="132"/>
      <c r="DH443" s="130">
        <f t="shared" si="454"/>
        <v>0</v>
      </c>
      <c r="DI443" s="134">
        <f t="shared" si="455"/>
        <v>0</v>
      </c>
      <c r="DJ443" s="136">
        <f t="shared" si="456"/>
        <v>0</v>
      </c>
    </row>
    <row r="444" spans="3:114" ht="15.75" hidden="1" outlineLevel="2" x14ac:dyDescent="0.2">
      <c r="C444" s="14">
        <f t="shared" si="463"/>
        <v>430</v>
      </c>
      <c r="D444" s="72"/>
      <c r="E444" s="69">
        <v>1</v>
      </c>
      <c r="F444" s="69"/>
      <c r="G444" s="70"/>
      <c r="H444" s="70"/>
      <c r="I444" s="70"/>
      <c r="J444" s="70"/>
      <c r="K444" s="70"/>
      <c r="L444" s="70"/>
      <c r="M444" s="70"/>
      <c r="N444" s="70"/>
      <c r="O444" s="70"/>
      <c r="P444" s="70"/>
      <c r="Q444" s="70"/>
      <c r="R444" s="70"/>
      <c r="S444" s="70"/>
      <c r="T444" s="70"/>
      <c r="U444" s="70"/>
      <c r="V444" s="70"/>
      <c r="W444" s="70"/>
      <c r="X444" s="70"/>
      <c r="Y444" s="71"/>
      <c r="Z444" s="87" t="s">
        <v>16</v>
      </c>
      <c r="AA444" s="15" t="str">
        <f>IF(G444="","",IF(Z444="SI",G444*(1+'INPUTS Y LISTAS'!$B$15),'Modelo Estadistico'!G444))</f>
        <v/>
      </c>
      <c r="AB444" s="15" t="str">
        <f>IF(H444="","",IF(Z444="SI",H444*(1+'INPUTS Y LISTAS'!$B$15),'Modelo Estadistico'!H444))</f>
        <v/>
      </c>
      <c r="AC444" s="15" t="str">
        <f>IF(I444="","",IF(Z444="SI",I444*(1+'INPUTS Y LISTAS'!$B$15),'Modelo Estadistico'!I444))</f>
        <v/>
      </c>
      <c r="AD444" s="15" t="str">
        <f>IF(J444="","",IF(Z444="SI",J444*(1+'INPUTS Y LISTAS'!$B$15),'Modelo Estadistico'!J444))</f>
        <v/>
      </c>
      <c r="AE444" s="15" t="str">
        <f>IF(K444="","",IF(Z444="SI",K444*(1+'INPUTS Y LISTAS'!$B$15),'Modelo Estadistico'!K444))</f>
        <v/>
      </c>
      <c r="AF444" s="15" t="str">
        <f>IF(L444="","",IF(Z444="SI",L444*(1+'INPUTS Y LISTAS'!$B$15),'Modelo Estadistico'!L444))</f>
        <v/>
      </c>
      <c r="AG444" s="15" t="str">
        <f>IF(M444="","",IF(Z444="SI",M444*(1+'INPUTS Y LISTAS'!$B$15),'Modelo Estadistico'!M444))</f>
        <v/>
      </c>
      <c r="AH444" s="15" t="str">
        <f>IF(N444="","",IF(Z444="SI",N444*(1+'INPUTS Y LISTAS'!$B$15),'Modelo Estadistico'!N444))</f>
        <v/>
      </c>
      <c r="AI444" s="15" t="str">
        <f>IF(O444="","",IF(Z444="SI",O444*(1+'INPUTS Y LISTAS'!$B$15),'Modelo Estadistico'!O444))</f>
        <v/>
      </c>
      <c r="AJ444" s="15" t="str">
        <f>IF(P444="","",IF(Z444="SI",P444*(1+'INPUTS Y LISTAS'!$B$15),'Modelo Estadistico'!P444))</f>
        <v/>
      </c>
      <c r="AK444" s="15" t="str">
        <f>IF(Q444="","",IF(Z444="SI",Q444*(1+'INPUTS Y LISTAS'!$B$15),'Modelo Estadistico'!Q444))</f>
        <v/>
      </c>
      <c r="AL444" s="15" t="str">
        <f>IF(R444="","",IF(Z444="SI",R444*(1+'INPUTS Y LISTAS'!$B$15),'Modelo Estadistico'!R444))</f>
        <v/>
      </c>
      <c r="AM444" s="15" t="str">
        <f>IF(S444="","",IF(Z444="SI",S444*(1+'INPUTS Y LISTAS'!$B$15),'Modelo Estadistico'!S444))</f>
        <v/>
      </c>
      <c r="AN444" s="15" t="str">
        <f>IF(T444="","",IF(Z444="SI",T444*(1+'INPUTS Y LISTAS'!$B$15),'Modelo Estadistico'!T444))</f>
        <v/>
      </c>
      <c r="AO444" s="15" t="str">
        <f>IF(U444="","",IF(Z444="SI",U444*(1+'INPUTS Y LISTAS'!$B$15),'Modelo Estadistico'!U444))</f>
        <v/>
      </c>
      <c r="AP444" s="15" t="str">
        <f>IF(V444="","",IF(Z444="SI",V444*(1+'INPUTS Y LISTAS'!$B$15),'Modelo Estadistico'!V444))</f>
        <v/>
      </c>
      <c r="AQ444" s="15" t="str">
        <f>IF(W444="","",IF(Z444="SI",W444*(1+'INPUTS Y LISTAS'!$B$15),'Modelo Estadistico'!W444))</f>
        <v/>
      </c>
      <c r="AR444" s="15" t="str">
        <f>IF(X444="","",IF(Z444="SI",X444*(1+'INPUTS Y LISTAS'!$B$15),'Modelo Estadistico'!X444))</f>
        <v/>
      </c>
      <c r="AS444" s="71"/>
      <c r="AT444" s="29" t="str">
        <f t="shared" si="464"/>
        <v/>
      </c>
      <c r="AU444" s="15" t="str">
        <f t="shared" si="465"/>
        <v/>
      </c>
      <c r="AV444" s="15" t="str">
        <f t="shared" si="466"/>
        <v/>
      </c>
      <c r="AW444" s="30" t="str">
        <f t="shared" si="467"/>
        <v/>
      </c>
      <c r="AX444" s="28" t="str">
        <f t="shared" si="446"/>
        <v/>
      </c>
      <c r="AY444" s="16" t="str">
        <f t="shared" si="418"/>
        <v/>
      </c>
      <c r="AZ444" s="16" t="str">
        <f t="shared" si="419"/>
        <v/>
      </c>
      <c r="BA444" s="16" t="str">
        <f t="shared" si="420"/>
        <v/>
      </c>
      <c r="BB444" s="16" t="str">
        <f t="shared" si="421"/>
        <v/>
      </c>
      <c r="BC444" s="16" t="str">
        <f t="shared" si="422"/>
        <v/>
      </c>
      <c r="BD444" s="16" t="str">
        <f t="shared" si="423"/>
        <v/>
      </c>
      <c r="BE444" s="16" t="str">
        <f t="shared" si="424"/>
        <v/>
      </c>
      <c r="BF444" s="16" t="str">
        <f t="shared" si="425"/>
        <v/>
      </c>
      <c r="BG444" s="16" t="str">
        <f t="shared" si="426"/>
        <v/>
      </c>
      <c r="BH444" s="16" t="str">
        <f t="shared" si="427"/>
        <v/>
      </c>
      <c r="BI444" s="16" t="str">
        <f t="shared" si="428"/>
        <v/>
      </c>
      <c r="BJ444" s="16" t="str">
        <f t="shared" si="429"/>
        <v/>
      </c>
      <c r="BK444" s="16" t="str">
        <f t="shared" si="430"/>
        <v/>
      </c>
      <c r="BL444" s="16" t="str">
        <f t="shared" si="431"/>
        <v/>
      </c>
      <c r="BM444" s="16"/>
      <c r="BN444" s="16" t="str">
        <f t="shared" si="432"/>
        <v/>
      </c>
      <c r="BO444" s="16" t="str">
        <f t="shared" si="433"/>
        <v/>
      </c>
      <c r="BP444" s="28" t="str">
        <f t="shared" si="434"/>
        <v/>
      </c>
      <c r="BQ444" s="16" t="str">
        <f t="shared" si="435"/>
        <v/>
      </c>
      <c r="BR444" s="16" t="str">
        <f t="shared" si="436"/>
        <v/>
      </c>
      <c r="BS444" s="16" t="str">
        <f t="shared" si="437"/>
        <v/>
      </c>
      <c r="BT444" s="16" t="str">
        <f t="shared" si="438"/>
        <v/>
      </c>
      <c r="BU444" s="16" t="str">
        <f t="shared" si="439"/>
        <v/>
      </c>
      <c r="BV444" s="16" t="str">
        <f t="shared" si="440"/>
        <v/>
      </c>
      <c r="BW444" s="16" t="str">
        <f t="shared" si="441"/>
        <v/>
      </c>
      <c r="BX444" s="16" t="str">
        <f t="shared" si="442"/>
        <v/>
      </c>
      <c r="BY444" s="16" t="str">
        <f t="shared" si="443"/>
        <v/>
      </c>
      <c r="BZ444" s="16" t="str">
        <f t="shared" si="472"/>
        <v/>
      </c>
      <c r="CA444" s="16" t="str">
        <f t="shared" si="472"/>
        <v/>
      </c>
      <c r="CB444" s="16" t="str">
        <f t="shared" si="472"/>
        <v/>
      </c>
      <c r="CC444" s="16" t="str">
        <f t="shared" si="472"/>
        <v/>
      </c>
      <c r="CD444" s="16" t="str">
        <f t="shared" si="472"/>
        <v/>
      </c>
      <c r="CE444" s="16" t="str">
        <f t="shared" si="472"/>
        <v/>
      </c>
      <c r="CF444" s="16" t="str">
        <f t="shared" si="472"/>
        <v/>
      </c>
      <c r="CG444" s="16" t="str">
        <f t="shared" si="472"/>
        <v/>
      </c>
      <c r="CH444" s="66" t="str">
        <f t="shared" si="445"/>
        <v/>
      </c>
      <c r="CI444" s="42" t="str">
        <f t="shared" si="457"/>
        <v/>
      </c>
      <c r="CJ444" s="42" t="str">
        <f t="shared" si="458"/>
        <v/>
      </c>
      <c r="CK444" s="42" t="str">
        <f t="shared" si="459"/>
        <v/>
      </c>
      <c r="CL444" s="42" t="str">
        <f t="shared" si="460"/>
        <v/>
      </c>
      <c r="CM444" s="42" t="str">
        <f t="shared" si="461"/>
        <v/>
      </c>
      <c r="CN444" s="65">
        <f t="shared" si="447"/>
        <v>0</v>
      </c>
      <c r="CO444" s="73"/>
      <c r="CP444" s="41">
        <f t="shared" si="468"/>
        <v>0</v>
      </c>
      <c r="CQ444" s="39">
        <f t="shared" si="469"/>
        <v>0</v>
      </c>
      <c r="CR444" s="40">
        <f t="shared" si="470"/>
        <v>0</v>
      </c>
      <c r="CS444" s="134">
        <f t="shared" si="471"/>
        <v>0</v>
      </c>
      <c r="CT444" s="17"/>
      <c r="CU444" s="129"/>
      <c r="CV444" s="130">
        <f t="shared" si="448"/>
        <v>0</v>
      </c>
      <c r="CW444" s="134">
        <f t="shared" si="449"/>
        <v>0</v>
      </c>
      <c r="CX444" s="131">
        <f>+IF($I$7="SI",'INPUTS Y LISTAS'!$B$31,0)</f>
        <v>0</v>
      </c>
      <c r="CY444" s="132"/>
      <c r="CZ444" s="130">
        <f t="shared" si="450"/>
        <v>0</v>
      </c>
      <c r="DA444" s="134">
        <f t="shared" si="451"/>
        <v>0</v>
      </c>
      <c r="DB444" s="131">
        <f>+IF($I$7="SI",'INPUTS Y LISTAS'!$B$32,0)</f>
        <v>0</v>
      </c>
      <c r="DC444" s="132"/>
      <c r="DD444" s="130">
        <f t="shared" si="452"/>
        <v>0</v>
      </c>
      <c r="DE444" s="134">
        <f t="shared" si="453"/>
        <v>0</v>
      </c>
      <c r="DF444" s="131">
        <f>+IF($I$7="SI",'INPUTS Y LISTAS'!$B$33,0)</f>
        <v>0</v>
      </c>
      <c r="DG444" s="132"/>
      <c r="DH444" s="130">
        <f t="shared" si="454"/>
        <v>0</v>
      </c>
      <c r="DI444" s="134">
        <f t="shared" si="455"/>
        <v>0</v>
      </c>
      <c r="DJ444" s="136">
        <f t="shared" si="456"/>
        <v>0</v>
      </c>
    </row>
    <row r="445" spans="3:114" ht="15.75" hidden="1" outlineLevel="2" x14ac:dyDescent="0.2">
      <c r="C445" s="14">
        <f t="shared" si="463"/>
        <v>431</v>
      </c>
      <c r="D445" s="72"/>
      <c r="E445" s="69">
        <v>1</v>
      </c>
      <c r="F445" s="69"/>
      <c r="G445" s="70"/>
      <c r="H445" s="70"/>
      <c r="I445" s="70"/>
      <c r="J445" s="70"/>
      <c r="K445" s="70"/>
      <c r="L445" s="70"/>
      <c r="M445" s="70"/>
      <c r="N445" s="70"/>
      <c r="O445" s="70"/>
      <c r="P445" s="70"/>
      <c r="Q445" s="70"/>
      <c r="R445" s="70"/>
      <c r="S445" s="70"/>
      <c r="T445" s="70"/>
      <c r="U445" s="70"/>
      <c r="V445" s="70"/>
      <c r="W445" s="70"/>
      <c r="X445" s="70"/>
      <c r="Y445" s="71"/>
      <c r="Z445" s="87" t="s">
        <v>16</v>
      </c>
      <c r="AA445" s="15" t="str">
        <f>IF(G445="","",IF(Z445="SI",G445*(1+'INPUTS Y LISTAS'!$B$15),'Modelo Estadistico'!G445))</f>
        <v/>
      </c>
      <c r="AB445" s="15" t="str">
        <f>IF(H445="","",IF(Z445="SI",H445*(1+'INPUTS Y LISTAS'!$B$15),'Modelo Estadistico'!H445))</f>
        <v/>
      </c>
      <c r="AC445" s="15" t="str">
        <f>IF(I445="","",IF(Z445="SI",I445*(1+'INPUTS Y LISTAS'!$B$15),'Modelo Estadistico'!I445))</f>
        <v/>
      </c>
      <c r="AD445" s="15" t="str">
        <f>IF(J445="","",IF(Z445="SI",J445*(1+'INPUTS Y LISTAS'!$B$15),'Modelo Estadistico'!J445))</f>
        <v/>
      </c>
      <c r="AE445" s="15" t="str">
        <f>IF(K445="","",IF(Z445="SI",K445*(1+'INPUTS Y LISTAS'!$B$15),'Modelo Estadistico'!K445))</f>
        <v/>
      </c>
      <c r="AF445" s="15" t="str">
        <f>IF(L445="","",IF(Z445="SI",L445*(1+'INPUTS Y LISTAS'!$B$15),'Modelo Estadistico'!L445))</f>
        <v/>
      </c>
      <c r="AG445" s="15" t="str">
        <f>IF(M445="","",IF(Z445="SI",M445*(1+'INPUTS Y LISTAS'!$B$15),'Modelo Estadistico'!M445))</f>
        <v/>
      </c>
      <c r="AH445" s="15" t="str">
        <f>IF(N445="","",IF(Z445="SI",N445*(1+'INPUTS Y LISTAS'!$B$15),'Modelo Estadistico'!N445))</f>
        <v/>
      </c>
      <c r="AI445" s="15" t="str">
        <f>IF(O445="","",IF(Z445="SI",O445*(1+'INPUTS Y LISTAS'!$B$15),'Modelo Estadistico'!O445))</f>
        <v/>
      </c>
      <c r="AJ445" s="15" t="str">
        <f>IF(P445="","",IF(Z445="SI",P445*(1+'INPUTS Y LISTAS'!$B$15),'Modelo Estadistico'!P445))</f>
        <v/>
      </c>
      <c r="AK445" s="15" t="str">
        <f>IF(Q445="","",IF(Z445="SI",Q445*(1+'INPUTS Y LISTAS'!$B$15),'Modelo Estadistico'!Q445))</f>
        <v/>
      </c>
      <c r="AL445" s="15" t="str">
        <f>IF(R445="","",IF(Z445="SI",R445*(1+'INPUTS Y LISTAS'!$B$15),'Modelo Estadistico'!R445))</f>
        <v/>
      </c>
      <c r="AM445" s="15" t="str">
        <f>IF(S445="","",IF(Z445="SI",S445*(1+'INPUTS Y LISTAS'!$B$15),'Modelo Estadistico'!S445))</f>
        <v/>
      </c>
      <c r="AN445" s="15" t="str">
        <f>IF(T445="","",IF(Z445="SI",T445*(1+'INPUTS Y LISTAS'!$B$15),'Modelo Estadistico'!T445))</f>
        <v/>
      </c>
      <c r="AO445" s="15" t="str">
        <f>IF(U445="","",IF(Z445="SI",U445*(1+'INPUTS Y LISTAS'!$B$15),'Modelo Estadistico'!U445))</f>
        <v/>
      </c>
      <c r="AP445" s="15" t="str">
        <f>IF(V445="","",IF(Z445="SI",V445*(1+'INPUTS Y LISTAS'!$B$15),'Modelo Estadistico'!V445))</f>
        <v/>
      </c>
      <c r="AQ445" s="15" t="str">
        <f>IF(W445="","",IF(Z445="SI",W445*(1+'INPUTS Y LISTAS'!$B$15),'Modelo Estadistico'!W445))</f>
        <v/>
      </c>
      <c r="AR445" s="15" t="str">
        <f>IF(X445="","",IF(Z445="SI",X445*(1+'INPUTS Y LISTAS'!$B$15),'Modelo Estadistico'!X445))</f>
        <v/>
      </c>
      <c r="AS445" s="71"/>
      <c r="AT445" s="29" t="str">
        <f t="shared" si="464"/>
        <v/>
      </c>
      <c r="AU445" s="15" t="str">
        <f t="shared" si="465"/>
        <v/>
      </c>
      <c r="AV445" s="15" t="str">
        <f t="shared" si="466"/>
        <v/>
      </c>
      <c r="AW445" s="30" t="str">
        <f t="shared" si="467"/>
        <v/>
      </c>
      <c r="AX445" s="28" t="str">
        <f t="shared" si="446"/>
        <v/>
      </c>
      <c r="AY445" s="16" t="str">
        <f t="shared" si="418"/>
        <v/>
      </c>
      <c r="AZ445" s="16" t="str">
        <f t="shared" si="419"/>
        <v/>
      </c>
      <c r="BA445" s="16" t="str">
        <f t="shared" si="420"/>
        <v/>
      </c>
      <c r="BB445" s="16" t="str">
        <f t="shared" si="421"/>
        <v/>
      </c>
      <c r="BC445" s="16" t="str">
        <f t="shared" si="422"/>
        <v/>
      </c>
      <c r="BD445" s="16" t="str">
        <f t="shared" si="423"/>
        <v/>
      </c>
      <c r="BE445" s="16" t="str">
        <f t="shared" si="424"/>
        <v/>
      </c>
      <c r="BF445" s="16" t="str">
        <f t="shared" si="425"/>
        <v/>
      </c>
      <c r="BG445" s="16" t="str">
        <f t="shared" si="426"/>
        <v/>
      </c>
      <c r="BH445" s="16" t="str">
        <f t="shared" si="427"/>
        <v/>
      </c>
      <c r="BI445" s="16" t="str">
        <f t="shared" si="428"/>
        <v/>
      </c>
      <c r="BJ445" s="16" t="str">
        <f t="shared" si="429"/>
        <v/>
      </c>
      <c r="BK445" s="16" t="str">
        <f t="shared" si="430"/>
        <v/>
      </c>
      <c r="BL445" s="16" t="str">
        <f t="shared" si="431"/>
        <v/>
      </c>
      <c r="BM445" s="16"/>
      <c r="BN445" s="16" t="str">
        <f t="shared" si="432"/>
        <v/>
      </c>
      <c r="BO445" s="16" t="str">
        <f t="shared" si="433"/>
        <v/>
      </c>
      <c r="BP445" s="28" t="str">
        <f t="shared" si="434"/>
        <v/>
      </c>
      <c r="BQ445" s="16" t="str">
        <f t="shared" si="435"/>
        <v/>
      </c>
      <c r="BR445" s="16" t="str">
        <f t="shared" si="436"/>
        <v/>
      </c>
      <c r="BS445" s="16" t="str">
        <f t="shared" si="437"/>
        <v/>
      </c>
      <c r="BT445" s="16" t="str">
        <f t="shared" si="438"/>
        <v/>
      </c>
      <c r="BU445" s="16" t="str">
        <f t="shared" si="439"/>
        <v/>
      </c>
      <c r="BV445" s="16" t="str">
        <f t="shared" si="440"/>
        <v/>
      </c>
      <c r="BW445" s="16" t="str">
        <f t="shared" si="441"/>
        <v/>
      </c>
      <c r="BX445" s="16" t="str">
        <f t="shared" si="442"/>
        <v/>
      </c>
      <c r="BY445" s="16" t="str">
        <f t="shared" si="443"/>
        <v/>
      </c>
      <c r="BZ445" s="16" t="str">
        <f t="shared" si="472"/>
        <v/>
      </c>
      <c r="CA445" s="16" t="str">
        <f t="shared" si="472"/>
        <v/>
      </c>
      <c r="CB445" s="16" t="str">
        <f t="shared" si="472"/>
        <v/>
      </c>
      <c r="CC445" s="16" t="str">
        <f t="shared" si="472"/>
        <v/>
      </c>
      <c r="CD445" s="16" t="str">
        <f t="shared" si="472"/>
        <v/>
      </c>
      <c r="CE445" s="16" t="str">
        <f t="shared" si="472"/>
        <v/>
      </c>
      <c r="CF445" s="16" t="str">
        <f t="shared" si="472"/>
        <v/>
      </c>
      <c r="CG445" s="16" t="str">
        <f t="shared" si="472"/>
        <v/>
      </c>
      <c r="CH445" s="66" t="str">
        <f t="shared" si="445"/>
        <v/>
      </c>
      <c r="CI445" s="42" t="str">
        <f t="shared" si="457"/>
        <v/>
      </c>
      <c r="CJ445" s="42" t="str">
        <f t="shared" si="458"/>
        <v/>
      </c>
      <c r="CK445" s="42" t="str">
        <f t="shared" si="459"/>
        <v/>
      </c>
      <c r="CL445" s="42" t="str">
        <f t="shared" si="460"/>
        <v/>
      </c>
      <c r="CM445" s="42" t="str">
        <f t="shared" si="461"/>
        <v/>
      </c>
      <c r="CN445" s="65">
        <f t="shared" si="447"/>
        <v>0</v>
      </c>
      <c r="CO445" s="73"/>
      <c r="CP445" s="41">
        <f t="shared" si="468"/>
        <v>0</v>
      </c>
      <c r="CQ445" s="39">
        <f t="shared" si="469"/>
        <v>0</v>
      </c>
      <c r="CR445" s="40">
        <f t="shared" si="470"/>
        <v>0</v>
      </c>
      <c r="CS445" s="134">
        <f t="shared" si="471"/>
        <v>0</v>
      </c>
      <c r="CT445" s="17"/>
      <c r="CU445" s="129"/>
      <c r="CV445" s="130">
        <f t="shared" si="448"/>
        <v>0</v>
      </c>
      <c r="CW445" s="134">
        <f t="shared" si="449"/>
        <v>0</v>
      </c>
      <c r="CX445" s="131">
        <f>+IF($I$7="SI",'INPUTS Y LISTAS'!$B$31,0)</f>
        <v>0</v>
      </c>
      <c r="CY445" s="132"/>
      <c r="CZ445" s="130">
        <f t="shared" si="450"/>
        <v>0</v>
      </c>
      <c r="DA445" s="134">
        <f t="shared" si="451"/>
        <v>0</v>
      </c>
      <c r="DB445" s="131">
        <f>+IF($I$7="SI",'INPUTS Y LISTAS'!$B$32,0)</f>
        <v>0</v>
      </c>
      <c r="DC445" s="132"/>
      <c r="DD445" s="130">
        <f t="shared" si="452"/>
        <v>0</v>
      </c>
      <c r="DE445" s="134">
        <f t="shared" si="453"/>
        <v>0</v>
      </c>
      <c r="DF445" s="131">
        <f>+IF($I$7="SI",'INPUTS Y LISTAS'!$B$33,0)</f>
        <v>0</v>
      </c>
      <c r="DG445" s="132"/>
      <c r="DH445" s="130">
        <f t="shared" si="454"/>
        <v>0</v>
      </c>
      <c r="DI445" s="134">
        <f t="shared" si="455"/>
        <v>0</v>
      </c>
      <c r="DJ445" s="136">
        <f t="shared" si="456"/>
        <v>0</v>
      </c>
    </row>
    <row r="446" spans="3:114" ht="15.75" hidden="1" outlineLevel="2" x14ac:dyDescent="0.2">
      <c r="C446" s="14">
        <f t="shared" si="463"/>
        <v>432</v>
      </c>
      <c r="D446" s="72"/>
      <c r="E446" s="69">
        <v>1</v>
      </c>
      <c r="F446" s="69"/>
      <c r="G446" s="70"/>
      <c r="H446" s="70"/>
      <c r="I446" s="70"/>
      <c r="J446" s="70"/>
      <c r="K446" s="70"/>
      <c r="L446" s="70"/>
      <c r="M446" s="70"/>
      <c r="N446" s="70"/>
      <c r="O446" s="70"/>
      <c r="P446" s="70"/>
      <c r="Q446" s="70"/>
      <c r="R446" s="70"/>
      <c r="S446" s="70"/>
      <c r="T446" s="70"/>
      <c r="U446" s="70"/>
      <c r="V446" s="70"/>
      <c r="W446" s="70"/>
      <c r="X446" s="70"/>
      <c r="Y446" s="71"/>
      <c r="Z446" s="87" t="s">
        <v>16</v>
      </c>
      <c r="AA446" s="15" t="str">
        <f>IF(G446="","",IF(Z446="SI",G446*(1+'INPUTS Y LISTAS'!$B$15),'Modelo Estadistico'!G446))</f>
        <v/>
      </c>
      <c r="AB446" s="15" t="str">
        <f>IF(H446="","",IF(Z446="SI",H446*(1+'INPUTS Y LISTAS'!$B$15),'Modelo Estadistico'!H446))</f>
        <v/>
      </c>
      <c r="AC446" s="15" t="str">
        <f>IF(I446="","",IF(Z446="SI",I446*(1+'INPUTS Y LISTAS'!$B$15),'Modelo Estadistico'!I446))</f>
        <v/>
      </c>
      <c r="AD446" s="15" t="str">
        <f>IF(J446="","",IF(Z446="SI",J446*(1+'INPUTS Y LISTAS'!$B$15),'Modelo Estadistico'!J446))</f>
        <v/>
      </c>
      <c r="AE446" s="15" t="str">
        <f>IF(K446="","",IF(Z446="SI",K446*(1+'INPUTS Y LISTAS'!$B$15),'Modelo Estadistico'!K446))</f>
        <v/>
      </c>
      <c r="AF446" s="15" t="str">
        <f>IF(L446="","",IF(Z446="SI",L446*(1+'INPUTS Y LISTAS'!$B$15),'Modelo Estadistico'!L446))</f>
        <v/>
      </c>
      <c r="AG446" s="15" t="str">
        <f>IF(M446="","",IF(Z446="SI",M446*(1+'INPUTS Y LISTAS'!$B$15),'Modelo Estadistico'!M446))</f>
        <v/>
      </c>
      <c r="AH446" s="15" t="str">
        <f>IF(N446="","",IF(Z446="SI",N446*(1+'INPUTS Y LISTAS'!$B$15),'Modelo Estadistico'!N446))</f>
        <v/>
      </c>
      <c r="AI446" s="15" t="str">
        <f>IF(O446="","",IF(Z446="SI",O446*(1+'INPUTS Y LISTAS'!$B$15),'Modelo Estadistico'!O446))</f>
        <v/>
      </c>
      <c r="AJ446" s="15" t="str">
        <f>IF(P446="","",IF(Z446="SI",P446*(1+'INPUTS Y LISTAS'!$B$15),'Modelo Estadistico'!P446))</f>
        <v/>
      </c>
      <c r="AK446" s="15" t="str">
        <f>IF(Q446="","",IF(Z446="SI",Q446*(1+'INPUTS Y LISTAS'!$B$15),'Modelo Estadistico'!Q446))</f>
        <v/>
      </c>
      <c r="AL446" s="15" t="str">
        <f>IF(R446="","",IF(Z446="SI",R446*(1+'INPUTS Y LISTAS'!$B$15),'Modelo Estadistico'!R446))</f>
        <v/>
      </c>
      <c r="AM446" s="15" t="str">
        <f>IF(S446="","",IF(Z446="SI",S446*(1+'INPUTS Y LISTAS'!$B$15),'Modelo Estadistico'!S446))</f>
        <v/>
      </c>
      <c r="AN446" s="15" t="str">
        <f>IF(T446="","",IF(Z446="SI",T446*(1+'INPUTS Y LISTAS'!$B$15),'Modelo Estadistico'!T446))</f>
        <v/>
      </c>
      <c r="AO446" s="15" t="str">
        <f>IF(U446="","",IF(Z446="SI",U446*(1+'INPUTS Y LISTAS'!$B$15),'Modelo Estadistico'!U446))</f>
        <v/>
      </c>
      <c r="AP446" s="15" t="str">
        <f>IF(V446="","",IF(Z446="SI",V446*(1+'INPUTS Y LISTAS'!$B$15),'Modelo Estadistico'!V446))</f>
        <v/>
      </c>
      <c r="AQ446" s="15" t="str">
        <f>IF(W446="","",IF(Z446="SI",W446*(1+'INPUTS Y LISTAS'!$B$15),'Modelo Estadistico'!W446))</f>
        <v/>
      </c>
      <c r="AR446" s="15" t="str">
        <f>IF(X446="","",IF(Z446="SI",X446*(1+'INPUTS Y LISTAS'!$B$15),'Modelo Estadistico'!X446))</f>
        <v/>
      </c>
      <c r="AS446" s="71"/>
      <c r="AT446" s="29" t="str">
        <f t="shared" si="464"/>
        <v/>
      </c>
      <c r="AU446" s="15" t="str">
        <f t="shared" si="465"/>
        <v/>
      </c>
      <c r="AV446" s="15" t="str">
        <f t="shared" si="466"/>
        <v/>
      </c>
      <c r="AW446" s="30" t="str">
        <f t="shared" si="467"/>
        <v/>
      </c>
      <c r="AX446" s="28" t="str">
        <f t="shared" si="446"/>
        <v/>
      </c>
      <c r="AY446" s="16" t="str">
        <f t="shared" si="418"/>
        <v/>
      </c>
      <c r="AZ446" s="16" t="str">
        <f t="shared" si="419"/>
        <v/>
      </c>
      <c r="BA446" s="16" t="str">
        <f t="shared" si="420"/>
        <v/>
      </c>
      <c r="BB446" s="16" t="str">
        <f t="shared" si="421"/>
        <v/>
      </c>
      <c r="BC446" s="16" t="str">
        <f t="shared" si="422"/>
        <v/>
      </c>
      <c r="BD446" s="16" t="str">
        <f t="shared" si="423"/>
        <v/>
      </c>
      <c r="BE446" s="16" t="str">
        <f t="shared" si="424"/>
        <v/>
      </c>
      <c r="BF446" s="16" t="str">
        <f t="shared" si="425"/>
        <v/>
      </c>
      <c r="BG446" s="16" t="str">
        <f t="shared" si="426"/>
        <v/>
      </c>
      <c r="BH446" s="16" t="str">
        <f t="shared" si="427"/>
        <v/>
      </c>
      <c r="BI446" s="16" t="str">
        <f t="shared" si="428"/>
        <v/>
      </c>
      <c r="BJ446" s="16" t="str">
        <f t="shared" si="429"/>
        <v/>
      </c>
      <c r="BK446" s="16" t="str">
        <f t="shared" si="430"/>
        <v/>
      </c>
      <c r="BL446" s="16" t="str">
        <f t="shared" si="431"/>
        <v/>
      </c>
      <c r="BM446" s="16"/>
      <c r="BN446" s="16" t="str">
        <f t="shared" si="432"/>
        <v/>
      </c>
      <c r="BO446" s="16" t="str">
        <f t="shared" si="433"/>
        <v/>
      </c>
      <c r="BP446" s="28" t="str">
        <f t="shared" si="434"/>
        <v/>
      </c>
      <c r="BQ446" s="16" t="str">
        <f t="shared" si="435"/>
        <v/>
      </c>
      <c r="BR446" s="16" t="str">
        <f t="shared" si="436"/>
        <v/>
      </c>
      <c r="BS446" s="16" t="str">
        <f t="shared" si="437"/>
        <v/>
      </c>
      <c r="BT446" s="16" t="str">
        <f t="shared" si="438"/>
        <v/>
      </c>
      <c r="BU446" s="16" t="str">
        <f t="shared" si="439"/>
        <v/>
      </c>
      <c r="BV446" s="16" t="str">
        <f t="shared" si="440"/>
        <v/>
      </c>
      <c r="BW446" s="16" t="str">
        <f t="shared" si="441"/>
        <v/>
      </c>
      <c r="BX446" s="16" t="str">
        <f t="shared" si="442"/>
        <v/>
      </c>
      <c r="BY446" s="16" t="str">
        <f t="shared" si="443"/>
        <v/>
      </c>
      <c r="BZ446" s="16" t="str">
        <f t="shared" si="472"/>
        <v/>
      </c>
      <c r="CA446" s="16" t="str">
        <f t="shared" si="472"/>
        <v/>
      </c>
      <c r="CB446" s="16" t="str">
        <f t="shared" si="472"/>
        <v/>
      </c>
      <c r="CC446" s="16" t="str">
        <f t="shared" si="472"/>
        <v/>
      </c>
      <c r="CD446" s="16" t="str">
        <f t="shared" si="472"/>
        <v/>
      </c>
      <c r="CE446" s="16" t="str">
        <f t="shared" si="472"/>
        <v/>
      </c>
      <c r="CF446" s="16" t="str">
        <f t="shared" si="472"/>
        <v/>
      </c>
      <c r="CG446" s="16" t="str">
        <f t="shared" si="472"/>
        <v/>
      </c>
      <c r="CH446" s="66" t="str">
        <f t="shared" si="445"/>
        <v/>
      </c>
      <c r="CI446" s="42" t="str">
        <f t="shared" si="457"/>
        <v/>
      </c>
      <c r="CJ446" s="42" t="str">
        <f t="shared" si="458"/>
        <v/>
      </c>
      <c r="CK446" s="42" t="str">
        <f t="shared" si="459"/>
        <v/>
      </c>
      <c r="CL446" s="42" t="str">
        <f t="shared" si="460"/>
        <v/>
      </c>
      <c r="CM446" s="42" t="str">
        <f t="shared" si="461"/>
        <v/>
      </c>
      <c r="CN446" s="65">
        <f t="shared" si="447"/>
        <v>0</v>
      </c>
      <c r="CO446" s="73"/>
      <c r="CP446" s="41">
        <f t="shared" si="468"/>
        <v>0</v>
      </c>
      <c r="CQ446" s="39">
        <f t="shared" si="469"/>
        <v>0</v>
      </c>
      <c r="CR446" s="40">
        <f t="shared" si="470"/>
        <v>0</v>
      </c>
      <c r="CS446" s="134">
        <f t="shared" si="471"/>
        <v>0</v>
      </c>
      <c r="CT446" s="17"/>
      <c r="CU446" s="129"/>
      <c r="CV446" s="130">
        <f t="shared" si="448"/>
        <v>0</v>
      </c>
      <c r="CW446" s="134">
        <f t="shared" si="449"/>
        <v>0</v>
      </c>
      <c r="CX446" s="131">
        <f>+IF($I$7="SI",'INPUTS Y LISTAS'!$B$31,0)</f>
        <v>0</v>
      </c>
      <c r="CY446" s="132"/>
      <c r="CZ446" s="130">
        <f t="shared" si="450"/>
        <v>0</v>
      </c>
      <c r="DA446" s="134">
        <f t="shared" si="451"/>
        <v>0</v>
      </c>
      <c r="DB446" s="131">
        <f>+IF($I$7="SI",'INPUTS Y LISTAS'!$B$32,0)</f>
        <v>0</v>
      </c>
      <c r="DC446" s="132"/>
      <c r="DD446" s="130">
        <f t="shared" si="452"/>
        <v>0</v>
      </c>
      <c r="DE446" s="134">
        <f t="shared" si="453"/>
        <v>0</v>
      </c>
      <c r="DF446" s="131">
        <f>+IF($I$7="SI",'INPUTS Y LISTAS'!$B$33,0)</f>
        <v>0</v>
      </c>
      <c r="DG446" s="132"/>
      <c r="DH446" s="130">
        <f t="shared" si="454"/>
        <v>0</v>
      </c>
      <c r="DI446" s="134">
        <f t="shared" si="455"/>
        <v>0</v>
      </c>
      <c r="DJ446" s="136">
        <f t="shared" si="456"/>
        <v>0</v>
      </c>
    </row>
    <row r="447" spans="3:114" ht="15.75" hidden="1" outlineLevel="2" x14ac:dyDescent="0.2">
      <c r="C447" s="14">
        <f t="shared" si="463"/>
        <v>433</v>
      </c>
      <c r="D447" s="72"/>
      <c r="E447" s="69">
        <v>1</v>
      </c>
      <c r="F447" s="69"/>
      <c r="G447" s="70"/>
      <c r="H447" s="70"/>
      <c r="I447" s="70"/>
      <c r="J447" s="70"/>
      <c r="K447" s="70"/>
      <c r="L447" s="70"/>
      <c r="M447" s="70"/>
      <c r="N447" s="70"/>
      <c r="O447" s="70"/>
      <c r="P447" s="70"/>
      <c r="Q447" s="70"/>
      <c r="R447" s="70"/>
      <c r="S447" s="70"/>
      <c r="T447" s="70"/>
      <c r="U447" s="70"/>
      <c r="V447" s="70"/>
      <c r="W447" s="70"/>
      <c r="X447" s="70"/>
      <c r="Y447" s="71"/>
      <c r="Z447" s="87" t="s">
        <v>16</v>
      </c>
      <c r="AA447" s="15" t="str">
        <f>IF(G447="","",IF(Z447="SI",G447*(1+'INPUTS Y LISTAS'!$B$15),'Modelo Estadistico'!G447))</f>
        <v/>
      </c>
      <c r="AB447" s="15" t="str">
        <f>IF(H447="","",IF(Z447="SI",H447*(1+'INPUTS Y LISTAS'!$B$15),'Modelo Estadistico'!H447))</f>
        <v/>
      </c>
      <c r="AC447" s="15" t="str">
        <f>IF(I447="","",IF(Z447="SI",I447*(1+'INPUTS Y LISTAS'!$B$15),'Modelo Estadistico'!I447))</f>
        <v/>
      </c>
      <c r="AD447" s="15" t="str">
        <f>IF(J447="","",IF(Z447="SI",J447*(1+'INPUTS Y LISTAS'!$B$15),'Modelo Estadistico'!J447))</f>
        <v/>
      </c>
      <c r="AE447" s="15" t="str">
        <f>IF(K447="","",IF(Z447="SI",K447*(1+'INPUTS Y LISTAS'!$B$15),'Modelo Estadistico'!K447))</f>
        <v/>
      </c>
      <c r="AF447" s="15" t="str">
        <f>IF(L447="","",IF(Z447="SI",L447*(1+'INPUTS Y LISTAS'!$B$15),'Modelo Estadistico'!L447))</f>
        <v/>
      </c>
      <c r="AG447" s="15" t="str">
        <f>IF(M447="","",IF(Z447="SI",M447*(1+'INPUTS Y LISTAS'!$B$15),'Modelo Estadistico'!M447))</f>
        <v/>
      </c>
      <c r="AH447" s="15" t="str">
        <f>IF(N447="","",IF(Z447="SI",N447*(1+'INPUTS Y LISTAS'!$B$15),'Modelo Estadistico'!N447))</f>
        <v/>
      </c>
      <c r="AI447" s="15" t="str">
        <f>IF(O447="","",IF(Z447="SI",O447*(1+'INPUTS Y LISTAS'!$B$15),'Modelo Estadistico'!O447))</f>
        <v/>
      </c>
      <c r="AJ447" s="15" t="str">
        <f>IF(P447="","",IF(Z447="SI",P447*(1+'INPUTS Y LISTAS'!$B$15),'Modelo Estadistico'!P447))</f>
        <v/>
      </c>
      <c r="AK447" s="15" t="str">
        <f>IF(Q447="","",IF(Z447="SI",Q447*(1+'INPUTS Y LISTAS'!$B$15),'Modelo Estadistico'!Q447))</f>
        <v/>
      </c>
      <c r="AL447" s="15" t="str">
        <f>IF(R447="","",IF(Z447="SI",R447*(1+'INPUTS Y LISTAS'!$B$15),'Modelo Estadistico'!R447))</f>
        <v/>
      </c>
      <c r="AM447" s="15" t="str">
        <f>IF(S447="","",IF(Z447="SI",S447*(1+'INPUTS Y LISTAS'!$B$15),'Modelo Estadistico'!S447))</f>
        <v/>
      </c>
      <c r="AN447" s="15" t="str">
        <f>IF(T447="","",IF(Z447="SI",T447*(1+'INPUTS Y LISTAS'!$B$15),'Modelo Estadistico'!T447))</f>
        <v/>
      </c>
      <c r="AO447" s="15" t="str">
        <f>IF(U447="","",IF(Z447="SI",U447*(1+'INPUTS Y LISTAS'!$B$15),'Modelo Estadistico'!U447))</f>
        <v/>
      </c>
      <c r="AP447" s="15" t="str">
        <f>IF(V447="","",IF(Z447="SI",V447*(1+'INPUTS Y LISTAS'!$B$15),'Modelo Estadistico'!V447))</f>
        <v/>
      </c>
      <c r="AQ447" s="15" t="str">
        <f>IF(W447="","",IF(Z447="SI",W447*(1+'INPUTS Y LISTAS'!$B$15),'Modelo Estadistico'!W447))</f>
        <v/>
      </c>
      <c r="AR447" s="15" t="str">
        <f>IF(X447="","",IF(Z447="SI",X447*(1+'INPUTS Y LISTAS'!$B$15),'Modelo Estadistico'!X447))</f>
        <v/>
      </c>
      <c r="AS447" s="71"/>
      <c r="AT447" s="29" t="str">
        <f t="shared" si="464"/>
        <v/>
      </c>
      <c r="AU447" s="15" t="str">
        <f t="shared" si="465"/>
        <v/>
      </c>
      <c r="AV447" s="15" t="str">
        <f t="shared" si="466"/>
        <v/>
      </c>
      <c r="AW447" s="30" t="str">
        <f t="shared" si="467"/>
        <v/>
      </c>
      <c r="AX447" s="28" t="str">
        <f t="shared" si="446"/>
        <v/>
      </c>
      <c r="AY447" s="16" t="str">
        <f t="shared" si="418"/>
        <v/>
      </c>
      <c r="AZ447" s="16" t="str">
        <f t="shared" si="419"/>
        <v/>
      </c>
      <c r="BA447" s="16" t="str">
        <f t="shared" si="420"/>
        <v/>
      </c>
      <c r="BB447" s="16" t="str">
        <f t="shared" si="421"/>
        <v/>
      </c>
      <c r="BC447" s="16" t="str">
        <f t="shared" si="422"/>
        <v/>
      </c>
      <c r="BD447" s="16" t="str">
        <f t="shared" si="423"/>
        <v/>
      </c>
      <c r="BE447" s="16" t="str">
        <f t="shared" si="424"/>
        <v/>
      </c>
      <c r="BF447" s="16" t="str">
        <f t="shared" si="425"/>
        <v/>
      </c>
      <c r="BG447" s="16" t="str">
        <f t="shared" si="426"/>
        <v/>
      </c>
      <c r="BH447" s="16" t="str">
        <f t="shared" si="427"/>
        <v/>
      </c>
      <c r="BI447" s="16" t="str">
        <f t="shared" si="428"/>
        <v/>
      </c>
      <c r="BJ447" s="16" t="str">
        <f t="shared" si="429"/>
        <v/>
      </c>
      <c r="BK447" s="16" t="str">
        <f t="shared" si="430"/>
        <v/>
      </c>
      <c r="BL447" s="16" t="str">
        <f t="shared" si="431"/>
        <v/>
      </c>
      <c r="BM447" s="16"/>
      <c r="BN447" s="16" t="str">
        <f t="shared" si="432"/>
        <v/>
      </c>
      <c r="BO447" s="16" t="str">
        <f t="shared" si="433"/>
        <v/>
      </c>
      <c r="BP447" s="28" t="str">
        <f t="shared" si="434"/>
        <v/>
      </c>
      <c r="BQ447" s="16" t="str">
        <f t="shared" si="435"/>
        <v/>
      </c>
      <c r="BR447" s="16" t="str">
        <f t="shared" si="436"/>
        <v/>
      </c>
      <c r="BS447" s="16" t="str">
        <f t="shared" si="437"/>
        <v/>
      </c>
      <c r="BT447" s="16" t="str">
        <f t="shared" si="438"/>
        <v/>
      </c>
      <c r="BU447" s="16" t="str">
        <f t="shared" si="439"/>
        <v/>
      </c>
      <c r="BV447" s="16" t="str">
        <f t="shared" si="440"/>
        <v/>
      </c>
      <c r="BW447" s="16" t="str">
        <f t="shared" si="441"/>
        <v/>
      </c>
      <c r="BX447" s="16" t="str">
        <f t="shared" si="442"/>
        <v/>
      </c>
      <c r="BY447" s="16" t="str">
        <f t="shared" si="443"/>
        <v/>
      </c>
      <c r="BZ447" s="16" t="str">
        <f t="shared" si="472"/>
        <v/>
      </c>
      <c r="CA447" s="16" t="str">
        <f t="shared" si="472"/>
        <v/>
      </c>
      <c r="CB447" s="16" t="str">
        <f t="shared" si="472"/>
        <v/>
      </c>
      <c r="CC447" s="16" t="str">
        <f t="shared" si="472"/>
        <v/>
      </c>
      <c r="CD447" s="16" t="str">
        <f t="shared" si="472"/>
        <v/>
      </c>
      <c r="CE447" s="16" t="str">
        <f t="shared" si="472"/>
        <v/>
      </c>
      <c r="CF447" s="16" t="str">
        <f t="shared" si="472"/>
        <v/>
      </c>
      <c r="CG447" s="16" t="str">
        <f t="shared" si="472"/>
        <v/>
      </c>
      <c r="CH447" s="66" t="str">
        <f t="shared" si="445"/>
        <v/>
      </c>
      <c r="CI447" s="42" t="str">
        <f t="shared" si="457"/>
        <v/>
      </c>
      <c r="CJ447" s="42" t="str">
        <f t="shared" si="458"/>
        <v/>
      </c>
      <c r="CK447" s="42" t="str">
        <f t="shared" si="459"/>
        <v/>
      </c>
      <c r="CL447" s="42" t="str">
        <f t="shared" si="460"/>
        <v/>
      </c>
      <c r="CM447" s="42" t="str">
        <f t="shared" si="461"/>
        <v/>
      </c>
      <c r="CN447" s="65">
        <f t="shared" si="447"/>
        <v>0</v>
      </c>
      <c r="CO447" s="73"/>
      <c r="CP447" s="41">
        <f t="shared" si="468"/>
        <v>0</v>
      </c>
      <c r="CQ447" s="39">
        <f t="shared" si="469"/>
        <v>0</v>
      </c>
      <c r="CR447" s="40">
        <f t="shared" si="470"/>
        <v>0</v>
      </c>
      <c r="CS447" s="134">
        <f t="shared" si="471"/>
        <v>0</v>
      </c>
      <c r="CT447" s="17"/>
      <c r="CU447" s="129"/>
      <c r="CV447" s="130">
        <f t="shared" si="448"/>
        <v>0</v>
      </c>
      <c r="CW447" s="134">
        <f t="shared" si="449"/>
        <v>0</v>
      </c>
      <c r="CX447" s="131">
        <f>+IF($I$7="SI",'INPUTS Y LISTAS'!$B$31,0)</f>
        <v>0</v>
      </c>
      <c r="CY447" s="132"/>
      <c r="CZ447" s="130">
        <f t="shared" si="450"/>
        <v>0</v>
      </c>
      <c r="DA447" s="134">
        <f t="shared" si="451"/>
        <v>0</v>
      </c>
      <c r="DB447" s="131">
        <f>+IF($I$7="SI",'INPUTS Y LISTAS'!$B$32,0)</f>
        <v>0</v>
      </c>
      <c r="DC447" s="132"/>
      <c r="DD447" s="130">
        <f t="shared" si="452"/>
        <v>0</v>
      </c>
      <c r="DE447" s="134">
        <f t="shared" si="453"/>
        <v>0</v>
      </c>
      <c r="DF447" s="131">
        <f>+IF($I$7="SI",'INPUTS Y LISTAS'!$B$33,0)</f>
        <v>0</v>
      </c>
      <c r="DG447" s="132"/>
      <c r="DH447" s="130">
        <f t="shared" si="454"/>
        <v>0</v>
      </c>
      <c r="DI447" s="134">
        <f t="shared" si="455"/>
        <v>0</v>
      </c>
      <c r="DJ447" s="136">
        <f t="shared" si="456"/>
        <v>0</v>
      </c>
    </row>
    <row r="448" spans="3:114" ht="15.75" hidden="1" outlineLevel="2" x14ac:dyDescent="0.2">
      <c r="C448" s="14">
        <f t="shared" si="463"/>
        <v>434</v>
      </c>
      <c r="D448" s="72"/>
      <c r="E448" s="69">
        <v>1</v>
      </c>
      <c r="F448" s="69"/>
      <c r="G448" s="70"/>
      <c r="H448" s="70"/>
      <c r="I448" s="70"/>
      <c r="J448" s="70"/>
      <c r="K448" s="70"/>
      <c r="L448" s="70"/>
      <c r="M448" s="70"/>
      <c r="N448" s="70"/>
      <c r="O448" s="70"/>
      <c r="P448" s="70"/>
      <c r="Q448" s="70"/>
      <c r="R448" s="70"/>
      <c r="S448" s="70"/>
      <c r="T448" s="70"/>
      <c r="U448" s="70"/>
      <c r="V448" s="70"/>
      <c r="W448" s="70"/>
      <c r="X448" s="70"/>
      <c r="Y448" s="71"/>
      <c r="Z448" s="87" t="s">
        <v>16</v>
      </c>
      <c r="AA448" s="15" t="str">
        <f>IF(G448="","",IF(Z448="SI",G448*(1+'INPUTS Y LISTAS'!$B$15),'Modelo Estadistico'!G448))</f>
        <v/>
      </c>
      <c r="AB448" s="15" t="str">
        <f>IF(H448="","",IF(Z448="SI",H448*(1+'INPUTS Y LISTAS'!$B$15),'Modelo Estadistico'!H448))</f>
        <v/>
      </c>
      <c r="AC448" s="15" t="str">
        <f>IF(I448="","",IF(Z448="SI",I448*(1+'INPUTS Y LISTAS'!$B$15),'Modelo Estadistico'!I448))</f>
        <v/>
      </c>
      <c r="AD448" s="15" t="str">
        <f>IF(J448="","",IF(Z448="SI",J448*(1+'INPUTS Y LISTAS'!$B$15),'Modelo Estadistico'!J448))</f>
        <v/>
      </c>
      <c r="AE448" s="15" t="str">
        <f>IF(K448="","",IF(Z448="SI",K448*(1+'INPUTS Y LISTAS'!$B$15),'Modelo Estadistico'!K448))</f>
        <v/>
      </c>
      <c r="AF448" s="15" t="str">
        <f>IF(L448="","",IF(Z448="SI",L448*(1+'INPUTS Y LISTAS'!$B$15),'Modelo Estadistico'!L448))</f>
        <v/>
      </c>
      <c r="AG448" s="15" t="str">
        <f>IF(M448="","",IF(Z448="SI",M448*(1+'INPUTS Y LISTAS'!$B$15),'Modelo Estadistico'!M448))</f>
        <v/>
      </c>
      <c r="AH448" s="15" t="str">
        <f>IF(N448="","",IF(Z448="SI",N448*(1+'INPUTS Y LISTAS'!$B$15),'Modelo Estadistico'!N448))</f>
        <v/>
      </c>
      <c r="AI448" s="15" t="str">
        <f>IF(O448="","",IF(Z448="SI",O448*(1+'INPUTS Y LISTAS'!$B$15),'Modelo Estadistico'!O448))</f>
        <v/>
      </c>
      <c r="AJ448" s="15" t="str">
        <f>IF(P448="","",IF(Z448="SI",P448*(1+'INPUTS Y LISTAS'!$B$15),'Modelo Estadistico'!P448))</f>
        <v/>
      </c>
      <c r="AK448" s="15" t="str">
        <f>IF(Q448="","",IF(Z448="SI",Q448*(1+'INPUTS Y LISTAS'!$B$15),'Modelo Estadistico'!Q448))</f>
        <v/>
      </c>
      <c r="AL448" s="15" t="str">
        <f>IF(R448="","",IF(Z448="SI",R448*(1+'INPUTS Y LISTAS'!$B$15),'Modelo Estadistico'!R448))</f>
        <v/>
      </c>
      <c r="AM448" s="15" t="str">
        <f>IF(S448="","",IF(Z448="SI",S448*(1+'INPUTS Y LISTAS'!$B$15),'Modelo Estadistico'!S448))</f>
        <v/>
      </c>
      <c r="AN448" s="15" t="str">
        <f>IF(T448="","",IF(Z448="SI",T448*(1+'INPUTS Y LISTAS'!$B$15),'Modelo Estadistico'!T448))</f>
        <v/>
      </c>
      <c r="AO448" s="15" t="str">
        <f>IF(U448="","",IF(Z448="SI",U448*(1+'INPUTS Y LISTAS'!$B$15),'Modelo Estadistico'!U448))</f>
        <v/>
      </c>
      <c r="AP448" s="15" t="str">
        <f>IF(V448="","",IF(Z448="SI",V448*(1+'INPUTS Y LISTAS'!$B$15),'Modelo Estadistico'!V448))</f>
        <v/>
      </c>
      <c r="AQ448" s="15" t="str">
        <f>IF(W448="","",IF(Z448="SI",W448*(1+'INPUTS Y LISTAS'!$B$15),'Modelo Estadistico'!W448))</f>
        <v/>
      </c>
      <c r="AR448" s="15" t="str">
        <f>IF(X448="","",IF(Z448="SI",X448*(1+'INPUTS Y LISTAS'!$B$15),'Modelo Estadistico'!X448))</f>
        <v/>
      </c>
      <c r="AS448" s="71"/>
      <c r="AT448" s="29" t="str">
        <f t="shared" si="464"/>
        <v/>
      </c>
      <c r="AU448" s="15" t="str">
        <f t="shared" si="465"/>
        <v/>
      </c>
      <c r="AV448" s="15" t="str">
        <f t="shared" si="466"/>
        <v/>
      </c>
      <c r="AW448" s="30" t="str">
        <f t="shared" si="467"/>
        <v/>
      </c>
      <c r="AX448" s="28" t="str">
        <f t="shared" si="446"/>
        <v/>
      </c>
      <c r="AY448" s="16" t="str">
        <f t="shared" si="418"/>
        <v/>
      </c>
      <c r="AZ448" s="16" t="str">
        <f t="shared" si="419"/>
        <v/>
      </c>
      <c r="BA448" s="16" t="str">
        <f t="shared" si="420"/>
        <v/>
      </c>
      <c r="BB448" s="16" t="str">
        <f t="shared" si="421"/>
        <v/>
      </c>
      <c r="BC448" s="16" t="str">
        <f t="shared" si="422"/>
        <v/>
      </c>
      <c r="BD448" s="16" t="str">
        <f t="shared" si="423"/>
        <v/>
      </c>
      <c r="BE448" s="16" t="str">
        <f t="shared" si="424"/>
        <v/>
      </c>
      <c r="BF448" s="16" t="str">
        <f t="shared" si="425"/>
        <v/>
      </c>
      <c r="BG448" s="16" t="str">
        <f t="shared" si="426"/>
        <v/>
      </c>
      <c r="BH448" s="16" t="str">
        <f t="shared" si="427"/>
        <v/>
      </c>
      <c r="BI448" s="16" t="str">
        <f t="shared" si="428"/>
        <v/>
      </c>
      <c r="BJ448" s="16" t="str">
        <f t="shared" si="429"/>
        <v/>
      </c>
      <c r="BK448" s="16" t="str">
        <f t="shared" si="430"/>
        <v/>
      </c>
      <c r="BL448" s="16" t="str">
        <f t="shared" si="431"/>
        <v/>
      </c>
      <c r="BM448" s="16"/>
      <c r="BN448" s="16" t="str">
        <f t="shared" si="432"/>
        <v/>
      </c>
      <c r="BO448" s="16" t="str">
        <f t="shared" si="433"/>
        <v/>
      </c>
      <c r="BP448" s="28" t="str">
        <f t="shared" si="434"/>
        <v/>
      </c>
      <c r="BQ448" s="16" t="str">
        <f t="shared" si="435"/>
        <v/>
      </c>
      <c r="BR448" s="16" t="str">
        <f t="shared" si="436"/>
        <v/>
      </c>
      <c r="BS448" s="16" t="str">
        <f t="shared" si="437"/>
        <v/>
      </c>
      <c r="BT448" s="16" t="str">
        <f t="shared" si="438"/>
        <v/>
      </c>
      <c r="BU448" s="16" t="str">
        <f t="shared" si="439"/>
        <v/>
      </c>
      <c r="BV448" s="16" t="str">
        <f t="shared" si="440"/>
        <v/>
      </c>
      <c r="BW448" s="16" t="str">
        <f t="shared" si="441"/>
        <v/>
      </c>
      <c r="BX448" s="16" t="str">
        <f t="shared" si="442"/>
        <v/>
      </c>
      <c r="BY448" s="16" t="str">
        <f t="shared" si="443"/>
        <v/>
      </c>
      <c r="BZ448" s="16" t="str">
        <f t="shared" ref="BZ448:CG463" si="473">IF(BH448="Incluir Cotización",$AJ448,"")</f>
        <v/>
      </c>
      <c r="CA448" s="16" t="str">
        <f t="shared" si="473"/>
        <v/>
      </c>
      <c r="CB448" s="16" t="str">
        <f t="shared" si="473"/>
        <v/>
      </c>
      <c r="CC448" s="16" t="str">
        <f t="shared" si="473"/>
        <v/>
      </c>
      <c r="CD448" s="16" t="str">
        <f t="shared" si="473"/>
        <v/>
      </c>
      <c r="CE448" s="16" t="str">
        <f t="shared" si="473"/>
        <v/>
      </c>
      <c r="CF448" s="16" t="str">
        <f t="shared" si="473"/>
        <v/>
      </c>
      <c r="CG448" s="16" t="str">
        <f t="shared" si="473"/>
        <v/>
      </c>
      <c r="CH448" s="66" t="str">
        <f t="shared" si="445"/>
        <v/>
      </c>
      <c r="CI448" s="42" t="str">
        <f t="shared" si="457"/>
        <v/>
      </c>
      <c r="CJ448" s="42" t="str">
        <f t="shared" si="458"/>
        <v/>
      </c>
      <c r="CK448" s="42" t="str">
        <f t="shared" si="459"/>
        <v/>
      </c>
      <c r="CL448" s="42" t="str">
        <f t="shared" si="460"/>
        <v/>
      </c>
      <c r="CM448" s="42" t="str">
        <f t="shared" si="461"/>
        <v/>
      </c>
      <c r="CN448" s="65">
        <f t="shared" si="447"/>
        <v>0</v>
      </c>
      <c r="CO448" s="73"/>
      <c r="CP448" s="41">
        <f t="shared" si="468"/>
        <v>0</v>
      </c>
      <c r="CQ448" s="39">
        <f t="shared" si="469"/>
        <v>0</v>
      </c>
      <c r="CR448" s="40">
        <f t="shared" si="470"/>
        <v>0</v>
      </c>
      <c r="CS448" s="134">
        <f t="shared" si="471"/>
        <v>0</v>
      </c>
      <c r="CT448" s="17"/>
      <c r="CU448" s="129"/>
      <c r="CV448" s="130">
        <f t="shared" si="448"/>
        <v>0</v>
      </c>
      <c r="CW448" s="134">
        <f t="shared" si="449"/>
        <v>0</v>
      </c>
      <c r="CX448" s="131">
        <f>+IF($I$7="SI",'INPUTS Y LISTAS'!$B$31,0)</f>
        <v>0</v>
      </c>
      <c r="CY448" s="132"/>
      <c r="CZ448" s="130">
        <f t="shared" si="450"/>
        <v>0</v>
      </c>
      <c r="DA448" s="134">
        <f t="shared" si="451"/>
        <v>0</v>
      </c>
      <c r="DB448" s="131">
        <f>+IF($I$7="SI",'INPUTS Y LISTAS'!$B$32,0)</f>
        <v>0</v>
      </c>
      <c r="DC448" s="132"/>
      <c r="DD448" s="130">
        <f t="shared" si="452"/>
        <v>0</v>
      </c>
      <c r="DE448" s="134">
        <f t="shared" si="453"/>
        <v>0</v>
      </c>
      <c r="DF448" s="131">
        <f>+IF($I$7="SI",'INPUTS Y LISTAS'!$B$33,0)</f>
        <v>0</v>
      </c>
      <c r="DG448" s="132"/>
      <c r="DH448" s="130">
        <f t="shared" si="454"/>
        <v>0</v>
      </c>
      <c r="DI448" s="134">
        <f t="shared" si="455"/>
        <v>0</v>
      </c>
      <c r="DJ448" s="136">
        <f t="shared" si="456"/>
        <v>0</v>
      </c>
    </row>
    <row r="449" spans="3:114" ht="15.75" hidden="1" outlineLevel="2" x14ac:dyDescent="0.2">
      <c r="C449" s="14">
        <f t="shared" si="463"/>
        <v>435</v>
      </c>
      <c r="D449" s="72"/>
      <c r="E449" s="69">
        <v>1</v>
      </c>
      <c r="F449" s="69"/>
      <c r="G449" s="70"/>
      <c r="H449" s="70"/>
      <c r="I449" s="70"/>
      <c r="J449" s="70"/>
      <c r="K449" s="70"/>
      <c r="L449" s="70"/>
      <c r="M449" s="70"/>
      <c r="N449" s="70"/>
      <c r="O449" s="70"/>
      <c r="P449" s="70"/>
      <c r="Q449" s="70"/>
      <c r="R449" s="70"/>
      <c r="S449" s="70"/>
      <c r="T449" s="70"/>
      <c r="U449" s="70"/>
      <c r="V449" s="70"/>
      <c r="W449" s="70"/>
      <c r="X449" s="70"/>
      <c r="Y449" s="71"/>
      <c r="Z449" s="87" t="s">
        <v>16</v>
      </c>
      <c r="AA449" s="15" t="str">
        <f>IF(G449="","",IF(Z449="SI",G449*(1+'INPUTS Y LISTAS'!$B$15),'Modelo Estadistico'!G449))</f>
        <v/>
      </c>
      <c r="AB449" s="15" t="str">
        <f>IF(H449="","",IF(Z449="SI",H449*(1+'INPUTS Y LISTAS'!$B$15),'Modelo Estadistico'!H449))</f>
        <v/>
      </c>
      <c r="AC449" s="15" t="str">
        <f>IF(I449="","",IF(Z449="SI",I449*(1+'INPUTS Y LISTAS'!$B$15),'Modelo Estadistico'!I449))</f>
        <v/>
      </c>
      <c r="AD449" s="15" t="str">
        <f>IF(J449="","",IF(Z449="SI",J449*(1+'INPUTS Y LISTAS'!$B$15),'Modelo Estadistico'!J449))</f>
        <v/>
      </c>
      <c r="AE449" s="15" t="str">
        <f>IF(K449="","",IF(Z449="SI",K449*(1+'INPUTS Y LISTAS'!$B$15),'Modelo Estadistico'!K449))</f>
        <v/>
      </c>
      <c r="AF449" s="15" t="str">
        <f>IF(L449="","",IF(Z449="SI",L449*(1+'INPUTS Y LISTAS'!$B$15),'Modelo Estadistico'!L449))</f>
        <v/>
      </c>
      <c r="AG449" s="15" t="str">
        <f>IF(M449="","",IF(Z449="SI",M449*(1+'INPUTS Y LISTAS'!$B$15),'Modelo Estadistico'!M449))</f>
        <v/>
      </c>
      <c r="AH449" s="15" t="str">
        <f>IF(N449="","",IF(Z449="SI",N449*(1+'INPUTS Y LISTAS'!$B$15),'Modelo Estadistico'!N449))</f>
        <v/>
      </c>
      <c r="AI449" s="15" t="str">
        <f>IF(O449="","",IF(Z449="SI",O449*(1+'INPUTS Y LISTAS'!$B$15),'Modelo Estadistico'!O449))</f>
        <v/>
      </c>
      <c r="AJ449" s="15" t="str">
        <f>IF(P449="","",IF(Z449="SI",P449*(1+'INPUTS Y LISTAS'!$B$15),'Modelo Estadistico'!P449))</f>
        <v/>
      </c>
      <c r="AK449" s="15" t="str">
        <f>IF(Q449="","",IF(Z449="SI",Q449*(1+'INPUTS Y LISTAS'!$B$15),'Modelo Estadistico'!Q449))</f>
        <v/>
      </c>
      <c r="AL449" s="15" t="str">
        <f>IF(R449="","",IF(Z449="SI",R449*(1+'INPUTS Y LISTAS'!$B$15),'Modelo Estadistico'!R449))</f>
        <v/>
      </c>
      <c r="AM449" s="15" t="str">
        <f>IF(S449="","",IF(Z449="SI",S449*(1+'INPUTS Y LISTAS'!$B$15),'Modelo Estadistico'!S449))</f>
        <v/>
      </c>
      <c r="AN449" s="15" t="str">
        <f>IF(T449="","",IF(Z449="SI",T449*(1+'INPUTS Y LISTAS'!$B$15),'Modelo Estadistico'!T449))</f>
        <v/>
      </c>
      <c r="AO449" s="15" t="str">
        <f>IF(U449="","",IF(Z449="SI",U449*(1+'INPUTS Y LISTAS'!$B$15),'Modelo Estadistico'!U449))</f>
        <v/>
      </c>
      <c r="AP449" s="15" t="str">
        <f>IF(V449="","",IF(Z449="SI",V449*(1+'INPUTS Y LISTAS'!$B$15),'Modelo Estadistico'!V449))</f>
        <v/>
      </c>
      <c r="AQ449" s="15" t="str">
        <f>IF(W449="","",IF(Z449="SI",W449*(1+'INPUTS Y LISTAS'!$B$15),'Modelo Estadistico'!W449))</f>
        <v/>
      </c>
      <c r="AR449" s="15" t="str">
        <f>IF(X449="","",IF(Z449="SI",X449*(1+'INPUTS Y LISTAS'!$B$15),'Modelo Estadistico'!X449))</f>
        <v/>
      </c>
      <c r="AS449" s="71"/>
      <c r="AT449" s="29" t="str">
        <f t="shared" si="464"/>
        <v/>
      </c>
      <c r="AU449" s="15" t="str">
        <f t="shared" si="465"/>
        <v/>
      </c>
      <c r="AV449" s="15" t="str">
        <f t="shared" si="466"/>
        <v/>
      </c>
      <c r="AW449" s="30" t="str">
        <f t="shared" si="467"/>
        <v/>
      </c>
      <c r="AX449" s="28" t="str">
        <f t="shared" si="446"/>
        <v/>
      </c>
      <c r="AY449" s="16" t="str">
        <f t="shared" si="418"/>
        <v/>
      </c>
      <c r="AZ449" s="16" t="str">
        <f t="shared" si="419"/>
        <v/>
      </c>
      <c r="BA449" s="16" t="str">
        <f t="shared" si="420"/>
        <v/>
      </c>
      <c r="BB449" s="16" t="str">
        <f t="shared" si="421"/>
        <v/>
      </c>
      <c r="BC449" s="16" t="str">
        <f t="shared" si="422"/>
        <v/>
      </c>
      <c r="BD449" s="16" t="str">
        <f t="shared" si="423"/>
        <v/>
      </c>
      <c r="BE449" s="16" t="str">
        <f t="shared" si="424"/>
        <v/>
      </c>
      <c r="BF449" s="16" t="str">
        <f t="shared" si="425"/>
        <v/>
      </c>
      <c r="BG449" s="16" t="str">
        <f t="shared" si="426"/>
        <v/>
      </c>
      <c r="BH449" s="16" t="str">
        <f t="shared" si="427"/>
        <v/>
      </c>
      <c r="BI449" s="16" t="str">
        <f t="shared" si="428"/>
        <v/>
      </c>
      <c r="BJ449" s="16" t="str">
        <f t="shared" si="429"/>
        <v/>
      </c>
      <c r="BK449" s="16" t="str">
        <f t="shared" si="430"/>
        <v/>
      </c>
      <c r="BL449" s="16" t="str">
        <f t="shared" si="431"/>
        <v/>
      </c>
      <c r="BM449" s="16"/>
      <c r="BN449" s="16" t="str">
        <f t="shared" si="432"/>
        <v/>
      </c>
      <c r="BO449" s="16" t="str">
        <f t="shared" si="433"/>
        <v/>
      </c>
      <c r="BP449" s="28" t="str">
        <f t="shared" si="434"/>
        <v/>
      </c>
      <c r="BQ449" s="16" t="str">
        <f t="shared" si="435"/>
        <v/>
      </c>
      <c r="BR449" s="16" t="str">
        <f t="shared" si="436"/>
        <v/>
      </c>
      <c r="BS449" s="16" t="str">
        <f t="shared" si="437"/>
        <v/>
      </c>
      <c r="BT449" s="16" t="str">
        <f t="shared" si="438"/>
        <v/>
      </c>
      <c r="BU449" s="16" t="str">
        <f t="shared" si="439"/>
        <v/>
      </c>
      <c r="BV449" s="16" t="str">
        <f t="shared" si="440"/>
        <v/>
      </c>
      <c r="BW449" s="16" t="str">
        <f t="shared" si="441"/>
        <v/>
      </c>
      <c r="BX449" s="16" t="str">
        <f t="shared" si="442"/>
        <v/>
      </c>
      <c r="BY449" s="16" t="str">
        <f t="shared" si="443"/>
        <v/>
      </c>
      <c r="BZ449" s="16" t="str">
        <f t="shared" si="473"/>
        <v/>
      </c>
      <c r="CA449" s="16" t="str">
        <f t="shared" si="473"/>
        <v/>
      </c>
      <c r="CB449" s="16" t="str">
        <f t="shared" si="473"/>
        <v/>
      </c>
      <c r="CC449" s="16" t="str">
        <f t="shared" si="473"/>
        <v/>
      </c>
      <c r="CD449" s="16" t="str">
        <f t="shared" si="473"/>
        <v/>
      </c>
      <c r="CE449" s="16" t="str">
        <f t="shared" si="473"/>
        <v/>
      </c>
      <c r="CF449" s="16" t="str">
        <f t="shared" si="473"/>
        <v/>
      </c>
      <c r="CG449" s="16" t="str">
        <f t="shared" si="473"/>
        <v/>
      </c>
      <c r="CH449" s="66" t="str">
        <f t="shared" si="445"/>
        <v/>
      </c>
      <c r="CI449" s="42" t="str">
        <f t="shared" si="457"/>
        <v/>
      </c>
      <c r="CJ449" s="42" t="str">
        <f t="shared" si="458"/>
        <v/>
      </c>
      <c r="CK449" s="42" t="str">
        <f t="shared" si="459"/>
        <v/>
      </c>
      <c r="CL449" s="42" t="str">
        <f t="shared" si="460"/>
        <v/>
      </c>
      <c r="CM449" s="42" t="str">
        <f t="shared" si="461"/>
        <v/>
      </c>
      <c r="CN449" s="65">
        <f t="shared" si="447"/>
        <v>0</v>
      </c>
      <c r="CO449" s="73"/>
      <c r="CP449" s="41">
        <f t="shared" si="468"/>
        <v>0</v>
      </c>
      <c r="CQ449" s="39">
        <f t="shared" si="469"/>
        <v>0</v>
      </c>
      <c r="CR449" s="40">
        <f t="shared" si="470"/>
        <v>0</v>
      </c>
      <c r="CS449" s="134">
        <f t="shared" si="471"/>
        <v>0</v>
      </c>
      <c r="CT449" s="17"/>
      <c r="CU449" s="129"/>
      <c r="CV449" s="130">
        <f t="shared" si="448"/>
        <v>0</v>
      </c>
      <c r="CW449" s="134">
        <f t="shared" si="449"/>
        <v>0</v>
      </c>
      <c r="CX449" s="131">
        <f>+IF($I$7="SI",'INPUTS Y LISTAS'!$B$31,0)</f>
        <v>0</v>
      </c>
      <c r="CY449" s="132"/>
      <c r="CZ449" s="130">
        <f t="shared" si="450"/>
        <v>0</v>
      </c>
      <c r="DA449" s="134">
        <f t="shared" si="451"/>
        <v>0</v>
      </c>
      <c r="DB449" s="131">
        <f>+IF($I$7="SI",'INPUTS Y LISTAS'!$B$32,0)</f>
        <v>0</v>
      </c>
      <c r="DC449" s="132"/>
      <c r="DD449" s="130">
        <f t="shared" si="452"/>
        <v>0</v>
      </c>
      <c r="DE449" s="134">
        <f t="shared" si="453"/>
        <v>0</v>
      </c>
      <c r="DF449" s="131">
        <f>+IF($I$7="SI",'INPUTS Y LISTAS'!$B$33,0)</f>
        <v>0</v>
      </c>
      <c r="DG449" s="132"/>
      <c r="DH449" s="130">
        <f t="shared" si="454"/>
        <v>0</v>
      </c>
      <c r="DI449" s="134">
        <f t="shared" si="455"/>
        <v>0</v>
      </c>
      <c r="DJ449" s="136">
        <f t="shared" si="456"/>
        <v>0</v>
      </c>
    </row>
    <row r="450" spans="3:114" ht="15.75" hidden="1" outlineLevel="2" x14ac:dyDescent="0.2">
      <c r="C450" s="14">
        <f t="shared" si="463"/>
        <v>436</v>
      </c>
      <c r="D450" s="72"/>
      <c r="E450" s="69">
        <v>1</v>
      </c>
      <c r="F450" s="69"/>
      <c r="G450" s="70"/>
      <c r="H450" s="70"/>
      <c r="I450" s="70"/>
      <c r="J450" s="70"/>
      <c r="K450" s="70"/>
      <c r="L450" s="70"/>
      <c r="M450" s="70"/>
      <c r="N450" s="70"/>
      <c r="O450" s="70"/>
      <c r="P450" s="70"/>
      <c r="Q450" s="70"/>
      <c r="R450" s="70"/>
      <c r="S450" s="70"/>
      <c r="T450" s="70"/>
      <c r="U450" s="70"/>
      <c r="V450" s="70"/>
      <c r="W450" s="70"/>
      <c r="X450" s="70"/>
      <c r="Y450" s="71"/>
      <c r="Z450" s="87" t="s">
        <v>16</v>
      </c>
      <c r="AA450" s="15" t="str">
        <f>IF(G450="","",IF(Z450="SI",G450*(1+'INPUTS Y LISTAS'!$B$15),'Modelo Estadistico'!G450))</f>
        <v/>
      </c>
      <c r="AB450" s="15" t="str">
        <f>IF(H450="","",IF(Z450="SI",H450*(1+'INPUTS Y LISTAS'!$B$15),'Modelo Estadistico'!H450))</f>
        <v/>
      </c>
      <c r="AC450" s="15" t="str">
        <f>IF(I450="","",IF(Z450="SI",I450*(1+'INPUTS Y LISTAS'!$B$15),'Modelo Estadistico'!I450))</f>
        <v/>
      </c>
      <c r="AD450" s="15" t="str">
        <f>IF(J450="","",IF(Z450="SI",J450*(1+'INPUTS Y LISTAS'!$B$15),'Modelo Estadistico'!J450))</f>
        <v/>
      </c>
      <c r="AE450" s="15" t="str">
        <f>IF(K450="","",IF(Z450="SI",K450*(1+'INPUTS Y LISTAS'!$B$15),'Modelo Estadistico'!K450))</f>
        <v/>
      </c>
      <c r="AF450" s="15" t="str">
        <f>IF(L450="","",IF(Z450="SI",L450*(1+'INPUTS Y LISTAS'!$B$15),'Modelo Estadistico'!L450))</f>
        <v/>
      </c>
      <c r="AG450" s="15" t="str">
        <f>IF(M450="","",IF(Z450="SI",M450*(1+'INPUTS Y LISTAS'!$B$15),'Modelo Estadistico'!M450))</f>
        <v/>
      </c>
      <c r="AH450" s="15" t="str">
        <f>IF(N450="","",IF(Z450="SI",N450*(1+'INPUTS Y LISTAS'!$B$15),'Modelo Estadistico'!N450))</f>
        <v/>
      </c>
      <c r="AI450" s="15" t="str">
        <f>IF(O450="","",IF(Z450="SI",O450*(1+'INPUTS Y LISTAS'!$B$15),'Modelo Estadistico'!O450))</f>
        <v/>
      </c>
      <c r="AJ450" s="15" t="str">
        <f>IF(P450="","",IF(Z450="SI",P450*(1+'INPUTS Y LISTAS'!$B$15),'Modelo Estadistico'!P450))</f>
        <v/>
      </c>
      <c r="AK450" s="15" t="str">
        <f>IF(Q450="","",IF(Z450="SI",Q450*(1+'INPUTS Y LISTAS'!$B$15),'Modelo Estadistico'!Q450))</f>
        <v/>
      </c>
      <c r="AL450" s="15" t="str">
        <f>IF(R450="","",IF(Z450="SI",R450*(1+'INPUTS Y LISTAS'!$B$15),'Modelo Estadistico'!R450))</f>
        <v/>
      </c>
      <c r="AM450" s="15" t="str">
        <f>IF(S450="","",IF(Z450="SI",S450*(1+'INPUTS Y LISTAS'!$B$15),'Modelo Estadistico'!S450))</f>
        <v/>
      </c>
      <c r="AN450" s="15" t="str">
        <f>IF(T450="","",IF(Z450="SI",T450*(1+'INPUTS Y LISTAS'!$B$15),'Modelo Estadistico'!T450))</f>
        <v/>
      </c>
      <c r="AO450" s="15" t="str">
        <f>IF(U450="","",IF(Z450="SI",U450*(1+'INPUTS Y LISTAS'!$B$15),'Modelo Estadistico'!U450))</f>
        <v/>
      </c>
      <c r="AP450" s="15" t="str">
        <f>IF(V450="","",IF(Z450="SI",V450*(1+'INPUTS Y LISTAS'!$B$15),'Modelo Estadistico'!V450))</f>
        <v/>
      </c>
      <c r="AQ450" s="15" t="str">
        <f>IF(W450="","",IF(Z450="SI",W450*(1+'INPUTS Y LISTAS'!$B$15),'Modelo Estadistico'!W450))</f>
        <v/>
      </c>
      <c r="AR450" s="15" t="str">
        <f>IF(X450="","",IF(Z450="SI",X450*(1+'INPUTS Y LISTAS'!$B$15),'Modelo Estadistico'!X450))</f>
        <v/>
      </c>
      <c r="AS450" s="71"/>
      <c r="AT450" s="29" t="str">
        <f t="shared" si="464"/>
        <v/>
      </c>
      <c r="AU450" s="15" t="str">
        <f t="shared" si="465"/>
        <v/>
      </c>
      <c r="AV450" s="15" t="str">
        <f t="shared" si="466"/>
        <v/>
      </c>
      <c r="AW450" s="30" t="str">
        <f t="shared" si="467"/>
        <v/>
      </c>
      <c r="AX450" s="28" t="str">
        <f t="shared" si="446"/>
        <v/>
      </c>
      <c r="AY450" s="16" t="str">
        <f t="shared" si="418"/>
        <v/>
      </c>
      <c r="AZ450" s="16" t="str">
        <f t="shared" si="419"/>
        <v/>
      </c>
      <c r="BA450" s="16" t="str">
        <f t="shared" si="420"/>
        <v/>
      </c>
      <c r="BB450" s="16" t="str">
        <f t="shared" si="421"/>
        <v/>
      </c>
      <c r="BC450" s="16" t="str">
        <f t="shared" si="422"/>
        <v/>
      </c>
      <c r="BD450" s="16" t="str">
        <f t="shared" si="423"/>
        <v/>
      </c>
      <c r="BE450" s="16" t="str">
        <f t="shared" si="424"/>
        <v/>
      </c>
      <c r="BF450" s="16" t="str">
        <f t="shared" si="425"/>
        <v/>
      </c>
      <c r="BG450" s="16" t="str">
        <f t="shared" si="426"/>
        <v/>
      </c>
      <c r="BH450" s="16" t="str">
        <f t="shared" si="427"/>
        <v/>
      </c>
      <c r="BI450" s="16" t="str">
        <f t="shared" si="428"/>
        <v/>
      </c>
      <c r="BJ450" s="16" t="str">
        <f t="shared" si="429"/>
        <v/>
      </c>
      <c r="BK450" s="16" t="str">
        <f t="shared" si="430"/>
        <v/>
      </c>
      <c r="BL450" s="16" t="str">
        <f t="shared" si="431"/>
        <v/>
      </c>
      <c r="BM450" s="16"/>
      <c r="BN450" s="16" t="str">
        <f t="shared" si="432"/>
        <v/>
      </c>
      <c r="BO450" s="16" t="str">
        <f t="shared" si="433"/>
        <v/>
      </c>
      <c r="BP450" s="28" t="str">
        <f t="shared" si="434"/>
        <v/>
      </c>
      <c r="BQ450" s="16" t="str">
        <f t="shared" si="435"/>
        <v/>
      </c>
      <c r="BR450" s="16" t="str">
        <f t="shared" si="436"/>
        <v/>
      </c>
      <c r="BS450" s="16" t="str">
        <f t="shared" si="437"/>
        <v/>
      </c>
      <c r="BT450" s="16" t="str">
        <f t="shared" si="438"/>
        <v/>
      </c>
      <c r="BU450" s="16" t="str">
        <f t="shared" si="439"/>
        <v/>
      </c>
      <c r="BV450" s="16" t="str">
        <f t="shared" si="440"/>
        <v/>
      </c>
      <c r="BW450" s="16" t="str">
        <f t="shared" si="441"/>
        <v/>
      </c>
      <c r="BX450" s="16" t="str">
        <f t="shared" si="442"/>
        <v/>
      </c>
      <c r="BY450" s="16" t="str">
        <f t="shared" si="443"/>
        <v/>
      </c>
      <c r="BZ450" s="16" t="str">
        <f t="shared" si="473"/>
        <v/>
      </c>
      <c r="CA450" s="16" t="str">
        <f t="shared" si="473"/>
        <v/>
      </c>
      <c r="CB450" s="16" t="str">
        <f t="shared" si="473"/>
        <v/>
      </c>
      <c r="CC450" s="16" t="str">
        <f t="shared" si="473"/>
        <v/>
      </c>
      <c r="CD450" s="16" t="str">
        <f t="shared" si="473"/>
        <v/>
      </c>
      <c r="CE450" s="16" t="str">
        <f t="shared" si="473"/>
        <v/>
      </c>
      <c r="CF450" s="16" t="str">
        <f t="shared" si="473"/>
        <v/>
      </c>
      <c r="CG450" s="16" t="str">
        <f t="shared" si="473"/>
        <v/>
      </c>
      <c r="CH450" s="66" t="str">
        <f t="shared" si="445"/>
        <v/>
      </c>
      <c r="CI450" s="42" t="str">
        <f t="shared" si="457"/>
        <v/>
      </c>
      <c r="CJ450" s="42" t="str">
        <f t="shared" si="458"/>
        <v/>
      </c>
      <c r="CK450" s="42" t="str">
        <f t="shared" si="459"/>
        <v/>
      </c>
      <c r="CL450" s="42" t="str">
        <f t="shared" si="460"/>
        <v/>
      </c>
      <c r="CM450" s="42" t="str">
        <f t="shared" si="461"/>
        <v/>
      </c>
      <c r="CN450" s="65">
        <f t="shared" si="447"/>
        <v>0</v>
      </c>
      <c r="CO450" s="73"/>
      <c r="CP450" s="41">
        <f t="shared" si="468"/>
        <v>0</v>
      </c>
      <c r="CQ450" s="39">
        <f t="shared" si="469"/>
        <v>0</v>
      </c>
      <c r="CR450" s="40">
        <f t="shared" si="470"/>
        <v>0</v>
      </c>
      <c r="CS450" s="134">
        <f t="shared" si="471"/>
        <v>0</v>
      </c>
      <c r="CT450" s="17"/>
      <c r="CU450" s="129"/>
      <c r="CV450" s="130">
        <f t="shared" si="448"/>
        <v>0</v>
      </c>
      <c r="CW450" s="134">
        <f t="shared" si="449"/>
        <v>0</v>
      </c>
      <c r="CX450" s="131">
        <f>+IF($I$7="SI",'INPUTS Y LISTAS'!$B$31,0)</f>
        <v>0</v>
      </c>
      <c r="CY450" s="132"/>
      <c r="CZ450" s="130">
        <f t="shared" si="450"/>
        <v>0</v>
      </c>
      <c r="DA450" s="134">
        <f t="shared" si="451"/>
        <v>0</v>
      </c>
      <c r="DB450" s="131">
        <f>+IF($I$7="SI",'INPUTS Y LISTAS'!$B$32,0)</f>
        <v>0</v>
      </c>
      <c r="DC450" s="132"/>
      <c r="DD450" s="130">
        <f t="shared" si="452"/>
        <v>0</v>
      </c>
      <c r="DE450" s="134">
        <f t="shared" si="453"/>
        <v>0</v>
      </c>
      <c r="DF450" s="131">
        <f>+IF($I$7="SI",'INPUTS Y LISTAS'!$B$33,0)</f>
        <v>0</v>
      </c>
      <c r="DG450" s="132"/>
      <c r="DH450" s="130">
        <f t="shared" si="454"/>
        <v>0</v>
      </c>
      <c r="DI450" s="134">
        <f t="shared" si="455"/>
        <v>0</v>
      </c>
      <c r="DJ450" s="136">
        <f t="shared" si="456"/>
        <v>0</v>
      </c>
    </row>
    <row r="451" spans="3:114" ht="15.75" hidden="1" outlineLevel="2" x14ac:dyDescent="0.2">
      <c r="C451" s="14">
        <f t="shared" si="463"/>
        <v>437</v>
      </c>
      <c r="D451" s="72"/>
      <c r="E451" s="69">
        <v>1</v>
      </c>
      <c r="F451" s="69"/>
      <c r="G451" s="70"/>
      <c r="H451" s="70"/>
      <c r="I451" s="70"/>
      <c r="J451" s="70"/>
      <c r="K451" s="70"/>
      <c r="L451" s="70"/>
      <c r="M451" s="70"/>
      <c r="N451" s="70"/>
      <c r="O451" s="70"/>
      <c r="P451" s="70"/>
      <c r="Q451" s="70"/>
      <c r="R451" s="70"/>
      <c r="S451" s="70"/>
      <c r="T451" s="70"/>
      <c r="U451" s="70"/>
      <c r="V451" s="70"/>
      <c r="W451" s="70"/>
      <c r="X451" s="70"/>
      <c r="Y451" s="71"/>
      <c r="Z451" s="87" t="s">
        <v>16</v>
      </c>
      <c r="AA451" s="15" t="str">
        <f>IF(G451="","",IF(Z451="SI",G451*(1+'INPUTS Y LISTAS'!$B$15),'Modelo Estadistico'!G451))</f>
        <v/>
      </c>
      <c r="AB451" s="15" t="str">
        <f>IF(H451="","",IF(Z451="SI",H451*(1+'INPUTS Y LISTAS'!$B$15),'Modelo Estadistico'!H451))</f>
        <v/>
      </c>
      <c r="AC451" s="15" t="str">
        <f>IF(I451="","",IF(Z451="SI",I451*(1+'INPUTS Y LISTAS'!$B$15),'Modelo Estadistico'!I451))</f>
        <v/>
      </c>
      <c r="AD451" s="15" t="str">
        <f>IF(J451="","",IF(Z451="SI",J451*(1+'INPUTS Y LISTAS'!$B$15),'Modelo Estadistico'!J451))</f>
        <v/>
      </c>
      <c r="AE451" s="15" t="str">
        <f>IF(K451="","",IF(Z451="SI",K451*(1+'INPUTS Y LISTAS'!$B$15),'Modelo Estadistico'!K451))</f>
        <v/>
      </c>
      <c r="AF451" s="15" t="str">
        <f>IF(L451="","",IF(Z451="SI",L451*(1+'INPUTS Y LISTAS'!$B$15),'Modelo Estadistico'!L451))</f>
        <v/>
      </c>
      <c r="AG451" s="15" t="str">
        <f>IF(M451="","",IF(Z451="SI",M451*(1+'INPUTS Y LISTAS'!$B$15),'Modelo Estadistico'!M451))</f>
        <v/>
      </c>
      <c r="AH451" s="15" t="str">
        <f>IF(N451="","",IF(Z451="SI",N451*(1+'INPUTS Y LISTAS'!$B$15),'Modelo Estadistico'!N451))</f>
        <v/>
      </c>
      <c r="AI451" s="15" t="str">
        <f>IF(O451="","",IF(Z451="SI",O451*(1+'INPUTS Y LISTAS'!$B$15),'Modelo Estadistico'!O451))</f>
        <v/>
      </c>
      <c r="AJ451" s="15" t="str">
        <f>IF(P451="","",IF(Z451="SI",P451*(1+'INPUTS Y LISTAS'!$B$15),'Modelo Estadistico'!P451))</f>
        <v/>
      </c>
      <c r="AK451" s="15" t="str">
        <f>IF(Q451="","",IF(Z451="SI",Q451*(1+'INPUTS Y LISTAS'!$B$15),'Modelo Estadistico'!Q451))</f>
        <v/>
      </c>
      <c r="AL451" s="15" t="str">
        <f>IF(R451="","",IF(Z451="SI",R451*(1+'INPUTS Y LISTAS'!$B$15),'Modelo Estadistico'!R451))</f>
        <v/>
      </c>
      <c r="AM451" s="15" t="str">
        <f>IF(S451="","",IF(Z451="SI",S451*(1+'INPUTS Y LISTAS'!$B$15),'Modelo Estadistico'!S451))</f>
        <v/>
      </c>
      <c r="AN451" s="15" t="str">
        <f>IF(T451="","",IF(Z451="SI",T451*(1+'INPUTS Y LISTAS'!$B$15),'Modelo Estadistico'!T451))</f>
        <v/>
      </c>
      <c r="AO451" s="15" t="str">
        <f>IF(U451="","",IF(Z451="SI",U451*(1+'INPUTS Y LISTAS'!$B$15),'Modelo Estadistico'!U451))</f>
        <v/>
      </c>
      <c r="AP451" s="15" t="str">
        <f>IF(V451="","",IF(Z451="SI",V451*(1+'INPUTS Y LISTAS'!$B$15),'Modelo Estadistico'!V451))</f>
        <v/>
      </c>
      <c r="AQ451" s="15" t="str">
        <f>IF(W451="","",IF(Z451="SI",W451*(1+'INPUTS Y LISTAS'!$B$15),'Modelo Estadistico'!W451))</f>
        <v/>
      </c>
      <c r="AR451" s="15" t="str">
        <f>IF(X451="","",IF(Z451="SI",X451*(1+'INPUTS Y LISTAS'!$B$15),'Modelo Estadistico'!X451))</f>
        <v/>
      </c>
      <c r="AS451" s="71"/>
      <c r="AT451" s="29" t="str">
        <f t="shared" si="464"/>
        <v/>
      </c>
      <c r="AU451" s="15" t="str">
        <f t="shared" si="465"/>
        <v/>
      </c>
      <c r="AV451" s="15" t="str">
        <f t="shared" si="466"/>
        <v/>
      </c>
      <c r="AW451" s="30" t="str">
        <f t="shared" si="467"/>
        <v/>
      </c>
      <c r="AX451" s="28" t="str">
        <f t="shared" si="446"/>
        <v/>
      </c>
      <c r="AY451" s="16" t="str">
        <f t="shared" si="418"/>
        <v/>
      </c>
      <c r="AZ451" s="16" t="str">
        <f t="shared" si="419"/>
        <v/>
      </c>
      <c r="BA451" s="16" t="str">
        <f t="shared" si="420"/>
        <v/>
      </c>
      <c r="BB451" s="16" t="str">
        <f t="shared" si="421"/>
        <v/>
      </c>
      <c r="BC451" s="16" t="str">
        <f t="shared" si="422"/>
        <v/>
      </c>
      <c r="BD451" s="16" t="str">
        <f t="shared" si="423"/>
        <v/>
      </c>
      <c r="BE451" s="16" t="str">
        <f t="shared" si="424"/>
        <v/>
      </c>
      <c r="BF451" s="16" t="str">
        <f t="shared" si="425"/>
        <v/>
      </c>
      <c r="BG451" s="16" t="str">
        <f t="shared" si="426"/>
        <v/>
      </c>
      <c r="BH451" s="16" t="str">
        <f t="shared" si="427"/>
        <v/>
      </c>
      <c r="BI451" s="16" t="str">
        <f t="shared" si="428"/>
        <v/>
      </c>
      <c r="BJ451" s="16" t="str">
        <f t="shared" si="429"/>
        <v/>
      </c>
      <c r="BK451" s="16" t="str">
        <f t="shared" si="430"/>
        <v/>
      </c>
      <c r="BL451" s="16" t="str">
        <f t="shared" si="431"/>
        <v/>
      </c>
      <c r="BM451" s="16"/>
      <c r="BN451" s="16" t="str">
        <f t="shared" si="432"/>
        <v/>
      </c>
      <c r="BO451" s="16" t="str">
        <f t="shared" si="433"/>
        <v/>
      </c>
      <c r="BP451" s="28" t="str">
        <f t="shared" si="434"/>
        <v/>
      </c>
      <c r="BQ451" s="16" t="str">
        <f t="shared" si="435"/>
        <v/>
      </c>
      <c r="BR451" s="16" t="str">
        <f t="shared" si="436"/>
        <v/>
      </c>
      <c r="BS451" s="16" t="str">
        <f t="shared" si="437"/>
        <v/>
      </c>
      <c r="BT451" s="16" t="str">
        <f t="shared" si="438"/>
        <v/>
      </c>
      <c r="BU451" s="16" t="str">
        <f t="shared" si="439"/>
        <v/>
      </c>
      <c r="BV451" s="16" t="str">
        <f t="shared" si="440"/>
        <v/>
      </c>
      <c r="BW451" s="16" t="str">
        <f t="shared" si="441"/>
        <v/>
      </c>
      <c r="BX451" s="16" t="str">
        <f t="shared" si="442"/>
        <v/>
      </c>
      <c r="BY451" s="16" t="str">
        <f t="shared" si="443"/>
        <v/>
      </c>
      <c r="BZ451" s="16" t="str">
        <f t="shared" si="473"/>
        <v/>
      </c>
      <c r="CA451" s="16" t="str">
        <f t="shared" si="473"/>
        <v/>
      </c>
      <c r="CB451" s="16" t="str">
        <f t="shared" si="473"/>
        <v/>
      </c>
      <c r="CC451" s="16" t="str">
        <f t="shared" si="473"/>
        <v/>
      </c>
      <c r="CD451" s="16" t="str">
        <f t="shared" si="473"/>
        <v/>
      </c>
      <c r="CE451" s="16" t="str">
        <f t="shared" si="473"/>
        <v/>
      </c>
      <c r="CF451" s="16" t="str">
        <f t="shared" si="473"/>
        <v/>
      </c>
      <c r="CG451" s="16" t="str">
        <f t="shared" si="473"/>
        <v/>
      </c>
      <c r="CH451" s="66" t="str">
        <f t="shared" si="445"/>
        <v/>
      </c>
      <c r="CI451" s="42" t="str">
        <f t="shared" si="457"/>
        <v/>
      </c>
      <c r="CJ451" s="42" t="str">
        <f t="shared" si="458"/>
        <v/>
      </c>
      <c r="CK451" s="42" t="str">
        <f t="shared" si="459"/>
        <v/>
      </c>
      <c r="CL451" s="42" t="str">
        <f t="shared" si="460"/>
        <v/>
      </c>
      <c r="CM451" s="42" t="str">
        <f t="shared" si="461"/>
        <v/>
      </c>
      <c r="CN451" s="65">
        <f t="shared" si="447"/>
        <v>0</v>
      </c>
      <c r="CO451" s="73"/>
      <c r="CP451" s="41">
        <f t="shared" si="468"/>
        <v>0</v>
      </c>
      <c r="CQ451" s="39">
        <f t="shared" si="469"/>
        <v>0</v>
      </c>
      <c r="CR451" s="40">
        <f t="shared" si="470"/>
        <v>0</v>
      </c>
      <c r="CS451" s="134">
        <f t="shared" si="471"/>
        <v>0</v>
      </c>
      <c r="CT451" s="17"/>
      <c r="CU451" s="129"/>
      <c r="CV451" s="130">
        <f t="shared" si="448"/>
        <v>0</v>
      </c>
      <c r="CW451" s="134">
        <f t="shared" si="449"/>
        <v>0</v>
      </c>
      <c r="CX451" s="131">
        <f>+IF($I$7="SI",'INPUTS Y LISTAS'!$B$31,0)</f>
        <v>0</v>
      </c>
      <c r="CY451" s="132"/>
      <c r="CZ451" s="130">
        <f t="shared" si="450"/>
        <v>0</v>
      </c>
      <c r="DA451" s="134">
        <f t="shared" si="451"/>
        <v>0</v>
      </c>
      <c r="DB451" s="131">
        <f>+IF($I$7="SI",'INPUTS Y LISTAS'!$B$32,0)</f>
        <v>0</v>
      </c>
      <c r="DC451" s="132"/>
      <c r="DD451" s="130">
        <f t="shared" si="452"/>
        <v>0</v>
      </c>
      <c r="DE451" s="134">
        <f t="shared" si="453"/>
        <v>0</v>
      </c>
      <c r="DF451" s="131">
        <f>+IF($I$7="SI",'INPUTS Y LISTAS'!$B$33,0)</f>
        <v>0</v>
      </c>
      <c r="DG451" s="132"/>
      <c r="DH451" s="130">
        <f t="shared" si="454"/>
        <v>0</v>
      </c>
      <c r="DI451" s="134">
        <f t="shared" si="455"/>
        <v>0</v>
      </c>
      <c r="DJ451" s="136">
        <f t="shared" si="456"/>
        <v>0</v>
      </c>
    </row>
    <row r="452" spans="3:114" ht="15.75" hidden="1" outlineLevel="2" x14ac:dyDescent="0.2">
      <c r="C452" s="14">
        <f t="shared" si="463"/>
        <v>438</v>
      </c>
      <c r="D452" s="72"/>
      <c r="E452" s="69">
        <v>1</v>
      </c>
      <c r="F452" s="69"/>
      <c r="G452" s="70"/>
      <c r="H452" s="70"/>
      <c r="I452" s="70"/>
      <c r="J452" s="70"/>
      <c r="K452" s="70"/>
      <c r="L452" s="70"/>
      <c r="M452" s="70"/>
      <c r="N452" s="70"/>
      <c r="O452" s="70"/>
      <c r="P452" s="70"/>
      <c r="Q452" s="70"/>
      <c r="R452" s="70"/>
      <c r="S452" s="70"/>
      <c r="T452" s="70"/>
      <c r="U452" s="70"/>
      <c r="V452" s="70"/>
      <c r="W452" s="70"/>
      <c r="X452" s="70"/>
      <c r="Y452" s="71"/>
      <c r="Z452" s="87" t="s">
        <v>16</v>
      </c>
      <c r="AA452" s="15" t="str">
        <f>IF(G452="","",IF(Z452="SI",G452*(1+'INPUTS Y LISTAS'!$B$15),'Modelo Estadistico'!G452))</f>
        <v/>
      </c>
      <c r="AB452" s="15" t="str">
        <f>IF(H452="","",IF(Z452="SI",H452*(1+'INPUTS Y LISTAS'!$B$15),'Modelo Estadistico'!H452))</f>
        <v/>
      </c>
      <c r="AC452" s="15" t="str">
        <f>IF(I452="","",IF(Z452="SI",I452*(1+'INPUTS Y LISTAS'!$B$15),'Modelo Estadistico'!I452))</f>
        <v/>
      </c>
      <c r="AD452" s="15" t="str">
        <f>IF(J452="","",IF(Z452="SI",J452*(1+'INPUTS Y LISTAS'!$B$15),'Modelo Estadistico'!J452))</f>
        <v/>
      </c>
      <c r="AE452" s="15" t="str">
        <f>IF(K452="","",IF(Z452="SI",K452*(1+'INPUTS Y LISTAS'!$B$15),'Modelo Estadistico'!K452))</f>
        <v/>
      </c>
      <c r="AF452" s="15" t="str">
        <f>IF(L452="","",IF(Z452="SI",L452*(1+'INPUTS Y LISTAS'!$B$15),'Modelo Estadistico'!L452))</f>
        <v/>
      </c>
      <c r="AG452" s="15" t="str">
        <f>IF(M452="","",IF(Z452="SI",M452*(1+'INPUTS Y LISTAS'!$B$15),'Modelo Estadistico'!M452))</f>
        <v/>
      </c>
      <c r="AH452" s="15" t="str">
        <f>IF(N452="","",IF(Z452="SI",N452*(1+'INPUTS Y LISTAS'!$B$15),'Modelo Estadistico'!N452))</f>
        <v/>
      </c>
      <c r="AI452" s="15" t="str">
        <f>IF(O452="","",IF(Z452="SI",O452*(1+'INPUTS Y LISTAS'!$B$15),'Modelo Estadistico'!O452))</f>
        <v/>
      </c>
      <c r="AJ452" s="15" t="str">
        <f>IF(P452="","",IF(Z452="SI",P452*(1+'INPUTS Y LISTAS'!$B$15),'Modelo Estadistico'!P452))</f>
        <v/>
      </c>
      <c r="AK452" s="15" t="str">
        <f>IF(Q452="","",IF(Z452="SI",Q452*(1+'INPUTS Y LISTAS'!$B$15),'Modelo Estadistico'!Q452))</f>
        <v/>
      </c>
      <c r="AL452" s="15" t="str">
        <f>IF(R452="","",IF(Z452="SI",R452*(1+'INPUTS Y LISTAS'!$B$15),'Modelo Estadistico'!R452))</f>
        <v/>
      </c>
      <c r="AM452" s="15" t="str">
        <f>IF(S452="","",IF(Z452="SI",S452*(1+'INPUTS Y LISTAS'!$B$15),'Modelo Estadistico'!S452))</f>
        <v/>
      </c>
      <c r="AN452" s="15" t="str">
        <f>IF(T452="","",IF(Z452="SI",T452*(1+'INPUTS Y LISTAS'!$B$15),'Modelo Estadistico'!T452))</f>
        <v/>
      </c>
      <c r="AO452" s="15" t="str">
        <f>IF(U452="","",IF(Z452="SI",U452*(1+'INPUTS Y LISTAS'!$B$15),'Modelo Estadistico'!U452))</f>
        <v/>
      </c>
      <c r="AP452" s="15" t="str">
        <f>IF(V452="","",IF(Z452="SI",V452*(1+'INPUTS Y LISTAS'!$B$15),'Modelo Estadistico'!V452))</f>
        <v/>
      </c>
      <c r="AQ452" s="15" t="str">
        <f>IF(W452="","",IF(Z452="SI",W452*(1+'INPUTS Y LISTAS'!$B$15),'Modelo Estadistico'!W452))</f>
        <v/>
      </c>
      <c r="AR452" s="15" t="str">
        <f>IF(X452="","",IF(Z452="SI",X452*(1+'INPUTS Y LISTAS'!$B$15),'Modelo Estadistico'!X452))</f>
        <v/>
      </c>
      <c r="AS452" s="71"/>
      <c r="AT452" s="29" t="str">
        <f t="shared" si="464"/>
        <v/>
      </c>
      <c r="AU452" s="15" t="str">
        <f t="shared" si="465"/>
        <v/>
      </c>
      <c r="AV452" s="15" t="str">
        <f t="shared" si="466"/>
        <v/>
      </c>
      <c r="AW452" s="30" t="str">
        <f t="shared" si="467"/>
        <v/>
      </c>
      <c r="AX452" s="28" t="str">
        <f t="shared" si="446"/>
        <v/>
      </c>
      <c r="AY452" s="16" t="str">
        <f t="shared" si="418"/>
        <v/>
      </c>
      <c r="AZ452" s="16" t="str">
        <f t="shared" si="419"/>
        <v/>
      </c>
      <c r="BA452" s="16" t="str">
        <f t="shared" si="420"/>
        <v/>
      </c>
      <c r="BB452" s="16" t="str">
        <f t="shared" si="421"/>
        <v/>
      </c>
      <c r="BC452" s="16" t="str">
        <f t="shared" si="422"/>
        <v/>
      </c>
      <c r="BD452" s="16" t="str">
        <f t="shared" si="423"/>
        <v/>
      </c>
      <c r="BE452" s="16" t="str">
        <f t="shared" si="424"/>
        <v/>
      </c>
      <c r="BF452" s="16" t="str">
        <f t="shared" si="425"/>
        <v/>
      </c>
      <c r="BG452" s="16" t="str">
        <f t="shared" si="426"/>
        <v/>
      </c>
      <c r="BH452" s="16" t="str">
        <f t="shared" si="427"/>
        <v/>
      </c>
      <c r="BI452" s="16" t="str">
        <f t="shared" si="428"/>
        <v/>
      </c>
      <c r="BJ452" s="16" t="str">
        <f t="shared" si="429"/>
        <v/>
      </c>
      <c r="BK452" s="16" t="str">
        <f t="shared" si="430"/>
        <v/>
      </c>
      <c r="BL452" s="16" t="str">
        <f t="shared" si="431"/>
        <v/>
      </c>
      <c r="BM452" s="16"/>
      <c r="BN452" s="16" t="str">
        <f t="shared" si="432"/>
        <v/>
      </c>
      <c r="BO452" s="16" t="str">
        <f t="shared" si="433"/>
        <v/>
      </c>
      <c r="BP452" s="28" t="str">
        <f t="shared" si="434"/>
        <v/>
      </c>
      <c r="BQ452" s="16" t="str">
        <f t="shared" si="435"/>
        <v/>
      </c>
      <c r="BR452" s="16" t="str">
        <f t="shared" si="436"/>
        <v/>
      </c>
      <c r="BS452" s="16" t="str">
        <f t="shared" si="437"/>
        <v/>
      </c>
      <c r="BT452" s="16" t="str">
        <f t="shared" si="438"/>
        <v/>
      </c>
      <c r="BU452" s="16" t="str">
        <f t="shared" si="439"/>
        <v/>
      </c>
      <c r="BV452" s="16" t="str">
        <f t="shared" si="440"/>
        <v/>
      </c>
      <c r="BW452" s="16" t="str">
        <f t="shared" si="441"/>
        <v/>
      </c>
      <c r="BX452" s="16" t="str">
        <f t="shared" si="442"/>
        <v/>
      </c>
      <c r="BY452" s="16" t="str">
        <f t="shared" si="443"/>
        <v/>
      </c>
      <c r="BZ452" s="16" t="str">
        <f t="shared" si="473"/>
        <v/>
      </c>
      <c r="CA452" s="16" t="str">
        <f t="shared" si="473"/>
        <v/>
      </c>
      <c r="CB452" s="16" t="str">
        <f t="shared" si="473"/>
        <v/>
      </c>
      <c r="CC452" s="16" t="str">
        <f t="shared" si="473"/>
        <v/>
      </c>
      <c r="CD452" s="16" t="str">
        <f t="shared" si="473"/>
        <v/>
      </c>
      <c r="CE452" s="16" t="str">
        <f t="shared" si="473"/>
        <v/>
      </c>
      <c r="CF452" s="16" t="str">
        <f t="shared" si="473"/>
        <v/>
      </c>
      <c r="CG452" s="16" t="str">
        <f t="shared" si="473"/>
        <v/>
      </c>
      <c r="CH452" s="66" t="str">
        <f t="shared" si="445"/>
        <v/>
      </c>
      <c r="CI452" s="42" t="str">
        <f t="shared" si="457"/>
        <v/>
      </c>
      <c r="CJ452" s="42" t="str">
        <f t="shared" si="458"/>
        <v/>
      </c>
      <c r="CK452" s="42" t="str">
        <f t="shared" si="459"/>
        <v/>
      </c>
      <c r="CL452" s="42" t="str">
        <f t="shared" si="460"/>
        <v/>
      </c>
      <c r="CM452" s="42" t="str">
        <f t="shared" si="461"/>
        <v/>
      </c>
      <c r="CN452" s="65">
        <f t="shared" si="447"/>
        <v>0</v>
      </c>
      <c r="CO452" s="73"/>
      <c r="CP452" s="41">
        <f t="shared" si="468"/>
        <v>0</v>
      </c>
      <c r="CQ452" s="39">
        <f t="shared" si="469"/>
        <v>0</v>
      </c>
      <c r="CR452" s="40">
        <f t="shared" si="470"/>
        <v>0</v>
      </c>
      <c r="CS452" s="134">
        <f t="shared" si="471"/>
        <v>0</v>
      </c>
      <c r="CT452" s="17"/>
      <c r="CU452" s="129"/>
      <c r="CV452" s="130">
        <f t="shared" si="448"/>
        <v>0</v>
      </c>
      <c r="CW452" s="134">
        <f t="shared" si="449"/>
        <v>0</v>
      </c>
      <c r="CX452" s="131">
        <f>+IF($I$7="SI",'INPUTS Y LISTAS'!$B$31,0)</f>
        <v>0</v>
      </c>
      <c r="CY452" s="132"/>
      <c r="CZ452" s="130">
        <f t="shared" si="450"/>
        <v>0</v>
      </c>
      <c r="DA452" s="134">
        <f t="shared" si="451"/>
        <v>0</v>
      </c>
      <c r="DB452" s="131">
        <f>+IF($I$7="SI",'INPUTS Y LISTAS'!$B$32,0)</f>
        <v>0</v>
      </c>
      <c r="DC452" s="132"/>
      <c r="DD452" s="130">
        <f t="shared" si="452"/>
        <v>0</v>
      </c>
      <c r="DE452" s="134">
        <f t="shared" si="453"/>
        <v>0</v>
      </c>
      <c r="DF452" s="131">
        <f>+IF($I$7="SI",'INPUTS Y LISTAS'!$B$33,0)</f>
        <v>0</v>
      </c>
      <c r="DG452" s="132"/>
      <c r="DH452" s="130">
        <f t="shared" si="454"/>
        <v>0</v>
      </c>
      <c r="DI452" s="134">
        <f t="shared" si="455"/>
        <v>0</v>
      </c>
      <c r="DJ452" s="136">
        <f t="shared" si="456"/>
        <v>0</v>
      </c>
    </row>
    <row r="453" spans="3:114" ht="15.75" hidden="1" outlineLevel="2" x14ac:dyDescent="0.2">
      <c r="C453" s="14">
        <f t="shared" si="463"/>
        <v>439</v>
      </c>
      <c r="D453" s="72"/>
      <c r="E453" s="69">
        <v>1</v>
      </c>
      <c r="F453" s="69"/>
      <c r="G453" s="70"/>
      <c r="H453" s="70"/>
      <c r="I453" s="70"/>
      <c r="J453" s="70"/>
      <c r="K453" s="70"/>
      <c r="L453" s="70"/>
      <c r="M453" s="70"/>
      <c r="N453" s="70"/>
      <c r="O453" s="70"/>
      <c r="P453" s="70"/>
      <c r="Q453" s="70"/>
      <c r="R453" s="70"/>
      <c r="S453" s="70"/>
      <c r="T453" s="70"/>
      <c r="U453" s="70"/>
      <c r="V453" s="70"/>
      <c r="W453" s="70"/>
      <c r="X453" s="70"/>
      <c r="Y453" s="71"/>
      <c r="Z453" s="87" t="s">
        <v>16</v>
      </c>
      <c r="AA453" s="15" t="str">
        <f>IF(G453="","",IF(Z453="SI",G453*(1+'INPUTS Y LISTAS'!$B$15),'Modelo Estadistico'!G453))</f>
        <v/>
      </c>
      <c r="AB453" s="15" t="str">
        <f>IF(H453="","",IF(Z453="SI",H453*(1+'INPUTS Y LISTAS'!$B$15),'Modelo Estadistico'!H453))</f>
        <v/>
      </c>
      <c r="AC453" s="15" t="str">
        <f>IF(I453="","",IF(Z453="SI",I453*(1+'INPUTS Y LISTAS'!$B$15),'Modelo Estadistico'!I453))</f>
        <v/>
      </c>
      <c r="AD453" s="15" t="str">
        <f>IF(J453="","",IF(Z453="SI",J453*(1+'INPUTS Y LISTAS'!$B$15),'Modelo Estadistico'!J453))</f>
        <v/>
      </c>
      <c r="AE453" s="15" t="str">
        <f>IF(K453="","",IF(Z453="SI",K453*(1+'INPUTS Y LISTAS'!$B$15),'Modelo Estadistico'!K453))</f>
        <v/>
      </c>
      <c r="AF453" s="15" t="str">
        <f>IF(L453="","",IF(Z453="SI",L453*(1+'INPUTS Y LISTAS'!$B$15),'Modelo Estadistico'!L453))</f>
        <v/>
      </c>
      <c r="AG453" s="15" t="str">
        <f>IF(M453="","",IF(Z453="SI",M453*(1+'INPUTS Y LISTAS'!$B$15),'Modelo Estadistico'!M453))</f>
        <v/>
      </c>
      <c r="AH453" s="15" t="str">
        <f>IF(N453="","",IF(Z453="SI",N453*(1+'INPUTS Y LISTAS'!$B$15),'Modelo Estadistico'!N453))</f>
        <v/>
      </c>
      <c r="AI453" s="15" t="str">
        <f>IF(O453="","",IF(Z453="SI",O453*(1+'INPUTS Y LISTAS'!$B$15),'Modelo Estadistico'!O453))</f>
        <v/>
      </c>
      <c r="AJ453" s="15" t="str">
        <f>IF(P453="","",IF(Z453="SI",P453*(1+'INPUTS Y LISTAS'!$B$15),'Modelo Estadistico'!P453))</f>
        <v/>
      </c>
      <c r="AK453" s="15" t="str">
        <f>IF(Q453="","",IF(Z453="SI",Q453*(1+'INPUTS Y LISTAS'!$B$15),'Modelo Estadistico'!Q453))</f>
        <v/>
      </c>
      <c r="AL453" s="15" t="str">
        <f>IF(R453="","",IF(Z453="SI",R453*(1+'INPUTS Y LISTAS'!$B$15),'Modelo Estadistico'!R453))</f>
        <v/>
      </c>
      <c r="AM453" s="15" t="str">
        <f>IF(S453="","",IF(Z453="SI",S453*(1+'INPUTS Y LISTAS'!$B$15),'Modelo Estadistico'!S453))</f>
        <v/>
      </c>
      <c r="AN453" s="15" t="str">
        <f>IF(T453="","",IF(Z453="SI",T453*(1+'INPUTS Y LISTAS'!$B$15),'Modelo Estadistico'!T453))</f>
        <v/>
      </c>
      <c r="AO453" s="15" t="str">
        <f>IF(U453="","",IF(Z453="SI",U453*(1+'INPUTS Y LISTAS'!$B$15),'Modelo Estadistico'!U453))</f>
        <v/>
      </c>
      <c r="AP453" s="15" t="str">
        <f>IF(V453="","",IF(Z453="SI",V453*(1+'INPUTS Y LISTAS'!$B$15),'Modelo Estadistico'!V453))</f>
        <v/>
      </c>
      <c r="AQ453" s="15" t="str">
        <f>IF(W453="","",IF(Z453="SI",W453*(1+'INPUTS Y LISTAS'!$B$15),'Modelo Estadistico'!W453))</f>
        <v/>
      </c>
      <c r="AR453" s="15" t="str">
        <f>IF(X453="","",IF(Z453="SI",X453*(1+'INPUTS Y LISTAS'!$B$15),'Modelo Estadistico'!X453))</f>
        <v/>
      </c>
      <c r="AS453" s="71"/>
      <c r="AT453" s="29" t="str">
        <f t="shared" si="464"/>
        <v/>
      </c>
      <c r="AU453" s="15" t="str">
        <f t="shared" si="465"/>
        <v/>
      </c>
      <c r="AV453" s="15" t="str">
        <f t="shared" si="466"/>
        <v/>
      </c>
      <c r="AW453" s="30" t="str">
        <f t="shared" si="467"/>
        <v/>
      </c>
      <c r="AX453" s="28" t="str">
        <f t="shared" si="446"/>
        <v/>
      </c>
      <c r="AY453" s="16" t="str">
        <f t="shared" si="418"/>
        <v/>
      </c>
      <c r="AZ453" s="16" t="str">
        <f t="shared" si="419"/>
        <v/>
      </c>
      <c r="BA453" s="16" t="str">
        <f t="shared" si="420"/>
        <v/>
      </c>
      <c r="BB453" s="16" t="str">
        <f t="shared" si="421"/>
        <v/>
      </c>
      <c r="BC453" s="16" t="str">
        <f t="shared" si="422"/>
        <v/>
      </c>
      <c r="BD453" s="16" t="str">
        <f t="shared" si="423"/>
        <v/>
      </c>
      <c r="BE453" s="16" t="str">
        <f t="shared" si="424"/>
        <v/>
      </c>
      <c r="BF453" s="16" t="str">
        <f t="shared" si="425"/>
        <v/>
      </c>
      <c r="BG453" s="16" t="str">
        <f t="shared" si="426"/>
        <v/>
      </c>
      <c r="BH453" s="16" t="str">
        <f t="shared" si="427"/>
        <v/>
      </c>
      <c r="BI453" s="16" t="str">
        <f t="shared" si="428"/>
        <v/>
      </c>
      <c r="BJ453" s="16" t="str">
        <f t="shared" si="429"/>
        <v/>
      </c>
      <c r="BK453" s="16" t="str">
        <f t="shared" si="430"/>
        <v/>
      </c>
      <c r="BL453" s="16" t="str">
        <f t="shared" si="431"/>
        <v/>
      </c>
      <c r="BM453" s="16"/>
      <c r="BN453" s="16" t="str">
        <f t="shared" si="432"/>
        <v/>
      </c>
      <c r="BO453" s="16" t="str">
        <f t="shared" si="433"/>
        <v/>
      </c>
      <c r="BP453" s="28" t="str">
        <f t="shared" si="434"/>
        <v/>
      </c>
      <c r="BQ453" s="16" t="str">
        <f t="shared" si="435"/>
        <v/>
      </c>
      <c r="BR453" s="16" t="str">
        <f t="shared" si="436"/>
        <v/>
      </c>
      <c r="BS453" s="16" t="str">
        <f t="shared" si="437"/>
        <v/>
      </c>
      <c r="BT453" s="16" t="str">
        <f t="shared" si="438"/>
        <v/>
      </c>
      <c r="BU453" s="16" t="str">
        <f t="shared" si="439"/>
        <v/>
      </c>
      <c r="BV453" s="16" t="str">
        <f t="shared" si="440"/>
        <v/>
      </c>
      <c r="BW453" s="16" t="str">
        <f t="shared" si="441"/>
        <v/>
      </c>
      <c r="BX453" s="16" t="str">
        <f t="shared" si="442"/>
        <v/>
      </c>
      <c r="BY453" s="16" t="str">
        <f t="shared" si="443"/>
        <v/>
      </c>
      <c r="BZ453" s="16" t="str">
        <f t="shared" si="473"/>
        <v/>
      </c>
      <c r="CA453" s="16" t="str">
        <f t="shared" si="473"/>
        <v/>
      </c>
      <c r="CB453" s="16" t="str">
        <f t="shared" si="473"/>
        <v/>
      </c>
      <c r="CC453" s="16" t="str">
        <f t="shared" si="473"/>
        <v/>
      </c>
      <c r="CD453" s="16" t="str">
        <f t="shared" si="473"/>
        <v/>
      </c>
      <c r="CE453" s="16" t="str">
        <f t="shared" si="473"/>
        <v/>
      </c>
      <c r="CF453" s="16" t="str">
        <f t="shared" si="473"/>
        <v/>
      </c>
      <c r="CG453" s="16" t="str">
        <f t="shared" si="473"/>
        <v/>
      </c>
      <c r="CH453" s="66" t="str">
        <f t="shared" si="445"/>
        <v/>
      </c>
      <c r="CI453" s="42" t="str">
        <f t="shared" si="457"/>
        <v/>
      </c>
      <c r="CJ453" s="42" t="str">
        <f t="shared" si="458"/>
        <v/>
      </c>
      <c r="CK453" s="42" t="str">
        <f t="shared" si="459"/>
        <v/>
      </c>
      <c r="CL453" s="42" t="str">
        <f t="shared" si="460"/>
        <v/>
      </c>
      <c r="CM453" s="42" t="str">
        <f t="shared" si="461"/>
        <v/>
      </c>
      <c r="CN453" s="65">
        <f t="shared" si="447"/>
        <v>0</v>
      </c>
      <c r="CO453" s="73"/>
      <c r="CP453" s="41">
        <f t="shared" si="468"/>
        <v>0</v>
      </c>
      <c r="CQ453" s="39">
        <f t="shared" si="469"/>
        <v>0</v>
      </c>
      <c r="CR453" s="40">
        <f t="shared" si="470"/>
        <v>0</v>
      </c>
      <c r="CS453" s="134">
        <f t="shared" si="471"/>
        <v>0</v>
      </c>
      <c r="CT453" s="17"/>
      <c r="CU453" s="129"/>
      <c r="CV453" s="130">
        <f t="shared" si="448"/>
        <v>0</v>
      </c>
      <c r="CW453" s="134">
        <f t="shared" si="449"/>
        <v>0</v>
      </c>
      <c r="CX453" s="131">
        <f>+IF($I$7="SI",'INPUTS Y LISTAS'!$B$31,0)</f>
        <v>0</v>
      </c>
      <c r="CY453" s="132"/>
      <c r="CZ453" s="130">
        <f t="shared" si="450"/>
        <v>0</v>
      </c>
      <c r="DA453" s="134">
        <f t="shared" si="451"/>
        <v>0</v>
      </c>
      <c r="DB453" s="131">
        <f>+IF($I$7="SI",'INPUTS Y LISTAS'!$B$32,0)</f>
        <v>0</v>
      </c>
      <c r="DC453" s="132"/>
      <c r="DD453" s="130">
        <f t="shared" si="452"/>
        <v>0</v>
      </c>
      <c r="DE453" s="134">
        <f t="shared" si="453"/>
        <v>0</v>
      </c>
      <c r="DF453" s="131">
        <f>+IF($I$7="SI",'INPUTS Y LISTAS'!$B$33,0)</f>
        <v>0</v>
      </c>
      <c r="DG453" s="132"/>
      <c r="DH453" s="130">
        <f t="shared" si="454"/>
        <v>0</v>
      </c>
      <c r="DI453" s="134">
        <f t="shared" si="455"/>
        <v>0</v>
      </c>
      <c r="DJ453" s="136">
        <f t="shared" si="456"/>
        <v>0</v>
      </c>
    </row>
    <row r="454" spans="3:114" ht="15.75" hidden="1" outlineLevel="2" x14ac:dyDescent="0.2">
      <c r="C454" s="14">
        <f t="shared" si="463"/>
        <v>440</v>
      </c>
      <c r="D454" s="72"/>
      <c r="E454" s="69">
        <v>1</v>
      </c>
      <c r="F454" s="69"/>
      <c r="G454" s="70"/>
      <c r="H454" s="70"/>
      <c r="I454" s="70"/>
      <c r="J454" s="70"/>
      <c r="K454" s="70"/>
      <c r="L454" s="70"/>
      <c r="M454" s="70"/>
      <c r="N454" s="70"/>
      <c r="O454" s="70"/>
      <c r="P454" s="70"/>
      <c r="Q454" s="70"/>
      <c r="R454" s="70"/>
      <c r="S454" s="70"/>
      <c r="T454" s="70"/>
      <c r="U454" s="70"/>
      <c r="V454" s="70"/>
      <c r="W454" s="70"/>
      <c r="X454" s="70"/>
      <c r="Y454" s="71"/>
      <c r="Z454" s="87" t="s">
        <v>16</v>
      </c>
      <c r="AA454" s="15" t="str">
        <f>IF(G454="","",IF(Z454="SI",G454*(1+'INPUTS Y LISTAS'!$B$15),'Modelo Estadistico'!G454))</f>
        <v/>
      </c>
      <c r="AB454" s="15" t="str">
        <f>IF(H454="","",IF(Z454="SI",H454*(1+'INPUTS Y LISTAS'!$B$15),'Modelo Estadistico'!H454))</f>
        <v/>
      </c>
      <c r="AC454" s="15" t="str">
        <f>IF(I454="","",IF(Z454="SI",I454*(1+'INPUTS Y LISTAS'!$B$15),'Modelo Estadistico'!I454))</f>
        <v/>
      </c>
      <c r="AD454" s="15" t="str">
        <f>IF(J454="","",IF(Z454="SI",J454*(1+'INPUTS Y LISTAS'!$B$15),'Modelo Estadistico'!J454))</f>
        <v/>
      </c>
      <c r="AE454" s="15" t="str">
        <f>IF(K454="","",IF(Z454="SI",K454*(1+'INPUTS Y LISTAS'!$B$15),'Modelo Estadistico'!K454))</f>
        <v/>
      </c>
      <c r="AF454" s="15" t="str">
        <f>IF(L454="","",IF(Z454="SI",L454*(1+'INPUTS Y LISTAS'!$B$15),'Modelo Estadistico'!L454))</f>
        <v/>
      </c>
      <c r="AG454" s="15" t="str">
        <f>IF(M454="","",IF(Z454="SI",M454*(1+'INPUTS Y LISTAS'!$B$15),'Modelo Estadistico'!M454))</f>
        <v/>
      </c>
      <c r="AH454" s="15" t="str">
        <f>IF(N454="","",IF(Z454="SI",N454*(1+'INPUTS Y LISTAS'!$B$15),'Modelo Estadistico'!N454))</f>
        <v/>
      </c>
      <c r="AI454" s="15" t="str">
        <f>IF(O454="","",IF(Z454="SI",O454*(1+'INPUTS Y LISTAS'!$B$15),'Modelo Estadistico'!O454))</f>
        <v/>
      </c>
      <c r="AJ454" s="15" t="str">
        <f>IF(P454="","",IF(Z454="SI",P454*(1+'INPUTS Y LISTAS'!$B$15),'Modelo Estadistico'!P454))</f>
        <v/>
      </c>
      <c r="AK454" s="15" t="str">
        <f>IF(Q454="","",IF(Z454="SI",Q454*(1+'INPUTS Y LISTAS'!$B$15),'Modelo Estadistico'!Q454))</f>
        <v/>
      </c>
      <c r="AL454" s="15" t="str">
        <f>IF(R454="","",IF(Z454="SI",R454*(1+'INPUTS Y LISTAS'!$B$15),'Modelo Estadistico'!R454))</f>
        <v/>
      </c>
      <c r="AM454" s="15" t="str">
        <f>IF(S454="","",IF(Z454="SI",S454*(1+'INPUTS Y LISTAS'!$B$15),'Modelo Estadistico'!S454))</f>
        <v/>
      </c>
      <c r="AN454" s="15" t="str">
        <f>IF(T454="","",IF(Z454="SI",T454*(1+'INPUTS Y LISTAS'!$B$15),'Modelo Estadistico'!T454))</f>
        <v/>
      </c>
      <c r="AO454" s="15" t="str">
        <f>IF(U454="","",IF(Z454="SI",U454*(1+'INPUTS Y LISTAS'!$B$15),'Modelo Estadistico'!U454))</f>
        <v/>
      </c>
      <c r="AP454" s="15" t="str">
        <f>IF(V454="","",IF(Z454="SI",V454*(1+'INPUTS Y LISTAS'!$B$15),'Modelo Estadistico'!V454))</f>
        <v/>
      </c>
      <c r="AQ454" s="15" t="str">
        <f>IF(W454="","",IF(Z454="SI",W454*(1+'INPUTS Y LISTAS'!$B$15),'Modelo Estadistico'!W454))</f>
        <v/>
      </c>
      <c r="AR454" s="15" t="str">
        <f>IF(X454="","",IF(Z454="SI",X454*(1+'INPUTS Y LISTAS'!$B$15),'Modelo Estadistico'!X454))</f>
        <v/>
      </c>
      <c r="AS454" s="71"/>
      <c r="AT454" s="29" t="str">
        <f t="shared" si="464"/>
        <v/>
      </c>
      <c r="AU454" s="15" t="str">
        <f t="shared" si="465"/>
        <v/>
      </c>
      <c r="AV454" s="15" t="str">
        <f t="shared" si="466"/>
        <v/>
      </c>
      <c r="AW454" s="30" t="str">
        <f t="shared" si="467"/>
        <v/>
      </c>
      <c r="AX454" s="28" t="str">
        <f t="shared" si="446"/>
        <v/>
      </c>
      <c r="AY454" s="16" t="str">
        <f t="shared" si="418"/>
        <v/>
      </c>
      <c r="AZ454" s="16" t="str">
        <f t="shared" si="419"/>
        <v/>
      </c>
      <c r="BA454" s="16" t="str">
        <f t="shared" si="420"/>
        <v/>
      </c>
      <c r="BB454" s="16" t="str">
        <f t="shared" si="421"/>
        <v/>
      </c>
      <c r="BC454" s="16" t="str">
        <f t="shared" si="422"/>
        <v/>
      </c>
      <c r="BD454" s="16" t="str">
        <f t="shared" si="423"/>
        <v/>
      </c>
      <c r="BE454" s="16" t="str">
        <f t="shared" si="424"/>
        <v/>
      </c>
      <c r="BF454" s="16" t="str">
        <f t="shared" si="425"/>
        <v/>
      </c>
      <c r="BG454" s="16" t="str">
        <f t="shared" si="426"/>
        <v/>
      </c>
      <c r="BH454" s="16" t="str">
        <f t="shared" si="427"/>
        <v/>
      </c>
      <c r="BI454" s="16" t="str">
        <f t="shared" si="428"/>
        <v/>
      </c>
      <c r="BJ454" s="16" t="str">
        <f t="shared" si="429"/>
        <v/>
      </c>
      <c r="BK454" s="16" t="str">
        <f t="shared" si="430"/>
        <v/>
      </c>
      <c r="BL454" s="16" t="str">
        <f t="shared" si="431"/>
        <v/>
      </c>
      <c r="BM454" s="16"/>
      <c r="BN454" s="16" t="str">
        <f t="shared" si="432"/>
        <v/>
      </c>
      <c r="BO454" s="16" t="str">
        <f t="shared" si="433"/>
        <v/>
      </c>
      <c r="BP454" s="28" t="str">
        <f t="shared" si="434"/>
        <v/>
      </c>
      <c r="BQ454" s="16" t="str">
        <f t="shared" si="435"/>
        <v/>
      </c>
      <c r="BR454" s="16" t="str">
        <f t="shared" si="436"/>
        <v/>
      </c>
      <c r="BS454" s="16" t="str">
        <f t="shared" si="437"/>
        <v/>
      </c>
      <c r="BT454" s="16" t="str">
        <f t="shared" si="438"/>
        <v/>
      </c>
      <c r="BU454" s="16" t="str">
        <f t="shared" si="439"/>
        <v/>
      </c>
      <c r="BV454" s="16" t="str">
        <f t="shared" si="440"/>
        <v/>
      </c>
      <c r="BW454" s="16" t="str">
        <f t="shared" si="441"/>
        <v/>
      </c>
      <c r="BX454" s="16" t="str">
        <f t="shared" si="442"/>
        <v/>
      </c>
      <c r="BY454" s="16" t="str">
        <f t="shared" si="443"/>
        <v/>
      </c>
      <c r="BZ454" s="16" t="str">
        <f t="shared" si="473"/>
        <v/>
      </c>
      <c r="CA454" s="16" t="str">
        <f t="shared" si="473"/>
        <v/>
      </c>
      <c r="CB454" s="16" t="str">
        <f t="shared" si="473"/>
        <v/>
      </c>
      <c r="CC454" s="16" t="str">
        <f t="shared" si="473"/>
        <v/>
      </c>
      <c r="CD454" s="16" t="str">
        <f t="shared" si="473"/>
        <v/>
      </c>
      <c r="CE454" s="16" t="str">
        <f t="shared" si="473"/>
        <v/>
      </c>
      <c r="CF454" s="16" t="str">
        <f t="shared" si="473"/>
        <v/>
      </c>
      <c r="CG454" s="16" t="str">
        <f t="shared" si="473"/>
        <v/>
      </c>
      <c r="CH454" s="66" t="str">
        <f t="shared" si="445"/>
        <v/>
      </c>
      <c r="CI454" s="42" t="str">
        <f t="shared" si="457"/>
        <v/>
      </c>
      <c r="CJ454" s="42" t="str">
        <f t="shared" si="458"/>
        <v/>
      </c>
      <c r="CK454" s="42" t="str">
        <f t="shared" si="459"/>
        <v/>
      </c>
      <c r="CL454" s="42" t="str">
        <f t="shared" si="460"/>
        <v/>
      </c>
      <c r="CM454" s="42" t="str">
        <f t="shared" si="461"/>
        <v/>
      </c>
      <c r="CN454" s="65">
        <f t="shared" si="447"/>
        <v>0</v>
      </c>
      <c r="CO454" s="73"/>
      <c r="CP454" s="41">
        <f t="shared" si="468"/>
        <v>0</v>
      </c>
      <c r="CQ454" s="39">
        <f t="shared" si="469"/>
        <v>0</v>
      </c>
      <c r="CR454" s="40">
        <f t="shared" si="470"/>
        <v>0</v>
      </c>
      <c r="CS454" s="134">
        <f t="shared" si="471"/>
        <v>0</v>
      </c>
      <c r="CT454" s="17"/>
      <c r="CU454" s="129"/>
      <c r="CV454" s="130">
        <f t="shared" si="448"/>
        <v>0</v>
      </c>
      <c r="CW454" s="134">
        <f t="shared" si="449"/>
        <v>0</v>
      </c>
      <c r="CX454" s="131">
        <f>+IF($I$7="SI",'INPUTS Y LISTAS'!$B$31,0)</f>
        <v>0</v>
      </c>
      <c r="CY454" s="132"/>
      <c r="CZ454" s="130">
        <f t="shared" si="450"/>
        <v>0</v>
      </c>
      <c r="DA454" s="134">
        <f t="shared" si="451"/>
        <v>0</v>
      </c>
      <c r="DB454" s="131">
        <f>+IF($I$7="SI",'INPUTS Y LISTAS'!$B$32,0)</f>
        <v>0</v>
      </c>
      <c r="DC454" s="132"/>
      <c r="DD454" s="130">
        <f t="shared" si="452"/>
        <v>0</v>
      </c>
      <c r="DE454" s="134">
        <f t="shared" si="453"/>
        <v>0</v>
      </c>
      <c r="DF454" s="131">
        <f>+IF($I$7="SI",'INPUTS Y LISTAS'!$B$33,0)</f>
        <v>0</v>
      </c>
      <c r="DG454" s="132"/>
      <c r="DH454" s="130">
        <f t="shared" si="454"/>
        <v>0</v>
      </c>
      <c r="DI454" s="134">
        <f t="shared" si="455"/>
        <v>0</v>
      </c>
      <c r="DJ454" s="136">
        <f t="shared" si="456"/>
        <v>0</v>
      </c>
    </row>
    <row r="455" spans="3:114" ht="15.75" hidden="1" outlineLevel="2" x14ac:dyDescent="0.2">
      <c r="C455" s="14">
        <f t="shared" si="463"/>
        <v>441</v>
      </c>
      <c r="D455" s="72"/>
      <c r="E455" s="69">
        <v>1</v>
      </c>
      <c r="F455" s="69"/>
      <c r="G455" s="70"/>
      <c r="H455" s="70"/>
      <c r="I455" s="70"/>
      <c r="J455" s="70"/>
      <c r="K455" s="70"/>
      <c r="L455" s="70"/>
      <c r="M455" s="70"/>
      <c r="N455" s="70"/>
      <c r="O455" s="70"/>
      <c r="P455" s="70"/>
      <c r="Q455" s="70"/>
      <c r="R455" s="70"/>
      <c r="S455" s="70"/>
      <c r="T455" s="70"/>
      <c r="U455" s="70"/>
      <c r="V455" s="70"/>
      <c r="W455" s="70"/>
      <c r="X455" s="70"/>
      <c r="Y455" s="71"/>
      <c r="Z455" s="87" t="s">
        <v>16</v>
      </c>
      <c r="AA455" s="15" t="str">
        <f>IF(G455="","",IF(Z455="SI",G455*(1+'INPUTS Y LISTAS'!$B$15),'Modelo Estadistico'!G455))</f>
        <v/>
      </c>
      <c r="AB455" s="15" t="str">
        <f>IF(H455="","",IF(Z455="SI",H455*(1+'INPUTS Y LISTAS'!$B$15),'Modelo Estadistico'!H455))</f>
        <v/>
      </c>
      <c r="AC455" s="15" t="str">
        <f>IF(I455="","",IF(Z455="SI",I455*(1+'INPUTS Y LISTAS'!$B$15),'Modelo Estadistico'!I455))</f>
        <v/>
      </c>
      <c r="AD455" s="15" t="str">
        <f>IF(J455="","",IF(Z455="SI",J455*(1+'INPUTS Y LISTAS'!$B$15),'Modelo Estadistico'!J455))</f>
        <v/>
      </c>
      <c r="AE455" s="15" t="str">
        <f>IF(K455="","",IF(Z455="SI",K455*(1+'INPUTS Y LISTAS'!$B$15),'Modelo Estadistico'!K455))</f>
        <v/>
      </c>
      <c r="AF455" s="15" t="str">
        <f>IF(L455="","",IF(Z455="SI",L455*(1+'INPUTS Y LISTAS'!$B$15),'Modelo Estadistico'!L455))</f>
        <v/>
      </c>
      <c r="AG455" s="15" t="str">
        <f>IF(M455="","",IF(Z455="SI",M455*(1+'INPUTS Y LISTAS'!$B$15),'Modelo Estadistico'!M455))</f>
        <v/>
      </c>
      <c r="AH455" s="15" t="str">
        <f>IF(N455="","",IF(Z455="SI",N455*(1+'INPUTS Y LISTAS'!$B$15),'Modelo Estadistico'!N455))</f>
        <v/>
      </c>
      <c r="AI455" s="15" t="str">
        <f>IF(O455="","",IF(Z455="SI",O455*(1+'INPUTS Y LISTAS'!$B$15),'Modelo Estadistico'!O455))</f>
        <v/>
      </c>
      <c r="AJ455" s="15" t="str">
        <f>IF(P455="","",IF(Z455="SI",P455*(1+'INPUTS Y LISTAS'!$B$15),'Modelo Estadistico'!P455))</f>
        <v/>
      </c>
      <c r="AK455" s="15" t="str">
        <f>IF(Q455="","",IF(Z455="SI",Q455*(1+'INPUTS Y LISTAS'!$B$15),'Modelo Estadistico'!Q455))</f>
        <v/>
      </c>
      <c r="AL455" s="15" t="str">
        <f>IF(R455="","",IF(Z455="SI",R455*(1+'INPUTS Y LISTAS'!$B$15),'Modelo Estadistico'!R455))</f>
        <v/>
      </c>
      <c r="AM455" s="15" t="str">
        <f>IF(S455="","",IF(Z455="SI",S455*(1+'INPUTS Y LISTAS'!$B$15),'Modelo Estadistico'!S455))</f>
        <v/>
      </c>
      <c r="AN455" s="15" t="str">
        <f>IF(T455="","",IF(Z455="SI",T455*(1+'INPUTS Y LISTAS'!$B$15),'Modelo Estadistico'!T455))</f>
        <v/>
      </c>
      <c r="AO455" s="15" t="str">
        <f>IF(U455="","",IF(Z455="SI",U455*(1+'INPUTS Y LISTAS'!$B$15),'Modelo Estadistico'!U455))</f>
        <v/>
      </c>
      <c r="AP455" s="15" t="str">
        <f>IF(V455="","",IF(Z455="SI",V455*(1+'INPUTS Y LISTAS'!$B$15),'Modelo Estadistico'!V455))</f>
        <v/>
      </c>
      <c r="AQ455" s="15" t="str">
        <f>IF(W455="","",IF(Z455="SI",W455*(1+'INPUTS Y LISTAS'!$B$15),'Modelo Estadistico'!W455))</f>
        <v/>
      </c>
      <c r="AR455" s="15" t="str">
        <f>IF(X455="","",IF(Z455="SI",X455*(1+'INPUTS Y LISTAS'!$B$15),'Modelo Estadistico'!X455))</f>
        <v/>
      </c>
      <c r="AS455" s="71"/>
      <c r="AT455" s="29" t="str">
        <f t="shared" si="464"/>
        <v/>
      </c>
      <c r="AU455" s="15" t="str">
        <f t="shared" si="465"/>
        <v/>
      </c>
      <c r="AV455" s="15" t="str">
        <f t="shared" si="466"/>
        <v/>
      </c>
      <c r="AW455" s="30" t="str">
        <f t="shared" si="467"/>
        <v/>
      </c>
      <c r="AX455" s="28" t="str">
        <f t="shared" si="446"/>
        <v/>
      </c>
      <c r="AY455" s="16" t="str">
        <f t="shared" si="418"/>
        <v/>
      </c>
      <c r="AZ455" s="16" t="str">
        <f t="shared" si="419"/>
        <v/>
      </c>
      <c r="BA455" s="16" t="str">
        <f t="shared" si="420"/>
        <v/>
      </c>
      <c r="BB455" s="16" t="str">
        <f t="shared" si="421"/>
        <v/>
      </c>
      <c r="BC455" s="16" t="str">
        <f t="shared" si="422"/>
        <v/>
      </c>
      <c r="BD455" s="16" t="str">
        <f t="shared" si="423"/>
        <v/>
      </c>
      <c r="BE455" s="16" t="str">
        <f t="shared" si="424"/>
        <v/>
      </c>
      <c r="BF455" s="16" t="str">
        <f t="shared" si="425"/>
        <v/>
      </c>
      <c r="BG455" s="16" t="str">
        <f t="shared" si="426"/>
        <v/>
      </c>
      <c r="BH455" s="16" t="str">
        <f t="shared" si="427"/>
        <v/>
      </c>
      <c r="BI455" s="16" t="str">
        <f t="shared" si="428"/>
        <v/>
      </c>
      <c r="BJ455" s="16" t="str">
        <f t="shared" si="429"/>
        <v/>
      </c>
      <c r="BK455" s="16" t="str">
        <f t="shared" si="430"/>
        <v/>
      </c>
      <c r="BL455" s="16" t="str">
        <f t="shared" si="431"/>
        <v/>
      </c>
      <c r="BM455" s="16"/>
      <c r="BN455" s="16" t="str">
        <f t="shared" si="432"/>
        <v/>
      </c>
      <c r="BO455" s="16" t="str">
        <f t="shared" si="433"/>
        <v/>
      </c>
      <c r="BP455" s="28" t="str">
        <f t="shared" si="434"/>
        <v/>
      </c>
      <c r="BQ455" s="16" t="str">
        <f t="shared" si="435"/>
        <v/>
      </c>
      <c r="BR455" s="16" t="str">
        <f t="shared" si="436"/>
        <v/>
      </c>
      <c r="BS455" s="16" t="str">
        <f t="shared" si="437"/>
        <v/>
      </c>
      <c r="BT455" s="16" t="str">
        <f t="shared" si="438"/>
        <v/>
      </c>
      <c r="BU455" s="16" t="str">
        <f t="shared" si="439"/>
        <v/>
      </c>
      <c r="BV455" s="16" t="str">
        <f t="shared" si="440"/>
        <v/>
      </c>
      <c r="BW455" s="16" t="str">
        <f t="shared" si="441"/>
        <v/>
      </c>
      <c r="BX455" s="16" t="str">
        <f t="shared" si="442"/>
        <v/>
      </c>
      <c r="BY455" s="16" t="str">
        <f t="shared" si="443"/>
        <v/>
      </c>
      <c r="BZ455" s="16" t="str">
        <f t="shared" si="473"/>
        <v/>
      </c>
      <c r="CA455" s="16" t="str">
        <f t="shared" si="473"/>
        <v/>
      </c>
      <c r="CB455" s="16" t="str">
        <f t="shared" si="473"/>
        <v/>
      </c>
      <c r="CC455" s="16" t="str">
        <f t="shared" si="473"/>
        <v/>
      </c>
      <c r="CD455" s="16" t="str">
        <f t="shared" si="473"/>
        <v/>
      </c>
      <c r="CE455" s="16" t="str">
        <f t="shared" si="473"/>
        <v/>
      </c>
      <c r="CF455" s="16" t="str">
        <f t="shared" si="473"/>
        <v/>
      </c>
      <c r="CG455" s="16" t="str">
        <f t="shared" si="473"/>
        <v/>
      </c>
      <c r="CH455" s="66" t="str">
        <f t="shared" si="445"/>
        <v/>
      </c>
      <c r="CI455" s="42" t="str">
        <f t="shared" si="457"/>
        <v/>
      </c>
      <c r="CJ455" s="42" t="str">
        <f t="shared" si="458"/>
        <v/>
      </c>
      <c r="CK455" s="42" t="str">
        <f t="shared" si="459"/>
        <v/>
      </c>
      <c r="CL455" s="42" t="str">
        <f t="shared" si="460"/>
        <v/>
      </c>
      <c r="CM455" s="42" t="str">
        <f t="shared" si="461"/>
        <v/>
      </c>
      <c r="CN455" s="65">
        <f t="shared" si="447"/>
        <v>0</v>
      </c>
      <c r="CO455" s="73"/>
      <c r="CP455" s="41">
        <f t="shared" si="468"/>
        <v>0</v>
      </c>
      <c r="CQ455" s="39">
        <f t="shared" si="469"/>
        <v>0</v>
      </c>
      <c r="CR455" s="40">
        <f t="shared" si="470"/>
        <v>0</v>
      </c>
      <c r="CS455" s="134">
        <f t="shared" si="471"/>
        <v>0</v>
      </c>
      <c r="CT455" s="17"/>
      <c r="CU455" s="129"/>
      <c r="CV455" s="130">
        <f t="shared" si="448"/>
        <v>0</v>
      </c>
      <c r="CW455" s="134">
        <f t="shared" si="449"/>
        <v>0</v>
      </c>
      <c r="CX455" s="131">
        <f>+IF($I$7="SI",'INPUTS Y LISTAS'!$B$31,0)</f>
        <v>0</v>
      </c>
      <c r="CY455" s="132"/>
      <c r="CZ455" s="130">
        <f t="shared" si="450"/>
        <v>0</v>
      </c>
      <c r="DA455" s="134">
        <f t="shared" si="451"/>
        <v>0</v>
      </c>
      <c r="DB455" s="131">
        <f>+IF($I$7="SI",'INPUTS Y LISTAS'!$B$32,0)</f>
        <v>0</v>
      </c>
      <c r="DC455" s="132"/>
      <c r="DD455" s="130">
        <f t="shared" si="452"/>
        <v>0</v>
      </c>
      <c r="DE455" s="134">
        <f t="shared" si="453"/>
        <v>0</v>
      </c>
      <c r="DF455" s="131">
        <f>+IF($I$7="SI",'INPUTS Y LISTAS'!$B$33,0)</f>
        <v>0</v>
      </c>
      <c r="DG455" s="132"/>
      <c r="DH455" s="130">
        <f t="shared" si="454"/>
        <v>0</v>
      </c>
      <c r="DI455" s="134">
        <f t="shared" si="455"/>
        <v>0</v>
      </c>
      <c r="DJ455" s="136">
        <f t="shared" si="456"/>
        <v>0</v>
      </c>
    </row>
    <row r="456" spans="3:114" ht="15.75" hidden="1" outlineLevel="2" x14ac:dyDescent="0.2">
      <c r="C456" s="14">
        <f t="shared" si="463"/>
        <v>442</v>
      </c>
      <c r="D456" s="72"/>
      <c r="E456" s="69">
        <v>1</v>
      </c>
      <c r="F456" s="69"/>
      <c r="G456" s="70"/>
      <c r="H456" s="70"/>
      <c r="I456" s="70"/>
      <c r="J456" s="70"/>
      <c r="K456" s="70"/>
      <c r="L456" s="70"/>
      <c r="M456" s="70"/>
      <c r="N456" s="70"/>
      <c r="O456" s="70"/>
      <c r="P456" s="70"/>
      <c r="Q456" s="70"/>
      <c r="R456" s="70"/>
      <c r="S456" s="70"/>
      <c r="T456" s="70"/>
      <c r="U456" s="70"/>
      <c r="V456" s="70"/>
      <c r="W456" s="70"/>
      <c r="X456" s="70"/>
      <c r="Y456" s="71"/>
      <c r="Z456" s="87" t="s">
        <v>16</v>
      </c>
      <c r="AA456" s="15" t="str">
        <f>IF(G456="","",IF(Z456="SI",G456*(1+'INPUTS Y LISTAS'!$B$15),'Modelo Estadistico'!G456))</f>
        <v/>
      </c>
      <c r="AB456" s="15" t="str">
        <f>IF(H456="","",IF(Z456="SI",H456*(1+'INPUTS Y LISTAS'!$B$15),'Modelo Estadistico'!H456))</f>
        <v/>
      </c>
      <c r="AC456" s="15" t="str">
        <f>IF(I456="","",IF(Z456="SI",I456*(1+'INPUTS Y LISTAS'!$B$15),'Modelo Estadistico'!I456))</f>
        <v/>
      </c>
      <c r="AD456" s="15" t="str">
        <f>IF(J456="","",IF(Z456="SI",J456*(1+'INPUTS Y LISTAS'!$B$15),'Modelo Estadistico'!J456))</f>
        <v/>
      </c>
      <c r="AE456" s="15" t="str">
        <f>IF(K456="","",IF(Z456="SI",K456*(1+'INPUTS Y LISTAS'!$B$15),'Modelo Estadistico'!K456))</f>
        <v/>
      </c>
      <c r="AF456" s="15" t="str">
        <f>IF(L456="","",IF(Z456="SI",L456*(1+'INPUTS Y LISTAS'!$B$15),'Modelo Estadistico'!L456))</f>
        <v/>
      </c>
      <c r="AG456" s="15" t="str">
        <f>IF(M456="","",IF(Z456="SI",M456*(1+'INPUTS Y LISTAS'!$B$15),'Modelo Estadistico'!M456))</f>
        <v/>
      </c>
      <c r="AH456" s="15" t="str">
        <f>IF(N456="","",IF(Z456="SI",N456*(1+'INPUTS Y LISTAS'!$B$15),'Modelo Estadistico'!N456))</f>
        <v/>
      </c>
      <c r="AI456" s="15" t="str">
        <f>IF(O456="","",IF(Z456="SI",O456*(1+'INPUTS Y LISTAS'!$B$15),'Modelo Estadistico'!O456))</f>
        <v/>
      </c>
      <c r="AJ456" s="15" t="str">
        <f>IF(P456="","",IF(Z456="SI",P456*(1+'INPUTS Y LISTAS'!$B$15),'Modelo Estadistico'!P456))</f>
        <v/>
      </c>
      <c r="AK456" s="15" t="str">
        <f>IF(Q456="","",IF(Z456="SI",Q456*(1+'INPUTS Y LISTAS'!$B$15),'Modelo Estadistico'!Q456))</f>
        <v/>
      </c>
      <c r="AL456" s="15" t="str">
        <f>IF(R456="","",IF(Z456="SI",R456*(1+'INPUTS Y LISTAS'!$B$15),'Modelo Estadistico'!R456))</f>
        <v/>
      </c>
      <c r="AM456" s="15" t="str">
        <f>IF(S456="","",IF(Z456="SI",S456*(1+'INPUTS Y LISTAS'!$B$15),'Modelo Estadistico'!S456))</f>
        <v/>
      </c>
      <c r="AN456" s="15" t="str">
        <f>IF(T456="","",IF(Z456="SI",T456*(1+'INPUTS Y LISTAS'!$B$15),'Modelo Estadistico'!T456))</f>
        <v/>
      </c>
      <c r="AO456" s="15" t="str">
        <f>IF(U456="","",IF(Z456="SI",U456*(1+'INPUTS Y LISTAS'!$B$15),'Modelo Estadistico'!U456))</f>
        <v/>
      </c>
      <c r="AP456" s="15" t="str">
        <f>IF(V456="","",IF(Z456="SI",V456*(1+'INPUTS Y LISTAS'!$B$15),'Modelo Estadistico'!V456))</f>
        <v/>
      </c>
      <c r="AQ456" s="15" t="str">
        <f>IF(W456="","",IF(Z456="SI",W456*(1+'INPUTS Y LISTAS'!$B$15),'Modelo Estadistico'!W456))</f>
        <v/>
      </c>
      <c r="AR456" s="15" t="str">
        <f>IF(X456="","",IF(Z456="SI",X456*(1+'INPUTS Y LISTAS'!$B$15),'Modelo Estadistico'!X456))</f>
        <v/>
      </c>
      <c r="AS456" s="71"/>
      <c r="AT456" s="29" t="str">
        <f t="shared" si="464"/>
        <v/>
      </c>
      <c r="AU456" s="15" t="str">
        <f t="shared" si="465"/>
        <v/>
      </c>
      <c r="AV456" s="15" t="str">
        <f t="shared" si="466"/>
        <v/>
      </c>
      <c r="AW456" s="30" t="str">
        <f t="shared" si="467"/>
        <v/>
      </c>
      <c r="AX456" s="28" t="str">
        <f t="shared" si="446"/>
        <v/>
      </c>
      <c r="AY456" s="16" t="str">
        <f t="shared" si="418"/>
        <v/>
      </c>
      <c r="AZ456" s="16" t="str">
        <f t="shared" si="419"/>
        <v/>
      </c>
      <c r="BA456" s="16" t="str">
        <f t="shared" si="420"/>
        <v/>
      </c>
      <c r="BB456" s="16" t="str">
        <f t="shared" si="421"/>
        <v/>
      </c>
      <c r="BC456" s="16" t="str">
        <f t="shared" si="422"/>
        <v/>
      </c>
      <c r="BD456" s="16" t="str">
        <f t="shared" si="423"/>
        <v/>
      </c>
      <c r="BE456" s="16" t="str">
        <f t="shared" si="424"/>
        <v/>
      </c>
      <c r="BF456" s="16" t="str">
        <f t="shared" si="425"/>
        <v/>
      </c>
      <c r="BG456" s="16" t="str">
        <f t="shared" si="426"/>
        <v/>
      </c>
      <c r="BH456" s="16" t="str">
        <f t="shared" si="427"/>
        <v/>
      </c>
      <c r="BI456" s="16" t="str">
        <f t="shared" si="428"/>
        <v/>
      </c>
      <c r="BJ456" s="16" t="str">
        <f t="shared" si="429"/>
        <v/>
      </c>
      <c r="BK456" s="16" t="str">
        <f t="shared" si="430"/>
        <v/>
      </c>
      <c r="BL456" s="16" t="str">
        <f t="shared" si="431"/>
        <v/>
      </c>
      <c r="BM456" s="16"/>
      <c r="BN456" s="16" t="str">
        <f t="shared" si="432"/>
        <v/>
      </c>
      <c r="BO456" s="16" t="str">
        <f t="shared" si="433"/>
        <v/>
      </c>
      <c r="BP456" s="28" t="str">
        <f t="shared" si="434"/>
        <v/>
      </c>
      <c r="BQ456" s="16" t="str">
        <f t="shared" si="435"/>
        <v/>
      </c>
      <c r="BR456" s="16" t="str">
        <f t="shared" si="436"/>
        <v/>
      </c>
      <c r="BS456" s="16" t="str">
        <f t="shared" si="437"/>
        <v/>
      </c>
      <c r="BT456" s="16" t="str">
        <f t="shared" si="438"/>
        <v/>
      </c>
      <c r="BU456" s="16" t="str">
        <f t="shared" si="439"/>
        <v/>
      </c>
      <c r="BV456" s="16" t="str">
        <f t="shared" si="440"/>
        <v/>
      </c>
      <c r="BW456" s="16" t="str">
        <f t="shared" si="441"/>
        <v/>
      </c>
      <c r="BX456" s="16" t="str">
        <f t="shared" si="442"/>
        <v/>
      </c>
      <c r="BY456" s="16" t="str">
        <f t="shared" si="443"/>
        <v/>
      </c>
      <c r="BZ456" s="16" t="str">
        <f t="shared" si="473"/>
        <v/>
      </c>
      <c r="CA456" s="16" t="str">
        <f t="shared" si="473"/>
        <v/>
      </c>
      <c r="CB456" s="16" t="str">
        <f t="shared" si="473"/>
        <v/>
      </c>
      <c r="CC456" s="16" t="str">
        <f t="shared" si="473"/>
        <v/>
      </c>
      <c r="CD456" s="16" t="str">
        <f t="shared" si="473"/>
        <v/>
      </c>
      <c r="CE456" s="16" t="str">
        <f t="shared" si="473"/>
        <v/>
      </c>
      <c r="CF456" s="16" t="str">
        <f t="shared" si="473"/>
        <v/>
      </c>
      <c r="CG456" s="16" t="str">
        <f t="shared" si="473"/>
        <v/>
      </c>
      <c r="CH456" s="66" t="str">
        <f t="shared" si="445"/>
        <v/>
      </c>
      <c r="CI456" s="42" t="str">
        <f t="shared" si="457"/>
        <v/>
      </c>
      <c r="CJ456" s="42" t="str">
        <f t="shared" si="458"/>
        <v/>
      </c>
      <c r="CK456" s="42" t="str">
        <f t="shared" si="459"/>
        <v/>
      </c>
      <c r="CL456" s="42" t="str">
        <f t="shared" si="460"/>
        <v/>
      </c>
      <c r="CM456" s="42" t="str">
        <f t="shared" si="461"/>
        <v/>
      </c>
      <c r="CN456" s="65">
        <f t="shared" si="447"/>
        <v>0</v>
      </c>
      <c r="CO456" s="73"/>
      <c r="CP456" s="41">
        <f t="shared" si="468"/>
        <v>0</v>
      </c>
      <c r="CQ456" s="39">
        <f t="shared" si="469"/>
        <v>0</v>
      </c>
      <c r="CR456" s="40">
        <f t="shared" si="470"/>
        <v>0</v>
      </c>
      <c r="CS456" s="134">
        <f t="shared" si="471"/>
        <v>0</v>
      </c>
      <c r="CT456" s="17"/>
      <c r="CU456" s="129"/>
      <c r="CV456" s="130">
        <f t="shared" si="448"/>
        <v>0</v>
      </c>
      <c r="CW456" s="134">
        <f t="shared" si="449"/>
        <v>0</v>
      </c>
      <c r="CX456" s="131">
        <f>+IF($I$7="SI",'INPUTS Y LISTAS'!$B$31,0)</f>
        <v>0</v>
      </c>
      <c r="CY456" s="132"/>
      <c r="CZ456" s="130">
        <f t="shared" si="450"/>
        <v>0</v>
      </c>
      <c r="DA456" s="134">
        <f t="shared" si="451"/>
        <v>0</v>
      </c>
      <c r="DB456" s="131">
        <f>+IF($I$7="SI",'INPUTS Y LISTAS'!$B$32,0)</f>
        <v>0</v>
      </c>
      <c r="DC456" s="132"/>
      <c r="DD456" s="130">
        <f t="shared" si="452"/>
        <v>0</v>
      </c>
      <c r="DE456" s="134">
        <f t="shared" si="453"/>
        <v>0</v>
      </c>
      <c r="DF456" s="131">
        <f>+IF($I$7="SI",'INPUTS Y LISTAS'!$B$33,0)</f>
        <v>0</v>
      </c>
      <c r="DG456" s="132"/>
      <c r="DH456" s="130">
        <f t="shared" si="454"/>
        <v>0</v>
      </c>
      <c r="DI456" s="134">
        <f t="shared" si="455"/>
        <v>0</v>
      </c>
      <c r="DJ456" s="136">
        <f t="shared" si="456"/>
        <v>0</v>
      </c>
    </row>
    <row r="457" spans="3:114" ht="15.75" hidden="1" outlineLevel="2" x14ac:dyDescent="0.2">
      <c r="C457" s="14">
        <f t="shared" si="463"/>
        <v>443</v>
      </c>
      <c r="D457" s="72"/>
      <c r="E457" s="69">
        <v>1</v>
      </c>
      <c r="F457" s="69"/>
      <c r="G457" s="70"/>
      <c r="H457" s="70"/>
      <c r="I457" s="70"/>
      <c r="J457" s="70"/>
      <c r="K457" s="70"/>
      <c r="L457" s="70"/>
      <c r="M457" s="70"/>
      <c r="N457" s="70"/>
      <c r="O457" s="70"/>
      <c r="P457" s="70"/>
      <c r="Q457" s="70"/>
      <c r="R457" s="70"/>
      <c r="S457" s="70"/>
      <c r="T457" s="70"/>
      <c r="U457" s="70"/>
      <c r="V457" s="70"/>
      <c r="W457" s="70"/>
      <c r="X457" s="70"/>
      <c r="Y457" s="71"/>
      <c r="Z457" s="87" t="s">
        <v>16</v>
      </c>
      <c r="AA457" s="15" t="str">
        <f>IF(G457="","",IF(Z457="SI",G457*(1+'INPUTS Y LISTAS'!$B$15),'Modelo Estadistico'!G457))</f>
        <v/>
      </c>
      <c r="AB457" s="15" t="str">
        <f>IF(H457="","",IF(Z457="SI",H457*(1+'INPUTS Y LISTAS'!$B$15),'Modelo Estadistico'!H457))</f>
        <v/>
      </c>
      <c r="AC457" s="15" t="str">
        <f>IF(I457="","",IF(Z457="SI",I457*(1+'INPUTS Y LISTAS'!$B$15),'Modelo Estadistico'!I457))</f>
        <v/>
      </c>
      <c r="AD457" s="15" t="str">
        <f>IF(J457="","",IF(Z457="SI",J457*(1+'INPUTS Y LISTAS'!$B$15),'Modelo Estadistico'!J457))</f>
        <v/>
      </c>
      <c r="AE457" s="15" t="str">
        <f>IF(K457="","",IF(Z457="SI",K457*(1+'INPUTS Y LISTAS'!$B$15),'Modelo Estadistico'!K457))</f>
        <v/>
      </c>
      <c r="AF457" s="15" t="str">
        <f>IF(L457="","",IF(Z457="SI",L457*(1+'INPUTS Y LISTAS'!$B$15),'Modelo Estadistico'!L457))</f>
        <v/>
      </c>
      <c r="AG457" s="15" t="str">
        <f>IF(M457="","",IF(Z457="SI",M457*(1+'INPUTS Y LISTAS'!$B$15),'Modelo Estadistico'!M457))</f>
        <v/>
      </c>
      <c r="AH457" s="15" t="str">
        <f>IF(N457="","",IF(Z457="SI",N457*(1+'INPUTS Y LISTAS'!$B$15),'Modelo Estadistico'!N457))</f>
        <v/>
      </c>
      <c r="AI457" s="15" t="str">
        <f>IF(O457="","",IF(Z457="SI",O457*(1+'INPUTS Y LISTAS'!$B$15),'Modelo Estadistico'!O457))</f>
        <v/>
      </c>
      <c r="AJ457" s="15" t="str">
        <f>IF(P457="","",IF(Z457="SI",P457*(1+'INPUTS Y LISTAS'!$B$15),'Modelo Estadistico'!P457))</f>
        <v/>
      </c>
      <c r="AK457" s="15" t="str">
        <f>IF(Q457="","",IF(Z457="SI",Q457*(1+'INPUTS Y LISTAS'!$B$15),'Modelo Estadistico'!Q457))</f>
        <v/>
      </c>
      <c r="AL457" s="15" t="str">
        <f>IF(R457="","",IF(Z457="SI",R457*(1+'INPUTS Y LISTAS'!$B$15),'Modelo Estadistico'!R457))</f>
        <v/>
      </c>
      <c r="AM457" s="15" t="str">
        <f>IF(S457="","",IF(Z457="SI",S457*(1+'INPUTS Y LISTAS'!$B$15),'Modelo Estadistico'!S457))</f>
        <v/>
      </c>
      <c r="AN457" s="15" t="str">
        <f>IF(T457="","",IF(Z457="SI",T457*(1+'INPUTS Y LISTAS'!$B$15),'Modelo Estadistico'!T457))</f>
        <v/>
      </c>
      <c r="AO457" s="15" t="str">
        <f>IF(U457="","",IF(Z457="SI",U457*(1+'INPUTS Y LISTAS'!$B$15),'Modelo Estadistico'!U457))</f>
        <v/>
      </c>
      <c r="AP457" s="15" t="str">
        <f>IF(V457="","",IF(Z457="SI",V457*(1+'INPUTS Y LISTAS'!$B$15),'Modelo Estadistico'!V457))</f>
        <v/>
      </c>
      <c r="AQ457" s="15" t="str">
        <f>IF(W457="","",IF(Z457="SI",W457*(1+'INPUTS Y LISTAS'!$B$15),'Modelo Estadistico'!W457))</f>
        <v/>
      </c>
      <c r="AR457" s="15" t="str">
        <f>IF(X457="","",IF(Z457="SI",X457*(1+'INPUTS Y LISTAS'!$B$15),'Modelo Estadistico'!X457))</f>
        <v/>
      </c>
      <c r="AS457" s="71"/>
      <c r="AT457" s="29" t="str">
        <f t="shared" si="464"/>
        <v/>
      </c>
      <c r="AU457" s="15" t="str">
        <f t="shared" si="465"/>
        <v/>
      </c>
      <c r="AV457" s="15" t="str">
        <f t="shared" si="466"/>
        <v/>
      </c>
      <c r="AW457" s="30" t="str">
        <f t="shared" si="467"/>
        <v/>
      </c>
      <c r="AX457" s="28" t="str">
        <f t="shared" si="446"/>
        <v/>
      </c>
      <c r="AY457" s="16" t="str">
        <f t="shared" si="418"/>
        <v/>
      </c>
      <c r="AZ457" s="16" t="str">
        <f t="shared" si="419"/>
        <v/>
      </c>
      <c r="BA457" s="16" t="str">
        <f t="shared" si="420"/>
        <v/>
      </c>
      <c r="BB457" s="16" t="str">
        <f t="shared" si="421"/>
        <v/>
      </c>
      <c r="BC457" s="16" t="str">
        <f t="shared" si="422"/>
        <v/>
      </c>
      <c r="BD457" s="16" t="str">
        <f t="shared" si="423"/>
        <v/>
      </c>
      <c r="BE457" s="16" t="str">
        <f t="shared" si="424"/>
        <v/>
      </c>
      <c r="BF457" s="16" t="str">
        <f t="shared" si="425"/>
        <v/>
      </c>
      <c r="BG457" s="16" t="str">
        <f t="shared" si="426"/>
        <v/>
      </c>
      <c r="BH457" s="16" t="str">
        <f t="shared" si="427"/>
        <v/>
      </c>
      <c r="BI457" s="16" t="str">
        <f t="shared" si="428"/>
        <v/>
      </c>
      <c r="BJ457" s="16" t="str">
        <f t="shared" si="429"/>
        <v/>
      </c>
      <c r="BK457" s="16" t="str">
        <f t="shared" si="430"/>
        <v/>
      </c>
      <c r="BL457" s="16" t="str">
        <f t="shared" si="431"/>
        <v/>
      </c>
      <c r="BM457" s="16"/>
      <c r="BN457" s="16" t="str">
        <f t="shared" si="432"/>
        <v/>
      </c>
      <c r="BO457" s="16" t="str">
        <f t="shared" si="433"/>
        <v/>
      </c>
      <c r="BP457" s="28" t="str">
        <f t="shared" si="434"/>
        <v/>
      </c>
      <c r="BQ457" s="16" t="str">
        <f t="shared" si="435"/>
        <v/>
      </c>
      <c r="BR457" s="16" t="str">
        <f t="shared" si="436"/>
        <v/>
      </c>
      <c r="BS457" s="16" t="str">
        <f t="shared" si="437"/>
        <v/>
      </c>
      <c r="BT457" s="16" t="str">
        <f t="shared" si="438"/>
        <v/>
      </c>
      <c r="BU457" s="16" t="str">
        <f t="shared" si="439"/>
        <v/>
      </c>
      <c r="BV457" s="16" t="str">
        <f t="shared" si="440"/>
        <v/>
      </c>
      <c r="BW457" s="16" t="str">
        <f t="shared" si="441"/>
        <v/>
      </c>
      <c r="BX457" s="16" t="str">
        <f t="shared" si="442"/>
        <v/>
      </c>
      <c r="BY457" s="16" t="str">
        <f t="shared" si="443"/>
        <v/>
      </c>
      <c r="BZ457" s="16" t="str">
        <f t="shared" si="473"/>
        <v/>
      </c>
      <c r="CA457" s="16" t="str">
        <f t="shared" si="473"/>
        <v/>
      </c>
      <c r="CB457" s="16" t="str">
        <f t="shared" si="473"/>
        <v/>
      </c>
      <c r="CC457" s="16" t="str">
        <f t="shared" si="473"/>
        <v/>
      </c>
      <c r="CD457" s="16" t="str">
        <f t="shared" si="473"/>
        <v/>
      </c>
      <c r="CE457" s="16" t="str">
        <f t="shared" si="473"/>
        <v/>
      </c>
      <c r="CF457" s="16" t="str">
        <f t="shared" si="473"/>
        <v/>
      </c>
      <c r="CG457" s="16" t="str">
        <f t="shared" si="473"/>
        <v/>
      </c>
      <c r="CH457" s="66" t="str">
        <f t="shared" si="445"/>
        <v/>
      </c>
      <c r="CI457" s="42" t="str">
        <f t="shared" si="457"/>
        <v/>
      </c>
      <c r="CJ457" s="42" t="str">
        <f t="shared" si="458"/>
        <v/>
      </c>
      <c r="CK457" s="42" t="str">
        <f t="shared" si="459"/>
        <v/>
      </c>
      <c r="CL457" s="42" t="str">
        <f t="shared" si="460"/>
        <v/>
      </c>
      <c r="CM457" s="42" t="str">
        <f t="shared" si="461"/>
        <v/>
      </c>
      <c r="CN457" s="65">
        <f t="shared" si="447"/>
        <v>0</v>
      </c>
      <c r="CO457" s="73"/>
      <c r="CP457" s="41">
        <f t="shared" si="468"/>
        <v>0</v>
      </c>
      <c r="CQ457" s="39">
        <f t="shared" si="469"/>
        <v>0</v>
      </c>
      <c r="CR457" s="40">
        <f t="shared" si="470"/>
        <v>0</v>
      </c>
      <c r="CS457" s="134">
        <f t="shared" si="471"/>
        <v>0</v>
      </c>
      <c r="CT457" s="17"/>
      <c r="CU457" s="129"/>
      <c r="CV457" s="130">
        <f t="shared" si="448"/>
        <v>0</v>
      </c>
      <c r="CW457" s="134">
        <f t="shared" si="449"/>
        <v>0</v>
      </c>
      <c r="CX457" s="131">
        <f>+IF($I$7="SI",'INPUTS Y LISTAS'!$B$31,0)</f>
        <v>0</v>
      </c>
      <c r="CY457" s="132"/>
      <c r="CZ457" s="130">
        <f t="shared" si="450"/>
        <v>0</v>
      </c>
      <c r="DA457" s="134">
        <f t="shared" si="451"/>
        <v>0</v>
      </c>
      <c r="DB457" s="131">
        <f>+IF($I$7="SI",'INPUTS Y LISTAS'!$B$32,0)</f>
        <v>0</v>
      </c>
      <c r="DC457" s="132"/>
      <c r="DD457" s="130">
        <f t="shared" si="452"/>
        <v>0</v>
      </c>
      <c r="DE457" s="134">
        <f t="shared" si="453"/>
        <v>0</v>
      </c>
      <c r="DF457" s="131">
        <f>+IF($I$7="SI",'INPUTS Y LISTAS'!$B$33,0)</f>
        <v>0</v>
      </c>
      <c r="DG457" s="132"/>
      <c r="DH457" s="130">
        <f t="shared" si="454"/>
        <v>0</v>
      </c>
      <c r="DI457" s="134">
        <f t="shared" si="455"/>
        <v>0</v>
      </c>
      <c r="DJ457" s="136">
        <f t="shared" si="456"/>
        <v>0</v>
      </c>
    </row>
    <row r="458" spans="3:114" ht="15.75" hidden="1" outlineLevel="2" x14ac:dyDescent="0.2">
      <c r="C458" s="14">
        <f t="shared" si="463"/>
        <v>444</v>
      </c>
      <c r="D458" s="72"/>
      <c r="E458" s="69">
        <v>1</v>
      </c>
      <c r="F458" s="69"/>
      <c r="G458" s="70"/>
      <c r="H458" s="70"/>
      <c r="I458" s="70"/>
      <c r="J458" s="70"/>
      <c r="K458" s="70"/>
      <c r="L458" s="70"/>
      <c r="M458" s="70"/>
      <c r="N458" s="70"/>
      <c r="O458" s="70"/>
      <c r="P458" s="70"/>
      <c r="Q458" s="70"/>
      <c r="R458" s="70"/>
      <c r="S458" s="70"/>
      <c r="T458" s="70"/>
      <c r="U458" s="70"/>
      <c r="V458" s="70"/>
      <c r="W458" s="70"/>
      <c r="X458" s="70"/>
      <c r="Y458" s="71"/>
      <c r="Z458" s="87" t="s">
        <v>16</v>
      </c>
      <c r="AA458" s="15" t="str">
        <f>IF(G458="","",IF(Z458="SI",G458*(1+'INPUTS Y LISTAS'!$B$15),'Modelo Estadistico'!G458))</f>
        <v/>
      </c>
      <c r="AB458" s="15" t="str">
        <f>IF(H458="","",IF(Z458="SI",H458*(1+'INPUTS Y LISTAS'!$B$15),'Modelo Estadistico'!H458))</f>
        <v/>
      </c>
      <c r="AC458" s="15" t="str">
        <f>IF(I458="","",IF(Z458="SI",I458*(1+'INPUTS Y LISTAS'!$B$15),'Modelo Estadistico'!I458))</f>
        <v/>
      </c>
      <c r="AD458" s="15" t="str">
        <f>IF(J458="","",IF(Z458="SI",J458*(1+'INPUTS Y LISTAS'!$B$15),'Modelo Estadistico'!J458))</f>
        <v/>
      </c>
      <c r="AE458" s="15" t="str">
        <f>IF(K458="","",IF(Z458="SI",K458*(1+'INPUTS Y LISTAS'!$B$15),'Modelo Estadistico'!K458))</f>
        <v/>
      </c>
      <c r="AF458" s="15" t="str">
        <f>IF(L458="","",IF(Z458="SI",L458*(1+'INPUTS Y LISTAS'!$B$15),'Modelo Estadistico'!L458))</f>
        <v/>
      </c>
      <c r="AG458" s="15" t="str">
        <f>IF(M458="","",IF(Z458="SI",M458*(1+'INPUTS Y LISTAS'!$B$15),'Modelo Estadistico'!M458))</f>
        <v/>
      </c>
      <c r="AH458" s="15" t="str">
        <f>IF(N458="","",IF(Z458="SI",N458*(1+'INPUTS Y LISTAS'!$B$15),'Modelo Estadistico'!N458))</f>
        <v/>
      </c>
      <c r="AI458" s="15" t="str">
        <f>IF(O458="","",IF(Z458="SI",O458*(1+'INPUTS Y LISTAS'!$B$15),'Modelo Estadistico'!O458))</f>
        <v/>
      </c>
      <c r="AJ458" s="15" t="str">
        <f>IF(P458="","",IF(Z458="SI",P458*(1+'INPUTS Y LISTAS'!$B$15),'Modelo Estadistico'!P458))</f>
        <v/>
      </c>
      <c r="AK458" s="15" t="str">
        <f>IF(Q458="","",IF(Z458="SI",Q458*(1+'INPUTS Y LISTAS'!$B$15),'Modelo Estadistico'!Q458))</f>
        <v/>
      </c>
      <c r="AL458" s="15" t="str">
        <f>IF(R458="","",IF(Z458="SI",R458*(1+'INPUTS Y LISTAS'!$B$15),'Modelo Estadistico'!R458))</f>
        <v/>
      </c>
      <c r="AM458" s="15" t="str">
        <f>IF(S458="","",IF(Z458="SI",S458*(1+'INPUTS Y LISTAS'!$B$15),'Modelo Estadistico'!S458))</f>
        <v/>
      </c>
      <c r="AN458" s="15" t="str">
        <f>IF(T458="","",IF(Z458="SI",T458*(1+'INPUTS Y LISTAS'!$B$15),'Modelo Estadistico'!T458))</f>
        <v/>
      </c>
      <c r="AO458" s="15" t="str">
        <f>IF(U458="","",IF(Z458="SI",U458*(1+'INPUTS Y LISTAS'!$B$15),'Modelo Estadistico'!U458))</f>
        <v/>
      </c>
      <c r="AP458" s="15" t="str">
        <f>IF(V458="","",IF(Z458="SI",V458*(1+'INPUTS Y LISTAS'!$B$15),'Modelo Estadistico'!V458))</f>
        <v/>
      </c>
      <c r="AQ458" s="15" t="str">
        <f>IF(W458="","",IF(Z458="SI",W458*(1+'INPUTS Y LISTAS'!$B$15),'Modelo Estadistico'!W458))</f>
        <v/>
      </c>
      <c r="AR458" s="15" t="str">
        <f>IF(X458="","",IF(Z458="SI",X458*(1+'INPUTS Y LISTAS'!$B$15),'Modelo Estadistico'!X458))</f>
        <v/>
      </c>
      <c r="AS458" s="71"/>
      <c r="AT458" s="29" t="str">
        <f t="shared" si="464"/>
        <v/>
      </c>
      <c r="AU458" s="15" t="str">
        <f t="shared" si="465"/>
        <v/>
      </c>
      <c r="AV458" s="15" t="str">
        <f t="shared" si="466"/>
        <v/>
      </c>
      <c r="AW458" s="30" t="str">
        <f t="shared" si="467"/>
        <v/>
      </c>
      <c r="AX458" s="28" t="str">
        <f t="shared" si="446"/>
        <v/>
      </c>
      <c r="AY458" s="16" t="str">
        <f t="shared" si="418"/>
        <v/>
      </c>
      <c r="AZ458" s="16" t="str">
        <f t="shared" si="419"/>
        <v/>
      </c>
      <c r="BA458" s="16" t="str">
        <f t="shared" si="420"/>
        <v/>
      </c>
      <c r="BB458" s="16" t="str">
        <f t="shared" si="421"/>
        <v/>
      </c>
      <c r="BC458" s="16" t="str">
        <f t="shared" si="422"/>
        <v/>
      </c>
      <c r="BD458" s="16" t="str">
        <f t="shared" si="423"/>
        <v/>
      </c>
      <c r="BE458" s="16" t="str">
        <f t="shared" si="424"/>
        <v/>
      </c>
      <c r="BF458" s="16" t="str">
        <f t="shared" si="425"/>
        <v/>
      </c>
      <c r="BG458" s="16" t="str">
        <f t="shared" si="426"/>
        <v/>
      </c>
      <c r="BH458" s="16" t="str">
        <f t="shared" si="427"/>
        <v/>
      </c>
      <c r="BI458" s="16" t="str">
        <f t="shared" si="428"/>
        <v/>
      </c>
      <c r="BJ458" s="16" t="str">
        <f t="shared" si="429"/>
        <v/>
      </c>
      <c r="BK458" s="16" t="str">
        <f t="shared" si="430"/>
        <v/>
      </c>
      <c r="BL458" s="16" t="str">
        <f t="shared" si="431"/>
        <v/>
      </c>
      <c r="BM458" s="16"/>
      <c r="BN458" s="16" t="str">
        <f t="shared" si="432"/>
        <v/>
      </c>
      <c r="BO458" s="16" t="str">
        <f t="shared" si="433"/>
        <v/>
      </c>
      <c r="BP458" s="28" t="str">
        <f t="shared" si="434"/>
        <v/>
      </c>
      <c r="BQ458" s="16" t="str">
        <f t="shared" si="435"/>
        <v/>
      </c>
      <c r="BR458" s="16" t="str">
        <f t="shared" si="436"/>
        <v/>
      </c>
      <c r="BS458" s="16" t="str">
        <f t="shared" si="437"/>
        <v/>
      </c>
      <c r="BT458" s="16" t="str">
        <f t="shared" si="438"/>
        <v/>
      </c>
      <c r="BU458" s="16" t="str">
        <f t="shared" si="439"/>
        <v/>
      </c>
      <c r="BV458" s="16" t="str">
        <f t="shared" si="440"/>
        <v/>
      </c>
      <c r="BW458" s="16" t="str">
        <f t="shared" si="441"/>
        <v/>
      </c>
      <c r="BX458" s="16" t="str">
        <f t="shared" si="442"/>
        <v/>
      </c>
      <c r="BY458" s="16" t="str">
        <f t="shared" si="443"/>
        <v/>
      </c>
      <c r="BZ458" s="16" t="str">
        <f t="shared" si="473"/>
        <v/>
      </c>
      <c r="CA458" s="16" t="str">
        <f t="shared" si="473"/>
        <v/>
      </c>
      <c r="CB458" s="16" t="str">
        <f t="shared" si="473"/>
        <v/>
      </c>
      <c r="CC458" s="16" t="str">
        <f t="shared" si="473"/>
        <v/>
      </c>
      <c r="CD458" s="16" t="str">
        <f t="shared" si="473"/>
        <v/>
      </c>
      <c r="CE458" s="16" t="str">
        <f t="shared" si="473"/>
        <v/>
      </c>
      <c r="CF458" s="16" t="str">
        <f t="shared" si="473"/>
        <v/>
      </c>
      <c r="CG458" s="16" t="str">
        <f t="shared" si="473"/>
        <v/>
      </c>
      <c r="CH458" s="66" t="str">
        <f t="shared" si="445"/>
        <v/>
      </c>
      <c r="CI458" s="42" t="str">
        <f t="shared" si="457"/>
        <v/>
      </c>
      <c r="CJ458" s="42" t="str">
        <f t="shared" si="458"/>
        <v/>
      </c>
      <c r="CK458" s="42" t="str">
        <f t="shared" si="459"/>
        <v/>
      </c>
      <c r="CL458" s="42" t="str">
        <f t="shared" si="460"/>
        <v/>
      </c>
      <c r="CM458" s="42" t="str">
        <f t="shared" si="461"/>
        <v/>
      </c>
      <c r="CN458" s="65">
        <f t="shared" si="447"/>
        <v>0</v>
      </c>
      <c r="CO458" s="73"/>
      <c r="CP458" s="41">
        <f t="shared" si="468"/>
        <v>0</v>
      </c>
      <c r="CQ458" s="39">
        <f t="shared" si="469"/>
        <v>0</v>
      </c>
      <c r="CR458" s="40">
        <f t="shared" si="470"/>
        <v>0</v>
      </c>
      <c r="CS458" s="134">
        <f t="shared" si="471"/>
        <v>0</v>
      </c>
      <c r="CT458" s="17"/>
      <c r="CU458" s="129"/>
      <c r="CV458" s="130">
        <f t="shared" si="448"/>
        <v>0</v>
      </c>
      <c r="CW458" s="134">
        <f t="shared" si="449"/>
        <v>0</v>
      </c>
      <c r="CX458" s="131">
        <f>+IF($I$7="SI",'INPUTS Y LISTAS'!$B$31,0)</f>
        <v>0</v>
      </c>
      <c r="CY458" s="132"/>
      <c r="CZ458" s="130">
        <f t="shared" si="450"/>
        <v>0</v>
      </c>
      <c r="DA458" s="134">
        <f t="shared" si="451"/>
        <v>0</v>
      </c>
      <c r="DB458" s="131">
        <f>+IF($I$7="SI",'INPUTS Y LISTAS'!$B$32,0)</f>
        <v>0</v>
      </c>
      <c r="DC458" s="132"/>
      <c r="DD458" s="130">
        <f t="shared" si="452"/>
        <v>0</v>
      </c>
      <c r="DE458" s="134">
        <f t="shared" si="453"/>
        <v>0</v>
      </c>
      <c r="DF458" s="131">
        <f>+IF($I$7="SI",'INPUTS Y LISTAS'!$B$33,0)</f>
        <v>0</v>
      </c>
      <c r="DG458" s="132"/>
      <c r="DH458" s="130">
        <f t="shared" si="454"/>
        <v>0</v>
      </c>
      <c r="DI458" s="134">
        <f t="shared" si="455"/>
        <v>0</v>
      </c>
      <c r="DJ458" s="136">
        <f t="shared" si="456"/>
        <v>0</v>
      </c>
    </row>
    <row r="459" spans="3:114" ht="15.75" hidden="1" outlineLevel="2" x14ac:dyDescent="0.2">
      <c r="C459" s="14">
        <f t="shared" si="463"/>
        <v>445</v>
      </c>
      <c r="D459" s="72"/>
      <c r="E459" s="69">
        <v>1</v>
      </c>
      <c r="F459" s="69"/>
      <c r="G459" s="70"/>
      <c r="H459" s="70"/>
      <c r="I459" s="70"/>
      <c r="J459" s="70"/>
      <c r="K459" s="70"/>
      <c r="L459" s="70"/>
      <c r="M459" s="70"/>
      <c r="N459" s="70"/>
      <c r="O459" s="70"/>
      <c r="P459" s="70"/>
      <c r="Q459" s="70"/>
      <c r="R459" s="70"/>
      <c r="S459" s="70"/>
      <c r="T459" s="70"/>
      <c r="U459" s="70"/>
      <c r="V459" s="70"/>
      <c r="W459" s="70"/>
      <c r="X459" s="70"/>
      <c r="Y459" s="71"/>
      <c r="Z459" s="87" t="s">
        <v>16</v>
      </c>
      <c r="AA459" s="15" t="str">
        <f>IF(G459="","",IF(Z459="SI",G459*(1+'INPUTS Y LISTAS'!$B$15),'Modelo Estadistico'!G459))</f>
        <v/>
      </c>
      <c r="AB459" s="15" t="str">
        <f>IF(H459="","",IF(Z459="SI",H459*(1+'INPUTS Y LISTAS'!$B$15),'Modelo Estadistico'!H459))</f>
        <v/>
      </c>
      <c r="AC459" s="15" t="str">
        <f>IF(I459="","",IF(Z459="SI",I459*(1+'INPUTS Y LISTAS'!$B$15),'Modelo Estadistico'!I459))</f>
        <v/>
      </c>
      <c r="AD459" s="15" t="str">
        <f>IF(J459="","",IF(Z459="SI",J459*(1+'INPUTS Y LISTAS'!$B$15),'Modelo Estadistico'!J459))</f>
        <v/>
      </c>
      <c r="AE459" s="15" t="str">
        <f>IF(K459="","",IF(Z459="SI",K459*(1+'INPUTS Y LISTAS'!$B$15),'Modelo Estadistico'!K459))</f>
        <v/>
      </c>
      <c r="AF459" s="15" t="str">
        <f>IF(L459="","",IF(Z459="SI",L459*(1+'INPUTS Y LISTAS'!$B$15),'Modelo Estadistico'!L459))</f>
        <v/>
      </c>
      <c r="AG459" s="15" t="str">
        <f>IF(M459="","",IF(Z459="SI",M459*(1+'INPUTS Y LISTAS'!$B$15),'Modelo Estadistico'!M459))</f>
        <v/>
      </c>
      <c r="AH459" s="15" t="str">
        <f>IF(N459="","",IF(Z459="SI",N459*(1+'INPUTS Y LISTAS'!$B$15),'Modelo Estadistico'!N459))</f>
        <v/>
      </c>
      <c r="AI459" s="15" t="str">
        <f>IF(O459="","",IF(Z459="SI",O459*(1+'INPUTS Y LISTAS'!$B$15),'Modelo Estadistico'!O459))</f>
        <v/>
      </c>
      <c r="AJ459" s="15" t="str">
        <f>IF(P459="","",IF(Z459="SI",P459*(1+'INPUTS Y LISTAS'!$B$15),'Modelo Estadistico'!P459))</f>
        <v/>
      </c>
      <c r="AK459" s="15" t="str">
        <f>IF(Q459="","",IF(Z459="SI",Q459*(1+'INPUTS Y LISTAS'!$B$15),'Modelo Estadistico'!Q459))</f>
        <v/>
      </c>
      <c r="AL459" s="15" t="str">
        <f>IF(R459="","",IF(Z459="SI",R459*(1+'INPUTS Y LISTAS'!$B$15),'Modelo Estadistico'!R459))</f>
        <v/>
      </c>
      <c r="AM459" s="15" t="str">
        <f>IF(S459="","",IF(Z459="SI",S459*(1+'INPUTS Y LISTAS'!$B$15),'Modelo Estadistico'!S459))</f>
        <v/>
      </c>
      <c r="AN459" s="15" t="str">
        <f>IF(T459="","",IF(Z459="SI",T459*(1+'INPUTS Y LISTAS'!$B$15),'Modelo Estadistico'!T459))</f>
        <v/>
      </c>
      <c r="AO459" s="15" t="str">
        <f>IF(U459="","",IF(Z459="SI",U459*(1+'INPUTS Y LISTAS'!$B$15),'Modelo Estadistico'!U459))</f>
        <v/>
      </c>
      <c r="AP459" s="15" t="str">
        <f>IF(V459="","",IF(Z459="SI",V459*(1+'INPUTS Y LISTAS'!$B$15),'Modelo Estadistico'!V459))</f>
        <v/>
      </c>
      <c r="AQ459" s="15" t="str">
        <f>IF(W459="","",IF(Z459="SI",W459*(1+'INPUTS Y LISTAS'!$B$15),'Modelo Estadistico'!W459))</f>
        <v/>
      </c>
      <c r="AR459" s="15" t="str">
        <f>IF(X459="","",IF(Z459="SI",X459*(1+'INPUTS Y LISTAS'!$B$15),'Modelo Estadistico'!X459))</f>
        <v/>
      </c>
      <c r="AS459" s="71"/>
      <c r="AT459" s="29" t="str">
        <f t="shared" si="464"/>
        <v/>
      </c>
      <c r="AU459" s="15" t="str">
        <f t="shared" si="465"/>
        <v/>
      </c>
      <c r="AV459" s="15" t="str">
        <f t="shared" si="466"/>
        <v/>
      </c>
      <c r="AW459" s="30" t="str">
        <f t="shared" si="467"/>
        <v/>
      </c>
      <c r="AX459" s="28" t="str">
        <f t="shared" si="446"/>
        <v/>
      </c>
      <c r="AY459" s="16" t="str">
        <f t="shared" si="418"/>
        <v/>
      </c>
      <c r="AZ459" s="16" t="str">
        <f t="shared" si="419"/>
        <v/>
      </c>
      <c r="BA459" s="16" t="str">
        <f t="shared" si="420"/>
        <v/>
      </c>
      <c r="BB459" s="16" t="str">
        <f t="shared" si="421"/>
        <v/>
      </c>
      <c r="BC459" s="16" t="str">
        <f t="shared" si="422"/>
        <v/>
      </c>
      <c r="BD459" s="16" t="str">
        <f t="shared" si="423"/>
        <v/>
      </c>
      <c r="BE459" s="16" t="str">
        <f t="shared" si="424"/>
        <v/>
      </c>
      <c r="BF459" s="16" t="str">
        <f t="shared" si="425"/>
        <v/>
      </c>
      <c r="BG459" s="16" t="str">
        <f t="shared" si="426"/>
        <v/>
      </c>
      <c r="BH459" s="16" t="str">
        <f t="shared" si="427"/>
        <v/>
      </c>
      <c r="BI459" s="16" t="str">
        <f t="shared" si="428"/>
        <v/>
      </c>
      <c r="BJ459" s="16" t="str">
        <f t="shared" si="429"/>
        <v/>
      </c>
      <c r="BK459" s="16" t="str">
        <f t="shared" si="430"/>
        <v/>
      </c>
      <c r="BL459" s="16" t="str">
        <f t="shared" si="431"/>
        <v/>
      </c>
      <c r="BM459" s="16"/>
      <c r="BN459" s="16" t="str">
        <f t="shared" si="432"/>
        <v/>
      </c>
      <c r="BO459" s="16" t="str">
        <f t="shared" si="433"/>
        <v/>
      </c>
      <c r="BP459" s="28" t="str">
        <f t="shared" si="434"/>
        <v/>
      </c>
      <c r="BQ459" s="16" t="str">
        <f t="shared" si="435"/>
        <v/>
      </c>
      <c r="BR459" s="16" t="str">
        <f t="shared" si="436"/>
        <v/>
      </c>
      <c r="BS459" s="16" t="str">
        <f t="shared" si="437"/>
        <v/>
      </c>
      <c r="BT459" s="16" t="str">
        <f t="shared" si="438"/>
        <v/>
      </c>
      <c r="BU459" s="16" t="str">
        <f t="shared" si="439"/>
        <v/>
      </c>
      <c r="BV459" s="16" t="str">
        <f t="shared" si="440"/>
        <v/>
      </c>
      <c r="BW459" s="16" t="str">
        <f t="shared" si="441"/>
        <v/>
      </c>
      <c r="BX459" s="16" t="str">
        <f t="shared" si="442"/>
        <v/>
      </c>
      <c r="BY459" s="16" t="str">
        <f t="shared" si="443"/>
        <v/>
      </c>
      <c r="BZ459" s="16" t="str">
        <f t="shared" si="473"/>
        <v/>
      </c>
      <c r="CA459" s="16" t="str">
        <f t="shared" si="473"/>
        <v/>
      </c>
      <c r="CB459" s="16" t="str">
        <f t="shared" si="473"/>
        <v/>
      </c>
      <c r="CC459" s="16" t="str">
        <f t="shared" si="473"/>
        <v/>
      </c>
      <c r="CD459" s="16" t="str">
        <f t="shared" si="473"/>
        <v/>
      </c>
      <c r="CE459" s="16" t="str">
        <f t="shared" si="473"/>
        <v/>
      </c>
      <c r="CF459" s="16" t="str">
        <f t="shared" si="473"/>
        <v/>
      </c>
      <c r="CG459" s="16" t="str">
        <f t="shared" si="473"/>
        <v/>
      </c>
      <c r="CH459" s="66" t="str">
        <f t="shared" si="445"/>
        <v/>
      </c>
      <c r="CI459" s="42" t="str">
        <f t="shared" si="457"/>
        <v/>
      </c>
      <c r="CJ459" s="42" t="str">
        <f t="shared" si="458"/>
        <v/>
      </c>
      <c r="CK459" s="42" t="str">
        <f t="shared" si="459"/>
        <v/>
      </c>
      <c r="CL459" s="42" t="str">
        <f t="shared" si="460"/>
        <v/>
      </c>
      <c r="CM459" s="42" t="str">
        <f t="shared" si="461"/>
        <v/>
      </c>
      <c r="CN459" s="65">
        <f t="shared" si="447"/>
        <v>0</v>
      </c>
      <c r="CO459" s="73"/>
      <c r="CP459" s="41">
        <f t="shared" si="468"/>
        <v>0</v>
      </c>
      <c r="CQ459" s="39">
        <f t="shared" si="469"/>
        <v>0</v>
      </c>
      <c r="CR459" s="40">
        <f t="shared" si="470"/>
        <v>0</v>
      </c>
      <c r="CS459" s="134">
        <f t="shared" si="471"/>
        <v>0</v>
      </c>
      <c r="CT459" s="17"/>
      <c r="CU459" s="129"/>
      <c r="CV459" s="130">
        <f t="shared" si="448"/>
        <v>0</v>
      </c>
      <c r="CW459" s="134">
        <f t="shared" si="449"/>
        <v>0</v>
      </c>
      <c r="CX459" s="131">
        <f>+IF($I$7="SI",'INPUTS Y LISTAS'!$B$31,0)</f>
        <v>0</v>
      </c>
      <c r="CY459" s="132"/>
      <c r="CZ459" s="130">
        <f t="shared" si="450"/>
        <v>0</v>
      </c>
      <c r="DA459" s="134">
        <f t="shared" si="451"/>
        <v>0</v>
      </c>
      <c r="DB459" s="131">
        <f>+IF($I$7="SI",'INPUTS Y LISTAS'!$B$32,0)</f>
        <v>0</v>
      </c>
      <c r="DC459" s="132"/>
      <c r="DD459" s="130">
        <f t="shared" si="452"/>
        <v>0</v>
      </c>
      <c r="DE459" s="134">
        <f t="shared" si="453"/>
        <v>0</v>
      </c>
      <c r="DF459" s="131">
        <f>+IF($I$7="SI",'INPUTS Y LISTAS'!$B$33,0)</f>
        <v>0</v>
      </c>
      <c r="DG459" s="132"/>
      <c r="DH459" s="130">
        <f t="shared" si="454"/>
        <v>0</v>
      </c>
      <c r="DI459" s="134">
        <f t="shared" si="455"/>
        <v>0</v>
      </c>
      <c r="DJ459" s="136">
        <f t="shared" si="456"/>
        <v>0</v>
      </c>
    </row>
    <row r="460" spans="3:114" ht="15.75" hidden="1" outlineLevel="2" x14ac:dyDescent="0.2">
      <c r="C460" s="14">
        <f t="shared" si="463"/>
        <v>446</v>
      </c>
      <c r="D460" s="72"/>
      <c r="E460" s="69">
        <v>1</v>
      </c>
      <c r="F460" s="69"/>
      <c r="G460" s="70"/>
      <c r="H460" s="70"/>
      <c r="I460" s="70"/>
      <c r="J460" s="70"/>
      <c r="K460" s="70"/>
      <c r="L460" s="70"/>
      <c r="M460" s="70"/>
      <c r="N460" s="70"/>
      <c r="O460" s="70"/>
      <c r="P460" s="70"/>
      <c r="Q460" s="70"/>
      <c r="R460" s="70"/>
      <c r="S460" s="70"/>
      <c r="T460" s="70"/>
      <c r="U460" s="70"/>
      <c r="V460" s="70"/>
      <c r="W460" s="70"/>
      <c r="X460" s="70"/>
      <c r="Y460" s="71"/>
      <c r="Z460" s="87" t="s">
        <v>16</v>
      </c>
      <c r="AA460" s="15" t="str">
        <f>IF(G460="","",IF(Z460="SI",G460*(1+'INPUTS Y LISTAS'!$B$15),'Modelo Estadistico'!G460))</f>
        <v/>
      </c>
      <c r="AB460" s="15" t="str">
        <f>IF(H460="","",IF(Z460="SI",H460*(1+'INPUTS Y LISTAS'!$B$15),'Modelo Estadistico'!H460))</f>
        <v/>
      </c>
      <c r="AC460" s="15" t="str">
        <f>IF(I460="","",IF(Z460="SI",I460*(1+'INPUTS Y LISTAS'!$B$15),'Modelo Estadistico'!I460))</f>
        <v/>
      </c>
      <c r="AD460" s="15" t="str">
        <f>IF(J460="","",IF(Z460="SI",J460*(1+'INPUTS Y LISTAS'!$B$15),'Modelo Estadistico'!J460))</f>
        <v/>
      </c>
      <c r="AE460" s="15" t="str">
        <f>IF(K460="","",IF(Z460="SI",K460*(1+'INPUTS Y LISTAS'!$B$15),'Modelo Estadistico'!K460))</f>
        <v/>
      </c>
      <c r="AF460" s="15" t="str">
        <f>IF(L460="","",IF(Z460="SI",L460*(1+'INPUTS Y LISTAS'!$B$15),'Modelo Estadistico'!L460))</f>
        <v/>
      </c>
      <c r="AG460" s="15" t="str">
        <f>IF(M460="","",IF(Z460="SI",M460*(1+'INPUTS Y LISTAS'!$B$15),'Modelo Estadistico'!M460))</f>
        <v/>
      </c>
      <c r="AH460" s="15" t="str">
        <f>IF(N460="","",IF(Z460="SI",N460*(1+'INPUTS Y LISTAS'!$B$15),'Modelo Estadistico'!N460))</f>
        <v/>
      </c>
      <c r="AI460" s="15" t="str">
        <f>IF(O460="","",IF(Z460="SI",O460*(1+'INPUTS Y LISTAS'!$B$15),'Modelo Estadistico'!O460))</f>
        <v/>
      </c>
      <c r="AJ460" s="15" t="str">
        <f>IF(P460="","",IF(Z460="SI",P460*(1+'INPUTS Y LISTAS'!$B$15),'Modelo Estadistico'!P460))</f>
        <v/>
      </c>
      <c r="AK460" s="15" t="str">
        <f>IF(Q460="","",IF(Z460="SI",Q460*(1+'INPUTS Y LISTAS'!$B$15),'Modelo Estadistico'!Q460))</f>
        <v/>
      </c>
      <c r="AL460" s="15" t="str">
        <f>IF(R460="","",IF(Z460="SI",R460*(1+'INPUTS Y LISTAS'!$B$15),'Modelo Estadistico'!R460))</f>
        <v/>
      </c>
      <c r="AM460" s="15" t="str">
        <f>IF(S460="","",IF(Z460="SI",S460*(1+'INPUTS Y LISTAS'!$B$15),'Modelo Estadistico'!S460))</f>
        <v/>
      </c>
      <c r="AN460" s="15" t="str">
        <f>IF(T460="","",IF(Z460="SI",T460*(1+'INPUTS Y LISTAS'!$B$15),'Modelo Estadistico'!T460))</f>
        <v/>
      </c>
      <c r="AO460" s="15" t="str">
        <f>IF(U460="","",IF(Z460="SI",U460*(1+'INPUTS Y LISTAS'!$B$15),'Modelo Estadistico'!U460))</f>
        <v/>
      </c>
      <c r="AP460" s="15" t="str">
        <f>IF(V460="","",IF(Z460="SI",V460*(1+'INPUTS Y LISTAS'!$B$15),'Modelo Estadistico'!V460))</f>
        <v/>
      </c>
      <c r="AQ460" s="15" t="str">
        <f>IF(W460="","",IF(Z460="SI",W460*(1+'INPUTS Y LISTAS'!$B$15),'Modelo Estadistico'!W460))</f>
        <v/>
      </c>
      <c r="AR460" s="15" t="str">
        <f>IF(X460="","",IF(Z460="SI",X460*(1+'INPUTS Y LISTAS'!$B$15),'Modelo Estadistico'!X460))</f>
        <v/>
      </c>
      <c r="AS460" s="71"/>
      <c r="AT460" s="29" t="str">
        <f t="shared" si="464"/>
        <v/>
      </c>
      <c r="AU460" s="15" t="str">
        <f t="shared" si="465"/>
        <v/>
      </c>
      <c r="AV460" s="15" t="str">
        <f t="shared" si="466"/>
        <v/>
      </c>
      <c r="AW460" s="30" t="str">
        <f t="shared" si="467"/>
        <v/>
      </c>
      <c r="AX460" s="28" t="str">
        <f t="shared" si="446"/>
        <v/>
      </c>
      <c r="AY460" s="16" t="str">
        <f t="shared" si="418"/>
        <v/>
      </c>
      <c r="AZ460" s="16" t="str">
        <f t="shared" si="419"/>
        <v/>
      </c>
      <c r="BA460" s="16" t="str">
        <f t="shared" si="420"/>
        <v/>
      </c>
      <c r="BB460" s="16" t="str">
        <f t="shared" si="421"/>
        <v/>
      </c>
      <c r="BC460" s="16" t="str">
        <f t="shared" si="422"/>
        <v/>
      </c>
      <c r="BD460" s="16" t="str">
        <f t="shared" si="423"/>
        <v/>
      </c>
      <c r="BE460" s="16" t="str">
        <f t="shared" si="424"/>
        <v/>
      </c>
      <c r="BF460" s="16" t="str">
        <f t="shared" si="425"/>
        <v/>
      </c>
      <c r="BG460" s="16" t="str">
        <f t="shared" si="426"/>
        <v/>
      </c>
      <c r="BH460" s="16" t="str">
        <f t="shared" si="427"/>
        <v/>
      </c>
      <c r="BI460" s="16" t="str">
        <f t="shared" si="428"/>
        <v/>
      </c>
      <c r="BJ460" s="16" t="str">
        <f t="shared" si="429"/>
        <v/>
      </c>
      <c r="BK460" s="16" t="str">
        <f t="shared" si="430"/>
        <v/>
      </c>
      <c r="BL460" s="16" t="str">
        <f t="shared" si="431"/>
        <v/>
      </c>
      <c r="BM460" s="16"/>
      <c r="BN460" s="16" t="str">
        <f t="shared" si="432"/>
        <v/>
      </c>
      <c r="BO460" s="16" t="str">
        <f t="shared" si="433"/>
        <v/>
      </c>
      <c r="BP460" s="28" t="str">
        <f t="shared" si="434"/>
        <v/>
      </c>
      <c r="BQ460" s="16" t="str">
        <f t="shared" si="435"/>
        <v/>
      </c>
      <c r="BR460" s="16" t="str">
        <f t="shared" si="436"/>
        <v/>
      </c>
      <c r="BS460" s="16" t="str">
        <f t="shared" si="437"/>
        <v/>
      </c>
      <c r="BT460" s="16" t="str">
        <f t="shared" si="438"/>
        <v/>
      </c>
      <c r="BU460" s="16" t="str">
        <f t="shared" si="439"/>
        <v/>
      </c>
      <c r="BV460" s="16" t="str">
        <f t="shared" si="440"/>
        <v/>
      </c>
      <c r="BW460" s="16" t="str">
        <f t="shared" si="441"/>
        <v/>
      </c>
      <c r="BX460" s="16" t="str">
        <f t="shared" si="442"/>
        <v/>
      </c>
      <c r="BY460" s="16" t="str">
        <f t="shared" si="443"/>
        <v/>
      </c>
      <c r="BZ460" s="16" t="str">
        <f t="shared" si="473"/>
        <v/>
      </c>
      <c r="CA460" s="16" t="str">
        <f t="shared" si="473"/>
        <v/>
      </c>
      <c r="CB460" s="16" t="str">
        <f t="shared" si="473"/>
        <v/>
      </c>
      <c r="CC460" s="16" t="str">
        <f t="shared" si="473"/>
        <v/>
      </c>
      <c r="CD460" s="16" t="str">
        <f t="shared" si="473"/>
        <v/>
      </c>
      <c r="CE460" s="16" t="str">
        <f t="shared" si="473"/>
        <v/>
      </c>
      <c r="CF460" s="16" t="str">
        <f t="shared" si="473"/>
        <v/>
      </c>
      <c r="CG460" s="16" t="str">
        <f t="shared" si="473"/>
        <v/>
      </c>
      <c r="CH460" s="66" t="str">
        <f t="shared" si="445"/>
        <v/>
      </c>
      <c r="CI460" s="42" t="str">
        <f t="shared" si="457"/>
        <v/>
      </c>
      <c r="CJ460" s="42" t="str">
        <f t="shared" si="458"/>
        <v/>
      </c>
      <c r="CK460" s="42" t="str">
        <f t="shared" si="459"/>
        <v/>
      </c>
      <c r="CL460" s="42" t="str">
        <f t="shared" si="460"/>
        <v/>
      </c>
      <c r="CM460" s="42" t="str">
        <f t="shared" si="461"/>
        <v/>
      </c>
      <c r="CN460" s="65">
        <f t="shared" si="447"/>
        <v>0</v>
      </c>
      <c r="CO460" s="73"/>
      <c r="CP460" s="41">
        <f t="shared" si="468"/>
        <v>0</v>
      </c>
      <c r="CQ460" s="39">
        <f t="shared" si="469"/>
        <v>0</v>
      </c>
      <c r="CR460" s="40">
        <f t="shared" si="470"/>
        <v>0</v>
      </c>
      <c r="CS460" s="134">
        <f t="shared" si="471"/>
        <v>0</v>
      </c>
      <c r="CT460" s="17"/>
      <c r="CU460" s="129"/>
      <c r="CV460" s="130">
        <f t="shared" si="448"/>
        <v>0</v>
      </c>
      <c r="CW460" s="134">
        <f t="shared" si="449"/>
        <v>0</v>
      </c>
      <c r="CX460" s="131">
        <f>+IF($I$7="SI",'INPUTS Y LISTAS'!$B$31,0)</f>
        <v>0</v>
      </c>
      <c r="CY460" s="132"/>
      <c r="CZ460" s="130">
        <f t="shared" si="450"/>
        <v>0</v>
      </c>
      <c r="DA460" s="134">
        <f t="shared" si="451"/>
        <v>0</v>
      </c>
      <c r="DB460" s="131">
        <f>+IF($I$7="SI",'INPUTS Y LISTAS'!$B$32,0)</f>
        <v>0</v>
      </c>
      <c r="DC460" s="132"/>
      <c r="DD460" s="130">
        <f t="shared" si="452"/>
        <v>0</v>
      </c>
      <c r="DE460" s="134">
        <f t="shared" si="453"/>
        <v>0</v>
      </c>
      <c r="DF460" s="131">
        <f>+IF($I$7="SI",'INPUTS Y LISTAS'!$B$33,0)</f>
        <v>0</v>
      </c>
      <c r="DG460" s="132"/>
      <c r="DH460" s="130">
        <f t="shared" si="454"/>
        <v>0</v>
      </c>
      <c r="DI460" s="134">
        <f t="shared" si="455"/>
        <v>0</v>
      </c>
      <c r="DJ460" s="136">
        <f t="shared" si="456"/>
        <v>0</v>
      </c>
    </row>
    <row r="461" spans="3:114" ht="15.75" hidden="1" outlineLevel="2" x14ac:dyDescent="0.2">
      <c r="C461" s="14">
        <f t="shared" si="463"/>
        <v>447</v>
      </c>
      <c r="D461" s="72"/>
      <c r="E461" s="69">
        <v>1</v>
      </c>
      <c r="F461" s="69"/>
      <c r="G461" s="70"/>
      <c r="H461" s="70"/>
      <c r="I461" s="70"/>
      <c r="J461" s="70"/>
      <c r="K461" s="70"/>
      <c r="L461" s="70"/>
      <c r="M461" s="70"/>
      <c r="N461" s="70"/>
      <c r="O461" s="70"/>
      <c r="P461" s="70"/>
      <c r="Q461" s="70"/>
      <c r="R461" s="70"/>
      <c r="S461" s="70"/>
      <c r="T461" s="70"/>
      <c r="U461" s="70"/>
      <c r="V461" s="70"/>
      <c r="W461" s="70"/>
      <c r="X461" s="70"/>
      <c r="Y461" s="71"/>
      <c r="Z461" s="87" t="s">
        <v>16</v>
      </c>
      <c r="AA461" s="15" t="str">
        <f>IF(G461="","",IF(Z461="SI",G461*(1+'INPUTS Y LISTAS'!$B$15),'Modelo Estadistico'!G461))</f>
        <v/>
      </c>
      <c r="AB461" s="15" t="str">
        <f>IF(H461="","",IF(Z461="SI",H461*(1+'INPUTS Y LISTAS'!$B$15),'Modelo Estadistico'!H461))</f>
        <v/>
      </c>
      <c r="AC461" s="15" t="str">
        <f>IF(I461="","",IF(Z461="SI",I461*(1+'INPUTS Y LISTAS'!$B$15),'Modelo Estadistico'!I461))</f>
        <v/>
      </c>
      <c r="AD461" s="15" t="str">
        <f>IF(J461="","",IF(Z461="SI",J461*(1+'INPUTS Y LISTAS'!$B$15),'Modelo Estadistico'!J461))</f>
        <v/>
      </c>
      <c r="AE461" s="15" t="str">
        <f>IF(K461="","",IF(Z461="SI",K461*(1+'INPUTS Y LISTAS'!$B$15),'Modelo Estadistico'!K461))</f>
        <v/>
      </c>
      <c r="AF461" s="15" t="str">
        <f>IF(L461="","",IF(Z461="SI",L461*(1+'INPUTS Y LISTAS'!$B$15),'Modelo Estadistico'!L461))</f>
        <v/>
      </c>
      <c r="AG461" s="15" t="str">
        <f>IF(M461="","",IF(Z461="SI",M461*(1+'INPUTS Y LISTAS'!$B$15),'Modelo Estadistico'!M461))</f>
        <v/>
      </c>
      <c r="AH461" s="15" t="str">
        <f>IF(N461="","",IF(Z461="SI",N461*(1+'INPUTS Y LISTAS'!$B$15),'Modelo Estadistico'!N461))</f>
        <v/>
      </c>
      <c r="AI461" s="15" t="str">
        <f>IF(O461="","",IF(Z461="SI",O461*(1+'INPUTS Y LISTAS'!$B$15),'Modelo Estadistico'!O461))</f>
        <v/>
      </c>
      <c r="AJ461" s="15" t="str">
        <f>IF(P461="","",IF(Z461="SI",P461*(1+'INPUTS Y LISTAS'!$B$15),'Modelo Estadistico'!P461))</f>
        <v/>
      </c>
      <c r="AK461" s="15" t="str">
        <f>IF(Q461="","",IF(Z461="SI",Q461*(1+'INPUTS Y LISTAS'!$B$15),'Modelo Estadistico'!Q461))</f>
        <v/>
      </c>
      <c r="AL461" s="15" t="str">
        <f>IF(R461="","",IF(Z461="SI",R461*(1+'INPUTS Y LISTAS'!$B$15),'Modelo Estadistico'!R461))</f>
        <v/>
      </c>
      <c r="AM461" s="15" t="str">
        <f>IF(S461="","",IF(Z461="SI",S461*(1+'INPUTS Y LISTAS'!$B$15),'Modelo Estadistico'!S461))</f>
        <v/>
      </c>
      <c r="AN461" s="15" t="str">
        <f>IF(T461="","",IF(Z461="SI",T461*(1+'INPUTS Y LISTAS'!$B$15),'Modelo Estadistico'!T461))</f>
        <v/>
      </c>
      <c r="AO461" s="15" t="str">
        <f>IF(U461="","",IF(Z461="SI",U461*(1+'INPUTS Y LISTAS'!$B$15),'Modelo Estadistico'!U461))</f>
        <v/>
      </c>
      <c r="AP461" s="15" t="str">
        <f>IF(V461="","",IF(Z461="SI",V461*(1+'INPUTS Y LISTAS'!$B$15),'Modelo Estadistico'!V461))</f>
        <v/>
      </c>
      <c r="AQ461" s="15" t="str">
        <f>IF(W461="","",IF(Z461="SI",W461*(1+'INPUTS Y LISTAS'!$B$15),'Modelo Estadistico'!W461))</f>
        <v/>
      </c>
      <c r="AR461" s="15" t="str">
        <f>IF(X461="","",IF(Z461="SI",X461*(1+'INPUTS Y LISTAS'!$B$15),'Modelo Estadistico'!X461))</f>
        <v/>
      </c>
      <c r="AS461" s="71"/>
      <c r="AT461" s="29" t="str">
        <f t="shared" si="464"/>
        <v/>
      </c>
      <c r="AU461" s="15" t="str">
        <f t="shared" si="465"/>
        <v/>
      </c>
      <c r="AV461" s="15" t="str">
        <f t="shared" si="466"/>
        <v/>
      </c>
      <c r="AW461" s="30" t="str">
        <f t="shared" si="467"/>
        <v/>
      </c>
      <c r="AX461" s="28" t="str">
        <f t="shared" si="446"/>
        <v/>
      </c>
      <c r="AY461" s="16" t="str">
        <f t="shared" si="418"/>
        <v/>
      </c>
      <c r="AZ461" s="16" t="str">
        <f t="shared" si="419"/>
        <v/>
      </c>
      <c r="BA461" s="16" t="str">
        <f t="shared" si="420"/>
        <v/>
      </c>
      <c r="BB461" s="16" t="str">
        <f t="shared" si="421"/>
        <v/>
      </c>
      <c r="BC461" s="16" t="str">
        <f t="shared" si="422"/>
        <v/>
      </c>
      <c r="BD461" s="16" t="str">
        <f t="shared" si="423"/>
        <v/>
      </c>
      <c r="BE461" s="16" t="str">
        <f t="shared" si="424"/>
        <v/>
      </c>
      <c r="BF461" s="16" t="str">
        <f t="shared" si="425"/>
        <v/>
      </c>
      <c r="BG461" s="16" t="str">
        <f t="shared" si="426"/>
        <v/>
      </c>
      <c r="BH461" s="16" t="str">
        <f t="shared" si="427"/>
        <v/>
      </c>
      <c r="BI461" s="16" t="str">
        <f t="shared" si="428"/>
        <v/>
      </c>
      <c r="BJ461" s="16" t="str">
        <f t="shared" si="429"/>
        <v/>
      </c>
      <c r="BK461" s="16" t="str">
        <f t="shared" si="430"/>
        <v/>
      </c>
      <c r="BL461" s="16" t="str">
        <f t="shared" si="431"/>
        <v/>
      </c>
      <c r="BM461" s="16"/>
      <c r="BN461" s="16" t="str">
        <f t="shared" si="432"/>
        <v/>
      </c>
      <c r="BO461" s="16" t="str">
        <f t="shared" si="433"/>
        <v/>
      </c>
      <c r="BP461" s="28" t="str">
        <f t="shared" si="434"/>
        <v/>
      </c>
      <c r="BQ461" s="16" t="str">
        <f t="shared" si="435"/>
        <v/>
      </c>
      <c r="BR461" s="16" t="str">
        <f t="shared" si="436"/>
        <v/>
      </c>
      <c r="BS461" s="16" t="str">
        <f t="shared" si="437"/>
        <v/>
      </c>
      <c r="BT461" s="16" t="str">
        <f t="shared" si="438"/>
        <v/>
      </c>
      <c r="BU461" s="16" t="str">
        <f t="shared" si="439"/>
        <v/>
      </c>
      <c r="BV461" s="16" t="str">
        <f t="shared" si="440"/>
        <v/>
      </c>
      <c r="BW461" s="16" t="str">
        <f t="shared" si="441"/>
        <v/>
      </c>
      <c r="BX461" s="16" t="str">
        <f t="shared" si="442"/>
        <v/>
      </c>
      <c r="BY461" s="16" t="str">
        <f t="shared" si="443"/>
        <v/>
      </c>
      <c r="BZ461" s="16" t="str">
        <f t="shared" si="473"/>
        <v/>
      </c>
      <c r="CA461" s="16" t="str">
        <f t="shared" si="473"/>
        <v/>
      </c>
      <c r="CB461" s="16" t="str">
        <f t="shared" si="473"/>
        <v/>
      </c>
      <c r="CC461" s="16" t="str">
        <f t="shared" si="473"/>
        <v/>
      </c>
      <c r="CD461" s="16" t="str">
        <f t="shared" si="473"/>
        <v/>
      </c>
      <c r="CE461" s="16" t="str">
        <f t="shared" si="473"/>
        <v/>
      </c>
      <c r="CF461" s="16" t="str">
        <f t="shared" si="473"/>
        <v/>
      </c>
      <c r="CG461" s="16" t="str">
        <f t="shared" si="473"/>
        <v/>
      </c>
      <c r="CH461" s="66" t="str">
        <f t="shared" si="445"/>
        <v/>
      </c>
      <c r="CI461" s="42" t="str">
        <f t="shared" si="457"/>
        <v/>
      </c>
      <c r="CJ461" s="42" t="str">
        <f t="shared" si="458"/>
        <v/>
      </c>
      <c r="CK461" s="42" t="str">
        <f t="shared" si="459"/>
        <v/>
      </c>
      <c r="CL461" s="42" t="str">
        <f t="shared" si="460"/>
        <v/>
      </c>
      <c r="CM461" s="42" t="str">
        <f t="shared" si="461"/>
        <v/>
      </c>
      <c r="CN461" s="65">
        <f t="shared" si="447"/>
        <v>0</v>
      </c>
      <c r="CO461" s="73"/>
      <c r="CP461" s="41">
        <f t="shared" si="468"/>
        <v>0</v>
      </c>
      <c r="CQ461" s="39">
        <f t="shared" si="469"/>
        <v>0</v>
      </c>
      <c r="CR461" s="40">
        <f t="shared" si="470"/>
        <v>0</v>
      </c>
      <c r="CS461" s="134">
        <f t="shared" si="471"/>
        <v>0</v>
      </c>
      <c r="CT461" s="17"/>
      <c r="CU461" s="129"/>
      <c r="CV461" s="130">
        <f t="shared" si="448"/>
        <v>0</v>
      </c>
      <c r="CW461" s="134">
        <f t="shared" si="449"/>
        <v>0</v>
      </c>
      <c r="CX461" s="131">
        <f>+IF($I$7="SI",'INPUTS Y LISTAS'!$B$31,0)</f>
        <v>0</v>
      </c>
      <c r="CY461" s="132"/>
      <c r="CZ461" s="130">
        <f t="shared" si="450"/>
        <v>0</v>
      </c>
      <c r="DA461" s="134">
        <f t="shared" si="451"/>
        <v>0</v>
      </c>
      <c r="DB461" s="131">
        <f>+IF($I$7="SI",'INPUTS Y LISTAS'!$B$32,0)</f>
        <v>0</v>
      </c>
      <c r="DC461" s="132"/>
      <c r="DD461" s="130">
        <f t="shared" si="452"/>
        <v>0</v>
      </c>
      <c r="DE461" s="134">
        <f t="shared" si="453"/>
        <v>0</v>
      </c>
      <c r="DF461" s="131">
        <f>+IF($I$7="SI",'INPUTS Y LISTAS'!$B$33,0)</f>
        <v>0</v>
      </c>
      <c r="DG461" s="132"/>
      <c r="DH461" s="130">
        <f t="shared" si="454"/>
        <v>0</v>
      </c>
      <c r="DI461" s="134">
        <f t="shared" si="455"/>
        <v>0</v>
      </c>
      <c r="DJ461" s="136">
        <f t="shared" si="456"/>
        <v>0</v>
      </c>
    </row>
    <row r="462" spans="3:114" ht="15.75" hidden="1" outlineLevel="2" x14ac:dyDescent="0.2">
      <c r="C462" s="14">
        <f t="shared" si="463"/>
        <v>448</v>
      </c>
      <c r="D462" s="72"/>
      <c r="E462" s="69">
        <v>1</v>
      </c>
      <c r="F462" s="69"/>
      <c r="G462" s="70"/>
      <c r="H462" s="70"/>
      <c r="I462" s="70"/>
      <c r="J462" s="70"/>
      <c r="K462" s="70"/>
      <c r="L462" s="70"/>
      <c r="M462" s="70"/>
      <c r="N462" s="70"/>
      <c r="O462" s="70"/>
      <c r="P462" s="70"/>
      <c r="Q462" s="70"/>
      <c r="R462" s="70"/>
      <c r="S462" s="70"/>
      <c r="T462" s="70"/>
      <c r="U462" s="70"/>
      <c r="V462" s="70"/>
      <c r="W462" s="70"/>
      <c r="X462" s="70"/>
      <c r="Y462" s="71"/>
      <c r="Z462" s="87" t="s">
        <v>16</v>
      </c>
      <c r="AA462" s="15" t="str">
        <f>IF(G462="","",IF(Z462="SI",G462*(1+'INPUTS Y LISTAS'!$B$15),'Modelo Estadistico'!G462))</f>
        <v/>
      </c>
      <c r="AB462" s="15" t="str">
        <f>IF(H462="","",IF(Z462="SI",H462*(1+'INPUTS Y LISTAS'!$B$15),'Modelo Estadistico'!H462))</f>
        <v/>
      </c>
      <c r="AC462" s="15" t="str">
        <f>IF(I462="","",IF(Z462="SI",I462*(1+'INPUTS Y LISTAS'!$B$15),'Modelo Estadistico'!I462))</f>
        <v/>
      </c>
      <c r="AD462" s="15" t="str">
        <f>IF(J462="","",IF(Z462="SI",J462*(1+'INPUTS Y LISTAS'!$B$15),'Modelo Estadistico'!J462))</f>
        <v/>
      </c>
      <c r="AE462" s="15" t="str">
        <f>IF(K462="","",IF(Z462="SI",K462*(1+'INPUTS Y LISTAS'!$B$15),'Modelo Estadistico'!K462))</f>
        <v/>
      </c>
      <c r="AF462" s="15" t="str">
        <f>IF(L462="","",IF(Z462="SI",L462*(1+'INPUTS Y LISTAS'!$B$15),'Modelo Estadistico'!L462))</f>
        <v/>
      </c>
      <c r="AG462" s="15" t="str">
        <f>IF(M462="","",IF(Z462="SI",M462*(1+'INPUTS Y LISTAS'!$B$15),'Modelo Estadistico'!M462))</f>
        <v/>
      </c>
      <c r="AH462" s="15" t="str">
        <f>IF(N462="","",IF(Z462="SI",N462*(1+'INPUTS Y LISTAS'!$B$15),'Modelo Estadistico'!N462))</f>
        <v/>
      </c>
      <c r="AI462" s="15" t="str">
        <f>IF(O462="","",IF(Z462="SI",O462*(1+'INPUTS Y LISTAS'!$B$15),'Modelo Estadistico'!O462))</f>
        <v/>
      </c>
      <c r="AJ462" s="15" t="str">
        <f>IF(P462="","",IF(Z462="SI",P462*(1+'INPUTS Y LISTAS'!$B$15),'Modelo Estadistico'!P462))</f>
        <v/>
      </c>
      <c r="AK462" s="15" t="str">
        <f>IF(Q462="","",IF(Z462="SI",Q462*(1+'INPUTS Y LISTAS'!$B$15),'Modelo Estadistico'!Q462))</f>
        <v/>
      </c>
      <c r="AL462" s="15" t="str">
        <f>IF(R462="","",IF(Z462="SI",R462*(1+'INPUTS Y LISTAS'!$B$15),'Modelo Estadistico'!R462))</f>
        <v/>
      </c>
      <c r="AM462" s="15" t="str">
        <f>IF(S462="","",IF(Z462="SI",S462*(1+'INPUTS Y LISTAS'!$B$15),'Modelo Estadistico'!S462))</f>
        <v/>
      </c>
      <c r="AN462" s="15" t="str">
        <f>IF(T462="","",IF(Z462="SI",T462*(1+'INPUTS Y LISTAS'!$B$15),'Modelo Estadistico'!T462))</f>
        <v/>
      </c>
      <c r="AO462" s="15" t="str">
        <f>IF(U462="","",IF(Z462="SI",U462*(1+'INPUTS Y LISTAS'!$B$15),'Modelo Estadistico'!U462))</f>
        <v/>
      </c>
      <c r="AP462" s="15" t="str">
        <f>IF(V462="","",IF(Z462="SI",V462*(1+'INPUTS Y LISTAS'!$B$15),'Modelo Estadistico'!V462))</f>
        <v/>
      </c>
      <c r="AQ462" s="15" t="str">
        <f>IF(W462="","",IF(Z462="SI",W462*(1+'INPUTS Y LISTAS'!$B$15),'Modelo Estadistico'!W462))</f>
        <v/>
      </c>
      <c r="AR462" s="15" t="str">
        <f>IF(X462="","",IF(Z462="SI",X462*(1+'INPUTS Y LISTAS'!$B$15),'Modelo Estadistico'!X462))</f>
        <v/>
      </c>
      <c r="AS462" s="71"/>
      <c r="AT462" s="29" t="str">
        <f t="shared" si="464"/>
        <v/>
      </c>
      <c r="AU462" s="15" t="str">
        <f t="shared" si="465"/>
        <v/>
      </c>
      <c r="AV462" s="15" t="str">
        <f t="shared" si="466"/>
        <v/>
      </c>
      <c r="AW462" s="30" t="str">
        <f t="shared" si="467"/>
        <v/>
      </c>
      <c r="AX462" s="28" t="str">
        <f t="shared" si="446"/>
        <v/>
      </c>
      <c r="AY462" s="16" t="str">
        <f t="shared" si="418"/>
        <v/>
      </c>
      <c r="AZ462" s="16" t="str">
        <f t="shared" si="419"/>
        <v/>
      </c>
      <c r="BA462" s="16" t="str">
        <f t="shared" si="420"/>
        <v/>
      </c>
      <c r="BB462" s="16" t="str">
        <f t="shared" si="421"/>
        <v/>
      </c>
      <c r="BC462" s="16" t="str">
        <f t="shared" si="422"/>
        <v/>
      </c>
      <c r="BD462" s="16" t="str">
        <f t="shared" si="423"/>
        <v/>
      </c>
      <c r="BE462" s="16" t="str">
        <f t="shared" si="424"/>
        <v/>
      </c>
      <c r="BF462" s="16" t="str">
        <f t="shared" si="425"/>
        <v/>
      </c>
      <c r="BG462" s="16" t="str">
        <f t="shared" si="426"/>
        <v/>
      </c>
      <c r="BH462" s="16" t="str">
        <f t="shared" si="427"/>
        <v/>
      </c>
      <c r="BI462" s="16" t="str">
        <f t="shared" si="428"/>
        <v/>
      </c>
      <c r="BJ462" s="16" t="str">
        <f t="shared" si="429"/>
        <v/>
      </c>
      <c r="BK462" s="16" t="str">
        <f t="shared" si="430"/>
        <v/>
      </c>
      <c r="BL462" s="16" t="str">
        <f t="shared" si="431"/>
        <v/>
      </c>
      <c r="BM462" s="16"/>
      <c r="BN462" s="16" t="str">
        <f t="shared" si="432"/>
        <v/>
      </c>
      <c r="BO462" s="16" t="str">
        <f t="shared" si="433"/>
        <v/>
      </c>
      <c r="BP462" s="28" t="str">
        <f t="shared" si="434"/>
        <v/>
      </c>
      <c r="BQ462" s="16" t="str">
        <f t="shared" si="435"/>
        <v/>
      </c>
      <c r="BR462" s="16" t="str">
        <f t="shared" si="436"/>
        <v/>
      </c>
      <c r="BS462" s="16" t="str">
        <f t="shared" si="437"/>
        <v/>
      </c>
      <c r="BT462" s="16" t="str">
        <f t="shared" si="438"/>
        <v/>
      </c>
      <c r="BU462" s="16" t="str">
        <f t="shared" si="439"/>
        <v/>
      </c>
      <c r="BV462" s="16" t="str">
        <f t="shared" si="440"/>
        <v/>
      </c>
      <c r="BW462" s="16" t="str">
        <f t="shared" si="441"/>
        <v/>
      </c>
      <c r="BX462" s="16" t="str">
        <f t="shared" si="442"/>
        <v/>
      </c>
      <c r="BY462" s="16" t="str">
        <f t="shared" si="443"/>
        <v/>
      </c>
      <c r="BZ462" s="16" t="str">
        <f t="shared" si="473"/>
        <v/>
      </c>
      <c r="CA462" s="16" t="str">
        <f t="shared" si="473"/>
        <v/>
      </c>
      <c r="CB462" s="16" t="str">
        <f t="shared" si="473"/>
        <v/>
      </c>
      <c r="CC462" s="16" t="str">
        <f t="shared" si="473"/>
        <v/>
      </c>
      <c r="CD462" s="16" t="str">
        <f t="shared" si="473"/>
        <v/>
      </c>
      <c r="CE462" s="16" t="str">
        <f t="shared" si="473"/>
        <v/>
      </c>
      <c r="CF462" s="16" t="str">
        <f t="shared" si="473"/>
        <v/>
      </c>
      <c r="CG462" s="16" t="str">
        <f t="shared" si="473"/>
        <v/>
      </c>
      <c r="CH462" s="66" t="str">
        <f t="shared" si="445"/>
        <v/>
      </c>
      <c r="CI462" s="42" t="str">
        <f t="shared" si="457"/>
        <v/>
      </c>
      <c r="CJ462" s="42" t="str">
        <f t="shared" si="458"/>
        <v/>
      </c>
      <c r="CK462" s="42" t="str">
        <f t="shared" si="459"/>
        <v/>
      </c>
      <c r="CL462" s="42" t="str">
        <f t="shared" si="460"/>
        <v/>
      </c>
      <c r="CM462" s="42" t="str">
        <f t="shared" si="461"/>
        <v/>
      </c>
      <c r="CN462" s="65">
        <f t="shared" si="447"/>
        <v>0</v>
      </c>
      <c r="CO462" s="73"/>
      <c r="CP462" s="41">
        <f t="shared" si="468"/>
        <v>0</v>
      </c>
      <c r="CQ462" s="39">
        <f t="shared" si="469"/>
        <v>0</v>
      </c>
      <c r="CR462" s="40">
        <f t="shared" si="470"/>
        <v>0</v>
      </c>
      <c r="CS462" s="134">
        <f t="shared" si="471"/>
        <v>0</v>
      </c>
      <c r="CT462" s="17"/>
      <c r="CU462" s="129"/>
      <c r="CV462" s="130">
        <f t="shared" si="448"/>
        <v>0</v>
      </c>
      <c r="CW462" s="134">
        <f t="shared" si="449"/>
        <v>0</v>
      </c>
      <c r="CX462" s="131">
        <f>+IF($I$7="SI",'INPUTS Y LISTAS'!$B$31,0)</f>
        <v>0</v>
      </c>
      <c r="CY462" s="132"/>
      <c r="CZ462" s="130">
        <f t="shared" si="450"/>
        <v>0</v>
      </c>
      <c r="DA462" s="134">
        <f t="shared" si="451"/>
        <v>0</v>
      </c>
      <c r="DB462" s="131">
        <f>+IF($I$7="SI",'INPUTS Y LISTAS'!$B$32,0)</f>
        <v>0</v>
      </c>
      <c r="DC462" s="132"/>
      <c r="DD462" s="130">
        <f t="shared" si="452"/>
        <v>0</v>
      </c>
      <c r="DE462" s="134">
        <f t="shared" si="453"/>
        <v>0</v>
      </c>
      <c r="DF462" s="131">
        <f>+IF($I$7="SI",'INPUTS Y LISTAS'!$B$33,0)</f>
        <v>0</v>
      </c>
      <c r="DG462" s="132"/>
      <c r="DH462" s="130">
        <f t="shared" si="454"/>
        <v>0</v>
      </c>
      <c r="DI462" s="134">
        <f t="shared" si="455"/>
        <v>0</v>
      </c>
      <c r="DJ462" s="136">
        <f t="shared" si="456"/>
        <v>0</v>
      </c>
    </row>
    <row r="463" spans="3:114" ht="15.75" hidden="1" outlineLevel="2" x14ac:dyDescent="0.2">
      <c r="C463" s="14">
        <f t="shared" si="463"/>
        <v>449</v>
      </c>
      <c r="D463" s="72"/>
      <c r="E463" s="69">
        <v>1</v>
      </c>
      <c r="F463" s="69"/>
      <c r="G463" s="70"/>
      <c r="H463" s="70"/>
      <c r="I463" s="70"/>
      <c r="J463" s="70"/>
      <c r="K463" s="70"/>
      <c r="L463" s="70"/>
      <c r="M463" s="70"/>
      <c r="N463" s="70"/>
      <c r="O463" s="70"/>
      <c r="P463" s="70"/>
      <c r="Q463" s="70"/>
      <c r="R463" s="70"/>
      <c r="S463" s="70"/>
      <c r="T463" s="70"/>
      <c r="U463" s="70"/>
      <c r="V463" s="70"/>
      <c r="W463" s="70"/>
      <c r="X463" s="70"/>
      <c r="Y463" s="71"/>
      <c r="Z463" s="87" t="s">
        <v>16</v>
      </c>
      <c r="AA463" s="15" t="str">
        <f>IF(G463="","",IF(Z463="SI",G463*(1+'INPUTS Y LISTAS'!$B$15),'Modelo Estadistico'!G463))</f>
        <v/>
      </c>
      <c r="AB463" s="15" t="str">
        <f>IF(H463="","",IF(Z463="SI",H463*(1+'INPUTS Y LISTAS'!$B$15),'Modelo Estadistico'!H463))</f>
        <v/>
      </c>
      <c r="AC463" s="15" t="str">
        <f>IF(I463="","",IF(Z463="SI",I463*(1+'INPUTS Y LISTAS'!$B$15),'Modelo Estadistico'!I463))</f>
        <v/>
      </c>
      <c r="AD463" s="15" t="str">
        <f>IF(J463="","",IF(Z463="SI",J463*(1+'INPUTS Y LISTAS'!$B$15),'Modelo Estadistico'!J463))</f>
        <v/>
      </c>
      <c r="AE463" s="15" t="str">
        <f>IF(K463="","",IF(Z463="SI",K463*(1+'INPUTS Y LISTAS'!$B$15),'Modelo Estadistico'!K463))</f>
        <v/>
      </c>
      <c r="AF463" s="15" t="str">
        <f>IF(L463="","",IF(Z463="SI",L463*(1+'INPUTS Y LISTAS'!$B$15),'Modelo Estadistico'!L463))</f>
        <v/>
      </c>
      <c r="AG463" s="15" t="str">
        <f>IF(M463="","",IF(Z463="SI",M463*(1+'INPUTS Y LISTAS'!$B$15),'Modelo Estadistico'!M463))</f>
        <v/>
      </c>
      <c r="AH463" s="15" t="str">
        <f>IF(N463="","",IF(Z463="SI",N463*(1+'INPUTS Y LISTAS'!$B$15),'Modelo Estadistico'!N463))</f>
        <v/>
      </c>
      <c r="AI463" s="15" t="str">
        <f>IF(O463="","",IF(Z463="SI",O463*(1+'INPUTS Y LISTAS'!$B$15),'Modelo Estadistico'!O463))</f>
        <v/>
      </c>
      <c r="AJ463" s="15" t="str">
        <f>IF(P463="","",IF(Z463="SI",P463*(1+'INPUTS Y LISTAS'!$B$15),'Modelo Estadistico'!P463))</f>
        <v/>
      </c>
      <c r="AK463" s="15" t="str">
        <f>IF(Q463="","",IF(Z463="SI",Q463*(1+'INPUTS Y LISTAS'!$B$15),'Modelo Estadistico'!Q463))</f>
        <v/>
      </c>
      <c r="AL463" s="15" t="str">
        <f>IF(R463="","",IF(Z463="SI",R463*(1+'INPUTS Y LISTAS'!$B$15),'Modelo Estadistico'!R463))</f>
        <v/>
      </c>
      <c r="AM463" s="15" t="str">
        <f>IF(S463="","",IF(Z463="SI",S463*(1+'INPUTS Y LISTAS'!$B$15),'Modelo Estadistico'!S463))</f>
        <v/>
      </c>
      <c r="AN463" s="15" t="str">
        <f>IF(T463="","",IF(Z463="SI",T463*(1+'INPUTS Y LISTAS'!$B$15),'Modelo Estadistico'!T463))</f>
        <v/>
      </c>
      <c r="AO463" s="15" t="str">
        <f>IF(U463="","",IF(Z463="SI",U463*(1+'INPUTS Y LISTAS'!$B$15),'Modelo Estadistico'!U463))</f>
        <v/>
      </c>
      <c r="AP463" s="15" t="str">
        <f>IF(V463="","",IF(Z463="SI",V463*(1+'INPUTS Y LISTAS'!$B$15),'Modelo Estadistico'!V463))</f>
        <v/>
      </c>
      <c r="AQ463" s="15" t="str">
        <f>IF(W463="","",IF(Z463="SI",W463*(1+'INPUTS Y LISTAS'!$B$15),'Modelo Estadistico'!W463))</f>
        <v/>
      </c>
      <c r="AR463" s="15" t="str">
        <f>IF(X463="","",IF(Z463="SI",X463*(1+'INPUTS Y LISTAS'!$B$15),'Modelo Estadistico'!X463))</f>
        <v/>
      </c>
      <c r="AS463" s="71"/>
      <c r="AT463" s="29" t="str">
        <f t="shared" si="464"/>
        <v/>
      </c>
      <c r="AU463" s="15" t="str">
        <f t="shared" si="465"/>
        <v/>
      </c>
      <c r="AV463" s="15" t="str">
        <f t="shared" si="466"/>
        <v/>
      </c>
      <c r="AW463" s="30" t="str">
        <f t="shared" si="467"/>
        <v/>
      </c>
      <c r="AX463" s="28" t="str">
        <f t="shared" si="446"/>
        <v/>
      </c>
      <c r="AY463" s="16" t="str">
        <f t="shared" si="418"/>
        <v/>
      </c>
      <c r="AZ463" s="16" t="str">
        <f t="shared" si="419"/>
        <v/>
      </c>
      <c r="BA463" s="16" t="str">
        <f t="shared" si="420"/>
        <v/>
      </c>
      <c r="BB463" s="16" t="str">
        <f t="shared" si="421"/>
        <v/>
      </c>
      <c r="BC463" s="16" t="str">
        <f t="shared" si="422"/>
        <v/>
      </c>
      <c r="BD463" s="16" t="str">
        <f t="shared" si="423"/>
        <v/>
      </c>
      <c r="BE463" s="16" t="str">
        <f t="shared" si="424"/>
        <v/>
      </c>
      <c r="BF463" s="16" t="str">
        <f t="shared" si="425"/>
        <v/>
      </c>
      <c r="BG463" s="16" t="str">
        <f t="shared" si="426"/>
        <v/>
      </c>
      <c r="BH463" s="16" t="str">
        <f t="shared" si="427"/>
        <v/>
      </c>
      <c r="BI463" s="16" t="str">
        <f t="shared" si="428"/>
        <v/>
      </c>
      <c r="BJ463" s="16" t="str">
        <f t="shared" si="429"/>
        <v/>
      </c>
      <c r="BK463" s="16" t="str">
        <f t="shared" si="430"/>
        <v/>
      </c>
      <c r="BL463" s="16" t="str">
        <f t="shared" si="431"/>
        <v/>
      </c>
      <c r="BM463" s="16"/>
      <c r="BN463" s="16" t="str">
        <f t="shared" si="432"/>
        <v/>
      </c>
      <c r="BO463" s="16" t="str">
        <f t="shared" si="433"/>
        <v/>
      </c>
      <c r="BP463" s="28" t="str">
        <f t="shared" si="434"/>
        <v/>
      </c>
      <c r="BQ463" s="16" t="str">
        <f t="shared" si="435"/>
        <v/>
      </c>
      <c r="BR463" s="16" t="str">
        <f t="shared" si="436"/>
        <v/>
      </c>
      <c r="BS463" s="16" t="str">
        <f t="shared" si="437"/>
        <v/>
      </c>
      <c r="BT463" s="16" t="str">
        <f t="shared" si="438"/>
        <v/>
      </c>
      <c r="BU463" s="16" t="str">
        <f t="shared" si="439"/>
        <v/>
      </c>
      <c r="BV463" s="16" t="str">
        <f t="shared" si="440"/>
        <v/>
      </c>
      <c r="BW463" s="16" t="str">
        <f t="shared" si="441"/>
        <v/>
      </c>
      <c r="BX463" s="16" t="str">
        <f t="shared" si="442"/>
        <v/>
      </c>
      <c r="BY463" s="16" t="str">
        <f t="shared" si="443"/>
        <v/>
      </c>
      <c r="BZ463" s="16" t="str">
        <f t="shared" si="473"/>
        <v/>
      </c>
      <c r="CA463" s="16" t="str">
        <f t="shared" si="473"/>
        <v/>
      </c>
      <c r="CB463" s="16" t="str">
        <f t="shared" si="473"/>
        <v/>
      </c>
      <c r="CC463" s="16" t="str">
        <f t="shared" si="473"/>
        <v/>
      </c>
      <c r="CD463" s="16" t="str">
        <f t="shared" si="473"/>
        <v/>
      </c>
      <c r="CE463" s="16" t="str">
        <f t="shared" si="473"/>
        <v/>
      </c>
      <c r="CF463" s="16" t="str">
        <f t="shared" si="473"/>
        <v/>
      </c>
      <c r="CG463" s="16" t="str">
        <f t="shared" si="473"/>
        <v/>
      </c>
      <c r="CH463" s="66" t="str">
        <f t="shared" si="445"/>
        <v/>
      </c>
      <c r="CI463" s="42" t="str">
        <f t="shared" si="457"/>
        <v/>
      </c>
      <c r="CJ463" s="42" t="str">
        <f t="shared" si="458"/>
        <v/>
      </c>
      <c r="CK463" s="42" t="str">
        <f t="shared" si="459"/>
        <v/>
      </c>
      <c r="CL463" s="42" t="str">
        <f t="shared" si="460"/>
        <v/>
      </c>
      <c r="CM463" s="42" t="str">
        <f t="shared" si="461"/>
        <v/>
      </c>
      <c r="CN463" s="65">
        <f t="shared" si="447"/>
        <v>0</v>
      </c>
      <c r="CO463" s="73"/>
      <c r="CP463" s="41">
        <f t="shared" si="468"/>
        <v>0</v>
      </c>
      <c r="CQ463" s="39">
        <f t="shared" si="469"/>
        <v>0</v>
      </c>
      <c r="CR463" s="40">
        <f t="shared" si="470"/>
        <v>0</v>
      </c>
      <c r="CS463" s="134">
        <f t="shared" si="471"/>
        <v>0</v>
      </c>
      <c r="CT463" s="17"/>
      <c r="CU463" s="129"/>
      <c r="CV463" s="130">
        <f t="shared" si="448"/>
        <v>0</v>
      </c>
      <c r="CW463" s="134">
        <f t="shared" si="449"/>
        <v>0</v>
      </c>
      <c r="CX463" s="131">
        <f>+IF($I$7="SI",'INPUTS Y LISTAS'!$B$31,0)</f>
        <v>0</v>
      </c>
      <c r="CY463" s="132"/>
      <c r="CZ463" s="130">
        <f t="shared" si="450"/>
        <v>0</v>
      </c>
      <c r="DA463" s="134">
        <f t="shared" si="451"/>
        <v>0</v>
      </c>
      <c r="DB463" s="131">
        <f>+IF($I$7="SI",'INPUTS Y LISTAS'!$B$32,0)</f>
        <v>0</v>
      </c>
      <c r="DC463" s="132"/>
      <c r="DD463" s="130">
        <f t="shared" si="452"/>
        <v>0</v>
      </c>
      <c r="DE463" s="134">
        <f t="shared" si="453"/>
        <v>0</v>
      </c>
      <c r="DF463" s="131">
        <f>+IF($I$7="SI",'INPUTS Y LISTAS'!$B$33,0)</f>
        <v>0</v>
      </c>
      <c r="DG463" s="132"/>
      <c r="DH463" s="130">
        <f t="shared" si="454"/>
        <v>0</v>
      </c>
      <c r="DI463" s="134">
        <f t="shared" si="455"/>
        <v>0</v>
      </c>
      <c r="DJ463" s="136">
        <f t="shared" si="456"/>
        <v>0</v>
      </c>
    </row>
    <row r="464" spans="3:114" ht="15.75" hidden="1" outlineLevel="2" x14ac:dyDescent="0.2">
      <c r="C464" s="14">
        <f t="shared" si="463"/>
        <v>450</v>
      </c>
      <c r="D464" s="72"/>
      <c r="E464" s="69">
        <v>1</v>
      </c>
      <c r="F464" s="69"/>
      <c r="G464" s="70"/>
      <c r="H464" s="70"/>
      <c r="I464" s="70"/>
      <c r="J464" s="70"/>
      <c r="K464" s="70"/>
      <c r="L464" s="70"/>
      <c r="M464" s="70"/>
      <c r="N464" s="70"/>
      <c r="O464" s="70"/>
      <c r="P464" s="70"/>
      <c r="Q464" s="70"/>
      <c r="R464" s="70"/>
      <c r="S464" s="70"/>
      <c r="T464" s="70"/>
      <c r="U464" s="70"/>
      <c r="V464" s="70"/>
      <c r="W464" s="70"/>
      <c r="X464" s="70"/>
      <c r="Y464" s="71"/>
      <c r="Z464" s="87" t="s">
        <v>16</v>
      </c>
      <c r="AA464" s="15" t="str">
        <f>IF(G464="","",IF(Z464="SI",G464*(1+'INPUTS Y LISTAS'!$B$15),'Modelo Estadistico'!G464))</f>
        <v/>
      </c>
      <c r="AB464" s="15" t="str">
        <f>IF(H464="","",IF(Z464="SI",H464*(1+'INPUTS Y LISTAS'!$B$15),'Modelo Estadistico'!H464))</f>
        <v/>
      </c>
      <c r="AC464" s="15" t="str">
        <f>IF(I464="","",IF(Z464="SI",I464*(1+'INPUTS Y LISTAS'!$B$15),'Modelo Estadistico'!I464))</f>
        <v/>
      </c>
      <c r="AD464" s="15" t="str">
        <f>IF(J464="","",IF(Z464="SI",J464*(1+'INPUTS Y LISTAS'!$B$15),'Modelo Estadistico'!J464))</f>
        <v/>
      </c>
      <c r="AE464" s="15" t="str">
        <f>IF(K464="","",IF(Z464="SI",K464*(1+'INPUTS Y LISTAS'!$B$15),'Modelo Estadistico'!K464))</f>
        <v/>
      </c>
      <c r="AF464" s="15" t="str">
        <f>IF(L464="","",IF(Z464="SI",L464*(1+'INPUTS Y LISTAS'!$B$15),'Modelo Estadistico'!L464))</f>
        <v/>
      </c>
      <c r="AG464" s="15" t="str">
        <f>IF(M464="","",IF(Z464="SI",M464*(1+'INPUTS Y LISTAS'!$B$15),'Modelo Estadistico'!M464))</f>
        <v/>
      </c>
      <c r="AH464" s="15" t="str">
        <f>IF(N464="","",IF(Z464="SI",N464*(1+'INPUTS Y LISTAS'!$B$15),'Modelo Estadistico'!N464))</f>
        <v/>
      </c>
      <c r="AI464" s="15" t="str">
        <f>IF(O464="","",IF(Z464="SI",O464*(1+'INPUTS Y LISTAS'!$B$15),'Modelo Estadistico'!O464))</f>
        <v/>
      </c>
      <c r="AJ464" s="15" t="str">
        <f>IF(P464="","",IF(Z464="SI",P464*(1+'INPUTS Y LISTAS'!$B$15),'Modelo Estadistico'!P464))</f>
        <v/>
      </c>
      <c r="AK464" s="15" t="str">
        <f>IF(Q464="","",IF(Z464="SI",Q464*(1+'INPUTS Y LISTAS'!$B$15),'Modelo Estadistico'!Q464))</f>
        <v/>
      </c>
      <c r="AL464" s="15" t="str">
        <f>IF(R464="","",IF(Z464="SI",R464*(1+'INPUTS Y LISTAS'!$B$15),'Modelo Estadistico'!R464))</f>
        <v/>
      </c>
      <c r="AM464" s="15" t="str">
        <f>IF(S464="","",IF(Z464="SI",S464*(1+'INPUTS Y LISTAS'!$B$15),'Modelo Estadistico'!S464))</f>
        <v/>
      </c>
      <c r="AN464" s="15" t="str">
        <f>IF(T464="","",IF(Z464="SI",T464*(1+'INPUTS Y LISTAS'!$B$15),'Modelo Estadistico'!T464))</f>
        <v/>
      </c>
      <c r="AO464" s="15" t="str">
        <f>IF(U464="","",IF(Z464="SI",U464*(1+'INPUTS Y LISTAS'!$B$15),'Modelo Estadistico'!U464))</f>
        <v/>
      </c>
      <c r="AP464" s="15" t="str">
        <f>IF(V464="","",IF(Z464="SI",V464*(1+'INPUTS Y LISTAS'!$B$15),'Modelo Estadistico'!V464))</f>
        <v/>
      </c>
      <c r="AQ464" s="15" t="str">
        <f>IF(W464="","",IF(Z464="SI",W464*(1+'INPUTS Y LISTAS'!$B$15),'Modelo Estadistico'!W464))</f>
        <v/>
      </c>
      <c r="AR464" s="15" t="str">
        <f>IF(X464="","",IF(Z464="SI",X464*(1+'INPUTS Y LISTAS'!$B$15),'Modelo Estadistico'!X464))</f>
        <v/>
      </c>
      <c r="AS464" s="71"/>
      <c r="AT464" s="29" t="str">
        <f t="shared" si="464"/>
        <v/>
      </c>
      <c r="AU464" s="15" t="str">
        <f t="shared" si="465"/>
        <v/>
      </c>
      <c r="AV464" s="15" t="str">
        <f t="shared" si="466"/>
        <v/>
      </c>
      <c r="AW464" s="30" t="str">
        <f t="shared" si="467"/>
        <v/>
      </c>
      <c r="AX464" s="28" t="str">
        <f t="shared" si="446"/>
        <v/>
      </c>
      <c r="AY464" s="16" t="str">
        <f t="shared" ref="AY464:AY527" si="474">IF(AB464="","",IF(COUNT($AA464:$AR464)=1,"Incluir Cotización",IF(OR(AB464&lt;$AV464,AB464&gt;$AW464),"Excluir Cotización","Incluir Cotización")))</f>
        <v/>
      </c>
      <c r="AZ464" s="16" t="str">
        <f t="shared" ref="AZ464:AZ527" si="475">IF(AC464="","",IF(COUNT($AA464:$AR464)=1,"Incluir Cotización",IF(OR(AC464&lt;$AV464,AC464&gt;$AW464),"Excluir Cotización","Incluir Cotización")))</f>
        <v/>
      </c>
      <c r="BA464" s="16" t="str">
        <f t="shared" ref="BA464:BA527" si="476">IF(AD464="","",IF(COUNT($AA464:$AR464)=1,"Incluir Cotización",IF(OR(AD464&lt;$AV464,AD464&gt;$AW464),"Excluir Cotización","Incluir Cotización")))</f>
        <v/>
      </c>
      <c r="BB464" s="16" t="str">
        <f t="shared" ref="BB464:BB527" si="477">IF(AE464="","",IF(COUNT($AA464:$AR464)=1,"Incluir Cotización",IF(OR(AE464&lt;$AV464,AE464&gt;$AW464),"Excluir Cotización","Incluir Cotización")))</f>
        <v/>
      </c>
      <c r="BC464" s="16" t="str">
        <f t="shared" ref="BC464:BC527" si="478">IF(AF464="","",IF(COUNT($AA464:$AR464)=1,"Incluir Cotización",IF(OR(AF464&lt;$AV464,AF464&gt;$AW464),"Excluir Cotización","Incluir Cotización")))</f>
        <v/>
      </c>
      <c r="BD464" s="16" t="str">
        <f t="shared" ref="BD464:BD527" si="479">IF(AG464="","",IF(COUNT($AA464:$AR464)=1,"Incluir Cotización",IF(OR(AG464&lt;$AV464,AG464&gt;$AW464),"Excluir Cotización","Incluir Cotización")))</f>
        <v/>
      </c>
      <c r="BE464" s="16" t="str">
        <f t="shared" ref="BE464:BE527" si="480">IF(AH464="","",IF(COUNT($AA464:$AR464)=1,"Incluir Cotización",IF(OR(AH464&lt;$AV464,AH464&gt;$AW464),"Excluir Cotización","Incluir Cotización")))</f>
        <v/>
      </c>
      <c r="BF464" s="16" t="str">
        <f t="shared" ref="BF464:BF527" si="481">IF(AI464="","",IF(COUNT($AA464:$AR464)=1,"Incluir Cotización",IF(OR(AI464&lt;$AV464,AI464&gt;$AW464),"Excluir Cotización","Incluir Cotización")))</f>
        <v/>
      </c>
      <c r="BG464" s="16" t="str">
        <f t="shared" ref="BG464:BG527" si="482">IF(AJ464="","",IF(COUNT($AA464:$AR464)=1,"Incluir Cotización",IF(OR(AJ464&lt;$AV464,AJ464&gt;$AW464),"Excluir Cotización","Incluir Cotización")))</f>
        <v/>
      </c>
      <c r="BH464" s="16" t="str">
        <f t="shared" ref="BH464:BH527" si="483">IF(AK464="","",IF(COUNT($AA464:$AR464)=1,"Incluir Cotización",IF(OR(AK464&lt;$AV464,AK464&gt;$AW464),"Excluir Cotización","Incluir Cotización")))</f>
        <v/>
      </c>
      <c r="BI464" s="16" t="str">
        <f t="shared" ref="BI464:BI527" si="484">IF(AL464="","",IF(COUNT($AA464:$AR464)=1,"Incluir Cotización",IF(OR(AL464&lt;$AV464,AL464&gt;$AW464),"Excluir Cotización","Incluir Cotización")))</f>
        <v/>
      </c>
      <c r="BJ464" s="16" t="str">
        <f t="shared" ref="BJ464:BJ527" si="485">IF(AM464="","",IF(COUNT($AA464:$AR464)=1,"Incluir Cotización",IF(OR(AM464&lt;$AV464,AM464&gt;$AW464),"Excluir Cotización","Incluir Cotización")))</f>
        <v/>
      </c>
      <c r="BK464" s="16" t="str">
        <f t="shared" ref="BK464:BK527" si="486">IF(AN464="","",IF(COUNT($AA464:$AR464)=1,"Incluir Cotización",IF(OR(AN464&lt;$AV464,AN464&gt;$AW464),"Excluir Cotización","Incluir Cotización")))</f>
        <v/>
      </c>
      <c r="BL464" s="16" t="str">
        <f t="shared" ref="BL464:BL527" si="487">IF(AO464="","",IF(COUNT($AA464:$AR464)=1,"Incluir Cotización",IF(OR(AO464&lt;$AV464,AO464&gt;$AW464),"Excluir Cotización","Incluir Cotización")))</f>
        <v/>
      </c>
      <c r="BM464" s="16"/>
      <c r="BN464" s="16" t="str">
        <f t="shared" ref="BN464:BN527" si="488">IF(AQ464="","",IF(COUNT($AA464:$AR464)=1,"Incluir Cotización",IF(OR(AQ464&lt;$AV464,AQ464&gt;$AW464),"Excluir Cotización","Incluir Cotización")))</f>
        <v/>
      </c>
      <c r="BO464" s="16" t="str">
        <f t="shared" ref="BO464:BO527" si="489">IF(AR464="","",IF(COUNT($AA464:$AR464)=1,"Incluir Cotización",IF(OR(AR464&lt;$AV464,AR464&gt;$AW464),"Excluir Cotización","Incluir Cotización")))</f>
        <v/>
      </c>
      <c r="BP464" s="28" t="str">
        <f t="shared" ref="BP464:BP527" si="490">IF(AX464="Incluir Cotización",$AA464,"")</f>
        <v/>
      </c>
      <c r="BQ464" s="16" t="str">
        <f t="shared" ref="BQ464:BQ527" si="491">IF(AY464="Incluir Cotización",$AB464,"")</f>
        <v/>
      </c>
      <c r="BR464" s="16" t="str">
        <f t="shared" ref="BR464:BR527" si="492">IF(AZ464="Incluir Cotización",$AC464,"")</f>
        <v/>
      </c>
      <c r="BS464" s="16" t="str">
        <f t="shared" ref="BS464:BS527" si="493">IF(BA464="Incluir Cotización",$AD464,"")</f>
        <v/>
      </c>
      <c r="BT464" s="16" t="str">
        <f t="shared" ref="BT464:BT527" si="494">IF(BB464="Incluir Cotización",$AE464,"")</f>
        <v/>
      </c>
      <c r="BU464" s="16" t="str">
        <f t="shared" ref="BU464:BU527" si="495">IF(BC464="Incluir Cotización",$AF464,"")</f>
        <v/>
      </c>
      <c r="BV464" s="16" t="str">
        <f t="shared" ref="BV464:BV527" si="496">IF(BD464="Incluir Cotización",$AG464,"")</f>
        <v/>
      </c>
      <c r="BW464" s="16" t="str">
        <f t="shared" ref="BW464:BW527" si="497">IF(BE464="Incluir Cotización",$AH464,"")</f>
        <v/>
      </c>
      <c r="BX464" s="16" t="str">
        <f t="shared" ref="BX464:BX527" si="498">IF(BF464="Incluir Cotización",$AI464,"")</f>
        <v/>
      </c>
      <c r="BY464" s="16" t="str">
        <f t="shared" ref="BY464:BY527" si="499">IF(BG464="Incluir Cotización",$AJ464,"")</f>
        <v/>
      </c>
      <c r="BZ464" s="16" t="str">
        <f t="shared" ref="BZ464:CG479" si="500">IF(BH464="Incluir Cotización",$AJ464,"")</f>
        <v/>
      </c>
      <c r="CA464" s="16" t="str">
        <f t="shared" si="500"/>
        <v/>
      </c>
      <c r="CB464" s="16" t="str">
        <f t="shared" si="500"/>
        <v/>
      </c>
      <c r="CC464" s="16" t="str">
        <f t="shared" si="500"/>
        <v/>
      </c>
      <c r="CD464" s="16" t="str">
        <f t="shared" si="500"/>
        <v/>
      </c>
      <c r="CE464" s="16" t="str">
        <f t="shared" si="500"/>
        <v/>
      </c>
      <c r="CF464" s="16" t="str">
        <f t="shared" si="500"/>
        <v/>
      </c>
      <c r="CG464" s="16" t="str">
        <f t="shared" si="500"/>
        <v/>
      </c>
      <c r="CH464" s="66" t="str">
        <f t="shared" ref="CH464:CH527" si="501">IFERROR(AVERAGE(AA464:AR464),"")</f>
        <v/>
      </c>
      <c r="CI464" s="42" t="str">
        <f t="shared" si="457"/>
        <v/>
      </c>
      <c r="CJ464" s="42" t="str">
        <f t="shared" si="458"/>
        <v/>
      </c>
      <c r="CK464" s="42" t="str">
        <f t="shared" si="459"/>
        <v/>
      </c>
      <c r="CL464" s="42" t="str">
        <f t="shared" si="460"/>
        <v/>
      </c>
      <c r="CM464" s="42" t="str">
        <f t="shared" si="461"/>
        <v/>
      </c>
      <c r="CN464" s="65">
        <f t="shared" si="447"/>
        <v>0</v>
      </c>
      <c r="CO464" s="73"/>
      <c r="CP464" s="41">
        <f t="shared" si="468"/>
        <v>0</v>
      </c>
      <c r="CQ464" s="39">
        <f t="shared" si="469"/>
        <v>0</v>
      </c>
      <c r="CR464" s="40">
        <f t="shared" si="470"/>
        <v>0</v>
      </c>
      <c r="CS464" s="134">
        <f t="shared" si="471"/>
        <v>0</v>
      </c>
      <c r="CT464" s="17"/>
      <c r="CU464" s="129"/>
      <c r="CV464" s="130">
        <f t="shared" si="448"/>
        <v>0</v>
      </c>
      <c r="CW464" s="134">
        <f t="shared" si="449"/>
        <v>0</v>
      </c>
      <c r="CX464" s="131">
        <f>+IF($I$7="SI",'INPUTS Y LISTAS'!$B$31,0)</f>
        <v>0</v>
      </c>
      <c r="CY464" s="132"/>
      <c r="CZ464" s="130">
        <f t="shared" si="450"/>
        <v>0</v>
      </c>
      <c r="DA464" s="134">
        <f t="shared" si="451"/>
        <v>0</v>
      </c>
      <c r="DB464" s="131">
        <f>+IF($I$7="SI",'INPUTS Y LISTAS'!$B$32,0)</f>
        <v>0</v>
      </c>
      <c r="DC464" s="132"/>
      <c r="DD464" s="130">
        <f t="shared" si="452"/>
        <v>0</v>
      </c>
      <c r="DE464" s="134">
        <f t="shared" si="453"/>
        <v>0</v>
      </c>
      <c r="DF464" s="131">
        <f>+IF($I$7="SI",'INPUTS Y LISTAS'!$B$33,0)</f>
        <v>0</v>
      </c>
      <c r="DG464" s="132"/>
      <c r="DH464" s="130">
        <f t="shared" si="454"/>
        <v>0</v>
      </c>
      <c r="DI464" s="134">
        <f t="shared" si="455"/>
        <v>0</v>
      </c>
      <c r="DJ464" s="136">
        <f t="shared" si="456"/>
        <v>0</v>
      </c>
    </row>
    <row r="465" spans="3:114" ht="15.75" hidden="1" outlineLevel="2" x14ac:dyDescent="0.2">
      <c r="C465" s="14">
        <f t="shared" si="463"/>
        <v>451</v>
      </c>
      <c r="D465" s="72"/>
      <c r="E465" s="69">
        <v>1</v>
      </c>
      <c r="F465" s="69"/>
      <c r="G465" s="70"/>
      <c r="H465" s="70"/>
      <c r="I465" s="70"/>
      <c r="J465" s="70"/>
      <c r="K465" s="70"/>
      <c r="L465" s="70"/>
      <c r="M465" s="70"/>
      <c r="N465" s="70"/>
      <c r="O465" s="70"/>
      <c r="P465" s="70"/>
      <c r="Q465" s="70"/>
      <c r="R465" s="70"/>
      <c r="S465" s="70"/>
      <c r="T465" s="70"/>
      <c r="U465" s="70"/>
      <c r="V465" s="70"/>
      <c r="W465" s="70"/>
      <c r="X465" s="70"/>
      <c r="Y465" s="71"/>
      <c r="Z465" s="87" t="s">
        <v>16</v>
      </c>
      <c r="AA465" s="15" t="str">
        <f>IF(G465="","",IF(Z465="SI",G465*(1+'INPUTS Y LISTAS'!$B$15),'Modelo Estadistico'!G465))</f>
        <v/>
      </c>
      <c r="AB465" s="15" t="str">
        <f>IF(H465="","",IF(Z465="SI",H465*(1+'INPUTS Y LISTAS'!$B$15),'Modelo Estadistico'!H465))</f>
        <v/>
      </c>
      <c r="AC465" s="15" t="str">
        <f>IF(I465="","",IF(Z465="SI",I465*(1+'INPUTS Y LISTAS'!$B$15),'Modelo Estadistico'!I465))</f>
        <v/>
      </c>
      <c r="AD465" s="15" t="str">
        <f>IF(J465="","",IF(Z465="SI",J465*(1+'INPUTS Y LISTAS'!$B$15),'Modelo Estadistico'!J465))</f>
        <v/>
      </c>
      <c r="AE465" s="15" t="str">
        <f>IF(K465="","",IF(Z465="SI",K465*(1+'INPUTS Y LISTAS'!$B$15),'Modelo Estadistico'!K465))</f>
        <v/>
      </c>
      <c r="AF465" s="15" t="str">
        <f>IF(L465="","",IF(Z465="SI",L465*(1+'INPUTS Y LISTAS'!$B$15),'Modelo Estadistico'!L465))</f>
        <v/>
      </c>
      <c r="AG465" s="15" t="str">
        <f>IF(M465="","",IF(Z465="SI",M465*(1+'INPUTS Y LISTAS'!$B$15),'Modelo Estadistico'!M465))</f>
        <v/>
      </c>
      <c r="AH465" s="15" t="str">
        <f>IF(N465="","",IF(Z465="SI",N465*(1+'INPUTS Y LISTAS'!$B$15),'Modelo Estadistico'!N465))</f>
        <v/>
      </c>
      <c r="AI465" s="15" t="str">
        <f>IF(O465="","",IF(Z465="SI",O465*(1+'INPUTS Y LISTAS'!$B$15),'Modelo Estadistico'!O465))</f>
        <v/>
      </c>
      <c r="AJ465" s="15" t="str">
        <f>IF(P465="","",IF(Z465="SI",P465*(1+'INPUTS Y LISTAS'!$B$15),'Modelo Estadistico'!P465))</f>
        <v/>
      </c>
      <c r="AK465" s="15" t="str">
        <f>IF(Q465="","",IF(Z465="SI",Q465*(1+'INPUTS Y LISTAS'!$B$15),'Modelo Estadistico'!Q465))</f>
        <v/>
      </c>
      <c r="AL465" s="15" t="str">
        <f>IF(R465="","",IF(Z465="SI",R465*(1+'INPUTS Y LISTAS'!$B$15),'Modelo Estadistico'!R465))</f>
        <v/>
      </c>
      <c r="AM465" s="15" t="str">
        <f>IF(S465="","",IF(Z465="SI",S465*(1+'INPUTS Y LISTAS'!$B$15),'Modelo Estadistico'!S465))</f>
        <v/>
      </c>
      <c r="AN465" s="15" t="str">
        <f>IF(T465="","",IF(Z465="SI",T465*(1+'INPUTS Y LISTAS'!$B$15),'Modelo Estadistico'!T465))</f>
        <v/>
      </c>
      <c r="AO465" s="15" t="str">
        <f>IF(U465="","",IF(Z465="SI",U465*(1+'INPUTS Y LISTAS'!$B$15),'Modelo Estadistico'!U465))</f>
        <v/>
      </c>
      <c r="AP465" s="15" t="str">
        <f>IF(V465="","",IF(Z465="SI",V465*(1+'INPUTS Y LISTAS'!$B$15),'Modelo Estadistico'!V465))</f>
        <v/>
      </c>
      <c r="AQ465" s="15" t="str">
        <f>IF(W465="","",IF(Z465="SI",W465*(1+'INPUTS Y LISTAS'!$B$15),'Modelo Estadistico'!W465))</f>
        <v/>
      </c>
      <c r="AR465" s="15" t="str">
        <f>IF(X465="","",IF(Z465="SI",X465*(1+'INPUTS Y LISTAS'!$B$15),'Modelo Estadistico'!X465))</f>
        <v/>
      </c>
      <c r="AS465" s="71"/>
      <c r="AT465" s="29" t="str">
        <f t="shared" si="464"/>
        <v/>
      </c>
      <c r="AU465" s="15" t="str">
        <f t="shared" si="465"/>
        <v/>
      </c>
      <c r="AV465" s="15" t="str">
        <f t="shared" si="466"/>
        <v/>
      </c>
      <c r="AW465" s="30" t="str">
        <f t="shared" si="467"/>
        <v/>
      </c>
      <c r="AX465" s="28" t="str">
        <f t="shared" ref="AX465:AX528" si="502">IF(AA465="","",IF(COUNT($AA465:$AR465)=1,"Incluir Cotización",IF(OR(AA465&lt;$AV465,AA465&gt;$AW465),"Excluir Cotización","Incluir Cotización")))</f>
        <v/>
      </c>
      <c r="AY465" s="16" t="str">
        <f t="shared" si="474"/>
        <v/>
      </c>
      <c r="AZ465" s="16" t="str">
        <f t="shared" si="475"/>
        <v/>
      </c>
      <c r="BA465" s="16" t="str">
        <f t="shared" si="476"/>
        <v/>
      </c>
      <c r="BB465" s="16" t="str">
        <f t="shared" si="477"/>
        <v/>
      </c>
      <c r="BC465" s="16" t="str">
        <f t="shared" si="478"/>
        <v/>
      </c>
      <c r="BD465" s="16" t="str">
        <f t="shared" si="479"/>
        <v/>
      </c>
      <c r="BE465" s="16" t="str">
        <f t="shared" si="480"/>
        <v/>
      </c>
      <c r="BF465" s="16" t="str">
        <f t="shared" si="481"/>
        <v/>
      </c>
      <c r="BG465" s="16" t="str">
        <f t="shared" si="482"/>
        <v/>
      </c>
      <c r="BH465" s="16" t="str">
        <f t="shared" si="483"/>
        <v/>
      </c>
      <c r="BI465" s="16" t="str">
        <f t="shared" si="484"/>
        <v/>
      </c>
      <c r="BJ465" s="16" t="str">
        <f t="shared" si="485"/>
        <v/>
      </c>
      <c r="BK465" s="16" t="str">
        <f t="shared" si="486"/>
        <v/>
      </c>
      <c r="BL465" s="16" t="str">
        <f t="shared" si="487"/>
        <v/>
      </c>
      <c r="BM465" s="16"/>
      <c r="BN465" s="16" t="str">
        <f t="shared" si="488"/>
        <v/>
      </c>
      <c r="BO465" s="16" t="str">
        <f t="shared" si="489"/>
        <v/>
      </c>
      <c r="BP465" s="28" t="str">
        <f t="shared" si="490"/>
        <v/>
      </c>
      <c r="BQ465" s="16" t="str">
        <f t="shared" si="491"/>
        <v/>
      </c>
      <c r="BR465" s="16" t="str">
        <f t="shared" si="492"/>
        <v/>
      </c>
      <c r="BS465" s="16" t="str">
        <f t="shared" si="493"/>
        <v/>
      </c>
      <c r="BT465" s="16" t="str">
        <f t="shared" si="494"/>
        <v/>
      </c>
      <c r="BU465" s="16" t="str">
        <f t="shared" si="495"/>
        <v/>
      </c>
      <c r="BV465" s="16" t="str">
        <f t="shared" si="496"/>
        <v/>
      </c>
      <c r="BW465" s="16" t="str">
        <f t="shared" si="497"/>
        <v/>
      </c>
      <c r="BX465" s="16" t="str">
        <f t="shared" si="498"/>
        <v/>
      </c>
      <c r="BY465" s="16" t="str">
        <f t="shared" si="499"/>
        <v/>
      </c>
      <c r="BZ465" s="16" t="str">
        <f t="shared" si="500"/>
        <v/>
      </c>
      <c r="CA465" s="16" t="str">
        <f t="shared" si="500"/>
        <v/>
      </c>
      <c r="CB465" s="16" t="str">
        <f t="shared" si="500"/>
        <v/>
      </c>
      <c r="CC465" s="16" t="str">
        <f t="shared" si="500"/>
        <v/>
      </c>
      <c r="CD465" s="16" t="str">
        <f t="shared" si="500"/>
        <v/>
      </c>
      <c r="CE465" s="16" t="str">
        <f t="shared" si="500"/>
        <v/>
      </c>
      <c r="CF465" s="16" t="str">
        <f t="shared" si="500"/>
        <v/>
      </c>
      <c r="CG465" s="16" t="str">
        <f t="shared" si="500"/>
        <v/>
      </c>
      <c r="CH465" s="66" t="str">
        <f t="shared" si="501"/>
        <v/>
      </c>
      <c r="CI465" s="42" t="str">
        <f t="shared" si="457"/>
        <v/>
      </c>
      <c r="CJ465" s="42" t="str">
        <f t="shared" si="458"/>
        <v/>
      </c>
      <c r="CK465" s="42" t="str">
        <f t="shared" si="459"/>
        <v/>
      </c>
      <c r="CL465" s="42" t="str">
        <f t="shared" si="460"/>
        <v/>
      </c>
      <c r="CM465" s="42" t="str">
        <f t="shared" si="461"/>
        <v/>
      </c>
      <c r="CN465" s="65">
        <f t="shared" ref="CN465:CN528" si="503">IFERROR(MIN(CI465:CK465),0)</f>
        <v>0</v>
      </c>
      <c r="CO465" s="73"/>
      <c r="CP465" s="41">
        <f t="shared" si="468"/>
        <v>0</v>
      </c>
      <c r="CQ465" s="39">
        <f t="shared" si="469"/>
        <v>0</v>
      </c>
      <c r="CR465" s="40">
        <f t="shared" si="470"/>
        <v>0</v>
      </c>
      <c r="CS465" s="134">
        <f t="shared" si="471"/>
        <v>0</v>
      </c>
      <c r="CT465" s="17"/>
      <c r="CU465" s="129"/>
      <c r="CV465" s="130">
        <f t="shared" ref="CV465:CV528" si="504">+CN465</f>
        <v>0</v>
      </c>
      <c r="CW465" s="134">
        <f t="shared" ref="CW465:CW528" si="505">+CV465*CU465</f>
        <v>0</v>
      </c>
      <c r="CX465" s="131">
        <f>+IF($I$7="SI",'INPUTS Y LISTAS'!$B$31,0)</f>
        <v>0</v>
      </c>
      <c r="CY465" s="132"/>
      <c r="CZ465" s="130">
        <f t="shared" ref="CZ465:CZ528" si="506">+CV465*(1+CX465)</f>
        <v>0</v>
      </c>
      <c r="DA465" s="134">
        <f t="shared" ref="DA465:DA528" si="507">+CZ465*CY465</f>
        <v>0</v>
      </c>
      <c r="DB465" s="131">
        <f>+IF($I$7="SI",'INPUTS Y LISTAS'!$B$32,0)</f>
        <v>0</v>
      </c>
      <c r="DC465" s="132"/>
      <c r="DD465" s="130">
        <f t="shared" ref="DD465:DD528" si="508">+CZ465*(1+DB465)</f>
        <v>0</v>
      </c>
      <c r="DE465" s="134">
        <f t="shared" ref="DE465:DE528" si="509">+DD465*DC465</f>
        <v>0</v>
      </c>
      <c r="DF465" s="131">
        <f>+IF($I$7="SI",'INPUTS Y LISTAS'!$B$33,0)</f>
        <v>0</v>
      </c>
      <c r="DG465" s="132"/>
      <c r="DH465" s="130">
        <f t="shared" ref="DH465:DH528" si="510">+DD465*(1+DF465)</f>
        <v>0</v>
      </c>
      <c r="DI465" s="134">
        <f t="shared" ref="DI465:DI528" si="511">+DH465*DG465</f>
        <v>0</v>
      </c>
      <c r="DJ465" s="136">
        <f t="shared" ref="DJ465:DJ528" si="512">+CW465+DA465+DE465+DI465</f>
        <v>0</v>
      </c>
    </row>
    <row r="466" spans="3:114" ht="15.75" hidden="1" outlineLevel="2" x14ac:dyDescent="0.2">
      <c r="C466" s="14">
        <f t="shared" si="463"/>
        <v>452</v>
      </c>
      <c r="D466" s="72"/>
      <c r="E466" s="69">
        <v>1</v>
      </c>
      <c r="F466" s="69"/>
      <c r="G466" s="70"/>
      <c r="H466" s="70"/>
      <c r="I466" s="70"/>
      <c r="J466" s="70"/>
      <c r="K466" s="70"/>
      <c r="L466" s="70"/>
      <c r="M466" s="70"/>
      <c r="N466" s="70"/>
      <c r="O466" s="70"/>
      <c r="P466" s="70"/>
      <c r="Q466" s="70"/>
      <c r="R466" s="70"/>
      <c r="S466" s="70"/>
      <c r="T466" s="70"/>
      <c r="U466" s="70"/>
      <c r="V466" s="70"/>
      <c r="W466" s="70"/>
      <c r="X466" s="70"/>
      <c r="Y466" s="71"/>
      <c r="Z466" s="87" t="s">
        <v>16</v>
      </c>
      <c r="AA466" s="15" t="str">
        <f>IF(G466="","",IF(Z466="SI",G466*(1+'INPUTS Y LISTAS'!$B$15),'Modelo Estadistico'!G466))</f>
        <v/>
      </c>
      <c r="AB466" s="15" t="str">
        <f>IF(H466="","",IF(Z466="SI",H466*(1+'INPUTS Y LISTAS'!$B$15),'Modelo Estadistico'!H466))</f>
        <v/>
      </c>
      <c r="AC466" s="15" t="str">
        <f>IF(I466="","",IF(Z466="SI",I466*(1+'INPUTS Y LISTAS'!$B$15),'Modelo Estadistico'!I466))</f>
        <v/>
      </c>
      <c r="AD466" s="15" t="str">
        <f>IF(J466="","",IF(Z466="SI",J466*(1+'INPUTS Y LISTAS'!$B$15),'Modelo Estadistico'!J466))</f>
        <v/>
      </c>
      <c r="AE466" s="15" t="str">
        <f>IF(K466="","",IF(Z466="SI",K466*(1+'INPUTS Y LISTAS'!$B$15),'Modelo Estadistico'!K466))</f>
        <v/>
      </c>
      <c r="AF466" s="15" t="str">
        <f>IF(L466="","",IF(Z466="SI",L466*(1+'INPUTS Y LISTAS'!$B$15),'Modelo Estadistico'!L466))</f>
        <v/>
      </c>
      <c r="AG466" s="15" t="str">
        <f>IF(M466="","",IF(Z466="SI",M466*(1+'INPUTS Y LISTAS'!$B$15),'Modelo Estadistico'!M466))</f>
        <v/>
      </c>
      <c r="AH466" s="15" t="str">
        <f>IF(N466="","",IF(Z466="SI",N466*(1+'INPUTS Y LISTAS'!$B$15),'Modelo Estadistico'!N466))</f>
        <v/>
      </c>
      <c r="AI466" s="15" t="str">
        <f>IF(O466="","",IF(Z466="SI",O466*(1+'INPUTS Y LISTAS'!$B$15),'Modelo Estadistico'!O466))</f>
        <v/>
      </c>
      <c r="AJ466" s="15" t="str">
        <f>IF(P466="","",IF(Z466="SI",P466*(1+'INPUTS Y LISTAS'!$B$15),'Modelo Estadistico'!P466))</f>
        <v/>
      </c>
      <c r="AK466" s="15" t="str">
        <f>IF(Q466="","",IF(Z466="SI",Q466*(1+'INPUTS Y LISTAS'!$B$15),'Modelo Estadistico'!Q466))</f>
        <v/>
      </c>
      <c r="AL466" s="15" t="str">
        <f>IF(R466="","",IF(Z466="SI",R466*(1+'INPUTS Y LISTAS'!$B$15),'Modelo Estadistico'!R466))</f>
        <v/>
      </c>
      <c r="AM466" s="15" t="str">
        <f>IF(S466="","",IF(Z466="SI",S466*(1+'INPUTS Y LISTAS'!$B$15),'Modelo Estadistico'!S466))</f>
        <v/>
      </c>
      <c r="AN466" s="15" t="str">
        <f>IF(T466="","",IF(Z466="SI",T466*(1+'INPUTS Y LISTAS'!$B$15),'Modelo Estadistico'!T466))</f>
        <v/>
      </c>
      <c r="AO466" s="15" t="str">
        <f>IF(U466="","",IF(Z466="SI",U466*(1+'INPUTS Y LISTAS'!$B$15),'Modelo Estadistico'!U466))</f>
        <v/>
      </c>
      <c r="AP466" s="15" t="str">
        <f>IF(V466="","",IF(Z466="SI",V466*(1+'INPUTS Y LISTAS'!$B$15),'Modelo Estadistico'!V466))</f>
        <v/>
      </c>
      <c r="AQ466" s="15" t="str">
        <f>IF(W466="","",IF(Z466="SI",W466*(1+'INPUTS Y LISTAS'!$B$15),'Modelo Estadistico'!W466))</f>
        <v/>
      </c>
      <c r="AR466" s="15" t="str">
        <f>IF(X466="","",IF(Z466="SI",X466*(1+'INPUTS Y LISTAS'!$B$15),'Modelo Estadistico'!X466))</f>
        <v/>
      </c>
      <c r="AS466" s="71"/>
      <c r="AT466" s="29" t="str">
        <f t="shared" si="464"/>
        <v/>
      </c>
      <c r="AU466" s="15" t="str">
        <f t="shared" si="465"/>
        <v/>
      </c>
      <c r="AV466" s="15" t="str">
        <f t="shared" si="466"/>
        <v/>
      </c>
      <c r="AW466" s="30" t="str">
        <f t="shared" si="467"/>
        <v/>
      </c>
      <c r="AX466" s="28" t="str">
        <f t="shared" si="502"/>
        <v/>
      </c>
      <c r="AY466" s="16" t="str">
        <f t="shared" si="474"/>
        <v/>
      </c>
      <c r="AZ466" s="16" t="str">
        <f t="shared" si="475"/>
        <v/>
      </c>
      <c r="BA466" s="16" t="str">
        <f t="shared" si="476"/>
        <v/>
      </c>
      <c r="BB466" s="16" t="str">
        <f t="shared" si="477"/>
        <v/>
      </c>
      <c r="BC466" s="16" t="str">
        <f t="shared" si="478"/>
        <v/>
      </c>
      <c r="BD466" s="16" t="str">
        <f t="shared" si="479"/>
        <v/>
      </c>
      <c r="BE466" s="16" t="str">
        <f t="shared" si="480"/>
        <v/>
      </c>
      <c r="BF466" s="16" t="str">
        <f t="shared" si="481"/>
        <v/>
      </c>
      <c r="BG466" s="16" t="str">
        <f t="shared" si="482"/>
        <v/>
      </c>
      <c r="BH466" s="16" t="str">
        <f t="shared" si="483"/>
        <v/>
      </c>
      <c r="BI466" s="16" t="str">
        <f t="shared" si="484"/>
        <v/>
      </c>
      <c r="BJ466" s="16" t="str">
        <f t="shared" si="485"/>
        <v/>
      </c>
      <c r="BK466" s="16" t="str">
        <f t="shared" si="486"/>
        <v/>
      </c>
      <c r="BL466" s="16" t="str">
        <f t="shared" si="487"/>
        <v/>
      </c>
      <c r="BM466" s="16"/>
      <c r="BN466" s="16" t="str">
        <f t="shared" si="488"/>
        <v/>
      </c>
      <c r="BO466" s="16" t="str">
        <f t="shared" si="489"/>
        <v/>
      </c>
      <c r="BP466" s="28" t="str">
        <f t="shared" si="490"/>
        <v/>
      </c>
      <c r="BQ466" s="16" t="str">
        <f t="shared" si="491"/>
        <v/>
      </c>
      <c r="BR466" s="16" t="str">
        <f t="shared" si="492"/>
        <v/>
      </c>
      <c r="BS466" s="16" t="str">
        <f t="shared" si="493"/>
        <v/>
      </c>
      <c r="BT466" s="16" t="str">
        <f t="shared" si="494"/>
        <v/>
      </c>
      <c r="BU466" s="16" t="str">
        <f t="shared" si="495"/>
        <v/>
      </c>
      <c r="BV466" s="16" t="str">
        <f t="shared" si="496"/>
        <v/>
      </c>
      <c r="BW466" s="16" t="str">
        <f t="shared" si="497"/>
        <v/>
      </c>
      <c r="BX466" s="16" t="str">
        <f t="shared" si="498"/>
        <v/>
      </c>
      <c r="BY466" s="16" t="str">
        <f t="shared" si="499"/>
        <v/>
      </c>
      <c r="BZ466" s="16" t="str">
        <f t="shared" si="500"/>
        <v/>
      </c>
      <c r="CA466" s="16" t="str">
        <f t="shared" si="500"/>
        <v/>
      </c>
      <c r="CB466" s="16" t="str">
        <f t="shared" si="500"/>
        <v/>
      </c>
      <c r="CC466" s="16" t="str">
        <f t="shared" si="500"/>
        <v/>
      </c>
      <c r="CD466" s="16" t="str">
        <f t="shared" si="500"/>
        <v/>
      </c>
      <c r="CE466" s="16" t="str">
        <f t="shared" si="500"/>
        <v/>
      </c>
      <c r="CF466" s="16" t="str">
        <f t="shared" si="500"/>
        <v/>
      </c>
      <c r="CG466" s="16" t="str">
        <f t="shared" si="500"/>
        <v/>
      </c>
      <c r="CH466" s="66" t="str">
        <f t="shared" si="501"/>
        <v/>
      </c>
      <c r="CI466" s="42" t="str">
        <f t="shared" ref="CI466:CI529" si="513">IFERROR(AVERAGE(BP466:CG466),"")</f>
        <v/>
      </c>
      <c r="CJ466" s="42" t="str">
        <f t="shared" ref="CJ466:CJ529" si="514">IFERROR(MEDIAN(BP466:CG466),"")</f>
        <v/>
      </c>
      <c r="CK466" s="42" t="str">
        <f t="shared" ref="CK466:CK529" si="515">IFERROR(GEOMEAN(BP466:CG466),"")</f>
        <v/>
      </c>
      <c r="CL466" s="42" t="str">
        <f t="shared" ref="CL466:CL529" si="516">IFERROR(TRIMMEAN(BP466:CG466,$CL$10),"")</f>
        <v/>
      </c>
      <c r="CM466" s="42" t="str">
        <f t="shared" ref="CM466:CM529" si="517">IFERROR(HARMEAN(BP466:CG466),"")</f>
        <v/>
      </c>
      <c r="CN466" s="65">
        <f t="shared" si="503"/>
        <v>0</v>
      </c>
      <c r="CO466" s="73"/>
      <c r="CP466" s="41">
        <f t="shared" si="468"/>
        <v>0</v>
      </c>
      <c r="CQ466" s="39">
        <f t="shared" si="469"/>
        <v>0</v>
      </c>
      <c r="CR466" s="40">
        <f t="shared" si="470"/>
        <v>0</v>
      </c>
      <c r="CS466" s="134">
        <f t="shared" si="471"/>
        <v>0</v>
      </c>
      <c r="CT466" s="17"/>
      <c r="CU466" s="129"/>
      <c r="CV466" s="130">
        <f t="shared" si="504"/>
        <v>0</v>
      </c>
      <c r="CW466" s="134">
        <f t="shared" si="505"/>
        <v>0</v>
      </c>
      <c r="CX466" s="131">
        <f>+IF($I$7="SI",'INPUTS Y LISTAS'!$B$31,0)</f>
        <v>0</v>
      </c>
      <c r="CY466" s="132"/>
      <c r="CZ466" s="130">
        <f t="shared" si="506"/>
        <v>0</v>
      </c>
      <c r="DA466" s="134">
        <f t="shared" si="507"/>
        <v>0</v>
      </c>
      <c r="DB466" s="131">
        <f>+IF($I$7="SI",'INPUTS Y LISTAS'!$B$32,0)</f>
        <v>0</v>
      </c>
      <c r="DC466" s="132"/>
      <c r="DD466" s="130">
        <f t="shared" si="508"/>
        <v>0</v>
      </c>
      <c r="DE466" s="134">
        <f t="shared" si="509"/>
        <v>0</v>
      </c>
      <c r="DF466" s="131">
        <f>+IF($I$7="SI",'INPUTS Y LISTAS'!$B$33,0)</f>
        <v>0</v>
      </c>
      <c r="DG466" s="132"/>
      <c r="DH466" s="130">
        <f t="shared" si="510"/>
        <v>0</v>
      </c>
      <c r="DI466" s="134">
        <f t="shared" si="511"/>
        <v>0</v>
      </c>
      <c r="DJ466" s="136">
        <f t="shared" si="512"/>
        <v>0</v>
      </c>
    </row>
    <row r="467" spans="3:114" ht="15.75" hidden="1" outlineLevel="2" x14ac:dyDescent="0.2">
      <c r="C467" s="14">
        <f t="shared" si="463"/>
        <v>453</v>
      </c>
      <c r="D467" s="72"/>
      <c r="E467" s="69">
        <v>1</v>
      </c>
      <c r="F467" s="69"/>
      <c r="G467" s="70"/>
      <c r="H467" s="70"/>
      <c r="I467" s="70"/>
      <c r="J467" s="70"/>
      <c r="K467" s="70"/>
      <c r="L467" s="70"/>
      <c r="M467" s="70"/>
      <c r="N467" s="70"/>
      <c r="O467" s="70"/>
      <c r="P467" s="70"/>
      <c r="Q467" s="70"/>
      <c r="R467" s="70"/>
      <c r="S467" s="70"/>
      <c r="T467" s="70"/>
      <c r="U467" s="70"/>
      <c r="V467" s="70"/>
      <c r="W467" s="70"/>
      <c r="X467" s="70"/>
      <c r="Y467" s="71"/>
      <c r="Z467" s="87" t="s">
        <v>16</v>
      </c>
      <c r="AA467" s="15" t="str">
        <f>IF(G467="","",IF(Z467="SI",G467*(1+'INPUTS Y LISTAS'!$B$15),'Modelo Estadistico'!G467))</f>
        <v/>
      </c>
      <c r="AB467" s="15" t="str">
        <f>IF(H467="","",IF(Z467="SI",H467*(1+'INPUTS Y LISTAS'!$B$15),'Modelo Estadistico'!H467))</f>
        <v/>
      </c>
      <c r="AC467" s="15" t="str">
        <f>IF(I467="","",IF(Z467="SI",I467*(1+'INPUTS Y LISTAS'!$B$15),'Modelo Estadistico'!I467))</f>
        <v/>
      </c>
      <c r="AD467" s="15" t="str">
        <f>IF(J467="","",IF(Z467="SI",J467*(1+'INPUTS Y LISTAS'!$B$15),'Modelo Estadistico'!J467))</f>
        <v/>
      </c>
      <c r="AE467" s="15" t="str">
        <f>IF(K467="","",IF(Z467="SI",K467*(1+'INPUTS Y LISTAS'!$B$15),'Modelo Estadistico'!K467))</f>
        <v/>
      </c>
      <c r="AF467" s="15" t="str">
        <f>IF(L467="","",IF(Z467="SI",L467*(1+'INPUTS Y LISTAS'!$B$15),'Modelo Estadistico'!L467))</f>
        <v/>
      </c>
      <c r="AG467" s="15" t="str">
        <f>IF(M467="","",IF(Z467="SI",M467*(1+'INPUTS Y LISTAS'!$B$15),'Modelo Estadistico'!M467))</f>
        <v/>
      </c>
      <c r="AH467" s="15" t="str">
        <f>IF(N467="","",IF(Z467="SI",N467*(1+'INPUTS Y LISTAS'!$B$15),'Modelo Estadistico'!N467))</f>
        <v/>
      </c>
      <c r="AI467" s="15" t="str">
        <f>IF(O467="","",IF(Z467="SI",O467*(1+'INPUTS Y LISTAS'!$B$15),'Modelo Estadistico'!O467))</f>
        <v/>
      </c>
      <c r="AJ467" s="15" t="str">
        <f>IF(P467="","",IF(Z467="SI",P467*(1+'INPUTS Y LISTAS'!$B$15),'Modelo Estadistico'!P467))</f>
        <v/>
      </c>
      <c r="AK467" s="15" t="str">
        <f>IF(Q467="","",IF(Z467="SI",Q467*(1+'INPUTS Y LISTAS'!$B$15),'Modelo Estadistico'!Q467))</f>
        <v/>
      </c>
      <c r="AL467" s="15" t="str">
        <f>IF(R467="","",IF(Z467="SI",R467*(1+'INPUTS Y LISTAS'!$B$15),'Modelo Estadistico'!R467))</f>
        <v/>
      </c>
      <c r="AM467" s="15" t="str">
        <f>IF(S467="","",IF(Z467="SI",S467*(1+'INPUTS Y LISTAS'!$B$15),'Modelo Estadistico'!S467))</f>
        <v/>
      </c>
      <c r="AN467" s="15" t="str">
        <f>IF(T467="","",IF(Z467="SI",T467*(1+'INPUTS Y LISTAS'!$B$15),'Modelo Estadistico'!T467))</f>
        <v/>
      </c>
      <c r="AO467" s="15" t="str">
        <f>IF(U467="","",IF(Z467="SI",U467*(1+'INPUTS Y LISTAS'!$B$15),'Modelo Estadistico'!U467))</f>
        <v/>
      </c>
      <c r="AP467" s="15" t="str">
        <f>IF(V467="","",IF(Z467="SI",V467*(1+'INPUTS Y LISTAS'!$B$15),'Modelo Estadistico'!V467))</f>
        <v/>
      </c>
      <c r="AQ467" s="15" t="str">
        <f>IF(W467="","",IF(Z467="SI",W467*(1+'INPUTS Y LISTAS'!$B$15),'Modelo Estadistico'!W467))</f>
        <v/>
      </c>
      <c r="AR467" s="15" t="str">
        <f>IF(X467="","",IF(Z467="SI",X467*(1+'INPUTS Y LISTAS'!$B$15),'Modelo Estadistico'!X467))</f>
        <v/>
      </c>
      <c r="AS467" s="71"/>
      <c r="AT467" s="29" t="str">
        <f t="shared" si="464"/>
        <v/>
      </c>
      <c r="AU467" s="15" t="str">
        <f t="shared" si="465"/>
        <v/>
      </c>
      <c r="AV467" s="15" t="str">
        <f t="shared" si="466"/>
        <v/>
      </c>
      <c r="AW467" s="30" t="str">
        <f t="shared" si="467"/>
        <v/>
      </c>
      <c r="AX467" s="28" t="str">
        <f t="shared" si="502"/>
        <v/>
      </c>
      <c r="AY467" s="16" t="str">
        <f t="shared" si="474"/>
        <v/>
      </c>
      <c r="AZ467" s="16" t="str">
        <f t="shared" si="475"/>
        <v/>
      </c>
      <c r="BA467" s="16" t="str">
        <f t="shared" si="476"/>
        <v/>
      </c>
      <c r="BB467" s="16" t="str">
        <f t="shared" si="477"/>
        <v/>
      </c>
      <c r="BC467" s="16" t="str">
        <f t="shared" si="478"/>
        <v/>
      </c>
      <c r="BD467" s="16" t="str">
        <f t="shared" si="479"/>
        <v/>
      </c>
      <c r="BE467" s="16" t="str">
        <f t="shared" si="480"/>
        <v/>
      </c>
      <c r="BF467" s="16" t="str">
        <f t="shared" si="481"/>
        <v/>
      </c>
      <c r="BG467" s="16" t="str">
        <f t="shared" si="482"/>
        <v/>
      </c>
      <c r="BH467" s="16" t="str">
        <f t="shared" si="483"/>
        <v/>
      </c>
      <c r="BI467" s="16" t="str">
        <f t="shared" si="484"/>
        <v/>
      </c>
      <c r="BJ467" s="16" t="str">
        <f t="shared" si="485"/>
        <v/>
      </c>
      <c r="BK467" s="16" t="str">
        <f t="shared" si="486"/>
        <v/>
      </c>
      <c r="BL467" s="16" t="str">
        <f t="shared" si="487"/>
        <v/>
      </c>
      <c r="BM467" s="16"/>
      <c r="BN467" s="16" t="str">
        <f t="shared" si="488"/>
        <v/>
      </c>
      <c r="BO467" s="16" t="str">
        <f t="shared" si="489"/>
        <v/>
      </c>
      <c r="BP467" s="28" t="str">
        <f t="shared" si="490"/>
        <v/>
      </c>
      <c r="BQ467" s="16" t="str">
        <f t="shared" si="491"/>
        <v/>
      </c>
      <c r="BR467" s="16" t="str">
        <f t="shared" si="492"/>
        <v/>
      </c>
      <c r="BS467" s="16" t="str">
        <f t="shared" si="493"/>
        <v/>
      </c>
      <c r="BT467" s="16" t="str">
        <f t="shared" si="494"/>
        <v/>
      </c>
      <c r="BU467" s="16" t="str">
        <f t="shared" si="495"/>
        <v/>
      </c>
      <c r="BV467" s="16" t="str">
        <f t="shared" si="496"/>
        <v/>
      </c>
      <c r="BW467" s="16" t="str">
        <f t="shared" si="497"/>
        <v/>
      </c>
      <c r="BX467" s="16" t="str">
        <f t="shared" si="498"/>
        <v/>
      </c>
      <c r="BY467" s="16" t="str">
        <f t="shared" si="499"/>
        <v/>
      </c>
      <c r="BZ467" s="16" t="str">
        <f t="shared" si="500"/>
        <v/>
      </c>
      <c r="CA467" s="16" t="str">
        <f t="shared" si="500"/>
        <v/>
      </c>
      <c r="CB467" s="16" t="str">
        <f t="shared" si="500"/>
        <v/>
      </c>
      <c r="CC467" s="16" t="str">
        <f t="shared" si="500"/>
        <v/>
      </c>
      <c r="CD467" s="16" t="str">
        <f t="shared" si="500"/>
        <v/>
      </c>
      <c r="CE467" s="16" t="str">
        <f t="shared" si="500"/>
        <v/>
      </c>
      <c r="CF467" s="16" t="str">
        <f t="shared" si="500"/>
        <v/>
      </c>
      <c r="CG467" s="16" t="str">
        <f t="shared" si="500"/>
        <v/>
      </c>
      <c r="CH467" s="66" t="str">
        <f t="shared" si="501"/>
        <v/>
      </c>
      <c r="CI467" s="42" t="str">
        <f t="shared" si="513"/>
        <v/>
      </c>
      <c r="CJ467" s="42" t="str">
        <f t="shared" si="514"/>
        <v/>
      </c>
      <c r="CK467" s="42" t="str">
        <f t="shared" si="515"/>
        <v/>
      </c>
      <c r="CL467" s="42" t="str">
        <f t="shared" si="516"/>
        <v/>
      </c>
      <c r="CM467" s="42" t="str">
        <f t="shared" si="517"/>
        <v/>
      </c>
      <c r="CN467" s="65">
        <f t="shared" si="503"/>
        <v>0</v>
      </c>
      <c r="CO467" s="73"/>
      <c r="CP467" s="41">
        <f t="shared" si="468"/>
        <v>0</v>
      </c>
      <c r="CQ467" s="39">
        <f t="shared" si="469"/>
        <v>0</v>
      </c>
      <c r="CR467" s="40">
        <f t="shared" si="470"/>
        <v>0</v>
      </c>
      <c r="CS467" s="134">
        <f t="shared" si="471"/>
        <v>0</v>
      </c>
      <c r="CT467" s="17"/>
      <c r="CU467" s="129"/>
      <c r="CV467" s="130">
        <f t="shared" si="504"/>
        <v>0</v>
      </c>
      <c r="CW467" s="134">
        <f t="shared" si="505"/>
        <v>0</v>
      </c>
      <c r="CX467" s="131">
        <f>+IF($I$7="SI",'INPUTS Y LISTAS'!$B$31,0)</f>
        <v>0</v>
      </c>
      <c r="CY467" s="132"/>
      <c r="CZ467" s="130">
        <f t="shared" si="506"/>
        <v>0</v>
      </c>
      <c r="DA467" s="134">
        <f t="shared" si="507"/>
        <v>0</v>
      </c>
      <c r="DB467" s="131">
        <f>+IF($I$7="SI",'INPUTS Y LISTAS'!$B$32,0)</f>
        <v>0</v>
      </c>
      <c r="DC467" s="132"/>
      <c r="DD467" s="130">
        <f t="shared" si="508"/>
        <v>0</v>
      </c>
      <c r="DE467" s="134">
        <f t="shared" si="509"/>
        <v>0</v>
      </c>
      <c r="DF467" s="131">
        <f>+IF($I$7="SI",'INPUTS Y LISTAS'!$B$33,0)</f>
        <v>0</v>
      </c>
      <c r="DG467" s="132"/>
      <c r="DH467" s="130">
        <f t="shared" si="510"/>
        <v>0</v>
      </c>
      <c r="DI467" s="134">
        <f t="shared" si="511"/>
        <v>0</v>
      </c>
      <c r="DJ467" s="136">
        <f t="shared" si="512"/>
        <v>0</v>
      </c>
    </row>
    <row r="468" spans="3:114" ht="15.75" hidden="1" outlineLevel="2" x14ac:dyDescent="0.2">
      <c r="C468" s="14">
        <f t="shared" si="463"/>
        <v>454</v>
      </c>
      <c r="D468" s="72"/>
      <c r="E468" s="69">
        <v>1</v>
      </c>
      <c r="F468" s="69"/>
      <c r="G468" s="70"/>
      <c r="H468" s="70"/>
      <c r="I468" s="70"/>
      <c r="J468" s="70"/>
      <c r="K468" s="70"/>
      <c r="L468" s="70"/>
      <c r="M468" s="70"/>
      <c r="N468" s="70"/>
      <c r="O468" s="70"/>
      <c r="P468" s="70"/>
      <c r="Q468" s="70"/>
      <c r="R468" s="70"/>
      <c r="S468" s="70"/>
      <c r="T468" s="70"/>
      <c r="U468" s="70"/>
      <c r="V468" s="70"/>
      <c r="W468" s="70"/>
      <c r="X468" s="70"/>
      <c r="Y468" s="71"/>
      <c r="Z468" s="87" t="s">
        <v>16</v>
      </c>
      <c r="AA468" s="15" t="str">
        <f>IF(G468="","",IF(Z468="SI",G468*(1+'INPUTS Y LISTAS'!$B$15),'Modelo Estadistico'!G468))</f>
        <v/>
      </c>
      <c r="AB468" s="15" t="str">
        <f>IF(H468="","",IF(Z468="SI",H468*(1+'INPUTS Y LISTAS'!$B$15),'Modelo Estadistico'!H468))</f>
        <v/>
      </c>
      <c r="AC468" s="15" t="str">
        <f>IF(I468="","",IF(Z468="SI",I468*(1+'INPUTS Y LISTAS'!$B$15),'Modelo Estadistico'!I468))</f>
        <v/>
      </c>
      <c r="AD468" s="15" t="str">
        <f>IF(J468="","",IF(Z468="SI",J468*(1+'INPUTS Y LISTAS'!$B$15),'Modelo Estadistico'!J468))</f>
        <v/>
      </c>
      <c r="AE468" s="15" t="str">
        <f>IF(K468="","",IF(Z468="SI",K468*(1+'INPUTS Y LISTAS'!$B$15),'Modelo Estadistico'!K468))</f>
        <v/>
      </c>
      <c r="AF468" s="15" t="str">
        <f>IF(L468="","",IF(Z468="SI",L468*(1+'INPUTS Y LISTAS'!$B$15),'Modelo Estadistico'!L468))</f>
        <v/>
      </c>
      <c r="AG468" s="15" t="str">
        <f>IF(M468="","",IF(Z468="SI",M468*(1+'INPUTS Y LISTAS'!$B$15),'Modelo Estadistico'!M468))</f>
        <v/>
      </c>
      <c r="AH468" s="15" t="str">
        <f>IF(N468="","",IF(Z468="SI",N468*(1+'INPUTS Y LISTAS'!$B$15),'Modelo Estadistico'!N468))</f>
        <v/>
      </c>
      <c r="AI468" s="15" t="str">
        <f>IF(O468="","",IF(Z468="SI",O468*(1+'INPUTS Y LISTAS'!$B$15),'Modelo Estadistico'!O468))</f>
        <v/>
      </c>
      <c r="AJ468" s="15" t="str">
        <f>IF(P468="","",IF(Z468="SI",P468*(1+'INPUTS Y LISTAS'!$B$15),'Modelo Estadistico'!P468))</f>
        <v/>
      </c>
      <c r="AK468" s="15" t="str">
        <f>IF(Q468="","",IF(Z468="SI",Q468*(1+'INPUTS Y LISTAS'!$B$15),'Modelo Estadistico'!Q468))</f>
        <v/>
      </c>
      <c r="AL468" s="15" t="str">
        <f>IF(R468="","",IF(Z468="SI",R468*(1+'INPUTS Y LISTAS'!$B$15),'Modelo Estadistico'!R468))</f>
        <v/>
      </c>
      <c r="AM468" s="15" t="str">
        <f>IF(S468="","",IF(Z468="SI",S468*(1+'INPUTS Y LISTAS'!$B$15),'Modelo Estadistico'!S468))</f>
        <v/>
      </c>
      <c r="AN468" s="15" t="str">
        <f>IF(T468="","",IF(Z468="SI",T468*(1+'INPUTS Y LISTAS'!$B$15),'Modelo Estadistico'!T468))</f>
        <v/>
      </c>
      <c r="AO468" s="15" t="str">
        <f>IF(U468="","",IF(Z468="SI",U468*(1+'INPUTS Y LISTAS'!$B$15),'Modelo Estadistico'!U468))</f>
        <v/>
      </c>
      <c r="AP468" s="15" t="str">
        <f>IF(V468="","",IF(Z468="SI",V468*(1+'INPUTS Y LISTAS'!$B$15),'Modelo Estadistico'!V468))</f>
        <v/>
      </c>
      <c r="AQ468" s="15" t="str">
        <f>IF(W468="","",IF(Z468="SI",W468*(1+'INPUTS Y LISTAS'!$B$15),'Modelo Estadistico'!W468))</f>
        <v/>
      </c>
      <c r="AR468" s="15" t="str">
        <f>IF(X468="","",IF(Z468="SI",X468*(1+'INPUTS Y LISTAS'!$B$15),'Modelo Estadistico'!X468))</f>
        <v/>
      </c>
      <c r="AS468" s="71"/>
      <c r="AT468" s="29" t="str">
        <f t="shared" si="464"/>
        <v/>
      </c>
      <c r="AU468" s="15" t="str">
        <f t="shared" si="465"/>
        <v/>
      </c>
      <c r="AV468" s="15" t="str">
        <f t="shared" si="466"/>
        <v/>
      </c>
      <c r="AW468" s="30" t="str">
        <f t="shared" si="467"/>
        <v/>
      </c>
      <c r="AX468" s="28" t="str">
        <f t="shared" si="502"/>
        <v/>
      </c>
      <c r="AY468" s="16" t="str">
        <f t="shared" si="474"/>
        <v/>
      </c>
      <c r="AZ468" s="16" t="str">
        <f t="shared" si="475"/>
        <v/>
      </c>
      <c r="BA468" s="16" t="str">
        <f t="shared" si="476"/>
        <v/>
      </c>
      <c r="BB468" s="16" t="str">
        <f t="shared" si="477"/>
        <v/>
      </c>
      <c r="BC468" s="16" t="str">
        <f t="shared" si="478"/>
        <v/>
      </c>
      <c r="BD468" s="16" t="str">
        <f t="shared" si="479"/>
        <v/>
      </c>
      <c r="BE468" s="16" t="str">
        <f t="shared" si="480"/>
        <v/>
      </c>
      <c r="BF468" s="16" t="str">
        <f t="shared" si="481"/>
        <v/>
      </c>
      <c r="BG468" s="16" t="str">
        <f t="shared" si="482"/>
        <v/>
      </c>
      <c r="BH468" s="16" t="str">
        <f t="shared" si="483"/>
        <v/>
      </c>
      <c r="BI468" s="16" t="str">
        <f t="shared" si="484"/>
        <v/>
      </c>
      <c r="BJ468" s="16" t="str">
        <f t="shared" si="485"/>
        <v/>
      </c>
      <c r="BK468" s="16" t="str">
        <f t="shared" si="486"/>
        <v/>
      </c>
      <c r="BL468" s="16" t="str">
        <f t="shared" si="487"/>
        <v/>
      </c>
      <c r="BM468" s="16"/>
      <c r="BN468" s="16" t="str">
        <f t="shared" si="488"/>
        <v/>
      </c>
      <c r="BO468" s="16" t="str">
        <f t="shared" si="489"/>
        <v/>
      </c>
      <c r="BP468" s="28" t="str">
        <f t="shared" si="490"/>
        <v/>
      </c>
      <c r="BQ468" s="16" t="str">
        <f t="shared" si="491"/>
        <v/>
      </c>
      <c r="BR468" s="16" t="str">
        <f t="shared" si="492"/>
        <v/>
      </c>
      <c r="BS468" s="16" t="str">
        <f t="shared" si="493"/>
        <v/>
      </c>
      <c r="BT468" s="16" t="str">
        <f t="shared" si="494"/>
        <v/>
      </c>
      <c r="BU468" s="16" t="str">
        <f t="shared" si="495"/>
        <v/>
      </c>
      <c r="BV468" s="16" t="str">
        <f t="shared" si="496"/>
        <v/>
      </c>
      <c r="BW468" s="16" t="str">
        <f t="shared" si="497"/>
        <v/>
      </c>
      <c r="BX468" s="16" t="str">
        <f t="shared" si="498"/>
        <v/>
      </c>
      <c r="BY468" s="16" t="str">
        <f t="shared" si="499"/>
        <v/>
      </c>
      <c r="BZ468" s="16" t="str">
        <f t="shared" si="500"/>
        <v/>
      </c>
      <c r="CA468" s="16" t="str">
        <f t="shared" si="500"/>
        <v/>
      </c>
      <c r="CB468" s="16" t="str">
        <f t="shared" si="500"/>
        <v/>
      </c>
      <c r="CC468" s="16" t="str">
        <f t="shared" si="500"/>
        <v/>
      </c>
      <c r="CD468" s="16" t="str">
        <f t="shared" si="500"/>
        <v/>
      </c>
      <c r="CE468" s="16" t="str">
        <f t="shared" si="500"/>
        <v/>
      </c>
      <c r="CF468" s="16" t="str">
        <f t="shared" si="500"/>
        <v/>
      </c>
      <c r="CG468" s="16" t="str">
        <f t="shared" si="500"/>
        <v/>
      </c>
      <c r="CH468" s="66" t="str">
        <f t="shared" si="501"/>
        <v/>
      </c>
      <c r="CI468" s="42" t="str">
        <f t="shared" si="513"/>
        <v/>
      </c>
      <c r="CJ468" s="42" t="str">
        <f t="shared" si="514"/>
        <v/>
      </c>
      <c r="CK468" s="42" t="str">
        <f t="shared" si="515"/>
        <v/>
      </c>
      <c r="CL468" s="42" t="str">
        <f t="shared" si="516"/>
        <v/>
      </c>
      <c r="CM468" s="42" t="str">
        <f t="shared" si="517"/>
        <v/>
      </c>
      <c r="CN468" s="65">
        <f t="shared" si="503"/>
        <v>0</v>
      </c>
      <c r="CO468" s="73"/>
      <c r="CP468" s="41">
        <f t="shared" si="468"/>
        <v>0</v>
      </c>
      <c r="CQ468" s="39">
        <f t="shared" si="469"/>
        <v>0</v>
      </c>
      <c r="CR468" s="40">
        <f t="shared" si="470"/>
        <v>0</v>
      </c>
      <c r="CS468" s="134">
        <f t="shared" si="471"/>
        <v>0</v>
      </c>
      <c r="CT468" s="17"/>
      <c r="CU468" s="129"/>
      <c r="CV468" s="130">
        <f t="shared" si="504"/>
        <v>0</v>
      </c>
      <c r="CW468" s="134">
        <f t="shared" si="505"/>
        <v>0</v>
      </c>
      <c r="CX468" s="131">
        <f>+IF($I$7="SI",'INPUTS Y LISTAS'!$B$31,0)</f>
        <v>0</v>
      </c>
      <c r="CY468" s="132"/>
      <c r="CZ468" s="130">
        <f t="shared" si="506"/>
        <v>0</v>
      </c>
      <c r="DA468" s="134">
        <f t="shared" si="507"/>
        <v>0</v>
      </c>
      <c r="DB468" s="131">
        <f>+IF($I$7="SI",'INPUTS Y LISTAS'!$B$32,0)</f>
        <v>0</v>
      </c>
      <c r="DC468" s="132"/>
      <c r="DD468" s="130">
        <f t="shared" si="508"/>
        <v>0</v>
      </c>
      <c r="DE468" s="134">
        <f t="shared" si="509"/>
        <v>0</v>
      </c>
      <c r="DF468" s="131">
        <f>+IF($I$7="SI",'INPUTS Y LISTAS'!$B$33,0)</f>
        <v>0</v>
      </c>
      <c r="DG468" s="132"/>
      <c r="DH468" s="130">
        <f t="shared" si="510"/>
        <v>0</v>
      </c>
      <c r="DI468" s="134">
        <f t="shared" si="511"/>
        <v>0</v>
      </c>
      <c r="DJ468" s="136">
        <f t="shared" si="512"/>
        <v>0</v>
      </c>
    </row>
    <row r="469" spans="3:114" ht="15.75" hidden="1" outlineLevel="2" x14ac:dyDescent="0.2">
      <c r="C469" s="14">
        <f t="shared" si="463"/>
        <v>455</v>
      </c>
      <c r="D469" s="72"/>
      <c r="E469" s="69">
        <v>1</v>
      </c>
      <c r="F469" s="69"/>
      <c r="G469" s="70"/>
      <c r="H469" s="70"/>
      <c r="I469" s="70"/>
      <c r="J469" s="70"/>
      <c r="K469" s="70"/>
      <c r="L469" s="70"/>
      <c r="M469" s="70"/>
      <c r="N469" s="70"/>
      <c r="O469" s="70"/>
      <c r="P469" s="70"/>
      <c r="Q469" s="70"/>
      <c r="R469" s="70"/>
      <c r="S469" s="70"/>
      <c r="T469" s="70"/>
      <c r="U469" s="70"/>
      <c r="V469" s="70"/>
      <c r="W469" s="70"/>
      <c r="X469" s="70"/>
      <c r="Y469" s="71"/>
      <c r="Z469" s="87" t="s">
        <v>16</v>
      </c>
      <c r="AA469" s="15" t="str">
        <f>IF(G469="","",IF(Z469="SI",G469*(1+'INPUTS Y LISTAS'!$B$15),'Modelo Estadistico'!G469))</f>
        <v/>
      </c>
      <c r="AB469" s="15" t="str">
        <f>IF(H469="","",IF(Z469="SI",H469*(1+'INPUTS Y LISTAS'!$B$15),'Modelo Estadistico'!H469))</f>
        <v/>
      </c>
      <c r="AC469" s="15" t="str">
        <f>IF(I469="","",IF(Z469="SI",I469*(1+'INPUTS Y LISTAS'!$B$15),'Modelo Estadistico'!I469))</f>
        <v/>
      </c>
      <c r="AD469" s="15" t="str">
        <f>IF(J469="","",IF(Z469="SI",J469*(1+'INPUTS Y LISTAS'!$B$15),'Modelo Estadistico'!J469))</f>
        <v/>
      </c>
      <c r="AE469" s="15" t="str">
        <f>IF(K469="","",IF(Z469="SI",K469*(1+'INPUTS Y LISTAS'!$B$15),'Modelo Estadistico'!K469))</f>
        <v/>
      </c>
      <c r="AF469" s="15" t="str">
        <f>IF(L469="","",IF(Z469="SI",L469*(1+'INPUTS Y LISTAS'!$B$15),'Modelo Estadistico'!L469))</f>
        <v/>
      </c>
      <c r="AG469" s="15" t="str">
        <f>IF(M469="","",IF(Z469="SI",M469*(1+'INPUTS Y LISTAS'!$B$15),'Modelo Estadistico'!M469))</f>
        <v/>
      </c>
      <c r="AH469" s="15" t="str">
        <f>IF(N469="","",IF(Z469="SI",N469*(1+'INPUTS Y LISTAS'!$B$15),'Modelo Estadistico'!N469))</f>
        <v/>
      </c>
      <c r="AI469" s="15" t="str">
        <f>IF(O469="","",IF(Z469="SI",O469*(1+'INPUTS Y LISTAS'!$B$15),'Modelo Estadistico'!O469))</f>
        <v/>
      </c>
      <c r="AJ469" s="15" t="str">
        <f>IF(P469="","",IF(Z469="SI",P469*(1+'INPUTS Y LISTAS'!$B$15),'Modelo Estadistico'!P469))</f>
        <v/>
      </c>
      <c r="AK469" s="15" t="str">
        <f>IF(Q469="","",IF(Z469="SI",Q469*(1+'INPUTS Y LISTAS'!$B$15),'Modelo Estadistico'!Q469))</f>
        <v/>
      </c>
      <c r="AL469" s="15" t="str">
        <f>IF(R469="","",IF(Z469="SI",R469*(1+'INPUTS Y LISTAS'!$B$15),'Modelo Estadistico'!R469))</f>
        <v/>
      </c>
      <c r="AM469" s="15" t="str">
        <f>IF(S469="","",IF(Z469="SI",S469*(1+'INPUTS Y LISTAS'!$B$15),'Modelo Estadistico'!S469))</f>
        <v/>
      </c>
      <c r="AN469" s="15" t="str">
        <f>IF(T469="","",IF(Z469="SI",T469*(1+'INPUTS Y LISTAS'!$B$15),'Modelo Estadistico'!T469))</f>
        <v/>
      </c>
      <c r="AO469" s="15" t="str">
        <f>IF(U469="","",IF(Z469="SI",U469*(1+'INPUTS Y LISTAS'!$B$15),'Modelo Estadistico'!U469))</f>
        <v/>
      </c>
      <c r="AP469" s="15" t="str">
        <f>IF(V469="","",IF(Z469="SI",V469*(1+'INPUTS Y LISTAS'!$B$15),'Modelo Estadistico'!V469))</f>
        <v/>
      </c>
      <c r="AQ469" s="15" t="str">
        <f>IF(W469="","",IF(Z469="SI",W469*(1+'INPUTS Y LISTAS'!$B$15),'Modelo Estadistico'!W469))</f>
        <v/>
      </c>
      <c r="AR469" s="15" t="str">
        <f>IF(X469="","",IF(Z469="SI",X469*(1+'INPUTS Y LISTAS'!$B$15),'Modelo Estadistico'!X469))</f>
        <v/>
      </c>
      <c r="AS469" s="71"/>
      <c r="AT469" s="29" t="str">
        <f t="shared" si="464"/>
        <v/>
      </c>
      <c r="AU469" s="15" t="str">
        <f t="shared" si="465"/>
        <v/>
      </c>
      <c r="AV469" s="15" t="str">
        <f t="shared" si="466"/>
        <v/>
      </c>
      <c r="AW469" s="30" t="str">
        <f t="shared" si="467"/>
        <v/>
      </c>
      <c r="AX469" s="28" t="str">
        <f t="shared" si="502"/>
        <v/>
      </c>
      <c r="AY469" s="16" t="str">
        <f t="shared" si="474"/>
        <v/>
      </c>
      <c r="AZ469" s="16" t="str">
        <f t="shared" si="475"/>
        <v/>
      </c>
      <c r="BA469" s="16" t="str">
        <f t="shared" si="476"/>
        <v/>
      </c>
      <c r="BB469" s="16" t="str">
        <f t="shared" si="477"/>
        <v/>
      </c>
      <c r="BC469" s="16" t="str">
        <f t="shared" si="478"/>
        <v/>
      </c>
      <c r="BD469" s="16" t="str">
        <f t="shared" si="479"/>
        <v/>
      </c>
      <c r="BE469" s="16" t="str">
        <f t="shared" si="480"/>
        <v/>
      </c>
      <c r="BF469" s="16" t="str">
        <f t="shared" si="481"/>
        <v/>
      </c>
      <c r="BG469" s="16" t="str">
        <f t="shared" si="482"/>
        <v/>
      </c>
      <c r="BH469" s="16" t="str">
        <f t="shared" si="483"/>
        <v/>
      </c>
      <c r="BI469" s="16" t="str">
        <f t="shared" si="484"/>
        <v/>
      </c>
      <c r="BJ469" s="16" t="str">
        <f t="shared" si="485"/>
        <v/>
      </c>
      <c r="BK469" s="16" t="str">
        <f t="shared" si="486"/>
        <v/>
      </c>
      <c r="BL469" s="16" t="str">
        <f t="shared" si="487"/>
        <v/>
      </c>
      <c r="BM469" s="16"/>
      <c r="BN469" s="16" t="str">
        <f t="shared" si="488"/>
        <v/>
      </c>
      <c r="BO469" s="16" t="str">
        <f t="shared" si="489"/>
        <v/>
      </c>
      <c r="BP469" s="28" t="str">
        <f t="shared" si="490"/>
        <v/>
      </c>
      <c r="BQ469" s="16" t="str">
        <f t="shared" si="491"/>
        <v/>
      </c>
      <c r="BR469" s="16" t="str">
        <f t="shared" si="492"/>
        <v/>
      </c>
      <c r="BS469" s="16" t="str">
        <f t="shared" si="493"/>
        <v/>
      </c>
      <c r="BT469" s="16" t="str">
        <f t="shared" si="494"/>
        <v/>
      </c>
      <c r="BU469" s="16" t="str">
        <f t="shared" si="495"/>
        <v/>
      </c>
      <c r="BV469" s="16" t="str">
        <f t="shared" si="496"/>
        <v/>
      </c>
      <c r="BW469" s="16" t="str">
        <f t="shared" si="497"/>
        <v/>
      </c>
      <c r="BX469" s="16" t="str">
        <f t="shared" si="498"/>
        <v/>
      </c>
      <c r="BY469" s="16" t="str">
        <f t="shared" si="499"/>
        <v/>
      </c>
      <c r="BZ469" s="16" t="str">
        <f t="shared" si="500"/>
        <v/>
      </c>
      <c r="CA469" s="16" t="str">
        <f t="shared" si="500"/>
        <v/>
      </c>
      <c r="CB469" s="16" t="str">
        <f t="shared" si="500"/>
        <v/>
      </c>
      <c r="CC469" s="16" t="str">
        <f t="shared" si="500"/>
        <v/>
      </c>
      <c r="CD469" s="16" t="str">
        <f t="shared" si="500"/>
        <v/>
      </c>
      <c r="CE469" s="16" t="str">
        <f t="shared" si="500"/>
        <v/>
      </c>
      <c r="CF469" s="16" t="str">
        <f t="shared" si="500"/>
        <v/>
      </c>
      <c r="CG469" s="16" t="str">
        <f t="shared" si="500"/>
        <v/>
      </c>
      <c r="CH469" s="66" t="str">
        <f t="shared" si="501"/>
        <v/>
      </c>
      <c r="CI469" s="42" t="str">
        <f t="shared" si="513"/>
        <v/>
      </c>
      <c r="CJ469" s="42" t="str">
        <f t="shared" si="514"/>
        <v/>
      </c>
      <c r="CK469" s="42" t="str">
        <f t="shared" si="515"/>
        <v/>
      </c>
      <c r="CL469" s="42" t="str">
        <f t="shared" si="516"/>
        <v/>
      </c>
      <c r="CM469" s="42" t="str">
        <f t="shared" si="517"/>
        <v/>
      </c>
      <c r="CN469" s="65">
        <f t="shared" si="503"/>
        <v>0</v>
      </c>
      <c r="CO469" s="73"/>
      <c r="CP469" s="41">
        <f t="shared" si="468"/>
        <v>0</v>
      </c>
      <c r="CQ469" s="39">
        <f t="shared" si="469"/>
        <v>0</v>
      </c>
      <c r="CR469" s="40">
        <f t="shared" si="470"/>
        <v>0</v>
      </c>
      <c r="CS469" s="134">
        <f t="shared" si="471"/>
        <v>0</v>
      </c>
      <c r="CT469" s="17"/>
      <c r="CU469" s="129"/>
      <c r="CV469" s="130">
        <f t="shared" si="504"/>
        <v>0</v>
      </c>
      <c r="CW469" s="134">
        <f t="shared" si="505"/>
        <v>0</v>
      </c>
      <c r="CX469" s="131">
        <f>+IF($I$7="SI",'INPUTS Y LISTAS'!$B$31,0)</f>
        <v>0</v>
      </c>
      <c r="CY469" s="132"/>
      <c r="CZ469" s="130">
        <f t="shared" si="506"/>
        <v>0</v>
      </c>
      <c r="DA469" s="134">
        <f t="shared" si="507"/>
        <v>0</v>
      </c>
      <c r="DB469" s="131">
        <f>+IF($I$7="SI",'INPUTS Y LISTAS'!$B$32,0)</f>
        <v>0</v>
      </c>
      <c r="DC469" s="132"/>
      <c r="DD469" s="130">
        <f t="shared" si="508"/>
        <v>0</v>
      </c>
      <c r="DE469" s="134">
        <f t="shared" si="509"/>
        <v>0</v>
      </c>
      <c r="DF469" s="131">
        <f>+IF($I$7="SI",'INPUTS Y LISTAS'!$B$33,0)</f>
        <v>0</v>
      </c>
      <c r="DG469" s="132"/>
      <c r="DH469" s="130">
        <f t="shared" si="510"/>
        <v>0</v>
      </c>
      <c r="DI469" s="134">
        <f t="shared" si="511"/>
        <v>0</v>
      </c>
      <c r="DJ469" s="136">
        <f t="shared" si="512"/>
        <v>0</v>
      </c>
    </row>
    <row r="470" spans="3:114" ht="15.75" hidden="1" outlineLevel="2" x14ac:dyDescent="0.2">
      <c r="C470" s="14">
        <f t="shared" si="463"/>
        <v>456</v>
      </c>
      <c r="D470" s="72"/>
      <c r="E470" s="69">
        <v>1</v>
      </c>
      <c r="F470" s="69"/>
      <c r="G470" s="70"/>
      <c r="H470" s="70"/>
      <c r="I470" s="70"/>
      <c r="J470" s="70"/>
      <c r="K470" s="70"/>
      <c r="L470" s="70"/>
      <c r="M470" s="70"/>
      <c r="N470" s="70"/>
      <c r="O470" s="70"/>
      <c r="P470" s="70"/>
      <c r="Q470" s="70"/>
      <c r="R470" s="70"/>
      <c r="S470" s="70"/>
      <c r="T470" s="70"/>
      <c r="U470" s="70"/>
      <c r="V470" s="70"/>
      <c r="W470" s="70"/>
      <c r="X470" s="70"/>
      <c r="Y470" s="71"/>
      <c r="Z470" s="87" t="s">
        <v>16</v>
      </c>
      <c r="AA470" s="15" t="str">
        <f>IF(G470="","",IF(Z470="SI",G470*(1+'INPUTS Y LISTAS'!$B$15),'Modelo Estadistico'!G470))</f>
        <v/>
      </c>
      <c r="AB470" s="15" t="str">
        <f>IF(H470="","",IF(Z470="SI",H470*(1+'INPUTS Y LISTAS'!$B$15),'Modelo Estadistico'!H470))</f>
        <v/>
      </c>
      <c r="AC470" s="15" t="str">
        <f>IF(I470="","",IF(Z470="SI",I470*(1+'INPUTS Y LISTAS'!$B$15),'Modelo Estadistico'!I470))</f>
        <v/>
      </c>
      <c r="AD470" s="15" t="str">
        <f>IF(J470="","",IF(Z470="SI",J470*(1+'INPUTS Y LISTAS'!$B$15),'Modelo Estadistico'!J470))</f>
        <v/>
      </c>
      <c r="AE470" s="15" t="str">
        <f>IF(K470="","",IF(Z470="SI",K470*(1+'INPUTS Y LISTAS'!$B$15),'Modelo Estadistico'!K470))</f>
        <v/>
      </c>
      <c r="AF470" s="15" t="str">
        <f>IF(L470="","",IF(Z470="SI",L470*(1+'INPUTS Y LISTAS'!$B$15),'Modelo Estadistico'!L470))</f>
        <v/>
      </c>
      <c r="AG470" s="15" t="str">
        <f>IF(M470="","",IF(Z470="SI",M470*(1+'INPUTS Y LISTAS'!$B$15),'Modelo Estadistico'!M470))</f>
        <v/>
      </c>
      <c r="AH470" s="15" t="str">
        <f>IF(N470="","",IF(Z470="SI",N470*(1+'INPUTS Y LISTAS'!$B$15),'Modelo Estadistico'!N470))</f>
        <v/>
      </c>
      <c r="AI470" s="15" t="str">
        <f>IF(O470="","",IF(Z470="SI",O470*(1+'INPUTS Y LISTAS'!$B$15),'Modelo Estadistico'!O470))</f>
        <v/>
      </c>
      <c r="AJ470" s="15" t="str">
        <f>IF(P470="","",IF(Z470="SI",P470*(1+'INPUTS Y LISTAS'!$B$15),'Modelo Estadistico'!P470))</f>
        <v/>
      </c>
      <c r="AK470" s="15" t="str">
        <f>IF(Q470="","",IF(Z470="SI",Q470*(1+'INPUTS Y LISTAS'!$B$15),'Modelo Estadistico'!Q470))</f>
        <v/>
      </c>
      <c r="AL470" s="15" t="str">
        <f>IF(R470="","",IF(Z470="SI",R470*(1+'INPUTS Y LISTAS'!$B$15),'Modelo Estadistico'!R470))</f>
        <v/>
      </c>
      <c r="AM470" s="15" t="str">
        <f>IF(S470="","",IF(Z470="SI",S470*(1+'INPUTS Y LISTAS'!$B$15),'Modelo Estadistico'!S470))</f>
        <v/>
      </c>
      <c r="AN470" s="15" t="str">
        <f>IF(T470="","",IF(Z470="SI",T470*(1+'INPUTS Y LISTAS'!$B$15),'Modelo Estadistico'!T470))</f>
        <v/>
      </c>
      <c r="AO470" s="15" t="str">
        <f>IF(U470="","",IF(Z470="SI",U470*(1+'INPUTS Y LISTAS'!$B$15),'Modelo Estadistico'!U470))</f>
        <v/>
      </c>
      <c r="AP470" s="15" t="str">
        <f>IF(V470="","",IF(Z470="SI",V470*(1+'INPUTS Y LISTAS'!$B$15),'Modelo Estadistico'!V470))</f>
        <v/>
      </c>
      <c r="AQ470" s="15" t="str">
        <f>IF(W470="","",IF(Z470="SI",W470*(1+'INPUTS Y LISTAS'!$B$15),'Modelo Estadistico'!W470))</f>
        <v/>
      </c>
      <c r="AR470" s="15" t="str">
        <f>IF(X470="","",IF(Z470="SI",X470*(1+'INPUTS Y LISTAS'!$B$15),'Modelo Estadistico'!X470))</f>
        <v/>
      </c>
      <c r="AS470" s="71"/>
      <c r="AT470" s="29" t="str">
        <f t="shared" si="464"/>
        <v/>
      </c>
      <c r="AU470" s="15" t="str">
        <f t="shared" si="465"/>
        <v/>
      </c>
      <c r="AV470" s="15" t="str">
        <f t="shared" si="466"/>
        <v/>
      </c>
      <c r="AW470" s="30" t="str">
        <f t="shared" si="467"/>
        <v/>
      </c>
      <c r="AX470" s="28" t="str">
        <f t="shared" si="502"/>
        <v/>
      </c>
      <c r="AY470" s="16" t="str">
        <f t="shared" si="474"/>
        <v/>
      </c>
      <c r="AZ470" s="16" t="str">
        <f t="shared" si="475"/>
        <v/>
      </c>
      <c r="BA470" s="16" t="str">
        <f t="shared" si="476"/>
        <v/>
      </c>
      <c r="BB470" s="16" t="str">
        <f t="shared" si="477"/>
        <v/>
      </c>
      <c r="BC470" s="16" t="str">
        <f t="shared" si="478"/>
        <v/>
      </c>
      <c r="BD470" s="16" t="str">
        <f t="shared" si="479"/>
        <v/>
      </c>
      <c r="BE470" s="16" t="str">
        <f t="shared" si="480"/>
        <v/>
      </c>
      <c r="BF470" s="16" t="str">
        <f t="shared" si="481"/>
        <v/>
      </c>
      <c r="BG470" s="16" t="str">
        <f t="shared" si="482"/>
        <v/>
      </c>
      <c r="BH470" s="16" t="str">
        <f t="shared" si="483"/>
        <v/>
      </c>
      <c r="BI470" s="16" t="str">
        <f t="shared" si="484"/>
        <v/>
      </c>
      <c r="BJ470" s="16" t="str">
        <f t="shared" si="485"/>
        <v/>
      </c>
      <c r="BK470" s="16" t="str">
        <f t="shared" si="486"/>
        <v/>
      </c>
      <c r="BL470" s="16" t="str">
        <f t="shared" si="487"/>
        <v/>
      </c>
      <c r="BM470" s="16"/>
      <c r="BN470" s="16" t="str">
        <f t="shared" si="488"/>
        <v/>
      </c>
      <c r="BO470" s="16" t="str">
        <f t="shared" si="489"/>
        <v/>
      </c>
      <c r="BP470" s="28" t="str">
        <f t="shared" si="490"/>
        <v/>
      </c>
      <c r="BQ470" s="16" t="str">
        <f t="shared" si="491"/>
        <v/>
      </c>
      <c r="BR470" s="16" t="str">
        <f t="shared" si="492"/>
        <v/>
      </c>
      <c r="BS470" s="16" t="str">
        <f t="shared" si="493"/>
        <v/>
      </c>
      <c r="BT470" s="16" t="str">
        <f t="shared" si="494"/>
        <v/>
      </c>
      <c r="BU470" s="16" t="str">
        <f t="shared" si="495"/>
        <v/>
      </c>
      <c r="BV470" s="16" t="str">
        <f t="shared" si="496"/>
        <v/>
      </c>
      <c r="BW470" s="16" t="str">
        <f t="shared" si="497"/>
        <v/>
      </c>
      <c r="BX470" s="16" t="str">
        <f t="shared" si="498"/>
        <v/>
      </c>
      <c r="BY470" s="16" t="str">
        <f t="shared" si="499"/>
        <v/>
      </c>
      <c r="BZ470" s="16" t="str">
        <f t="shared" si="500"/>
        <v/>
      </c>
      <c r="CA470" s="16" t="str">
        <f t="shared" si="500"/>
        <v/>
      </c>
      <c r="CB470" s="16" t="str">
        <f t="shared" si="500"/>
        <v/>
      </c>
      <c r="CC470" s="16" t="str">
        <f t="shared" si="500"/>
        <v/>
      </c>
      <c r="CD470" s="16" t="str">
        <f t="shared" si="500"/>
        <v/>
      </c>
      <c r="CE470" s="16" t="str">
        <f t="shared" si="500"/>
        <v/>
      </c>
      <c r="CF470" s="16" t="str">
        <f t="shared" si="500"/>
        <v/>
      </c>
      <c r="CG470" s="16" t="str">
        <f t="shared" si="500"/>
        <v/>
      </c>
      <c r="CH470" s="66" t="str">
        <f t="shared" si="501"/>
        <v/>
      </c>
      <c r="CI470" s="42" t="str">
        <f t="shared" si="513"/>
        <v/>
      </c>
      <c r="CJ470" s="42" t="str">
        <f t="shared" si="514"/>
        <v/>
      </c>
      <c r="CK470" s="42" t="str">
        <f t="shared" si="515"/>
        <v/>
      </c>
      <c r="CL470" s="42" t="str">
        <f t="shared" si="516"/>
        <v/>
      </c>
      <c r="CM470" s="42" t="str">
        <f t="shared" si="517"/>
        <v/>
      </c>
      <c r="CN470" s="65">
        <f t="shared" si="503"/>
        <v>0</v>
      </c>
      <c r="CO470" s="73"/>
      <c r="CP470" s="41">
        <f t="shared" si="468"/>
        <v>0</v>
      </c>
      <c r="CQ470" s="39">
        <f t="shared" si="469"/>
        <v>0</v>
      </c>
      <c r="CR470" s="40">
        <f t="shared" si="470"/>
        <v>0</v>
      </c>
      <c r="CS470" s="134">
        <f t="shared" si="471"/>
        <v>0</v>
      </c>
      <c r="CT470" s="17"/>
      <c r="CU470" s="129"/>
      <c r="CV470" s="130">
        <f t="shared" si="504"/>
        <v>0</v>
      </c>
      <c r="CW470" s="134">
        <f t="shared" si="505"/>
        <v>0</v>
      </c>
      <c r="CX470" s="131">
        <f>+IF($I$7="SI",'INPUTS Y LISTAS'!$B$31,0)</f>
        <v>0</v>
      </c>
      <c r="CY470" s="132"/>
      <c r="CZ470" s="130">
        <f t="shared" si="506"/>
        <v>0</v>
      </c>
      <c r="DA470" s="134">
        <f t="shared" si="507"/>
        <v>0</v>
      </c>
      <c r="DB470" s="131">
        <f>+IF($I$7="SI",'INPUTS Y LISTAS'!$B$32,0)</f>
        <v>0</v>
      </c>
      <c r="DC470" s="132"/>
      <c r="DD470" s="130">
        <f t="shared" si="508"/>
        <v>0</v>
      </c>
      <c r="DE470" s="134">
        <f t="shared" si="509"/>
        <v>0</v>
      </c>
      <c r="DF470" s="131">
        <f>+IF($I$7="SI",'INPUTS Y LISTAS'!$B$33,0)</f>
        <v>0</v>
      </c>
      <c r="DG470" s="132"/>
      <c r="DH470" s="130">
        <f t="shared" si="510"/>
        <v>0</v>
      </c>
      <c r="DI470" s="134">
        <f t="shared" si="511"/>
        <v>0</v>
      </c>
      <c r="DJ470" s="136">
        <f t="shared" si="512"/>
        <v>0</v>
      </c>
    </row>
    <row r="471" spans="3:114" ht="15.75" hidden="1" outlineLevel="2" x14ac:dyDescent="0.2">
      <c r="C471" s="14">
        <f t="shared" si="463"/>
        <v>457</v>
      </c>
      <c r="D471" s="72"/>
      <c r="E471" s="69">
        <v>1</v>
      </c>
      <c r="F471" s="69"/>
      <c r="G471" s="70"/>
      <c r="H471" s="70"/>
      <c r="I471" s="70"/>
      <c r="J471" s="70"/>
      <c r="K471" s="70"/>
      <c r="L471" s="70"/>
      <c r="M471" s="70"/>
      <c r="N471" s="70"/>
      <c r="O471" s="70"/>
      <c r="P471" s="70"/>
      <c r="Q471" s="70"/>
      <c r="R471" s="70"/>
      <c r="S471" s="70"/>
      <c r="T471" s="70"/>
      <c r="U471" s="70"/>
      <c r="V471" s="70"/>
      <c r="W471" s="70"/>
      <c r="X471" s="70"/>
      <c r="Y471" s="71"/>
      <c r="Z471" s="87" t="s">
        <v>16</v>
      </c>
      <c r="AA471" s="15" t="str">
        <f>IF(G471="","",IF(Z471="SI",G471*(1+'INPUTS Y LISTAS'!$B$15),'Modelo Estadistico'!G471))</f>
        <v/>
      </c>
      <c r="AB471" s="15" t="str">
        <f>IF(H471="","",IF(Z471="SI",H471*(1+'INPUTS Y LISTAS'!$B$15),'Modelo Estadistico'!H471))</f>
        <v/>
      </c>
      <c r="AC471" s="15" t="str">
        <f>IF(I471="","",IF(Z471="SI",I471*(1+'INPUTS Y LISTAS'!$B$15),'Modelo Estadistico'!I471))</f>
        <v/>
      </c>
      <c r="AD471" s="15" t="str">
        <f>IF(J471="","",IF(Z471="SI",J471*(1+'INPUTS Y LISTAS'!$B$15),'Modelo Estadistico'!J471))</f>
        <v/>
      </c>
      <c r="AE471" s="15" t="str">
        <f>IF(K471="","",IF(Z471="SI",K471*(1+'INPUTS Y LISTAS'!$B$15),'Modelo Estadistico'!K471))</f>
        <v/>
      </c>
      <c r="AF471" s="15" t="str">
        <f>IF(L471="","",IF(Z471="SI",L471*(1+'INPUTS Y LISTAS'!$B$15),'Modelo Estadistico'!L471))</f>
        <v/>
      </c>
      <c r="AG471" s="15" t="str">
        <f>IF(M471="","",IF(Z471="SI",M471*(1+'INPUTS Y LISTAS'!$B$15),'Modelo Estadistico'!M471))</f>
        <v/>
      </c>
      <c r="AH471" s="15" t="str">
        <f>IF(N471="","",IF(Z471="SI",N471*(1+'INPUTS Y LISTAS'!$B$15),'Modelo Estadistico'!N471))</f>
        <v/>
      </c>
      <c r="AI471" s="15" t="str">
        <f>IF(O471="","",IF(Z471="SI",O471*(1+'INPUTS Y LISTAS'!$B$15),'Modelo Estadistico'!O471))</f>
        <v/>
      </c>
      <c r="AJ471" s="15" t="str">
        <f>IF(P471="","",IF(Z471="SI",P471*(1+'INPUTS Y LISTAS'!$B$15),'Modelo Estadistico'!P471))</f>
        <v/>
      </c>
      <c r="AK471" s="15" t="str">
        <f>IF(Q471="","",IF(Z471="SI",Q471*(1+'INPUTS Y LISTAS'!$B$15),'Modelo Estadistico'!Q471))</f>
        <v/>
      </c>
      <c r="AL471" s="15" t="str">
        <f>IF(R471="","",IF(Z471="SI",R471*(1+'INPUTS Y LISTAS'!$B$15),'Modelo Estadistico'!R471))</f>
        <v/>
      </c>
      <c r="AM471" s="15" t="str">
        <f>IF(S471="","",IF(Z471="SI",S471*(1+'INPUTS Y LISTAS'!$B$15),'Modelo Estadistico'!S471))</f>
        <v/>
      </c>
      <c r="AN471" s="15" t="str">
        <f>IF(T471="","",IF(Z471="SI",T471*(1+'INPUTS Y LISTAS'!$B$15),'Modelo Estadistico'!T471))</f>
        <v/>
      </c>
      <c r="AO471" s="15" t="str">
        <f>IF(U471="","",IF(Z471="SI",U471*(1+'INPUTS Y LISTAS'!$B$15),'Modelo Estadistico'!U471))</f>
        <v/>
      </c>
      <c r="AP471" s="15" t="str">
        <f>IF(V471="","",IF(Z471="SI",V471*(1+'INPUTS Y LISTAS'!$B$15),'Modelo Estadistico'!V471))</f>
        <v/>
      </c>
      <c r="AQ471" s="15" t="str">
        <f>IF(W471="","",IF(Z471="SI",W471*(1+'INPUTS Y LISTAS'!$B$15),'Modelo Estadistico'!W471))</f>
        <v/>
      </c>
      <c r="AR471" s="15" t="str">
        <f>IF(X471="","",IF(Z471="SI",X471*(1+'INPUTS Y LISTAS'!$B$15),'Modelo Estadistico'!X471))</f>
        <v/>
      </c>
      <c r="AS471" s="71"/>
      <c r="AT471" s="29" t="str">
        <f t="shared" si="464"/>
        <v/>
      </c>
      <c r="AU471" s="15" t="str">
        <f t="shared" si="465"/>
        <v/>
      </c>
      <c r="AV471" s="15" t="str">
        <f t="shared" si="466"/>
        <v/>
      </c>
      <c r="AW471" s="30" t="str">
        <f t="shared" si="467"/>
        <v/>
      </c>
      <c r="AX471" s="28" t="str">
        <f t="shared" si="502"/>
        <v/>
      </c>
      <c r="AY471" s="16" t="str">
        <f t="shared" si="474"/>
        <v/>
      </c>
      <c r="AZ471" s="16" t="str">
        <f t="shared" si="475"/>
        <v/>
      </c>
      <c r="BA471" s="16" t="str">
        <f t="shared" si="476"/>
        <v/>
      </c>
      <c r="BB471" s="16" t="str">
        <f t="shared" si="477"/>
        <v/>
      </c>
      <c r="BC471" s="16" t="str">
        <f t="shared" si="478"/>
        <v/>
      </c>
      <c r="BD471" s="16" t="str">
        <f t="shared" si="479"/>
        <v/>
      </c>
      <c r="BE471" s="16" t="str">
        <f t="shared" si="480"/>
        <v/>
      </c>
      <c r="BF471" s="16" t="str">
        <f t="shared" si="481"/>
        <v/>
      </c>
      <c r="BG471" s="16" t="str">
        <f t="shared" si="482"/>
        <v/>
      </c>
      <c r="BH471" s="16" t="str">
        <f t="shared" si="483"/>
        <v/>
      </c>
      <c r="BI471" s="16" t="str">
        <f t="shared" si="484"/>
        <v/>
      </c>
      <c r="BJ471" s="16" t="str">
        <f t="shared" si="485"/>
        <v/>
      </c>
      <c r="BK471" s="16" t="str">
        <f t="shared" si="486"/>
        <v/>
      </c>
      <c r="BL471" s="16" t="str">
        <f t="shared" si="487"/>
        <v/>
      </c>
      <c r="BM471" s="16"/>
      <c r="BN471" s="16" t="str">
        <f t="shared" si="488"/>
        <v/>
      </c>
      <c r="BO471" s="16" t="str">
        <f t="shared" si="489"/>
        <v/>
      </c>
      <c r="BP471" s="28" t="str">
        <f t="shared" si="490"/>
        <v/>
      </c>
      <c r="BQ471" s="16" t="str">
        <f t="shared" si="491"/>
        <v/>
      </c>
      <c r="BR471" s="16" t="str">
        <f t="shared" si="492"/>
        <v/>
      </c>
      <c r="BS471" s="16" t="str">
        <f t="shared" si="493"/>
        <v/>
      </c>
      <c r="BT471" s="16" t="str">
        <f t="shared" si="494"/>
        <v/>
      </c>
      <c r="BU471" s="16" t="str">
        <f t="shared" si="495"/>
        <v/>
      </c>
      <c r="BV471" s="16" t="str">
        <f t="shared" si="496"/>
        <v/>
      </c>
      <c r="BW471" s="16" t="str">
        <f t="shared" si="497"/>
        <v/>
      </c>
      <c r="BX471" s="16" t="str">
        <f t="shared" si="498"/>
        <v/>
      </c>
      <c r="BY471" s="16" t="str">
        <f t="shared" si="499"/>
        <v/>
      </c>
      <c r="BZ471" s="16" t="str">
        <f t="shared" si="500"/>
        <v/>
      </c>
      <c r="CA471" s="16" t="str">
        <f t="shared" si="500"/>
        <v/>
      </c>
      <c r="CB471" s="16" t="str">
        <f t="shared" si="500"/>
        <v/>
      </c>
      <c r="CC471" s="16" t="str">
        <f t="shared" si="500"/>
        <v/>
      </c>
      <c r="CD471" s="16" t="str">
        <f t="shared" si="500"/>
        <v/>
      </c>
      <c r="CE471" s="16" t="str">
        <f t="shared" si="500"/>
        <v/>
      </c>
      <c r="CF471" s="16" t="str">
        <f t="shared" si="500"/>
        <v/>
      </c>
      <c r="CG471" s="16" t="str">
        <f t="shared" si="500"/>
        <v/>
      </c>
      <c r="CH471" s="66" t="str">
        <f t="shared" si="501"/>
        <v/>
      </c>
      <c r="CI471" s="42" t="str">
        <f t="shared" si="513"/>
        <v/>
      </c>
      <c r="CJ471" s="42" t="str">
        <f t="shared" si="514"/>
        <v/>
      </c>
      <c r="CK471" s="42" t="str">
        <f t="shared" si="515"/>
        <v/>
      </c>
      <c r="CL471" s="42" t="str">
        <f t="shared" si="516"/>
        <v/>
      </c>
      <c r="CM471" s="42" t="str">
        <f t="shared" si="517"/>
        <v/>
      </c>
      <c r="CN471" s="65">
        <f t="shared" si="503"/>
        <v>0</v>
      </c>
      <c r="CO471" s="73"/>
      <c r="CP471" s="41">
        <f t="shared" si="468"/>
        <v>0</v>
      </c>
      <c r="CQ471" s="39">
        <f t="shared" si="469"/>
        <v>0</v>
      </c>
      <c r="CR471" s="40">
        <f t="shared" si="470"/>
        <v>0</v>
      </c>
      <c r="CS471" s="134">
        <f t="shared" si="471"/>
        <v>0</v>
      </c>
      <c r="CT471" s="17"/>
      <c r="CU471" s="129"/>
      <c r="CV471" s="130">
        <f t="shared" si="504"/>
        <v>0</v>
      </c>
      <c r="CW471" s="134">
        <f t="shared" si="505"/>
        <v>0</v>
      </c>
      <c r="CX471" s="131">
        <f>+IF($I$7="SI",'INPUTS Y LISTAS'!$B$31,0)</f>
        <v>0</v>
      </c>
      <c r="CY471" s="132"/>
      <c r="CZ471" s="130">
        <f t="shared" si="506"/>
        <v>0</v>
      </c>
      <c r="DA471" s="134">
        <f t="shared" si="507"/>
        <v>0</v>
      </c>
      <c r="DB471" s="131">
        <f>+IF($I$7="SI",'INPUTS Y LISTAS'!$B$32,0)</f>
        <v>0</v>
      </c>
      <c r="DC471" s="132"/>
      <c r="DD471" s="130">
        <f t="shared" si="508"/>
        <v>0</v>
      </c>
      <c r="DE471" s="134">
        <f t="shared" si="509"/>
        <v>0</v>
      </c>
      <c r="DF471" s="131">
        <f>+IF($I$7="SI",'INPUTS Y LISTAS'!$B$33,0)</f>
        <v>0</v>
      </c>
      <c r="DG471" s="132"/>
      <c r="DH471" s="130">
        <f t="shared" si="510"/>
        <v>0</v>
      </c>
      <c r="DI471" s="134">
        <f t="shared" si="511"/>
        <v>0</v>
      </c>
      <c r="DJ471" s="136">
        <f t="shared" si="512"/>
        <v>0</v>
      </c>
    </row>
    <row r="472" spans="3:114" ht="15.75" hidden="1" outlineLevel="2" x14ac:dyDescent="0.2">
      <c r="C472" s="14">
        <f t="shared" si="463"/>
        <v>458</v>
      </c>
      <c r="D472" s="72"/>
      <c r="E472" s="69">
        <v>1</v>
      </c>
      <c r="F472" s="69"/>
      <c r="G472" s="70"/>
      <c r="H472" s="70"/>
      <c r="I472" s="70"/>
      <c r="J472" s="70"/>
      <c r="K472" s="70"/>
      <c r="L472" s="70"/>
      <c r="M472" s="70"/>
      <c r="N472" s="70"/>
      <c r="O472" s="70"/>
      <c r="P472" s="70"/>
      <c r="Q472" s="70"/>
      <c r="R472" s="70"/>
      <c r="S472" s="70"/>
      <c r="T472" s="70"/>
      <c r="U472" s="70"/>
      <c r="V472" s="70"/>
      <c r="W472" s="70"/>
      <c r="X472" s="70"/>
      <c r="Y472" s="71"/>
      <c r="Z472" s="87" t="s">
        <v>16</v>
      </c>
      <c r="AA472" s="15" t="str">
        <f>IF(G472="","",IF(Z472="SI",G472*(1+'INPUTS Y LISTAS'!$B$15),'Modelo Estadistico'!G472))</f>
        <v/>
      </c>
      <c r="AB472" s="15" t="str">
        <f>IF(H472="","",IF(Z472="SI",H472*(1+'INPUTS Y LISTAS'!$B$15),'Modelo Estadistico'!H472))</f>
        <v/>
      </c>
      <c r="AC472" s="15" t="str">
        <f>IF(I472="","",IF(Z472="SI",I472*(1+'INPUTS Y LISTAS'!$B$15),'Modelo Estadistico'!I472))</f>
        <v/>
      </c>
      <c r="AD472" s="15" t="str">
        <f>IF(J472="","",IF(Z472="SI",J472*(1+'INPUTS Y LISTAS'!$B$15),'Modelo Estadistico'!J472))</f>
        <v/>
      </c>
      <c r="AE472" s="15" t="str">
        <f>IF(K472="","",IF(Z472="SI",K472*(1+'INPUTS Y LISTAS'!$B$15),'Modelo Estadistico'!K472))</f>
        <v/>
      </c>
      <c r="AF472" s="15" t="str">
        <f>IF(L472="","",IF(Z472="SI",L472*(1+'INPUTS Y LISTAS'!$B$15),'Modelo Estadistico'!L472))</f>
        <v/>
      </c>
      <c r="AG472" s="15" t="str">
        <f>IF(M472="","",IF(Z472="SI",M472*(1+'INPUTS Y LISTAS'!$B$15),'Modelo Estadistico'!M472))</f>
        <v/>
      </c>
      <c r="AH472" s="15" t="str">
        <f>IF(N472="","",IF(Z472="SI",N472*(1+'INPUTS Y LISTAS'!$B$15),'Modelo Estadistico'!N472))</f>
        <v/>
      </c>
      <c r="AI472" s="15" t="str">
        <f>IF(O472="","",IF(Z472="SI",O472*(1+'INPUTS Y LISTAS'!$B$15),'Modelo Estadistico'!O472))</f>
        <v/>
      </c>
      <c r="AJ472" s="15" t="str">
        <f>IF(P472="","",IF(Z472="SI",P472*(1+'INPUTS Y LISTAS'!$B$15),'Modelo Estadistico'!P472))</f>
        <v/>
      </c>
      <c r="AK472" s="15" t="str">
        <f>IF(Q472="","",IF(Z472="SI",Q472*(1+'INPUTS Y LISTAS'!$B$15),'Modelo Estadistico'!Q472))</f>
        <v/>
      </c>
      <c r="AL472" s="15" t="str">
        <f>IF(R472="","",IF(Z472="SI",R472*(1+'INPUTS Y LISTAS'!$B$15),'Modelo Estadistico'!R472))</f>
        <v/>
      </c>
      <c r="AM472" s="15" t="str">
        <f>IF(S472="","",IF(Z472="SI",S472*(1+'INPUTS Y LISTAS'!$B$15),'Modelo Estadistico'!S472))</f>
        <v/>
      </c>
      <c r="AN472" s="15" t="str">
        <f>IF(T472="","",IF(Z472="SI",T472*(1+'INPUTS Y LISTAS'!$B$15),'Modelo Estadistico'!T472))</f>
        <v/>
      </c>
      <c r="AO472" s="15" t="str">
        <f>IF(U472="","",IF(Z472="SI",U472*(1+'INPUTS Y LISTAS'!$B$15),'Modelo Estadistico'!U472))</f>
        <v/>
      </c>
      <c r="AP472" s="15" t="str">
        <f>IF(V472="","",IF(Z472="SI",V472*(1+'INPUTS Y LISTAS'!$B$15),'Modelo Estadistico'!V472))</f>
        <v/>
      </c>
      <c r="AQ472" s="15" t="str">
        <f>IF(W472="","",IF(Z472="SI",W472*(1+'INPUTS Y LISTAS'!$B$15),'Modelo Estadistico'!W472))</f>
        <v/>
      </c>
      <c r="AR472" s="15" t="str">
        <f>IF(X472="","",IF(Z472="SI",X472*(1+'INPUTS Y LISTAS'!$B$15),'Modelo Estadistico'!X472))</f>
        <v/>
      </c>
      <c r="AS472" s="71"/>
      <c r="AT472" s="29" t="str">
        <f t="shared" si="464"/>
        <v/>
      </c>
      <c r="AU472" s="15" t="str">
        <f t="shared" si="465"/>
        <v/>
      </c>
      <c r="AV472" s="15" t="str">
        <f t="shared" si="466"/>
        <v/>
      </c>
      <c r="AW472" s="30" t="str">
        <f t="shared" si="467"/>
        <v/>
      </c>
      <c r="AX472" s="28" t="str">
        <f t="shared" si="502"/>
        <v/>
      </c>
      <c r="AY472" s="16" t="str">
        <f t="shared" si="474"/>
        <v/>
      </c>
      <c r="AZ472" s="16" t="str">
        <f t="shared" si="475"/>
        <v/>
      </c>
      <c r="BA472" s="16" t="str">
        <f t="shared" si="476"/>
        <v/>
      </c>
      <c r="BB472" s="16" t="str">
        <f t="shared" si="477"/>
        <v/>
      </c>
      <c r="BC472" s="16" t="str">
        <f t="shared" si="478"/>
        <v/>
      </c>
      <c r="BD472" s="16" t="str">
        <f t="shared" si="479"/>
        <v/>
      </c>
      <c r="BE472" s="16" t="str">
        <f t="shared" si="480"/>
        <v/>
      </c>
      <c r="BF472" s="16" t="str">
        <f t="shared" si="481"/>
        <v/>
      </c>
      <c r="BG472" s="16" t="str">
        <f t="shared" si="482"/>
        <v/>
      </c>
      <c r="BH472" s="16" t="str">
        <f t="shared" si="483"/>
        <v/>
      </c>
      <c r="BI472" s="16" t="str">
        <f t="shared" si="484"/>
        <v/>
      </c>
      <c r="BJ472" s="16" t="str">
        <f t="shared" si="485"/>
        <v/>
      </c>
      <c r="BK472" s="16" t="str">
        <f t="shared" si="486"/>
        <v/>
      </c>
      <c r="BL472" s="16" t="str">
        <f t="shared" si="487"/>
        <v/>
      </c>
      <c r="BM472" s="16"/>
      <c r="BN472" s="16" t="str">
        <f t="shared" si="488"/>
        <v/>
      </c>
      <c r="BO472" s="16" t="str">
        <f t="shared" si="489"/>
        <v/>
      </c>
      <c r="BP472" s="28" t="str">
        <f t="shared" si="490"/>
        <v/>
      </c>
      <c r="BQ472" s="16" t="str">
        <f t="shared" si="491"/>
        <v/>
      </c>
      <c r="BR472" s="16" t="str">
        <f t="shared" si="492"/>
        <v/>
      </c>
      <c r="BS472" s="16" t="str">
        <f t="shared" si="493"/>
        <v/>
      </c>
      <c r="BT472" s="16" t="str">
        <f t="shared" si="494"/>
        <v/>
      </c>
      <c r="BU472" s="16" t="str">
        <f t="shared" si="495"/>
        <v/>
      </c>
      <c r="BV472" s="16" t="str">
        <f t="shared" si="496"/>
        <v/>
      </c>
      <c r="BW472" s="16" t="str">
        <f t="shared" si="497"/>
        <v/>
      </c>
      <c r="BX472" s="16" t="str">
        <f t="shared" si="498"/>
        <v/>
      </c>
      <c r="BY472" s="16" t="str">
        <f t="shared" si="499"/>
        <v/>
      </c>
      <c r="BZ472" s="16" t="str">
        <f t="shared" si="500"/>
        <v/>
      </c>
      <c r="CA472" s="16" t="str">
        <f t="shared" si="500"/>
        <v/>
      </c>
      <c r="CB472" s="16" t="str">
        <f t="shared" si="500"/>
        <v/>
      </c>
      <c r="CC472" s="16" t="str">
        <f t="shared" si="500"/>
        <v/>
      </c>
      <c r="CD472" s="16" t="str">
        <f t="shared" si="500"/>
        <v/>
      </c>
      <c r="CE472" s="16" t="str">
        <f t="shared" si="500"/>
        <v/>
      </c>
      <c r="CF472" s="16" t="str">
        <f t="shared" si="500"/>
        <v/>
      </c>
      <c r="CG472" s="16" t="str">
        <f t="shared" si="500"/>
        <v/>
      </c>
      <c r="CH472" s="66" t="str">
        <f t="shared" si="501"/>
        <v/>
      </c>
      <c r="CI472" s="42" t="str">
        <f t="shared" si="513"/>
        <v/>
      </c>
      <c r="CJ472" s="42" t="str">
        <f t="shared" si="514"/>
        <v/>
      </c>
      <c r="CK472" s="42" t="str">
        <f t="shared" si="515"/>
        <v/>
      </c>
      <c r="CL472" s="42" t="str">
        <f t="shared" si="516"/>
        <v/>
      </c>
      <c r="CM472" s="42" t="str">
        <f t="shared" si="517"/>
        <v/>
      </c>
      <c r="CN472" s="65">
        <f t="shared" si="503"/>
        <v>0</v>
      </c>
      <c r="CO472" s="73"/>
      <c r="CP472" s="41">
        <f t="shared" si="468"/>
        <v>0</v>
      </c>
      <c r="CQ472" s="39">
        <f t="shared" si="469"/>
        <v>0</v>
      </c>
      <c r="CR472" s="40">
        <f t="shared" si="470"/>
        <v>0</v>
      </c>
      <c r="CS472" s="134">
        <f t="shared" si="471"/>
        <v>0</v>
      </c>
      <c r="CT472" s="17"/>
      <c r="CU472" s="129"/>
      <c r="CV472" s="130">
        <f t="shared" si="504"/>
        <v>0</v>
      </c>
      <c r="CW472" s="134">
        <f t="shared" si="505"/>
        <v>0</v>
      </c>
      <c r="CX472" s="131">
        <f>+IF($I$7="SI",'INPUTS Y LISTAS'!$B$31,0)</f>
        <v>0</v>
      </c>
      <c r="CY472" s="132"/>
      <c r="CZ472" s="130">
        <f t="shared" si="506"/>
        <v>0</v>
      </c>
      <c r="DA472" s="134">
        <f t="shared" si="507"/>
        <v>0</v>
      </c>
      <c r="DB472" s="131">
        <f>+IF($I$7="SI",'INPUTS Y LISTAS'!$B$32,0)</f>
        <v>0</v>
      </c>
      <c r="DC472" s="132"/>
      <c r="DD472" s="130">
        <f t="shared" si="508"/>
        <v>0</v>
      </c>
      <c r="DE472" s="134">
        <f t="shared" si="509"/>
        <v>0</v>
      </c>
      <c r="DF472" s="131">
        <f>+IF($I$7="SI",'INPUTS Y LISTAS'!$B$33,0)</f>
        <v>0</v>
      </c>
      <c r="DG472" s="132"/>
      <c r="DH472" s="130">
        <f t="shared" si="510"/>
        <v>0</v>
      </c>
      <c r="DI472" s="134">
        <f t="shared" si="511"/>
        <v>0</v>
      </c>
      <c r="DJ472" s="136">
        <f t="shared" si="512"/>
        <v>0</v>
      </c>
    </row>
    <row r="473" spans="3:114" ht="15.75" hidden="1" outlineLevel="2" x14ac:dyDescent="0.2">
      <c r="C473" s="14">
        <f t="shared" si="463"/>
        <v>459</v>
      </c>
      <c r="D473" s="72"/>
      <c r="E473" s="69">
        <v>1</v>
      </c>
      <c r="F473" s="69"/>
      <c r="G473" s="70"/>
      <c r="H473" s="70"/>
      <c r="I473" s="70"/>
      <c r="J473" s="70"/>
      <c r="K473" s="70"/>
      <c r="L473" s="70"/>
      <c r="M473" s="70"/>
      <c r="N473" s="70"/>
      <c r="O473" s="70"/>
      <c r="P473" s="70"/>
      <c r="Q473" s="70"/>
      <c r="R473" s="70"/>
      <c r="S473" s="70"/>
      <c r="T473" s="70"/>
      <c r="U473" s="70"/>
      <c r="V473" s="70"/>
      <c r="W473" s="70"/>
      <c r="X473" s="70"/>
      <c r="Y473" s="71"/>
      <c r="Z473" s="87" t="s">
        <v>16</v>
      </c>
      <c r="AA473" s="15" t="str">
        <f>IF(G473="","",IF(Z473="SI",G473*(1+'INPUTS Y LISTAS'!$B$15),'Modelo Estadistico'!G473))</f>
        <v/>
      </c>
      <c r="AB473" s="15" t="str">
        <f>IF(H473="","",IF(Z473="SI",H473*(1+'INPUTS Y LISTAS'!$B$15),'Modelo Estadistico'!H473))</f>
        <v/>
      </c>
      <c r="AC473" s="15" t="str">
        <f>IF(I473="","",IF(Z473="SI",I473*(1+'INPUTS Y LISTAS'!$B$15),'Modelo Estadistico'!I473))</f>
        <v/>
      </c>
      <c r="AD473" s="15" t="str">
        <f>IF(J473="","",IF(Z473="SI",J473*(1+'INPUTS Y LISTAS'!$B$15),'Modelo Estadistico'!J473))</f>
        <v/>
      </c>
      <c r="AE473" s="15" t="str">
        <f>IF(K473="","",IF(Z473="SI",K473*(1+'INPUTS Y LISTAS'!$B$15),'Modelo Estadistico'!K473))</f>
        <v/>
      </c>
      <c r="AF473" s="15" t="str">
        <f>IF(L473="","",IF(Z473="SI",L473*(1+'INPUTS Y LISTAS'!$B$15),'Modelo Estadistico'!L473))</f>
        <v/>
      </c>
      <c r="AG473" s="15" t="str">
        <f>IF(M473="","",IF(Z473="SI",M473*(1+'INPUTS Y LISTAS'!$B$15),'Modelo Estadistico'!M473))</f>
        <v/>
      </c>
      <c r="AH473" s="15" t="str">
        <f>IF(N473="","",IF(Z473="SI",N473*(1+'INPUTS Y LISTAS'!$B$15),'Modelo Estadistico'!N473))</f>
        <v/>
      </c>
      <c r="AI473" s="15" t="str">
        <f>IF(O473="","",IF(Z473="SI",O473*(1+'INPUTS Y LISTAS'!$B$15),'Modelo Estadistico'!O473))</f>
        <v/>
      </c>
      <c r="AJ473" s="15" t="str">
        <f>IF(P473="","",IF(Z473="SI",P473*(1+'INPUTS Y LISTAS'!$B$15),'Modelo Estadistico'!P473))</f>
        <v/>
      </c>
      <c r="AK473" s="15" t="str">
        <f>IF(Q473="","",IF(Z473="SI",Q473*(1+'INPUTS Y LISTAS'!$B$15),'Modelo Estadistico'!Q473))</f>
        <v/>
      </c>
      <c r="AL473" s="15" t="str">
        <f>IF(R473="","",IF(Z473="SI",R473*(1+'INPUTS Y LISTAS'!$B$15),'Modelo Estadistico'!R473))</f>
        <v/>
      </c>
      <c r="AM473" s="15" t="str">
        <f>IF(S473="","",IF(Z473="SI",S473*(1+'INPUTS Y LISTAS'!$B$15),'Modelo Estadistico'!S473))</f>
        <v/>
      </c>
      <c r="AN473" s="15" t="str">
        <f>IF(T473="","",IF(Z473="SI",T473*(1+'INPUTS Y LISTAS'!$B$15),'Modelo Estadistico'!T473))</f>
        <v/>
      </c>
      <c r="AO473" s="15" t="str">
        <f>IF(U473="","",IF(Z473="SI",U473*(1+'INPUTS Y LISTAS'!$B$15),'Modelo Estadistico'!U473))</f>
        <v/>
      </c>
      <c r="AP473" s="15" t="str">
        <f>IF(V473="","",IF(Z473="SI",V473*(1+'INPUTS Y LISTAS'!$B$15),'Modelo Estadistico'!V473))</f>
        <v/>
      </c>
      <c r="AQ473" s="15" t="str">
        <f>IF(W473="","",IF(Z473="SI",W473*(1+'INPUTS Y LISTAS'!$B$15),'Modelo Estadistico'!W473))</f>
        <v/>
      </c>
      <c r="AR473" s="15" t="str">
        <f>IF(X473="","",IF(Z473="SI",X473*(1+'INPUTS Y LISTAS'!$B$15),'Modelo Estadistico'!X473))</f>
        <v/>
      </c>
      <c r="AS473" s="71"/>
      <c r="AT473" s="29" t="str">
        <f t="shared" si="464"/>
        <v/>
      </c>
      <c r="AU473" s="15" t="str">
        <f t="shared" si="465"/>
        <v/>
      </c>
      <c r="AV473" s="15" t="str">
        <f t="shared" si="466"/>
        <v/>
      </c>
      <c r="AW473" s="30" t="str">
        <f t="shared" si="467"/>
        <v/>
      </c>
      <c r="AX473" s="28" t="str">
        <f t="shared" si="502"/>
        <v/>
      </c>
      <c r="AY473" s="16" t="str">
        <f t="shared" si="474"/>
        <v/>
      </c>
      <c r="AZ473" s="16" t="str">
        <f t="shared" si="475"/>
        <v/>
      </c>
      <c r="BA473" s="16" t="str">
        <f t="shared" si="476"/>
        <v/>
      </c>
      <c r="BB473" s="16" t="str">
        <f t="shared" si="477"/>
        <v/>
      </c>
      <c r="BC473" s="16" t="str">
        <f t="shared" si="478"/>
        <v/>
      </c>
      <c r="BD473" s="16" t="str">
        <f t="shared" si="479"/>
        <v/>
      </c>
      <c r="BE473" s="16" t="str">
        <f t="shared" si="480"/>
        <v/>
      </c>
      <c r="BF473" s="16" t="str">
        <f t="shared" si="481"/>
        <v/>
      </c>
      <c r="BG473" s="16" t="str">
        <f t="shared" si="482"/>
        <v/>
      </c>
      <c r="BH473" s="16" t="str">
        <f t="shared" si="483"/>
        <v/>
      </c>
      <c r="BI473" s="16" t="str">
        <f t="shared" si="484"/>
        <v/>
      </c>
      <c r="BJ473" s="16" t="str">
        <f t="shared" si="485"/>
        <v/>
      </c>
      <c r="BK473" s="16" t="str">
        <f t="shared" si="486"/>
        <v/>
      </c>
      <c r="BL473" s="16" t="str">
        <f t="shared" si="487"/>
        <v/>
      </c>
      <c r="BM473" s="16"/>
      <c r="BN473" s="16" t="str">
        <f t="shared" si="488"/>
        <v/>
      </c>
      <c r="BO473" s="16" t="str">
        <f t="shared" si="489"/>
        <v/>
      </c>
      <c r="BP473" s="28" t="str">
        <f t="shared" si="490"/>
        <v/>
      </c>
      <c r="BQ473" s="16" t="str">
        <f t="shared" si="491"/>
        <v/>
      </c>
      <c r="BR473" s="16" t="str">
        <f t="shared" si="492"/>
        <v/>
      </c>
      <c r="BS473" s="16" t="str">
        <f t="shared" si="493"/>
        <v/>
      </c>
      <c r="BT473" s="16" t="str">
        <f t="shared" si="494"/>
        <v/>
      </c>
      <c r="BU473" s="16" t="str">
        <f t="shared" si="495"/>
        <v/>
      </c>
      <c r="BV473" s="16" t="str">
        <f t="shared" si="496"/>
        <v/>
      </c>
      <c r="BW473" s="16" t="str">
        <f t="shared" si="497"/>
        <v/>
      </c>
      <c r="BX473" s="16" t="str">
        <f t="shared" si="498"/>
        <v/>
      </c>
      <c r="BY473" s="16" t="str">
        <f t="shared" si="499"/>
        <v/>
      </c>
      <c r="BZ473" s="16" t="str">
        <f t="shared" si="500"/>
        <v/>
      </c>
      <c r="CA473" s="16" t="str">
        <f t="shared" si="500"/>
        <v/>
      </c>
      <c r="CB473" s="16" t="str">
        <f t="shared" si="500"/>
        <v/>
      </c>
      <c r="CC473" s="16" t="str">
        <f t="shared" si="500"/>
        <v/>
      </c>
      <c r="CD473" s="16" t="str">
        <f t="shared" si="500"/>
        <v/>
      </c>
      <c r="CE473" s="16" t="str">
        <f t="shared" si="500"/>
        <v/>
      </c>
      <c r="CF473" s="16" t="str">
        <f t="shared" si="500"/>
        <v/>
      </c>
      <c r="CG473" s="16" t="str">
        <f t="shared" si="500"/>
        <v/>
      </c>
      <c r="CH473" s="66" t="str">
        <f t="shared" si="501"/>
        <v/>
      </c>
      <c r="CI473" s="42" t="str">
        <f t="shared" si="513"/>
        <v/>
      </c>
      <c r="CJ473" s="42" t="str">
        <f t="shared" si="514"/>
        <v/>
      </c>
      <c r="CK473" s="42" t="str">
        <f t="shared" si="515"/>
        <v/>
      </c>
      <c r="CL473" s="42" t="str">
        <f t="shared" si="516"/>
        <v/>
      </c>
      <c r="CM473" s="42" t="str">
        <f t="shared" si="517"/>
        <v/>
      </c>
      <c r="CN473" s="65">
        <f t="shared" si="503"/>
        <v>0</v>
      </c>
      <c r="CO473" s="73"/>
      <c r="CP473" s="41">
        <f t="shared" si="468"/>
        <v>0</v>
      </c>
      <c r="CQ473" s="39">
        <f t="shared" si="469"/>
        <v>0</v>
      </c>
      <c r="CR473" s="40">
        <f t="shared" si="470"/>
        <v>0</v>
      </c>
      <c r="CS473" s="134">
        <f t="shared" si="471"/>
        <v>0</v>
      </c>
      <c r="CT473" s="17"/>
      <c r="CU473" s="129"/>
      <c r="CV473" s="130">
        <f t="shared" si="504"/>
        <v>0</v>
      </c>
      <c r="CW473" s="134">
        <f t="shared" si="505"/>
        <v>0</v>
      </c>
      <c r="CX473" s="131">
        <f>+IF($I$7="SI",'INPUTS Y LISTAS'!$B$31,0)</f>
        <v>0</v>
      </c>
      <c r="CY473" s="132"/>
      <c r="CZ473" s="130">
        <f t="shared" si="506"/>
        <v>0</v>
      </c>
      <c r="DA473" s="134">
        <f t="shared" si="507"/>
        <v>0</v>
      </c>
      <c r="DB473" s="131">
        <f>+IF($I$7="SI",'INPUTS Y LISTAS'!$B$32,0)</f>
        <v>0</v>
      </c>
      <c r="DC473" s="132"/>
      <c r="DD473" s="130">
        <f t="shared" si="508"/>
        <v>0</v>
      </c>
      <c r="DE473" s="134">
        <f t="shared" si="509"/>
        <v>0</v>
      </c>
      <c r="DF473" s="131">
        <f>+IF($I$7="SI",'INPUTS Y LISTAS'!$B$33,0)</f>
        <v>0</v>
      </c>
      <c r="DG473" s="132"/>
      <c r="DH473" s="130">
        <f t="shared" si="510"/>
        <v>0</v>
      </c>
      <c r="DI473" s="134">
        <f t="shared" si="511"/>
        <v>0</v>
      </c>
      <c r="DJ473" s="136">
        <f t="shared" si="512"/>
        <v>0</v>
      </c>
    </row>
    <row r="474" spans="3:114" ht="15.75" hidden="1" outlineLevel="2" x14ac:dyDescent="0.2">
      <c r="C474" s="14">
        <f t="shared" si="463"/>
        <v>460</v>
      </c>
      <c r="D474" s="72"/>
      <c r="E474" s="69">
        <v>1</v>
      </c>
      <c r="F474" s="69"/>
      <c r="G474" s="70"/>
      <c r="H474" s="70"/>
      <c r="I474" s="70"/>
      <c r="J474" s="70"/>
      <c r="K474" s="70"/>
      <c r="L474" s="70"/>
      <c r="M474" s="70"/>
      <c r="N474" s="70"/>
      <c r="O474" s="70"/>
      <c r="P474" s="70"/>
      <c r="Q474" s="70"/>
      <c r="R474" s="70"/>
      <c r="S474" s="70"/>
      <c r="T474" s="70"/>
      <c r="U474" s="70"/>
      <c r="V474" s="70"/>
      <c r="W474" s="70"/>
      <c r="X474" s="70"/>
      <c r="Y474" s="71"/>
      <c r="Z474" s="87" t="s">
        <v>16</v>
      </c>
      <c r="AA474" s="15" t="str">
        <f>IF(G474="","",IF(Z474="SI",G474*(1+'INPUTS Y LISTAS'!$B$15),'Modelo Estadistico'!G474))</f>
        <v/>
      </c>
      <c r="AB474" s="15" t="str">
        <f>IF(H474="","",IF(Z474="SI",H474*(1+'INPUTS Y LISTAS'!$B$15),'Modelo Estadistico'!H474))</f>
        <v/>
      </c>
      <c r="AC474" s="15" t="str">
        <f>IF(I474="","",IF(Z474="SI",I474*(1+'INPUTS Y LISTAS'!$B$15),'Modelo Estadistico'!I474))</f>
        <v/>
      </c>
      <c r="AD474" s="15" t="str">
        <f>IF(J474="","",IF(Z474="SI",J474*(1+'INPUTS Y LISTAS'!$B$15),'Modelo Estadistico'!J474))</f>
        <v/>
      </c>
      <c r="AE474" s="15" t="str">
        <f>IF(K474="","",IF(Z474="SI",K474*(1+'INPUTS Y LISTAS'!$B$15),'Modelo Estadistico'!K474))</f>
        <v/>
      </c>
      <c r="AF474" s="15" t="str">
        <f>IF(L474="","",IF(Z474="SI",L474*(1+'INPUTS Y LISTAS'!$B$15),'Modelo Estadistico'!L474))</f>
        <v/>
      </c>
      <c r="AG474" s="15" t="str">
        <f>IF(M474="","",IF(Z474="SI",M474*(1+'INPUTS Y LISTAS'!$B$15),'Modelo Estadistico'!M474))</f>
        <v/>
      </c>
      <c r="AH474" s="15" t="str">
        <f>IF(N474="","",IF(Z474="SI",N474*(1+'INPUTS Y LISTAS'!$B$15),'Modelo Estadistico'!N474))</f>
        <v/>
      </c>
      <c r="AI474" s="15" t="str">
        <f>IF(O474="","",IF(Z474="SI",O474*(1+'INPUTS Y LISTAS'!$B$15),'Modelo Estadistico'!O474))</f>
        <v/>
      </c>
      <c r="AJ474" s="15" t="str">
        <f>IF(P474="","",IF(Z474="SI",P474*(1+'INPUTS Y LISTAS'!$B$15),'Modelo Estadistico'!P474))</f>
        <v/>
      </c>
      <c r="AK474" s="15" t="str">
        <f>IF(Q474="","",IF(Z474="SI",Q474*(1+'INPUTS Y LISTAS'!$B$15),'Modelo Estadistico'!Q474))</f>
        <v/>
      </c>
      <c r="AL474" s="15" t="str">
        <f>IF(R474="","",IF(Z474="SI",R474*(1+'INPUTS Y LISTAS'!$B$15),'Modelo Estadistico'!R474))</f>
        <v/>
      </c>
      <c r="AM474" s="15" t="str">
        <f>IF(S474="","",IF(Z474="SI",S474*(1+'INPUTS Y LISTAS'!$B$15),'Modelo Estadistico'!S474))</f>
        <v/>
      </c>
      <c r="AN474" s="15" t="str">
        <f>IF(T474="","",IF(Z474="SI",T474*(1+'INPUTS Y LISTAS'!$B$15),'Modelo Estadistico'!T474))</f>
        <v/>
      </c>
      <c r="AO474" s="15" t="str">
        <f>IF(U474="","",IF(Z474="SI",U474*(1+'INPUTS Y LISTAS'!$B$15),'Modelo Estadistico'!U474))</f>
        <v/>
      </c>
      <c r="AP474" s="15" t="str">
        <f>IF(V474="","",IF(Z474="SI",V474*(1+'INPUTS Y LISTAS'!$B$15),'Modelo Estadistico'!V474))</f>
        <v/>
      </c>
      <c r="AQ474" s="15" t="str">
        <f>IF(W474="","",IF(Z474="SI",W474*(1+'INPUTS Y LISTAS'!$B$15),'Modelo Estadistico'!W474))</f>
        <v/>
      </c>
      <c r="AR474" s="15" t="str">
        <f>IF(X474="","",IF(Z474="SI",X474*(1+'INPUTS Y LISTAS'!$B$15),'Modelo Estadistico'!X474))</f>
        <v/>
      </c>
      <c r="AS474" s="71"/>
      <c r="AT474" s="29" t="str">
        <f t="shared" si="464"/>
        <v/>
      </c>
      <c r="AU474" s="15" t="str">
        <f t="shared" si="465"/>
        <v/>
      </c>
      <c r="AV474" s="15" t="str">
        <f t="shared" si="466"/>
        <v/>
      </c>
      <c r="AW474" s="30" t="str">
        <f t="shared" si="467"/>
        <v/>
      </c>
      <c r="AX474" s="28" t="str">
        <f t="shared" si="502"/>
        <v/>
      </c>
      <c r="AY474" s="16" t="str">
        <f t="shared" si="474"/>
        <v/>
      </c>
      <c r="AZ474" s="16" t="str">
        <f t="shared" si="475"/>
        <v/>
      </c>
      <c r="BA474" s="16" t="str">
        <f t="shared" si="476"/>
        <v/>
      </c>
      <c r="BB474" s="16" t="str">
        <f t="shared" si="477"/>
        <v/>
      </c>
      <c r="BC474" s="16" t="str">
        <f t="shared" si="478"/>
        <v/>
      </c>
      <c r="BD474" s="16" t="str">
        <f t="shared" si="479"/>
        <v/>
      </c>
      <c r="BE474" s="16" t="str">
        <f t="shared" si="480"/>
        <v/>
      </c>
      <c r="BF474" s="16" t="str">
        <f t="shared" si="481"/>
        <v/>
      </c>
      <c r="BG474" s="16" t="str">
        <f t="shared" si="482"/>
        <v/>
      </c>
      <c r="BH474" s="16" t="str">
        <f t="shared" si="483"/>
        <v/>
      </c>
      <c r="BI474" s="16" t="str">
        <f t="shared" si="484"/>
        <v/>
      </c>
      <c r="BJ474" s="16" t="str">
        <f t="shared" si="485"/>
        <v/>
      </c>
      <c r="BK474" s="16" t="str">
        <f t="shared" si="486"/>
        <v/>
      </c>
      <c r="BL474" s="16" t="str">
        <f t="shared" si="487"/>
        <v/>
      </c>
      <c r="BM474" s="16"/>
      <c r="BN474" s="16" t="str">
        <f t="shared" si="488"/>
        <v/>
      </c>
      <c r="BO474" s="16" t="str">
        <f t="shared" si="489"/>
        <v/>
      </c>
      <c r="BP474" s="28" t="str">
        <f t="shared" si="490"/>
        <v/>
      </c>
      <c r="BQ474" s="16" t="str">
        <f t="shared" si="491"/>
        <v/>
      </c>
      <c r="BR474" s="16" t="str">
        <f t="shared" si="492"/>
        <v/>
      </c>
      <c r="BS474" s="16" t="str">
        <f t="shared" si="493"/>
        <v/>
      </c>
      <c r="BT474" s="16" t="str">
        <f t="shared" si="494"/>
        <v/>
      </c>
      <c r="BU474" s="16" t="str">
        <f t="shared" si="495"/>
        <v/>
      </c>
      <c r="BV474" s="16" t="str">
        <f t="shared" si="496"/>
        <v/>
      </c>
      <c r="BW474" s="16" t="str">
        <f t="shared" si="497"/>
        <v/>
      </c>
      <c r="BX474" s="16" t="str">
        <f t="shared" si="498"/>
        <v/>
      </c>
      <c r="BY474" s="16" t="str">
        <f t="shared" si="499"/>
        <v/>
      </c>
      <c r="BZ474" s="16" t="str">
        <f t="shared" si="500"/>
        <v/>
      </c>
      <c r="CA474" s="16" t="str">
        <f t="shared" si="500"/>
        <v/>
      </c>
      <c r="CB474" s="16" t="str">
        <f t="shared" si="500"/>
        <v/>
      </c>
      <c r="CC474" s="16" t="str">
        <f t="shared" si="500"/>
        <v/>
      </c>
      <c r="CD474" s="16" t="str">
        <f t="shared" si="500"/>
        <v/>
      </c>
      <c r="CE474" s="16" t="str">
        <f t="shared" si="500"/>
        <v/>
      </c>
      <c r="CF474" s="16" t="str">
        <f t="shared" si="500"/>
        <v/>
      </c>
      <c r="CG474" s="16" t="str">
        <f t="shared" si="500"/>
        <v/>
      </c>
      <c r="CH474" s="66" t="str">
        <f t="shared" si="501"/>
        <v/>
      </c>
      <c r="CI474" s="42" t="str">
        <f t="shared" si="513"/>
        <v/>
      </c>
      <c r="CJ474" s="42" t="str">
        <f t="shared" si="514"/>
        <v/>
      </c>
      <c r="CK474" s="42" t="str">
        <f t="shared" si="515"/>
        <v/>
      </c>
      <c r="CL474" s="42" t="str">
        <f t="shared" si="516"/>
        <v/>
      </c>
      <c r="CM474" s="42" t="str">
        <f t="shared" si="517"/>
        <v/>
      </c>
      <c r="CN474" s="65">
        <f t="shared" si="503"/>
        <v>0</v>
      </c>
      <c r="CO474" s="73"/>
      <c r="CP474" s="41">
        <f t="shared" si="468"/>
        <v>0</v>
      </c>
      <c r="CQ474" s="39">
        <f t="shared" si="469"/>
        <v>0</v>
      </c>
      <c r="CR474" s="40">
        <f t="shared" si="470"/>
        <v>0</v>
      </c>
      <c r="CS474" s="134">
        <f t="shared" si="471"/>
        <v>0</v>
      </c>
      <c r="CT474" s="17"/>
      <c r="CU474" s="129"/>
      <c r="CV474" s="130">
        <f t="shared" si="504"/>
        <v>0</v>
      </c>
      <c r="CW474" s="134">
        <f t="shared" si="505"/>
        <v>0</v>
      </c>
      <c r="CX474" s="131">
        <f>+IF($I$7="SI",'INPUTS Y LISTAS'!$B$31,0)</f>
        <v>0</v>
      </c>
      <c r="CY474" s="132"/>
      <c r="CZ474" s="130">
        <f t="shared" si="506"/>
        <v>0</v>
      </c>
      <c r="DA474" s="134">
        <f t="shared" si="507"/>
        <v>0</v>
      </c>
      <c r="DB474" s="131">
        <f>+IF($I$7="SI",'INPUTS Y LISTAS'!$B$32,0)</f>
        <v>0</v>
      </c>
      <c r="DC474" s="132"/>
      <c r="DD474" s="130">
        <f t="shared" si="508"/>
        <v>0</v>
      </c>
      <c r="DE474" s="134">
        <f t="shared" si="509"/>
        <v>0</v>
      </c>
      <c r="DF474" s="131">
        <f>+IF($I$7="SI",'INPUTS Y LISTAS'!$B$33,0)</f>
        <v>0</v>
      </c>
      <c r="DG474" s="132"/>
      <c r="DH474" s="130">
        <f t="shared" si="510"/>
        <v>0</v>
      </c>
      <c r="DI474" s="134">
        <f t="shared" si="511"/>
        <v>0</v>
      </c>
      <c r="DJ474" s="136">
        <f t="shared" si="512"/>
        <v>0</v>
      </c>
    </row>
    <row r="475" spans="3:114" ht="15.75" hidden="1" outlineLevel="2" x14ac:dyDescent="0.2">
      <c r="C475" s="14">
        <f t="shared" si="463"/>
        <v>461</v>
      </c>
      <c r="D475" s="72"/>
      <c r="E475" s="69">
        <v>1</v>
      </c>
      <c r="F475" s="69"/>
      <c r="G475" s="70"/>
      <c r="H475" s="70"/>
      <c r="I475" s="70"/>
      <c r="J475" s="70"/>
      <c r="K475" s="70"/>
      <c r="L475" s="70"/>
      <c r="M475" s="70"/>
      <c r="N475" s="70"/>
      <c r="O475" s="70"/>
      <c r="P475" s="70"/>
      <c r="Q475" s="70"/>
      <c r="R475" s="70"/>
      <c r="S475" s="70"/>
      <c r="T475" s="70"/>
      <c r="U475" s="70"/>
      <c r="V475" s="70"/>
      <c r="W475" s="70"/>
      <c r="X475" s="70"/>
      <c r="Y475" s="71"/>
      <c r="Z475" s="87" t="s">
        <v>16</v>
      </c>
      <c r="AA475" s="15" t="str">
        <f>IF(G475="","",IF(Z475="SI",G475*(1+'INPUTS Y LISTAS'!$B$15),'Modelo Estadistico'!G475))</f>
        <v/>
      </c>
      <c r="AB475" s="15" t="str">
        <f>IF(H475="","",IF(Z475="SI",H475*(1+'INPUTS Y LISTAS'!$B$15),'Modelo Estadistico'!H475))</f>
        <v/>
      </c>
      <c r="AC475" s="15" t="str">
        <f>IF(I475="","",IF(Z475="SI",I475*(1+'INPUTS Y LISTAS'!$B$15),'Modelo Estadistico'!I475))</f>
        <v/>
      </c>
      <c r="AD475" s="15" t="str">
        <f>IF(J475="","",IF(Z475="SI",J475*(1+'INPUTS Y LISTAS'!$B$15),'Modelo Estadistico'!J475))</f>
        <v/>
      </c>
      <c r="AE475" s="15" t="str">
        <f>IF(K475="","",IF(Z475="SI",K475*(1+'INPUTS Y LISTAS'!$B$15),'Modelo Estadistico'!K475))</f>
        <v/>
      </c>
      <c r="AF475" s="15" t="str">
        <f>IF(L475="","",IF(Z475="SI",L475*(1+'INPUTS Y LISTAS'!$B$15),'Modelo Estadistico'!L475))</f>
        <v/>
      </c>
      <c r="AG475" s="15" t="str">
        <f>IF(M475="","",IF(Z475="SI",M475*(1+'INPUTS Y LISTAS'!$B$15),'Modelo Estadistico'!M475))</f>
        <v/>
      </c>
      <c r="AH475" s="15" t="str">
        <f>IF(N475="","",IF(Z475="SI",N475*(1+'INPUTS Y LISTAS'!$B$15),'Modelo Estadistico'!N475))</f>
        <v/>
      </c>
      <c r="AI475" s="15" t="str">
        <f>IF(O475="","",IF(Z475="SI",O475*(1+'INPUTS Y LISTAS'!$B$15),'Modelo Estadistico'!O475))</f>
        <v/>
      </c>
      <c r="AJ475" s="15" t="str">
        <f>IF(P475="","",IF(Z475="SI",P475*(1+'INPUTS Y LISTAS'!$B$15),'Modelo Estadistico'!P475))</f>
        <v/>
      </c>
      <c r="AK475" s="15" t="str">
        <f>IF(Q475="","",IF(Z475="SI",Q475*(1+'INPUTS Y LISTAS'!$B$15),'Modelo Estadistico'!Q475))</f>
        <v/>
      </c>
      <c r="AL475" s="15" t="str">
        <f>IF(R475="","",IF(Z475="SI",R475*(1+'INPUTS Y LISTAS'!$B$15),'Modelo Estadistico'!R475))</f>
        <v/>
      </c>
      <c r="AM475" s="15" t="str">
        <f>IF(S475="","",IF(Z475="SI",S475*(1+'INPUTS Y LISTAS'!$B$15),'Modelo Estadistico'!S475))</f>
        <v/>
      </c>
      <c r="AN475" s="15" t="str">
        <f>IF(T475="","",IF(Z475="SI",T475*(1+'INPUTS Y LISTAS'!$B$15),'Modelo Estadistico'!T475))</f>
        <v/>
      </c>
      <c r="AO475" s="15" t="str">
        <f>IF(U475="","",IF(Z475="SI",U475*(1+'INPUTS Y LISTAS'!$B$15),'Modelo Estadistico'!U475))</f>
        <v/>
      </c>
      <c r="AP475" s="15" t="str">
        <f>IF(V475="","",IF(Z475="SI",V475*(1+'INPUTS Y LISTAS'!$B$15),'Modelo Estadistico'!V475))</f>
        <v/>
      </c>
      <c r="AQ475" s="15" t="str">
        <f>IF(W475="","",IF(Z475="SI",W475*(1+'INPUTS Y LISTAS'!$B$15),'Modelo Estadistico'!W475))</f>
        <v/>
      </c>
      <c r="AR475" s="15" t="str">
        <f>IF(X475="","",IF(Z475="SI",X475*(1+'INPUTS Y LISTAS'!$B$15),'Modelo Estadistico'!X475))</f>
        <v/>
      </c>
      <c r="AS475" s="71"/>
      <c r="AT475" s="29" t="str">
        <f t="shared" si="464"/>
        <v/>
      </c>
      <c r="AU475" s="15" t="str">
        <f t="shared" si="465"/>
        <v/>
      </c>
      <c r="AV475" s="15" t="str">
        <f t="shared" si="466"/>
        <v/>
      </c>
      <c r="AW475" s="30" t="str">
        <f t="shared" si="467"/>
        <v/>
      </c>
      <c r="AX475" s="28" t="str">
        <f t="shared" si="502"/>
        <v/>
      </c>
      <c r="AY475" s="16" t="str">
        <f t="shared" si="474"/>
        <v/>
      </c>
      <c r="AZ475" s="16" t="str">
        <f t="shared" si="475"/>
        <v/>
      </c>
      <c r="BA475" s="16" t="str">
        <f t="shared" si="476"/>
        <v/>
      </c>
      <c r="BB475" s="16" t="str">
        <f t="shared" si="477"/>
        <v/>
      </c>
      <c r="BC475" s="16" t="str">
        <f t="shared" si="478"/>
        <v/>
      </c>
      <c r="BD475" s="16" t="str">
        <f t="shared" si="479"/>
        <v/>
      </c>
      <c r="BE475" s="16" t="str">
        <f t="shared" si="480"/>
        <v/>
      </c>
      <c r="BF475" s="16" t="str">
        <f t="shared" si="481"/>
        <v/>
      </c>
      <c r="BG475" s="16" t="str">
        <f t="shared" si="482"/>
        <v/>
      </c>
      <c r="BH475" s="16" t="str">
        <f t="shared" si="483"/>
        <v/>
      </c>
      <c r="BI475" s="16" t="str">
        <f t="shared" si="484"/>
        <v/>
      </c>
      <c r="BJ475" s="16" t="str">
        <f t="shared" si="485"/>
        <v/>
      </c>
      <c r="BK475" s="16" t="str">
        <f t="shared" si="486"/>
        <v/>
      </c>
      <c r="BL475" s="16" t="str">
        <f t="shared" si="487"/>
        <v/>
      </c>
      <c r="BM475" s="16"/>
      <c r="BN475" s="16" t="str">
        <f t="shared" si="488"/>
        <v/>
      </c>
      <c r="BO475" s="16" t="str">
        <f t="shared" si="489"/>
        <v/>
      </c>
      <c r="BP475" s="28" t="str">
        <f t="shared" si="490"/>
        <v/>
      </c>
      <c r="BQ475" s="16" t="str">
        <f t="shared" si="491"/>
        <v/>
      </c>
      <c r="BR475" s="16" t="str">
        <f t="shared" si="492"/>
        <v/>
      </c>
      <c r="BS475" s="16" t="str">
        <f t="shared" si="493"/>
        <v/>
      </c>
      <c r="BT475" s="16" t="str">
        <f t="shared" si="494"/>
        <v/>
      </c>
      <c r="BU475" s="16" t="str">
        <f t="shared" si="495"/>
        <v/>
      </c>
      <c r="BV475" s="16" t="str">
        <f t="shared" si="496"/>
        <v/>
      </c>
      <c r="BW475" s="16" t="str">
        <f t="shared" si="497"/>
        <v/>
      </c>
      <c r="BX475" s="16" t="str">
        <f t="shared" si="498"/>
        <v/>
      </c>
      <c r="BY475" s="16" t="str">
        <f t="shared" si="499"/>
        <v/>
      </c>
      <c r="BZ475" s="16" t="str">
        <f t="shared" si="500"/>
        <v/>
      </c>
      <c r="CA475" s="16" t="str">
        <f t="shared" si="500"/>
        <v/>
      </c>
      <c r="CB475" s="16" t="str">
        <f t="shared" si="500"/>
        <v/>
      </c>
      <c r="CC475" s="16" t="str">
        <f t="shared" si="500"/>
        <v/>
      </c>
      <c r="CD475" s="16" t="str">
        <f t="shared" si="500"/>
        <v/>
      </c>
      <c r="CE475" s="16" t="str">
        <f t="shared" si="500"/>
        <v/>
      </c>
      <c r="CF475" s="16" t="str">
        <f t="shared" si="500"/>
        <v/>
      </c>
      <c r="CG475" s="16" t="str">
        <f t="shared" si="500"/>
        <v/>
      </c>
      <c r="CH475" s="66" t="str">
        <f t="shared" si="501"/>
        <v/>
      </c>
      <c r="CI475" s="42" t="str">
        <f t="shared" si="513"/>
        <v/>
      </c>
      <c r="CJ475" s="42" t="str">
        <f t="shared" si="514"/>
        <v/>
      </c>
      <c r="CK475" s="42" t="str">
        <f t="shared" si="515"/>
        <v/>
      </c>
      <c r="CL475" s="42" t="str">
        <f t="shared" si="516"/>
        <v/>
      </c>
      <c r="CM475" s="42" t="str">
        <f t="shared" si="517"/>
        <v/>
      </c>
      <c r="CN475" s="65">
        <f t="shared" si="503"/>
        <v>0</v>
      </c>
      <c r="CO475" s="73"/>
      <c r="CP475" s="41">
        <f t="shared" si="468"/>
        <v>0</v>
      </c>
      <c r="CQ475" s="39">
        <f t="shared" si="469"/>
        <v>0</v>
      </c>
      <c r="CR475" s="40">
        <f t="shared" si="470"/>
        <v>0</v>
      </c>
      <c r="CS475" s="134">
        <f t="shared" si="471"/>
        <v>0</v>
      </c>
      <c r="CT475" s="17"/>
      <c r="CU475" s="129"/>
      <c r="CV475" s="130">
        <f t="shared" si="504"/>
        <v>0</v>
      </c>
      <c r="CW475" s="134">
        <f t="shared" si="505"/>
        <v>0</v>
      </c>
      <c r="CX475" s="131">
        <f>+IF($I$7="SI",'INPUTS Y LISTAS'!$B$31,0)</f>
        <v>0</v>
      </c>
      <c r="CY475" s="132"/>
      <c r="CZ475" s="130">
        <f t="shared" si="506"/>
        <v>0</v>
      </c>
      <c r="DA475" s="134">
        <f t="shared" si="507"/>
        <v>0</v>
      </c>
      <c r="DB475" s="131">
        <f>+IF($I$7="SI",'INPUTS Y LISTAS'!$B$32,0)</f>
        <v>0</v>
      </c>
      <c r="DC475" s="132"/>
      <c r="DD475" s="130">
        <f t="shared" si="508"/>
        <v>0</v>
      </c>
      <c r="DE475" s="134">
        <f t="shared" si="509"/>
        <v>0</v>
      </c>
      <c r="DF475" s="131">
        <f>+IF($I$7="SI",'INPUTS Y LISTAS'!$B$33,0)</f>
        <v>0</v>
      </c>
      <c r="DG475" s="132"/>
      <c r="DH475" s="130">
        <f t="shared" si="510"/>
        <v>0</v>
      </c>
      <c r="DI475" s="134">
        <f t="shared" si="511"/>
        <v>0</v>
      </c>
      <c r="DJ475" s="136">
        <f t="shared" si="512"/>
        <v>0</v>
      </c>
    </row>
    <row r="476" spans="3:114" ht="15.75" hidden="1" outlineLevel="2" x14ac:dyDescent="0.2">
      <c r="C476" s="14">
        <f t="shared" si="463"/>
        <v>462</v>
      </c>
      <c r="D476" s="72"/>
      <c r="E476" s="69">
        <v>1</v>
      </c>
      <c r="F476" s="69"/>
      <c r="G476" s="70"/>
      <c r="H476" s="70"/>
      <c r="I476" s="70"/>
      <c r="J476" s="70"/>
      <c r="K476" s="70"/>
      <c r="L476" s="70"/>
      <c r="M476" s="70"/>
      <c r="N476" s="70"/>
      <c r="O476" s="70"/>
      <c r="P476" s="70"/>
      <c r="Q476" s="70"/>
      <c r="R476" s="70"/>
      <c r="S476" s="70"/>
      <c r="T476" s="70"/>
      <c r="U476" s="70"/>
      <c r="V476" s="70"/>
      <c r="W476" s="70"/>
      <c r="X476" s="70"/>
      <c r="Y476" s="71"/>
      <c r="Z476" s="87" t="s">
        <v>16</v>
      </c>
      <c r="AA476" s="15" t="str">
        <f>IF(G476="","",IF(Z476="SI",G476*(1+'INPUTS Y LISTAS'!$B$15),'Modelo Estadistico'!G476))</f>
        <v/>
      </c>
      <c r="AB476" s="15" t="str">
        <f>IF(H476="","",IF(Z476="SI",H476*(1+'INPUTS Y LISTAS'!$B$15),'Modelo Estadistico'!H476))</f>
        <v/>
      </c>
      <c r="AC476" s="15" t="str">
        <f>IF(I476="","",IF(Z476="SI",I476*(1+'INPUTS Y LISTAS'!$B$15),'Modelo Estadistico'!I476))</f>
        <v/>
      </c>
      <c r="AD476" s="15" t="str">
        <f>IF(J476="","",IF(Z476="SI",J476*(1+'INPUTS Y LISTAS'!$B$15),'Modelo Estadistico'!J476))</f>
        <v/>
      </c>
      <c r="AE476" s="15" t="str">
        <f>IF(K476="","",IF(Z476="SI",K476*(1+'INPUTS Y LISTAS'!$B$15),'Modelo Estadistico'!K476))</f>
        <v/>
      </c>
      <c r="AF476" s="15" t="str">
        <f>IF(L476="","",IF(Z476="SI",L476*(1+'INPUTS Y LISTAS'!$B$15),'Modelo Estadistico'!L476))</f>
        <v/>
      </c>
      <c r="AG476" s="15" t="str">
        <f>IF(M476="","",IF(Z476="SI",M476*(1+'INPUTS Y LISTAS'!$B$15),'Modelo Estadistico'!M476))</f>
        <v/>
      </c>
      <c r="AH476" s="15" t="str">
        <f>IF(N476="","",IF(Z476="SI",N476*(1+'INPUTS Y LISTAS'!$B$15),'Modelo Estadistico'!N476))</f>
        <v/>
      </c>
      <c r="AI476" s="15" t="str">
        <f>IF(O476="","",IF(Z476="SI",O476*(1+'INPUTS Y LISTAS'!$B$15),'Modelo Estadistico'!O476))</f>
        <v/>
      </c>
      <c r="AJ476" s="15" t="str">
        <f>IF(P476="","",IF(Z476="SI",P476*(1+'INPUTS Y LISTAS'!$B$15),'Modelo Estadistico'!P476))</f>
        <v/>
      </c>
      <c r="AK476" s="15" t="str">
        <f>IF(Q476="","",IF(Z476="SI",Q476*(1+'INPUTS Y LISTAS'!$B$15),'Modelo Estadistico'!Q476))</f>
        <v/>
      </c>
      <c r="AL476" s="15" t="str">
        <f>IF(R476="","",IF(Z476="SI",R476*(1+'INPUTS Y LISTAS'!$B$15),'Modelo Estadistico'!R476))</f>
        <v/>
      </c>
      <c r="AM476" s="15" t="str">
        <f>IF(S476="","",IF(Z476="SI",S476*(1+'INPUTS Y LISTAS'!$B$15),'Modelo Estadistico'!S476))</f>
        <v/>
      </c>
      <c r="AN476" s="15" t="str">
        <f>IF(T476="","",IF(Z476="SI",T476*(1+'INPUTS Y LISTAS'!$B$15),'Modelo Estadistico'!T476))</f>
        <v/>
      </c>
      <c r="AO476" s="15" t="str">
        <f>IF(U476="","",IF(Z476="SI",U476*(1+'INPUTS Y LISTAS'!$B$15),'Modelo Estadistico'!U476))</f>
        <v/>
      </c>
      <c r="AP476" s="15" t="str">
        <f>IF(V476="","",IF(Z476="SI",V476*(1+'INPUTS Y LISTAS'!$B$15),'Modelo Estadistico'!V476))</f>
        <v/>
      </c>
      <c r="AQ476" s="15" t="str">
        <f>IF(W476="","",IF(Z476="SI",W476*(1+'INPUTS Y LISTAS'!$B$15),'Modelo Estadistico'!W476))</f>
        <v/>
      </c>
      <c r="AR476" s="15" t="str">
        <f>IF(X476="","",IF(Z476="SI",X476*(1+'INPUTS Y LISTAS'!$B$15),'Modelo Estadistico'!X476))</f>
        <v/>
      </c>
      <c r="AS476" s="71"/>
      <c r="AT476" s="29" t="str">
        <f t="shared" si="464"/>
        <v/>
      </c>
      <c r="AU476" s="15" t="str">
        <f t="shared" si="465"/>
        <v/>
      </c>
      <c r="AV476" s="15" t="str">
        <f t="shared" si="466"/>
        <v/>
      </c>
      <c r="AW476" s="30" t="str">
        <f t="shared" si="467"/>
        <v/>
      </c>
      <c r="AX476" s="28" t="str">
        <f t="shared" si="502"/>
        <v/>
      </c>
      <c r="AY476" s="16" t="str">
        <f t="shared" si="474"/>
        <v/>
      </c>
      <c r="AZ476" s="16" t="str">
        <f t="shared" si="475"/>
        <v/>
      </c>
      <c r="BA476" s="16" t="str">
        <f t="shared" si="476"/>
        <v/>
      </c>
      <c r="BB476" s="16" t="str">
        <f t="shared" si="477"/>
        <v/>
      </c>
      <c r="BC476" s="16" t="str">
        <f t="shared" si="478"/>
        <v/>
      </c>
      <c r="BD476" s="16" t="str">
        <f t="shared" si="479"/>
        <v/>
      </c>
      <c r="BE476" s="16" t="str">
        <f t="shared" si="480"/>
        <v/>
      </c>
      <c r="BF476" s="16" t="str">
        <f t="shared" si="481"/>
        <v/>
      </c>
      <c r="BG476" s="16" t="str">
        <f t="shared" si="482"/>
        <v/>
      </c>
      <c r="BH476" s="16" t="str">
        <f t="shared" si="483"/>
        <v/>
      </c>
      <c r="BI476" s="16" t="str">
        <f t="shared" si="484"/>
        <v/>
      </c>
      <c r="BJ476" s="16" t="str">
        <f t="shared" si="485"/>
        <v/>
      </c>
      <c r="BK476" s="16" t="str">
        <f t="shared" si="486"/>
        <v/>
      </c>
      <c r="BL476" s="16" t="str">
        <f t="shared" si="487"/>
        <v/>
      </c>
      <c r="BM476" s="16"/>
      <c r="BN476" s="16" t="str">
        <f t="shared" si="488"/>
        <v/>
      </c>
      <c r="BO476" s="16" t="str">
        <f t="shared" si="489"/>
        <v/>
      </c>
      <c r="BP476" s="28" t="str">
        <f t="shared" si="490"/>
        <v/>
      </c>
      <c r="BQ476" s="16" t="str">
        <f t="shared" si="491"/>
        <v/>
      </c>
      <c r="BR476" s="16" t="str">
        <f t="shared" si="492"/>
        <v/>
      </c>
      <c r="BS476" s="16" t="str">
        <f t="shared" si="493"/>
        <v/>
      </c>
      <c r="BT476" s="16" t="str">
        <f t="shared" si="494"/>
        <v/>
      </c>
      <c r="BU476" s="16" t="str">
        <f t="shared" si="495"/>
        <v/>
      </c>
      <c r="BV476" s="16" t="str">
        <f t="shared" si="496"/>
        <v/>
      </c>
      <c r="BW476" s="16" t="str">
        <f t="shared" si="497"/>
        <v/>
      </c>
      <c r="BX476" s="16" t="str">
        <f t="shared" si="498"/>
        <v/>
      </c>
      <c r="BY476" s="16" t="str">
        <f t="shared" si="499"/>
        <v/>
      </c>
      <c r="BZ476" s="16" t="str">
        <f t="shared" si="500"/>
        <v/>
      </c>
      <c r="CA476" s="16" t="str">
        <f t="shared" si="500"/>
        <v/>
      </c>
      <c r="CB476" s="16" t="str">
        <f t="shared" si="500"/>
        <v/>
      </c>
      <c r="CC476" s="16" t="str">
        <f t="shared" si="500"/>
        <v/>
      </c>
      <c r="CD476" s="16" t="str">
        <f t="shared" si="500"/>
        <v/>
      </c>
      <c r="CE476" s="16" t="str">
        <f t="shared" si="500"/>
        <v/>
      </c>
      <c r="CF476" s="16" t="str">
        <f t="shared" si="500"/>
        <v/>
      </c>
      <c r="CG476" s="16" t="str">
        <f t="shared" si="500"/>
        <v/>
      </c>
      <c r="CH476" s="66" t="str">
        <f t="shared" si="501"/>
        <v/>
      </c>
      <c r="CI476" s="42" t="str">
        <f t="shared" si="513"/>
        <v/>
      </c>
      <c r="CJ476" s="42" t="str">
        <f t="shared" si="514"/>
        <v/>
      </c>
      <c r="CK476" s="42" t="str">
        <f t="shared" si="515"/>
        <v/>
      </c>
      <c r="CL476" s="42" t="str">
        <f t="shared" si="516"/>
        <v/>
      </c>
      <c r="CM476" s="42" t="str">
        <f t="shared" si="517"/>
        <v/>
      </c>
      <c r="CN476" s="65">
        <f t="shared" si="503"/>
        <v>0</v>
      </c>
      <c r="CO476" s="73"/>
      <c r="CP476" s="41">
        <f t="shared" si="468"/>
        <v>0</v>
      </c>
      <c r="CQ476" s="39">
        <f t="shared" si="469"/>
        <v>0</v>
      </c>
      <c r="CR476" s="40">
        <f t="shared" si="470"/>
        <v>0</v>
      </c>
      <c r="CS476" s="134">
        <f t="shared" si="471"/>
        <v>0</v>
      </c>
      <c r="CT476" s="17"/>
      <c r="CU476" s="129"/>
      <c r="CV476" s="130">
        <f t="shared" si="504"/>
        <v>0</v>
      </c>
      <c r="CW476" s="134">
        <f t="shared" si="505"/>
        <v>0</v>
      </c>
      <c r="CX476" s="131">
        <f>+IF($I$7="SI",'INPUTS Y LISTAS'!$B$31,0)</f>
        <v>0</v>
      </c>
      <c r="CY476" s="132"/>
      <c r="CZ476" s="130">
        <f t="shared" si="506"/>
        <v>0</v>
      </c>
      <c r="DA476" s="134">
        <f t="shared" si="507"/>
        <v>0</v>
      </c>
      <c r="DB476" s="131">
        <f>+IF($I$7="SI",'INPUTS Y LISTAS'!$B$32,0)</f>
        <v>0</v>
      </c>
      <c r="DC476" s="132"/>
      <c r="DD476" s="130">
        <f t="shared" si="508"/>
        <v>0</v>
      </c>
      <c r="DE476" s="134">
        <f t="shared" si="509"/>
        <v>0</v>
      </c>
      <c r="DF476" s="131">
        <f>+IF($I$7="SI",'INPUTS Y LISTAS'!$B$33,0)</f>
        <v>0</v>
      </c>
      <c r="DG476" s="132"/>
      <c r="DH476" s="130">
        <f t="shared" si="510"/>
        <v>0</v>
      </c>
      <c r="DI476" s="134">
        <f t="shared" si="511"/>
        <v>0</v>
      </c>
      <c r="DJ476" s="136">
        <f t="shared" si="512"/>
        <v>0</v>
      </c>
    </row>
    <row r="477" spans="3:114" ht="15.75" hidden="1" outlineLevel="2" x14ac:dyDescent="0.2">
      <c r="C477" s="14">
        <f t="shared" si="463"/>
        <v>463</v>
      </c>
      <c r="D477" s="72"/>
      <c r="E477" s="69">
        <v>1</v>
      </c>
      <c r="F477" s="69"/>
      <c r="G477" s="70"/>
      <c r="H477" s="70"/>
      <c r="I477" s="70"/>
      <c r="J477" s="70"/>
      <c r="K477" s="70"/>
      <c r="L477" s="70"/>
      <c r="M477" s="70"/>
      <c r="N477" s="70"/>
      <c r="O477" s="70"/>
      <c r="P477" s="70"/>
      <c r="Q477" s="70"/>
      <c r="R477" s="70"/>
      <c r="S477" s="70"/>
      <c r="T477" s="70"/>
      <c r="U477" s="70"/>
      <c r="V477" s="70"/>
      <c r="W477" s="70"/>
      <c r="X477" s="70"/>
      <c r="Y477" s="71"/>
      <c r="Z477" s="87" t="s">
        <v>16</v>
      </c>
      <c r="AA477" s="15" t="str">
        <f>IF(G477="","",IF(Z477="SI",G477*(1+'INPUTS Y LISTAS'!$B$15),'Modelo Estadistico'!G477))</f>
        <v/>
      </c>
      <c r="AB477" s="15" t="str">
        <f>IF(H477="","",IF(Z477="SI",H477*(1+'INPUTS Y LISTAS'!$B$15),'Modelo Estadistico'!H477))</f>
        <v/>
      </c>
      <c r="AC477" s="15" t="str">
        <f>IF(I477="","",IF(Z477="SI",I477*(1+'INPUTS Y LISTAS'!$B$15),'Modelo Estadistico'!I477))</f>
        <v/>
      </c>
      <c r="AD477" s="15" t="str">
        <f>IF(J477="","",IF(Z477="SI",J477*(1+'INPUTS Y LISTAS'!$B$15),'Modelo Estadistico'!J477))</f>
        <v/>
      </c>
      <c r="AE477" s="15" t="str">
        <f>IF(K477="","",IF(Z477="SI",K477*(1+'INPUTS Y LISTAS'!$B$15),'Modelo Estadistico'!K477))</f>
        <v/>
      </c>
      <c r="AF477" s="15" t="str">
        <f>IF(L477="","",IF(Z477="SI",L477*(1+'INPUTS Y LISTAS'!$B$15),'Modelo Estadistico'!L477))</f>
        <v/>
      </c>
      <c r="AG477" s="15" t="str">
        <f>IF(M477="","",IF(Z477="SI",M477*(1+'INPUTS Y LISTAS'!$B$15),'Modelo Estadistico'!M477))</f>
        <v/>
      </c>
      <c r="AH477" s="15" t="str">
        <f>IF(N477="","",IF(Z477="SI",N477*(1+'INPUTS Y LISTAS'!$B$15),'Modelo Estadistico'!N477))</f>
        <v/>
      </c>
      <c r="AI477" s="15" t="str">
        <f>IF(O477="","",IF(Z477="SI",O477*(1+'INPUTS Y LISTAS'!$B$15),'Modelo Estadistico'!O477))</f>
        <v/>
      </c>
      <c r="AJ477" s="15" t="str">
        <f>IF(P477="","",IF(Z477="SI",P477*(1+'INPUTS Y LISTAS'!$B$15),'Modelo Estadistico'!P477))</f>
        <v/>
      </c>
      <c r="AK477" s="15" t="str">
        <f>IF(Q477="","",IF(Z477="SI",Q477*(1+'INPUTS Y LISTAS'!$B$15),'Modelo Estadistico'!Q477))</f>
        <v/>
      </c>
      <c r="AL477" s="15" t="str">
        <f>IF(R477="","",IF(Z477="SI",R477*(1+'INPUTS Y LISTAS'!$B$15),'Modelo Estadistico'!R477))</f>
        <v/>
      </c>
      <c r="AM477" s="15" t="str">
        <f>IF(S477="","",IF(Z477="SI",S477*(1+'INPUTS Y LISTAS'!$B$15),'Modelo Estadistico'!S477))</f>
        <v/>
      </c>
      <c r="AN477" s="15" t="str">
        <f>IF(T477="","",IF(Z477="SI",T477*(1+'INPUTS Y LISTAS'!$B$15),'Modelo Estadistico'!T477))</f>
        <v/>
      </c>
      <c r="AO477" s="15" t="str">
        <f>IF(U477="","",IF(Z477="SI",U477*(1+'INPUTS Y LISTAS'!$B$15),'Modelo Estadistico'!U477))</f>
        <v/>
      </c>
      <c r="AP477" s="15" t="str">
        <f>IF(V477="","",IF(Z477="SI",V477*(1+'INPUTS Y LISTAS'!$B$15),'Modelo Estadistico'!V477))</f>
        <v/>
      </c>
      <c r="AQ477" s="15" t="str">
        <f>IF(W477="","",IF(Z477="SI",W477*(1+'INPUTS Y LISTAS'!$B$15),'Modelo Estadistico'!W477))</f>
        <v/>
      </c>
      <c r="AR477" s="15" t="str">
        <f>IF(X477="","",IF(Z477="SI",X477*(1+'INPUTS Y LISTAS'!$B$15),'Modelo Estadistico'!X477))</f>
        <v/>
      </c>
      <c r="AS477" s="71"/>
      <c r="AT477" s="29" t="str">
        <f t="shared" si="464"/>
        <v/>
      </c>
      <c r="AU477" s="15" t="str">
        <f t="shared" si="465"/>
        <v/>
      </c>
      <c r="AV477" s="15" t="str">
        <f t="shared" si="466"/>
        <v/>
      </c>
      <c r="AW477" s="30" t="str">
        <f t="shared" si="467"/>
        <v/>
      </c>
      <c r="AX477" s="28" t="str">
        <f t="shared" si="502"/>
        <v/>
      </c>
      <c r="AY477" s="16" t="str">
        <f t="shared" si="474"/>
        <v/>
      </c>
      <c r="AZ477" s="16" t="str">
        <f t="shared" si="475"/>
        <v/>
      </c>
      <c r="BA477" s="16" t="str">
        <f t="shared" si="476"/>
        <v/>
      </c>
      <c r="BB477" s="16" t="str">
        <f t="shared" si="477"/>
        <v/>
      </c>
      <c r="BC477" s="16" t="str">
        <f t="shared" si="478"/>
        <v/>
      </c>
      <c r="BD477" s="16" t="str">
        <f t="shared" si="479"/>
        <v/>
      </c>
      <c r="BE477" s="16" t="str">
        <f t="shared" si="480"/>
        <v/>
      </c>
      <c r="BF477" s="16" t="str">
        <f t="shared" si="481"/>
        <v/>
      </c>
      <c r="BG477" s="16" t="str">
        <f t="shared" si="482"/>
        <v/>
      </c>
      <c r="BH477" s="16" t="str">
        <f t="shared" si="483"/>
        <v/>
      </c>
      <c r="BI477" s="16" t="str">
        <f t="shared" si="484"/>
        <v/>
      </c>
      <c r="BJ477" s="16" t="str">
        <f t="shared" si="485"/>
        <v/>
      </c>
      <c r="BK477" s="16" t="str">
        <f t="shared" si="486"/>
        <v/>
      </c>
      <c r="BL477" s="16" t="str">
        <f t="shared" si="487"/>
        <v/>
      </c>
      <c r="BM477" s="16"/>
      <c r="BN477" s="16" t="str">
        <f t="shared" si="488"/>
        <v/>
      </c>
      <c r="BO477" s="16" t="str">
        <f t="shared" si="489"/>
        <v/>
      </c>
      <c r="BP477" s="28" t="str">
        <f t="shared" si="490"/>
        <v/>
      </c>
      <c r="BQ477" s="16" t="str">
        <f t="shared" si="491"/>
        <v/>
      </c>
      <c r="BR477" s="16" t="str">
        <f t="shared" si="492"/>
        <v/>
      </c>
      <c r="BS477" s="16" t="str">
        <f t="shared" si="493"/>
        <v/>
      </c>
      <c r="BT477" s="16" t="str">
        <f t="shared" si="494"/>
        <v/>
      </c>
      <c r="BU477" s="16" t="str">
        <f t="shared" si="495"/>
        <v/>
      </c>
      <c r="BV477" s="16" t="str">
        <f t="shared" si="496"/>
        <v/>
      </c>
      <c r="BW477" s="16" t="str">
        <f t="shared" si="497"/>
        <v/>
      </c>
      <c r="BX477" s="16" t="str">
        <f t="shared" si="498"/>
        <v/>
      </c>
      <c r="BY477" s="16" t="str">
        <f t="shared" si="499"/>
        <v/>
      </c>
      <c r="BZ477" s="16" t="str">
        <f t="shared" si="500"/>
        <v/>
      </c>
      <c r="CA477" s="16" t="str">
        <f t="shared" si="500"/>
        <v/>
      </c>
      <c r="CB477" s="16" t="str">
        <f t="shared" si="500"/>
        <v/>
      </c>
      <c r="CC477" s="16" t="str">
        <f t="shared" si="500"/>
        <v/>
      </c>
      <c r="CD477" s="16" t="str">
        <f t="shared" si="500"/>
        <v/>
      </c>
      <c r="CE477" s="16" t="str">
        <f t="shared" si="500"/>
        <v/>
      </c>
      <c r="CF477" s="16" t="str">
        <f t="shared" si="500"/>
        <v/>
      </c>
      <c r="CG477" s="16" t="str">
        <f t="shared" si="500"/>
        <v/>
      </c>
      <c r="CH477" s="66" t="str">
        <f t="shared" si="501"/>
        <v/>
      </c>
      <c r="CI477" s="42" t="str">
        <f t="shared" si="513"/>
        <v/>
      </c>
      <c r="CJ477" s="42" t="str">
        <f t="shared" si="514"/>
        <v/>
      </c>
      <c r="CK477" s="42" t="str">
        <f t="shared" si="515"/>
        <v/>
      </c>
      <c r="CL477" s="42" t="str">
        <f t="shared" si="516"/>
        <v/>
      </c>
      <c r="CM477" s="42" t="str">
        <f t="shared" si="517"/>
        <v/>
      </c>
      <c r="CN477" s="65">
        <f t="shared" si="503"/>
        <v>0</v>
      </c>
      <c r="CO477" s="73"/>
      <c r="CP477" s="41">
        <f t="shared" si="468"/>
        <v>0</v>
      </c>
      <c r="CQ477" s="39">
        <f t="shared" si="469"/>
        <v>0</v>
      </c>
      <c r="CR477" s="40">
        <f t="shared" si="470"/>
        <v>0</v>
      </c>
      <c r="CS477" s="134">
        <f t="shared" si="471"/>
        <v>0</v>
      </c>
      <c r="CT477" s="17"/>
      <c r="CU477" s="129"/>
      <c r="CV477" s="130">
        <f t="shared" si="504"/>
        <v>0</v>
      </c>
      <c r="CW477" s="134">
        <f t="shared" si="505"/>
        <v>0</v>
      </c>
      <c r="CX477" s="131">
        <f>+IF($I$7="SI",'INPUTS Y LISTAS'!$B$31,0)</f>
        <v>0</v>
      </c>
      <c r="CY477" s="132"/>
      <c r="CZ477" s="130">
        <f t="shared" si="506"/>
        <v>0</v>
      </c>
      <c r="DA477" s="134">
        <f t="shared" si="507"/>
        <v>0</v>
      </c>
      <c r="DB477" s="131">
        <f>+IF($I$7="SI",'INPUTS Y LISTAS'!$B$32,0)</f>
        <v>0</v>
      </c>
      <c r="DC477" s="132"/>
      <c r="DD477" s="130">
        <f t="shared" si="508"/>
        <v>0</v>
      </c>
      <c r="DE477" s="134">
        <f t="shared" si="509"/>
        <v>0</v>
      </c>
      <c r="DF477" s="131">
        <f>+IF($I$7="SI",'INPUTS Y LISTAS'!$B$33,0)</f>
        <v>0</v>
      </c>
      <c r="DG477" s="132"/>
      <c r="DH477" s="130">
        <f t="shared" si="510"/>
        <v>0</v>
      </c>
      <c r="DI477" s="134">
        <f t="shared" si="511"/>
        <v>0</v>
      </c>
      <c r="DJ477" s="136">
        <f t="shared" si="512"/>
        <v>0</v>
      </c>
    </row>
    <row r="478" spans="3:114" ht="15.75" hidden="1" outlineLevel="2" x14ac:dyDescent="0.2">
      <c r="C478" s="14">
        <f t="shared" si="463"/>
        <v>464</v>
      </c>
      <c r="D478" s="72"/>
      <c r="E478" s="69">
        <v>1</v>
      </c>
      <c r="F478" s="69"/>
      <c r="G478" s="70"/>
      <c r="H478" s="70"/>
      <c r="I478" s="70"/>
      <c r="J478" s="70"/>
      <c r="K478" s="70"/>
      <c r="L478" s="70"/>
      <c r="M478" s="70"/>
      <c r="N478" s="70"/>
      <c r="O478" s="70"/>
      <c r="P478" s="70"/>
      <c r="Q478" s="70"/>
      <c r="R478" s="70"/>
      <c r="S478" s="70"/>
      <c r="T478" s="70"/>
      <c r="U478" s="70"/>
      <c r="V478" s="70"/>
      <c r="W478" s="70"/>
      <c r="X478" s="70"/>
      <c r="Y478" s="71"/>
      <c r="Z478" s="87" t="s">
        <v>16</v>
      </c>
      <c r="AA478" s="15" t="str">
        <f>IF(G478="","",IF(Z478="SI",G478*(1+'INPUTS Y LISTAS'!$B$15),'Modelo Estadistico'!G478))</f>
        <v/>
      </c>
      <c r="AB478" s="15" t="str">
        <f>IF(H478="","",IF(Z478="SI",H478*(1+'INPUTS Y LISTAS'!$B$15),'Modelo Estadistico'!H478))</f>
        <v/>
      </c>
      <c r="AC478" s="15" t="str">
        <f>IF(I478="","",IF(Z478="SI",I478*(1+'INPUTS Y LISTAS'!$B$15),'Modelo Estadistico'!I478))</f>
        <v/>
      </c>
      <c r="AD478" s="15" t="str">
        <f>IF(J478="","",IF(Z478="SI",J478*(1+'INPUTS Y LISTAS'!$B$15),'Modelo Estadistico'!J478))</f>
        <v/>
      </c>
      <c r="AE478" s="15" t="str">
        <f>IF(K478="","",IF(Z478="SI",K478*(1+'INPUTS Y LISTAS'!$B$15),'Modelo Estadistico'!K478))</f>
        <v/>
      </c>
      <c r="AF478" s="15" t="str">
        <f>IF(L478="","",IF(Z478="SI",L478*(1+'INPUTS Y LISTAS'!$B$15),'Modelo Estadistico'!L478))</f>
        <v/>
      </c>
      <c r="AG478" s="15" t="str">
        <f>IF(M478="","",IF(Z478="SI",M478*(1+'INPUTS Y LISTAS'!$B$15),'Modelo Estadistico'!M478))</f>
        <v/>
      </c>
      <c r="AH478" s="15" t="str">
        <f>IF(N478="","",IF(Z478="SI",N478*(1+'INPUTS Y LISTAS'!$B$15),'Modelo Estadistico'!N478))</f>
        <v/>
      </c>
      <c r="AI478" s="15" t="str">
        <f>IF(O478="","",IF(Z478="SI",O478*(1+'INPUTS Y LISTAS'!$B$15),'Modelo Estadistico'!O478))</f>
        <v/>
      </c>
      <c r="AJ478" s="15" t="str">
        <f>IF(P478="","",IF(Z478="SI",P478*(1+'INPUTS Y LISTAS'!$B$15),'Modelo Estadistico'!P478))</f>
        <v/>
      </c>
      <c r="AK478" s="15" t="str">
        <f>IF(Q478="","",IF(Z478="SI",Q478*(1+'INPUTS Y LISTAS'!$B$15),'Modelo Estadistico'!Q478))</f>
        <v/>
      </c>
      <c r="AL478" s="15" t="str">
        <f>IF(R478="","",IF(Z478="SI",R478*(1+'INPUTS Y LISTAS'!$B$15),'Modelo Estadistico'!R478))</f>
        <v/>
      </c>
      <c r="AM478" s="15" t="str">
        <f>IF(S478="","",IF(Z478="SI",S478*(1+'INPUTS Y LISTAS'!$B$15),'Modelo Estadistico'!S478))</f>
        <v/>
      </c>
      <c r="AN478" s="15" t="str">
        <f>IF(T478="","",IF(Z478="SI",T478*(1+'INPUTS Y LISTAS'!$B$15),'Modelo Estadistico'!T478))</f>
        <v/>
      </c>
      <c r="AO478" s="15" t="str">
        <f>IF(U478="","",IF(Z478="SI",U478*(1+'INPUTS Y LISTAS'!$B$15),'Modelo Estadistico'!U478))</f>
        <v/>
      </c>
      <c r="AP478" s="15" t="str">
        <f>IF(V478="","",IF(Z478="SI",V478*(1+'INPUTS Y LISTAS'!$B$15),'Modelo Estadistico'!V478))</f>
        <v/>
      </c>
      <c r="AQ478" s="15" t="str">
        <f>IF(W478="","",IF(Z478="SI",W478*(1+'INPUTS Y LISTAS'!$B$15),'Modelo Estadistico'!W478))</f>
        <v/>
      </c>
      <c r="AR478" s="15" t="str">
        <f>IF(X478="","",IF(Z478="SI",X478*(1+'INPUTS Y LISTAS'!$B$15),'Modelo Estadistico'!X478))</f>
        <v/>
      </c>
      <c r="AS478" s="71"/>
      <c r="AT478" s="29" t="str">
        <f t="shared" si="464"/>
        <v/>
      </c>
      <c r="AU478" s="15" t="str">
        <f t="shared" si="465"/>
        <v/>
      </c>
      <c r="AV478" s="15" t="str">
        <f t="shared" si="466"/>
        <v/>
      </c>
      <c r="AW478" s="30" t="str">
        <f t="shared" si="467"/>
        <v/>
      </c>
      <c r="AX478" s="28" t="str">
        <f t="shared" si="502"/>
        <v/>
      </c>
      <c r="AY478" s="16" t="str">
        <f t="shared" si="474"/>
        <v/>
      </c>
      <c r="AZ478" s="16" t="str">
        <f t="shared" si="475"/>
        <v/>
      </c>
      <c r="BA478" s="16" t="str">
        <f t="shared" si="476"/>
        <v/>
      </c>
      <c r="BB478" s="16" t="str">
        <f t="shared" si="477"/>
        <v/>
      </c>
      <c r="BC478" s="16" t="str">
        <f t="shared" si="478"/>
        <v/>
      </c>
      <c r="BD478" s="16" t="str">
        <f t="shared" si="479"/>
        <v/>
      </c>
      <c r="BE478" s="16" t="str">
        <f t="shared" si="480"/>
        <v/>
      </c>
      <c r="BF478" s="16" t="str">
        <f t="shared" si="481"/>
        <v/>
      </c>
      <c r="BG478" s="16" t="str">
        <f t="shared" si="482"/>
        <v/>
      </c>
      <c r="BH478" s="16" t="str">
        <f t="shared" si="483"/>
        <v/>
      </c>
      <c r="BI478" s="16" t="str">
        <f t="shared" si="484"/>
        <v/>
      </c>
      <c r="BJ478" s="16" t="str">
        <f t="shared" si="485"/>
        <v/>
      </c>
      <c r="BK478" s="16" t="str">
        <f t="shared" si="486"/>
        <v/>
      </c>
      <c r="BL478" s="16" t="str">
        <f t="shared" si="487"/>
        <v/>
      </c>
      <c r="BM478" s="16"/>
      <c r="BN478" s="16" t="str">
        <f t="shared" si="488"/>
        <v/>
      </c>
      <c r="BO478" s="16" t="str">
        <f t="shared" si="489"/>
        <v/>
      </c>
      <c r="BP478" s="28" t="str">
        <f t="shared" si="490"/>
        <v/>
      </c>
      <c r="BQ478" s="16" t="str">
        <f t="shared" si="491"/>
        <v/>
      </c>
      <c r="BR478" s="16" t="str">
        <f t="shared" si="492"/>
        <v/>
      </c>
      <c r="BS478" s="16" t="str">
        <f t="shared" si="493"/>
        <v/>
      </c>
      <c r="BT478" s="16" t="str">
        <f t="shared" si="494"/>
        <v/>
      </c>
      <c r="BU478" s="16" t="str">
        <f t="shared" si="495"/>
        <v/>
      </c>
      <c r="BV478" s="16" t="str">
        <f t="shared" si="496"/>
        <v/>
      </c>
      <c r="BW478" s="16" t="str">
        <f t="shared" si="497"/>
        <v/>
      </c>
      <c r="BX478" s="16" t="str">
        <f t="shared" si="498"/>
        <v/>
      </c>
      <c r="BY478" s="16" t="str">
        <f t="shared" si="499"/>
        <v/>
      </c>
      <c r="BZ478" s="16" t="str">
        <f t="shared" si="500"/>
        <v/>
      </c>
      <c r="CA478" s="16" t="str">
        <f t="shared" si="500"/>
        <v/>
      </c>
      <c r="CB478" s="16" t="str">
        <f t="shared" si="500"/>
        <v/>
      </c>
      <c r="CC478" s="16" t="str">
        <f t="shared" si="500"/>
        <v/>
      </c>
      <c r="CD478" s="16" t="str">
        <f t="shared" si="500"/>
        <v/>
      </c>
      <c r="CE478" s="16" t="str">
        <f t="shared" si="500"/>
        <v/>
      </c>
      <c r="CF478" s="16" t="str">
        <f t="shared" si="500"/>
        <v/>
      </c>
      <c r="CG478" s="16" t="str">
        <f t="shared" si="500"/>
        <v/>
      </c>
      <c r="CH478" s="66" t="str">
        <f t="shared" si="501"/>
        <v/>
      </c>
      <c r="CI478" s="42" t="str">
        <f t="shared" si="513"/>
        <v/>
      </c>
      <c r="CJ478" s="42" t="str">
        <f t="shared" si="514"/>
        <v/>
      </c>
      <c r="CK478" s="42" t="str">
        <f t="shared" si="515"/>
        <v/>
      </c>
      <c r="CL478" s="42" t="str">
        <f t="shared" si="516"/>
        <v/>
      </c>
      <c r="CM478" s="42" t="str">
        <f t="shared" si="517"/>
        <v/>
      </c>
      <c r="CN478" s="65">
        <f t="shared" si="503"/>
        <v>0</v>
      </c>
      <c r="CO478" s="73"/>
      <c r="CP478" s="41">
        <f t="shared" si="468"/>
        <v>0</v>
      </c>
      <c r="CQ478" s="39">
        <f t="shared" si="469"/>
        <v>0</v>
      </c>
      <c r="CR478" s="40">
        <f t="shared" si="470"/>
        <v>0</v>
      </c>
      <c r="CS478" s="134">
        <f t="shared" si="471"/>
        <v>0</v>
      </c>
      <c r="CT478" s="17"/>
      <c r="CU478" s="129"/>
      <c r="CV478" s="130">
        <f t="shared" si="504"/>
        <v>0</v>
      </c>
      <c r="CW478" s="134">
        <f t="shared" si="505"/>
        <v>0</v>
      </c>
      <c r="CX478" s="131">
        <f>+IF($I$7="SI",'INPUTS Y LISTAS'!$B$31,0)</f>
        <v>0</v>
      </c>
      <c r="CY478" s="132"/>
      <c r="CZ478" s="130">
        <f t="shared" si="506"/>
        <v>0</v>
      </c>
      <c r="DA478" s="134">
        <f t="shared" si="507"/>
        <v>0</v>
      </c>
      <c r="DB478" s="131">
        <f>+IF($I$7="SI",'INPUTS Y LISTAS'!$B$32,0)</f>
        <v>0</v>
      </c>
      <c r="DC478" s="132"/>
      <c r="DD478" s="130">
        <f t="shared" si="508"/>
        <v>0</v>
      </c>
      <c r="DE478" s="134">
        <f t="shared" si="509"/>
        <v>0</v>
      </c>
      <c r="DF478" s="131">
        <f>+IF($I$7="SI",'INPUTS Y LISTAS'!$B$33,0)</f>
        <v>0</v>
      </c>
      <c r="DG478" s="132"/>
      <c r="DH478" s="130">
        <f t="shared" si="510"/>
        <v>0</v>
      </c>
      <c r="DI478" s="134">
        <f t="shared" si="511"/>
        <v>0</v>
      </c>
      <c r="DJ478" s="136">
        <f t="shared" si="512"/>
        <v>0</v>
      </c>
    </row>
    <row r="479" spans="3:114" ht="15.75" hidden="1" outlineLevel="2" x14ac:dyDescent="0.2">
      <c r="C479" s="14">
        <f t="shared" si="463"/>
        <v>465</v>
      </c>
      <c r="D479" s="72"/>
      <c r="E479" s="69">
        <v>1</v>
      </c>
      <c r="F479" s="69"/>
      <c r="G479" s="70"/>
      <c r="H479" s="70"/>
      <c r="I479" s="70"/>
      <c r="J479" s="70"/>
      <c r="K479" s="70"/>
      <c r="L479" s="70"/>
      <c r="M479" s="70"/>
      <c r="N479" s="70"/>
      <c r="O479" s="70"/>
      <c r="P479" s="70"/>
      <c r="Q479" s="70"/>
      <c r="R479" s="70"/>
      <c r="S479" s="70"/>
      <c r="T479" s="70"/>
      <c r="U479" s="70"/>
      <c r="V479" s="70"/>
      <c r="W479" s="70"/>
      <c r="X479" s="70"/>
      <c r="Y479" s="71"/>
      <c r="Z479" s="87" t="s">
        <v>16</v>
      </c>
      <c r="AA479" s="15" t="str">
        <f>IF(G479="","",IF(Z479="SI",G479*(1+'INPUTS Y LISTAS'!$B$15),'Modelo Estadistico'!G479))</f>
        <v/>
      </c>
      <c r="AB479" s="15" t="str">
        <f>IF(H479="","",IF(Z479="SI",H479*(1+'INPUTS Y LISTAS'!$B$15),'Modelo Estadistico'!H479))</f>
        <v/>
      </c>
      <c r="AC479" s="15" t="str">
        <f>IF(I479="","",IF(Z479="SI",I479*(1+'INPUTS Y LISTAS'!$B$15),'Modelo Estadistico'!I479))</f>
        <v/>
      </c>
      <c r="AD479" s="15" t="str">
        <f>IF(J479="","",IF(Z479="SI",J479*(1+'INPUTS Y LISTAS'!$B$15),'Modelo Estadistico'!J479))</f>
        <v/>
      </c>
      <c r="AE479" s="15" t="str">
        <f>IF(K479="","",IF(Z479="SI",K479*(1+'INPUTS Y LISTAS'!$B$15),'Modelo Estadistico'!K479))</f>
        <v/>
      </c>
      <c r="AF479" s="15" t="str">
        <f>IF(L479="","",IF(Z479="SI",L479*(1+'INPUTS Y LISTAS'!$B$15),'Modelo Estadistico'!L479))</f>
        <v/>
      </c>
      <c r="AG479" s="15" t="str">
        <f>IF(M479="","",IF(Z479="SI",M479*(1+'INPUTS Y LISTAS'!$B$15),'Modelo Estadistico'!M479))</f>
        <v/>
      </c>
      <c r="AH479" s="15" t="str">
        <f>IF(N479="","",IF(Z479="SI",N479*(1+'INPUTS Y LISTAS'!$B$15),'Modelo Estadistico'!N479))</f>
        <v/>
      </c>
      <c r="AI479" s="15" t="str">
        <f>IF(O479="","",IF(Z479="SI",O479*(1+'INPUTS Y LISTAS'!$B$15),'Modelo Estadistico'!O479))</f>
        <v/>
      </c>
      <c r="AJ479" s="15" t="str">
        <f>IF(P479="","",IF(Z479="SI",P479*(1+'INPUTS Y LISTAS'!$B$15),'Modelo Estadistico'!P479))</f>
        <v/>
      </c>
      <c r="AK479" s="15" t="str">
        <f>IF(Q479="","",IF(Z479="SI",Q479*(1+'INPUTS Y LISTAS'!$B$15),'Modelo Estadistico'!Q479))</f>
        <v/>
      </c>
      <c r="AL479" s="15" t="str">
        <f>IF(R479="","",IF(Z479="SI",R479*(1+'INPUTS Y LISTAS'!$B$15),'Modelo Estadistico'!R479))</f>
        <v/>
      </c>
      <c r="AM479" s="15" t="str">
        <f>IF(S479="","",IF(Z479="SI",S479*(1+'INPUTS Y LISTAS'!$B$15),'Modelo Estadistico'!S479))</f>
        <v/>
      </c>
      <c r="AN479" s="15" t="str">
        <f>IF(T479="","",IF(Z479="SI",T479*(1+'INPUTS Y LISTAS'!$B$15),'Modelo Estadistico'!T479))</f>
        <v/>
      </c>
      <c r="AO479" s="15" t="str">
        <f>IF(U479="","",IF(Z479="SI",U479*(1+'INPUTS Y LISTAS'!$B$15),'Modelo Estadistico'!U479))</f>
        <v/>
      </c>
      <c r="AP479" s="15" t="str">
        <f>IF(V479="","",IF(Z479="SI",V479*(1+'INPUTS Y LISTAS'!$B$15),'Modelo Estadistico'!V479))</f>
        <v/>
      </c>
      <c r="AQ479" s="15" t="str">
        <f>IF(W479="","",IF(Z479="SI",W479*(1+'INPUTS Y LISTAS'!$B$15),'Modelo Estadistico'!W479))</f>
        <v/>
      </c>
      <c r="AR479" s="15" t="str">
        <f>IF(X479="","",IF(Z479="SI",X479*(1+'INPUTS Y LISTAS'!$B$15),'Modelo Estadistico'!X479))</f>
        <v/>
      </c>
      <c r="AS479" s="71"/>
      <c r="AT479" s="29" t="str">
        <f t="shared" si="464"/>
        <v/>
      </c>
      <c r="AU479" s="15" t="str">
        <f t="shared" si="465"/>
        <v/>
      </c>
      <c r="AV479" s="15" t="str">
        <f t="shared" si="466"/>
        <v/>
      </c>
      <c r="AW479" s="30" t="str">
        <f t="shared" si="467"/>
        <v/>
      </c>
      <c r="AX479" s="28" t="str">
        <f t="shared" si="502"/>
        <v/>
      </c>
      <c r="AY479" s="16" t="str">
        <f t="shared" si="474"/>
        <v/>
      </c>
      <c r="AZ479" s="16" t="str">
        <f t="shared" si="475"/>
        <v/>
      </c>
      <c r="BA479" s="16" t="str">
        <f t="shared" si="476"/>
        <v/>
      </c>
      <c r="BB479" s="16" t="str">
        <f t="shared" si="477"/>
        <v/>
      </c>
      <c r="BC479" s="16" t="str">
        <f t="shared" si="478"/>
        <v/>
      </c>
      <c r="BD479" s="16" t="str">
        <f t="shared" si="479"/>
        <v/>
      </c>
      <c r="BE479" s="16" t="str">
        <f t="shared" si="480"/>
        <v/>
      </c>
      <c r="BF479" s="16" t="str">
        <f t="shared" si="481"/>
        <v/>
      </c>
      <c r="BG479" s="16" t="str">
        <f t="shared" si="482"/>
        <v/>
      </c>
      <c r="BH479" s="16" t="str">
        <f t="shared" si="483"/>
        <v/>
      </c>
      <c r="BI479" s="16" t="str">
        <f t="shared" si="484"/>
        <v/>
      </c>
      <c r="BJ479" s="16" t="str">
        <f t="shared" si="485"/>
        <v/>
      </c>
      <c r="BK479" s="16" t="str">
        <f t="shared" si="486"/>
        <v/>
      </c>
      <c r="BL479" s="16" t="str">
        <f t="shared" si="487"/>
        <v/>
      </c>
      <c r="BM479" s="16"/>
      <c r="BN479" s="16" t="str">
        <f t="shared" si="488"/>
        <v/>
      </c>
      <c r="BO479" s="16" t="str">
        <f t="shared" si="489"/>
        <v/>
      </c>
      <c r="BP479" s="28" t="str">
        <f t="shared" si="490"/>
        <v/>
      </c>
      <c r="BQ479" s="16" t="str">
        <f t="shared" si="491"/>
        <v/>
      </c>
      <c r="BR479" s="16" t="str">
        <f t="shared" si="492"/>
        <v/>
      </c>
      <c r="BS479" s="16" t="str">
        <f t="shared" si="493"/>
        <v/>
      </c>
      <c r="BT479" s="16" t="str">
        <f t="shared" si="494"/>
        <v/>
      </c>
      <c r="BU479" s="16" t="str">
        <f t="shared" si="495"/>
        <v/>
      </c>
      <c r="BV479" s="16" t="str">
        <f t="shared" si="496"/>
        <v/>
      </c>
      <c r="BW479" s="16" t="str">
        <f t="shared" si="497"/>
        <v/>
      </c>
      <c r="BX479" s="16" t="str">
        <f t="shared" si="498"/>
        <v/>
      </c>
      <c r="BY479" s="16" t="str">
        <f t="shared" si="499"/>
        <v/>
      </c>
      <c r="BZ479" s="16" t="str">
        <f t="shared" si="500"/>
        <v/>
      </c>
      <c r="CA479" s="16" t="str">
        <f t="shared" si="500"/>
        <v/>
      </c>
      <c r="CB479" s="16" t="str">
        <f t="shared" si="500"/>
        <v/>
      </c>
      <c r="CC479" s="16" t="str">
        <f t="shared" si="500"/>
        <v/>
      </c>
      <c r="CD479" s="16" t="str">
        <f t="shared" si="500"/>
        <v/>
      </c>
      <c r="CE479" s="16" t="str">
        <f t="shared" si="500"/>
        <v/>
      </c>
      <c r="CF479" s="16" t="str">
        <f t="shared" si="500"/>
        <v/>
      </c>
      <c r="CG479" s="16" t="str">
        <f t="shared" si="500"/>
        <v/>
      </c>
      <c r="CH479" s="66" t="str">
        <f t="shared" si="501"/>
        <v/>
      </c>
      <c r="CI479" s="42" t="str">
        <f t="shared" si="513"/>
        <v/>
      </c>
      <c r="CJ479" s="42" t="str">
        <f t="shared" si="514"/>
        <v/>
      </c>
      <c r="CK479" s="42" t="str">
        <f t="shared" si="515"/>
        <v/>
      </c>
      <c r="CL479" s="42" t="str">
        <f t="shared" si="516"/>
        <v/>
      </c>
      <c r="CM479" s="42" t="str">
        <f t="shared" si="517"/>
        <v/>
      </c>
      <c r="CN479" s="65">
        <f t="shared" si="503"/>
        <v>0</v>
      </c>
      <c r="CO479" s="73"/>
      <c r="CP479" s="41">
        <f t="shared" si="468"/>
        <v>0</v>
      </c>
      <c r="CQ479" s="39">
        <f t="shared" si="469"/>
        <v>0</v>
      </c>
      <c r="CR479" s="40">
        <f t="shared" si="470"/>
        <v>0</v>
      </c>
      <c r="CS479" s="134">
        <f t="shared" si="471"/>
        <v>0</v>
      </c>
      <c r="CT479" s="17"/>
      <c r="CU479" s="129"/>
      <c r="CV479" s="130">
        <f t="shared" si="504"/>
        <v>0</v>
      </c>
      <c r="CW479" s="134">
        <f t="shared" si="505"/>
        <v>0</v>
      </c>
      <c r="CX479" s="131">
        <f>+IF($I$7="SI",'INPUTS Y LISTAS'!$B$31,0)</f>
        <v>0</v>
      </c>
      <c r="CY479" s="132"/>
      <c r="CZ479" s="130">
        <f t="shared" si="506"/>
        <v>0</v>
      </c>
      <c r="DA479" s="134">
        <f t="shared" si="507"/>
        <v>0</v>
      </c>
      <c r="DB479" s="131">
        <f>+IF($I$7="SI",'INPUTS Y LISTAS'!$B$32,0)</f>
        <v>0</v>
      </c>
      <c r="DC479" s="132"/>
      <c r="DD479" s="130">
        <f t="shared" si="508"/>
        <v>0</v>
      </c>
      <c r="DE479" s="134">
        <f t="shared" si="509"/>
        <v>0</v>
      </c>
      <c r="DF479" s="131">
        <f>+IF($I$7="SI",'INPUTS Y LISTAS'!$B$33,0)</f>
        <v>0</v>
      </c>
      <c r="DG479" s="132"/>
      <c r="DH479" s="130">
        <f t="shared" si="510"/>
        <v>0</v>
      </c>
      <c r="DI479" s="134">
        <f t="shared" si="511"/>
        <v>0</v>
      </c>
      <c r="DJ479" s="136">
        <f t="shared" si="512"/>
        <v>0</v>
      </c>
    </row>
    <row r="480" spans="3:114" ht="15.75" hidden="1" outlineLevel="2" x14ac:dyDescent="0.2">
      <c r="C480" s="14">
        <f t="shared" si="463"/>
        <v>466</v>
      </c>
      <c r="D480" s="72"/>
      <c r="E480" s="69">
        <v>1</v>
      </c>
      <c r="F480" s="69"/>
      <c r="G480" s="70"/>
      <c r="H480" s="70"/>
      <c r="I480" s="70"/>
      <c r="J480" s="70"/>
      <c r="K480" s="70"/>
      <c r="L480" s="70"/>
      <c r="M480" s="70"/>
      <c r="N480" s="70"/>
      <c r="O480" s="70"/>
      <c r="P480" s="70"/>
      <c r="Q480" s="70"/>
      <c r="R480" s="70"/>
      <c r="S480" s="70"/>
      <c r="T480" s="70"/>
      <c r="U480" s="70"/>
      <c r="V480" s="70"/>
      <c r="W480" s="70"/>
      <c r="X480" s="70"/>
      <c r="Y480" s="71"/>
      <c r="Z480" s="87" t="s">
        <v>16</v>
      </c>
      <c r="AA480" s="15" t="str">
        <f>IF(G480="","",IF(Z480="SI",G480*(1+'INPUTS Y LISTAS'!$B$15),'Modelo Estadistico'!G480))</f>
        <v/>
      </c>
      <c r="AB480" s="15" t="str">
        <f>IF(H480="","",IF(Z480="SI",H480*(1+'INPUTS Y LISTAS'!$B$15),'Modelo Estadistico'!H480))</f>
        <v/>
      </c>
      <c r="AC480" s="15" t="str">
        <f>IF(I480="","",IF(Z480="SI",I480*(1+'INPUTS Y LISTAS'!$B$15),'Modelo Estadistico'!I480))</f>
        <v/>
      </c>
      <c r="AD480" s="15" t="str">
        <f>IF(J480="","",IF(Z480="SI",J480*(1+'INPUTS Y LISTAS'!$B$15),'Modelo Estadistico'!J480))</f>
        <v/>
      </c>
      <c r="AE480" s="15" t="str">
        <f>IF(K480="","",IF(Z480="SI",K480*(1+'INPUTS Y LISTAS'!$B$15),'Modelo Estadistico'!K480))</f>
        <v/>
      </c>
      <c r="AF480" s="15" t="str">
        <f>IF(L480="","",IF(Z480="SI",L480*(1+'INPUTS Y LISTAS'!$B$15),'Modelo Estadistico'!L480))</f>
        <v/>
      </c>
      <c r="AG480" s="15" t="str">
        <f>IF(M480="","",IF(Z480="SI",M480*(1+'INPUTS Y LISTAS'!$B$15),'Modelo Estadistico'!M480))</f>
        <v/>
      </c>
      <c r="AH480" s="15" t="str">
        <f>IF(N480="","",IF(Z480="SI",N480*(1+'INPUTS Y LISTAS'!$B$15),'Modelo Estadistico'!N480))</f>
        <v/>
      </c>
      <c r="AI480" s="15" t="str">
        <f>IF(O480="","",IF(Z480="SI",O480*(1+'INPUTS Y LISTAS'!$B$15),'Modelo Estadistico'!O480))</f>
        <v/>
      </c>
      <c r="AJ480" s="15" t="str">
        <f>IF(P480="","",IF(Z480="SI",P480*(1+'INPUTS Y LISTAS'!$B$15),'Modelo Estadistico'!P480))</f>
        <v/>
      </c>
      <c r="AK480" s="15" t="str">
        <f>IF(Q480="","",IF(Z480="SI",Q480*(1+'INPUTS Y LISTAS'!$B$15),'Modelo Estadistico'!Q480))</f>
        <v/>
      </c>
      <c r="AL480" s="15" t="str">
        <f>IF(R480="","",IF(Z480="SI",R480*(1+'INPUTS Y LISTAS'!$B$15),'Modelo Estadistico'!R480))</f>
        <v/>
      </c>
      <c r="AM480" s="15" t="str">
        <f>IF(S480="","",IF(Z480="SI",S480*(1+'INPUTS Y LISTAS'!$B$15),'Modelo Estadistico'!S480))</f>
        <v/>
      </c>
      <c r="AN480" s="15" t="str">
        <f>IF(T480="","",IF(Z480="SI",T480*(1+'INPUTS Y LISTAS'!$B$15),'Modelo Estadistico'!T480))</f>
        <v/>
      </c>
      <c r="AO480" s="15" t="str">
        <f>IF(U480="","",IF(Z480="SI",U480*(1+'INPUTS Y LISTAS'!$B$15),'Modelo Estadistico'!U480))</f>
        <v/>
      </c>
      <c r="AP480" s="15" t="str">
        <f>IF(V480="","",IF(Z480="SI",V480*(1+'INPUTS Y LISTAS'!$B$15),'Modelo Estadistico'!V480))</f>
        <v/>
      </c>
      <c r="AQ480" s="15" t="str">
        <f>IF(W480="","",IF(Z480="SI",W480*(1+'INPUTS Y LISTAS'!$B$15),'Modelo Estadistico'!W480))</f>
        <v/>
      </c>
      <c r="AR480" s="15" t="str">
        <f>IF(X480="","",IF(Z480="SI",X480*(1+'INPUTS Y LISTAS'!$B$15),'Modelo Estadistico'!X480))</f>
        <v/>
      </c>
      <c r="AS480" s="71"/>
      <c r="AT480" s="29" t="str">
        <f t="shared" si="464"/>
        <v/>
      </c>
      <c r="AU480" s="15" t="str">
        <f t="shared" si="465"/>
        <v/>
      </c>
      <c r="AV480" s="15" t="str">
        <f t="shared" si="466"/>
        <v/>
      </c>
      <c r="AW480" s="30" t="str">
        <f t="shared" si="467"/>
        <v/>
      </c>
      <c r="AX480" s="28" t="str">
        <f t="shared" si="502"/>
        <v/>
      </c>
      <c r="AY480" s="16" t="str">
        <f t="shared" si="474"/>
        <v/>
      </c>
      <c r="AZ480" s="16" t="str">
        <f t="shared" si="475"/>
        <v/>
      </c>
      <c r="BA480" s="16" t="str">
        <f t="shared" si="476"/>
        <v/>
      </c>
      <c r="BB480" s="16" t="str">
        <f t="shared" si="477"/>
        <v/>
      </c>
      <c r="BC480" s="16" t="str">
        <f t="shared" si="478"/>
        <v/>
      </c>
      <c r="BD480" s="16" t="str">
        <f t="shared" si="479"/>
        <v/>
      </c>
      <c r="BE480" s="16" t="str">
        <f t="shared" si="480"/>
        <v/>
      </c>
      <c r="BF480" s="16" t="str">
        <f t="shared" si="481"/>
        <v/>
      </c>
      <c r="BG480" s="16" t="str">
        <f t="shared" si="482"/>
        <v/>
      </c>
      <c r="BH480" s="16" t="str">
        <f t="shared" si="483"/>
        <v/>
      </c>
      <c r="BI480" s="16" t="str">
        <f t="shared" si="484"/>
        <v/>
      </c>
      <c r="BJ480" s="16" t="str">
        <f t="shared" si="485"/>
        <v/>
      </c>
      <c r="BK480" s="16" t="str">
        <f t="shared" si="486"/>
        <v/>
      </c>
      <c r="BL480" s="16" t="str">
        <f t="shared" si="487"/>
        <v/>
      </c>
      <c r="BM480" s="16"/>
      <c r="BN480" s="16" t="str">
        <f t="shared" si="488"/>
        <v/>
      </c>
      <c r="BO480" s="16" t="str">
        <f t="shared" si="489"/>
        <v/>
      </c>
      <c r="BP480" s="28" t="str">
        <f t="shared" si="490"/>
        <v/>
      </c>
      <c r="BQ480" s="16" t="str">
        <f t="shared" si="491"/>
        <v/>
      </c>
      <c r="BR480" s="16" t="str">
        <f t="shared" si="492"/>
        <v/>
      </c>
      <c r="BS480" s="16" t="str">
        <f t="shared" si="493"/>
        <v/>
      </c>
      <c r="BT480" s="16" t="str">
        <f t="shared" si="494"/>
        <v/>
      </c>
      <c r="BU480" s="16" t="str">
        <f t="shared" si="495"/>
        <v/>
      </c>
      <c r="BV480" s="16" t="str">
        <f t="shared" si="496"/>
        <v/>
      </c>
      <c r="BW480" s="16" t="str">
        <f t="shared" si="497"/>
        <v/>
      </c>
      <c r="BX480" s="16" t="str">
        <f t="shared" si="498"/>
        <v/>
      </c>
      <c r="BY480" s="16" t="str">
        <f t="shared" si="499"/>
        <v/>
      </c>
      <c r="BZ480" s="16" t="str">
        <f t="shared" ref="BZ480:CG495" si="518">IF(BH480="Incluir Cotización",$AJ480,"")</f>
        <v/>
      </c>
      <c r="CA480" s="16" t="str">
        <f t="shared" si="518"/>
        <v/>
      </c>
      <c r="CB480" s="16" t="str">
        <f t="shared" si="518"/>
        <v/>
      </c>
      <c r="CC480" s="16" t="str">
        <f t="shared" si="518"/>
        <v/>
      </c>
      <c r="CD480" s="16" t="str">
        <f t="shared" si="518"/>
        <v/>
      </c>
      <c r="CE480" s="16" t="str">
        <f t="shared" si="518"/>
        <v/>
      </c>
      <c r="CF480" s="16" t="str">
        <f t="shared" si="518"/>
        <v/>
      </c>
      <c r="CG480" s="16" t="str">
        <f t="shared" si="518"/>
        <v/>
      </c>
      <c r="CH480" s="66" t="str">
        <f t="shared" si="501"/>
        <v/>
      </c>
      <c r="CI480" s="42" t="str">
        <f t="shared" si="513"/>
        <v/>
      </c>
      <c r="CJ480" s="42" t="str">
        <f t="shared" si="514"/>
        <v/>
      </c>
      <c r="CK480" s="42" t="str">
        <f t="shared" si="515"/>
        <v/>
      </c>
      <c r="CL480" s="42" t="str">
        <f t="shared" si="516"/>
        <v/>
      </c>
      <c r="CM480" s="42" t="str">
        <f t="shared" si="517"/>
        <v/>
      </c>
      <c r="CN480" s="65">
        <f t="shared" si="503"/>
        <v>0</v>
      </c>
      <c r="CO480" s="73"/>
      <c r="CP480" s="41">
        <f t="shared" si="468"/>
        <v>0</v>
      </c>
      <c r="CQ480" s="39">
        <f t="shared" si="469"/>
        <v>0</v>
      </c>
      <c r="CR480" s="40">
        <f t="shared" si="470"/>
        <v>0</v>
      </c>
      <c r="CS480" s="134">
        <f t="shared" si="471"/>
        <v>0</v>
      </c>
      <c r="CT480" s="17"/>
      <c r="CU480" s="129"/>
      <c r="CV480" s="130">
        <f t="shared" si="504"/>
        <v>0</v>
      </c>
      <c r="CW480" s="134">
        <f t="shared" si="505"/>
        <v>0</v>
      </c>
      <c r="CX480" s="131">
        <f>+IF($I$7="SI",'INPUTS Y LISTAS'!$B$31,0)</f>
        <v>0</v>
      </c>
      <c r="CY480" s="132"/>
      <c r="CZ480" s="130">
        <f t="shared" si="506"/>
        <v>0</v>
      </c>
      <c r="DA480" s="134">
        <f t="shared" si="507"/>
        <v>0</v>
      </c>
      <c r="DB480" s="131">
        <f>+IF($I$7="SI",'INPUTS Y LISTAS'!$B$32,0)</f>
        <v>0</v>
      </c>
      <c r="DC480" s="132"/>
      <c r="DD480" s="130">
        <f t="shared" si="508"/>
        <v>0</v>
      </c>
      <c r="DE480" s="134">
        <f t="shared" si="509"/>
        <v>0</v>
      </c>
      <c r="DF480" s="131">
        <f>+IF($I$7="SI",'INPUTS Y LISTAS'!$B$33,0)</f>
        <v>0</v>
      </c>
      <c r="DG480" s="132"/>
      <c r="DH480" s="130">
        <f t="shared" si="510"/>
        <v>0</v>
      </c>
      <c r="DI480" s="134">
        <f t="shared" si="511"/>
        <v>0</v>
      </c>
      <c r="DJ480" s="136">
        <f t="shared" si="512"/>
        <v>0</v>
      </c>
    </row>
    <row r="481" spans="3:114" ht="15.75" hidden="1" outlineLevel="2" x14ac:dyDescent="0.2">
      <c r="C481" s="14">
        <f t="shared" si="463"/>
        <v>467</v>
      </c>
      <c r="D481" s="72"/>
      <c r="E481" s="69">
        <v>1</v>
      </c>
      <c r="F481" s="69"/>
      <c r="G481" s="70"/>
      <c r="H481" s="70"/>
      <c r="I481" s="70"/>
      <c r="J481" s="70"/>
      <c r="K481" s="70"/>
      <c r="L481" s="70"/>
      <c r="M481" s="70"/>
      <c r="N481" s="70"/>
      <c r="O481" s="70"/>
      <c r="P481" s="70"/>
      <c r="Q481" s="70"/>
      <c r="R481" s="70"/>
      <c r="S481" s="70"/>
      <c r="T481" s="70"/>
      <c r="U481" s="70"/>
      <c r="V481" s="70"/>
      <c r="W481" s="70"/>
      <c r="X481" s="70"/>
      <c r="Y481" s="71"/>
      <c r="Z481" s="87" t="s">
        <v>16</v>
      </c>
      <c r="AA481" s="15" t="str">
        <f>IF(G481="","",IF(Z481="SI",G481*(1+'INPUTS Y LISTAS'!$B$15),'Modelo Estadistico'!G481))</f>
        <v/>
      </c>
      <c r="AB481" s="15" t="str">
        <f>IF(H481="","",IF(Z481="SI",H481*(1+'INPUTS Y LISTAS'!$B$15),'Modelo Estadistico'!H481))</f>
        <v/>
      </c>
      <c r="AC481" s="15" t="str">
        <f>IF(I481="","",IF(Z481="SI",I481*(1+'INPUTS Y LISTAS'!$B$15),'Modelo Estadistico'!I481))</f>
        <v/>
      </c>
      <c r="AD481" s="15" t="str">
        <f>IF(J481="","",IF(Z481="SI",J481*(1+'INPUTS Y LISTAS'!$B$15),'Modelo Estadistico'!J481))</f>
        <v/>
      </c>
      <c r="AE481" s="15" t="str">
        <f>IF(K481="","",IF(Z481="SI",K481*(1+'INPUTS Y LISTAS'!$B$15),'Modelo Estadistico'!K481))</f>
        <v/>
      </c>
      <c r="AF481" s="15" t="str">
        <f>IF(L481="","",IF(Z481="SI",L481*(1+'INPUTS Y LISTAS'!$B$15),'Modelo Estadistico'!L481))</f>
        <v/>
      </c>
      <c r="AG481" s="15" t="str">
        <f>IF(M481="","",IF(Z481="SI",M481*(1+'INPUTS Y LISTAS'!$B$15),'Modelo Estadistico'!M481))</f>
        <v/>
      </c>
      <c r="AH481" s="15" t="str">
        <f>IF(N481="","",IF(Z481="SI",N481*(1+'INPUTS Y LISTAS'!$B$15),'Modelo Estadistico'!N481))</f>
        <v/>
      </c>
      <c r="AI481" s="15" t="str">
        <f>IF(O481="","",IF(Z481="SI",O481*(1+'INPUTS Y LISTAS'!$B$15),'Modelo Estadistico'!O481))</f>
        <v/>
      </c>
      <c r="AJ481" s="15" t="str">
        <f>IF(P481="","",IF(Z481="SI",P481*(1+'INPUTS Y LISTAS'!$B$15),'Modelo Estadistico'!P481))</f>
        <v/>
      </c>
      <c r="AK481" s="15" t="str">
        <f>IF(Q481="","",IF(Z481="SI",Q481*(1+'INPUTS Y LISTAS'!$B$15),'Modelo Estadistico'!Q481))</f>
        <v/>
      </c>
      <c r="AL481" s="15" t="str">
        <f>IF(R481="","",IF(Z481="SI",R481*(1+'INPUTS Y LISTAS'!$B$15),'Modelo Estadistico'!R481))</f>
        <v/>
      </c>
      <c r="AM481" s="15" t="str">
        <f>IF(S481="","",IF(Z481="SI",S481*(1+'INPUTS Y LISTAS'!$B$15),'Modelo Estadistico'!S481))</f>
        <v/>
      </c>
      <c r="AN481" s="15" t="str">
        <f>IF(T481="","",IF(Z481="SI",T481*(1+'INPUTS Y LISTAS'!$B$15),'Modelo Estadistico'!T481))</f>
        <v/>
      </c>
      <c r="AO481" s="15" t="str">
        <f>IF(U481="","",IF(Z481="SI",U481*(1+'INPUTS Y LISTAS'!$B$15),'Modelo Estadistico'!U481))</f>
        <v/>
      </c>
      <c r="AP481" s="15" t="str">
        <f>IF(V481="","",IF(Z481="SI",V481*(1+'INPUTS Y LISTAS'!$B$15),'Modelo Estadistico'!V481))</f>
        <v/>
      </c>
      <c r="AQ481" s="15" t="str">
        <f>IF(W481="","",IF(Z481="SI",W481*(1+'INPUTS Y LISTAS'!$B$15),'Modelo Estadistico'!W481))</f>
        <v/>
      </c>
      <c r="AR481" s="15" t="str">
        <f>IF(X481="","",IF(Z481="SI",X481*(1+'INPUTS Y LISTAS'!$B$15),'Modelo Estadistico'!X481))</f>
        <v/>
      </c>
      <c r="AS481" s="71"/>
      <c r="AT481" s="29" t="str">
        <f t="shared" si="464"/>
        <v/>
      </c>
      <c r="AU481" s="15" t="str">
        <f t="shared" si="465"/>
        <v/>
      </c>
      <c r="AV481" s="15" t="str">
        <f t="shared" si="466"/>
        <v/>
      </c>
      <c r="AW481" s="30" t="str">
        <f t="shared" si="467"/>
        <v/>
      </c>
      <c r="AX481" s="28" t="str">
        <f t="shared" si="502"/>
        <v/>
      </c>
      <c r="AY481" s="16" t="str">
        <f t="shared" si="474"/>
        <v/>
      </c>
      <c r="AZ481" s="16" t="str">
        <f t="shared" si="475"/>
        <v/>
      </c>
      <c r="BA481" s="16" t="str">
        <f t="shared" si="476"/>
        <v/>
      </c>
      <c r="BB481" s="16" t="str">
        <f t="shared" si="477"/>
        <v/>
      </c>
      <c r="BC481" s="16" t="str">
        <f t="shared" si="478"/>
        <v/>
      </c>
      <c r="BD481" s="16" t="str">
        <f t="shared" si="479"/>
        <v/>
      </c>
      <c r="BE481" s="16" t="str">
        <f t="shared" si="480"/>
        <v/>
      </c>
      <c r="BF481" s="16" t="str">
        <f t="shared" si="481"/>
        <v/>
      </c>
      <c r="BG481" s="16" t="str">
        <f t="shared" si="482"/>
        <v/>
      </c>
      <c r="BH481" s="16" t="str">
        <f t="shared" si="483"/>
        <v/>
      </c>
      <c r="BI481" s="16" t="str">
        <f t="shared" si="484"/>
        <v/>
      </c>
      <c r="BJ481" s="16" t="str">
        <f t="shared" si="485"/>
        <v/>
      </c>
      <c r="BK481" s="16" t="str">
        <f t="shared" si="486"/>
        <v/>
      </c>
      <c r="BL481" s="16" t="str">
        <f t="shared" si="487"/>
        <v/>
      </c>
      <c r="BM481" s="16"/>
      <c r="BN481" s="16" t="str">
        <f t="shared" si="488"/>
        <v/>
      </c>
      <c r="BO481" s="16" t="str">
        <f t="shared" si="489"/>
        <v/>
      </c>
      <c r="BP481" s="28" t="str">
        <f t="shared" si="490"/>
        <v/>
      </c>
      <c r="BQ481" s="16" t="str">
        <f t="shared" si="491"/>
        <v/>
      </c>
      <c r="BR481" s="16" t="str">
        <f t="shared" si="492"/>
        <v/>
      </c>
      <c r="BS481" s="16" t="str">
        <f t="shared" si="493"/>
        <v/>
      </c>
      <c r="BT481" s="16" t="str">
        <f t="shared" si="494"/>
        <v/>
      </c>
      <c r="BU481" s="16" t="str">
        <f t="shared" si="495"/>
        <v/>
      </c>
      <c r="BV481" s="16" t="str">
        <f t="shared" si="496"/>
        <v/>
      </c>
      <c r="BW481" s="16" t="str">
        <f t="shared" si="497"/>
        <v/>
      </c>
      <c r="BX481" s="16" t="str">
        <f t="shared" si="498"/>
        <v/>
      </c>
      <c r="BY481" s="16" t="str">
        <f t="shared" si="499"/>
        <v/>
      </c>
      <c r="BZ481" s="16" t="str">
        <f t="shared" si="518"/>
        <v/>
      </c>
      <c r="CA481" s="16" t="str">
        <f t="shared" si="518"/>
        <v/>
      </c>
      <c r="CB481" s="16" t="str">
        <f t="shared" si="518"/>
        <v/>
      </c>
      <c r="CC481" s="16" t="str">
        <f t="shared" si="518"/>
        <v/>
      </c>
      <c r="CD481" s="16" t="str">
        <f t="shared" si="518"/>
        <v/>
      </c>
      <c r="CE481" s="16" t="str">
        <f t="shared" si="518"/>
        <v/>
      </c>
      <c r="CF481" s="16" t="str">
        <f t="shared" si="518"/>
        <v/>
      </c>
      <c r="CG481" s="16" t="str">
        <f t="shared" si="518"/>
        <v/>
      </c>
      <c r="CH481" s="66" t="str">
        <f t="shared" si="501"/>
        <v/>
      </c>
      <c r="CI481" s="42" t="str">
        <f t="shared" si="513"/>
        <v/>
      </c>
      <c r="CJ481" s="42" t="str">
        <f t="shared" si="514"/>
        <v/>
      </c>
      <c r="CK481" s="42" t="str">
        <f t="shared" si="515"/>
        <v/>
      </c>
      <c r="CL481" s="42" t="str">
        <f t="shared" si="516"/>
        <v/>
      </c>
      <c r="CM481" s="42" t="str">
        <f t="shared" si="517"/>
        <v/>
      </c>
      <c r="CN481" s="65">
        <f t="shared" si="503"/>
        <v>0</v>
      </c>
      <c r="CO481" s="73"/>
      <c r="CP481" s="41">
        <f t="shared" si="468"/>
        <v>0</v>
      </c>
      <c r="CQ481" s="39">
        <f t="shared" si="469"/>
        <v>0</v>
      </c>
      <c r="CR481" s="40">
        <f t="shared" si="470"/>
        <v>0</v>
      </c>
      <c r="CS481" s="134">
        <f t="shared" si="471"/>
        <v>0</v>
      </c>
      <c r="CT481" s="17"/>
      <c r="CU481" s="129"/>
      <c r="CV481" s="130">
        <f t="shared" si="504"/>
        <v>0</v>
      </c>
      <c r="CW481" s="134">
        <f t="shared" si="505"/>
        <v>0</v>
      </c>
      <c r="CX481" s="131">
        <f>+IF($I$7="SI",'INPUTS Y LISTAS'!$B$31,0)</f>
        <v>0</v>
      </c>
      <c r="CY481" s="132"/>
      <c r="CZ481" s="130">
        <f t="shared" si="506"/>
        <v>0</v>
      </c>
      <c r="DA481" s="134">
        <f t="shared" si="507"/>
        <v>0</v>
      </c>
      <c r="DB481" s="131">
        <f>+IF($I$7="SI",'INPUTS Y LISTAS'!$B$32,0)</f>
        <v>0</v>
      </c>
      <c r="DC481" s="132"/>
      <c r="DD481" s="130">
        <f t="shared" si="508"/>
        <v>0</v>
      </c>
      <c r="DE481" s="134">
        <f t="shared" si="509"/>
        <v>0</v>
      </c>
      <c r="DF481" s="131">
        <f>+IF($I$7="SI",'INPUTS Y LISTAS'!$B$33,0)</f>
        <v>0</v>
      </c>
      <c r="DG481" s="132"/>
      <c r="DH481" s="130">
        <f t="shared" si="510"/>
        <v>0</v>
      </c>
      <c r="DI481" s="134">
        <f t="shared" si="511"/>
        <v>0</v>
      </c>
      <c r="DJ481" s="136">
        <f t="shared" si="512"/>
        <v>0</v>
      </c>
    </row>
    <row r="482" spans="3:114" ht="15.75" hidden="1" outlineLevel="2" x14ac:dyDescent="0.2">
      <c r="C482" s="14">
        <f t="shared" ref="C482:C545" si="519">+C481+1</f>
        <v>468</v>
      </c>
      <c r="D482" s="72"/>
      <c r="E482" s="69">
        <v>1</v>
      </c>
      <c r="F482" s="69"/>
      <c r="G482" s="70"/>
      <c r="H482" s="70"/>
      <c r="I482" s="70"/>
      <c r="J482" s="70"/>
      <c r="K482" s="70"/>
      <c r="L482" s="70"/>
      <c r="M482" s="70"/>
      <c r="N482" s="70"/>
      <c r="O482" s="70"/>
      <c r="P482" s="70"/>
      <c r="Q482" s="70"/>
      <c r="R482" s="70"/>
      <c r="S482" s="70"/>
      <c r="T482" s="70"/>
      <c r="U482" s="70"/>
      <c r="V482" s="70"/>
      <c r="W482" s="70"/>
      <c r="X482" s="70"/>
      <c r="Y482" s="71"/>
      <c r="Z482" s="87" t="s">
        <v>16</v>
      </c>
      <c r="AA482" s="15" t="str">
        <f>IF(G482="","",IF(Z482="SI",G482*(1+'INPUTS Y LISTAS'!$B$15),'Modelo Estadistico'!G482))</f>
        <v/>
      </c>
      <c r="AB482" s="15" t="str">
        <f>IF(H482="","",IF(Z482="SI",H482*(1+'INPUTS Y LISTAS'!$B$15),'Modelo Estadistico'!H482))</f>
        <v/>
      </c>
      <c r="AC482" s="15" t="str">
        <f>IF(I482="","",IF(Z482="SI",I482*(1+'INPUTS Y LISTAS'!$B$15),'Modelo Estadistico'!I482))</f>
        <v/>
      </c>
      <c r="AD482" s="15" t="str">
        <f>IF(J482="","",IF(Z482="SI",J482*(1+'INPUTS Y LISTAS'!$B$15),'Modelo Estadistico'!J482))</f>
        <v/>
      </c>
      <c r="AE482" s="15" t="str">
        <f>IF(K482="","",IF(Z482="SI",K482*(1+'INPUTS Y LISTAS'!$B$15),'Modelo Estadistico'!K482))</f>
        <v/>
      </c>
      <c r="AF482" s="15" t="str">
        <f>IF(L482="","",IF(Z482="SI",L482*(1+'INPUTS Y LISTAS'!$B$15),'Modelo Estadistico'!L482))</f>
        <v/>
      </c>
      <c r="AG482" s="15" t="str">
        <f>IF(M482="","",IF(Z482="SI",M482*(1+'INPUTS Y LISTAS'!$B$15),'Modelo Estadistico'!M482))</f>
        <v/>
      </c>
      <c r="AH482" s="15" t="str">
        <f>IF(N482="","",IF(Z482="SI",N482*(1+'INPUTS Y LISTAS'!$B$15),'Modelo Estadistico'!N482))</f>
        <v/>
      </c>
      <c r="AI482" s="15" t="str">
        <f>IF(O482="","",IF(Z482="SI",O482*(1+'INPUTS Y LISTAS'!$B$15),'Modelo Estadistico'!O482))</f>
        <v/>
      </c>
      <c r="AJ482" s="15" t="str">
        <f>IF(P482="","",IF(Z482="SI",P482*(1+'INPUTS Y LISTAS'!$B$15),'Modelo Estadistico'!P482))</f>
        <v/>
      </c>
      <c r="AK482" s="15" t="str">
        <f>IF(Q482="","",IF(Z482="SI",Q482*(1+'INPUTS Y LISTAS'!$B$15),'Modelo Estadistico'!Q482))</f>
        <v/>
      </c>
      <c r="AL482" s="15" t="str">
        <f>IF(R482="","",IF(Z482="SI",R482*(1+'INPUTS Y LISTAS'!$B$15),'Modelo Estadistico'!R482))</f>
        <v/>
      </c>
      <c r="AM482" s="15" t="str">
        <f>IF(S482="","",IF(Z482="SI",S482*(1+'INPUTS Y LISTAS'!$B$15),'Modelo Estadistico'!S482))</f>
        <v/>
      </c>
      <c r="AN482" s="15" t="str">
        <f>IF(T482="","",IF(Z482="SI",T482*(1+'INPUTS Y LISTAS'!$B$15),'Modelo Estadistico'!T482))</f>
        <v/>
      </c>
      <c r="AO482" s="15" t="str">
        <f>IF(U482="","",IF(Z482="SI",U482*(1+'INPUTS Y LISTAS'!$B$15),'Modelo Estadistico'!U482))</f>
        <v/>
      </c>
      <c r="AP482" s="15" t="str">
        <f>IF(V482="","",IF(Z482="SI",V482*(1+'INPUTS Y LISTAS'!$B$15),'Modelo Estadistico'!V482))</f>
        <v/>
      </c>
      <c r="AQ482" s="15" t="str">
        <f>IF(W482="","",IF(Z482="SI",W482*(1+'INPUTS Y LISTAS'!$B$15),'Modelo Estadistico'!W482))</f>
        <v/>
      </c>
      <c r="AR482" s="15" t="str">
        <f>IF(X482="","",IF(Z482="SI",X482*(1+'INPUTS Y LISTAS'!$B$15),'Modelo Estadistico'!X482))</f>
        <v/>
      </c>
      <c r="AS482" s="71"/>
      <c r="AT482" s="29" t="str">
        <f t="shared" si="464"/>
        <v/>
      </c>
      <c r="AU482" s="15" t="str">
        <f t="shared" si="465"/>
        <v/>
      </c>
      <c r="AV482" s="15" t="str">
        <f t="shared" si="466"/>
        <v/>
      </c>
      <c r="AW482" s="30" t="str">
        <f t="shared" si="467"/>
        <v/>
      </c>
      <c r="AX482" s="28" t="str">
        <f t="shared" si="502"/>
        <v/>
      </c>
      <c r="AY482" s="16" t="str">
        <f t="shared" si="474"/>
        <v/>
      </c>
      <c r="AZ482" s="16" t="str">
        <f t="shared" si="475"/>
        <v/>
      </c>
      <c r="BA482" s="16" t="str">
        <f t="shared" si="476"/>
        <v/>
      </c>
      <c r="BB482" s="16" t="str">
        <f t="shared" si="477"/>
        <v/>
      </c>
      <c r="BC482" s="16" t="str">
        <f t="shared" si="478"/>
        <v/>
      </c>
      <c r="BD482" s="16" t="str">
        <f t="shared" si="479"/>
        <v/>
      </c>
      <c r="BE482" s="16" t="str">
        <f t="shared" si="480"/>
        <v/>
      </c>
      <c r="BF482" s="16" t="str">
        <f t="shared" si="481"/>
        <v/>
      </c>
      <c r="BG482" s="16" t="str">
        <f t="shared" si="482"/>
        <v/>
      </c>
      <c r="BH482" s="16" t="str">
        <f t="shared" si="483"/>
        <v/>
      </c>
      <c r="BI482" s="16" t="str">
        <f t="shared" si="484"/>
        <v/>
      </c>
      <c r="BJ482" s="16" t="str">
        <f t="shared" si="485"/>
        <v/>
      </c>
      <c r="BK482" s="16" t="str">
        <f t="shared" si="486"/>
        <v/>
      </c>
      <c r="BL482" s="16" t="str">
        <f t="shared" si="487"/>
        <v/>
      </c>
      <c r="BM482" s="16"/>
      <c r="BN482" s="16" t="str">
        <f t="shared" si="488"/>
        <v/>
      </c>
      <c r="BO482" s="16" t="str">
        <f t="shared" si="489"/>
        <v/>
      </c>
      <c r="BP482" s="28" t="str">
        <f t="shared" si="490"/>
        <v/>
      </c>
      <c r="BQ482" s="16" t="str">
        <f t="shared" si="491"/>
        <v/>
      </c>
      <c r="BR482" s="16" t="str">
        <f t="shared" si="492"/>
        <v/>
      </c>
      <c r="BS482" s="16" t="str">
        <f t="shared" si="493"/>
        <v/>
      </c>
      <c r="BT482" s="16" t="str">
        <f t="shared" si="494"/>
        <v/>
      </c>
      <c r="BU482" s="16" t="str">
        <f t="shared" si="495"/>
        <v/>
      </c>
      <c r="BV482" s="16" t="str">
        <f t="shared" si="496"/>
        <v/>
      </c>
      <c r="BW482" s="16" t="str">
        <f t="shared" si="497"/>
        <v/>
      </c>
      <c r="BX482" s="16" t="str">
        <f t="shared" si="498"/>
        <v/>
      </c>
      <c r="BY482" s="16" t="str">
        <f t="shared" si="499"/>
        <v/>
      </c>
      <c r="BZ482" s="16" t="str">
        <f t="shared" si="518"/>
        <v/>
      </c>
      <c r="CA482" s="16" t="str">
        <f t="shared" si="518"/>
        <v/>
      </c>
      <c r="CB482" s="16" t="str">
        <f t="shared" si="518"/>
        <v/>
      </c>
      <c r="CC482" s="16" t="str">
        <f t="shared" si="518"/>
        <v/>
      </c>
      <c r="CD482" s="16" t="str">
        <f t="shared" si="518"/>
        <v/>
      </c>
      <c r="CE482" s="16" t="str">
        <f t="shared" si="518"/>
        <v/>
      </c>
      <c r="CF482" s="16" t="str">
        <f t="shared" si="518"/>
        <v/>
      </c>
      <c r="CG482" s="16" t="str">
        <f t="shared" si="518"/>
        <v/>
      </c>
      <c r="CH482" s="66" t="str">
        <f t="shared" si="501"/>
        <v/>
      </c>
      <c r="CI482" s="42" t="str">
        <f t="shared" si="513"/>
        <v/>
      </c>
      <c r="CJ482" s="42" t="str">
        <f t="shared" si="514"/>
        <v/>
      </c>
      <c r="CK482" s="42" t="str">
        <f t="shared" si="515"/>
        <v/>
      </c>
      <c r="CL482" s="42" t="str">
        <f t="shared" si="516"/>
        <v/>
      </c>
      <c r="CM482" s="42" t="str">
        <f t="shared" si="517"/>
        <v/>
      </c>
      <c r="CN482" s="65">
        <f t="shared" si="503"/>
        <v>0</v>
      </c>
      <c r="CO482" s="73"/>
      <c r="CP482" s="41">
        <f t="shared" si="468"/>
        <v>0</v>
      </c>
      <c r="CQ482" s="39">
        <f t="shared" si="469"/>
        <v>0</v>
      </c>
      <c r="CR482" s="40">
        <f t="shared" si="470"/>
        <v>0</v>
      </c>
      <c r="CS482" s="134">
        <f t="shared" si="471"/>
        <v>0</v>
      </c>
      <c r="CT482" s="17"/>
      <c r="CU482" s="129"/>
      <c r="CV482" s="130">
        <f t="shared" si="504"/>
        <v>0</v>
      </c>
      <c r="CW482" s="134">
        <f t="shared" si="505"/>
        <v>0</v>
      </c>
      <c r="CX482" s="131">
        <f>+IF($I$7="SI",'INPUTS Y LISTAS'!$B$31,0)</f>
        <v>0</v>
      </c>
      <c r="CY482" s="132"/>
      <c r="CZ482" s="130">
        <f t="shared" si="506"/>
        <v>0</v>
      </c>
      <c r="DA482" s="134">
        <f t="shared" si="507"/>
        <v>0</v>
      </c>
      <c r="DB482" s="131">
        <f>+IF($I$7="SI",'INPUTS Y LISTAS'!$B$32,0)</f>
        <v>0</v>
      </c>
      <c r="DC482" s="132"/>
      <c r="DD482" s="130">
        <f t="shared" si="508"/>
        <v>0</v>
      </c>
      <c r="DE482" s="134">
        <f t="shared" si="509"/>
        <v>0</v>
      </c>
      <c r="DF482" s="131">
        <f>+IF($I$7="SI",'INPUTS Y LISTAS'!$B$33,0)</f>
        <v>0</v>
      </c>
      <c r="DG482" s="132"/>
      <c r="DH482" s="130">
        <f t="shared" si="510"/>
        <v>0</v>
      </c>
      <c r="DI482" s="134">
        <f t="shared" si="511"/>
        <v>0</v>
      </c>
      <c r="DJ482" s="136">
        <f t="shared" si="512"/>
        <v>0</v>
      </c>
    </row>
    <row r="483" spans="3:114" ht="15.75" hidden="1" outlineLevel="2" x14ac:dyDescent="0.2">
      <c r="C483" s="14">
        <f t="shared" si="519"/>
        <v>469</v>
      </c>
      <c r="D483" s="72"/>
      <c r="E483" s="69">
        <v>1</v>
      </c>
      <c r="F483" s="69"/>
      <c r="G483" s="70"/>
      <c r="H483" s="70"/>
      <c r="I483" s="70"/>
      <c r="J483" s="70"/>
      <c r="K483" s="70"/>
      <c r="L483" s="70"/>
      <c r="M483" s="70"/>
      <c r="N483" s="70"/>
      <c r="O483" s="70"/>
      <c r="P483" s="70"/>
      <c r="Q483" s="70"/>
      <c r="R483" s="70"/>
      <c r="S483" s="70"/>
      <c r="T483" s="70"/>
      <c r="U483" s="70"/>
      <c r="V483" s="70"/>
      <c r="W483" s="70"/>
      <c r="X483" s="70"/>
      <c r="Y483" s="71"/>
      <c r="Z483" s="87" t="s">
        <v>16</v>
      </c>
      <c r="AA483" s="15" t="str">
        <f>IF(G483="","",IF(Z483="SI",G483*(1+'INPUTS Y LISTAS'!$B$15),'Modelo Estadistico'!G483))</f>
        <v/>
      </c>
      <c r="AB483" s="15" t="str">
        <f>IF(H483="","",IF(Z483="SI",H483*(1+'INPUTS Y LISTAS'!$B$15),'Modelo Estadistico'!H483))</f>
        <v/>
      </c>
      <c r="AC483" s="15" t="str">
        <f>IF(I483="","",IF(Z483="SI",I483*(1+'INPUTS Y LISTAS'!$B$15),'Modelo Estadistico'!I483))</f>
        <v/>
      </c>
      <c r="AD483" s="15" t="str">
        <f>IF(J483="","",IF(Z483="SI",J483*(1+'INPUTS Y LISTAS'!$B$15),'Modelo Estadistico'!J483))</f>
        <v/>
      </c>
      <c r="AE483" s="15" t="str">
        <f>IF(K483="","",IF(Z483="SI",K483*(1+'INPUTS Y LISTAS'!$B$15),'Modelo Estadistico'!K483))</f>
        <v/>
      </c>
      <c r="AF483" s="15" t="str">
        <f>IF(L483="","",IF(Z483="SI",L483*(1+'INPUTS Y LISTAS'!$B$15),'Modelo Estadistico'!L483))</f>
        <v/>
      </c>
      <c r="AG483" s="15" t="str">
        <f>IF(M483="","",IF(Z483="SI",M483*(1+'INPUTS Y LISTAS'!$B$15),'Modelo Estadistico'!M483))</f>
        <v/>
      </c>
      <c r="AH483" s="15" t="str">
        <f>IF(N483="","",IF(Z483="SI",N483*(1+'INPUTS Y LISTAS'!$B$15),'Modelo Estadistico'!N483))</f>
        <v/>
      </c>
      <c r="AI483" s="15" t="str">
        <f>IF(O483="","",IF(Z483="SI",O483*(1+'INPUTS Y LISTAS'!$B$15),'Modelo Estadistico'!O483))</f>
        <v/>
      </c>
      <c r="AJ483" s="15" t="str">
        <f>IF(P483="","",IF(Z483="SI",P483*(1+'INPUTS Y LISTAS'!$B$15),'Modelo Estadistico'!P483))</f>
        <v/>
      </c>
      <c r="AK483" s="15" t="str">
        <f>IF(Q483="","",IF(Z483="SI",Q483*(1+'INPUTS Y LISTAS'!$B$15),'Modelo Estadistico'!Q483))</f>
        <v/>
      </c>
      <c r="AL483" s="15" t="str">
        <f>IF(R483="","",IF(Z483="SI",R483*(1+'INPUTS Y LISTAS'!$B$15),'Modelo Estadistico'!R483))</f>
        <v/>
      </c>
      <c r="AM483" s="15" t="str">
        <f>IF(S483="","",IF(Z483="SI",S483*(1+'INPUTS Y LISTAS'!$B$15),'Modelo Estadistico'!S483))</f>
        <v/>
      </c>
      <c r="AN483" s="15" t="str">
        <f>IF(T483="","",IF(Z483="SI",T483*(1+'INPUTS Y LISTAS'!$B$15),'Modelo Estadistico'!T483))</f>
        <v/>
      </c>
      <c r="AO483" s="15" t="str">
        <f>IF(U483="","",IF(Z483="SI",U483*(1+'INPUTS Y LISTAS'!$B$15),'Modelo Estadistico'!U483))</f>
        <v/>
      </c>
      <c r="AP483" s="15" t="str">
        <f>IF(V483="","",IF(Z483="SI",V483*(1+'INPUTS Y LISTAS'!$B$15),'Modelo Estadistico'!V483))</f>
        <v/>
      </c>
      <c r="AQ483" s="15" t="str">
        <f>IF(W483="","",IF(Z483="SI",W483*(1+'INPUTS Y LISTAS'!$B$15),'Modelo Estadistico'!W483))</f>
        <v/>
      </c>
      <c r="AR483" s="15" t="str">
        <f>IF(X483="","",IF(Z483="SI",X483*(1+'INPUTS Y LISTAS'!$B$15),'Modelo Estadistico'!X483))</f>
        <v/>
      </c>
      <c r="AS483" s="71"/>
      <c r="AT483" s="29" t="str">
        <f t="shared" ref="AT483:AT546" si="520">IFERROR(AVERAGE(AA483:AR483),"")</f>
        <v/>
      </c>
      <c r="AU483" s="15" t="str">
        <f t="shared" ref="AU483:AU546" si="521">IFERROR(STDEV(AA483:AR483),"")</f>
        <v/>
      </c>
      <c r="AV483" s="15" t="str">
        <f t="shared" ref="AV483:AV546" si="522">IFERROR(AT483-AU483,"")</f>
        <v/>
      </c>
      <c r="AW483" s="30" t="str">
        <f t="shared" ref="AW483:AW546" si="523">IFERROR(+AT483+AU483,"")</f>
        <v/>
      </c>
      <c r="AX483" s="28" t="str">
        <f t="shared" si="502"/>
        <v/>
      </c>
      <c r="AY483" s="16" t="str">
        <f t="shared" si="474"/>
        <v/>
      </c>
      <c r="AZ483" s="16" t="str">
        <f t="shared" si="475"/>
        <v/>
      </c>
      <c r="BA483" s="16" t="str">
        <f t="shared" si="476"/>
        <v/>
      </c>
      <c r="BB483" s="16" t="str">
        <f t="shared" si="477"/>
        <v/>
      </c>
      <c r="BC483" s="16" t="str">
        <f t="shared" si="478"/>
        <v/>
      </c>
      <c r="BD483" s="16" t="str">
        <f t="shared" si="479"/>
        <v/>
      </c>
      <c r="BE483" s="16" t="str">
        <f t="shared" si="480"/>
        <v/>
      </c>
      <c r="BF483" s="16" t="str">
        <f t="shared" si="481"/>
        <v/>
      </c>
      <c r="BG483" s="16" t="str">
        <f t="shared" si="482"/>
        <v/>
      </c>
      <c r="BH483" s="16" t="str">
        <f t="shared" si="483"/>
        <v/>
      </c>
      <c r="BI483" s="16" t="str">
        <f t="shared" si="484"/>
        <v/>
      </c>
      <c r="BJ483" s="16" t="str">
        <f t="shared" si="485"/>
        <v/>
      </c>
      <c r="BK483" s="16" t="str">
        <f t="shared" si="486"/>
        <v/>
      </c>
      <c r="BL483" s="16" t="str">
        <f t="shared" si="487"/>
        <v/>
      </c>
      <c r="BM483" s="16"/>
      <c r="BN483" s="16" t="str">
        <f t="shared" si="488"/>
        <v/>
      </c>
      <c r="BO483" s="16" t="str">
        <f t="shared" si="489"/>
        <v/>
      </c>
      <c r="BP483" s="28" t="str">
        <f t="shared" si="490"/>
        <v/>
      </c>
      <c r="BQ483" s="16" t="str">
        <f t="shared" si="491"/>
        <v/>
      </c>
      <c r="BR483" s="16" t="str">
        <f t="shared" si="492"/>
        <v/>
      </c>
      <c r="BS483" s="16" t="str">
        <f t="shared" si="493"/>
        <v/>
      </c>
      <c r="BT483" s="16" t="str">
        <f t="shared" si="494"/>
        <v/>
      </c>
      <c r="BU483" s="16" t="str">
        <f t="shared" si="495"/>
        <v/>
      </c>
      <c r="BV483" s="16" t="str">
        <f t="shared" si="496"/>
        <v/>
      </c>
      <c r="BW483" s="16" t="str">
        <f t="shared" si="497"/>
        <v/>
      </c>
      <c r="BX483" s="16" t="str">
        <f t="shared" si="498"/>
        <v/>
      </c>
      <c r="BY483" s="16" t="str">
        <f t="shared" si="499"/>
        <v/>
      </c>
      <c r="BZ483" s="16" t="str">
        <f t="shared" si="518"/>
        <v/>
      </c>
      <c r="CA483" s="16" t="str">
        <f t="shared" si="518"/>
        <v/>
      </c>
      <c r="CB483" s="16" t="str">
        <f t="shared" si="518"/>
        <v/>
      </c>
      <c r="CC483" s="16" t="str">
        <f t="shared" si="518"/>
        <v/>
      </c>
      <c r="CD483" s="16" t="str">
        <f t="shared" si="518"/>
        <v/>
      </c>
      <c r="CE483" s="16" t="str">
        <f t="shared" si="518"/>
        <v/>
      </c>
      <c r="CF483" s="16" t="str">
        <f t="shared" si="518"/>
        <v/>
      </c>
      <c r="CG483" s="16" t="str">
        <f t="shared" si="518"/>
        <v/>
      </c>
      <c r="CH483" s="66" t="str">
        <f t="shared" si="501"/>
        <v/>
      </c>
      <c r="CI483" s="42" t="str">
        <f t="shared" si="513"/>
        <v/>
      </c>
      <c r="CJ483" s="42" t="str">
        <f t="shared" si="514"/>
        <v/>
      </c>
      <c r="CK483" s="42" t="str">
        <f t="shared" si="515"/>
        <v/>
      </c>
      <c r="CL483" s="42" t="str">
        <f t="shared" si="516"/>
        <v/>
      </c>
      <c r="CM483" s="42" t="str">
        <f t="shared" si="517"/>
        <v/>
      </c>
      <c r="CN483" s="65">
        <f t="shared" si="503"/>
        <v>0</v>
      </c>
      <c r="CO483" s="73"/>
      <c r="CP483" s="41">
        <f t="shared" ref="CP483:CP546" si="524">+CO483-CN483</f>
        <v>0</v>
      </c>
      <c r="CQ483" s="39">
        <f t="shared" ref="CQ483:CQ546" si="525">+CN483*$E483</f>
        <v>0</v>
      </c>
      <c r="CR483" s="40">
        <f t="shared" ref="CR483:CR546" si="526">+CO483*$E483</f>
        <v>0</v>
      </c>
      <c r="CS483" s="134">
        <f t="shared" ref="CS483:CS546" si="527">+CR483-CQ483</f>
        <v>0</v>
      </c>
      <c r="CT483" s="17"/>
      <c r="CU483" s="129"/>
      <c r="CV483" s="130">
        <f t="shared" si="504"/>
        <v>0</v>
      </c>
      <c r="CW483" s="134">
        <f t="shared" si="505"/>
        <v>0</v>
      </c>
      <c r="CX483" s="131">
        <f>+IF($I$7="SI",'INPUTS Y LISTAS'!$B$31,0)</f>
        <v>0</v>
      </c>
      <c r="CY483" s="132"/>
      <c r="CZ483" s="130">
        <f t="shared" si="506"/>
        <v>0</v>
      </c>
      <c r="DA483" s="134">
        <f t="shared" si="507"/>
        <v>0</v>
      </c>
      <c r="DB483" s="131">
        <f>+IF($I$7="SI",'INPUTS Y LISTAS'!$B$32,0)</f>
        <v>0</v>
      </c>
      <c r="DC483" s="132"/>
      <c r="DD483" s="130">
        <f t="shared" si="508"/>
        <v>0</v>
      </c>
      <c r="DE483" s="134">
        <f t="shared" si="509"/>
        <v>0</v>
      </c>
      <c r="DF483" s="131">
        <f>+IF($I$7="SI",'INPUTS Y LISTAS'!$B$33,0)</f>
        <v>0</v>
      </c>
      <c r="DG483" s="132"/>
      <c r="DH483" s="130">
        <f t="shared" si="510"/>
        <v>0</v>
      </c>
      <c r="DI483" s="134">
        <f t="shared" si="511"/>
        <v>0</v>
      </c>
      <c r="DJ483" s="136">
        <f t="shared" si="512"/>
        <v>0</v>
      </c>
    </row>
    <row r="484" spans="3:114" ht="15.75" hidden="1" outlineLevel="2" x14ac:dyDescent="0.2">
      <c r="C484" s="14">
        <f t="shared" si="519"/>
        <v>470</v>
      </c>
      <c r="D484" s="72"/>
      <c r="E484" s="69">
        <v>1</v>
      </c>
      <c r="F484" s="69"/>
      <c r="G484" s="70"/>
      <c r="H484" s="70"/>
      <c r="I484" s="70"/>
      <c r="J484" s="70"/>
      <c r="K484" s="70"/>
      <c r="L484" s="70"/>
      <c r="M484" s="70"/>
      <c r="N484" s="70"/>
      <c r="O484" s="70"/>
      <c r="P484" s="70"/>
      <c r="Q484" s="70"/>
      <c r="R484" s="70"/>
      <c r="S484" s="70"/>
      <c r="T484" s="70"/>
      <c r="U484" s="70"/>
      <c r="V484" s="70"/>
      <c r="W484" s="70"/>
      <c r="X484" s="70"/>
      <c r="Y484" s="71"/>
      <c r="Z484" s="87" t="s">
        <v>16</v>
      </c>
      <c r="AA484" s="15" t="str">
        <f>IF(G484="","",IF(Z484="SI",G484*(1+'INPUTS Y LISTAS'!$B$15),'Modelo Estadistico'!G484))</f>
        <v/>
      </c>
      <c r="AB484" s="15" t="str">
        <f>IF(H484="","",IF(Z484="SI",H484*(1+'INPUTS Y LISTAS'!$B$15),'Modelo Estadistico'!H484))</f>
        <v/>
      </c>
      <c r="AC484" s="15" t="str">
        <f>IF(I484="","",IF(Z484="SI",I484*(1+'INPUTS Y LISTAS'!$B$15),'Modelo Estadistico'!I484))</f>
        <v/>
      </c>
      <c r="AD484" s="15" t="str">
        <f>IF(J484="","",IF(Z484="SI",J484*(1+'INPUTS Y LISTAS'!$B$15),'Modelo Estadistico'!J484))</f>
        <v/>
      </c>
      <c r="AE484" s="15" t="str">
        <f>IF(K484="","",IF(Z484="SI",K484*(1+'INPUTS Y LISTAS'!$B$15),'Modelo Estadistico'!K484))</f>
        <v/>
      </c>
      <c r="AF484" s="15" t="str">
        <f>IF(L484="","",IF(Z484="SI",L484*(1+'INPUTS Y LISTAS'!$B$15),'Modelo Estadistico'!L484))</f>
        <v/>
      </c>
      <c r="AG484" s="15" t="str">
        <f>IF(M484="","",IF(Z484="SI",M484*(1+'INPUTS Y LISTAS'!$B$15),'Modelo Estadistico'!M484))</f>
        <v/>
      </c>
      <c r="AH484" s="15" t="str">
        <f>IF(N484="","",IF(Z484="SI",N484*(1+'INPUTS Y LISTAS'!$B$15),'Modelo Estadistico'!N484))</f>
        <v/>
      </c>
      <c r="AI484" s="15" t="str">
        <f>IF(O484="","",IF(Z484="SI",O484*(1+'INPUTS Y LISTAS'!$B$15),'Modelo Estadistico'!O484))</f>
        <v/>
      </c>
      <c r="AJ484" s="15" t="str">
        <f>IF(P484="","",IF(Z484="SI",P484*(1+'INPUTS Y LISTAS'!$B$15),'Modelo Estadistico'!P484))</f>
        <v/>
      </c>
      <c r="AK484" s="15" t="str">
        <f>IF(Q484="","",IF(Z484="SI",Q484*(1+'INPUTS Y LISTAS'!$B$15),'Modelo Estadistico'!Q484))</f>
        <v/>
      </c>
      <c r="AL484" s="15" t="str">
        <f>IF(R484="","",IF(Z484="SI",R484*(1+'INPUTS Y LISTAS'!$B$15),'Modelo Estadistico'!R484))</f>
        <v/>
      </c>
      <c r="AM484" s="15" t="str">
        <f>IF(S484="","",IF(Z484="SI",S484*(1+'INPUTS Y LISTAS'!$B$15),'Modelo Estadistico'!S484))</f>
        <v/>
      </c>
      <c r="AN484" s="15" t="str">
        <f>IF(T484="","",IF(Z484="SI",T484*(1+'INPUTS Y LISTAS'!$B$15),'Modelo Estadistico'!T484))</f>
        <v/>
      </c>
      <c r="AO484" s="15" t="str">
        <f>IF(U484="","",IF(Z484="SI",U484*(1+'INPUTS Y LISTAS'!$B$15),'Modelo Estadistico'!U484))</f>
        <v/>
      </c>
      <c r="AP484" s="15" t="str">
        <f>IF(V484="","",IF(Z484="SI",V484*(1+'INPUTS Y LISTAS'!$B$15),'Modelo Estadistico'!V484))</f>
        <v/>
      </c>
      <c r="AQ484" s="15" t="str">
        <f>IF(W484="","",IF(Z484="SI",W484*(1+'INPUTS Y LISTAS'!$B$15),'Modelo Estadistico'!W484))</f>
        <v/>
      </c>
      <c r="AR484" s="15" t="str">
        <f>IF(X484="","",IF(Z484="SI",X484*(1+'INPUTS Y LISTAS'!$B$15),'Modelo Estadistico'!X484))</f>
        <v/>
      </c>
      <c r="AS484" s="71"/>
      <c r="AT484" s="29" t="str">
        <f t="shared" si="520"/>
        <v/>
      </c>
      <c r="AU484" s="15" t="str">
        <f t="shared" si="521"/>
        <v/>
      </c>
      <c r="AV484" s="15" t="str">
        <f t="shared" si="522"/>
        <v/>
      </c>
      <c r="AW484" s="30" t="str">
        <f t="shared" si="523"/>
        <v/>
      </c>
      <c r="AX484" s="28" t="str">
        <f t="shared" si="502"/>
        <v/>
      </c>
      <c r="AY484" s="16" t="str">
        <f t="shared" si="474"/>
        <v/>
      </c>
      <c r="AZ484" s="16" t="str">
        <f t="shared" si="475"/>
        <v/>
      </c>
      <c r="BA484" s="16" t="str">
        <f t="shared" si="476"/>
        <v/>
      </c>
      <c r="BB484" s="16" t="str">
        <f t="shared" si="477"/>
        <v/>
      </c>
      <c r="BC484" s="16" t="str">
        <f t="shared" si="478"/>
        <v/>
      </c>
      <c r="BD484" s="16" t="str">
        <f t="shared" si="479"/>
        <v/>
      </c>
      <c r="BE484" s="16" t="str">
        <f t="shared" si="480"/>
        <v/>
      </c>
      <c r="BF484" s="16" t="str">
        <f t="shared" si="481"/>
        <v/>
      </c>
      <c r="BG484" s="16" t="str">
        <f t="shared" si="482"/>
        <v/>
      </c>
      <c r="BH484" s="16" t="str">
        <f t="shared" si="483"/>
        <v/>
      </c>
      <c r="BI484" s="16" t="str">
        <f t="shared" si="484"/>
        <v/>
      </c>
      <c r="BJ484" s="16" t="str">
        <f t="shared" si="485"/>
        <v/>
      </c>
      <c r="BK484" s="16" t="str">
        <f t="shared" si="486"/>
        <v/>
      </c>
      <c r="BL484" s="16" t="str">
        <f t="shared" si="487"/>
        <v/>
      </c>
      <c r="BM484" s="16"/>
      <c r="BN484" s="16" t="str">
        <f t="shared" si="488"/>
        <v/>
      </c>
      <c r="BO484" s="16" t="str">
        <f t="shared" si="489"/>
        <v/>
      </c>
      <c r="BP484" s="28" t="str">
        <f t="shared" si="490"/>
        <v/>
      </c>
      <c r="BQ484" s="16" t="str">
        <f t="shared" si="491"/>
        <v/>
      </c>
      <c r="BR484" s="16" t="str">
        <f t="shared" si="492"/>
        <v/>
      </c>
      <c r="BS484" s="16" t="str">
        <f t="shared" si="493"/>
        <v/>
      </c>
      <c r="BT484" s="16" t="str">
        <f t="shared" si="494"/>
        <v/>
      </c>
      <c r="BU484" s="16" t="str">
        <f t="shared" si="495"/>
        <v/>
      </c>
      <c r="BV484" s="16" t="str">
        <f t="shared" si="496"/>
        <v/>
      </c>
      <c r="BW484" s="16" t="str">
        <f t="shared" si="497"/>
        <v/>
      </c>
      <c r="BX484" s="16" t="str">
        <f t="shared" si="498"/>
        <v/>
      </c>
      <c r="BY484" s="16" t="str">
        <f t="shared" si="499"/>
        <v/>
      </c>
      <c r="BZ484" s="16" t="str">
        <f t="shared" si="518"/>
        <v/>
      </c>
      <c r="CA484" s="16" t="str">
        <f t="shared" si="518"/>
        <v/>
      </c>
      <c r="CB484" s="16" t="str">
        <f t="shared" si="518"/>
        <v/>
      </c>
      <c r="CC484" s="16" t="str">
        <f t="shared" si="518"/>
        <v/>
      </c>
      <c r="CD484" s="16" t="str">
        <f t="shared" si="518"/>
        <v/>
      </c>
      <c r="CE484" s="16" t="str">
        <f t="shared" si="518"/>
        <v/>
      </c>
      <c r="CF484" s="16" t="str">
        <f t="shared" si="518"/>
        <v/>
      </c>
      <c r="CG484" s="16" t="str">
        <f t="shared" si="518"/>
        <v/>
      </c>
      <c r="CH484" s="66" t="str">
        <f t="shared" si="501"/>
        <v/>
      </c>
      <c r="CI484" s="42" t="str">
        <f t="shared" si="513"/>
        <v/>
      </c>
      <c r="CJ484" s="42" t="str">
        <f t="shared" si="514"/>
        <v/>
      </c>
      <c r="CK484" s="42" t="str">
        <f t="shared" si="515"/>
        <v/>
      </c>
      <c r="CL484" s="42" t="str">
        <f t="shared" si="516"/>
        <v/>
      </c>
      <c r="CM484" s="42" t="str">
        <f t="shared" si="517"/>
        <v/>
      </c>
      <c r="CN484" s="65">
        <f t="shared" si="503"/>
        <v>0</v>
      </c>
      <c r="CO484" s="73"/>
      <c r="CP484" s="41">
        <f t="shared" si="524"/>
        <v>0</v>
      </c>
      <c r="CQ484" s="39">
        <f t="shared" si="525"/>
        <v>0</v>
      </c>
      <c r="CR484" s="40">
        <f t="shared" si="526"/>
        <v>0</v>
      </c>
      <c r="CS484" s="134">
        <f t="shared" si="527"/>
        <v>0</v>
      </c>
      <c r="CT484" s="17"/>
      <c r="CU484" s="129"/>
      <c r="CV484" s="130">
        <f t="shared" si="504"/>
        <v>0</v>
      </c>
      <c r="CW484" s="134">
        <f t="shared" si="505"/>
        <v>0</v>
      </c>
      <c r="CX484" s="131">
        <f>+IF($I$7="SI",'INPUTS Y LISTAS'!$B$31,0)</f>
        <v>0</v>
      </c>
      <c r="CY484" s="132"/>
      <c r="CZ484" s="130">
        <f t="shared" si="506"/>
        <v>0</v>
      </c>
      <c r="DA484" s="134">
        <f t="shared" si="507"/>
        <v>0</v>
      </c>
      <c r="DB484" s="131">
        <f>+IF($I$7="SI",'INPUTS Y LISTAS'!$B$32,0)</f>
        <v>0</v>
      </c>
      <c r="DC484" s="132"/>
      <c r="DD484" s="130">
        <f t="shared" si="508"/>
        <v>0</v>
      </c>
      <c r="DE484" s="134">
        <f t="shared" si="509"/>
        <v>0</v>
      </c>
      <c r="DF484" s="131">
        <f>+IF($I$7="SI",'INPUTS Y LISTAS'!$B$33,0)</f>
        <v>0</v>
      </c>
      <c r="DG484" s="132"/>
      <c r="DH484" s="130">
        <f t="shared" si="510"/>
        <v>0</v>
      </c>
      <c r="DI484" s="134">
        <f t="shared" si="511"/>
        <v>0</v>
      </c>
      <c r="DJ484" s="136">
        <f t="shared" si="512"/>
        <v>0</v>
      </c>
    </row>
    <row r="485" spans="3:114" ht="15.75" hidden="1" outlineLevel="2" x14ac:dyDescent="0.2">
      <c r="C485" s="14">
        <f t="shared" si="519"/>
        <v>471</v>
      </c>
      <c r="D485" s="72"/>
      <c r="E485" s="69">
        <v>1</v>
      </c>
      <c r="F485" s="69"/>
      <c r="G485" s="70"/>
      <c r="H485" s="70"/>
      <c r="I485" s="70"/>
      <c r="J485" s="70"/>
      <c r="K485" s="70"/>
      <c r="L485" s="70"/>
      <c r="M485" s="70"/>
      <c r="N485" s="70"/>
      <c r="O485" s="70"/>
      <c r="P485" s="70"/>
      <c r="Q485" s="70"/>
      <c r="R485" s="70"/>
      <c r="S485" s="70"/>
      <c r="T485" s="70"/>
      <c r="U485" s="70"/>
      <c r="V485" s="70"/>
      <c r="W485" s="70"/>
      <c r="X485" s="70"/>
      <c r="Y485" s="71"/>
      <c r="Z485" s="87" t="s">
        <v>16</v>
      </c>
      <c r="AA485" s="15" t="str">
        <f>IF(G485="","",IF(Z485="SI",G485*(1+'INPUTS Y LISTAS'!$B$15),'Modelo Estadistico'!G485))</f>
        <v/>
      </c>
      <c r="AB485" s="15" t="str">
        <f>IF(H485="","",IF(Z485="SI",H485*(1+'INPUTS Y LISTAS'!$B$15),'Modelo Estadistico'!H485))</f>
        <v/>
      </c>
      <c r="AC485" s="15" t="str">
        <f>IF(I485="","",IF(Z485="SI",I485*(1+'INPUTS Y LISTAS'!$B$15),'Modelo Estadistico'!I485))</f>
        <v/>
      </c>
      <c r="AD485" s="15" t="str">
        <f>IF(J485="","",IF(Z485="SI",J485*(1+'INPUTS Y LISTAS'!$B$15),'Modelo Estadistico'!J485))</f>
        <v/>
      </c>
      <c r="AE485" s="15" t="str">
        <f>IF(K485="","",IF(Z485="SI",K485*(1+'INPUTS Y LISTAS'!$B$15),'Modelo Estadistico'!K485))</f>
        <v/>
      </c>
      <c r="AF485" s="15" t="str">
        <f>IF(L485="","",IF(Z485="SI",L485*(1+'INPUTS Y LISTAS'!$B$15),'Modelo Estadistico'!L485))</f>
        <v/>
      </c>
      <c r="AG485" s="15" t="str">
        <f>IF(M485="","",IF(Z485="SI",M485*(1+'INPUTS Y LISTAS'!$B$15),'Modelo Estadistico'!M485))</f>
        <v/>
      </c>
      <c r="AH485" s="15" t="str">
        <f>IF(N485="","",IF(Z485="SI",N485*(1+'INPUTS Y LISTAS'!$B$15),'Modelo Estadistico'!N485))</f>
        <v/>
      </c>
      <c r="AI485" s="15" t="str">
        <f>IF(O485="","",IF(Z485="SI",O485*(1+'INPUTS Y LISTAS'!$B$15),'Modelo Estadistico'!O485))</f>
        <v/>
      </c>
      <c r="AJ485" s="15" t="str">
        <f>IF(P485="","",IF(Z485="SI",P485*(1+'INPUTS Y LISTAS'!$B$15),'Modelo Estadistico'!P485))</f>
        <v/>
      </c>
      <c r="AK485" s="15" t="str">
        <f>IF(Q485="","",IF(Z485="SI",Q485*(1+'INPUTS Y LISTAS'!$B$15),'Modelo Estadistico'!Q485))</f>
        <v/>
      </c>
      <c r="AL485" s="15" t="str">
        <f>IF(R485="","",IF(Z485="SI",R485*(1+'INPUTS Y LISTAS'!$B$15),'Modelo Estadistico'!R485))</f>
        <v/>
      </c>
      <c r="AM485" s="15" t="str">
        <f>IF(S485="","",IF(Z485="SI",S485*(1+'INPUTS Y LISTAS'!$B$15),'Modelo Estadistico'!S485))</f>
        <v/>
      </c>
      <c r="AN485" s="15" t="str">
        <f>IF(T485="","",IF(Z485="SI",T485*(1+'INPUTS Y LISTAS'!$B$15),'Modelo Estadistico'!T485))</f>
        <v/>
      </c>
      <c r="AO485" s="15" t="str">
        <f>IF(U485="","",IF(Z485="SI",U485*(1+'INPUTS Y LISTAS'!$B$15),'Modelo Estadistico'!U485))</f>
        <v/>
      </c>
      <c r="AP485" s="15" t="str">
        <f>IF(V485="","",IF(Z485="SI",V485*(1+'INPUTS Y LISTAS'!$B$15),'Modelo Estadistico'!V485))</f>
        <v/>
      </c>
      <c r="AQ485" s="15" t="str">
        <f>IF(W485="","",IF(Z485="SI",W485*(1+'INPUTS Y LISTAS'!$B$15),'Modelo Estadistico'!W485))</f>
        <v/>
      </c>
      <c r="AR485" s="15" t="str">
        <f>IF(X485="","",IF(Z485="SI",X485*(1+'INPUTS Y LISTAS'!$B$15),'Modelo Estadistico'!X485))</f>
        <v/>
      </c>
      <c r="AS485" s="71"/>
      <c r="AT485" s="29" t="str">
        <f t="shared" si="520"/>
        <v/>
      </c>
      <c r="AU485" s="15" t="str">
        <f t="shared" si="521"/>
        <v/>
      </c>
      <c r="AV485" s="15" t="str">
        <f t="shared" si="522"/>
        <v/>
      </c>
      <c r="AW485" s="30" t="str">
        <f t="shared" si="523"/>
        <v/>
      </c>
      <c r="AX485" s="28" t="str">
        <f t="shared" si="502"/>
        <v/>
      </c>
      <c r="AY485" s="16" t="str">
        <f t="shared" si="474"/>
        <v/>
      </c>
      <c r="AZ485" s="16" t="str">
        <f t="shared" si="475"/>
        <v/>
      </c>
      <c r="BA485" s="16" t="str">
        <f t="shared" si="476"/>
        <v/>
      </c>
      <c r="BB485" s="16" t="str">
        <f t="shared" si="477"/>
        <v/>
      </c>
      <c r="BC485" s="16" t="str">
        <f t="shared" si="478"/>
        <v/>
      </c>
      <c r="BD485" s="16" t="str">
        <f t="shared" si="479"/>
        <v/>
      </c>
      <c r="BE485" s="16" t="str">
        <f t="shared" si="480"/>
        <v/>
      </c>
      <c r="BF485" s="16" t="str">
        <f t="shared" si="481"/>
        <v/>
      </c>
      <c r="BG485" s="16" t="str">
        <f t="shared" si="482"/>
        <v/>
      </c>
      <c r="BH485" s="16" t="str">
        <f t="shared" si="483"/>
        <v/>
      </c>
      <c r="BI485" s="16" t="str">
        <f t="shared" si="484"/>
        <v/>
      </c>
      <c r="BJ485" s="16" t="str">
        <f t="shared" si="485"/>
        <v/>
      </c>
      <c r="BK485" s="16" t="str">
        <f t="shared" si="486"/>
        <v/>
      </c>
      <c r="BL485" s="16" t="str">
        <f t="shared" si="487"/>
        <v/>
      </c>
      <c r="BM485" s="16"/>
      <c r="BN485" s="16" t="str">
        <f t="shared" si="488"/>
        <v/>
      </c>
      <c r="BO485" s="16" t="str">
        <f t="shared" si="489"/>
        <v/>
      </c>
      <c r="BP485" s="28" t="str">
        <f t="shared" si="490"/>
        <v/>
      </c>
      <c r="BQ485" s="16" t="str">
        <f t="shared" si="491"/>
        <v/>
      </c>
      <c r="BR485" s="16" t="str">
        <f t="shared" si="492"/>
        <v/>
      </c>
      <c r="BS485" s="16" t="str">
        <f t="shared" si="493"/>
        <v/>
      </c>
      <c r="BT485" s="16" t="str">
        <f t="shared" si="494"/>
        <v/>
      </c>
      <c r="BU485" s="16" t="str">
        <f t="shared" si="495"/>
        <v/>
      </c>
      <c r="BV485" s="16" t="str">
        <f t="shared" si="496"/>
        <v/>
      </c>
      <c r="BW485" s="16" t="str">
        <f t="shared" si="497"/>
        <v/>
      </c>
      <c r="BX485" s="16" t="str">
        <f t="shared" si="498"/>
        <v/>
      </c>
      <c r="BY485" s="16" t="str">
        <f t="shared" si="499"/>
        <v/>
      </c>
      <c r="BZ485" s="16" t="str">
        <f t="shared" si="518"/>
        <v/>
      </c>
      <c r="CA485" s="16" t="str">
        <f t="shared" si="518"/>
        <v/>
      </c>
      <c r="CB485" s="16" t="str">
        <f t="shared" si="518"/>
        <v/>
      </c>
      <c r="CC485" s="16" t="str">
        <f t="shared" si="518"/>
        <v/>
      </c>
      <c r="CD485" s="16" t="str">
        <f t="shared" si="518"/>
        <v/>
      </c>
      <c r="CE485" s="16" t="str">
        <f t="shared" si="518"/>
        <v/>
      </c>
      <c r="CF485" s="16" t="str">
        <f t="shared" si="518"/>
        <v/>
      </c>
      <c r="CG485" s="16" t="str">
        <f t="shared" si="518"/>
        <v/>
      </c>
      <c r="CH485" s="66" t="str">
        <f t="shared" si="501"/>
        <v/>
      </c>
      <c r="CI485" s="42" t="str">
        <f t="shared" si="513"/>
        <v/>
      </c>
      <c r="CJ485" s="42" t="str">
        <f t="shared" si="514"/>
        <v/>
      </c>
      <c r="CK485" s="42" t="str">
        <f t="shared" si="515"/>
        <v/>
      </c>
      <c r="CL485" s="42" t="str">
        <f t="shared" si="516"/>
        <v/>
      </c>
      <c r="CM485" s="42" t="str">
        <f t="shared" si="517"/>
        <v/>
      </c>
      <c r="CN485" s="65">
        <f t="shared" si="503"/>
        <v>0</v>
      </c>
      <c r="CO485" s="73"/>
      <c r="CP485" s="41">
        <f t="shared" si="524"/>
        <v>0</v>
      </c>
      <c r="CQ485" s="39">
        <f t="shared" si="525"/>
        <v>0</v>
      </c>
      <c r="CR485" s="40">
        <f t="shared" si="526"/>
        <v>0</v>
      </c>
      <c r="CS485" s="134">
        <f t="shared" si="527"/>
        <v>0</v>
      </c>
      <c r="CT485" s="17"/>
      <c r="CU485" s="129"/>
      <c r="CV485" s="130">
        <f t="shared" si="504"/>
        <v>0</v>
      </c>
      <c r="CW485" s="134">
        <f t="shared" si="505"/>
        <v>0</v>
      </c>
      <c r="CX485" s="131">
        <f>+IF($I$7="SI",'INPUTS Y LISTAS'!$B$31,0)</f>
        <v>0</v>
      </c>
      <c r="CY485" s="132"/>
      <c r="CZ485" s="130">
        <f t="shared" si="506"/>
        <v>0</v>
      </c>
      <c r="DA485" s="134">
        <f t="shared" si="507"/>
        <v>0</v>
      </c>
      <c r="DB485" s="131">
        <f>+IF($I$7="SI",'INPUTS Y LISTAS'!$B$32,0)</f>
        <v>0</v>
      </c>
      <c r="DC485" s="132"/>
      <c r="DD485" s="130">
        <f t="shared" si="508"/>
        <v>0</v>
      </c>
      <c r="DE485" s="134">
        <f t="shared" si="509"/>
        <v>0</v>
      </c>
      <c r="DF485" s="131">
        <f>+IF($I$7="SI",'INPUTS Y LISTAS'!$B$33,0)</f>
        <v>0</v>
      </c>
      <c r="DG485" s="132"/>
      <c r="DH485" s="130">
        <f t="shared" si="510"/>
        <v>0</v>
      </c>
      <c r="DI485" s="134">
        <f t="shared" si="511"/>
        <v>0</v>
      </c>
      <c r="DJ485" s="136">
        <f t="shared" si="512"/>
        <v>0</v>
      </c>
    </row>
    <row r="486" spans="3:114" ht="15.75" hidden="1" outlineLevel="2" x14ac:dyDescent="0.2">
      <c r="C486" s="14">
        <f t="shared" si="519"/>
        <v>472</v>
      </c>
      <c r="D486" s="72"/>
      <c r="E486" s="69">
        <v>1</v>
      </c>
      <c r="F486" s="69"/>
      <c r="G486" s="70"/>
      <c r="H486" s="70"/>
      <c r="I486" s="70"/>
      <c r="J486" s="70"/>
      <c r="K486" s="70"/>
      <c r="L486" s="70"/>
      <c r="M486" s="70"/>
      <c r="N486" s="70"/>
      <c r="O486" s="70"/>
      <c r="P486" s="70"/>
      <c r="Q486" s="70"/>
      <c r="R486" s="70"/>
      <c r="S486" s="70"/>
      <c r="T486" s="70"/>
      <c r="U486" s="70"/>
      <c r="V486" s="70"/>
      <c r="W486" s="70"/>
      <c r="X486" s="70"/>
      <c r="Y486" s="71"/>
      <c r="Z486" s="87" t="s">
        <v>16</v>
      </c>
      <c r="AA486" s="15" t="str">
        <f>IF(G486="","",IF(Z486="SI",G486*(1+'INPUTS Y LISTAS'!$B$15),'Modelo Estadistico'!G486))</f>
        <v/>
      </c>
      <c r="AB486" s="15" t="str">
        <f>IF(H486="","",IF(Z486="SI",H486*(1+'INPUTS Y LISTAS'!$B$15),'Modelo Estadistico'!H486))</f>
        <v/>
      </c>
      <c r="AC486" s="15" t="str">
        <f>IF(I486="","",IF(Z486="SI",I486*(1+'INPUTS Y LISTAS'!$B$15),'Modelo Estadistico'!I486))</f>
        <v/>
      </c>
      <c r="AD486" s="15" t="str">
        <f>IF(J486="","",IF(Z486="SI",J486*(1+'INPUTS Y LISTAS'!$B$15),'Modelo Estadistico'!J486))</f>
        <v/>
      </c>
      <c r="AE486" s="15" t="str">
        <f>IF(K486="","",IF(Z486="SI",K486*(1+'INPUTS Y LISTAS'!$B$15),'Modelo Estadistico'!K486))</f>
        <v/>
      </c>
      <c r="AF486" s="15" t="str">
        <f>IF(L486="","",IF(Z486="SI",L486*(1+'INPUTS Y LISTAS'!$B$15),'Modelo Estadistico'!L486))</f>
        <v/>
      </c>
      <c r="AG486" s="15" t="str">
        <f>IF(M486="","",IF(Z486="SI",M486*(1+'INPUTS Y LISTAS'!$B$15),'Modelo Estadistico'!M486))</f>
        <v/>
      </c>
      <c r="AH486" s="15" t="str">
        <f>IF(N486="","",IF(Z486="SI",N486*(1+'INPUTS Y LISTAS'!$B$15),'Modelo Estadistico'!N486))</f>
        <v/>
      </c>
      <c r="AI486" s="15" t="str">
        <f>IF(O486="","",IF(Z486="SI",O486*(1+'INPUTS Y LISTAS'!$B$15),'Modelo Estadistico'!O486))</f>
        <v/>
      </c>
      <c r="AJ486" s="15" t="str">
        <f>IF(P486="","",IF(Z486="SI",P486*(1+'INPUTS Y LISTAS'!$B$15),'Modelo Estadistico'!P486))</f>
        <v/>
      </c>
      <c r="AK486" s="15" t="str">
        <f>IF(Q486="","",IF(Z486="SI",Q486*(1+'INPUTS Y LISTAS'!$B$15),'Modelo Estadistico'!Q486))</f>
        <v/>
      </c>
      <c r="AL486" s="15" t="str">
        <f>IF(R486="","",IF(Z486="SI",R486*(1+'INPUTS Y LISTAS'!$B$15),'Modelo Estadistico'!R486))</f>
        <v/>
      </c>
      <c r="AM486" s="15" t="str">
        <f>IF(S486="","",IF(Z486="SI",S486*(1+'INPUTS Y LISTAS'!$B$15),'Modelo Estadistico'!S486))</f>
        <v/>
      </c>
      <c r="AN486" s="15" t="str">
        <f>IF(T486="","",IF(Z486="SI",T486*(1+'INPUTS Y LISTAS'!$B$15),'Modelo Estadistico'!T486))</f>
        <v/>
      </c>
      <c r="AO486" s="15" t="str">
        <f>IF(U486="","",IF(Z486="SI",U486*(1+'INPUTS Y LISTAS'!$B$15),'Modelo Estadistico'!U486))</f>
        <v/>
      </c>
      <c r="AP486" s="15" t="str">
        <f>IF(V486="","",IF(Z486="SI",V486*(1+'INPUTS Y LISTAS'!$B$15),'Modelo Estadistico'!V486))</f>
        <v/>
      </c>
      <c r="AQ486" s="15" t="str">
        <f>IF(W486="","",IF(Z486="SI",W486*(1+'INPUTS Y LISTAS'!$B$15),'Modelo Estadistico'!W486))</f>
        <v/>
      </c>
      <c r="AR486" s="15" t="str">
        <f>IF(X486="","",IF(Z486="SI",X486*(1+'INPUTS Y LISTAS'!$B$15),'Modelo Estadistico'!X486))</f>
        <v/>
      </c>
      <c r="AS486" s="71"/>
      <c r="AT486" s="29" t="str">
        <f t="shared" si="520"/>
        <v/>
      </c>
      <c r="AU486" s="15" t="str">
        <f t="shared" si="521"/>
        <v/>
      </c>
      <c r="AV486" s="15" t="str">
        <f t="shared" si="522"/>
        <v/>
      </c>
      <c r="AW486" s="30" t="str">
        <f t="shared" si="523"/>
        <v/>
      </c>
      <c r="AX486" s="28" t="str">
        <f t="shared" si="502"/>
        <v/>
      </c>
      <c r="AY486" s="16" t="str">
        <f t="shared" si="474"/>
        <v/>
      </c>
      <c r="AZ486" s="16" t="str">
        <f t="shared" si="475"/>
        <v/>
      </c>
      <c r="BA486" s="16" t="str">
        <f t="shared" si="476"/>
        <v/>
      </c>
      <c r="BB486" s="16" t="str">
        <f t="shared" si="477"/>
        <v/>
      </c>
      <c r="BC486" s="16" t="str">
        <f t="shared" si="478"/>
        <v/>
      </c>
      <c r="BD486" s="16" t="str">
        <f t="shared" si="479"/>
        <v/>
      </c>
      <c r="BE486" s="16" t="str">
        <f t="shared" si="480"/>
        <v/>
      </c>
      <c r="BF486" s="16" t="str">
        <f t="shared" si="481"/>
        <v/>
      </c>
      <c r="BG486" s="16" t="str">
        <f t="shared" si="482"/>
        <v/>
      </c>
      <c r="BH486" s="16" t="str">
        <f t="shared" si="483"/>
        <v/>
      </c>
      <c r="BI486" s="16" t="str">
        <f t="shared" si="484"/>
        <v/>
      </c>
      <c r="BJ486" s="16" t="str">
        <f t="shared" si="485"/>
        <v/>
      </c>
      <c r="BK486" s="16" t="str">
        <f t="shared" si="486"/>
        <v/>
      </c>
      <c r="BL486" s="16" t="str">
        <f t="shared" si="487"/>
        <v/>
      </c>
      <c r="BM486" s="16"/>
      <c r="BN486" s="16" t="str">
        <f t="shared" si="488"/>
        <v/>
      </c>
      <c r="BO486" s="16" t="str">
        <f t="shared" si="489"/>
        <v/>
      </c>
      <c r="BP486" s="28" t="str">
        <f t="shared" si="490"/>
        <v/>
      </c>
      <c r="BQ486" s="16" t="str">
        <f t="shared" si="491"/>
        <v/>
      </c>
      <c r="BR486" s="16" t="str">
        <f t="shared" si="492"/>
        <v/>
      </c>
      <c r="BS486" s="16" t="str">
        <f t="shared" si="493"/>
        <v/>
      </c>
      <c r="BT486" s="16" t="str">
        <f t="shared" si="494"/>
        <v/>
      </c>
      <c r="BU486" s="16" t="str">
        <f t="shared" si="495"/>
        <v/>
      </c>
      <c r="BV486" s="16" t="str">
        <f t="shared" si="496"/>
        <v/>
      </c>
      <c r="BW486" s="16" t="str">
        <f t="shared" si="497"/>
        <v/>
      </c>
      <c r="BX486" s="16" t="str">
        <f t="shared" si="498"/>
        <v/>
      </c>
      <c r="BY486" s="16" t="str">
        <f t="shared" si="499"/>
        <v/>
      </c>
      <c r="BZ486" s="16" t="str">
        <f t="shared" si="518"/>
        <v/>
      </c>
      <c r="CA486" s="16" t="str">
        <f t="shared" si="518"/>
        <v/>
      </c>
      <c r="CB486" s="16" t="str">
        <f t="shared" si="518"/>
        <v/>
      </c>
      <c r="CC486" s="16" t="str">
        <f t="shared" si="518"/>
        <v/>
      </c>
      <c r="CD486" s="16" t="str">
        <f t="shared" si="518"/>
        <v/>
      </c>
      <c r="CE486" s="16" t="str">
        <f t="shared" si="518"/>
        <v/>
      </c>
      <c r="CF486" s="16" t="str">
        <f t="shared" si="518"/>
        <v/>
      </c>
      <c r="CG486" s="16" t="str">
        <f t="shared" si="518"/>
        <v/>
      </c>
      <c r="CH486" s="66" t="str">
        <f t="shared" si="501"/>
        <v/>
      </c>
      <c r="CI486" s="42" t="str">
        <f t="shared" si="513"/>
        <v/>
      </c>
      <c r="CJ486" s="42" t="str">
        <f t="shared" si="514"/>
        <v/>
      </c>
      <c r="CK486" s="42" t="str">
        <f t="shared" si="515"/>
        <v/>
      </c>
      <c r="CL486" s="42" t="str">
        <f t="shared" si="516"/>
        <v/>
      </c>
      <c r="CM486" s="42" t="str">
        <f t="shared" si="517"/>
        <v/>
      </c>
      <c r="CN486" s="65">
        <f t="shared" si="503"/>
        <v>0</v>
      </c>
      <c r="CO486" s="73"/>
      <c r="CP486" s="41">
        <f t="shared" si="524"/>
        <v>0</v>
      </c>
      <c r="CQ486" s="39">
        <f t="shared" si="525"/>
        <v>0</v>
      </c>
      <c r="CR486" s="40">
        <f t="shared" si="526"/>
        <v>0</v>
      </c>
      <c r="CS486" s="134">
        <f t="shared" si="527"/>
        <v>0</v>
      </c>
      <c r="CT486" s="17"/>
      <c r="CU486" s="129"/>
      <c r="CV486" s="130">
        <f t="shared" si="504"/>
        <v>0</v>
      </c>
      <c r="CW486" s="134">
        <f t="shared" si="505"/>
        <v>0</v>
      </c>
      <c r="CX486" s="131">
        <f>+IF($I$7="SI",'INPUTS Y LISTAS'!$B$31,0)</f>
        <v>0</v>
      </c>
      <c r="CY486" s="132"/>
      <c r="CZ486" s="130">
        <f t="shared" si="506"/>
        <v>0</v>
      </c>
      <c r="DA486" s="134">
        <f t="shared" si="507"/>
        <v>0</v>
      </c>
      <c r="DB486" s="131">
        <f>+IF($I$7="SI",'INPUTS Y LISTAS'!$B$32,0)</f>
        <v>0</v>
      </c>
      <c r="DC486" s="132"/>
      <c r="DD486" s="130">
        <f t="shared" si="508"/>
        <v>0</v>
      </c>
      <c r="DE486" s="134">
        <f t="shared" si="509"/>
        <v>0</v>
      </c>
      <c r="DF486" s="131">
        <f>+IF($I$7="SI",'INPUTS Y LISTAS'!$B$33,0)</f>
        <v>0</v>
      </c>
      <c r="DG486" s="132"/>
      <c r="DH486" s="130">
        <f t="shared" si="510"/>
        <v>0</v>
      </c>
      <c r="DI486" s="134">
        <f t="shared" si="511"/>
        <v>0</v>
      </c>
      <c r="DJ486" s="136">
        <f t="shared" si="512"/>
        <v>0</v>
      </c>
    </row>
    <row r="487" spans="3:114" ht="15.75" hidden="1" outlineLevel="2" x14ac:dyDescent="0.2">
      <c r="C487" s="14">
        <f t="shared" si="519"/>
        <v>473</v>
      </c>
      <c r="D487" s="72"/>
      <c r="E487" s="69">
        <v>1</v>
      </c>
      <c r="F487" s="69"/>
      <c r="G487" s="70"/>
      <c r="H487" s="70"/>
      <c r="I487" s="70"/>
      <c r="J487" s="70"/>
      <c r="K487" s="70"/>
      <c r="L487" s="70"/>
      <c r="M487" s="70"/>
      <c r="N487" s="70"/>
      <c r="O487" s="70"/>
      <c r="P487" s="70"/>
      <c r="Q487" s="70"/>
      <c r="R487" s="70"/>
      <c r="S487" s="70"/>
      <c r="T487" s="70"/>
      <c r="U487" s="70"/>
      <c r="V487" s="70"/>
      <c r="W487" s="70"/>
      <c r="X487" s="70"/>
      <c r="Y487" s="71"/>
      <c r="Z487" s="87" t="s">
        <v>16</v>
      </c>
      <c r="AA487" s="15" t="str">
        <f>IF(G487="","",IF(Z487="SI",G487*(1+'INPUTS Y LISTAS'!$B$15),'Modelo Estadistico'!G487))</f>
        <v/>
      </c>
      <c r="AB487" s="15" t="str">
        <f>IF(H487="","",IF(Z487="SI",H487*(1+'INPUTS Y LISTAS'!$B$15),'Modelo Estadistico'!H487))</f>
        <v/>
      </c>
      <c r="AC487" s="15" t="str">
        <f>IF(I487="","",IF(Z487="SI",I487*(1+'INPUTS Y LISTAS'!$B$15),'Modelo Estadistico'!I487))</f>
        <v/>
      </c>
      <c r="AD487" s="15" t="str">
        <f>IF(J487="","",IF(Z487="SI",J487*(1+'INPUTS Y LISTAS'!$B$15),'Modelo Estadistico'!J487))</f>
        <v/>
      </c>
      <c r="AE487" s="15" t="str">
        <f>IF(K487="","",IF(Z487="SI",K487*(1+'INPUTS Y LISTAS'!$B$15),'Modelo Estadistico'!K487))</f>
        <v/>
      </c>
      <c r="AF487" s="15" t="str">
        <f>IF(L487="","",IF(Z487="SI",L487*(1+'INPUTS Y LISTAS'!$B$15),'Modelo Estadistico'!L487))</f>
        <v/>
      </c>
      <c r="AG487" s="15" t="str">
        <f>IF(M487="","",IF(Z487="SI",M487*(1+'INPUTS Y LISTAS'!$B$15),'Modelo Estadistico'!M487))</f>
        <v/>
      </c>
      <c r="AH487" s="15" t="str">
        <f>IF(N487="","",IF(Z487="SI",N487*(1+'INPUTS Y LISTAS'!$B$15),'Modelo Estadistico'!N487))</f>
        <v/>
      </c>
      <c r="AI487" s="15" t="str">
        <f>IF(O487="","",IF(Z487="SI",O487*(1+'INPUTS Y LISTAS'!$B$15),'Modelo Estadistico'!O487))</f>
        <v/>
      </c>
      <c r="AJ487" s="15" t="str">
        <f>IF(P487="","",IF(Z487="SI",P487*(1+'INPUTS Y LISTAS'!$B$15),'Modelo Estadistico'!P487))</f>
        <v/>
      </c>
      <c r="AK487" s="15" t="str">
        <f>IF(Q487="","",IF(Z487="SI",Q487*(1+'INPUTS Y LISTAS'!$B$15),'Modelo Estadistico'!Q487))</f>
        <v/>
      </c>
      <c r="AL487" s="15" t="str">
        <f>IF(R487="","",IF(Z487="SI",R487*(1+'INPUTS Y LISTAS'!$B$15),'Modelo Estadistico'!R487))</f>
        <v/>
      </c>
      <c r="AM487" s="15" t="str">
        <f>IF(S487="","",IF(Z487="SI",S487*(1+'INPUTS Y LISTAS'!$B$15),'Modelo Estadistico'!S487))</f>
        <v/>
      </c>
      <c r="AN487" s="15" t="str">
        <f>IF(T487="","",IF(Z487="SI",T487*(1+'INPUTS Y LISTAS'!$B$15),'Modelo Estadistico'!T487))</f>
        <v/>
      </c>
      <c r="AO487" s="15" t="str">
        <f>IF(U487="","",IF(Z487="SI",U487*(1+'INPUTS Y LISTAS'!$B$15),'Modelo Estadistico'!U487))</f>
        <v/>
      </c>
      <c r="AP487" s="15" t="str">
        <f>IF(V487="","",IF(Z487="SI",V487*(1+'INPUTS Y LISTAS'!$B$15),'Modelo Estadistico'!V487))</f>
        <v/>
      </c>
      <c r="AQ487" s="15" t="str">
        <f>IF(W487="","",IF(Z487="SI",W487*(1+'INPUTS Y LISTAS'!$B$15),'Modelo Estadistico'!W487))</f>
        <v/>
      </c>
      <c r="AR487" s="15" t="str">
        <f>IF(X487="","",IF(Z487="SI",X487*(1+'INPUTS Y LISTAS'!$B$15),'Modelo Estadistico'!X487))</f>
        <v/>
      </c>
      <c r="AS487" s="71"/>
      <c r="AT487" s="29" t="str">
        <f t="shared" si="520"/>
        <v/>
      </c>
      <c r="AU487" s="15" t="str">
        <f t="shared" si="521"/>
        <v/>
      </c>
      <c r="AV487" s="15" t="str">
        <f t="shared" si="522"/>
        <v/>
      </c>
      <c r="AW487" s="30" t="str">
        <f t="shared" si="523"/>
        <v/>
      </c>
      <c r="AX487" s="28" t="str">
        <f t="shared" si="502"/>
        <v/>
      </c>
      <c r="AY487" s="16" t="str">
        <f t="shared" si="474"/>
        <v/>
      </c>
      <c r="AZ487" s="16" t="str">
        <f t="shared" si="475"/>
        <v/>
      </c>
      <c r="BA487" s="16" t="str">
        <f t="shared" si="476"/>
        <v/>
      </c>
      <c r="BB487" s="16" t="str">
        <f t="shared" si="477"/>
        <v/>
      </c>
      <c r="BC487" s="16" t="str">
        <f t="shared" si="478"/>
        <v/>
      </c>
      <c r="BD487" s="16" t="str">
        <f t="shared" si="479"/>
        <v/>
      </c>
      <c r="BE487" s="16" t="str">
        <f t="shared" si="480"/>
        <v/>
      </c>
      <c r="BF487" s="16" t="str">
        <f t="shared" si="481"/>
        <v/>
      </c>
      <c r="BG487" s="16" t="str">
        <f t="shared" si="482"/>
        <v/>
      </c>
      <c r="BH487" s="16" t="str">
        <f t="shared" si="483"/>
        <v/>
      </c>
      <c r="BI487" s="16" t="str">
        <f t="shared" si="484"/>
        <v/>
      </c>
      <c r="BJ487" s="16" t="str">
        <f t="shared" si="485"/>
        <v/>
      </c>
      <c r="BK487" s="16" t="str">
        <f t="shared" si="486"/>
        <v/>
      </c>
      <c r="BL487" s="16" t="str">
        <f t="shared" si="487"/>
        <v/>
      </c>
      <c r="BM487" s="16"/>
      <c r="BN487" s="16" t="str">
        <f t="shared" si="488"/>
        <v/>
      </c>
      <c r="BO487" s="16" t="str">
        <f t="shared" si="489"/>
        <v/>
      </c>
      <c r="BP487" s="28" t="str">
        <f t="shared" si="490"/>
        <v/>
      </c>
      <c r="BQ487" s="16" t="str">
        <f t="shared" si="491"/>
        <v/>
      </c>
      <c r="BR487" s="16" t="str">
        <f t="shared" si="492"/>
        <v/>
      </c>
      <c r="BS487" s="16" t="str">
        <f t="shared" si="493"/>
        <v/>
      </c>
      <c r="BT487" s="16" t="str">
        <f t="shared" si="494"/>
        <v/>
      </c>
      <c r="BU487" s="16" t="str">
        <f t="shared" si="495"/>
        <v/>
      </c>
      <c r="BV487" s="16" t="str">
        <f t="shared" si="496"/>
        <v/>
      </c>
      <c r="BW487" s="16" t="str">
        <f t="shared" si="497"/>
        <v/>
      </c>
      <c r="BX487" s="16" t="str">
        <f t="shared" si="498"/>
        <v/>
      </c>
      <c r="BY487" s="16" t="str">
        <f t="shared" si="499"/>
        <v/>
      </c>
      <c r="BZ487" s="16" t="str">
        <f t="shared" si="518"/>
        <v/>
      </c>
      <c r="CA487" s="16" t="str">
        <f t="shared" si="518"/>
        <v/>
      </c>
      <c r="CB487" s="16" t="str">
        <f t="shared" si="518"/>
        <v/>
      </c>
      <c r="CC487" s="16" t="str">
        <f t="shared" si="518"/>
        <v/>
      </c>
      <c r="CD487" s="16" t="str">
        <f t="shared" si="518"/>
        <v/>
      </c>
      <c r="CE487" s="16" t="str">
        <f t="shared" si="518"/>
        <v/>
      </c>
      <c r="CF487" s="16" t="str">
        <f t="shared" si="518"/>
        <v/>
      </c>
      <c r="CG487" s="16" t="str">
        <f t="shared" si="518"/>
        <v/>
      </c>
      <c r="CH487" s="66" t="str">
        <f t="shared" si="501"/>
        <v/>
      </c>
      <c r="CI487" s="42" t="str">
        <f t="shared" si="513"/>
        <v/>
      </c>
      <c r="CJ487" s="42" t="str">
        <f t="shared" si="514"/>
        <v/>
      </c>
      <c r="CK487" s="42" t="str">
        <f t="shared" si="515"/>
        <v/>
      </c>
      <c r="CL487" s="42" t="str">
        <f t="shared" si="516"/>
        <v/>
      </c>
      <c r="CM487" s="42" t="str">
        <f t="shared" si="517"/>
        <v/>
      </c>
      <c r="CN487" s="65">
        <f t="shared" si="503"/>
        <v>0</v>
      </c>
      <c r="CO487" s="73"/>
      <c r="CP487" s="41">
        <f t="shared" si="524"/>
        <v>0</v>
      </c>
      <c r="CQ487" s="39">
        <f t="shared" si="525"/>
        <v>0</v>
      </c>
      <c r="CR487" s="40">
        <f t="shared" si="526"/>
        <v>0</v>
      </c>
      <c r="CS487" s="134">
        <f t="shared" si="527"/>
        <v>0</v>
      </c>
      <c r="CT487" s="17"/>
      <c r="CU487" s="129"/>
      <c r="CV487" s="130">
        <f t="shared" si="504"/>
        <v>0</v>
      </c>
      <c r="CW487" s="134">
        <f t="shared" si="505"/>
        <v>0</v>
      </c>
      <c r="CX487" s="131">
        <f>+IF($I$7="SI",'INPUTS Y LISTAS'!$B$31,0)</f>
        <v>0</v>
      </c>
      <c r="CY487" s="132"/>
      <c r="CZ487" s="130">
        <f t="shared" si="506"/>
        <v>0</v>
      </c>
      <c r="DA487" s="134">
        <f t="shared" si="507"/>
        <v>0</v>
      </c>
      <c r="DB487" s="131">
        <f>+IF($I$7="SI",'INPUTS Y LISTAS'!$B$32,0)</f>
        <v>0</v>
      </c>
      <c r="DC487" s="132"/>
      <c r="DD487" s="130">
        <f t="shared" si="508"/>
        <v>0</v>
      </c>
      <c r="DE487" s="134">
        <f t="shared" si="509"/>
        <v>0</v>
      </c>
      <c r="DF487" s="131">
        <f>+IF($I$7="SI",'INPUTS Y LISTAS'!$B$33,0)</f>
        <v>0</v>
      </c>
      <c r="DG487" s="132"/>
      <c r="DH487" s="130">
        <f t="shared" si="510"/>
        <v>0</v>
      </c>
      <c r="DI487" s="134">
        <f t="shared" si="511"/>
        <v>0</v>
      </c>
      <c r="DJ487" s="136">
        <f t="shared" si="512"/>
        <v>0</v>
      </c>
    </row>
    <row r="488" spans="3:114" ht="15.75" hidden="1" outlineLevel="2" x14ac:dyDescent="0.2">
      <c r="C488" s="14">
        <f t="shared" si="519"/>
        <v>474</v>
      </c>
      <c r="D488" s="72"/>
      <c r="E488" s="69">
        <v>1</v>
      </c>
      <c r="F488" s="69"/>
      <c r="G488" s="70"/>
      <c r="H488" s="70"/>
      <c r="I488" s="70"/>
      <c r="J488" s="70"/>
      <c r="K488" s="70"/>
      <c r="L488" s="70"/>
      <c r="M488" s="70"/>
      <c r="N488" s="70"/>
      <c r="O488" s="70"/>
      <c r="P488" s="70"/>
      <c r="Q488" s="70"/>
      <c r="R488" s="70"/>
      <c r="S488" s="70"/>
      <c r="T488" s="70"/>
      <c r="U488" s="70"/>
      <c r="V488" s="70"/>
      <c r="W488" s="70"/>
      <c r="X488" s="70"/>
      <c r="Y488" s="71"/>
      <c r="Z488" s="87" t="s">
        <v>16</v>
      </c>
      <c r="AA488" s="15" t="str">
        <f>IF(G488="","",IF(Z488="SI",G488*(1+'INPUTS Y LISTAS'!$B$15),'Modelo Estadistico'!G488))</f>
        <v/>
      </c>
      <c r="AB488" s="15" t="str">
        <f>IF(H488="","",IF(Z488="SI",H488*(1+'INPUTS Y LISTAS'!$B$15),'Modelo Estadistico'!H488))</f>
        <v/>
      </c>
      <c r="AC488" s="15" t="str">
        <f>IF(I488="","",IF(Z488="SI",I488*(1+'INPUTS Y LISTAS'!$B$15),'Modelo Estadistico'!I488))</f>
        <v/>
      </c>
      <c r="AD488" s="15" t="str">
        <f>IF(J488="","",IF(Z488="SI",J488*(1+'INPUTS Y LISTAS'!$B$15),'Modelo Estadistico'!J488))</f>
        <v/>
      </c>
      <c r="AE488" s="15" t="str">
        <f>IF(K488="","",IF(Z488="SI",K488*(1+'INPUTS Y LISTAS'!$B$15),'Modelo Estadistico'!K488))</f>
        <v/>
      </c>
      <c r="AF488" s="15" t="str">
        <f>IF(L488="","",IF(Z488="SI",L488*(1+'INPUTS Y LISTAS'!$B$15),'Modelo Estadistico'!L488))</f>
        <v/>
      </c>
      <c r="AG488" s="15" t="str">
        <f>IF(M488="","",IF(Z488="SI",M488*(1+'INPUTS Y LISTAS'!$B$15),'Modelo Estadistico'!M488))</f>
        <v/>
      </c>
      <c r="AH488" s="15" t="str">
        <f>IF(N488="","",IF(Z488="SI",N488*(1+'INPUTS Y LISTAS'!$B$15),'Modelo Estadistico'!N488))</f>
        <v/>
      </c>
      <c r="AI488" s="15" t="str">
        <f>IF(O488="","",IF(Z488="SI",O488*(1+'INPUTS Y LISTAS'!$B$15),'Modelo Estadistico'!O488))</f>
        <v/>
      </c>
      <c r="AJ488" s="15" t="str">
        <f>IF(P488="","",IF(Z488="SI",P488*(1+'INPUTS Y LISTAS'!$B$15),'Modelo Estadistico'!P488))</f>
        <v/>
      </c>
      <c r="AK488" s="15" t="str">
        <f>IF(Q488="","",IF(Z488="SI",Q488*(1+'INPUTS Y LISTAS'!$B$15),'Modelo Estadistico'!Q488))</f>
        <v/>
      </c>
      <c r="AL488" s="15" t="str">
        <f>IF(R488="","",IF(Z488="SI",R488*(1+'INPUTS Y LISTAS'!$B$15),'Modelo Estadistico'!R488))</f>
        <v/>
      </c>
      <c r="AM488" s="15" t="str">
        <f>IF(S488="","",IF(Z488="SI",S488*(1+'INPUTS Y LISTAS'!$B$15),'Modelo Estadistico'!S488))</f>
        <v/>
      </c>
      <c r="AN488" s="15" t="str">
        <f>IF(T488="","",IF(Z488="SI",T488*(1+'INPUTS Y LISTAS'!$B$15),'Modelo Estadistico'!T488))</f>
        <v/>
      </c>
      <c r="AO488" s="15" t="str">
        <f>IF(U488="","",IF(Z488="SI",U488*(1+'INPUTS Y LISTAS'!$B$15),'Modelo Estadistico'!U488))</f>
        <v/>
      </c>
      <c r="AP488" s="15" t="str">
        <f>IF(V488="","",IF(Z488="SI",V488*(1+'INPUTS Y LISTAS'!$B$15),'Modelo Estadistico'!V488))</f>
        <v/>
      </c>
      <c r="AQ488" s="15" t="str">
        <f>IF(W488="","",IF(Z488="SI",W488*(1+'INPUTS Y LISTAS'!$B$15),'Modelo Estadistico'!W488))</f>
        <v/>
      </c>
      <c r="AR488" s="15" t="str">
        <f>IF(X488="","",IF(Z488="SI",X488*(1+'INPUTS Y LISTAS'!$B$15),'Modelo Estadistico'!X488))</f>
        <v/>
      </c>
      <c r="AS488" s="71"/>
      <c r="AT488" s="29" t="str">
        <f t="shared" si="520"/>
        <v/>
      </c>
      <c r="AU488" s="15" t="str">
        <f t="shared" si="521"/>
        <v/>
      </c>
      <c r="AV488" s="15" t="str">
        <f t="shared" si="522"/>
        <v/>
      </c>
      <c r="AW488" s="30" t="str">
        <f t="shared" si="523"/>
        <v/>
      </c>
      <c r="AX488" s="28" t="str">
        <f t="shared" si="502"/>
        <v/>
      </c>
      <c r="AY488" s="16" t="str">
        <f t="shared" si="474"/>
        <v/>
      </c>
      <c r="AZ488" s="16" t="str">
        <f t="shared" si="475"/>
        <v/>
      </c>
      <c r="BA488" s="16" t="str">
        <f t="shared" si="476"/>
        <v/>
      </c>
      <c r="BB488" s="16" t="str">
        <f t="shared" si="477"/>
        <v/>
      </c>
      <c r="BC488" s="16" t="str">
        <f t="shared" si="478"/>
        <v/>
      </c>
      <c r="BD488" s="16" t="str">
        <f t="shared" si="479"/>
        <v/>
      </c>
      <c r="BE488" s="16" t="str">
        <f t="shared" si="480"/>
        <v/>
      </c>
      <c r="BF488" s="16" t="str">
        <f t="shared" si="481"/>
        <v/>
      </c>
      <c r="BG488" s="16" t="str">
        <f t="shared" si="482"/>
        <v/>
      </c>
      <c r="BH488" s="16" t="str">
        <f t="shared" si="483"/>
        <v/>
      </c>
      <c r="BI488" s="16" t="str">
        <f t="shared" si="484"/>
        <v/>
      </c>
      <c r="BJ488" s="16" t="str">
        <f t="shared" si="485"/>
        <v/>
      </c>
      <c r="BK488" s="16" t="str">
        <f t="shared" si="486"/>
        <v/>
      </c>
      <c r="BL488" s="16" t="str">
        <f t="shared" si="487"/>
        <v/>
      </c>
      <c r="BM488" s="16"/>
      <c r="BN488" s="16" t="str">
        <f t="shared" si="488"/>
        <v/>
      </c>
      <c r="BO488" s="16" t="str">
        <f t="shared" si="489"/>
        <v/>
      </c>
      <c r="BP488" s="28" t="str">
        <f t="shared" si="490"/>
        <v/>
      </c>
      <c r="BQ488" s="16" t="str">
        <f t="shared" si="491"/>
        <v/>
      </c>
      <c r="BR488" s="16" t="str">
        <f t="shared" si="492"/>
        <v/>
      </c>
      <c r="BS488" s="16" t="str">
        <f t="shared" si="493"/>
        <v/>
      </c>
      <c r="BT488" s="16" t="str">
        <f t="shared" si="494"/>
        <v/>
      </c>
      <c r="BU488" s="16" t="str">
        <f t="shared" si="495"/>
        <v/>
      </c>
      <c r="BV488" s="16" t="str">
        <f t="shared" si="496"/>
        <v/>
      </c>
      <c r="BW488" s="16" t="str">
        <f t="shared" si="497"/>
        <v/>
      </c>
      <c r="BX488" s="16" t="str">
        <f t="shared" si="498"/>
        <v/>
      </c>
      <c r="BY488" s="16" t="str">
        <f t="shared" si="499"/>
        <v/>
      </c>
      <c r="BZ488" s="16" t="str">
        <f t="shared" si="518"/>
        <v/>
      </c>
      <c r="CA488" s="16" t="str">
        <f t="shared" si="518"/>
        <v/>
      </c>
      <c r="CB488" s="16" t="str">
        <f t="shared" si="518"/>
        <v/>
      </c>
      <c r="CC488" s="16" t="str">
        <f t="shared" si="518"/>
        <v/>
      </c>
      <c r="CD488" s="16" t="str">
        <f t="shared" si="518"/>
        <v/>
      </c>
      <c r="CE488" s="16" t="str">
        <f t="shared" si="518"/>
        <v/>
      </c>
      <c r="CF488" s="16" t="str">
        <f t="shared" si="518"/>
        <v/>
      </c>
      <c r="CG488" s="16" t="str">
        <f t="shared" si="518"/>
        <v/>
      </c>
      <c r="CH488" s="66" t="str">
        <f t="shared" si="501"/>
        <v/>
      </c>
      <c r="CI488" s="42" t="str">
        <f t="shared" si="513"/>
        <v/>
      </c>
      <c r="CJ488" s="42" t="str">
        <f t="shared" si="514"/>
        <v/>
      </c>
      <c r="CK488" s="42" t="str">
        <f t="shared" si="515"/>
        <v/>
      </c>
      <c r="CL488" s="42" t="str">
        <f t="shared" si="516"/>
        <v/>
      </c>
      <c r="CM488" s="42" t="str">
        <f t="shared" si="517"/>
        <v/>
      </c>
      <c r="CN488" s="65">
        <f t="shared" si="503"/>
        <v>0</v>
      </c>
      <c r="CO488" s="73"/>
      <c r="CP488" s="41">
        <f t="shared" si="524"/>
        <v>0</v>
      </c>
      <c r="CQ488" s="39">
        <f t="shared" si="525"/>
        <v>0</v>
      </c>
      <c r="CR488" s="40">
        <f t="shared" si="526"/>
        <v>0</v>
      </c>
      <c r="CS488" s="134">
        <f t="shared" si="527"/>
        <v>0</v>
      </c>
      <c r="CT488" s="17"/>
      <c r="CU488" s="129"/>
      <c r="CV488" s="130">
        <f t="shared" si="504"/>
        <v>0</v>
      </c>
      <c r="CW488" s="134">
        <f t="shared" si="505"/>
        <v>0</v>
      </c>
      <c r="CX488" s="131">
        <f>+IF($I$7="SI",'INPUTS Y LISTAS'!$B$31,0)</f>
        <v>0</v>
      </c>
      <c r="CY488" s="132"/>
      <c r="CZ488" s="130">
        <f t="shared" si="506"/>
        <v>0</v>
      </c>
      <c r="DA488" s="134">
        <f t="shared" si="507"/>
        <v>0</v>
      </c>
      <c r="DB488" s="131">
        <f>+IF($I$7="SI",'INPUTS Y LISTAS'!$B$32,0)</f>
        <v>0</v>
      </c>
      <c r="DC488" s="132"/>
      <c r="DD488" s="130">
        <f t="shared" si="508"/>
        <v>0</v>
      </c>
      <c r="DE488" s="134">
        <f t="shared" si="509"/>
        <v>0</v>
      </c>
      <c r="DF488" s="131">
        <f>+IF($I$7="SI",'INPUTS Y LISTAS'!$B$33,0)</f>
        <v>0</v>
      </c>
      <c r="DG488" s="132"/>
      <c r="DH488" s="130">
        <f t="shared" si="510"/>
        <v>0</v>
      </c>
      <c r="DI488" s="134">
        <f t="shared" si="511"/>
        <v>0</v>
      </c>
      <c r="DJ488" s="136">
        <f t="shared" si="512"/>
        <v>0</v>
      </c>
    </row>
    <row r="489" spans="3:114" ht="15.75" hidden="1" outlineLevel="2" x14ac:dyDescent="0.2">
      <c r="C489" s="14">
        <f t="shared" si="519"/>
        <v>475</v>
      </c>
      <c r="D489" s="72"/>
      <c r="E489" s="69">
        <v>1</v>
      </c>
      <c r="F489" s="69"/>
      <c r="G489" s="70"/>
      <c r="H489" s="70"/>
      <c r="I489" s="70"/>
      <c r="J489" s="70"/>
      <c r="K489" s="70"/>
      <c r="L489" s="70"/>
      <c r="M489" s="70"/>
      <c r="N489" s="70"/>
      <c r="O489" s="70"/>
      <c r="P489" s="70"/>
      <c r="Q489" s="70"/>
      <c r="R489" s="70"/>
      <c r="S489" s="70"/>
      <c r="T489" s="70"/>
      <c r="U489" s="70"/>
      <c r="V489" s="70"/>
      <c r="W489" s="70"/>
      <c r="X489" s="70"/>
      <c r="Y489" s="71"/>
      <c r="Z489" s="87" t="s">
        <v>16</v>
      </c>
      <c r="AA489" s="15" t="str">
        <f>IF(G489="","",IF(Z489="SI",G489*(1+'INPUTS Y LISTAS'!$B$15),'Modelo Estadistico'!G489))</f>
        <v/>
      </c>
      <c r="AB489" s="15" t="str">
        <f>IF(H489="","",IF(Z489="SI",H489*(1+'INPUTS Y LISTAS'!$B$15),'Modelo Estadistico'!H489))</f>
        <v/>
      </c>
      <c r="AC489" s="15" t="str">
        <f>IF(I489="","",IF(Z489="SI",I489*(1+'INPUTS Y LISTAS'!$B$15),'Modelo Estadistico'!I489))</f>
        <v/>
      </c>
      <c r="AD489" s="15" t="str">
        <f>IF(J489="","",IF(Z489="SI",J489*(1+'INPUTS Y LISTAS'!$B$15),'Modelo Estadistico'!J489))</f>
        <v/>
      </c>
      <c r="AE489" s="15" t="str">
        <f>IF(K489="","",IF(Z489="SI",K489*(1+'INPUTS Y LISTAS'!$B$15),'Modelo Estadistico'!K489))</f>
        <v/>
      </c>
      <c r="AF489" s="15" t="str">
        <f>IF(L489="","",IF(Z489="SI",L489*(1+'INPUTS Y LISTAS'!$B$15),'Modelo Estadistico'!L489))</f>
        <v/>
      </c>
      <c r="AG489" s="15" t="str">
        <f>IF(M489="","",IF(Z489="SI",M489*(1+'INPUTS Y LISTAS'!$B$15),'Modelo Estadistico'!M489))</f>
        <v/>
      </c>
      <c r="AH489" s="15" t="str">
        <f>IF(N489="","",IF(Z489="SI",N489*(1+'INPUTS Y LISTAS'!$B$15),'Modelo Estadistico'!N489))</f>
        <v/>
      </c>
      <c r="AI489" s="15" t="str">
        <f>IF(O489="","",IF(Z489="SI",O489*(1+'INPUTS Y LISTAS'!$B$15),'Modelo Estadistico'!O489))</f>
        <v/>
      </c>
      <c r="AJ489" s="15" t="str">
        <f>IF(P489="","",IF(Z489="SI",P489*(1+'INPUTS Y LISTAS'!$B$15),'Modelo Estadistico'!P489))</f>
        <v/>
      </c>
      <c r="AK489" s="15" t="str">
        <f>IF(Q489="","",IF(Z489="SI",Q489*(1+'INPUTS Y LISTAS'!$B$15),'Modelo Estadistico'!Q489))</f>
        <v/>
      </c>
      <c r="AL489" s="15" t="str">
        <f>IF(R489="","",IF(Z489="SI",R489*(1+'INPUTS Y LISTAS'!$B$15),'Modelo Estadistico'!R489))</f>
        <v/>
      </c>
      <c r="AM489" s="15" t="str">
        <f>IF(S489="","",IF(Z489="SI",S489*(1+'INPUTS Y LISTAS'!$B$15),'Modelo Estadistico'!S489))</f>
        <v/>
      </c>
      <c r="AN489" s="15" t="str">
        <f>IF(T489="","",IF(Z489="SI",T489*(1+'INPUTS Y LISTAS'!$B$15),'Modelo Estadistico'!T489))</f>
        <v/>
      </c>
      <c r="AO489" s="15" t="str">
        <f>IF(U489="","",IF(Z489="SI",U489*(1+'INPUTS Y LISTAS'!$B$15),'Modelo Estadistico'!U489))</f>
        <v/>
      </c>
      <c r="AP489" s="15" t="str">
        <f>IF(V489="","",IF(Z489="SI",V489*(1+'INPUTS Y LISTAS'!$B$15),'Modelo Estadistico'!V489))</f>
        <v/>
      </c>
      <c r="AQ489" s="15" t="str">
        <f>IF(W489="","",IF(Z489="SI",W489*(1+'INPUTS Y LISTAS'!$B$15),'Modelo Estadistico'!W489))</f>
        <v/>
      </c>
      <c r="AR489" s="15" t="str">
        <f>IF(X489="","",IF(Z489="SI",X489*(1+'INPUTS Y LISTAS'!$B$15),'Modelo Estadistico'!X489))</f>
        <v/>
      </c>
      <c r="AS489" s="71"/>
      <c r="AT489" s="29" t="str">
        <f t="shared" si="520"/>
        <v/>
      </c>
      <c r="AU489" s="15" t="str">
        <f t="shared" si="521"/>
        <v/>
      </c>
      <c r="AV489" s="15" t="str">
        <f t="shared" si="522"/>
        <v/>
      </c>
      <c r="AW489" s="30" t="str">
        <f t="shared" si="523"/>
        <v/>
      </c>
      <c r="AX489" s="28" t="str">
        <f t="shared" si="502"/>
        <v/>
      </c>
      <c r="AY489" s="16" t="str">
        <f t="shared" si="474"/>
        <v/>
      </c>
      <c r="AZ489" s="16" t="str">
        <f t="shared" si="475"/>
        <v/>
      </c>
      <c r="BA489" s="16" t="str">
        <f t="shared" si="476"/>
        <v/>
      </c>
      <c r="BB489" s="16" t="str">
        <f t="shared" si="477"/>
        <v/>
      </c>
      <c r="BC489" s="16" t="str">
        <f t="shared" si="478"/>
        <v/>
      </c>
      <c r="BD489" s="16" t="str">
        <f t="shared" si="479"/>
        <v/>
      </c>
      <c r="BE489" s="16" t="str">
        <f t="shared" si="480"/>
        <v/>
      </c>
      <c r="BF489" s="16" t="str">
        <f t="shared" si="481"/>
        <v/>
      </c>
      <c r="BG489" s="16" t="str">
        <f t="shared" si="482"/>
        <v/>
      </c>
      <c r="BH489" s="16" t="str">
        <f t="shared" si="483"/>
        <v/>
      </c>
      <c r="BI489" s="16" t="str">
        <f t="shared" si="484"/>
        <v/>
      </c>
      <c r="BJ489" s="16" t="str">
        <f t="shared" si="485"/>
        <v/>
      </c>
      <c r="BK489" s="16" t="str">
        <f t="shared" si="486"/>
        <v/>
      </c>
      <c r="BL489" s="16" t="str">
        <f t="shared" si="487"/>
        <v/>
      </c>
      <c r="BM489" s="16"/>
      <c r="BN489" s="16" t="str">
        <f t="shared" si="488"/>
        <v/>
      </c>
      <c r="BO489" s="16" t="str">
        <f t="shared" si="489"/>
        <v/>
      </c>
      <c r="BP489" s="28" t="str">
        <f t="shared" si="490"/>
        <v/>
      </c>
      <c r="BQ489" s="16" t="str">
        <f t="shared" si="491"/>
        <v/>
      </c>
      <c r="BR489" s="16" t="str">
        <f t="shared" si="492"/>
        <v/>
      </c>
      <c r="BS489" s="16" t="str">
        <f t="shared" si="493"/>
        <v/>
      </c>
      <c r="BT489" s="16" t="str">
        <f t="shared" si="494"/>
        <v/>
      </c>
      <c r="BU489" s="16" t="str">
        <f t="shared" si="495"/>
        <v/>
      </c>
      <c r="BV489" s="16" t="str">
        <f t="shared" si="496"/>
        <v/>
      </c>
      <c r="BW489" s="16" t="str">
        <f t="shared" si="497"/>
        <v/>
      </c>
      <c r="BX489" s="16" t="str">
        <f t="shared" si="498"/>
        <v/>
      </c>
      <c r="BY489" s="16" t="str">
        <f t="shared" si="499"/>
        <v/>
      </c>
      <c r="BZ489" s="16" t="str">
        <f t="shared" si="518"/>
        <v/>
      </c>
      <c r="CA489" s="16" t="str">
        <f t="shared" si="518"/>
        <v/>
      </c>
      <c r="CB489" s="16" t="str">
        <f t="shared" si="518"/>
        <v/>
      </c>
      <c r="CC489" s="16" t="str">
        <f t="shared" si="518"/>
        <v/>
      </c>
      <c r="CD489" s="16" t="str">
        <f t="shared" si="518"/>
        <v/>
      </c>
      <c r="CE489" s="16" t="str">
        <f t="shared" si="518"/>
        <v/>
      </c>
      <c r="CF489" s="16" t="str">
        <f t="shared" si="518"/>
        <v/>
      </c>
      <c r="CG489" s="16" t="str">
        <f t="shared" si="518"/>
        <v/>
      </c>
      <c r="CH489" s="66" t="str">
        <f t="shared" si="501"/>
        <v/>
      </c>
      <c r="CI489" s="42" t="str">
        <f t="shared" si="513"/>
        <v/>
      </c>
      <c r="CJ489" s="42" t="str">
        <f t="shared" si="514"/>
        <v/>
      </c>
      <c r="CK489" s="42" t="str">
        <f t="shared" si="515"/>
        <v/>
      </c>
      <c r="CL489" s="42" t="str">
        <f t="shared" si="516"/>
        <v/>
      </c>
      <c r="CM489" s="42" t="str">
        <f t="shared" si="517"/>
        <v/>
      </c>
      <c r="CN489" s="65">
        <f t="shared" si="503"/>
        <v>0</v>
      </c>
      <c r="CO489" s="73"/>
      <c r="CP489" s="41">
        <f t="shared" si="524"/>
        <v>0</v>
      </c>
      <c r="CQ489" s="39">
        <f t="shared" si="525"/>
        <v>0</v>
      </c>
      <c r="CR489" s="40">
        <f t="shared" si="526"/>
        <v>0</v>
      </c>
      <c r="CS489" s="134">
        <f t="shared" si="527"/>
        <v>0</v>
      </c>
      <c r="CT489" s="17"/>
      <c r="CU489" s="129"/>
      <c r="CV489" s="130">
        <f t="shared" si="504"/>
        <v>0</v>
      </c>
      <c r="CW489" s="134">
        <f t="shared" si="505"/>
        <v>0</v>
      </c>
      <c r="CX489" s="131">
        <f>+IF($I$7="SI",'INPUTS Y LISTAS'!$B$31,0)</f>
        <v>0</v>
      </c>
      <c r="CY489" s="132"/>
      <c r="CZ489" s="130">
        <f t="shared" si="506"/>
        <v>0</v>
      </c>
      <c r="DA489" s="134">
        <f t="shared" si="507"/>
        <v>0</v>
      </c>
      <c r="DB489" s="131">
        <f>+IF($I$7="SI",'INPUTS Y LISTAS'!$B$32,0)</f>
        <v>0</v>
      </c>
      <c r="DC489" s="132"/>
      <c r="DD489" s="130">
        <f t="shared" si="508"/>
        <v>0</v>
      </c>
      <c r="DE489" s="134">
        <f t="shared" si="509"/>
        <v>0</v>
      </c>
      <c r="DF489" s="131">
        <f>+IF($I$7="SI",'INPUTS Y LISTAS'!$B$33,0)</f>
        <v>0</v>
      </c>
      <c r="DG489" s="132"/>
      <c r="DH489" s="130">
        <f t="shared" si="510"/>
        <v>0</v>
      </c>
      <c r="DI489" s="134">
        <f t="shared" si="511"/>
        <v>0</v>
      </c>
      <c r="DJ489" s="136">
        <f t="shared" si="512"/>
        <v>0</v>
      </c>
    </row>
    <row r="490" spans="3:114" ht="15.75" hidden="1" outlineLevel="2" x14ac:dyDescent="0.2">
      <c r="C490" s="14">
        <f t="shared" si="519"/>
        <v>476</v>
      </c>
      <c r="D490" s="72"/>
      <c r="E490" s="69">
        <v>1</v>
      </c>
      <c r="F490" s="69"/>
      <c r="G490" s="70"/>
      <c r="H490" s="70"/>
      <c r="I490" s="70"/>
      <c r="J490" s="70"/>
      <c r="K490" s="70"/>
      <c r="L490" s="70"/>
      <c r="M490" s="70"/>
      <c r="N490" s="70"/>
      <c r="O490" s="70"/>
      <c r="P490" s="70"/>
      <c r="Q490" s="70"/>
      <c r="R490" s="70"/>
      <c r="S490" s="70"/>
      <c r="T490" s="70"/>
      <c r="U490" s="70"/>
      <c r="V490" s="70"/>
      <c r="W490" s="70"/>
      <c r="X490" s="70"/>
      <c r="Y490" s="71"/>
      <c r="Z490" s="87" t="s">
        <v>16</v>
      </c>
      <c r="AA490" s="15" t="str">
        <f>IF(G490="","",IF(Z490="SI",G490*(1+'INPUTS Y LISTAS'!$B$15),'Modelo Estadistico'!G490))</f>
        <v/>
      </c>
      <c r="AB490" s="15" t="str">
        <f>IF(H490="","",IF(Z490="SI",H490*(1+'INPUTS Y LISTAS'!$B$15),'Modelo Estadistico'!H490))</f>
        <v/>
      </c>
      <c r="AC490" s="15" t="str">
        <f>IF(I490="","",IF(Z490="SI",I490*(1+'INPUTS Y LISTAS'!$B$15),'Modelo Estadistico'!I490))</f>
        <v/>
      </c>
      <c r="AD490" s="15" t="str">
        <f>IF(J490="","",IF(Z490="SI",J490*(1+'INPUTS Y LISTAS'!$B$15),'Modelo Estadistico'!J490))</f>
        <v/>
      </c>
      <c r="AE490" s="15" t="str">
        <f>IF(K490="","",IF(Z490="SI",K490*(1+'INPUTS Y LISTAS'!$B$15),'Modelo Estadistico'!K490))</f>
        <v/>
      </c>
      <c r="AF490" s="15" t="str">
        <f>IF(L490="","",IF(Z490="SI",L490*(1+'INPUTS Y LISTAS'!$B$15),'Modelo Estadistico'!L490))</f>
        <v/>
      </c>
      <c r="AG490" s="15" t="str">
        <f>IF(M490="","",IF(Z490="SI",M490*(1+'INPUTS Y LISTAS'!$B$15),'Modelo Estadistico'!M490))</f>
        <v/>
      </c>
      <c r="AH490" s="15" t="str">
        <f>IF(N490="","",IF(Z490="SI",N490*(1+'INPUTS Y LISTAS'!$B$15),'Modelo Estadistico'!N490))</f>
        <v/>
      </c>
      <c r="AI490" s="15" t="str">
        <f>IF(O490="","",IF(Z490="SI",O490*(1+'INPUTS Y LISTAS'!$B$15),'Modelo Estadistico'!O490))</f>
        <v/>
      </c>
      <c r="AJ490" s="15" t="str">
        <f>IF(P490="","",IF(Z490="SI",P490*(1+'INPUTS Y LISTAS'!$B$15),'Modelo Estadistico'!P490))</f>
        <v/>
      </c>
      <c r="AK490" s="15" t="str">
        <f>IF(Q490="","",IF(Z490="SI",Q490*(1+'INPUTS Y LISTAS'!$B$15),'Modelo Estadistico'!Q490))</f>
        <v/>
      </c>
      <c r="AL490" s="15" t="str">
        <f>IF(R490="","",IF(Z490="SI",R490*(1+'INPUTS Y LISTAS'!$B$15),'Modelo Estadistico'!R490))</f>
        <v/>
      </c>
      <c r="AM490" s="15" t="str">
        <f>IF(S490="","",IF(Z490="SI",S490*(1+'INPUTS Y LISTAS'!$B$15),'Modelo Estadistico'!S490))</f>
        <v/>
      </c>
      <c r="AN490" s="15" t="str">
        <f>IF(T490="","",IF(Z490="SI",T490*(1+'INPUTS Y LISTAS'!$B$15),'Modelo Estadistico'!T490))</f>
        <v/>
      </c>
      <c r="AO490" s="15" t="str">
        <f>IF(U490="","",IF(Z490="SI",U490*(1+'INPUTS Y LISTAS'!$B$15),'Modelo Estadistico'!U490))</f>
        <v/>
      </c>
      <c r="AP490" s="15" t="str">
        <f>IF(V490="","",IF(Z490="SI",V490*(1+'INPUTS Y LISTAS'!$B$15),'Modelo Estadistico'!V490))</f>
        <v/>
      </c>
      <c r="AQ490" s="15" t="str">
        <f>IF(W490="","",IF(Z490="SI",W490*(1+'INPUTS Y LISTAS'!$B$15),'Modelo Estadistico'!W490))</f>
        <v/>
      </c>
      <c r="AR490" s="15" t="str">
        <f>IF(X490="","",IF(Z490="SI",X490*(1+'INPUTS Y LISTAS'!$B$15),'Modelo Estadistico'!X490))</f>
        <v/>
      </c>
      <c r="AS490" s="71"/>
      <c r="AT490" s="29" t="str">
        <f t="shared" si="520"/>
        <v/>
      </c>
      <c r="AU490" s="15" t="str">
        <f t="shared" si="521"/>
        <v/>
      </c>
      <c r="AV490" s="15" t="str">
        <f t="shared" si="522"/>
        <v/>
      </c>
      <c r="AW490" s="30" t="str">
        <f t="shared" si="523"/>
        <v/>
      </c>
      <c r="AX490" s="28" t="str">
        <f t="shared" si="502"/>
        <v/>
      </c>
      <c r="AY490" s="16" t="str">
        <f t="shared" si="474"/>
        <v/>
      </c>
      <c r="AZ490" s="16" t="str">
        <f t="shared" si="475"/>
        <v/>
      </c>
      <c r="BA490" s="16" t="str">
        <f t="shared" si="476"/>
        <v/>
      </c>
      <c r="BB490" s="16" t="str">
        <f t="shared" si="477"/>
        <v/>
      </c>
      <c r="BC490" s="16" t="str">
        <f t="shared" si="478"/>
        <v/>
      </c>
      <c r="BD490" s="16" t="str">
        <f t="shared" si="479"/>
        <v/>
      </c>
      <c r="BE490" s="16" t="str">
        <f t="shared" si="480"/>
        <v/>
      </c>
      <c r="BF490" s="16" t="str">
        <f t="shared" si="481"/>
        <v/>
      </c>
      <c r="BG490" s="16" t="str">
        <f t="shared" si="482"/>
        <v/>
      </c>
      <c r="BH490" s="16" t="str">
        <f t="shared" si="483"/>
        <v/>
      </c>
      <c r="BI490" s="16" t="str">
        <f t="shared" si="484"/>
        <v/>
      </c>
      <c r="BJ490" s="16" t="str">
        <f t="shared" si="485"/>
        <v/>
      </c>
      <c r="BK490" s="16" t="str">
        <f t="shared" si="486"/>
        <v/>
      </c>
      <c r="BL490" s="16" t="str">
        <f t="shared" si="487"/>
        <v/>
      </c>
      <c r="BM490" s="16"/>
      <c r="BN490" s="16" t="str">
        <f t="shared" si="488"/>
        <v/>
      </c>
      <c r="BO490" s="16" t="str">
        <f t="shared" si="489"/>
        <v/>
      </c>
      <c r="BP490" s="28" t="str">
        <f t="shared" si="490"/>
        <v/>
      </c>
      <c r="BQ490" s="16" t="str">
        <f t="shared" si="491"/>
        <v/>
      </c>
      <c r="BR490" s="16" t="str">
        <f t="shared" si="492"/>
        <v/>
      </c>
      <c r="BS490" s="16" t="str">
        <f t="shared" si="493"/>
        <v/>
      </c>
      <c r="BT490" s="16" t="str">
        <f t="shared" si="494"/>
        <v/>
      </c>
      <c r="BU490" s="16" t="str">
        <f t="shared" si="495"/>
        <v/>
      </c>
      <c r="BV490" s="16" t="str">
        <f t="shared" si="496"/>
        <v/>
      </c>
      <c r="BW490" s="16" t="str">
        <f t="shared" si="497"/>
        <v/>
      </c>
      <c r="BX490" s="16" t="str">
        <f t="shared" si="498"/>
        <v/>
      </c>
      <c r="BY490" s="16" t="str">
        <f t="shared" si="499"/>
        <v/>
      </c>
      <c r="BZ490" s="16" t="str">
        <f t="shared" si="518"/>
        <v/>
      </c>
      <c r="CA490" s="16" t="str">
        <f t="shared" si="518"/>
        <v/>
      </c>
      <c r="CB490" s="16" t="str">
        <f t="shared" si="518"/>
        <v/>
      </c>
      <c r="CC490" s="16" t="str">
        <f t="shared" si="518"/>
        <v/>
      </c>
      <c r="CD490" s="16" t="str">
        <f t="shared" si="518"/>
        <v/>
      </c>
      <c r="CE490" s="16" t="str">
        <f t="shared" si="518"/>
        <v/>
      </c>
      <c r="CF490" s="16" t="str">
        <f t="shared" si="518"/>
        <v/>
      </c>
      <c r="CG490" s="16" t="str">
        <f t="shared" si="518"/>
        <v/>
      </c>
      <c r="CH490" s="66" t="str">
        <f t="shared" si="501"/>
        <v/>
      </c>
      <c r="CI490" s="42" t="str">
        <f t="shared" si="513"/>
        <v/>
      </c>
      <c r="CJ490" s="42" t="str">
        <f t="shared" si="514"/>
        <v/>
      </c>
      <c r="CK490" s="42" t="str">
        <f t="shared" si="515"/>
        <v/>
      </c>
      <c r="CL490" s="42" t="str">
        <f t="shared" si="516"/>
        <v/>
      </c>
      <c r="CM490" s="42" t="str">
        <f t="shared" si="517"/>
        <v/>
      </c>
      <c r="CN490" s="65">
        <f t="shared" si="503"/>
        <v>0</v>
      </c>
      <c r="CO490" s="73"/>
      <c r="CP490" s="41">
        <f t="shared" si="524"/>
        <v>0</v>
      </c>
      <c r="CQ490" s="39">
        <f t="shared" si="525"/>
        <v>0</v>
      </c>
      <c r="CR490" s="40">
        <f t="shared" si="526"/>
        <v>0</v>
      </c>
      <c r="CS490" s="134">
        <f t="shared" si="527"/>
        <v>0</v>
      </c>
      <c r="CT490" s="17"/>
      <c r="CU490" s="129"/>
      <c r="CV490" s="130">
        <f t="shared" si="504"/>
        <v>0</v>
      </c>
      <c r="CW490" s="134">
        <f t="shared" si="505"/>
        <v>0</v>
      </c>
      <c r="CX490" s="131">
        <f>+IF($I$7="SI",'INPUTS Y LISTAS'!$B$31,0)</f>
        <v>0</v>
      </c>
      <c r="CY490" s="132"/>
      <c r="CZ490" s="130">
        <f t="shared" si="506"/>
        <v>0</v>
      </c>
      <c r="DA490" s="134">
        <f t="shared" si="507"/>
        <v>0</v>
      </c>
      <c r="DB490" s="131">
        <f>+IF($I$7="SI",'INPUTS Y LISTAS'!$B$32,0)</f>
        <v>0</v>
      </c>
      <c r="DC490" s="132"/>
      <c r="DD490" s="130">
        <f t="shared" si="508"/>
        <v>0</v>
      </c>
      <c r="DE490" s="134">
        <f t="shared" si="509"/>
        <v>0</v>
      </c>
      <c r="DF490" s="131">
        <f>+IF($I$7="SI",'INPUTS Y LISTAS'!$B$33,0)</f>
        <v>0</v>
      </c>
      <c r="DG490" s="132"/>
      <c r="DH490" s="130">
        <f t="shared" si="510"/>
        <v>0</v>
      </c>
      <c r="DI490" s="134">
        <f t="shared" si="511"/>
        <v>0</v>
      </c>
      <c r="DJ490" s="136">
        <f t="shared" si="512"/>
        <v>0</v>
      </c>
    </row>
    <row r="491" spans="3:114" ht="15.75" hidden="1" outlineLevel="2" x14ac:dyDescent="0.2">
      <c r="C491" s="14">
        <f t="shared" si="519"/>
        <v>477</v>
      </c>
      <c r="D491" s="72"/>
      <c r="E491" s="69">
        <v>1</v>
      </c>
      <c r="F491" s="69"/>
      <c r="G491" s="70"/>
      <c r="H491" s="70"/>
      <c r="I491" s="70"/>
      <c r="J491" s="70"/>
      <c r="K491" s="70"/>
      <c r="L491" s="70"/>
      <c r="M491" s="70"/>
      <c r="N491" s="70"/>
      <c r="O491" s="70"/>
      <c r="P491" s="70"/>
      <c r="Q491" s="70"/>
      <c r="R491" s="70"/>
      <c r="S491" s="70"/>
      <c r="T491" s="70"/>
      <c r="U491" s="70"/>
      <c r="V491" s="70"/>
      <c r="W491" s="70"/>
      <c r="X491" s="70"/>
      <c r="Y491" s="71"/>
      <c r="Z491" s="87" t="s">
        <v>16</v>
      </c>
      <c r="AA491" s="15" t="str">
        <f>IF(G491="","",IF(Z491="SI",G491*(1+'INPUTS Y LISTAS'!$B$15),'Modelo Estadistico'!G491))</f>
        <v/>
      </c>
      <c r="AB491" s="15" t="str">
        <f>IF(H491="","",IF(Z491="SI",H491*(1+'INPUTS Y LISTAS'!$B$15),'Modelo Estadistico'!H491))</f>
        <v/>
      </c>
      <c r="AC491" s="15" t="str">
        <f>IF(I491="","",IF(Z491="SI",I491*(1+'INPUTS Y LISTAS'!$B$15),'Modelo Estadistico'!I491))</f>
        <v/>
      </c>
      <c r="AD491" s="15" t="str">
        <f>IF(J491="","",IF(Z491="SI",J491*(1+'INPUTS Y LISTAS'!$B$15),'Modelo Estadistico'!J491))</f>
        <v/>
      </c>
      <c r="AE491" s="15" t="str">
        <f>IF(K491="","",IF(Z491="SI",K491*(1+'INPUTS Y LISTAS'!$B$15),'Modelo Estadistico'!K491))</f>
        <v/>
      </c>
      <c r="AF491" s="15" t="str">
        <f>IF(L491="","",IF(Z491="SI",L491*(1+'INPUTS Y LISTAS'!$B$15),'Modelo Estadistico'!L491))</f>
        <v/>
      </c>
      <c r="AG491" s="15" t="str">
        <f>IF(M491="","",IF(Z491="SI",M491*(1+'INPUTS Y LISTAS'!$B$15),'Modelo Estadistico'!M491))</f>
        <v/>
      </c>
      <c r="AH491" s="15" t="str">
        <f>IF(N491="","",IF(Z491="SI",N491*(1+'INPUTS Y LISTAS'!$B$15),'Modelo Estadistico'!N491))</f>
        <v/>
      </c>
      <c r="AI491" s="15" t="str">
        <f>IF(O491="","",IF(Z491="SI",O491*(1+'INPUTS Y LISTAS'!$B$15),'Modelo Estadistico'!O491))</f>
        <v/>
      </c>
      <c r="AJ491" s="15" t="str">
        <f>IF(P491="","",IF(Z491="SI",P491*(1+'INPUTS Y LISTAS'!$B$15),'Modelo Estadistico'!P491))</f>
        <v/>
      </c>
      <c r="AK491" s="15" t="str">
        <f>IF(Q491="","",IF(Z491="SI",Q491*(1+'INPUTS Y LISTAS'!$B$15),'Modelo Estadistico'!Q491))</f>
        <v/>
      </c>
      <c r="AL491" s="15" t="str">
        <f>IF(R491="","",IF(Z491="SI",R491*(1+'INPUTS Y LISTAS'!$B$15),'Modelo Estadistico'!R491))</f>
        <v/>
      </c>
      <c r="AM491" s="15" t="str">
        <f>IF(S491="","",IF(Z491="SI",S491*(1+'INPUTS Y LISTAS'!$B$15),'Modelo Estadistico'!S491))</f>
        <v/>
      </c>
      <c r="AN491" s="15" t="str">
        <f>IF(T491="","",IF(Z491="SI",T491*(1+'INPUTS Y LISTAS'!$B$15),'Modelo Estadistico'!T491))</f>
        <v/>
      </c>
      <c r="AO491" s="15" t="str">
        <f>IF(U491="","",IF(Z491="SI",U491*(1+'INPUTS Y LISTAS'!$B$15),'Modelo Estadistico'!U491))</f>
        <v/>
      </c>
      <c r="AP491" s="15" t="str">
        <f>IF(V491="","",IF(Z491="SI",V491*(1+'INPUTS Y LISTAS'!$B$15),'Modelo Estadistico'!V491))</f>
        <v/>
      </c>
      <c r="AQ491" s="15" t="str">
        <f>IF(W491="","",IF(Z491="SI",W491*(1+'INPUTS Y LISTAS'!$B$15),'Modelo Estadistico'!W491))</f>
        <v/>
      </c>
      <c r="AR491" s="15" t="str">
        <f>IF(X491="","",IF(Z491="SI",X491*(1+'INPUTS Y LISTAS'!$B$15),'Modelo Estadistico'!X491))</f>
        <v/>
      </c>
      <c r="AS491" s="71"/>
      <c r="AT491" s="29" t="str">
        <f t="shared" si="520"/>
        <v/>
      </c>
      <c r="AU491" s="15" t="str">
        <f t="shared" si="521"/>
        <v/>
      </c>
      <c r="AV491" s="15" t="str">
        <f t="shared" si="522"/>
        <v/>
      </c>
      <c r="AW491" s="30" t="str">
        <f t="shared" si="523"/>
        <v/>
      </c>
      <c r="AX491" s="28" t="str">
        <f t="shared" si="502"/>
        <v/>
      </c>
      <c r="AY491" s="16" t="str">
        <f t="shared" si="474"/>
        <v/>
      </c>
      <c r="AZ491" s="16" t="str">
        <f t="shared" si="475"/>
        <v/>
      </c>
      <c r="BA491" s="16" t="str">
        <f t="shared" si="476"/>
        <v/>
      </c>
      <c r="BB491" s="16" t="str">
        <f t="shared" si="477"/>
        <v/>
      </c>
      <c r="BC491" s="16" t="str">
        <f t="shared" si="478"/>
        <v/>
      </c>
      <c r="BD491" s="16" t="str">
        <f t="shared" si="479"/>
        <v/>
      </c>
      <c r="BE491" s="16" t="str">
        <f t="shared" si="480"/>
        <v/>
      </c>
      <c r="BF491" s="16" t="str">
        <f t="shared" si="481"/>
        <v/>
      </c>
      <c r="BG491" s="16" t="str">
        <f t="shared" si="482"/>
        <v/>
      </c>
      <c r="BH491" s="16" t="str">
        <f t="shared" si="483"/>
        <v/>
      </c>
      <c r="BI491" s="16" t="str">
        <f t="shared" si="484"/>
        <v/>
      </c>
      <c r="BJ491" s="16" t="str">
        <f t="shared" si="485"/>
        <v/>
      </c>
      <c r="BK491" s="16" t="str">
        <f t="shared" si="486"/>
        <v/>
      </c>
      <c r="BL491" s="16" t="str">
        <f t="shared" si="487"/>
        <v/>
      </c>
      <c r="BM491" s="16"/>
      <c r="BN491" s="16" t="str">
        <f t="shared" si="488"/>
        <v/>
      </c>
      <c r="BO491" s="16" t="str">
        <f t="shared" si="489"/>
        <v/>
      </c>
      <c r="BP491" s="28" t="str">
        <f t="shared" si="490"/>
        <v/>
      </c>
      <c r="BQ491" s="16" t="str">
        <f t="shared" si="491"/>
        <v/>
      </c>
      <c r="BR491" s="16" t="str">
        <f t="shared" si="492"/>
        <v/>
      </c>
      <c r="BS491" s="16" t="str">
        <f t="shared" si="493"/>
        <v/>
      </c>
      <c r="BT491" s="16" t="str">
        <f t="shared" si="494"/>
        <v/>
      </c>
      <c r="BU491" s="16" t="str">
        <f t="shared" si="495"/>
        <v/>
      </c>
      <c r="BV491" s="16" t="str">
        <f t="shared" si="496"/>
        <v/>
      </c>
      <c r="BW491" s="16" t="str">
        <f t="shared" si="497"/>
        <v/>
      </c>
      <c r="BX491" s="16" t="str">
        <f t="shared" si="498"/>
        <v/>
      </c>
      <c r="BY491" s="16" t="str">
        <f t="shared" si="499"/>
        <v/>
      </c>
      <c r="BZ491" s="16" t="str">
        <f t="shared" si="518"/>
        <v/>
      </c>
      <c r="CA491" s="16" t="str">
        <f t="shared" si="518"/>
        <v/>
      </c>
      <c r="CB491" s="16" t="str">
        <f t="shared" si="518"/>
        <v/>
      </c>
      <c r="CC491" s="16" t="str">
        <f t="shared" si="518"/>
        <v/>
      </c>
      <c r="CD491" s="16" t="str">
        <f t="shared" si="518"/>
        <v/>
      </c>
      <c r="CE491" s="16" t="str">
        <f t="shared" si="518"/>
        <v/>
      </c>
      <c r="CF491" s="16" t="str">
        <f t="shared" si="518"/>
        <v/>
      </c>
      <c r="CG491" s="16" t="str">
        <f t="shared" si="518"/>
        <v/>
      </c>
      <c r="CH491" s="66" t="str">
        <f t="shared" si="501"/>
        <v/>
      </c>
      <c r="CI491" s="42" t="str">
        <f t="shared" si="513"/>
        <v/>
      </c>
      <c r="CJ491" s="42" t="str">
        <f t="shared" si="514"/>
        <v/>
      </c>
      <c r="CK491" s="42" t="str">
        <f t="shared" si="515"/>
        <v/>
      </c>
      <c r="CL491" s="42" t="str">
        <f t="shared" si="516"/>
        <v/>
      </c>
      <c r="CM491" s="42" t="str">
        <f t="shared" si="517"/>
        <v/>
      </c>
      <c r="CN491" s="65">
        <f t="shared" si="503"/>
        <v>0</v>
      </c>
      <c r="CO491" s="73"/>
      <c r="CP491" s="41">
        <f t="shared" si="524"/>
        <v>0</v>
      </c>
      <c r="CQ491" s="39">
        <f t="shared" si="525"/>
        <v>0</v>
      </c>
      <c r="CR491" s="40">
        <f t="shared" si="526"/>
        <v>0</v>
      </c>
      <c r="CS491" s="134">
        <f t="shared" si="527"/>
        <v>0</v>
      </c>
      <c r="CT491" s="17"/>
      <c r="CU491" s="129"/>
      <c r="CV491" s="130">
        <f t="shared" si="504"/>
        <v>0</v>
      </c>
      <c r="CW491" s="134">
        <f t="shared" si="505"/>
        <v>0</v>
      </c>
      <c r="CX491" s="131">
        <f>+IF($I$7="SI",'INPUTS Y LISTAS'!$B$31,0)</f>
        <v>0</v>
      </c>
      <c r="CY491" s="132"/>
      <c r="CZ491" s="130">
        <f t="shared" si="506"/>
        <v>0</v>
      </c>
      <c r="DA491" s="134">
        <f t="shared" si="507"/>
        <v>0</v>
      </c>
      <c r="DB491" s="131">
        <f>+IF($I$7="SI",'INPUTS Y LISTAS'!$B$32,0)</f>
        <v>0</v>
      </c>
      <c r="DC491" s="132"/>
      <c r="DD491" s="130">
        <f t="shared" si="508"/>
        <v>0</v>
      </c>
      <c r="DE491" s="134">
        <f t="shared" si="509"/>
        <v>0</v>
      </c>
      <c r="DF491" s="131">
        <f>+IF($I$7="SI",'INPUTS Y LISTAS'!$B$33,0)</f>
        <v>0</v>
      </c>
      <c r="DG491" s="132"/>
      <c r="DH491" s="130">
        <f t="shared" si="510"/>
        <v>0</v>
      </c>
      <c r="DI491" s="134">
        <f t="shared" si="511"/>
        <v>0</v>
      </c>
      <c r="DJ491" s="136">
        <f t="shared" si="512"/>
        <v>0</v>
      </c>
    </row>
    <row r="492" spans="3:114" ht="15.75" hidden="1" outlineLevel="2" x14ac:dyDescent="0.2">
      <c r="C492" s="14">
        <f t="shared" si="519"/>
        <v>478</v>
      </c>
      <c r="D492" s="72"/>
      <c r="E492" s="69">
        <v>1</v>
      </c>
      <c r="F492" s="69"/>
      <c r="G492" s="70"/>
      <c r="H492" s="70"/>
      <c r="I492" s="70"/>
      <c r="J492" s="70"/>
      <c r="K492" s="70"/>
      <c r="L492" s="70"/>
      <c r="M492" s="70"/>
      <c r="N492" s="70"/>
      <c r="O492" s="70"/>
      <c r="P492" s="70"/>
      <c r="Q492" s="70"/>
      <c r="R492" s="70"/>
      <c r="S492" s="70"/>
      <c r="T492" s="70"/>
      <c r="U492" s="70"/>
      <c r="V492" s="70"/>
      <c r="W492" s="70"/>
      <c r="X492" s="70"/>
      <c r="Y492" s="71"/>
      <c r="Z492" s="87" t="s">
        <v>16</v>
      </c>
      <c r="AA492" s="15" t="str">
        <f>IF(G492="","",IF(Z492="SI",G492*(1+'INPUTS Y LISTAS'!$B$15),'Modelo Estadistico'!G492))</f>
        <v/>
      </c>
      <c r="AB492" s="15" t="str">
        <f>IF(H492="","",IF(Z492="SI",H492*(1+'INPUTS Y LISTAS'!$B$15),'Modelo Estadistico'!H492))</f>
        <v/>
      </c>
      <c r="AC492" s="15" t="str">
        <f>IF(I492="","",IF(Z492="SI",I492*(1+'INPUTS Y LISTAS'!$B$15),'Modelo Estadistico'!I492))</f>
        <v/>
      </c>
      <c r="AD492" s="15" t="str">
        <f>IF(J492="","",IF(Z492="SI",J492*(1+'INPUTS Y LISTAS'!$B$15),'Modelo Estadistico'!J492))</f>
        <v/>
      </c>
      <c r="AE492" s="15" t="str">
        <f>IF(K492="","",IF(Z492="SI",K492*(1+'INPUTS Y LISTAS'!$B$15),'Modelo Estadistico'!K492))</f>
        <v/>
      </c>
      <c r="AF492" s="15" t="str">
        <f>IF(L492="","",IF(Z492="SI",L492*(1+'INPUTS Y LISTAS'!$B$15),'Modelo Estadistico'!L492))</f>
        <v/>
      </c>
      <c r="AG492" s="15" t="str">
        <f>IF(M492="","",IF(Z492="SI",M492*(1+'INPUTS Y LISTAS'!$B$15),'Modelo Estadistico'!M492))</f>
        <v/>
      </c>
      <c r="AH492" s="15" t="str">
        <f>IF(N492="","",IF(Z492="SI",N492*(1+'INPUTS Y LISTAS'!$B$15),'Modelo Estadistico'!N492))</f>
        <v/>
      </c>
      <c r="AI492" s="15" t="str">
        <f>IF(O492="","",IF(Z492="SI",O492*(1+'INPUTS Y LISTAS'!$B$15),'Modelo Estadistico'!O492))</f>
        <v/>
      </c>
      <c r="AJ492" s="15" t="str">
        <f>IF(P492="","",IF(Z492="SI",P492*(1+'INPUTS Y LISTAS'!$B$15),'Modelo Estadistico'!P492))</f>
        <v/>
      </c>
      <c r="AK492" s="15" t="str">
        <f>IF(Q492="","",IF(Z492="SI",Q492*(1+'INPUTS Y LISTAS'!$B$15),'Modelo Estadistico'!Q492))</f>
        <v/>
      </c>
      <c r="AL492" s="15" t="str">
        <f>IF(R492="","",IF(Z492="SI",R492*(1+'INPUTS Y LISTAS'!$B$15),'Modelo Estadistico'!R492))</f>
        <v/>
      </c>
      <c r="AM492" s="15" t="str">
        <f>IF(S492="","",IF(Z492="SI",S492*(1+'INPUTS Y LISTAS'!$B$15),'Modelo Estadistico'!S492))</f>
        <v/>
      </c>
      <c r="AN492" s="15" t="str">
        <f>IF(T492="","",IF(Z492="SI",T492*(1+'INPUTS Y LISTAS'!$B$15),'Modelo Estadistico'!T492))</f>
        <v/>
      </c>
      <c r="AO492" s="15" t="str">
        <f>IF(U492="","",IF(Z492="SI",U492*(1+'INPUTS Y LISTAS'!$B$15),'Modelo Estadistico'!U492))</f>
        <v/>
      </c>
      <c r="AP492" s="15" t="str">
        <f>IF(V492="","",IF(Z492="SI",V492*(1+'INPUTS Y LISTAS'!$B$15),'Modelo Estadistico'!V492))</f>
        <v/>
      </c>
      <c r="AQ492" s="15" t="str">
        <f>IF(W492="","",IF(Z492="SI",W492*(1+'INPUTS Y LISTAS'!$B$15),'Modelo Estadistico'!W492))</f>
        <v/>
      </c>
      <c r="AR492" s="15" t="str">
        <f>IF(X492="","",IF(Z492="SI",X492*(1+'INPUTS Y LISTAS'!$B$15),'Modelo Estadistico'!X492))</f>
        <v/>
      </c>
      <c r="AS492" s="71"/>
      <c r="AT492" s="29" t="str">
        <f t="shared" si="520"/>
        <v/>
      </c>
      <c r="AU492" s="15" t="str">
        <f t="shared" si="521"/>
        <v/>
      </c>
      <c r="AV492" s="15" t="str">
        <f t="shared" si="522"/>
        <v/>
      </c>
      <c r="AW492" s="30" t="str">
        <f t="shared" si="523"/>
        <v/>
      </c>
      <c r="AX492" s="28" t="str">
        <f t="shared" si="502"/>
        <v/>
      </c>
      <c r="AY492" s="16" t="str">
        <f t="shared" si="474"/>
        <v/>
      </c>
      <c r="AZ492" s="16" t="str">
        <f t="shared" si="475"/>
        <v/>
      </c>
      <c r="BA492" s="16" t="str">
        <f t="shared" si="476"/>
        <v/>
      </c>
      <c r="BB492" s="16" t="str">
        <f t="shared" si="477"/>
        <v/>
      </c>
      <c r="BC492" s="16" t="str">
        <f t="shared" si="478"/>
        <v/>
      </c>
      <c r="BD492" s="16" t="str">
        <f t="shared" si="479"/>
        <v/>
      </c>
      <c r="BE492" s="16" t="str">
        <f t="shared" si="480"/>
        <v/>
      </c>
      <c r="BF492" s="16" t="str">
        <f t="shared" si="481"/>
        <v/>
      </c>
      <c r="BG492" s="16" t="str">
        <f t="shared" si="482"/>
        <v/>
      </c>
      <c r="BH492" s="16" t="str">
        <f t="shared" si="483"/>
        <v/>
      </c>
      <c r="BI492" s="16" t="str">
        <f t="shared" si="484"/>
        <v/>
      </c>
      <c r="BJ492" s="16" t="str">
        <f t="shared" si="485"/>
        <v/>
      </c>
      <c r="BK492" s="16" t="str">
        <f t="shared" si="486"/>
        <v/>
      </c>
      <c r="BL492" s="16" t="str">
        <f t="shared" si="487"/>
        <v/>
      </c>
      <c r="BM492" s="16"/>
      <c r="BN492" s="16" t="str">
        <f t="shared" si="488"/>
        <v/>
      </c>
      <c r="BO492" s="16" t="str">
        <f t="shared" si="489"/>
        <v/>
      </c>
      <c r="BP492" s="28" t="str">
        <f t="shared" si="490"/>
        <v/>
      </c>
      <c r="BQ492" s="16" t="str">
        <f t="shared" si="491"/>
        <v/>
      </c>
      <c r="BR492" s="16" t="str">
        <f t="shared" si="492"/>
        <v/>
      </c>
      <c r="BS492" s="16" t="str">
        <f t="shared" si="493"/>
        <v/>
      </c>
      <c r="BT492" s="16" t="str">
        <f t="shared" si="494"/>
        <v/>
      </c>
      <c r="BU492" s="16" t="str">
        <f t="shared" si="495"/>
        <v/>
      </c>
      <c r="BV492" s="16" t="str">
        <f t="shared" si="496"/>
        <v/>
      </c>
      <c r="BW492" s="16" t="str">
        <f t="shared" si="497"/>
        <v/>
      </c>
      <c r="BX492" s="16" t="str">
        <f t="shared" si="498"/>
        <v/>
      </c>
      <c r="BY492" s="16" t="str">
        <f t="shared" si="499"/>
        <v/>
      </c>
      <c r="BZ492" s="16" t="str">
        <f t="shared" si="518"/>
        <v/>
      </c>
      <c r="CA492" s="16" t="str">
        <f t="shared" si="518"/>
        <v/>
      </c>
      <c r="CB492" s="16" t="str">
        <f t="shared" si="518"/>
        <v/>
      </c>
      <c r="CC492" s="16" t="str">
        <f t="shared" si="518"/>
        <v/>
      </c>
      <c r="CD492" s="16" t="str">
        <f t="shared" si="518"/>
        <v/>
      </c>
      <c r="CE492" s="16" t="str">
        <f t="shared" si="518"/>
        <v/>
      </c>
      <c r="CF492" s="16" t="str">
        <f t="shared" si="518"/>
        <v/>
      </c>
      <c r="CG492" s="16" t="str">
        <f t="shared" si="518"/>
        <v/>
      </c>
      <c r="CH492" s="66" t="str">
        <f t="shared" si="501"/>
        <v/>
      </c>
      <c r="CI492" s="42" t="str">
        <f t="shared" si="513"/>
        <v/>
      </c>
      <c r="CJ492" s="42" t="str">
        <f t="shared" si="514"/>
        <v/>
      </c>
      <c r="CK492" s="42" t="str">
        <f t="shared" si="515"/>
        <v/>
      </c>
      <c r="CL492" s="42" t="str">
        <f t="shared" si="516"/>
        <v/>
      </c>
      <c r="CM492" s="42" t="str">
        <f t="shared" si="517"/>
        <v/>
      </c>
      <c r="CN492" s="65">
        <f t="shared" si="503"/>
        <v>0</v>
      </c>
      <c r="CO492" s="73"/>
      <c r="CP492" s="41">
        <f t="shared" si="524"/>
        <v>0</v>
      </c>
      <c r="CQ492" s="39">
        <f t="shared" si="525"/>
        <v>0</v>
      </c>
      <c r="CR492" s="40">
        <f t="shared" si="526"/>
        <v>0</v>
      </c>
      <c r="CS492" s="134">
        <f t="shared" si="527"/>
        <v>0</v>
      </c>
      <c r="CT492" s="17"/>
      <c r="CU492" s="129"/>
      <c r="CV492" s="130">
        <f t="shared" si="504"/>
        <v>0</v>
      </c>
      <c r="CW492" s="134">
        <f t="shared" si="505"/>
        <v>0</v>
      </c>
      <c r="CX492" s="131">
        <f>+IF($I$7="SI",'INPUTS Y LISTAS'!$B$31,0)</f>
        <v>0</v>
      </c>
      <c r="CY492" s="132"/>
      <c r="CZ492" s="130">
        <f t="shared" si="506"/>
        <v>0</v>
      </c>
      <c r="DA492" s="134">
        <f t="shared" si="507"/>
        <v>0</v>
      </c>
      <c r="DB492" s="131">
        <f>+IF($I$7="SI",'INPUTS Y LISTAS'!$B$32,0)</f>
        <v>0</v>
      </c>
      <c r="DC492" s="132"/>
      <c r="DD492" s="130">
        <f t="shared" si="508"/>
        <v>0</v>
      </c>
      <c r="DE492" s="134">
        <f t="shared" si="509"/>
        <v>0</v>
      </c>
      <c r="DF492" s="131">
        <f>+IF($I$7="SI",'INPUTS Y LISTAS'!$B$33,0)</f>
        <v>0</v>
      </c>
      <c r="DG492" s="132"/>
      <c r="DH492" s="130">
        <f t="shared" si="510"/>
        <v>0</v>
      </c>
      <c r="DI492" s="134">
        <f t="shared" si="511"/>
        <v>0</v>
      </c>
      <c r="DJ492" s="136">
        <f t="shared" si="512"/>
        <v>0</v>
      </c>
    </row>
    <row r="493" spans="3:114" ht="15.75" hidden="1" outlineLevel="2" x14ac:dyDescent="0.2">
      <c r="C493" s="14">
        <f t="shared" si="519"/>
        <v>479</v>
      </c>
      <c r="D493" s="72"/>
      <c r="E493" s="69">
        <v>1</v>
      </c>
      <c r="F493" s="69"/>
      <c r="G493" s="70"/>
      <c r="H493" s="70"/>
      <c r="I493" s="70"/>
      <c r="J493" s="70"/>
      <c r="K493" s="70"/>
      <c r="L493" s="70"/>
      <c r="M493" s="70"/>
      <c r="N493" s="70"/>
      <c r="O493" s="70"/>
      <c r="P493" s="70"/>
      <c r="Q493" s="70"/>
      <c r="R493" s="70"/>
      <c r="S493" s="70"/>
      <c r="T493" s="70"/>
      <c r="U493" s="70"/>
      <c r="V493" s="70"/>
      <c r="W493" s="70"/>
      <c r="X493" s="70"/>
      <c r="Y493" s="71"/>
      <c r="Z493" s="87" t="s">
        <v>16</v>
      </c>
      <c r="AA493" s="15" t="str">
        <f>IF(G493="","",IF(Z493="SI",G493*(1+'INPUTS Y LISTAS'!$B$15),'Modelo Estadistico'!G493))</f>
        <v/>
      </c>
      <c r="AB493" s="15" t="str">
        <f>IF(H493="","",IF(Z493="SI",H493*(1+'INPUTS Y LISTAS'!$B$15),'Modelo Estadistico'!H493))</f>
        <v/>
      </c>
      <c r="AC493" s="15" t="str">
        <f>IF(I493="","",IF(Z493="SI",I493*(1+'INPUTS Y LISTAS'!$B$15),'Modelo Estadistico'!I493))</f>
        <v/>
      </c>
      <c r="AD493" s="15" t="str">
        <f>IF(J493="","",IF(Z493="SI",J493*(1+'INPUTS Y LISTAS'!$B$15),'Modelo Estadistico'!J493))</f>
        <v/>
      </c>
      <c r="AE493" s="15" t="str">
        <f>IF(K493="","",IF(Z493="SI",K493*(1+'INPUTS Y LISTAS'!$B$15),'Modelo Estadistico'!K493))</f>
        <v/>
      </c>
      <c r="AF493" s="15" t="str">
        <f>IF(L493="","",IF(Z493="SI",L493*(1+'INPUTS Y LISTAS'!$B$15),'Modelo Estadistico'!L493))</f>
        <v/>
      </c>
      <c r="AG493" s="15" t="str">
        <f>IF(M493="","",IF(Z493="SI",M493*(1+'INPUTS Y LISTAS'!$B$15),'Modelo Estadistico'!M493))</f>
        <v/>
      </c>
      <c r="AH493" s="15" t="str">
        <f>IF(N493="","",IF(Z493="SI",N493*(1+'INPUTS Y LISTAS'!$B$15),'Modelo Estadistico'!N493))</f>
        <v/>
      </c>
      <c r="AI493" s="15" t="str">
        <f>IF(O493="","",IF(Z493="SI",O493*(1+'INPUTS Y LISTAS'!$B$15),'Modelo Estadistico'!O493))</f>
        <v/>
      </c>
      <c r="AJ493" s="15" t="str">
        <f>IF(P493="","",IF(Z493="SI",P493*(1+'INPUTS Y LISTAS'!$B$15),'Modelo Estadistico'!P493))</f>
        <v/>
      </c>
      <c r="AK493" s="15" t="str">
        <f>IF(Q493="","",IF(Z493="SI",Q493*(1+'INPUTS Y LISTAS'!$B$15),'Modelo Estadistico'!Q493))</f>
        <v/>
      </c>
      <c r="AL493" s="15" t="str">
        <f>IF(R493="","",IF(Z493="SI",R493*(1+'INPUTS Y LISTAS'!$B$15),'Modelo Estadistico'!R493))</f>
        <v/>
      </c>
      <c r="AM493" s="15" t="str">
        <f>IF(S493="","",IF(Z493="SI",S493*(1+'INPUTS Y LISTAS'!$B$15),'Modelo Estadistico'!S493))</f>
        <v/>
      </c>
      <c r="AN493" s="15" t="str">
        <f>IF(T493="","",IF(Z493="SI",T493*(1+'INPUTS Y LISTAS'!$B$15),'Modelo Estadistico'!T493))</f>
        <v/>
      </c>
      <c r="AO493" s="15" t="str">
        <f>IF(U493="","",IF(Z493="SI",U493*(1+'INPUTS Y LISTAS'!$B$15),'Modelo Estadistico'!U493))</f>
        <v/>
      </c>
      <c r="AP493" s="15" t="str">
        <f>IF(V493="","",IF(Z493="SI",V493*(1+'INPUTS Y LISTAS'!$B$15),'Modelo Estadistico'!V493))</f>
        <v/>
      </c>
      <c r="AQ493" s="15" t="str">
        <f>IF(W493="","",IF(Z493="SI",W493*(1+'INPUTS Y LISTAS'!$B$15),'Modelo Estadistico'!W493))</f>
        <v/>
      </c>
      <c r="AR493" s="15" t="str">
        <f>IF(X493="","",IF(Z493="SI",X493*(1+'INPUTS Y LISTAS'!$B$15),'Modelo Estadistico'!X493))</f>
        <v/>
      </c>
      <c r="AS493" s="71"/>
      <c r="AT493" s="29" t="str">
        <f t="shared" si="520"/>
        <v/>
      </c>
      <c r="AU493" s="15" t="str">
        <f t="shared" si="521"/>
        <v/>
      </c>
      <c r="AV493" s="15" t="str">
        <f t="shared" si="522"/>
        <v/>
      </c>
      <c r="AW493" s="30" t="str">
        <f t="shared" si="523"/>
        <v/>
      </c>
      <c r="AX493" s="28" t="str">
        <f t="shared" si="502"/>
        <v/>
      </c>
      <c r="AY493" s="16" t="str">
        <f t="shared" si="474"/>
        <v/>
      </c>
      <c r="AZ493" s="16" t="str">
        <f t="shared" si="475"/>
        <v/>
      </c>
      <c r="BA493" s="16" t="str">
        <f t="shared" si="476"/>
        <v/>
      </c>
      <c r="BB493" s="16" t="str">
        <f t="shared" si="477"/>
        <v/>
      </c>
      <c r="BC493" s="16" t="str">
        <f t="shared" si="478"/>
        <v/>
      </c>
      <c r="BD493" s="16" t="str">
        <f t="shared" si="479"/>
        <v/>
      </c>
      <c r="BE493" s="16" t="str">
        <f t="shared" si="480"/>
        <v/>
      </c>
      <c r="BF493" s="16" t="str">
        <f t="shared" si="481"/>
        <v/>
      </c>
      <c r="BG493" s="16" t="str">
        <f t="shared" si="482"/>
        <v/>
      </c>
      <c r="BH493" s="16" t="str">
        <f t="shared" si="483"/>
        <v/>
      </c>
      <c r="BI493" s="16" t="str">
        <f t="shared" si="484"/>
        <v/>
      </c>
      <c r="BJ493" s="16" t="str">
        <f t="shared" si="485"/>
        <v/>
      </c>
      <c r="BK493" s="16" t="str">
        <f t="shared" si="486"/>
        <v/>
      </c>
      <c r="BL493" s="16" t="str">
        <f t="shared" si="487"/>
        <v/>
      </c>
      <c r="BM493" s="16"/>
      <c r="BN493" s="16" t="str">
        <f t="shared" si="488"/>
        <v/>
      </c>
      <c r="BO493" s="16" t="str">
        <f t="shared" si="489"/>
        <v/>
      </c>
      <c r="BP493" s="28" t="str">
        <f t="shared" si="490"/>
        <v/>
      </c>
      <c r="BQ493" s="16" t="str">
        <f t="shared" si="491"/>
        <v/>
      </c>
      <c r="BR493" s="16" t="str">
        <f t="shared" si="492"/>
        <v/>
      </c>
      <c r="BS493" s="16" t="str">
        <f t="shared" si="493"/>
        <v/>
      </c>
      <c r="BT493" s="16" t="str">
        <f t="shared" si="494"/>
        <v/>
      </c>
      <c r="BU493" s="16" t="str">
        <f t="shared" si="495"/>
        <v/>
      </c>
      <c r="BV493" s="16" t="str">
        <f t="shared" si="496"/>
        <v/>
      </c>
      <c r="BW493" s="16" t="str">
        <f t="shared" si="497"/>
        <v/>
      </c>
      <c r="BX493" s="16" t="str">
        <f t="shared" si="498"/>
        <v/>
      </c>
      <c r="BY493" s="16" t="str">
        <f t="shared" si="499"/>
        <v/>
      </c>
      <c r="BZ493" s="16" t="str">
        <f t="shared" si="518"/>
        <v/>
      </c>
      <c r="CA493" s="16" t="str">
        <f t="shared" si="518"/>
        <v/>
      </c>
      <c r="CB493" s="16" t="str">
        <f t="shared" si="518"/>
        <v/>
      </c>
      <c r="CC493" s="16" t="str">
        <f t="shared" si="518"/>
        <v/>
      </c>
      <c r="CD493" s="16" t="str">
        <f t="shared" si="518"/>
        <v/>
      </c>
      <c r="CE493" s="16" t="str">
        <f t="shared" si="518"/>
        <v/>
      </c>
      <c r="CF493" s="16" t="str">
        <f t="shared" si="518"/>
        <v/>
      </c>
      <c r="CG493" s="16" t="str">
        <f t="shared" si="518"/>
        <v/>
      </c>
      <c r="CH493" s="66" t="str">
        <f t="shared" si="501"/>
        <v/>
      </c>
      <c r="CI493" s="42" t="str">
        <f t="shared" si="513"/>
        <v/>
      </c>
      <c r="CJ493" s="42" t="str">
        <f t="shared" si="514"/>
        <v/>
      </c>
      <c r="CK493" s="42" t="str">
        <f t="shared" si="515"/>
        <v/>
      </c>
      <c r="CL493" s="42" t="str">
        <f t="shared" si="516"/>
        <v/>
      </c>
      <c r="CM493" s="42" t="str">
        <f t="shared" si="517"/>
        <v/>
      </c>
      <c r="CN493" s="65">
        <f t="shared" si="503"/>
        <v>0</v>
      </c>
      <c r="CO493" s="73"/>
      <c r="CP493" s="41">
        <f t="shared" si="524"/>
        <v>0</v>
      </c>
      <c r="CQ493" s="39">
        <f t="shared" si="525"/>
        <v>0</v>
      </c>
      <c r="CR493" s="40">
        <f t="shared" si="526"/>
        <v>0</v>
      </c>
      <c r="CS493" s="134">
        <f t="shared" si="527"/>
        <v>0</v>
      </c>
      <c r="CT493" s="17"/>
      <c r="CU493" s="129"/>
      <c r="CV493" s="130">
        <f t="shared" si="504"/>
        <v>0</v>
      </c>
      <c r="CW493" s="134">
        <f t="shared" si="505"/>
        <v>0</v>
      </c>
      <c r="CX493" s="131">
        <f>+IF($I$7="SI",'INPUTS Y LISTAS'!$B$31,0)</f>
        <v>0</v>
      </c>
      <c r="CY493" s="132"/>
      <c r="CZ493" s="130">
        <f t="shared" si="506"/>
        <v>0</v>
      </c>
      <c r="DA493" s="134">
        <f t="shared" si="507"/>
        <v>0</v>
      </c>
      <c r="DB493" s="131">
        <f>+IF($I$7="SI",'INPUTS Y LISTAS'!$B$32,0)</f>
        <v>0</v>
      </c>
      <c r="DC493" s="132"/>
      <c r="DD493" s="130">
        <f t="shared" si="508"/>
        <v>0</v>
      </c>
      <c r="DE493" s="134">
        <f t="shared" si="509"/>
        <v>0</v>
      </c>
      <c r="DF493" s="131">
        <f>+IF($I$7="SI",'INPUTS Y LISTAS'!$B$33,0)</f>
        <v>0</v>
      </c>
      <c r="DG493" s="132"/>
      <c r="DH493" s="130">
        <f t="shared" si="510"/>
        <v>0</v>
      </c>
      <c r="DI493" s="134">
        <f t="shared" si="511"/>
        <v>0</v>
      </c>
      <c r="DJ493" s="136">
        <f t="shared" si="512"/>
        <v>0</v>
      </c>
    </row>
    <row r="494" spans="3:114" ht="15.75" hidden="1" outlineLevel="2" x14ac:dyDescent="0.2">
      <c r="C494" s="14">
        <f t="shared" si="519"/>
        <v>480</v>
      </c>
      <c r="D494" s="72"/>
      <c r="E494" s="69">
        <v>1</v>
      </c>
      <c r="F494" s="69"/>
      <c r="G494" s="70"/>
      <c r="H494" s="70"/>
      <c r="I494" s="70"/>
      <c r="J494" s="70"/>
      <c r="K494" s="70"/>
      <c r="L494" s="70"/>
      <c r="M494" s="70"/>
      <c r="N494" s="70"/>
      <c r="O494" s="70"/>
      <c r="P494" s="70"/>
      <c r="Q494" s="70"/>
      <c r="R494" s="70"/>
      <c r="S494" s="70"/>
      <c r="T494" s="70"/>
      <c r="U494" s="70"/>
      <c r="V494" s="70"/>
      <c r="W494" s="70"/>
      <c r="X494" s="70"/>
      <c r="Y494" s="71"/>
      <c r="Z494" s="87" t="s">
        <v>16</v>
      </c>
      <c r="AA494" s="15" t="str">
        <f>IF(G494="","",IF(Z494="SI",G494*(1+'INPUTS Y LISTAS'!$B$15),'Modelo Estadistico'!G494))</f>
        <v/>
      </c>
      <c r="AB494" s="15" t="str">
        <f>IF(H494="","",IF(Z494="SI",H494*(1+'INPUTS Y LISTAS'!$B$15),'Modelo Estadistico'!H494))</f>
        <v/>
      </c>
      <c r="AC494" s="15" t="str">
        <f>IF(I494="","",IF(Z494="SI",I494*(1+'INPUTS Y LISTAS'!$B$15),'Modelo Estadistico'!I494))</f>
        <v/>
      </c>
      <c r="AD494" s="15" t="str">
        <f>IF(J494="","",IF(Z494="SI",J494*(1+'INPUTS Y LISTAS'!$B$15),'Modelo Estadistico'!J494))</f>
        <v/>
      </c>
      <c r="AE494" s="15" t="str">
        <f>IF(K494="","",IF(Z494="SI",K494*(1+'INPUTS Y LISTAS'!$B$15),'Modelo Estadistico'!K494))</f>
        <v/>
      </c>
      <c r="AF494" s="15" t="str">
        <f>IF(L494="","",IF(Z494="SI",L494*(1+'INPUTS Y LISTAS'!$B$15),'Modelo Estadistico'!L494))</f>
        <v/>
      </c>
      <c r="AG494" s="15" t="str">
        <f>IF(M494="","",IF(Z494="SI",M494*(1+'INPUTS Y LISTAS'!$B$15),'Modelo Estadistico'!M494))</f>
        <v/>
      </c>
      <c r="AH494" s="15" t="str">
        <f>IF(N494="","",IF(Z494="SI",N494*(1+'INPUTS Y LISTAS'!$B$15),'Modelo Estadistico'!N494))</f>
        <v/>
      </c>
      <c r="AI494" s="15" t="str">
        <f>IF(O494="","",IF(Z494="SI",O494*(1+'INPUTS Y LISTAS'!$B$15),'Modelo Estadistico'!O494))</f>
        <v/>
      </c>
      <c r="AJ494" s="15" t="str">
        <f>IF(P494="","",IF(Z494="SI",P494*(1+'INPUTS Y LISTAS'!$B$15),'Modelo Estadistico'!P494))</f>
        <v/>
      </c>
      <c r="AK494" s="15" t="str">
        <f>IF(Q494="","",IF(Z494="SI",Q494*(1+'INPUTS Y LISTAS'!$B$15),'Modelo Estadistico'!Q494))</f>
        <v/>
      </c>
      <c r="AL494" s="15" t="str">
        <f>IF(R494="","",IF(Z494="SI",R494*(1+'INPUTS Y LISTAS'!$B$15),'Modelo Estadistico'!R494))</f>
        <v/>
      </c>
      <c r="AM494" s="15" t="str">
        <f>IF(S494="","",IF(Z494="SI",S494*(1+'INPUTS Y LISTAS'!$B$15),'Modelo Estadistico'!S494))</f>
        <v/>
      </c>
      <c r="AN494" s="15" t="str">
        <f>IF(T494="","",IF(Z494="SI",T494*(1+'INPUTS Y LISTAS'!$B$15),'Modelo Estadistico'!T494))</f>
        <v/>
      </c>
      <c r="AO494" s="15" t="str">
        <f>IF(U494="","",IF(Z494="SI",U494*(1+'INPUTS Y LISTAS'!$B$15),'Modelo Estadistico'!U494))</f>
        <v/>
      </c>
      <c r="AP494" s="15" t="str">
        <f>IF(V494="","",IF(Z494="SI",V494*(1+'INPUTS Y LISTAS'!$B$15),'Modelo Estadistico'!V494))</f>
        <v/>
      </c>
      <c r="AQ494" s="15" t="str">
        <f>IF(W494="","",IF(Z494="SI",W494*(1+'INPUTS Y LISTAS'!$B$15),'Modelo Estadistico'!W494))</f>
        <v/>
      </c>
      <c r="AR494" s="15" t="str">
        <f>IF(X494="","",IF(Z494="SI",X494*(1+'INPUTS Y LISTAS'!$B$15),'Modelo Estadistico'!X494))</f>
        <v/>
      </c>
      <c r="AS494" s="71"/>
      <c r="AT494" s="29" t="str">
        <f t="shared" si="520"/>
        <v/>
      </c>
      <c r="AU494" s="15" t="str">
        <f t="shared" si="521"/>
        <v/>
      </c>
      <c r="AV494" s="15" t="str">
        <f t="shared" si="522"/>
        <v/>
      </c>
      <c r="AW494" s="30" t="str">
        <f t="shared" si="523"/>
        <v/>
      </c>
      <c r="AX494" s="28" t="str">
        <f t="shared" si="502"/>
        <v/>
      </c>
      <c r="AY494" s="16" t="str">
        <f t="shared" si="474"/>
        <v/>
      </c>
      <c r="AZ494" s="16" t="str">
        <f t="shared" si="475"/>
        <v/>
      </c>
      <c r="BA494" s="16" t="str">
        <f t="shared" si="476"/>
        <v/>
      </c>
      <c r="BB494" s="16" t="str">
        <f t="shared" si="477"/>
        <v/>
      </c>
      <c r="BC494" s="16" t="str">
        <f t="shared" si="478"/>
        <v/>
      </c>
      <c r="BD494" s="16" t="str">
        <f t="shared" si="479"/>
        <v/>
      </c>
      <c r="BE494" s="16" t="str">
        <f t="shared" si="480"/>
        <v/>
      </c>
      <c r="BF494" s="16" t="str">
        <f t="shared" si="481"/>
        <v/>
      </c>
      <c r="BG494" s="16" t="str">
        <f t="shared" si="482"/>
        <v/>
      </c>
      <c r="BH494" s="16" t="str">
        <f t="shared" si="483"/>
        <v/>
      </c>
      <c r="BI494" s="16" t="str">
        <f t="shared" si="484"/>
        <v/>
      </c>
      <c r="BJ494" s="16" t="str">
        <f t="shared" si="485"/>
        <v/>
      </c>
      <c r="BK494" s="16" t="str">
        <f t="shared" si="486"/>
        <v/>
      </c>
      <c r="BL494" s="16" t="str">
        <f t="shared" si="487"/>
        <v/>
      </c>
      <c r="BM494" s="16"/>
      <c r="BN494" s="16" t="str">
        <f t="shared" si="488"/>
        <v/>
      </c>
      <c r="BO494" s="16" t="str">
        <f t="shared" si="489"/>
        <v/>
      </c>
      <c r="BP494" s="28" t="str">
        <f t="shared" si="490"/>
        <v/>
      </c>
      <c r="BQ494" s="16" t="str">
        <f t="shared" si="491"/>
        <v/>
      </c>
      <c r="BR494" s="16" t="str">
        <f t="shared" si="492"/>
        <v/>
      </c>
      <c r="BS494" s="16" t="str">
        <f t="shared" si="493"/>
        <v/>
      </c>
      <c r="BT494" s="16" t="str">
        <f t="shared" si="494"/>
        <v/>
      </c>
      <c r="BU494" s="16" t="str">
        <f t="shared" si="495"/>
        <v/>
      </c>
      <c r="BV494" s="16" t="str">
        <f t="shared" si="496"/>
        <v/>
      </c>
      <c r="BW494" s="16" t="str">
        <f t="shared" si="497"/>
        <v/>
      </c>
      <c r="BX494" s="16" t="str">
        <f t="shared" si="498"/>
        <v/>
      </c>
      <c r="BY494" s="16" t="str">
        <f t="shared" si="499"/>
        <v/>
      </c>
      <c r="BZ494" s="16" t="str">
        <f t="shared" si="518"/>
        <v/>
      </c>
      <c r="CA494" s="16" t="str">
        <f t="shared" si="518"/>
        <v/>
      </c>
      <c r="CB494" s="16" t="str">
        <f t="shared" si="518"/>
        <v/>
      </c>
      <c r="CC494" s="16" t="str">
        <f t="shared" si="518"/>
        <v/>
      </c>
      <c r="CD494" s="16" t="str">
        <f t="shared" si="518"/>
        <v/>
      </c>
      <c r="CE494" s="16" t="str">
        <f t="shared" si="518"/>
        <v/>
      </c>
      <c r="CF494" s="16" t="str">
        <f t="shared" si="518"/>
        <v/>
      </c>
      <c r="CG494" s="16" t="str">
        <f t="shared" si="518"/>
        <v/>
      </c>
      <c r="CH494" s="66" t="str">
        <f t="shared" si="501"/>
        <v/>
      </c>
      <c r="CI494" s="42" t="str">
        <f t="shared" si="513"/>
        <v/>
      </c>
      <c r="CJ494" s="42" t="str">
        <f t="shared" si="514"/>
        <v/>
      </c>
      <c r="CK494" s="42" t="str">
        <f t="shared" si="515"/>
        <v/>
      </c>
      <c r="CL494" s="42" t="str">
        <f t="shared" si="516"/>
        <v/>
      </c>
      <c r="CM494" s="42" t="str">
        <f t="shared" si="517"/>
        <v/>
      </c>
      <c r="CN494" s="65">
        <f t="shared" si="503"/>
        <v>0</v>
      </c>
      <c r="CO494" s="73"/>
      <c r="CP494" s="41">
        <f t="shared" si="524"/>
        <v>0</v>
      </c>
      <c r="CQ494" s="39">
        <f t="shared" si="525"/>
        <v>0</v>
      </c>
      <c r="CR494" s="40">
        <f t="shared" si="526"/>
        <v>0</v>
      </c>
      <c r="CS494" s="134">
        <f t="shared" si="527"/>
        <v>0</v>
      </c>
      <c r="CT494" s="17"/>
      <c r="CU494" s="129"/>
      <c r="CV494" s="130">
        <f t="shared" si="504"/>
        <v>0</v>
      </c>
      <c r="CW494" s="134">
        <f t="shared" si="505"/>
        <v>0</v>
      </c>
      <c r="CX494" s="131">
        <f>+IF($I$7="SI",'INPUTS Y LISTAS'!$B$31,0)</f>
        <v>0</v>
      </c>
      <c r="CY494" s="132"/>
      <c r="CZ494" s="130">
        <f t="shared" si="506"/>
        <v>0</v>
      </c>
      <c r="DA494" s="134">
        <f t="shared" si="507"/>
        <v>0</v>
      </c>
      <c r="DB494" s="131">
        <f>+IF($I$7="SI",'INPUTS Y LISTAS'!$B$32,0)</f>
        <v>0</v>
      </c>
      <c r="DC494" s="132"/>
      <c r="DD494" s="130">
        <f t="shared" si="508"/>
        <v>0</v>
      </c>
      <c r="DE494" s="134">
        <f t="shared" si="509"/>
        <v>0</v>
      </c>
      <c r="DF494" s="131">
        <f>+IF($I$7="SI",'INPUTS Y LISTAS'!$B$33,0)</f>
        <v>0</v>
      </c>
      <c r="DG494" s="132"/>
      <c r="DH494" s="130">
        <f t="shared" si="510"/>
        <v>0</v>
      </c>
      <c r="DI494" s="134">
        <f t="shared" si="511"/>
        <v>0</v>
      </c>
      <c r="DJ494" s="136">
        <f t="shared" si="512"/>
        <v>0</v>
      </c>
    </row>
    <row r="495" spans="3:114" ht="15.75" hidden="1" outlineLevel="2" x14ac:dyDescent="0.2">
      <c r="C495" s="14">
        <f t="shared" si="519"/>
        <v>481</v>
      </c>
      <c r="D495" s="72"/>
      <c r="E495" s="69">
        <v>1</v>
      </c>
      <c r="F495" s="69"/>
      <c r="G495" s="70"/>
      <c r="H495" s="70"/>
      <c r="I495" s="70"/>
      <c r="J495" s="70"/>
      <c r="K495" s="70"/>
      <c r="L495" s="70"/>
      <c r="M495" s="70"/>
      <c r="N495" s="70"/>
      <c r="O495" s="70"/>
      <c r="P495" s="70"/>
      <c r="Q495" s="70"/>
      <c r="R495" s="70"/>
      <c r="S495" s="70"/>
      <c r="T495" s="70"/>
      <c r="U495" s="70"/>
      <c r="V495" s="70"/>
      <c r="W495" s="70"/>
      <c r="X495" s="70"/>
      <c r="Y495" s="71"/>
      <c r="Z495" s="87" t="s">
        <v>16</v>
      </c>
      <c r="AA495" s="15" t="str">
        <f>IF(G495="","",IF(Z495="SI",G495*(1+'INPUTS Y LISTAS'!$B$15),'Modelo Estadistico'!G495))</f>
        <v/>
      </c>
      <c r="AB495" s="15" t="str">
        <f>IF(H495="","",IF(Z495="SI",H495*(1+'INPUTS Y LISTAS'!$B$15),'Modelo Estadistico'!H495))</f>
        <v/>
      </c>
      <c r="AC495" s="15" t="str">
        <f>IF(I495="","",IF(Z495="SI",I495*(1+'INPUTS Y LISTAS'!$B$15),'Modelo Estadistico'!I495))</f>
        <v/>
      </c>
      <c r="AD495" s="15" t="str">
        <f>IF(J495="","",IF(Z495="SI",J495*(1+'INPUTS Y LISTAS'!$B$15),'Modelo Estadistico'!J495))</f>
        <v/>
      </c>
      <c r="AE495" s="15" t="str">
        <f>IF(K495="","",IF(Z495="SI",K495*(1+'INPUTS Y LISTAS'!$B$15),'Modelo Estadistico'!K495))</f>
        <v/>
      </c>
      <c r="AF495" s="15" t="str">
        <f>IF(L495="","",IF(Z495="SI",L495*(1+'INPUTS Y LISTAS'!$B$15),'Modelo Estadistico'!L495))</f>
        <v/>
      </c>
      <c r="AG495" s="15" t="str">
        <f>IF(M495="","",IF(Z495="SI",M495*(1+'INPUTS Y LISTAS'!$B$15),'Modelo Estadistico'!M495))</f>
        <v/>
      </c>
      <c r="AH495" s="15" t="str">
        <f>IF(N495="","",IF(Z495="SI",N495*(1+'INPUTS Y LISTAS'!$B$15),'Modelo Estadistico'!N495))</f>
        <v/>
      </c>
      <c r="AI495" s="15" t="str">
        <f>IF(O495="","",IF(Z495="SI",O495*(1+'INPUTS Y LISTAS'!$B$15),'Modelo Estadistico'!O495))</f>
        <v/>
      </c>
      <c r="AJ495" s="15" t="str">
        <f>IF(P495="","",IF(Z495="SI",P495*(1+'INPUTS Y LISTAS'!$B$15),'Modelo Estadistico'!P495))</f>
        <v/>
      </c>
      <c r="AK495" s="15" t="str">
        <f>IF(Q495="","",IF(Z495="SI",Q495*(1+'INPUTS Y LISTAS'!$B$15),'Modelo Estadistico'!Q495))</f>
        <v/>
      </c>
      <c r="AL495" s="15" t="str">
        <f>IF(R495="","",IF(Z495="SI",R495*(1+'INPUTS Y LISTAS'!$B$15),'Modelo Estadistico'!R495))</f>
        <v/>
      </c>
      <c r="AM495" s="15" t="str">
        <f>IF(S495="","",IF(Z495="SI",S495*(1+'INPUTS Y LISTAS'!$B$15),'Modelo Estadistico'!S495))</f>
        <v/>
      </c>
      <c r="AN495" s="15" t="str">
        <f>IF(T495="","",IF(Z495="SI",T495*(1+'INPUTS Y LISTAS'!$B$15),'Modelo Estadistico'!T495))</f>
        <v/>
      </c>
      <c r="AO495" s="15" t="str">
        <f>IF(U495="","",IF(Z495="SI",U495*(1+'INPUTS Y LISTAS'!$B$15),'Modelo Estadistico'!U495))</f>
        <v/>
      </c>
      <c r="AP495" s="15" t="str">
        <f>IF(V495="","",IF(Z495="SI",V495*(1+'INPUTS Y LISTAS'!$B$15),'Modelo Estadistico'!V495))</f>
        <v/>
      </c>
      <c r="AQ495" s="15" t="str">
        <f>IF(W495="","",IF(Z495="SI",W495*(1+'INPUTS Y LISTAS'!$B$15),'Modelo Estadistico'!W495))</f>
        <v/>
      </c>
      <c r="AR495" s="15" t="str">
        <f>IF(X495="","",IF(Z495="SI",X495*(1+'INPUTS Y LISTAS'!$B$15),'Modelo Estadistico'!X495))</f>
        <v/>
      </c>
      <c r="AS495" s="71"/>
      <c r="AT495" s="29" t="str">
        <f t="shared" si="520"/>
        <v/>
      </c>
      <c r="AU495" s="15" t="str">
        <f t="shared" si="521"/>
        <v/>
      </c>
      <c r="AV495" s="15" t="str">
        <f t="shared" si="522"/>
        <v/>
      </c>
      <c r="AW495" s="30" t="str">
        <f t="shared" si="523"/>
        <v/>
      </c>
      <c r="AX495" s="28" t="str">
        <f t="shared" si="502"/>
        <v/>
      </c>
      <c r="AY495" s="16" t="str">
        <f t="shared" si="474"/>
        <v/>
      </c>
      <c r="AZ495" s="16" t="str">
        <f t="shared" si="475"/>
        <v/>
      </c>
      <c r="BA495" s="16" t="str">
        <f t="shared" si="476"/>
        <v/>
      </c>
      <c r="BB495" s="16" t="str">
        <f t="shared" si="477"/>
        <v/>
      </c>
      <c r="BC495" s="16" t="str">
        <f t="shared" si="478"/>
        <v/>
      </c>
      <c r="BD495" s="16" t="str">
        <f t="shared" si="479"/>
        <v/>
      </c>
      <c r="BE495" s="16" t="str">
        <f t="shared" si="480"/>
        <v/>
      </c>
      <c r="BF495" s="16" t="str">
        <f t="shared" si="481"/>
        <v/>
      </c>
      <c r="BG495" s="16" t="str">
        <f t="shared" si="482"/>
        <v/>
      </c>
      <c r="BH495" s="16" t="str">
        <f t="shared" si="483"/>
        <v/>
      </c>
      <c r="BI495" s="16" t="str">
        <f t="shared" si="484"/>
        <v/>
      </c>
      <c r="BJ495" s="16" t="str">
        <f t="shared" si="485"/>
        <v/>
      </c>
      <c r="BK495" s="16" t="str">
        <f t="shared" si="486"/>
        <v/>
      </c>
      <c r="BL495" s="16" t="str">
        <f t="shared" si="487"/>
        <v/>
      </c>
      <c r="BM495" s="16"/>
      <c r="BN495" s="16" t="str">
        <f t="shared" si="488"/>
        <v/>
      </c>
      <c r="BO495" s="16" t="str">
        <f t="shared" si="489"/>
        <v/>
      </c>
      <c r="BP495" s="28" t="str">
        <f t="shared" si="490"/>
        <v/>
      </c>
      <c r="BQ495" s="16" t="str">
        <f t="shared" si="491"/>
        <v/>
      </c>
      <c r="BR495" s="16" t="str">
        <f t="shared" si="492"/>
        <v/>
      </c>
      <c r="BS495" s="16" t="str">
        <f t="shared" si="493"/>
        <v/>
      </c>
      <c r="BT495" s="16" t="str">
        <f t="shared" si="494"/>
        <v/>
      </c>
      <c r="BU495" s="16" t="str">
        <f t="shared" si="495"/>
        <v/>
      </c>
      <c r="BV495" s="16" t="str">
        <f t="shared" si="496"/>
        <v/>
      </c>
      <c r="BW495" s="16" t="str">
        <f t="shared" si="497"/>
        <v/>
      </c>
      <c r="BX495" s="16" t="str">
        <f t="shared" si="498"/>
        <v/>
      </c>
      <c r="BY495" s="16" t="str">
        <f t="shared" si="499"/>
        <v/>
      </c>
      <c r="BZ495" s="16" t="str">
        <f t="shared" si="518"/>
        <v/>
      </c>
      <c r="CA495" s="16" t="str">
        <f t="shared" si="518"/>
        <v/>
      </c>
      <c r="CB495" s="16" t="str">
        <f t="shared" si="518"/>
        <v/>
      </c>
      <c r="CC495" s="16" t="str">
        <f t="shared" si="518"/>
        <v/>
      </c>
      <c r="CD495" s="16" t="str">
        <f t="shared" si="518"/>
        <v/>
      </c>
      <c r="CE495" s="16" t="str">
        <f t="shared" si="518"/>
        <v/>
      </c>
      <c r="CF495" s="16" t="str">
        <f t="shared" si="518"/>
        <v/>
      </c>
      <c r="CG495" s="16" t="str">
        <f t="shared" si="518"/>
        <v/>
      </c>
      <c r="CH495" s="66" t="str">
        <f t="shared" si="501"/>
        <v/>
      </c>
      <c r="CI495" s="42" t="str">
        <f t="shared" si="513"/>
        <v/>
      </c>
      <c r="CJ495" s="42" t="str">
        <f t="shared" si="514"/>
        <v/>
      </c>
      <c r="CK495" s="42" t="str">
        <f t="shared" si="515"/>
        <v/>
      </c>
      <c r="CL495" s="42" t="str">
        <f t="shared" si="516"/>
        <v/>
      </c>
      <c r="CM495" s="42" t="str">
        <f t="shared" si="517"/>
        <v/>
      </c>
      <c r="CN495" s="65">
        <f t="shared" si="503"/>
        <v>0</v>
      </c>
      <c r="CO495" s="73"/>
      <c r="CP495" s="41">
        <f t="shared" si="524"/>
        <v>0</v>
      </c>
      <c r="CQ495" s="39">
        <f t="shared" si="525"/>
        <v>0</v>
      </c>
      <c r="CR495" s="40">
        <f t="shared" si="526"/>
        <v>0</v>
      </c>
      <c r="CS495" s="134">
        <f t="shared" si="527"/>
        <v>0</v>
      </c>
      <c r="CT495" s="17"/>
      <c r="CU495" s="129"/>
      <c r="CV495" s="130">
        <f t="shared" si="504"/>
        <v>0</v>
      </c>
      <c r="CW495" s="134">
        <f t="shared" si="505"/>
        <v>0</v>
      </c>
      <c r="CX495" s="131">
        <f>+IF($I$7="SI",'INPUTS Y LISTAS'!$B$31,0)</f>
        <v>0</v>
      </c>
      <c r="CY495" s="132"/>
      <c r="CZ495" s="130">
        <f t="shared" si="506"/>
        <v>0</v>
      </c>
      <c r="DA495" s="134">
        <f t="shared" si="507"/>
        <v>0</v>
      </c>
      <c r="DB495" s="131">
        <f>+IF($I$7="SI",'INPUTS Y LISTAS'!$B$32,0)</f>
        <v>0</v>
      </c>
      <c r="DC495" s="132"/>
      <c r="DD495" s="130">
        <f t="shared" si="508"/>
        <v>0</v>
      </c>
      <c r="DE495" s="134">
        <f t="shared" si="509"/>
        <v>0</v>
      </c>
      <c r="DF495" s="131">
        <f>+IF($I$7="SI",'INPUTS Y LISTAS'!$B$33,0)</f>
        <v>0</v>
      </c>
      <c r="DG495" s="132"/>
      <c r="DH495" s="130">
        <f t="shared" si="510"/>
        <v>0</v>
      </c>
      <c r="DI495" s="134">
        <f t="shared" si="511"/>
        <v>0</v>
      </c>
      <c r="DJ495" s="136">
        <f t="shared" si="512"/>
        <v>0</v>
      </c>
    </row>
    <row r="496" spans="3:114" ht="15.75" hidden="1" outlineLevel="2" x14ac:dyDescent="0.2">
      <c r="C496" s="14">
        <f t="shared" si="519"/>
        <v>482</v>
      </c>
      <c r="D496" s="72"/>
      <c r="E496" s="69">
        <v>1</v>
      </c>
      <c r="F496" s="69"/>
      <c r="G496" s="70"/>
      <c r="H496" s="70"/>
      <c r="I496" s="70"/>
      <c r="J496" s="70"/>
      <c r="K496" s="70"/>
      <c r="L496" s="70"/>
      <c r="M496" s="70"/>
      <c r="N496" s="70"/>
      <c r="O496" s="70"/>
      <c r="P496" s="70"/>
      <c r="Q496" s="70"/>
      <c r="R496" s="70"/>
      <c r="S496" s="70"/>
      <c r="T496" s="70"/>
      <c r="U496" s="70"/>
      <c r="V496" s="70"/>
      <c r="W496" s="70"/>
      <c r="X496" s="70"/>
      <c r="Y496" s="71"/>
      <c r="Z496" s="87" t="s">
        <v>16</v>
      </c>
      <c r="AA496" s="15" t="str">
        <f>IF(G496="","",IF(Z496="SI",G496*(1+'INPUTS Y LISTAS'!$B$15),'Modelo Estadistico'!G496))</f>
        <v/>
      </c>
      <c r="AB496" s="15" t="str">
        <f>IF(H496="","",IF(Z496="SI",H496*(1+'INPUTS Y LISTAS'!$B$15),'Modelo Estadistico'!H496))</f>
        <v/>
      </c>
      <c r="AC496" s="15" t="str">
        <f>IF(I496="","",IF(Z496="SI",I496*(1+'INPUTS Y LISTAS'!$B$15),'Modelo Estadistico'!I496))</f>
        <v/>
      </c>
      <c r="AD496" s="15" t="str">
        <f>IF(J496="","",IF(Z496="SI",J496*(1+'INPUTS Y LISTAS'!$B$15),'Modelo Estadistico'!J496))</f>
        <v/>
      </c>
      <c r="AE496" s="15" t="str">
        <f>IF(K496="","",IF(Z496="SI",K496*(1+'INPUTS Y LISTAS'!$B$15),'Modelo Estadistico'!K496))</f>
        <v/>
      </c>
      <c r="AF496" s="15" t="str">
        <f>IF(L496="","",IF(Z496="SI",L496*(1+'INPUTS Y LISTAS'!$B$15),'Modelo Estadistico'!L496))</f>
        <v/>
      </c>
      <c r="AG496" s="15" t="str">
        <f>IF(M496="","",IF(Z496="SI",M496*(1+'INPUTS Y LISTAS'!$B$15),'Modelo Estadistico'!M496))</f>
        <v/>
      </c>
      <c r="AH496" s="15" t="str">
        <f>IF(N496="","",IF(Z496="SI",N496*(1+'INPUTS Y LISTAS'!$B$15),'Modelo Estadistico'!N496))</f>
        <v/>
      </c>
      <c r="AI496" s="15" t="str">
        <f>IF(O496="","",IF(Z496="SI",O496*(1+'INPUTS Y LISTAS'!$B$15),'Modelo Estadistico'!O496))</f>
        <v/>
      </c>
      <c r="AJ496" s="15" t="str">
        <f>IF(P496="","",IF(Z496="SI",P496*(1+'INPUTS Y LISTAS'!$B$15),'Modelo Estadistico'!P496))</f>
        <v/>
      </c>
      <c r="AK496" s="15" t="str">
        <f>IF(Q496="","",IF(Z496="SI",Q496*(1+'INPUTS Y LISTAS'!$B$15),'Modelo Estadistico'!Q496))</f>
        <v/>
      </c>
      <c r="AL496" s="15" t="str">
        <f>IF(R496="","",IF(Z496="SI",R496*(1+'INPUTS Y LISTAS'!$B$15),'Modelo Estadistico'!R496))</f>
        <v/>
      </c>
      <c r="AM496" s="15" t="str">
        <f>IF(S496="","",IF(Z496="SI",S496*(1+'INPUTS Y LISTAS'!$B$15),'Modelo Estadistico'!S496))</f>
        <v/>
      </c>
      <c r="AN496" s="15" t="str">
        <f>IF(T496="","",IF(Z496="SI",T496*(1+'INPUTS Y LISTAS'!$B$15),'Modelo Estadistico'!T496))</f>
        <v/>
      </c>
      <c r="AO496" s="15" t="str">
        <f>IF(U496="","",IF(Z496="SI",U496*(1+'INPUTS Y LISTAS'!$B$15),'Modelo Estadistico'!U496))</f>
        <v/>
      </c>
      <c r="AP496" s="15" t="str">
        <f>IF(V496="","",IF(Z496="SI",V496*(1+'INPUTS Y LISTAS'!$B$15),'Modelo Estadistico'!V496))</f>
        <v/>
      </c>
      <c r="AQ496" s="15" t="str">
        <f>IF(W496="","",IF(Z496="SI",W496*(1+'INPUTS Y LISTAS'!$B$15),'Modelo Estadistico'!W496))</f>
        <v/>
      </c>
      <c r="AR496" s="15" t="str">
        <f>IF(X496="","",IF(Z496="SI",X496*(1+'INPUTS Y LISTAS'!$B$15),'Modelo Estadistico'!X496))</f>
        <v/>
      </c>
      <c r="AS496" s="71"/>
      <c r="AT496" s="29" t="str">
        <f t="shared" si="520"/>
        <v/>
      </c>
      <c r="AU496" s="15" t="str">
        <f t="shared" si="521"/>
        <v/>
      </c>
      <c r="AV496" s="15" t="str">
        <f t="shared" si="522"/>
        <v/>
      </c>
      <c r="AW496" s="30" t="str">
        <f t="shared" si="523"/>
        <v/>
      </c>
      <c r="AX496" s="28" t="str">
        <f t="shared" si="502"/>
        <v/>
      </c>
      <c r="AY496" s="16" t="str">
        <f t="shared" si="474"/>
        <v/>
      </c>
      <c r="AZ496" s="16" t="str">
        <f t="shared" si="475"/>
        <v/>
      </c>
      <c r="BA496" s="16" t="str">
        <f t="shared" si="476"/>
        <v/>
      </c>
      <c r="BB496" s="16" t="str">
        <f t="shared" si="477"/>
        <v/>
      </c>
      <c r="BC496" s="16" t="str">
        <f t="shared" si="478"/>
        <v/>
      </c>
      <c r="BD496" s="16" t="str">
        <f t="shared" si="479"/>
        <v/>
      </c>
      <c r="BE496" s="16" t="str">
        <f t="shared" si="480"/>
        <v/>
      </c>
      <c r="BF496" s="16" t="str">
        <f t="shared" si="481"/>
        <v/>
      </c>
      <c r="BG496" s="16" t="str">
        <f t="shared" si="482"/>
        <v/>
      </c>
      <c r="BH496" s="16" t="str">
        <f t="shared" si="483"/>
        <v/>
      </c>
      <c r="BI496" s="16" t="str">
        <f t="shared" si="484"/>
        <v/>
      </c>
      <c r="BJ496" s="16" t="str">
        <f t="shared" si="485"/>
        <v/>
      </c>
      <c r="BK496" s="16" t="str">
        <f t="shared" si="486"/>
        <v/>
      </c>
      <c r="BL496" s="16" t="str">
        <f t="shared" si="487"/>
        <v/>
      </c>
      <c r="BM496" s="16"/>
      <c r="BN496" s="16" t="str">
        <f t="shared" si="488"/>
        <v/>
      </c>
      <c r="BO496" s="16" t="str">
        <f t="shared" si="489"/>
        <v/>
      </c>
      <c r="BP496" s="28" t="str">
        <f t="shared" si="490"/>
        <v/>
      </c>
      <c r="BQ496" s="16" t="str">
        <f t="shared" si="491"/>
        <v/>
      </c>
      <c r="BR496" s="16" t="str">
        <f t="shared" si="492"/>
        <v/>
      </c>
      <c r="BS496" s="16" t="str">
        <f t="shared" si="493"/>
        <v/>
      </c>
      <c r="BT496" s="16" t="str">
        <f t="shared" si="494"/>
        <v/>
      </c>
      <c r="BU496" s="16" t="str">
        <f t="shared" si="495"/>
        <v/>
      </c>
      <c r="BV496" s="16" t="str">
        <f t="shared" si="496"/>
        <v/>
      </c>
      <c r="BW496" s="16" t="str">
        <f t="shared" si="497"/>
        <v/>
      </c>
      <c r="BX496" s="16" t="str">
        <f t="shared" si="498"/>
        <v/>
      </c>
      <c r="BY496" s="16" t="str">
        <f t="shared" si="499"/>
        <v/>
      </c>
      <c r="BZ496" s="16" t="str">
        <f t="shared" ref="BZ496:CG511" si="528">IF(BH496="Incluir Cotización",$AJ496,"")</f>
        <v/>
      </c>
      <c r="CA496" s="16" t="str">
        <f t="shared" si="528"/>
        <v/>
      </c>
      <c r="CB496" s="16" t="str">
        <f t="shared" si="528"/>
        <v/>
      </c>
      <c r="CC496" s="16" t="str">
        <f t="shared" si="528"/>
        <v/>
      </c>
      <c r="CD496" s="16" t="str">
        <f t="shared" si="528"/>
        <v/>
      </c>
      <c r="CE496" s="16" t="str">
        <f t="shared" si="528"/>
        <v/>
      </c>
      <c r="CF496" s="16" t="str">
        <f t="shared" si="528"/>
        <v/>
      </c>
      <c r="CG496" s="16" t="str">
        <f t="shared" si="528"/>
        <v/>
      </c>
      <c r="CH496" s="66" t="str">
        <f t="shared" si="501"/>
        <v/>
      </c>
      <c r="CI496" s="42" t="str">
        <f t="shared" si="513"/>
        <v/>
      </c>
      <c r="CJ496" s="42" t="str">
        <f t="shared" si="514"/>
        <v/>
      </c>
      <c r="CK496" s="42" t="str">
        <f t="shared" si="515"/>
        <v/>
      </c>
      <c r="CL496" s="42" t="str">
        <f t="shared" si="516"/>
        <v/>
      </c>
      <c r="CM496" s="42" t="str">
        <f t="shared" si="517"/>
        <v/>
      </c>
      <c r="CN496" s="65">
        <f t="shared" si="503"/>
        <v>0</v>
      </c>
      <c r="CO496" s="73"/>
      <c r="CP496" s="41">
        <f t="shared" si="524"/>
        <v>0</v>
      </c>
      <c r="CQ496" s="39">
        <f t="shared" si="525"/>
        <v>0</v>
      </c>
      <c r="CR496" s="40">
        <f t="shared" si="526"/>
        <v>0</v>
      </c>
      <c r="CS496" s="134">
        <f t="shared" si="527"/>
        <v>0</v>
      </c>
      <c r="CT496" s="17"/>
      <c r="CU496" s="129"/>
      <c r="CV496" s="130">
        <f t="shared" si="504"/>
        <v>0</v>
      </c>
      <c r="CW496" s="134">
        <f t="shared" si="505"/>
        <v>0</v>
      </c>
      <c r="CX496" s="131">
        <f>+IF($I$7="SI",'INPUTS Y LISTAS'!$B$31,0)</f>
        <v>0</v>
      </c>
      <c r="CY496" s="132"/>
      <c r="CZ496" s="130">
        <f t="shared" si="506"/>
        <v>0</v>
      </c>
      <c r="DA496" s="134">
        <f t="shared" si="507"/>
        <v>0</v>
      </c>
      <c r="DB496" s="131">
        <f>+IF($I$7="SI",'INPUTS Y LISTAS'!$B$32,0)</f>
        <v>0</v>
      </c>
      <c r="DC496" s="132"/>
      <c r="DD496" s="130">
        <f t="shared" si="508"/>
        <v>0</v>
      </c>
      <c r="DE496" s="134">
        <f t="shared" si="509"/>
        <v>0</v>
      </c>
      <c r="DF496" s="131">
        <f>+IF($I$7="SI",'INPUTS Y LISTAS'!$B$33,0)</f>
        <v>0</v>
      </c>
      <c r="DG496" s="132"/>
      <c r="DH496" s="130">
        <f t="shared" si="510"/>
        <v>0</v>
      </c>
      <c r="DI496" s="134">
        <f t="shared" si="511"/>
        <v>0</v>
      </c>
      <c r="DJ496" s="136">
        <f t="shared" si="512"/>
        <v>0</v>
      </c>
    </row>
    <row r="497" spans="3:114" ht="15.75" hidden="1" outlineLevel="2" x14ac:dyDescent="0.2">
      <c r="C497" s="14">
        <f t="shared" si="519"/>
        <v>483</v>
      </c>
      <c r="D497" s="72"/>
      <c r="E497" s="69">
        <v>1</v>
      </c>
      <c r="F497" s="69"/>
      <c r="G497" s="70"/>
      <c r="H497" s="70"/>
      <c r="I497" s="70"/>
      <c r="J497" s="70"/>
      <c r="K497" s="70"/>
      <c r="L497" s="70"/>
      <c r="M497" s="70"/>
      <c r="N497" s="70"/>
      <c r="O497" s="70"/>
      <c r="P497" s="70"/>
      <c r="Q497" s="70"/>
      <c r="R497" s="70"/>
      <c r="S497" s="70"/>
      <c r="T497" s="70"/>
      <c r="U497" s="70"/>
      <c r="V497" s="70"/>
      <c r="W497" s="70"/>
      <c r="X497" s="70"/>
      <c r="Y497" s="71"/>
      <c r="Z497" s="87" t="s">
        <v>16</v>
      </c>
      <c r="AA497" s="15" t="str">
        <f>IF(G497="","",IF(Z497="SI",G497*(1+'INPUTS Y LISTAS'!$B$15),'Modelo Estadistico'!G497))</f>
        <v/>
      </c>
      <c r="AB497" s="15" t="str">
        <f>IF(H497="","",IF(Z497="SI",H497*(1+'INPUTS Y LISTAS'!$B$15),'Modelo Estadistico'!H497))</f>
        <v/>
      </c>
      <c r="AC497" s="15" t="str">
        <f>IF(I497="","",IF(Z497="SI",I497*(1+'INPUTS Y LISTAS'!$B$15),'Modelo Estadistico'!I497))</f>
        <v/>
      </c>
      <c r="AD497" s="15" t="str">
        <f>IF(J497="","",IF(Z497="SI",J497*(1+'INPUTS Y LISTAS'!$B$15),'Modelo Estadistico'!J497))</f>
        <v/>
      </c>
      <c r="AE497" s="15" t="str">
        <f>IF(K497="","",IF(Z497="SI",K497*(1+'INPUTS Y LISTAS'!$B$15),'Modelo Estadistico'!K497))</f>
        <v/>
      </c>
      <c r="AF497" s="15" t="str">
        <f>IF(L497="","",IF(Z497="SI",L497*(1+'INPUTS Y LISTAS'!$B$15),'Modelo Estadistico'!L497))</f>
        <v/>
      </c>
      <c r="AG497" s="15" t="str">
        <f>IF(M497="","",IF(Z497="SI",M497*(1+'INPUTS Y LISTAS'!$B$15),'Modelo Estadistico'!M497))</f>
        <v/>
      </c>
      <c r="AH497" s="15" t="str">
        <f>IF(N497="","",IF(Z497="SI",N497*(1+'INPUTS Y LISTAS'!$B$15),'Modelo Estadistico'!N497))</f>
        <v/>
      </c>
      <c r="AI497" s="15" t="str">
        <f>IF(O497="","",IF(Z497="SI",O497*(1+'INPUTS Y LISTAS'!$B$15),'Modelo Estadistico'!O497))</f>
        <v/>
      </c>
      <c r="AJ497" s="15" t="str">
        <f>IF(P497="","",IF(Z497="SI",P497*(1+'INPUTS Y LISTAS'!$B$15),'Modelo Estadistico'!P497))</f>
        <v/>
      </c>
      <c r="AK497" s="15" t="str">
        <f>IF(Q497="","",IF(Z497="SI",Q497*(1+'INPUTS Y LISTAS'!$B$15),'Modelo Estadistico'!Q497))</f>
        <v/>
      </c>
      <c r="AL497" s="15" t="str">
        <f>IF(R497="","",IF(Z497="SI",R497*(1+'INPUTS Y LISTAS'!$B$15),'Modelo Estadistico'!R497))</f>
        <v/>
      </c>
      <c r="AM497" s="15" t="str">
        <f>IF(S497="","",IF(Z497="SI",S497*(1+'INPUTS Y LISTAS'!$B$15),'Modelo Estadistico'!S497))</f>
        <v/>
      </c>
      <c r="AN497" s="15" t="str">
        <f>IF(T497="","",IF(Z497="SI",T497*(1+'INPUTS Y LISTAS'!$B$15),'Modelo Estadistico'!T497))</f>
        <v/>
      </c>
      <c r="AO497" s="15" t="str">
        <f>IF(U497="","",IF(Z497="SI",U497*(1+'INPUTS Y LISTAS'!$B$15),'Modelo Estadistico'!U497))</f>
        <v/>
      </c>
      <c r="AP497" s="15" t="str">
        <f>IF(V497="","",IF(Z497="SI",V497*(1+'INPUTS Y LISTAS'!$B$15),'Modelo Estadistico'!V497))</f>
        <v/>
      </c>
      <c r="AQ497" s="15" t="str">
        <f>IF(W497="","",IF(Z497="SI",W497*(1+'INPUTS Y LISTAS'!$B$15),'Modelo Estadistico'!W497))</f>
        <v/>
      </c>
      <c r="AR497" s="15" t="str">
        <f>IF(X497="","",IF(Z497="SI",X497*(1+'INPUTS Y LISTAS'!$B$15),'Modelo Estadistico'!X497))</f>
        <v/>
      </c>
      <c r="AS497" s="71"/>
      <c r="AT497" s="29" t="str">
        <f t="shared" si="520"/>
        <v/>
      </c>
      <c r="AU497" s="15" t="str">
        <f t="shared" si="521"/>
        <v/>
      </c>
      <c r="AV497" s="15" t="str">
        <f t="shared" si="522"/>
        <v/>
      </c>
      <c r="AW497" s="30" t="str">
        <f t="shared" si="523"/>
        <v/>
      </c>
      <c r="AX497" s="28" t="str">
        <f t="shared" si="502"/>
        <v/>
      </c>
      <c r="AY497" s="16" t="str">
        <f t="shared" si="474"/>
        <v/>
      </c>
      <c r="AZ497" s="16" t="str">
        <f t="shared" si="475"/>
        <v/>
      </c>
      <c r="BA497" s="16" t="str">
        <f t="shared" si="476"/>
        <v/>
      </c>
      <c r="BB497" s="16" t="str">
        <f t="shared" si="477"/>
        <v/>
      </c>
      <c r="BC497" s="16" t="str">
        <f t="shared" si="478"/>
        <v/>
      </c>
      <c r="BD497" s="16" t="str">
        <f t="shared" si="479"/>
        <v/>
      </c>
      <c r="BE497" s="16" t="str">
        <f t="shared" si="480"/>
        <v/>
      </c>
      <c r="BF497" s="16" t="str">
        <f t="shared" si="481"/>
        <v/>
      </c>
      <c r="BG497" s="16" t="str">
        <f t="shared" si="482"/>
        <v/>
      </c>
      <c r="BH497" s="16" t="str">
        <f t="shared" si="483"/>
        <v/>
      </c>
      <c r="BI497" s="16" t="str">
        <f t="shared" si="484"/>
        <v/>
      </c>
      <c r="BJ497" s="16" t="str">
        <f t="shared" si="485"/>
        <v/>
      </c>
      <c r="BK497" s="16" t="str">
        <f t="shared" si="486"/>
        <v/>
      </c>
      <c r="BL497" s="16" t="str">
        <f t="shared" si="487"/>
        <v/>
      </c>
      <c r="BM497" s="16"/>
      <c r="BN497" s="16" t="str">
        <f t="shared" si="488"/>
        <v/>
      </c>
      <c r="BO497" s="16" t="str">
        <f t="shared" si="489"/>
        <v/>
      </c>
      <c r="BP497" s="28" t="str">
        <f t="shared" si="490"/>
        <v/>
      </c>
      <c r="BQ497" s="16" t="str">
        <f t="shared" si="491"/>
        <v/>
      </c>
      <c r="BR497" s="16" t="str">
        <f t="shared" si="492"/>
        <v/>
      </c>
      <c r="BS497" s="16" t="str">
        <f t="shared" si="493"/>
        <v/>
      </c>
      <c r="BT497" s="16" t="str">
        <f t="shared" si="494"/>
        <v/>
      </c>
      <c r="BU497" s="16" t="str">
        <f t="shared" si="495"/>
        <v/>
      </c>
      <c r="BV497" s="16" t="str">
        <f t="shared" si="496"/>
        <v/>
      </c>
      <c r="BW497" s="16" t="str">
        <f t="shared" si="497"/>
        <v/>
      </c>
      <c r="BX497" s="16" t="str">
        <f t="shared" si="498"/>
        <v/>
      </c>
      <c r="BY497" s="16" t="str">
        <f t="shared" si="499"/>
        <v/>
      </c>
      <c r="BZ497" s="16" t="str">
        <f t="shared" si="528"/>
        <v/>
      </c>
      <c r="CA497" s="16" t="str">
        <f t="shared" si="528"/>
        <v/>
      </c>
      <c r="CB497" s="16" t="str">
        <f t="shared" si="528"/>
        <v/>
      </c>
      <c r="CC497" s="16" t="str">
        <f t="shared" si="528"/>
        <v/>
      </c>
      <c r="CD497" s="16" t="str">
        <f t="shared" si="528"/>
        <v/>
      </c>
      <c r="CE497" s="16" t="str">
        <f t="shared" si="528"/>
        <v/>
      </c>
      <c r="CF497" s="16" t="str">
        <f t="shared" si="528"/>
        <v/>
      </c>
      <c r="CG497" s="16" t="str">
        <f t="shared" si="528"/>
        <v/>
      </c>
      <c r="CH497" s="66" t="str">
        <f t="shared" si="501"/>
        <v/>
      </c>
      <c r="CI497" s="42" t="str">
        <f t="shared" si="513"/>
        <v/>
      </c>
      <c r="CJ497" s="42" t="str">
        <f t="shared" si="514"/>
        <v/>
      </c>
      <c r="CK497" s="42" t="str">
        <f t="shared" si="515"/>
        <v/>
      </c>
      <c r="CL497" s="42" t="str">
        <f t="shared" si="516"/>
        <v/>
      </c>
      <c r="CM497" s="42" t="str">
        <f t="shared" si="517"/>
        <v/>
      </c>
      <c r="CN497" s="65">
        <f t="shared" si="503"/>
        <v>0</v>
      </c>
      <c r="CO497" s="73"/>
      <c r="CP497" s="41">
        <f t="shared" si="524"/>
        <v>0</v>
      </c>
      <c r="CQ497" s="39">
        <f t="shared" si="525"/>
        <v>0</v>
      </c>
      <c r="CR497" s="40">
        <f t="shared" si="526"/>
        <v>0</v>
      </c>
      <c r="CS497" s="134">
        <f t="shared" si="527"/>
        <v>0</v>
      </c>
      <c r="CT497" s="17"/>
      <c r="CU497" s="129"/>
      <c r="CV497" s="130">
        <f t="shared" si="504"/>
        <v>0</v>
      </c>
      <c r="CW497" s="134">
        <f t="shared" si="505"/>
        <v>0</v>
      </c>
      <c r="CX497" s="131">
        <f>+IF($I$7="SI",'INPUTS Y LISTAS'!$B$31,0)</f>
        <v>0</v>
      </c>
      <c r="CY497" s="132"/>
      <c r="CZ497" s="130">
        <f t="shared" si="506"/>
        <v>0</v>
      </c>
      <c r="DA497" s="134">
        <f t="shared" si="507"/>
        <v>0</v>
      </c>
      <c r="DB497" s="131">
        <f>+IF($I$7="SI",'INPUTS Y LISTAS'!$B$32,0)</f>
        <v>0</v>
      </c>
      <c r="DC497" s="132"/>
      <c r="DD497" s="130">
        <f t="shared" si="508"/>
        <v>0</v>
      </c>
      <c r="DE497" s="134">
        <f t="shared" si="509"/>
        <v>0</v>
      </c>
      <c r="DF497" s="131">
        <f>+IF($I$7="SI",'INPUTS Y LISTAS'!$B$33,0)</f>
        <v>0</v>
      </c>
      <c r="DG497" s="132"/>
      <c r="DH497" s="130">
        <f t="shared" si="510"/>
        <v>0</v>
      </c>
      <c r="DI497" s="134">
        <f t="shared" si="511"/>
        <v>0</v>
      </c>
      <c r="DJ497" s="136">
        <f t="shared" si="512"/>
        <v>0</v>
      </c>
    </row>
    <row r="498" spans="3:114" ht="15.75" hidden="1" outlineLevel="2" x14ac:dyDescent="0.2">
      <c r="C498" s="14">
        <f t="shared" si="519"/>
        <v>484</v>
      </c>
      <c r="D498" s="72"/>
      <c r="E498" s="69">
        <v>1</v>
      </c>
      <c r="F498" s="69"/>
      <c r="G498" s="70"/>
      <c r="H498" s="70"/>
      <c r="I498" s="70"/>
      <c r="J498" s="70"/>
      <c r="K498" s="70"/>
      <c r="L498" s="70"/>
      <c r="M498" s="70"/>
      <c r="N498" s="70"/>
      <c r="O498" s="70"/>
      <c r="P498" s="70"/>
      <c r="Q498" s="70"/>
      <c r="R498" s="70"/>
      <c r="S498" s="70"/>
      <c r="T498" s="70"/>
      <c r="U498" s="70"/>
      <c r="V498" s="70"/>
      <c r="W498" s="70"/>
      <c r="X498" s="70"/>
      <c r="Y498" s="71"/>
      <c r="Z498" s="87" t="s">
        <v>16</v>
      </c>
      <c r="AA498" s="15" t="str">
        <f>IF(G498="","",IF(Z498="SI",G498*(1+'INPUTS Y LISTAS'!$B$15),'Modelo Estadistico'!G498))</f>
        <v/>
      </c>
      <c r="AB498" s="15" t="str">
        <f>IF(H498="","",IF(Z498="SI",H498*(1+'INPUTS Y LISTAS'!$B$15),'Modelo Estadistico'!H498))</f>
        <v/>
      </c>
      <c r="AC498" s="15" t="str">
        <f>IF(I498="","",IF(Z498="SI",I498*(1+'INPUTS Y LISTAS'!$B$15),'Modelo Estadistico'!I498))</f>
        <v/>
      </c>
      <c r="AD498" s="15" t="str">
        <f>IF(J498="","",IF(Z498="SI",J498*(1+'INPUTS Y LISTAS'!$B$15),'Modelo Estadistico'!J498))</f>
        <v/>
      </c>
      <c r="AE498" s="15" t="str">
        <f>IF(K498="","",IF(Z498="SI",K498*(1+'INPUTS Y LISTAS'!$B$15),'Modelo Estadistico'!K498))</f>
        <v/>
      </c>
      <c r="AF498" s="15" t="str">
        <f>IF(L498="","",IF(Z498="SI",L498*(1+'INPUTS Y LISTAS'!$B$15),'Modelo Estadistico'!L498))</f>
        <v/>
      </c>
      <c r="AG498" s="15" t="str">
        <f>IF(M498="","",IF(Z498="SI",M498*(1+'INPUTS Y LISTAS'!$B$15),'Modelo Estadistico'!M498))</f>
        <v/>
      </c>
      <c r="AH498" s="15" t="str">
        <f>IF(N498="","",IF(Z498="SI",N498*(1+'INPUTS Y LISTAS'!$B$15),'Modelo Estadistico'!N498))</f>
        <v/>
      </c>
      <c r="AI498" s="15" t="str">
        <f>IF(O498="","",IF(Z498="SI",O498*(1+'INPUTS Y LISTAS'!$B$15),'Modelo Estadistico'!O498))</f>
        <v/>
      </c>
      <c r="AJ498" s="15" t="str">
        <f>IF(P498="","",IF(Z498="SI",P498*(1+'INPUTS Y LISTAS'!$B$15),'Modelo Estadistico'!P498))</f>
        <v/>
      </c>
      <c r="AK498" s="15" t="str">
        <f>IF(Q498="","",IF(Z498="SI",Q498*(1+'INPUTS Y LISTAS'!$B$15),'Modelo Estadistico'!Q498))</f>
        <v/>
      </c>
      <c r="AL498" s="15" t="str">
        <f>IF(R498="","",IF(Z498="SI",R498*(1+'INPUTS Y LISTAS'!$B$15),'Modelo Estadistico'!R498))</f>
        <v/>
      </c>
      <c r="AM498" s="15" t="str">
        <f>IF(S498="","",IF(Z498="SI",S498*(1+'INPUTS Y LISTAS'!$B$15),'Modelo Estadistico'!S498))</f>
        <v/>
      </c>
      <c r="AN498" s="15" t="str">
        <f>IF(T498="","",IF(Z498="SI",T498*(1+'INPUTS Y LISTAS'!$B$15),'Modelo Estadistico'!T498))</f>
        <v/>
      </c>
      <c r="AO498" s="15" t="str">
        <f>IF(U498="","",IF(Z498="SI",U498*(1+'INPUTS Y LISTAS'!$B$15),'Modelo Estadistico'!U498))</f>
        <v/>
      </c>
      <c r="AP498" s="15" t="str">
        <f>IF(V498="","",IF(Z498="SI",V498*(1+'INPUTS Y LISTAS'!$B$15),'Modelo Estadistico'!V498))</f>
        <v/>
      </c>
      <c r="AQ498" s="15" t="str">
        <f>IF(W498="","",IF(Z498="SI",W498*(1+'INPUTS Y LISTAS'!$B$15),'Modelo Estadistico'!W498))</f>
        <v/>
      </c>
      <c r="AR498" s="15" t="str">
        <f>IF(X498="","",IF(Z498="SI",X498*(1+'INPUTS Y LISTAS'!$B$15),'Modelo Estadistico'!X498))</f>
        <v/>
      </c>
      <c r="AS498" s="71"/>
      <c r="AT498" s="29" t="str">
        <f t="shared" si="520"/>
        <v/>
      </c>
      <c r="AU498" s="15" t="str">
        <f t="shared" si="521"/>
        <v/>
      </c>
      <c r="AV498" s="15" t="str">
        <f t="shared" si="522"/>
        <v/>
      </c>
      <c r="AW498" s="30" t="str">
        <f t="shared" si="523"/>
        <v/>
      </c>
      <c r="AX498" s="28" t="str">
        <f t="shared" si="502"/>
        <v/>
      </c>
      <c r="AY498" s="16" t="str">
        <f t="shared" si="474"/>
        <v/>
      </c>
      <c r="AZ498" s="16" t="str">
        <f t="shared" si="475"/>
        <v/>
      </c>
      <c r="BA498" s="16" t="str">
        <f t="shared" si="476"/>
        <v/>
      </c>
      <c r="BB498" s="16" t="str">
        <f t="shared" si="477"/>
        <v/>
      </c>
      <c r="BC498" s="16" t="str">
        <f t="shared" si="478"/>
        <v/>
      </c>
      <c r="BD498" s="16" t="str">
        <f t="shared" si="479"/>
        <v/>
      </c>
      <c r="BE498" s="16" t="str">
        <f t="shared" si="480"/>
        <v/>
      </c>
      <c r="BF498" s="16" t="str">
        <f t="shared" si="481"/>
        <v/>
      </c>
      <c r="BG498" s="16" t="str">
        <f t="shared" si="482"/>
        <v/>
      </c>
      <c r="BH498" s="16" t="str">
        <f t="shared" si="483"/>
        <v/>
      </c>
      <c r="BI498" s="16" t="str">
        <f t="shared" si="484"/>
        <v/>
      </c>
      <c r="BJ498" s="16" t="str">
        <f t="shared" si="485"/>
        <v/>
      </c>
      <c r="BK498" s="16" t="str">
        <f t="shared" si="486"/>
        <v/>
      </c>
      <c r="BL498" s="16" t="str">
        <f t="shared" si="487"/>
        <v/>
      </c>
      <c r="BM498" s="16"/>
      <c r="BN498" s="16" t="str">
        <f t="shared" si="488"/>
        <v/>
      </c>
      <c r="BO498" s="16" t="str">
        <f t="shared" si="489"/>
        <v/>
      </c>
      <c r="BP498" s="28" t="str">
        <f t="shared" si="490"/>
        <v/>
      </c>
      <c r="BQ498" s="16" t="str">
        <f t="shared" si="491"/>
        <v/>
      </c>
      <c r="BR498" s="16" t="str">
        <f t="shared" si="492"/>
        <v/>
      </c>
      <c r="BS498" s="16" t="str">
        <f t="shared" si="493"/>
        <v/>
      </c>
      <c r="BT498" s="16" t="str">
        <f t="shared" si="494"/>
        <v/>
      </c>
      <c r="BU498" s="16" t="str">
        <f t="shared" si="495"/>
        <v/>
      </c>
      <c r="BV498" s="16" t="str">
        <f t="shared" si="496"/>
        <v/>
      </c>
      <c r="BW498" s="16" t="str">
        <f t="shared" si="497"/>
        <v/>
      </c>
      <c r="BX498" s="16" t="str">
        <f t="shared" si="498"/>
        <v/>
      </c>
      <c r="BY498" s="16" t="str">
        <f t="shared" si="499"/>
        <v/>
      </c>
      <c r="BZ498" s="16" t="str">
        <f t="shared" si="528"/>
        <v/>
      </c>
      <c r="CA498" s="16" t="str">
        <f t="shared" si="528"/>
        <v/>
      </c>
      <c r="CB498" s="16" t="str">
        <f t="shared" si="528"/>
        <v/>
      </c>
      <c r="CC498" s="16" t="str">
        <f t="shared" si="528"/>
        <v/>
      </c>
      <c r="CD498" s="16" t="str">
        <f t="shared" si="528"/>
        <v/>
      </c>
      <c r="CE498" s="16" t="str">
        <f t="shared" si="528"/>
        <v/>
      </c>
      <c r="CF498" s="16" t="str">
        <f t="shared" si="528"/>
        <v/>
      </c>
      <c r="CG498" s="16" t="str">
        <f t="shared" si="528"/>
        <v/>
      </c>
      <c r="CH498" s="66" t="str">
        <f t="shared" si="501"/>
        <v/>
      </c>
      <c r="CI498" s="42" t="str">
        <f t="shared" si="513"/>
        <v/>
      </c>
      <c r="CJ498" s="42" t="str">
        <f t="shared" si="514"/>
        <v/>
      </c>
      <c r="CK498" s="42" t="str">
        <f t="shared" si="515"/>
        <v/>
      </c>
      <c r="CL498" s="42" t="str">
        <f t="shared" si="516"/>
        <v/>
      </c>
      <c r="CM498" s="42" t="str">
        <f t="shared" si="517"/>
        <v/>
      </c>
      <c r="CN498" s="65">
        <f t="shared" si="503"/>
        <v>0</v>
      </c>
      <c r="CO498" s="73"/>
      <c r="CP498" s="41">
        <f t="shared" si="524"/>
        <v>0</v>
      </c>
      <c r="CQ498" s="39">
        <f t="shared" si="525"/>
        <v>0</v>
      </c>
      <c r="CR498" s="40">
        <f t="shared" si="526"/>
        <v>0</v>
      </c>
      <c r="CS498" s="134">
        <f t="shared" si="527"/>
        <v>0</v>
      </c>
      <c r="CT498" s="17"/>
      <c r="CU498" s="129"/>
      <c r="CV498" s="130">
        <f t="shared" si="504"/>
        <v>0</v>
      </c>
      <c r="CW498" s="134">
        <f t="shared" si="505"/>
        <v>0</v>
      </c>
      <c r="CX498" s="131">
        <f>+IF($I$7="SI",'INPUTS Y LISTAS'!$B$31,0)</f>
        <v>0</v>
      </c>
      <c r="CY498" s="132"/>
      <c r="CZ498" s="130">
        <f t="shared" si="506"/>
        <v>0</v>
      </c>
      <c r="DA498" s="134">
        <f t="shared" si="507"/>
        <v>0</v>
      </c>
      <c r="DB498" s="131">
        <f>+IF($I$7="SI",'INPUTS Y LISTAS'!$B$32,0)</f>
        <v>0</v>
      </c>
      <c r="DC498" s="132"/>
      <c r="DD498" s="130">
        <f t="shared" si="508"/>
        <v>0</v>
      </c>
      <c r="DE498" s="134">
        <f t="shared" si="509"/>
        <v>0</v>
      </c>
      <c r="DF498" s="131">
        <f>+IF($I$7="SI",'INPUTS Y LISTAS'!$B$33,0)</f>
        <v>0</v>
      </c>
      <c r="DG498" s="132"/>
      <c r="DH498" s="130">
        <f t="shared" si="510"/>
        <v>0</v>
      </c>
      <c r="DI498" s="134">
        <f t="shared" si="511"/>
        <v>0</v>
      </c>
      <c r="DJ498" s="136">
        <f t="shared" si="512"/>
        <v>0</v>
      </c>
    </row>
    <row r="499" spans="3:114" ht="15.75" hidden="1" outlineLevel="2" x14ac:dyDescent="0.2">
      <c r="C499" s="14">
        <f t="shared" si="519"/>
        <v>485</v>
      </c>
      <c r="D499" s="72"/>
      <c r="E499" s="69">
        <v>1</v>
      </c>
      <c r="F499" s="69"/>
      <c r="G499" s="70"/>
      <c r="H499" s="70"/>
      <c r="I499" s="70"/>
      <c r="J499" s="70"/>
      <c r="K499" s="70"/>
      <c r="L499" s="70"/>
      <c r="M499" s="70"/>
      <c r="N499" s="70"/>
      <c r="O499" s="70"/>
      <c r="P499" s="70"/>
      <c r="Q499" s="70"/>
      <c r="R499" s="70"/>
      <c r="S499" s="70"/>
      <c r="T499" s="70"/>
      <c r="U499" s="70"/>
      <c r="V499" s="70"/>
      <c r="W499" s="70"/>
      <c r="X499" s="70"/>
      <c r="Y499" s="71"/>
      <c r="Z499" s="87" t="s">
        <v>16</v>
      </c>
      <c r="AA499" s="15" t="str">
        <f>IF(G499="","",IF(Z499="SI",G499*(1+'INPUTS Y LISTAS'!$B$15),'Modelo Estadistico'!G499))</f>
        <v/>
      </c>
      <c r="AB499" s="15" t="str">
        <f>IF(H499="","",IF(Z499="SI",H499*(1+'INPUTS Y LISTAS'!$B$15),'Modelo Estadistico'!H499))</f>
        <v/>
      </c>
      <c r="AC499" s="15" t="str">
        <f>IF(I499="","",IF(Z499="SI",I499*(1+'INPUTS Y LISTAS'!$B$15),'Modelo Estadistico'!I499))</f>
        <v/>
      </c>
      <c r="AD499" s="15" t="str">
        <f>IF(J499="","",IF(Z499="SI",J499*(1+'INPUTS Y LISTAS'!$B$15),'Modelo Estadistico'!J499))</f>
        <v/>
      </c>
      <c r="AE499" s="15" t="str">
        <f>IF(K499="","",IF(Z499="SI",K499*(1+'INPUTS Y LISTAS'!$B$15),'Modelo Estadistico'!K499))</f>
        <v/>
      </c>
      <c r="AF499" s="15" t="str">
        <f>IF(L499="","",IF(Z499="SI",L499*(1+'INPUTS Y LISTAS'!$B$15),'Modelo Estadistico'!L499))</f>
        <v/>
      </c>
      <c r="AG499" s="15" t="str">
        <f>IF(M499="","",IF(Z499="SI",M499*(1+'INPUTS Y LISTAS'!$B$15),'Modelo Estadistico'!M499))</f>
        <v/>
      </c>
      <c r="AH499" s="15" t="str">
        <f>IF(N499="","",IF(Z499="SI",N499*(1+'INPUTS Y LISTAS'!$B$15),'Modelo Estadistico'!N499))</f>
        <v/>
      </c>
      <c r="AI499" s="15" t="str">
        <f>IF(O499="","",IF(Z499="SI",O499*(1+'INPUTS Y LISTAS'!$B$15),'Modelo Estadistico'!O499))</f>
        <v/>
      </c>
      <c r="AJ499" s="15" t="str">
        <f>IF(P499="","",IF(Z499="SI",P499*(1+'INPUTS Y LISTAS'!$B$15),'Modelo Estadistico'!P499))</f>
        <v/>
      </c>
      <c r="AK499" s="15" t="str">
        <f>IF(Q499="","",IF(Z499="SI",Q499*(1+'INPUTS Y LISTAS'!$B$15),'Modelo Estadistico'!Q499))</f>
        <v/>
      </c>
      <c r="AL499" s="15" t="str">
        <f>IF(R499="","",IF(Z499="SI",R499*(1+'INPUTS Y LISTAS'!$B$15),'Modelo Estadistico'!R499))</f>
        <v/>
      </c>
      <c r="AM499" s="15" t="str">
        <f>IF(S499="","",IF(Z499="SI",S499*(1+'INPUTS Y LISTAS'!$B$15),'Modelo Estadistico'!S499))</f>
        <v/>
      </c>
      <c r="AN499" s="15" t="str">
        <f>IF(T499="","",IF(Z499="SI",T499*(1+'INPUTS Y LISTAS'!$B$15),'Modelo Estadistico'!T499))</f>
        <v/>
      </c>
      <c r="AO499" s="15" t="str">
        <f>IF(U499="","",IF(Z499="SI",U499*(1+'INPUTS Y LISTAS'!$B$15),'Modelo Estadistico'!U499))</f>
        <v/>
      </c>
      <c r="AP499" s="15" t="str">
        <f>IF(V499="","",IF(Z499="SI",V499*(1+'INPUTS Y LISTAS'!$B$15),'Modelo Estadistico'!V499))</f>
        <v/>
      </c>
      <c r="AQ499" s="15" t="str">
        <f>IF(W499="","",IF(Z499="SI",W499*(1+'INPUTS Y LISTAS'!$B$15),'Modelo Estadistico'!W499))</f>
        <v/>
      </c>
      <c r="AR499" s="15" t="str">
        <f>IF(X499="","",IF(Z499="SI",X499*(1+'INPUTS Y LISTAS'!$B$15),'Modelo Estadistico'!X499))</f>
        <v/>
      </c>
      <c r="AS499" s="71"/>
      <c r="AT499" s="29" t="str">
        <f t="shared" si="520"/>
        <v/>
      </c>
      <c r="AU499" s="15" t="str">
        <f t="shared" si="521"/>
        <v/>
      </c>
      <c r="AV499" s="15" t="str">
        <f t="shared" si="522"/>
        <v/>
      </c>
      <c r="AW499" s="30" t="str">
        <f t="shared" si="523"/>
        <v/>
      </c>
      <c r="AX499" s="28" t="str">
        <f t="shared" si="502"/>
        <v/>
      </c>
      <c r="AY499" s="16" t="str">
        <f t="shared" si="474"/>
        <v/>
      </c>
      <c r="AZ499" s="16" t="str">
        <f t="shared" si="475"/>
        <v/>
      </c>
      <c r="BA499" s="16" t="str">
        <f t="shared" si="476"/>
        <v/>
      </c>
      <c r="BB499" s="16" t="str">
        <f t="shared" si="477"/>
        <v/>
      </c>
      <c r="BC499" s="16" t="str">
        <f t="shared" si="478"/>
        <v/>
      </c>
      <c r="BD499" s="16" t="str">
        <f t="shared" si="479"/>
        <v/>
      </c>
      <c r="BE499" s="16" t="str">
        <f t="shared" si="480"/>
        <v/>
      </c>
      <c r="BF499" s="16" t="str">
        <f t="shared" si="481"/>
        <v/>
      </c>
      <c r="BG499" s="16" t="str">
        <f t="shared" si="482"/>
        <v/>
      </c>
      <c r="BH499" s="16" t="str">
        <f t="shared" si="483"/>
        <v/>
      </c>
      <c r="BI499" s="16" t="str">
        <f t="shared" si="484"/>
        <v/>
      </c>
      <c r="BJ499" s="16" t="str">
        <f t="shared" si="485"/>
        <v/>
      </c>
      <c r="BK499" s="16" t="str">
        <f t="shared" si="486"/>
        <v/>
      </c>
      <c r="BL499" s="16" t="str">
        <f t="shared" si="487"/>
        <v/>
      </c>
      <c r="BM499" s="16"/>
      <c r="BN499" s="16" t="str">
        <f t="shared" si="488"/>
        <v/>
      </c>
      <c r="BO499" s="16" t="str">
        <f t="shared" si="489"/>
        <v/>
      </c>
      <c r="BP499" s="28" t="str">
        <f t="shared" si="490"/>
        <v/>
      </c>
      <c r="BQ499" s="16" t="str">
        <f t="shared" si="491"/>
        <v/>
      </c>
      <c r="BR499" s="16" t="str">
        <f t="shared" si="492"/>
        <v/>
      </c>
      <c r="BS499" s="16" t="str">
        <f t="shared" si="493"/>
        <v/>
      </c>
      <c r="BT499" s="16" t="str">
        <f t="shared" si="494"/>
        <v/>
      </c>
      <c r="BU499" s="16" t="str">
        <f t="shared" si="495"/>
        <v/>
      </c>
      <c r="BV499" s="16" t="str">
        <f t="shared" si="496"/>
        <v/>
      </c>
      <c r="BW499" s="16" t="str">
        <f t="shared" si="497"/>
        <v/>
      </c>
      <c r="BX499" s="16" t="str">
        <f t="shared" si="498"/>
        <v/>
      </c>
      <c r="BY499" s="16" t="str">
        <f t="shared" si="499"/>
        <v/>
      </c>
      <c r="BZ499" s="16" t="str">
        <f t="shared" si="528"/>
        <v/>
      </c>
      <c r="CA499" s="16" t="str">
        <f t="shared" si="528"/>
        <v/>
      </c>
      <c r="CB499" s="16" t="str">
        <f t="shared" si="528"/>
        <v/>
      </c>
      <c r="CC499" s="16" t="str">
        <f t="shared" si="528"/>
        <v/>
      </c>
      <c r="CD499" s="16" t="str">
        <f t="shared" si="528"/>
        <v/>
      </c>
      <c r="CE499" s="16" t="str">
        <f t="shared" si="528"/>
        <v/>
      </c>
      <c r="CF499" s="16" t="str">
        <f t="shared" si="528"/>
        <v/>
      </c>
      <c r="CG499" s="16" t="str">
        <f t="shared" si="528"/>
        <v/>
      </c>
      <c r="CH499" s="66" t="str">
        <f t="shared" si="501"/>
        <v/>
      </c>
      <c r="CI499" s="42" t="str">
        <f t="shared" si="513"/>
        <v/>
      </c>
      <c r="CJ499" s="42" t="str">
        <f t="shared" si="514"/>
        <v/>
      </c>
      <c r="CK499" s="42" t="str">
        <f t="shared" si="515"/>
        <v/>
      </c>
      <c r="CL499" s="42" t="str">
        <f t="shared" si="516"/>
        <v/>
      </c>
      <c r="CM499" s="42" t="str">
        <f t="shared" si="517"/>
        <v/>
      </c>
      <c r="CN499" s="65">
        <f t="shared" si="503"/>
        <v>0</v>
      </c>
      <c r="CO499" s="73"/>
      <c r="CP499" s="41">
        <f t="shared" si="524"/>
        <v>0</v>
      </c>
      <c r="CQ499" s="39">
        <f t="shared" si="525"/>
        <v>0</v>
      </c>
      <c r="CR499" s="40">
        <f t="shared" si="526"/>
        <v>0</v>
      </c>
      <c r="CS499" s="134">
        <f t="shared" si="527"/>
        <v>0</v>
      </c>
      <c r="CT499" s="17"/>
      <c r="CU499" s="129"/>
      <c r="CV499" s="130">
        <f t="shared" si="504"/>
        <v>0</v>
      </c>
      <c r="CW499" s="134">
        <f t="shared" si="505"/>
        <v>0</v>
      </c>
      <c r="CX499" s="131">
        <f>+IF($I$7="SI",'INPUTS Y LISTAS'!$B$31,0)</f>
        <v>0</v>
      </c>
      <c r="CY499" s="132"/>
      <c r="CZ499" s="130">
        <f t="shared" si="506"/>
        <v>0</v>
      </c>
      <c r="DA499" s="134">
        <f t="shared" si="507"/>
        <v>0</v>
      </c>
      <c r="DB499" s="131">
        <f>+IF($I$7="SI",'INPUTS Y LISTAS'!$B$32,0)</f>
        <v>0</v>
      </c>
      <c r="DC499" s="132"/>
      <c r="DD499" s="130">
        <f t="shared" si="508"/>
        <v>0</v>
      </c>
      <c r="DE499" s="134">
        <f t="shared" si="509"/>
        <v>0</v>
      </c>
      <c r="DF499" s="131">
        <f>+IF($I$7="SI",'INPUTS Y LISTAS'!$B$33,0)</f>
        <v>0</v>
      </c>
      <c r="DG499" s="132"/>
      <c r="DH499" s="130">
        <f t="shared" si="510"/>
        <v>0</v>
      </c>
      <c r="DI499" s="134">
        <f t="shared" si="511"/>
        <v>0</v>
      </c>
      <c r="DJ499" s="136">
        <f t="shared" si="512"/>
        <v>0</v>
      </c>
    </row>
    <row r="500" spans="3:114" ht="15.75" hidden="1" outlineLevel="2" x14ac:dyDescent="0.2">
      <c r="C500" s="14">
        <f t="shared" si="519"/>
        <v>486</v>
      </c>
      <c r="D500" s="72"/>
      <c r="E500" s="69">
        <v>1</v>
      </c>
      <c r="F500" s="69"/>
      <c r="G500" s="70"/>
      <c r="H500" s="70"/>
      <c r="I500" s="70"/>
      <c r="J500" s="70"/>
      <c r="K500" s="70"/>
      <c r="L500" s="70"/>
      <c r="M500" s="70"/>
      <c r="N500" s="70"/>
      <c r="O500" s="70"/>
      <c r="P500" s="70"/>
      <c r="Q500" s="70"/>
      <c r="R500" s="70"/>
      <c r="S500" s="70"/>
      <c r="T500" s="70"/>
      <c r="U500" s="70"/>
      <c r="V500" s="70"/>
      <c r="W500" s="70"/>
      <c r="X500" s="70"/>
      <c r="Y500" s="71"/>
      <c r="Z500" s="87" t="s">
        <v>16</v>
      </c>
      <c r="AA500" s="15" t="str">
        <f>IF(G500="","",IF(Z500="SI",G500*(1+'INPUTS Y LISTAS'!$B$15),'Modelo Estadistico'!G500))</f>
        <v/>
      </c>
      <c r="AB500" s="15" t="str">
        <f>IF(H500="","",IF(Z500="SI",H500*(1+'INPUTS Y LISTAS'!$B$15),'Modelo Estadistico'!H500))</f>
        <v/>
      </c>
      <c r="AC500" s="15" t="str">
        <f>IF(I500="","",IF(Z500="SI",I500*(1+'INPUTS Y LISTAS'!$B$15),'Modelo Estadistico'!I500))</f>
        <v/>
      </c>
      <c r="AD500" s="15" t="str">
        <f>IF(J500="","",IF(Z500="SI",J500*(1+'INPUTS Y LISTAS'!$B$15),'Modelo Estadistico'!J500))</f>
        <v/>
      </c>
      <c r="AE500" s="15" t="str">
        <f>IF(K500="","",IF(Z500="SI",K500*(1+'INPUTS Y LISTAS'!$B$15),'Modelo Estadistico'!K500))</f>
        <v/>
      </c>
      <c r="AF500" s="15" t="str">
        <f>IF(L500="","",IF(Z500="SI",L500*(1+'INPUTS Y LISTAS'!$B$15),'Modelo Estadistico'!L500))</f>
        <v/>
      </c>
      <c r="AG500" s="15" t="str">
        <f>IF(M500="","",IF(Z500="SI",M500*(1+'INPUTS Y LISTAS'!$B$15),'Modelo Estadistico'!M500))</f>
        <v/>
      </c>
      <c r="AH500" s="15" t="str">
        <f>IF(N500="","",IF(Z500="SI",N500*(1+'INPUTS Y LISTAS'!$B$15),'Modelo Estadistico'!N500))</f>
        <v/>
      </c>
      <c r="AI500" s="15" t="str">
        <f>IF(O500="","",IF(Z500="SI",O500*(1+'INPUTS Y LISTAS'!$B$15),'Modelo Estadistico'!O500))</f>
        <v/>
      </c>
      <c r="AJ500" s="15" t="str">
        <f>IF(P500="","",IF(Z500="SI",P500*(1+'INPUTS Y LISTAS'!$B$15),'Modelo Estadistico'!P500))</f>
        <v/>
      </c>
      <c r="AK500" s="15" t="str">
        <f>IF(Q500="","",IF(Z500="SI",Q500*(1+'INPUTS Y LISTAS'!$B$15),'Modelo Estadistico'!Q500))</f>
        <v/>
      </c>
      <c r="AL500" s="15" t="str">
        <f>IF(R500="","",IF(Z500="SI",R500*(1+'INPUTS Y LISTAS'!$B$15),'Modelo Estadistico'!R500))</f>
        <v/>
      </c>
      <c r="AM500" s="15" t="str">
        <f>IF(S500="","",IF(Z500="SI",S500*(1+'INPUTS Y LISTAS'!$B$15),'Modelo Estadistico'!S500))</f>
        <v/>
      </c>
      <c r="AN500" s="15" t="str">
        <f>IF(T500="","",IF(Z500="SI",T500*(1+'INPUTS Y LISTAS'!$B$15),'Modelo Estadistico'!T500))</f>
        <v/>
      </c>
      <c r="AO500" s="15" t="str">
        <f>IF(U500="","",IF(Z500="SI",U500*(1+'INPUTS Y LISTAS'!$B$15),'Modelo Estadistico'!U500))</f>
        <v/>
      </c>
      <c r="AP500" s="15" t="str">
        <f>IF(V500="","",IF(Z500="SI",V500*(1+'INPUTS Y LISTAS'!$B$15),'Modelo Estadistico'!V500))</f>
        <v/>
      </c>
      <c r="AQ500" s="15" t="str">
        <f>IF(W500="","",IF(Z500="SI",W500*(1+'INPUTS Y LISTAS'!$B$15),'Modelo Estadistico'!W500))</f>
        <v/>
      </c>
      <c r="AR500" s="15" t="str">
        <f>IF(X500="","",IF(Z500="SI",X500*(1+'INPUTS Y LISTAS'!$B$15),'Modelo Estadistico'!X500))</f>
        <v/>
      </c>
      <c r="AS500" s="71"/>
      <c r="AT500" s="29" t="str">
        <f t="shared" si="520"/>
        <v/>
      </c>
      <c r="AU500" s="15" t="str">
        <f t="shared" si="521"/>
        <v/>
      </c>
      <c r="AV500" s="15" t="str">
        <f t="shared" si="522"/>
        <v/>
      </c>
      <c r="AW500" s="30" t="str">
        <f t="shared" si="523"/>
        <v/>
      </c>
      <c r="AX500" s="28" t="str">
        <f t="shared" si="502"/>
        <v/>
      </c>
      <c r="AY500" s="16" t="str">
        <f t="shared" si="474"/>
        <v/>
      </c>
      <c r="AZ500" s="16" t="str">
        <f t="shared" si="475"/>
        <v/>
      </c>
      <c r="BA500" s="16" t="str">
        <f t="shared" si="476"/>
        <v/>
      </c>
      <c r="BB500" s="16" t="str">
        <f t="shared" si="477"/>
        <v/>
      </c>
      <c r="BC500" s="16" t="str">
        <f t="shared" si="478"/>
        <v/>
      </c>
      <c r="BD500" s="16" t="str">
        <f t="shared" si="479"/>
        <v/>
      </c>
      <c r="BE500" s="16" t="str">
        <f t="shared" si="480"/>
        <v/>
      </c>
      <c r="BF500" s="16" t="str">
        <f t="shared" si="481"/>
        <v/>
      </c>
      <c r="BG500" s="16" t="str">
        <f t="shared" si="482"/>
        <v/>
      </c>
      <c r="BH500" s="16" t="str">
        <f t="shared" si="483"/>
        <v/>
      </c>
      <c r="BI500" s="16" t="str">
        <f t="shared" si="484"/>
        <v/>
      </c>
      <c r="BJ500" s="16" t="str">
        <f t="shared" si="485"/>
        <v/>
      </c>
      <c r="BK500" s="16" t="str">
        <f t="shared" si="486"/>
        <v/>
      </c>
      <c r="BL500" s="16" t="str">
        <f t="shared" si="487"/>
        <v/>
      </c>
      <c r="BM500" s="16"/>
      <c r="BN500" s="16" t="str">
        <f t="shared" si="488"/>
        <v/>
      </c>
      <c r="BO500" s="16" t="str">
        <f t="shared" si="489"/>
        <v/>
      </c>
      <c r="BP500" s="28" t="str">
        <f t="shared" si="490"/>
        <v/>
      </c>
      <c r="BQ500" s="16" t="str">
        <f t="shared" si="491"/>
        <v/>
      </c>
      <c r="BR500" s="16" t="str">
        <f t="shared" si="492"/>
        <v/>
      </c>
      <c r="BS500" s="16" t="str">
        <f t="shared" si="493"/>
        <v/>
      </c>
      <c r="BT500" s="16" t="str">
        <f t="shared" si="494"/>
        <v/>
      </c>
      <c r="BU500" s="16" t="str">
        <f t="shared" si="495"/>
        <v/>
      </c>
      <c r="BV500" s="16" t="str">
        <f t="shared" si="496"/>
        <v/>
      </c>
      <c r="BW500" s="16" t="str">
        <f t="shared" si="497"/>
        <v/>
      </c>
      <c r="BX500" s="16" t="str">
        <f t="shared" si="498"/>
        <v/>
      </c>
      <c r="BY500" s="16" t="str">
        <f t="shared" si="499"/>
        <v/>
      </c>
      <c r="BZ500" s="16" t="str">
        <f t="shared" si="528"/>
        <v/>
      </c>
      <c r="CA500" s="16" t="str">
        <f t="shared" si="528"/>
        <v/>
      </c>
      <c r="CB500" s="16" t="str">
        <f t="shared" si="528"/>
        <v/>
      </c>
      <c r="CC500" s="16" t="str">
        <f t="shared" si="528"/>
        <v/>
      </c>
      <c r="CD500" s="16" t="str">
        <f t="shared" si="528"/>
        <v/>
      </c>
      <c r="CE500" s="16" t="str">
        <f t="shared" si="528"/>
        <v/>
      </c>
      <c r="CF500" s="16" t="str">
        <f t="shared" si="528"/>
        <v/>
      </c>
      <c r="CG500" s="16" t="str">
        <f t="shared" si="528"/>
        <v/>
      </c>
      <c r="CH500" s="66" t="str">
        <f t="shared" si="501"/>
        <v/>
      </c>
      <c r="CI500" s="42" t="str">
        <f t="shared" si="513"/>
        <v/>
      </c>
      <c r="CJ500" s="42" t="str">
        <f t="shared" si="514"/>
        <v/>
      </c>
      <c r="CK500" s="42" t="str">
        <f t="shared" si="515"/>
        <v/>
      </c>
      <c r="CL500" s="42" t="str">
        <f t="shared" si="516"/>
        <v/>
      </c>
      <c r="CM500" s="42" t="str">
        <f t="shared" si="517"/>
        <v/>
      </c>
      <c r="CN500" s="65">
        <f t="shared" si="503"/>
        <v>0</v>
      </c>
      <c r="CO500" s="73"/>
      <c r="CP500" s="41">
        <f t="shared" si="524"/>
        <v>0</v>
      </c>
      <c r="CQ500" s="39">
        <f t="shared" si="525"/>
        <v>0</v>
      </c>
      <c r="CR500" s="40">
        <f t="shared" si="526"/>
        <v>0</v>
      </c>
      <c r="CS500" s="134">
        <f t="shared" si="527"/>
        <v>0</v>
      </c>
      <c r="CT500" s="17"/>
      <c r="CU500" s="129"/>
      <c r="CV500" s="130">
        <f t="shared" si="504"/>
        <v>0</v>
      </c>
      <c r="CW500" s="134">
        <f t="shared" si="505"/>
        <v>0</v>
      </c>
      <c r="CX500" s="131">
        <f>+IF($I$7="SI",'INPUTS Y LISTAS'!$B$31,0)</f>
        <v>0</v>
      </c>
      <c r="CY500" s="132"/>
      <c r="CZ500" s="130">
        <f t="shared" si="506"/>
        <v>0</v>
      </c>
      <c r="DA500" s="134">
        <f t="shared" si="507"/>
        <v>0</v>
      </c>
      <c r="DB500" s="131">
        <f>+IF($I$7="SI",'INPUTS Y LISTAS'!$B$32,0)</f>
        <v>0</v>
      </c>
      <c r="DC500" s="132"/>
      <c r="DD500" s="130">
        <f t="shared" si="508"/>
        <v>0</v>
      </c>
      <c r="DE500" s="134">
        <f t="shared" si="509"/>
        <v>0</v>
      </c>
      <c r="DF500" s="131">
        <f>+IF($I$7="SI",'INPUTS Y LISTAS'!$B$33,0)</f>
        <v>0</v>
      </c>
      <c r="DG500" s="132"/>
      <c r="DH500" s="130">
        <f t="shared" si="510"/>
        <v>0</v>
      </c>
      <c r="DI500" s="134">
        <f t="shared" si="511"/>
        <v>0</v>
      </c>
      <c r="DJ500" s="136">
        <f t="shared" si="512"/>
        <v>0</v>
      </c>
    </row>
    <row r="501" spans="3:114" ht="15.75" hidden="1" outlineLevel="2" x14ac:dyDescent="0.2">
      <c r="C501" s="14">
        <f t="shared" si="519"/>
        <v>487</v>
      </c>
      <c r="D501" s="72"/>
      <c r="E501" s="69">
        <v>1</v>
      </c>
      <c r="F501" s="69"/>
      <c r="G501" s="70"/>
      <c r="H501" s="70"/>
      <c r="I501" s="70"/>
      <c r="J501" s="70"/>
      <c r="K501" s="70"/>
      <c r="L501" s="70"/>
      <c r="M501" s="70"/>
      <c r="N501" s="70"/>
      <c r="O501" s="70"/>
      <c r="P501" s="70"/>
      <c r="Q501" s="70"/>
      <c r="R501" s="70"/>
      <c r="S501" s="70"/>
      <c r="T501" s="70"/>
      <c r="U501" s="70"/>
      <c r="V501" s="70"/>
      <c r="W501" s="70"/>
      <c r="X501" s="70"/>
      <c r="Y501" s="71"/>
      <c r="Z501" s="87" t="s">
        <v>16</v>
      </c>
      <c r="AA501" s="15" t="str">
        <f>IF(G501="","",IF(Z501="SI",G501*(1+'INPUTS Y LISTAS'!$B$15),'Modelo Estadistico'!G501))</f>
        <v/>
      </c>
      <c r="AB501" s="15" t="str">
        <f>IF(H501="","",IF(Z501="SI",H501*(1+'INPUTS Y LISTAS'!$B$15),'Modelo Estadistico'!H501))</f>
        <v/>
      </c>
      <c r="AC501" s="15" t="str">
        <f>IF(I501="","",IF(Z501="SI",I501*(1+'INPUTS Y LISTAS'!$B$15),'Modelo Estadistico'!I501))</f>
        <v/>
      </c>
      <c r="AD501" s="15" t="str">
        <f>IF(J501="","",IF(Z501="SI",J501*(1+'INPUTS Y LISTAS'!$B$15),'Modelo Estadistico'!J501))</f>
        <v/>
      </c>
      <c r="AE501" s="15" t="str">
        <f>IF(K501="","",IF(Z501="SI",K501*(1+'INPUTS Y LISTAS'!$B$15),'Modelo Estadistico'!K501))</f>
        <v/>
      </c>
      <c r="AF501" s="15" t="str">
        <f>IF(L501="","",IF(Z501="SI",L501*(1+'INPUTS Y LISTAS'!$B$15),'Modelo Estadistico'!L501))</f>
        <v/>
      </c>
      <c r="AG501" s="15" t="str">
        <f>IF(M501="","",IF(Z501="SI",M501*(1+'INPUTS Y LISTAS'!$B$15),'Modelo Estadistico'!M501))</f>
        <v/>
      </c>
      <c r="AH501" s="15" t="str">
        <f>IF(N501="","",IF(Z501="SI",N501*(1+'INPUTS Y LISTAS'!$B$15),'Modelo Estadistico'!N501))</f>
        <v/>
      </c>
      <c r="AI501" s="15" t="str">
        <f>IF(O501="","",IF(Z501="SI",O501*(1+'INPUTS Y LISTAS'!$B$15),'Modelo Estadistico'!O501))</f>
        <v/>
      </c>
      <c r="AJ501" s="15" t="str">
        <f>IF(P501="","",IF(Z501="SI",P501*(1+'INPUTS Y LISTAS'!$B$15),'Modelo Estadistico'!P501))</f>
        <v/>
      </c>
      <c r="AK501" s="15" t="str">
        <f>IF(Q501="","",IF(Z501="SI",Q501*(1+'INPUTS Y LISTAS'!$B$15),'Modelo Estadistico'!Q501))</f>
        <v/>
      </c>
      <c r="AL501" s="15" t="str">
        <f>IF(R501="","",IF(Z501="SI",R501*(1+'INPUTS Y LISTAS'!$B$15),'Modelo Estadistico'!R501))</f>
        <v/>
      </c>
      <c r="AM501" s="15" t="str">
        <f>IF(S501="","",IF(Z501="SI",S501*(1+'INPUTS Y LISTAS'!$B$15),'Modelo Estadistico'!S501))</f>
        <v/>
      </c>
      <c r="AN501" s="15" t="str">
        <f>IF(T501="","",IF(Z501="SI",T501*(1+'INPUTS Y LISTAS'!$B$15),'Modelo Estadistico'!T501))</f>
        <v/>
      </c>
      <c r="AO501" s="15" t="str">
        <f>IF(U501="","",IF(Z501="SI",U501*(1+'INPUTS Y LISTAS'!$B$15),'Modelo Estadistico'!U501))</f>
        <v/>
      </c>
      <c r="AP501" s="15" t="str">
        <f>IF(V501="","",IF(Z501="SI",V501*(1+'INPUTS Y LISTAS'!$B$15),'Modelo Estadistico'!V501))</f>
        <v/>
      </c>
      <c r="AQ501" s="15" t="str">
        <f>IF(W501="","",IF(Z501="SI",W501*(1+'INPUTS Y LISTAS'!$B$15),'Modelo Estadistico'!W501))</f>
        <v/>
      </c>
      <c r="AR501" s="15" t="str">
        <f>IF(X501="","",IF(Z501="SI",X501*(1+'INPUTS Y LISTAS'!$B$15),'Modelo Estadistico'!X501))</f>
        <v/>
      </c>
      <c r="AS501" s="71"/>
      <c r="AT501" s="29" t="str">
        <f t="shared" si="520"/>
        <v/>
      </c>
      <c r="AU501" s="15" t="str">
        <f t="shared" si="521"/>
        <v/>
      </c>
      <c r="AV501" s="15" t="str">
        <f t="shared" si="522"/>
        <v/>
      </c>
      <c r="AW501" s="30" t="str">
        <f t="shared" si="523"/>
        <v/>
      </c>
      <c r="AX501" s="28" t="str">
        <f t="shared" si="502"/>
        <v/>
      </c>
      <c r="AY501" s="16" t="str">
        <f t="shared" si="474"/>
        <v/>
      </c>
      <c r="AZ501" s="16" t="str">
        <f t="shared" si="475"/>
        <v/>
      </c>
      <c r="BA501" s="16" t="str">
        <f t="shared" si="476"/>
        <v/>
      </c>
      <c r="BB501" s="16" t="str">
        <f t="shared" si="477"/>
        <v/>
      </c>
      <c r="BC501" s="16" t="str">
        <f t="shared" si="478"/>
        <v/>
      </c>
      <c r="BD501" s="16" t="str">
        <f t="shared" si="479"/>
        <v/>
      </c>
      <c r="BE501" s="16" t="str">
        <f t="shared" si="480"/>
        <v/>
      </c>
      <c r="BF501" s="16" t="str">
        <f t="shared" si="481"/>
        <v/>
      </c>
      <c r="BG501" s="16" t="str">
        <f t="shared" si="482"/>
        <v/>
      </c>
      <c r="BH501" s="16" t="str">
        <f t="shared" si="483"/>
        <v/>
      </c>
      <c r="BI501" s="16" t="str">
        <f t="shared" si="484"/>
        <v/>
      </c>
      <c r="BJ501" s="16" t="str">
        <f t="shared" si="485"/>
        <v/>
      </c>
      <c r="BK501" s="16" t="str">
        <f t="shared" si="486"/>
        <v/>
      </c>
      <c r="BL501" s="16" t="str">
        <f t="shared" si="487"/>
        <v/>
      </c>
      <c r="BM501" s="16"/>
      <c r="BN501" s="16" t="str">
        <f t="shared" si="488"/>
        <v/>
      </c>
      <c r="BO501" s="16" t="str">
        <f t="shared" si="489"/>
        <v/>
      </c>
      <c r="BP501" s="28" t="str">
        <f t="shared" si="490"/>
        <v/>
      </c>
      <c r="BQ501" s="16" t="str">
        <f t="shared" si="491"/>
        <v/>
      </c>
      <c r="BR501" s="16" t="str">
        <f t="shared" si="492"/>
        <v/>
      </c>
      <c r="BS501" s="16" t="str">
        <f t="shared" si="493"/>
        <v/>
      </c>
      <c r="BT501" s="16" t="str">
        <f t="shared" si="494"/>
        <v/>
      </c>
      <c r="BU501" s="16" t="str">
        <f t="shared" si="495"/>
        <v/>
      </c>
      <c r="BV501" s="16" t="str">
        <f t="shared" si="496"/>
        <v/>
      </c>
      <c r="BW501" s="16" t="str">
        <f t="shared" si="497"/>
        <v/>
      </c>
      <c r="BX501" s="16" t="str">
        <f t="shared" si="498"/>
        <v/>
      </c>
      <c r="BY501" s="16" t="str">
        <f t="shared" si="499"/>
        <v/>
      </c>
      <c r="BZ501" s="16" t="str">
        <f t="shared" si="528"/>
        <v/>
      </c>
      <c r="CA501" s="16" t="str">
        <f t="shared" si="528"/>
        <v/>
      </c>
      <c r="CB501" s="16" t="str">
        <f t="shared" si="528"/>
        <v/>
      </c>
      <c r="CC501" s="16" t="str">
        <f t="shared" si="528"/>
        <v/>
      </c>
      <c r="CD501" s="16" t="str">
        <f t="shared" si="528"/>
        <v/>
      </c>
      <c r="CE501" s="16" t="str">
        <f t="shared" si="528"/>
        <v/>
      </c>
      <c r="CF501" s="16" t="str">
        <f t="shared" si="528"/>
        <v/>
      </c>
      <c r="CG501" s="16" t="str">
        <f t="shared" si="528"/>
        <v/>
      </c>
      <c r="CH501" s="66" t="str">
        <f t="shared" si="501"/>
        <v/>
      </c>
      <c r="CI501" s="42" t="str">
        <f t="shared" si="513"/>
        <v/>
      </c>
      <c r="CJ501" s="42" t="str">
        <f t="shared" si="514"/>
        <v/>
      </c>
      <c r="CK501" s="42" t="str">
        <f t="shared" si="515"/>
        <v/>
      </c>
      <c r="CL501" s="42" t="str">
        <f t="shared" si="516"/>
        <v/>
      </c>
      <c r="CM501" s="42" t="str">
        <f t="shared" si="517"/>
        <v/>
      </c>
      <c r="CN501" s="65">
        <f t="shared" si="503"/>
        <v>0</v>
      </c>
      <c r="CO501" s="73"/>
      <c r="CP501" s="41">
        <f t="shared" si="524"/>
        <v>0</v>
      </c>
      <c r="CQ501" s="39">
        <f t="shared" si="525"/>
        <v>0</v>
      </c>
      <c r="CR501" s="40">
        <f t="shared" si="526"/>
        <v>0</v>
      </c>
      <c r="CS501" s="134">
        <f t="shared" si="527"/>
        <v>0</v>
      </c>
      <c r="CT501" s="17"/>
      <c r="CU501" s="129"/>
      <c r="CV501" s="130">
        <f t="shared" si="504"/>
        <v>0</v>
      </c>
      <c r="CW501" s="134">
        <f t="shared" si="505"/>
        <v>0</v>
      </c>
      <c r="CX501" s="131">
        <f>+IF($I$7="SI",'INPUTS Y LISTAS'!$B$31,0)</f>
        <v>0</v>
      </c>
      <c r="CY501" s="132"/>
      <c r="CZ501" s="130">
        <f t="shared" si="506"/>
        <v>0</v>
      </c>
      <c r="DA501" s="134">
        <f t="shared" si="507"/>
        <v>0</v>
      </c>
      <c r="DB501" s="131">
        <f>+IF($I$7="SI",'INPUTS Y LISTAS'!$B$32,0)</f>
        <v>0</v>
      </c>
      <c r="DC501" s="132"/>
      <c r="DD501" s="130">
        <f t="shared" si="508"/>
        <v>0</v>
      </c>
      <c r="DE501" s="134">
        <f t="shared" si="509"/>
        <v>0</v>
      </c>
      <c r="DF501" s="131">
        <f>+IF($I$7="SI",'INPUTS Y LISTAS'!$B$33,0)</f>
        <v>0</v>
      </c>
      <c r="DG501" s="132"/>
      <c r="DH501" s="130">
        <f t="shared" si="510"/>
        <v>0</v>
      </c>
      <c r="DI501" s="134">
        <f t="shared" si="511"/>
        <v>0</v>
      </c>
      <c r="DJ501" s="136">
        <f t="shared" si="512"/>
        <v>0</v>
      </c>
    </row>
    <row r="502" spans="3:114" ht="15.75" hidden="1" outlineLevel="2" x14ac:dyDescent="0.2">
      <c r="C502" s="14">
        <f t="shared" si="519"/>
        <v>488</v>
      </c>
      <c r="D502" s="72"/>
      <c r="E502" s="69">
        <v>1</v>
      </c>
      <c r="F502" s="69"/>
      <c r="G502" s="70"/>
      <c r="H502" s="70"/>
      <c r="I502" s="70"/>
      <c r="J502" s="70"/>
      <c r="K502" s="70"/>
      <c r="L502" s="70"/>
      <c r="M502" s="70"/>
      <c r="N502" s="70"/>
      <c r="O502" s="70"/>
      <c r="P502" s="70"/>
      <c r="Q502" s="70"/>
      <c r="R502" s="70"/>
      <c r="S502" s="70"/>
      <c r="T502" s="70"/>
      <c r="U502" s="70"/>
      <c r="V502" s="70"/>
      <c r="W502" s="70"/>
      <c r="X502" s="70"/>
      <c r="Y502" s="71"/>
      <c r="Z502" s="87" t="s">
        <v>16</v>
      </c>
      <c r="AA502" s="15" t="str">
        <f>IF(G502="","",IF(Z502="SI",G502*(1+'INPUTS Y LISTAS'!$B$15),'Modelo Estadistico'!G502))</f>
        <v/>
      </c>
      <c r="AB502" s="15" t="str">
        <f>IF(H502="","",IF(Z502="SI",H502*(1+'INPUTS Y LISTAS'!$B$15),'Modelo Estadistico'!H502))</f>
        <v/>
      </c>
      <c r="AC502" s="15" t="str">
        <f>IF(I502="","",IF(Z502="SI",I502*(1+'INPUTS Y LISTAS'!$B$15),'Modelo Estadistico'!I502))</f>
        <v/>
      </c>
      <c r="AD502" s="15" t="str">
        <f>IF(J502="","",IF(Z502="SI",J502*(1+'INPUTS Y LISTAS'!$B$15),'Modelo Estadistico'!J502))</f>
        <v/>
      </c>
      <c r="AE502" s="15" t="str">
        <f>IF(K502="","",IF(Z502="SI",K502*(1+'INPUTS Y LISTAS'!$B$15),'Modelo Estadistico'!K502))</f>
        <v/>
      </c>
      <c r="AF502" s="15" t="str">
        <f>IF(L502="","",IF(Z502="SI",L502*(1+'INPUTS Y LISTAS'!$B$15),'Modelo Estadistico'!L502))</f>
        <v/>
      </c>
      <c r="AG502" s="15" t="str">
        <f>IF(M502="","",IF(Z502="SI",M502*(1+'INPUTS Y LISTAS'!$B$15),'Modelo Estadistico'!M502))</f>
        <v/>
      </c>
      <c r="AH502" s="15" t="str">
        <f>IF(N502="","",IF(Z502="SI",N502*(1+'INPUTS Y LISTAS'!$B$15),'Modelo Estadistico'!N502))</f>
        <v/>
      </c>
      <c r="AI502" s="15" t="str">
        <f>IF(O502="","",IF(Z502="SI",O502*(1+'INPUTS Y LISTAS'!$B$15),'Modelo Estadistico'!O502))</f>
        <v/>
      </c>
      <c r="AJ502" s="15" t="str">
        <f>IF(P502="","",IF(Z502="SI",P502*(1+'INPUTS Y LISTAS'!$B$15),'Modelo Estadistico'!P502))</f>
        <v/>
      </c>
      <c r="AK502" s="15" t="str">
        <f>IF(Q502="","",IF(Z502="SI",Q502*(1+'INPUTS Y LISTAS'!$B$15),'Modelo Estadistico'!Q502))</f>
        <v/>
      </c>
      <c r="AL502" s="15" t="str">
        <f>IF(R502="","",IF(Z502="SI",R502*(1+'INPUTS Y LISTAS'!$B$15),'Modelo Estadistico'!R502))</f>
        <v/>
      </c>
      <c r="AM502" s="15" t="str">
        <f>IF(S502="","",IF(Z502="SI",S502*(1+'INPUTS Y LISTAS'!$B$15),'Modelo Estadistico'!S502))</f>
        <v/>
      </c>
      <c r="AN502" s="15" t="str">
        <f>IF(T502="","",IF(Z502="SI",T502*(1+'INPUTS Y LISTAS'!$B$15),'Modelo Estadistico'!T502))</f>
        <v/>
      </c>
      <c r="AO502" s="15" t="str">
        <f>IF(U502="","",IF(Z502="SI",U502*(1+'INPUTS Y LISTAS'!$B$15),'Modelo Estadistico'!U502))</f>
        <v/>
      </c>
      <c r="AP502" s="15" t="str">
        <f>IF(V502="","",IF(Z502="SI",V502*(1+'INPUTS Y LISTAS'!$B$15),'Modelo Estadistico'!V502))</f>
        <v/>
      </c>
      <c r="AQ502" s="15" t="str">
        <f>IF(W502="","",IF(Z502="SI",W502*(1+'INPUTS Y LISTAS'!$B$15),'Modelo Estadistico'!W502))</f>
        <v/>
      </c>
      <c r="AR502" s="15" t="str">
        <f>IF(X502="","",IF(Z502="SI",X502*(1+'INPUTS Y LISTAS'!$B$15),'Modelo Estadistico'!X502))</f>
        <v/>
      </c>
      <c r="AS502" s="71"/>
      <c r="AT502" s="29" t="str">
        <f t="shared" si="520"/>
        <v/>
      </c>
      <c r="AU502" s="15" t="str">
        <f t="shared" si="521"/>
        <v/>
      </c>
      <c r="AV502" s="15" t="str">
        <f t="shared" si="522"/>
        <v/>
      </c>
      <c r="AW502" s="30" t="str">
        <f t="shared" si="523"/>
        <v/>
      </c>
      <c r="AX502" s="28" t="str">
        <f t="shared" si="502"/>
        <v/>
      </c>
      <c r="AY502" s="16" t="str">
        <f t="shared" si="474"/>
        <v/>
      </c>
      <c r="AZ502" s="16" t="str">
        <f t="shared" si="475"/>
        <v/>
      </c>
      <c r="BA502" s="16" t="str">
        <f t="shared" si="476"/>
        <v/>
      </c>
      <c r="BB502" s="16" t="str">
        <f t="shared" si="477"/>
        <v/>
      </c>
      <c r="BC502" s="16" t="str">
        <f t="shared" si="478"/>
        <v/>
      </c>
      <c r="BD502" s="16" t="str">
        <f t="shared" si="479"/>
        <v/>
      </c>
      <c r="BE502" s="16" t="str">
        <f t="shared" si="480"/>
        <v/>
      </c>
      <c r="BF502" s="16" t="str">
        <f t="shared" si="481"/>
        <v/>
      </c>
      <c r="BG502" s="16" t="str">
        <f t="shared" si="482"/>
        <v/>
      </c>
      <c r="BH502" s="16" t="str">
        <f t="shared" si="483"/>
        <v/>
      </c>
      <c r="BI502" s="16" t="str">
        <f t="shared" si="484"/>
        <v/>
      </c>
      <c r="BJ502" s="16" t="str">
        <f t="shared" si="485"/>
        <v/>
      </c>
      <c r="BK502" s="16" t="str">
        <f t="shared" si="486"/>
        <v/>
      </c>
      <c r="BL502" s="16" t="str">
        <f t="shared" si="487"/>
        <v/>
      </c>
      <c r="BM502" s="16"/>
      <c r="BN502" s="16" t="str">
        <f t="shared" si="488"/>
        <v/>
      </c>
      <c r="BO502" s="16" t="str">
        <f t="shared" si="489"/>
        <v/>
      </c>
      <c r="BP502" s="28" t="str">
        <f t="shared" si="490"/>
        <v/>
      </c>
      <c r="BQ502" s="16" t="str">
        <f t="shared" si="491"/>
        <v/>
      </c>
      <c r="BR502" s="16" t="str">
        <f t="shared" si="492"/>
        <v/>
      </c>
      <c r="BS502" s="16" t="str">
        <f t="shared" si="493"/>
        <v/>
      </c>
      <c r="BT502" s="16" t="str">
        <f t="shared" si="494"/>
        <v/>
      </c>
      <c r="BU502" s="16" t="str">
        <f t="shared" si="495"/>
        <v/>
      </c>
      <c r="BV502" s="16" t="str">
        <f t="shared" si="496"/>
        <v/>
      </c>
      <c r="BW502" s="16" t="str">
        <f t="shared" si="497"/>
        <v/>
      </c>
      <c r="BX502" s="16" t="str">
        <f t="shared" si="498"/>
        <v/>
      </c>
      <c r="BY502" s="16" t="str">
        <f t="shared" si="499"/>
        <v/>
      </c>
      <c r="BZ502" s="16" t="str">
        <f t="shared" si="528"/>
        <v/>
      </c>
      <c r="CA502" s="16" t="str">
        <f t="shared" si="528"/>
        <v/>
      </c>
      <c r="CB502" s="16" t="str">
        <f t="shared" si="528"/>
        <v/>
      </c>
      <c r="CC502" s="16" t="str">
        <f t="shared" si="528"/>
        <v/>
      </c>
      <c r="CD502" s="16" t="str">
        <f t="shared" si="528"/>
        <v/>
      </c>
      <c r="CE502" s="16" t="str">
        <f t="shared" si="528"/>
        <v/>
      </c>
      <c r="CF502" s="16" t="str">
        <f t="shared" si="528"/>
        <v/>
      </c>
      <c r="CG502" s="16" t="str">
        <f t="shared" si="528"/>
        <v/>
      </c>
      <c r="CH502" s="66" t="str">
        <f t="shared" si="501"/>
        <v/>
      </c>
      <c r="CI502" s="42" t="str">
        <f t="shared" si="513"/>
        <v/>
      </c>
      <c r="CJ502" s="42" t="str">
        <f t="shared" si="514"/>
        <v/>
      </c>
      <c r="CK502" s="42" t="str">
        <f t="shared" si="515"/>
        <v/>
      </c>
      <c r="CL502" s="42" t="str">
        <f t="shared" si="516"/>
        <v/>
      </c>
      <c r="CM502" s="42" t="str">
        <f t="shared" si="517"/>
        <v/>
      </c>
      <c r="CN502" s="65">
        <f t="shared" si="503"/>
        <v>0</v>
      </c>
      <c r="CO502" s="73"/>
      <c r="CP502" s="41">
        <f t="shared" si="524"/>
        <v>0</v>
      </c>
      <c r="CQ502" s="39">
        <f t="shared" si="525"/>
        <v>0</v>
      </c>
      <c r="CR502" s="40">
        <f t="shared" si="526"/>
        <v>0</v>
      </c>
      <c r="CS502" s="134">
        <f t="shared" si="527"/>
        <v>0</v>
      </c>
      <c r="CT502" s="17"/>
      <c r="CU502" s="129"/>
      <c r="CV502" s="130">
        <f t="shared" si="504"/>
        <v>0</v>
      </c>
      <c r="CW502" s="134">
        <f t="shared" si="505"/>
        <v>0</v>
      </c>
      <c r="CX502" s="131">
        <f>+IF($I$7="SI",'INPUTS Y LISTAS'!$B$31,0)</f>
        <v>0</v>
      </c>
      <c r="CY502" s="132"/>
      <c r="CZ502" s="130">
        <f t="shared" si="506"/>
        <v>0</v>
      </c>
      <c r="DA502" s="134">
        <f t="shared" si="507"/>
        <v>0</v>
      </c>
      <c r="DB502" s="131">
        <f>+IF($I$7="SI",'INPUTS Y LISTAS'!$B$32,0)</f>
        <v>0</v>
      </c>
      <c r="DC502" s="132"/>
      <c r="DD502" s="130">
        <f t="shared" si="508"/>
        <v>0</v>
      </c>
      <c r="DE502" s="134">
        <f t="shared" si="509"/>
        <v>0</v>
      </c>
      <c r="DF502" s="131">
        <f>+IF($I$7="SI",'INPUTS Y LISTAS'!$B$33,0)</f>
        <v>0</v>
      </c>
      <c r="DG502" s="132"/>
      <c r="DH502" s="130">
        <f t="shared" si="510"/>
        <v>0</v>
      </c>
      <c r="DI502" s="134">
        <f t="shared" si="511"/>
        <v>0</v>
      </c>
      <c r="DJ502" s="136">
        <f t="shared" si="512"/>
        <v>0</v>
      </c>
    </row>
    <row r="503" spans="3:114" ht="15.75" hidden="1" outlineLevel="2" x14ac:dyDescent="0.2">
      <c r="C503" s="14">
        <f t="shared" si="519"/>
        <v>489</v>
      </c>
      <c r="D503" s="72"/>
      <c r="E503" s="69">
        <v>1</v>
      </c>
      <c r="F503" s="69"/>
      <c r="G503" s="70"/>
      <c r="H503" s="70"/>
      <c r="I503" s="70"/>
      <c r="J503" s="70"/>
      <c r="K503" s="70"/>
      <c r="L503" s="70"/>
      <c r="M503" s="70"/>
      <c r="N503" s="70"/>
      <c r="O503" s="70"/>
      <c r="P503" s="70"/>
      <c r="Q503" s="70"/>
      <c r="R503" s="70"/>
      <c r="S503" s="70"/>
      <c r="T503" s="70"/>
      <c r="U503" s="70"/>
      <c r="V503" s="70"/>
      <c r="W503" s="70"/>
      <c r="X503" s="70"/>
      <c r="Y503" s="71"/>
      <c r="Z503" s="87" t="s">
        <v>16</v>
      </c>
      <c r="AA503" s="15" t="str">
        <f>IF(G503="","",IF(Z503="SI",G503*(1+'INPUTS Y LISTAS'!$B$15),'Modelo Estadistico'!G503))</f>
        <v/>
      </c>
      <c r="AB503" s="15" t="str">
        <f>IF(H503="","",IF(Z503="SI",H503*(1+'INPUTS Y LISTAS'!$B$15),'Modelo Estadistico'!H503))</f>
        <v/>
      </c>
      <c r="AC503" s="15" t="str">
        <f>IF(I503="","",IF(Z503="SI",I503*(1+'INPUTS Y LISTAS'!$B$15),'Modelo Estadistico'!I503))</f>
        <v/>
      </c>
      <c r="AD503" s="15" t="str">
        <f>IF(J503="","",IF(Z503="SI",J503*(1+'INPUTS Y LISTAS'!$B$15),'Modelo Estadistico'!J503))</f>
        <v/>
      </c>
      <c r="AE503" s="15" t="str">
        <f>IF(K503="","",IF(Z503="SI",K503*(1+'INPUTS Y LISTAS'!$B$15),'Modelo Estadistico'!K503))</f>
        <v/>
      </c>
      <c r="AF503" s="15" t="str">
        <f>IF(L503="","",IF(Z503="SI",L503*(1+'INPUTS Y LISTAS'!$B$15),'Modelo Estadistico'!L503))</f>
        <v/>
      </c>
      <c r="AG503" s="15" t="str">
        <f>IF(M503="","",IF(Z503="SI",M503*(1+'INPUTS Y LISTAS'!$B$15),'Modelo Estadistico'!M503))</f>
        <v/>
      </c>
      <c r="AH503" s="15" t="str">
        <f>IF(N503="","",IF(Z503="SI",N503*(1+'INPUTS Y LISTAS'!$B$15),'Modelo Estadistico'!N503))</f>
        <v/>
      </c>
      <c r="AI503" s="15" t="str">
        <f>IF(O503="","",IF(Z503="SI",O503*(1+'INPUTS Y LISTAS'!$B$15),'Modelo Estadistico'!O503))</f>
        <v/>
      </c>
      <c r="AJ503" s="15" t="str">
        <f>IF(P503="","",IF(Z503="SI",P503*(1+'INPUTS Y LISTAS'!$B$15),'Modelo Estadistico'!P503))</f>
        <v/>
      </c>
      <c r="AK503" s="15" t="str">
        <f>IF(Q503="","",IF(Z503="SI",Q503*(1+'INPUTS Y LISTAS'!$B$15),'Modelo Estadistico'!Q503))</f>
        <v/>
      </c>
      <c r="AL503" s="15" t="str">
        <f>IF(R503="","",IF(Z503="SI",R503*(1+'INPUTS Y LISTAS'!$B$15),'Modelo Estadistico'!R503))</f>
        <v/>
      </c>
      <c r="AM503" s="15" t="str">
        <f>IF(S503="","",IF(Z503="SI",S503*(1+'INPUTS Y LISTAS'!$B$15),'Modelo Estadistico'!S503))</f>
        <v/>
      </c>
      <c r="AN503" s="15" t="str">
        <f>IF(T503="","",IF(Z503="SI",T503*(1+'INPUTS Y LISTAS'!$B$15),'Modelo Estadistico'!T503))</f>
        <v/>
      </c>
      <c r="AO503" s="15" t="str">
        <f>IF(U503="","",IF(Z503="SI",U503*(1+'INPUTS Y LISTAS'!$B$15),'Modelo Estadistico'!U503))</f>
        <v/>
      </c>
      <c r="AP503" s="15" t="str">
        <f>IF(V503="","",IF(Z503="SI",V503*(1+'INPUTS Y LISTAS'!$B$15),'Modelo Estadistico'!V503))</f>
        <v/>
      </c>
      <c r="AQ503" s="15" t="str">
        <f>IF(W503="","",IF(Z503="SI",W503*(1+'INPUTS Y LISTAS'!$B$15),'Modelo Estadistico'!W503))</f>
        <v/>
      </c>
      <c r="AR503" s="15" t="str">
        <f>IF(X503="","",IF(Z503="SI",X503*(1+'INPUTS Y LISTAS'!$B$15),'Modelo Estadistico'!X503))</f>
        <v/>
      </c>
      <c r="AS503" s="71"/>
      <c r="AT503" s="29" t="str">
        <f t="shared" si="520"/>
        <v/>
      </c>
      <c r="AU503" s="15" t="str">
        <f t="shared" si="521"/>
        <v/>
      </c>
      <c r="AV503" s="15" t="str">
        <f t="shared" si="522"/>
        <v/>
      </c>
      <c r="AW503" s="30" t="str">
        <f t="shared" si="523"/>
        <v/>
      </c>
      <c r="AX503" s="28" t="str">
        <f t="shared" si="502"/>
        <v/>
      </c>
      <c r="AY503" s="16" t="str">
        <f t="shared" si="474"/>
        <v/>
      </c>
      <c r="AZ503" s="16" t="str">
        <f t="shared" si="475"/>
        <v/>
      </c>
      <c r="BA503" s="16" t="str">
        <f t="shared" si="476"/>
        <v/>
      </c>
      <c r="BB503" s="16" t="str">
        <f t="shared" si="477"/>
        <v/>
      </c>
      <c r="BC503" s="16" t="str">
        <f t="shared" si="478"/>
        <v/>
      </c>
      <c r="BD503" s="16" t="str">
        <f t="shared" si="479"/>
        <v/>
      </c>
      <c r="BE503" s="16" t="str">
        <f t="shared" si="480"/>
        <v/>
      </c>
      <c r="BF503" s="16" t="str">
        <f t="shared" si="481"/>
        <v/>
      </c>
      <c r="BG503" s="16" t="str">
        <f t="shared" si="482"/>
        <v/>
      </c>
      <c r="BH503" s="16" t="str">
        <f t="shared" si="483"/>
        <v/>
      </c>
      <c r="BI503" s="16" t="str">
        <f t="shared" si="484"/>
        <v/>
      </c>
      <c r="BJ503" s="16" t="str">
        <f t="shared" si="485"/>
        <v/>
      </c>
      <c r="BK503" s="16" t="str">
        <f t="shared" si="486"/>
        <v/>
      </c>
      <c r="BL503" s="16" t="str">
        <f t="shared" si="487"/>
        <v/>
      </c>
      <c r="BM503" s="16"/>
      <c r="BN503" s="16" t="str">
        <f t="shared" si="488"/>
        <v/>
      </c>
      <c r="BO503" s="16" t="str">
        <f t="shared" si="489"/>
        <v/>
      </c>
      <c r="BP503" s="28" t="str">
        <f t="shared" si="490"/>
        <v/>
      </c>
      <c r="BQ503" s="16" t="str">
        <f t="shared" si="491"/>
        <v/>
      </c>
      <c r="BR503" s="16" t="str">
        <f t="shared" si="492"/>
        <v/>
      </c>
      <c r="BS503" s="16" t="str">
        <f t="shared" si="493"/>
        <v/>
      </c>
      <c r="BT503" s="16" t="str">
        <f t="shared" si="494"/>
        <v/>
      </c>
      <c r="BU503" s="16" t="str">
        <f t="shared" si="495"/>
        <v/>
      </c>
      <c r="BV503" s="16" t="str">
        <f t="shared" si="496"/>
        <v/>
      </c>
      <c r="BW503" s="16" t="str">
        <f t="shared" si="497"/>
        <v/>
      </c>
      <c r="BX503" s="16" t="str">
        <f t="shared" si="498"/>
        <v/>
      </c>
      <c r="BY503" s="16" t="str">
        <f t="shared" si="499"/>
        <v/>
      </c>
      <c r="BZ503" s="16" t="str">
        <f t="shared" si="528"/>
        <v/>
      </c>
      <c r="CA503" s="16" t="str">
        <f t="shared" si="528"/>
        <v/>
      </c>
      <c r="CB503" s="16" t="str">
        <f t="shared" si="528"/>
        <v/>
      </c>
      <c r="CC503" s="16" t="str">
        <f t="shared" si="528"/>
        <v/>
      </c>
      <c r="CD503" s="16" t="str">
        <f t="shared" si="528"/>
        <v/>
      </c>
      <c r="CE503" s="16" t="str">
        <f t="shared" si="528"/>
        <v/>
      </c>
      <c r="CF503" s="16" t="str">
        <f t="shared" si="528"/>
        <v/>
      </c>
      <c r="CG503" s="16" t="str">
        <f t="shared" si="528"/>
        <v/>
      </c>
      <c r="CH503" s="66" t="str">
        <f t="shared" si="501"/>
        <v/>
      </c>
      <c r="CI503" s="42" t="str">
        <f t="shared" si="513"/>
        <v/>
      </c>
      <c r="CJ503" s="42" t="str">
        <f t="shared" si="514"/>
        <v/>
      </c>
      <c r="CK503" s="42" t="str">
        <f t="shared" si="515"/>
        <v/>
      </c>
      <c r="CL503" s="42" t="str">
        <f t="shared" si="516"/>
        <v/>
      </c>
      <c r="CM503" s="42" t="str">
        <f t="shared" si="517"/>
        <v/>
      </c>
      <c r="CN503" s="65">
        <f t="shared" si="503"/>
        <v>0</v>
      </c>
      <c r="CO503" s="73"/>
      <c r="CP503" s="41">
        <f t="shared" si="524"/>
        <v>0</v>
      </c>
      <c r="CQ503" s="39">
        <f t="shared" si="525"/>
        <v>0</v>
      </c>
      <c r="CR503" s="40">
        <f t="shared" si="526"/>
        <v>0</v>
      </c>
      <c r="CS503" s="134">
        <f t="shared" si="527"/>
        <v>0</v>
      </c>
      <c r="CT503" s="17"/>
      <c r="CU503" s="129"/>
      <c r="CV503" s="130">
        <f t="shared" si="504"/>
        <v>0</v>
      </c>
      <c r="CW503" s="134">
        <f t="shared" si="505"/>
        <v>0</v>
      </c>
      <c r="CX503" s="131">
        <f>+IF($I$7="SI",'INPUTS Y LISTAS'!$B$31,0)</f>
        <v>0</v>
      </c>
      <c r="CY503" s="132"/>
      <c r="CZ503" s="130">
        <f t="shared" si="506"/>
        <v>0</v>
      </c>
      <c r="DA503" s="134">
        <f t="shared" si="507"/>
        <v>0</v>
      </c>
      <c r="DB503" s="131">
        <f>+IF($I$7="SI",'INPUTS Y LISTAS'!$B$32,0)</f>
        <v>0</v>
      </c>
      <c r="DC503" s="132"/>
      <c r="DD503" s="130">
        <f t="shared" si="508"/>
        <v>0</v>
      </c>
      <c r="DE503" s="134">
        <f t="shared" si="509"/>
        <v>0</v>
      </c>
      <c r="DF503" s="131">
        <f>+IF($I$7="SI",'INPUTS Y LISTAS'!$B$33,0)</f>
        <v>0</v>
      </c>
      <c r="DG503" s="132"/>
      <c r="DH503" s="130">
        <f t="shared" si="510"/>
        <v>0</v>
      </c>
      <c r="DI503" s="134">
        <f t="shared" si="511"/>
        <v>0</v>
      </c>
      <c r="DJ503" s="136">
        <f t="shared" si="512"/>
        <v>0</v>
      </c>
    </row>
    <row r="504" spans="3:114" ht="15.75" hidden="1" outlineLevel="2" x14ac:dyDescent="0.2">
      <c r="C504" s="14">
        <f t="shared" si="519"/>
        <v>490</v>
      </c>
      <c r="D504" s="72"/>
      <c r="E504" s="69">
        <v>1</v>
      </c>
      <c r="F504" s="69"/>
      <c r="G504" s="70"/>
      <c r="H504" s="70"/>
      <c r="I504" s="70"/>
      <c r="J504" s="70"/>
      <c r="K504" s="70"/>
      <c r="L504" s="70"/>
      <c r="M504" s="70"/>
      <c r="N504" s="70"/>
      <c r="O504" s="70"/>
      <c r="P504" s="70"/>
      <c r="Q504" s="70"/>
      <c r="R504" s="70"/>
      <c r="S504" s="70"/>
      <c r="T504" s="70"/>
      <c r="U504" s="70"/>
      <c r="V504" s="70"/>
      <c r="W504" s="70"/>
      <c r="X504" s="70"/>
      <c r="Y504" s="71"/>
      <c r="Z504" s="87" t="s">
        <v>16</v>
      </c>
      <c r="AA504" s="15" t="str">
        <f>IF(G504="","",IF(Z504="SI",G504*(1+'INPUTS Y LISTAS'!$B$15),'Modelo Estadistico'!G504))</f>
        <v/>
      </c>
      <c r="AB504" s="15" t="str">
        <f>IF(H504="","",IF(Z504="SI",H504*(1+'INPUTS Y LISTAS'!$B$15),'Modelo Estadistico'!H504))</f>
        <v/>
      </c>
      <c r="AC504" s="15" t="str">
        <f>IF(I504="","",IF(Z504="SI",I504*(1+'INPUTS Y LISTAS'!$B$15),'Modelo Estadistico'!I504))</f>
        <v/>
      </c>
      <c r="AD504" s="15" t="str">
        <f>IF(J504="","",IF(Z504="SI",J504*(1+'INPUTS Y LISTAS'!$B$15),'Modelo Estadistico'!J504))</f>
        <v/>
      </c>
      <c r="AE504" s="15" t="str">
        <f>IF(K504="","",IF(Z504="SI",K504*(1+'INPUTS Y LISTAS'!$B$15),'Modelo Estadistico'!K504))</f>
        <v/>
      </c>
      <c r="AF504" s="15" t="str">
        <f>IF(L504="","",IF(Z504="SI",L504*(1+'INPUTS Y LISTAS'!$B$15),'Modelo Estadistico'!L504))</f>
        <v/>
      </c>
      <c r="AG504" s="15" t="str">
        <f>IF(M504="","",IF(Z504="SI",M504*(1+'INPUTS Y LISTAS'!$B$15),'Modelo Estadistico'!M504))</f>
        <v/>
      </c>
      <c r="AH504" s="15" t="str">
        <f>IF(N504="","",IF(Z504="SI",N504*(1+'INPUTS Y LISTAS'!$B$15),'Modelo Estadistico'!N504))</f>
        <v/>
      </c>
      <c r="AI504" s="15" t="str">
        <f>IF(O504="","",IF(Z504="SI",O504*(1+'INPUTS Y LISTAS'!$B$15),'Modelo Estadistico'!O504))</f>
        <v/>
      </c>
      <c r="AJ504" s="15" t="str">
        <f>IF(P504="","",IF(Z504="SI",P504*(1+'INPUTS Y LISTAS'!$B$15),'Modelo Estadistico'!P504))</f>
        <v/>
      </c>
      <c r="AK504" s="15" t="str">
        <f>IF(Q504="","",IF(Z504="SI",Q504*(1+'INPUTS Y LISTAS'!$B$15),'Modelo Estadistico'!Q504))</f>
        <v/>
      </c>
      <c r="AL504" s="15" t="str">
        <f>IF(R504="","",IF(Z504="SI",R504*(1+'INPUTS Y LISTAS'!$B$15),'Modelo Estadistico'!R504))</f>
        <v/>
      </c>
      <c r="AM504" s="15" t="str">
        <f>IF(S504="","",IF(Z504="SI",S504*(1+'INPUTS Y LISTAS'!$B$15),'Modelo Estadistico'!S504))</f>
        <v/>
      </c>
      <c r="AN504" s="15" t="str">
        <f>IF(T504="","",IF(Z504="SI",T504*(1+'INPUTS Y LISTAS'!$B$15),'Modelo Estadistico'!T504))</f>
        <v/>
      </c>
      <c r="AO504" s="15" t="str">
        <f>IF(U504="","",IF(Z504="SI",U504*(1+'INPUTS Y LISTAS'!$B$15),'Modelo Estadistico'!U504))</f>
        <v/>
      </c>
      <c r="AP504" s="15" t="str">
        <f>IF(V504="","",IF(Z504="SI",V504*(1+'INPUTS Y LISTAS'!$B$15),'Modelo Estadistico'!V504))</f>
        <v/>
      </c>
      <c r="AQ504" s="15" t="str">
        <f>IF(W504="","",IF(Z504="SI",W504*(1+'INPUTS Y LISTAS'!$B$15),'Modelo Estadistico'!W504))</f>
        <v/>
      </c>
      <c r="AR504" s="15" t="str">
        <f>IF(X504="","",IF(Z504="SI",X504*(1+'INPUTS Y LISTAS'!$B$15),'Modelo Estadistico'!X504))</f>
        <v/>
      </c>
      <c r="AS504" s="71"/>
      <c r="AT504" s="29" t="str">
        <f t="shared" si="520"/>
        <v/>
      </c>
      <c r="AU504" s="15" t="str">
        <f t="shared" si="521"/>
        <v/>
      </c>
      <c r="AV504" s="15" t="str">
        <f t="shared" si="522"/>
        <v/>
      </c>
      <c r="AW504" s="30" t="str">
        <f t="shared" si="523"/>
        <v/>
      </c>
      <c r="AX504" s="28" t="str">
        <f t="shared" si="502"/>
        <v/>
      </c>
      <c r="AY504" s="16" t="str">
        <f t="shared" si="474"/>
        <v/>
      </c>
      <c r="AZ504" s="16" t="str">
        <f t="shared" si="475"/>
        <v/>
      </c>
      <c r="BA504" s="16" t="str">
        <f t="shared" si="476"/>
        <v/>
      </c>
      <c r="BB504" s="16" t="str">
        <f t="shared" si="477"/>
        <v/>
      </c>
      <c r="BC504" s="16" t="str">
        <f t="shared" si="478"/>
        <v/>
      </c>
      <c r="BD504" s="16" t="str">
        <f t="shared" si="479"/>
        <v/>
      </c>
      <c r="BE504" s="16" t="str">
        <f t="shared" si="480"/>
        <v/>
      </c>
      <c r="BF504" s="16" t="str">
        <f t="shared" si="481"/>
        <v/>
      </c>
      <c r="BG504" s="16" t="str">
        <f t="shared" si="482"/>
        <v/>
      </c>
      <c r="BH504" s="16" t="str">
        <f t="shared" si="483"/>
        <v/>
      </c>
      <c r="BI504" s="16" t="str">
        <f t="shared" si="484"/>
        <v/>
      </c>
      <c r="BJ504" s="16" t="str">
        <f t="shared" si="485"/>
        <v/>
      </c>
      <c r="BK504" s="16" t="str">
        <f t="shared" si="486"/>
        <v/>
      </c>
      <c r="BL504" s="16" t="str">
        <f t="shared" si="487"/>
        <v/>
      </c>
      <c r="BM504" s="16"/>
      <c r="BN504" s="16" t="str">
        <f t="shared" si="488"/>
        <v/>
      </c>
      <c r="BO504" s="16" t="str">
        <f t="shared" si="489"/>
        <v/>
      </c>
      <c r="BP504" s="28" t="str">
        <f t="shared" si="490"/>
        <v/>
      </c>
      <c r="BQ504" s="16" t="str">
        <f t="shared" si="491"/>
        <v/>
      </c>
      <c r="BR504" s="16" t="str">
        <f t="shared" si="492"/>
        <v/>
      </c>
      <c r="BS504" s="16" t="str">
        <f t="shared" si="493"/>
        <v/>
      </c>
      <c r="BT504" s="16" t="str">
        <f t="shared" si="494"/>
        <v/>
      </c>
      <c r="BU504" s="16" t="str">
        <f t="shared" si="495"/>
        <v/>
      </c>
      <c r="BV504" s="16" t="str">
        <f t="shared" si="496"/>
        <v/>
      </c>
      <c r="BW504" s="16" t="str">
        <f t="shared" si="497"/>
        <v/>
      </c>
      <c r="BX504" s="16" t="str">
        <f t="shared" si="498"/>
        <v/>
      </c>
      <c r="BY504" s="16" t="str">
        <f t="shared" si="499"/>
        <v/>
      </c>
      <c r="BZ504" s="16" t="str">
        <f t="shared" si="528"/>
        <v/>
      </c>
      <c r="CA504" s="16" t="str">
        <f t="shared" si="528"/>
        <v/>
      </c>
      <c r="CB504" s="16" t="str">
        <f t="shared" si="528"/>
        <v/>
      </c>
      <c r="CC504" s="16" t="str">
        <f t="shared" si="528"/>
        <v/>
      </c>
      <c r="CD504" s="16" t="str">
        <f t="shared" si="528"/>
        <v/>
      </c>
      <c r="CE504" s="16" t="str">
        <f t="shared" si="528"/>
        <v/>
      </c>
      <c r="CF504" s="16" t="str">
        <f t="shared" si="528"/>
        <v/>
      </c>
      <c r="CG504" s="16" t="str">
        <f t="shared" si="528"/>
        <v/>
      </c>
      <c r="CH504" s="66" t="str">
        <f t="shared" si="501"/>
        <v/>
      </c>
      <c r="CI504" s="42" t="str">
        <f t="shared" si="513"/>
        <v/>
      </c>
      <c r="CJ504" s="42" t="str">
        <f t="shared" si="514"/>
        <v/>
      </c>
      <c r="CK504" s="42" t="str">
        <f t="shared" si="515"/>
        <v/>
      </c>
      <c r="CL504" s="42" t="str">
        <f t="shared" si="516"/>
        <v/>
      </c>
      <c r="CM504" s="42" t="str">
        <f t="shared" si="517"/>
        <v/>
      </c>
      <c r="CN504" s="65">
        <f t="shared" si="503"/>
        <v>0</v>
      </c>
      <c r="CO504" s="73"/>
      <c r="CP504" s="41">
        <f t="shared" si="524"/>
        <v>0</v>
      </c>
      <c r="CQ504" s="39">
        <f t="shared" si="525"/>
        <v>0</v>
      </c>
      <c r="CR504" s="40">
        <f t="shared" si="526"/>
        <v>0</v>
      </c>
      <c r="CS504" s="134">
        <f t="shared" si="527"/>
        <v>0</v>
      </c>
      <c r="CT504" s="17"/>
      <c r="CU504" s="129"/>
      <c r="CV504" s="130">
        <f t="shared" si="504"/>
        <v>0</v>
      </c>
      <c r="CW504" s="134">
        <f t="shared" si="505"/>
        <v>0</v>
      </c>
      <c r="CX504" s="131">
        <f>+IF($I$7="SI",'INPUTS Y LISTAS'!$B$31,0)</f>
        <v>0</v>
      </c>
      <c r="CY504" s="132"/>
      <c r="CZ504" s="130">
        <f t="shared" si="506"/>
        <v>0</v>
      </c>
      <c r="DA504" s="134">
        <f t="shared" si="507"/>
        <v>0</v>
      </c>
      <c r="DB504" s="131">
        <f>+IF($I$7="SI",'INPUTS Y LISTAS'!$B$32,0)</f>
        <v>0</v>
      </c>
      <c r="DC504" s="132"/>
      <c r="DD504" s="130">
        <f t="shared" si="508"/>
        <v>0</v>
      </c>
      <c r="DE504" s="134">
        <f t="shared" si="509"/>
        <v>0</v>
      </c>
      <c r="DF504" s="131">
        <f>+IF($I$7="SI",'INPUTS Y LISTAS'!$B$33,0)</f>
        <v>0</v>
      </c>
      <c r="DG504" s="132"/>
      <c r="DH504" s="130">
        <f t="shared" si="510"/>
        <v>0</v>
      </c>
      <c r="DI504" s="134">
        <f t="shared" si="511"/>
        <v>0</v>
      </c>
      <c r="DJ504" s="136">
        <f t="shared" si="512"/>
        <v>0</v>
      </c>
    </row>
    <row r="505" spans="3:114" ht="15.75" hidden="1" outlineLevel="2" x14ac:dyDescent="0.2">
      <c r="C505" s="14">
        <f t="shared" si="519"/>
        <v>491</v>
      </c>
      <c r="D505" s="72"/>
      <c r="E505" s="69">
        <v>1</v>
      </c>
      <c r="F505" s="69"/>
      <c r="G505" s="70"/>
      <c r="H505" s="70"/>
      <c r="I505" s="70"/>
      <c r="J505" s="70"/>
      <c r="K505" s="70"/>
      <c r="L505" s="70"/>
      <c r="M505" s="70"/>
      <c r="N505" s="70"/>
      <c r="O505" s="70"/>
      <c r="P505" s="70"/>
      <c r="Q505" s="70"/>
      <c r="R505" s="70"/>
      <c r="S505" s="70"/>
      <c r="T505" s="70"/>
      <c r="U505" s="70"/>
      <c r="V505" s="70"/>
      <c r="W505" s="70"/>
      <c r="X505" s="70"/>
      <c r="Y505" s="71"/>
      <c r="Z505" s="87" t="s">
        <v>16</v>
      </c>
      <c r="AA505" s="15" t="str">
        <f>IF(G505="","",IF(Z505="SI",G505*(1+'INPUTS Y LISTAS'!$B$15),'Modelo Estadistico'!G505))</f>
        <v/>
      </c>
      <c r="AB505" s="15" t="str">
        <f>IF(H505="","",IF(Z505="SI",H505*(1+'INPUTS Y LISTAS'!$B$15),'Modelo Estadistico'!H505))</f>
        <v/>
      </c>
      <c r="AC505" s="15" t="str">
        <f>IF(I505="","",IF(Z505="SI",I505*(1+'INPUTS Y LISTAS'!$B$15),'Modelo Estadistico'!I505))</f>
        <v/>
      </c>
      <c r="AD505" s="15" t="str">
        <f>IF(J505="","",IF(Z505="SI",J505*(1+'INPUTS Y LISTAS'!$B$15),'Modelo Estadistico'!J505))</f>
        <v/>
      </c>
      <c r="AE505" s="15" t="str">
        <f>IF(K505="","",IF(Z505="SI",K505*(1+'INPUTS Y LISTAS'!$B$15),'Modelo Estadistico'!K505))</f>
        <v/>
      </c>
      <c r="AF505" s="15" t="str">
        <f>IF(L505="","",IF(Z505="SI",L505*(1+'INPUTS Y LISTAS'!$B$15),'Modelo Estadistico'!L505))</f>
        <v/>
      </c>
      <c r="AG505" s="15" t="str">
        <f>IF(M505="","",IF(Z505="SI",M505*(1+'INPUTS Y LISTAS'!$B$15),'Modelo Estadistico'!M505))</f>
        <v/>
      </c>
      <c r="AH505" s="15" t="str">
        <f>IF(N505="","",IF(Z505="SI",N505*(1+'INPUTS Y LISTAS'!$B$15),'Modelo Estadistico'!N505))</f>
        <v/>
      </c>
      <c r="AI505" s="15" t="str">
        <f>IF(O505="","",IF(Z505="SI",O505*(1+'INPUTS Y LISTAS'!$B$15),'Modelo Estadistico'!O505))</f>
        <v/>
      </c>
      <c r="AJ505" s="15" t="str">
        <f>IF(P505="","",IF(Z505="SI",P505*(1+'INPUTS Y LISTAS'!$B$15),'Modelo Estadistico'!P505))</f>
        <v/>
      </c>
      <c r="AK505" s="15" t="str">
        <f>IF(Q505="","",IF(Z505="SI",Q505*(1+'INPUTS Y LISTAS'!$B$15),'Modelo Estadistico'!Q505))</f>
        <v/>
      </c>
      <c r="AL505" s="15" t="str">
        <f>IF(R505="","",IF(Z505="SI",R505*(1+'INPUTS Y LISTAS'!$B$15),'Modelo Estadistico'!R505))</f>
        <v/>
      </c>
      <c r="AM505" s="15" t="str">
        <f>IF(S505="","",IF(Z505="SI",S505*(1+'INPUTS Y LISTAS'!$B$15),'Modelo Estadistico'!S505))</f>
        <v/>
      </c>
      <c r="AN505" s="15" t="str">
        <f>IF(T505="","",IF(Z505="SI",T505*(1+'INPUTS Y LISTAS'!$B$15),'Modelo Estadistico'!T505))</f>
        <v/>
      </c>
      <c r="AO505" s="15" t="str">
        <f>IF(U505="","",IF(Z505="SI",U505*(1+'INPUTS Y LISTAS'!$B$15),'Modelo Estadistico'!U505))</f>
        <v/>
      </c>
      <c r="AP505" s="15" t="str">
        <f>IF(V505="","",IF(Z505="SI",V505*(1+'INPUTS Y LISTAS'!$B$15),'Modelo Estadistico'!V505))</f>
        <v/>
      </c>
      <c r="AQ505" s="15" t="str">
        <f>IF(W505="","",IF(Z505="SI",W505*(1+'INPUTS Y LISTAS'!$B$15),'Modelo Estadistico'!W505))</f>
        <v/>
      </c>
      <c r="AR505" s="15" t="str">
        <f>IF(X505="","",IF(Z505="SI",X505*(1+'INPUTS Y LISTAS'!$B$15),'Modelo Estadistico'!X505))</f>
        <v/>
      </c>
      <c r="AS505" s="71"/>
      <c r="AT505" s="29" t="str">
        <f t="shared" si="520"/>
        <v/>
      </c>
      <c r="AU505" s="15" t="str">
        <f t="shared" si="521"/>
        <v/>
      </c>
      <c r="AV505" s="15" t="str">
        <f t="shared" si="522"/>
        <v/>
      </c>
      <c r="AW505" s="30" t="str">
        <f t="shared" si="523"/>
        <v/>
      </c>
      <c r="AX505" s="28" t="str">
        <f t="shared" si="502"/>
        <v/>
      </c>
      <c r="AY505" s="16" t="str">
        <f t="shared" si="474"/>
        <v/>
      </c>
      <c r="AZ505" s="16" t="str">
        <f t="shared" si="475"/>
        <v/>
      </c>
      <c r="BA505" s="16" t="str">
        <f t="shared" si="476"/>
        <v/>
      </c>
      <c r="BB505" s="16" t="str">
        <f t="shared" si="477"/>
        <v/>
      </c>
      <c r="BC505" s="16" t="str">
        <f t="shared" si="478"/>
        <v/>
      </c>
      <c r="BD505" s="16" t="str">
        <f t="shared" si="479"/>
        <v/>
      </c>
      <c r="BE505" s="16" t="str">
        <f t="shared" si="480"/>
        <v/>
      </c>
      <c r="BF505" s="16" t="str">
        <f t="shared" si="481"/>
        <v/>
      </c>
      <c r="BG505" s="16" t="str">
        <f t="shared" si="482"/>
        <v/>
      </c>
      <c r="BH505" s="16" t="str">
        <f t="shared" si="483"/>
        <v/>
      </c>
      <c r="BI505" s="16" t="str">
        <f t="shared" si="484"/>
        <v/>
      </c>
      <c r="BJ505" s="16" t="str">
        <f t="shared" si="485"/>
        <v/>
      </c>
      <c r="BK505" s="16" t="str">
        <f t="shared" si="486"/>
        <v/>
      </c>
      <c r="BL505" s="16" t="str">
        <f t="shared" si="487"/>
        <v/>
      </c>
      <c r="BM505" s="16"/>
      <c r="BN505" s="16" t="str">
        <f t="shared" si="488"/>
        <v/>
      </c>
      <c r="BO505" s="16" t="str">
        <f t="shared" si="489"/>
        <v/>
      </c>
      <c r="BP505" s="28" t="str">
        <f t="shared" si="490"/>
        <v/>
      </c>
      <c r="BQ505" s="16" t="str">
        <f t="shared" si="491"/>
        <v/>
      </c>
      <c r="BR505" s="16" t="str">
        <f t="shared" si="492"/>
        <v/>
      </c>
      <c r="BS505" s="16" t="str">
        <f t="shared" si="493"/>
        <v/>
      </c>
      <c r="BT505" s="16" t="str">
        <f t="shared" si="494"/>
        <v/>
      </c>
      <c r="BU505" s="16" t="str">
        <f t="shared" si="495"/>
        <v/>
      </c>
      <c r="BV505" s="16" t="str">
        <f t="shared" si="496"/>
        <v/>
      </c>
      <c r="BW505" s="16" t="str">
        <f t="shared" si="497"/>
        <v/>
      </c>
      <c r="BX505" s="16" t="str">
        <f t="shared" si="498"/>
        <v/>
      </c>
      <c r="BY505" s="16" t="str">
        <f t="shared" si="499"/>
        <v/>
      </c>
      <c r="BZ505" s="16" t="str">
        <f t="shared" si="528"/>
        <v/>
      </c>
      <c r="CA505" s="16" t="str">
        <f t="shared" si="528"/>
        <v/>
      </c>
      <c r="CB505" s="16" t="str">
        <f t="shared" si="528"/>
        <v/>
      </c>
      <c r="CC505" s="16" t="str">
        <f t="shared" si="528"/>
        <v/>
      </c>
      <c r="CD505" s="16" t="str">
        <f t="shared" si="528"/>
        <v/>
      </c>
      <c r="CE505" s="16" t="str">
        <f t="shared" si="528"/>
        <v/>
      </c>
      <c r="CF505" s="16" t="str">
        <f t="shared" si="528"/>
        <v/>
      </c>
      <c r="CG505" s="16" t="str">
        <f t="shared" si="528"/>
        <v/>
      </c>
      <c r="CH505" s="66" t="str">
        <f t="shared" si="501"/>
        <v/>
      </c>
      <c r="CI505" s="42" t="str">
        <f t="shared" si="513"/>
        <v/>
      </c>
      <c r="CJ505" s="42" t="str">
        <f t="shared" si="514"/>
        <v/>
      </c>
      <c r="CK505" s="42" t="str">
        <f t="shared" si="515"/>
        <v/>
      </c>
      <c r="CL505" s="42" t="str">
        <f t="shared" si="516"/>
        <v/>
      </c>
      <c r="CM505" s="42" t="str">
        <f t="shared" si="517"/>
        <v/>
      </c>
      <c r="CN505" s="65">
        <f t="shared" si="503"/>
        <v>0</v>
      </c>
      <c r="CO505" s="73"/>
      <c r="CP505" s="41">
        <f t="shared" si="524"/>
        <v>0</v>
      </c>
      <c r="CQ505" s="39">
        <f t="shared" si="525"/>
        <v>0</v>
      </c>
      <c r="CR505" s="40">
        <f t="shared" si="526"/>
        <v>0</v>
      </c>
      <c r="CS505" s="134">
        <f t="shared" si="527"/>
        <v>0</v>
      </c>
      <c r="CT505" s="17"/>
      <c r="CU505" s="129"/>
      <c r="CV505" s="130">
        <f t="shared" si="504"/>
        <v>0</v>
      </c>
      <c r="CW505" s="134">
        <f t="shared" si="505"/>
        <v>0</v>
      </c>
      <c r="CX505" s="131">
        <f>+IF($I$7="SI",'INPUTS Y LISTAS'!$B$31,0)</f>
        <v>0</v>
      </c>
      <c r="CY505" s="132"/>
      <c r="CZ505" s="130">
        <f t="shared" si="506"/>
        <v>0</v>
      </c>
      <c r="DA505" s="134">
        <f t="shared" si="507"/>
        <v>0</v>
      </c>
      <c r="DB505" s="131">
        <f>+IF($I$7="SI",'INPUTS Y LISTAS'!$B$32,0)</f>
        <v>0</v>
      </c>
      <c r="DC505" s="132"/>
      <c r="DD505" s="130">
        <f t="shared" si="508"/>
        <v>0</v>
      </c>
      <c r="DE505" s="134">
        <f t="shared" si="509"/>
        <v>0</v>
      </c>
      <c r="DF505" s="131">
        <f>+IF($I$7="SI",'INPUTS Y LISTAS'!$B$33,0)</f>
        <v>0</v>
      </c>
      <c r="DG505" s="132"/>
      <c r="DH505" s="130">
        <f t="shared" si="510"/>
        <v>0</v>
      </c>
      <c r="DI505" s="134">
        <f t="shared" si="511"/>
        <v>0</v>
      </c>
      <c r="DJ505" s="136">
        <f t="shared" si="512"/>
        <v>0</v>
      </c>
    </row>
    <row r="506" spans="3:114" ht="15.75" hidden="1" outlineLevel="2" x14ac:dyDescent="0.2">
      <c r="C506" s="14">
        <f t="shared" si="519"/>
        <v>492</v>
      </c>
      <c r="D506" s="72"/>
      <c r="E506" s="69">
        <v>1</v>
      </c>
      <c r="F506" s="69"/>
      <c r="G506" s="70"/>
      <c r="H506" s="70"/>
      <c r="I506" s="70"/>
      <c r="J506" s="70"/>
      <c r="K506" s="70"/>
      <c r="L506" s="70"/>
      <c r="M506" s="70"/>
      <c r="N506" s="70"/>
      <c r="O506" s="70"/>
      <c r="P506" s="70"/>
      <c r="Q506" s="70"/>
      <c r="R506" s="70"/>
      <c r="S506" s="70"/>
      <c r="T506" s="70"/>
      <c r="U506" s="70"/>
      <c r="V506" s="70"/>
      <c r="W506" s="70"/>
      <c r="X506" s="70"/>
      <c r="Y506" s="71"/>
      <c r="Z506" s="87" t="s">
        <v>16</v>
      </c>
      <c r="AA506" s="15" t="str">
        <f>IF(G506="","",IF(Z506="SI",G506*(1+'INPUTS Y LISTAS'!$B$15),'Modelo Estadistico'!G506))</f>
        <v/>
      </c>
      <c r="AB506" s="15" t="str">
        <f>IF(H506="","",IF(Z506="SI",H506*(1+'INPUTS Y LISTAS'!$B$15),'Modelo Estadistico'!H506))</f>
        <v/>
      </c>
      <c r="AC506" s="15" t="str">
        <f>IF(I506="","",IF(Z506="SI",I506*(1+'INPUTS Y LISTAS'!$B$15),'Modelo Estadistico'!I506))</f>
        <v/>
      </c>
      <c r="AD506" s="15" t="str">
        <f>IF(J506="","",IF(Z506="SI",J506*(1+'INPUTS Y LISTAS'!$B$15),'Modelo Estadistico'!J506))</f>
        <v/>
      </c>
      <c r="AE506" s="15" t="str">
        <f>IF(K506="","",IF(Z506="SI",K506*(1+'INPUTS Y LISTAS'!$B$15),'Modelo Estadistico'!K506))</f>
        <v/>
      </c>
      <c r="AF506" s="15" t="str">
        <f>IF(L506="","",IF(Z506="SI",L506*(1+'INPUTS Y LISTAS'!$B$15),'Modelo Estadistico'!L506))</f>
        <v/>
      </c>
      <c r="AG506" s="15" t="str">
        <f>IF(M506="","",IF(Z506="SI",M506*(1+'INPUTS Y LISTAS'!$B$15),'Modelo Estadistico'!M506))</f>
        <v/>
      </c>
      <c r="AH506" s="15" t="str">
        <f>IF(N506="","",IF(Z506="SI",N506*(1+'INPUTS Y LISTAS'!$B$15),'Modelo Estadistico'!N506))</f>
        <v/>
      </c>
      <c r="AI506" s="15" t="str">
        <f>IF(O506="","",IF(Z506="SI",O506*(1+'INPUTS Y LISTAS'!$B$15),'Modelo Estadistico'!O506))</f>
        <v/>
      </c>
      <c r="AJ506" s="15" t="str">
        <f>IF(P506="","",IF(Z506="SI",P506*(1+'INPUTS Y LISTAS'!$B$15),'Modelo Estadistico'!P506))</f>
        <v/>
      </c>
      <c r="AK506" s="15" t="str">
        <f>IF(Q506="","",IF(Z506="SI",Q506*(1+'INPUTS Y LISTAS'!$B$15),'Modelo Estadistico'!Q506))</f>
        <v/>
      </c>
      <c r="AL506" s="15" t="str">
        <f>IF(R506="","",IF(Z506="SI",R506*(1+'INPUTS Y LISTAS'!$B$15),'Modelo Estadistico'!R506))</f>
        <v/>
      </c>
      <c r="AM506" s="15" t="str">
        <f>IF(S506="","",IF(Z506="SI",S506*(1+'INPUTS Y LISTAS'!$B$15),'Modelo Estadistico'!S506))</f>
        <v/>
      </c>
      <c r="AN506" s="15" t="str">
        <f>IF(T506="","",IF(Z506="SI",T506*(1+'INPUTS Y LISTAS'!$B$15),'Modelo Estadistico'!T506))</f>
        <v/>
      </c>
      <c r="AO506" s="15" t="str">
        <f>IF(U506="","",IF(Z506="SI",U506*(1+'INPUTS Y LISTAS'!$B$15),'Modelo Estadistico'!U506))</f>
        <v/>
      </c>
      <c r="AP506" s="15" t="str">
        <f>IF(V506="","",IF(Z506="SI",V506*(1+'INPUTS Y LISTAS'!$B$15),'Modelo Estadistico'!V506))</f>
        <v/>
      </c>
      <c r="AQ506" s="15" t="str">
        <f>IF(W506="","",IF(Z506="SI",W506*(1+'INPUTS Y LISTAS'!$B$15),'Modelo Estadistico'!W506))</f>
        <v/>
      </c>
      <c r="AR506" s="15" t="str">
        <f>IF(X506="","",IF(Z506="SI",X506*(1+'INPUTS Y LISTAS'!$B$15),'Modelo Estadistico'!X506))</f>
        <v/>
      </c>
      <c r="AS506" s="71"/>
      <c r="AT506" s="29" t="str">
        <f t="shared" si="520"/>
        <v/>
      </c>
      <c r="AU506" s="15" t="str">
        <f t="shared" si="521"/>
        <v/>
      </c>
      <c r="AV506" s="15" t="str">
        <f t="shared" si="522"/>
        <v/>
      </c>
      <c r="AW506" s="30" t="str">
        <f t="shared" si="523"/>
        <v/>
      </c>
      <c r="AX506" s="28" t="str">
        <f t="shared" si="502"/>
        <v/>
      </c>
      <c r="AY506" s="16" t="str">
        <f t="shared" si="474"/>
        <v/>
      </c>
      <c r="AZ506" s="16" t="str">
        <f t="shared" si="475"/>
        <v/>
      </c>
      <c r="BA506" s="16" t="str">
        <f t="shared" si="476"/>
        <v/>
      </c>
      <c r="BB506" s="16" t="str">
        <f t="shared" si="477"/>
        <v/>
      </c>
      <c r="BC506" s="16" t="str">
        <f t="shared" si="478"/>
        <v/>
      </c>
      <c r="BD506" s="16" t="str">
        <f t="shared" si="479"/>
        <v/>
      </c>
      <c r="BE506" s="16" t="str">
        <f t="shared" si="480"/>
        <v/>
      </c>
      <c r="BF506" s="16" t="str">
        <f t="shared" si="481"/>
        <v/>
      </c>
      <c r="BG506" s="16" t="str">
        <f t="shared" si="482"/>
        <v/>
      </c>
      <c r="BH506" s="16" t="str">
        <f t="shared" si="483"/>
        <v/>
      </c>
      <c r="BI506" s="16" t="str">
        <f t="shared" si="484"/>
        <v/>
      </c>
      <c r="BJ506" s="16" t="str">
        <f t="shared" si="485"/>
        <v/>
      </c>
      <c r="BK506" s="16" t="str">
        <f t="shared" si="486"/>
        <v/>
      </c>
      <c r="BL506" s="16" t="str">
        <f t="shared" si="487"/>
        <v/>
      </c>
      <c r="BM506" s="16"/>
      <c r="BN506" s="16" t="str">
        <f t="shared" si="488"/>
        <v/>
      </c>
      <c r="BO506" s="16" t="str">
        <f t="shared" si="489"/>
        <v/>
      </c>
      <c r="BP506" s="28" t="str">
        <f t="shared" si="490"/>
        <v/>
      </c>
      <c r="BQ506" s="16" t="str">
        <f t="shared" si="491"/>
        <v/>
      </c>
      <c r="BR506" s="16" t="str">
        <f t="shared" si="492"/>
        <v/>
      </c>
      <c r="BS506" s="16" t="str">
        <f t="shared" si="493"/>
        <v/>
      </c>
      <c r="BT506" s="16" t="str">
        <f t="shared" si="494"/>
        <v/>
      </c>
      <c r="BU506" s="16" t="str">
        <f t="shared" si="495"/>
        <v/>
      </c>
      <c r="BV506" s="16" t="str">
        <f t="shared" si="496"/>
        <v/>
      </c>
      <c r="BW506" s="16" t="str">
        <f t="shared" si="497"/>
        <v/>
      </c>
      <c r="BX506" s="16" t="str">
        <f t="shared" si="498"/>
        <v/>
      </c>
      <c r="BY506" s="16" t="str">
        <f t="shared" si="499"/>
        <v/>
      </c>
      <c r="BZ506" s="16" t="str">
        <f t="shared" si="528"/>
        <v/>
      </c>
      <c r="CA506" s="16" t="str">
        <f t="shared" si="528"/>
        <v/>
      </c>
      <c r="CB506" s="16" t="str">
        <f t="shared" si="528"/>
        <v/>
      </c>
      <c r="CC506" s="16" t="str">
        <f t="shared" si="528"/>
        <v/>
      </c>
      <c r="CD506" s="16" t="str">
        <f t="shared" si="528"/>
        <v/>
      </c>
      <c r="CE506" s="16" t="str">
        <f t="shared" si="528"/>
        <v/>
      </c>
      <c r="CF506" s="16" t="str">
        <f t="shared" si="528"/>
        <v/>
      </c>
      <c r="CG506" s="16" t="str">
        <f t="shared" si="528"/>
        <v/>
      </c>
      <c r="CH506" s="66" t="str">
        <f t="shared" si="501"/>
        <v/>
      </c>
      <c r="CI506" s="42" t="str">
        <f t="shared" si="513"/>
        <v/>
      </c>
      <c r="CJ506" s="42" t="str">
        <f t="shared" si="514"/>
        <v/>
      </c>
      <c r="CK506" s="42" t="str">
        <f t="shared" si="515"/>
        <v/>
      </c>
      <c r="CL506" s="42" t="str">
        <f t="shared" si="516"/>
        <v/>
      </c>
      <c r="CM506" s="42" t="str">
        <f t="shared" si="517"/>
        <v/>
      </c>
      <c r="CN506" s="65">
        <f t="shared" si="503"/>
        <v>0</v>
      </c>
      <c r="CO506" s="73"/>
      <c r="CP506" s="41">
        <f t="shared" si="524"/>
        <v>0</v>
      </c>
      <c r="CQ506" s="39">
        <f t="shared" si="525"/>
        <v>0</v>
      </c>
      <c r="CR506" s="40">
        <f t="shared" si="526"/>
        <v>0</v>
      </c>
      <c r="CS506" s="134">
        <f t="shared" si="527"/>
        <v>0</v>
      </c>
      <c r="CT506" s="17"/>
      <c r="CU506" s="129"/>
      <c r="CV506" s="130">
        <f t="shared" si="504"/>
        <v>0</v>
      </c>
      <c r="CW506" s="134">
        <f t="shared" si="505"/>
        <v>0</v>
      </c>
      <c r="CX506" s="131">
        <f>+IF($I$7="SI",'INPUTS Y LISTAS'!$B$31,0)</f>
        <v>0</v>
      </c>
      <c r="CY506" s="132"/>
      <c r="CZ506" s="130">
        <f t="shared" si="506"/>
        <v>0</v>
      </c>
      <c r="DA506" s="134">
        <f t="shared" si="507"/>
        <v>0</v>
      </c>
      <c r="DB506" s="131">
        <f>+IF($I$7="SI",'INPUTS Y LISTAS'!$B$32,0)</f>
        <v>0</v>
      </c>
      <c r="DC506" s="132"/>
      <c r="DD506" s="130">
        <f t="shared" si="508"/>
        <v>0</v>
      </c>
      <c r="DE506" s="134">
        <f t="shared" si="509"/>
        <v>0</v>
      </c>
      <c r="DF506" s="131">
        <f>+IF($I$7="SI",'INPUTS Y LISTAS'!$B$33,0)</f>
        <v>0</v>
      </c>
      <c r="DG506" s="132"/>
      <c r="DH506" s="130">
        <f t="shared" si="510"/>
        <v>0</v>
      </c>
      <c r="DI506" s="134">
        <f t="shared" si="511"/>
        <v>0</v>
      </c>
      <c r="DJ506" s="136">
        <f t="shared" si="512"/>
        <v>0</v>
      </c>
    </row>
    <row r="507" spans="3:114" ht="15.75" hidden="1" outlineLevel="2" x14ac:dyDescent="0.2">
      <c r="C507" s="14">
        <f t="shared" si="519"/>
        <v>493</v>
      </c>
      <c r="D507" s="72"/>
      <c r="E507" s="69">
        <v>1</v>
      </c>
      <c r="F507" s="69"/>
      <c r="G507" s="70"/>
      <c r="H507" s="70"/>
      <c r="I507" s="70"/>
      <c r="J507" s="70"/>
      <c r="K507" s="70"/>
      <c r="L507" s="70"/>
      <c r="M507" s="70"/>
      <c r="N507" s="70"/>
      <c r="O507" s="70"/>
      <c r="P507" s="70"/>
      <c r="Q507" s="70"/>
      <c r="R507" s="70"/>
      <c r="S507" s="70"/>
      <c r="T507" s="70"/>
      <c r="U507" s="70"/>
      <c r="V507" s="70"/>
      <c r="W507" s="70"/>
      <c r="X507" s="70"/>
      <c r="Y507" s="71"/>
      <c r="Z507" s="87" t="s">
        <v>16</v>
      </c>
      <c r="AA507" s="15" t="str">
        <f>IF(G507="","",IF(Z507="SI",G507*(1+'INPUTS Y LISTAS'!$B$15),'Modelo Estadistico'!G507))</f>
        <v/>
      </c>
      <c r="AB507" s="15" t="str">
        <f>IF(H507="","",IF(Z507="SI",H507*(1+'INPUTS Y LISTAS'!$B$15),'Modelo Estadistico'!H507))</f>
        <v/>
      </c>
      <c r="AC507" s="15" t="str">
        <f>IF(I507="","",IF(Z507="SI",I507*(1+'INPUTS Y LISTAS'!$B$15),'Modelo Estadistico'!I507))</f>
        <v/>
      </c>
      <c r="AD507" s="15" t="str">
        <f>IF(J507="","",IF(Z507="SI",J507*(1+'INPUTS Y LISTAS'!$B$15),'Modelo Estadistico'!J507))</f>
        <v/>
      </c>
      <c r="AE507" s="15" t="str">
        <f>IF(K507="","",IF(Z507="SI",K507*(1+'INPUTS Y LISTAS'!$B$15),'Modelo Estadistico'!K507))</f>
        <v/>
      </c>
      <c r="AF507" s="15" t="str">
        <f>IF(L507="","",IF(Z507="SI",L507*(1+'INPUTS Y LISTAS'!$B$15),'Modelo Estadistico'!L507))</f>
        <v/>
      </c>
      <c r="AG507" s="15" t="str">
        <f>IF(M507="","",IF(Z507="SI",M507*(1+'INPUTS Y LISTAS'!$B$15),'Modelo Estadistico'!M507))</f>
        <v/>
      </c>
      <c r="AH507" s="15" t="str">
        <f>IF(N507="","",IF(Z507="SI",N507*(1+'INPUTS Y LISTAS'!$B$15),'Modelo Estadistico'!N507))</f>
        <v/>
      </c>
      <c r="AI507" s="15" t="str">
        <f>IF(O507="","",IF(Z507="SI",O507*(1+'INPUTS Y LISTAS'!$B$15),'Modelo Estadistico'!O507))</f>
        <v/>
      </c>
      <c r="AJ507" s="15" t="str">
        <f>IF(P507="","",IF(Z507="SI",P507*(1+'INPUTS Y LISTAS'!$B$15),'Modelo Estadistico'!P507))</f>
        <v/>
      </c>
      <c r="AK507" s="15" t="str">
        <f>IF(Q507="","",IF(Z507="SI",Q507*(1+'INPUTS Y LISTAS'!$B$15),'Modelo Estadistico'!Q507))</f>
        <v/>
      </c>
      <c r="AL507" s="15" t="str">
        <f>IF(R507="","",IF(Z507="SI",R507*(1+'INPUTS Y LISTAS'!$B$15),'Modelo Estadistico'!R507))</f>
        <v/>
      </c>
      <c r="AM507" s="15" t="str">
        <f>IF(S507="","",IF(Z507="SI",S507*(1+'INPUTS Y LISTAS'!$B$15),'Modelo Estadistico'!S507))</f>
        <v/>
      </c>
      <c r="AN507" s="15" t="str">
        <f>IF(T507="","",IF(Z507="SI",T507*(1+'INPUTS Y LISTAS'!$B$15),'Modelo Estadistico'!T507))</f>
        <v/>
      </c>
      <c r="AO507" s="15" t="str">
        <f>IF(U507="","",IF(Z507="SI",U507*(1+'INPUTS Y LISTAS'!$B$15),'Modelo Estadistico'!U507))</f>
        <v/>
      </c>
      <c r="AP507" s="15" t="str">
        <f>IF(V507="","",IF(Z507="SI",V507*(1+'INPUTS Y LISTAS'!$B$15),'Modelo Estadistico'!V507))</f>
        <v/>
      </c>
      <c r="AQ507" s="15" t="str">
        <f>IF(W507="","",IF(Z507="SI",W507*(1+'INPUTS Y LISTAS'!$B$15),'Modelo Estadistico'!W507))</f>
        <v/>
      </c>
      <c r="AR507" s="15" t="str">
        <f>IF(X507="","",IF(Z507="SI",X507*(1+'INPUTS Y LISTAS'!$B$15),'Modelo Estadistico'!X507))</f>
        <v/>
      </c>
      <c r="AS507" s="71"/>
      <c r="AT507" s="29" t="str">
        <f t="shared" si="520"/>
        <v/>
      </c>
      <c r="AU507" s="15" t="str">
        <f t="shared" si="521"/>
        <v/>
      </c>
      <c r="AV507" s="15" t="str">
        <f t="shared" si="522"/>
        <v/>
      </c>
      <c r="AW507" s="30" t="str">
        <f t="shared" si="523"/>
        <v/>
      </c>
      <c r="AX507" s="28" t="str">
        <f t="shared" si="502"/>
        <v/>
      </c>
      <c r="AY507" s="16" t="str">
        <f t="shared" si="474"/>
        <v/>
      </c>
      <c r="AZ507" s="16" t="str">
        <f t="shared" si="475"/>
        <v/>
      </c>
      <c r="BA507" s="16" t="str">
        <f t="shared" si="476"/>
        <v/>
      </c>
      <c r="BB507" s="16" t="str">
        <f t="shared" si="477"/>
        <v/>
      </c>
      <c r="BC507" s="16" t="str">
        <f t="shared" si="478"/>
        <v/>
      </c>
      <c r="BD507" s="16" t="str">
        <f t="shared" si="479"/>
        <v/>
      </c>
      <c r="BE507" s="16" t="str">
        <f t="shared" si="480"/>
        <v/>
      </c>
      <c r="BF507" s="16" t="str">
        <f t="shared" si="481"/>
        <v/>
      </c>
      <c r="BG507" s="16" t="str">
        <f t="shared" si="482"/>
        <v/>
      </c>
      <c r="BH507" s="16" t="str">
        <f t="shared" si="483"/>
        <v/>
      </c>
      <c r="BI507" s="16" t="str">
        <f t="shared" si="484"/>
        <v/>
      </c>
      <c r="BJ507" s="16" t="str">
        <f t="shared" si="485"/>
        <v/>
      </c>
      <c r="BK507" s="16" t="str">
        <f t="shared" si="486"/>
        <v/>
      </c>
      <c r="BL507" s="16" t="str">
        <f t="shared" si="487"/>
        <v/>
      </c>
      <c r="BM507" s="16"/>
      <c r="BN507" s="16" t="str">
        <f t="shared" si="488"/>
        <v/>
      </c>
      <c r="BO507" s="16" t="str">
        <f t="shared" si="489"/>
        <v/>
      </c>
      <c r="BP507" s="28" t="str">
        <f t="shared" si="490"/>
        <v/>
      </c>
      <c r="BQ507" s="16" t="str">
        <f t="shared" si="491"/>
        <v/>
      </c>
      <c r="BR507" s="16" t="str">
        <f t="shared" si="492"/>
        <v/>
      </c>
      <c r="BS507" s="16" t="str">
        <f t="shared" si="493"/>
        <v/>
      </c>
      <c r="BT507" s="16" t="str">
        <f t="shared" si="494"/>
        <v/>
      </c>
      <c r="BU507" s="16" t="str">
        <f t="shared" si="495"/>
        <v/>
      </c>
      <c r="BV507" s="16" t="str">
        <f t="shared" si="496"/>
        <v/>
      </c>
      <c r="BW507" s="16" t="str">
        <f t="shared" si="497"/>
        <v/>
      </c>
      <c r="BX507" s="16" t="str">
        <f t="shared" si="498"/>
        <v/>
      </c>
      <c r="BY507" s="16" t="str">
        <f t="shared" si="499"/>
        <v/>
      </c>
      <c r="BZ507" s="16" t="str">
        <f t="shared" si="528"/>
        <v/>
      </c>
      <c r="CA507" s="16" t="str">
        <f t="shared" si="528"/>
        <v/>
      </c>
      <c r="CB507" s="16" t="str">
        <f t="shared" si="528"/>
        <v/>
      </c>
      <c r="CC507" s="16" t="str">
        <f t="shared" si="528"/>
        <v/>
      </c>
      <c r="CD507" s="16" t="str">
        <f t="shared" si="528"/>
        <v/>
      </c>
      <c r="CE507" s="16" t="str">
        <f t="shared" si="528"/>
        <v/>
      </c>
      <c r="CF507" s="16" t="str">
        <f t="shared" si="528"/>
        <v/>
      </c>
      <c r="CG507" s="16" t="str">
        <f t="shared" si="528"/>
        <v/>
      </c>
      <c r="CH507" s="66" t="str">
        <f t="shared" si="501"/>
        <v/>
      </c>
      <c r="CI507" s="42" t="str">
        <f t="shared" si="513"/>
        <v/>
      </c>
      <c r="CJ507" s="42" t="str">
        <f t="shared" si="514"/>
        <v/>
      </c>
      <c r="CK507" s="42" t="str">
        <f t="shared" si="515"/>
        <v/>
      </c>
      <c r="CL507" s="42" t="str">
        <f t="shared" si="516"/>
        <v/>
      </c>
      <c r="CM507" s="42" t="str">
        <f t="shared" si="517"/>
        <v/>
      </c>
      <c r="CN507" s="65">
        <f t="shared" si="503"/>
        <v>0</v>
      </c>
      <c r="CO507" s="73"/>
      <c r="CP507" s="41">
        <f t="shared" si="524"/>
        <v>0</v>
      </c>
      <c r="CQ507" s="39">
        <f t="shared" si="525"/>
        <v>0</v>
      </c>
      <c r="CR507" s="40">
        <f t="shared" si="526"/>
        <v>0</v>
      </c>
      <c r="CS507" s="134">
        <f t="shared" si="527"/>
        <v>0</v>
      </c>
      <c r="CT507" s="17"/>
      <c r="CU507" s="129"/>
      <c r="CV507" s="130">
        <f t="shared" si="504"/>
        <v>0</v>
      </c>
      <c r="CW507" s="134">
        <f t="shared" si="505"/>
        <v>0</v>
      </c>
      <c r="CX507" s="131">
        <f>+IF($I$7="SI",'INPUTS Y LISTAS'!$B$31,0)</f>
        <v>0</v>
      </c>
      <c r="CY507" s="132"/>
      <c r="CZ507" s="130">
        <f t="shared" si="506"/>
        <v>0</v>
      </c>
      <c r="DA507" s="134">
        <f t="shared" si="507"/>
        <v>0</v>
      </c>
      <c r="DB507" s="131">
        <f>+IF($I$7="SI",'INPUTS Y LISTAS'!$B$32,0)</f>
        <v>0</v>
      </c>
      <c r="DC507" s="132"/>
      <c r="DD507" s="130">
        <f t="shared" si="508"/>
        <v>0</v>
      </c>
      <c r="DE507" s="134">
        <f t="shared" si="509"/>
        <v>0</v>
      </c>
      <c r="DF507" s="131">
        <f>+IF($I$7="SI",'INPUTS Y LISTAS'!$B$33,0)</f>
        <v>0</v>
      </c>
      <c r="DG507" s="132"/>
      <c r="DH507" s="130">
        <f t="shared" si="510"/>
        <v>0</v>
      </c>
      <c r="DI507" s="134">
        <f t="shared" si="511"/>
        <v>0</v>
      </c>
      <c r="DJ507" s="136">
        <f t="shared" si="512"/>
        <v>0</v>
      </c>
    </row>
    <row r="508" spans="3:114" ht="15.75" hidden="1" outlineLevel="2" x14ac:dyDescent="0.2">
      <c r="C508" s="14">
        <f t="shared" si="519"/>
        <v>494</v>
      </c>
      <c r="D508" s="72"/>
      <c r="E508" s="69">
        <v>1</v>
      </c>
      <c r="F508" s="69"/>
      <c r="G508" s="70"/>
      <c r="H508" s="70"/>
      <c r="I508" s="70"/>
      <c r="J508" s="70"/>
      <c r="K508" s="70"/>
      <c r="L508" s="70"/>
      <c r="M508" s="70"/>
      <c r="N508" s="70"/>
      <c r="O508" s="70"/>
      <c r="P508" s="70"/>
      <c r="Q508" s="70"/>
      <c r="R508" s="70"/>
      <c r="S508" s="70"/>
      <c r="T508" s="70"/>
      <c r="U508" s="70"/>
      <c r="V508" s="70"/>
      <c r="W508" s="70"/>
      <c r="X508" s="70"/>
      <c r="Y508" s="71"/>
      <c r="Z508" s="87" t="s">
        <v>16</v>
      </c>
      <c r="AA508" s="15" t="str">
        <f>IF(G508="","",IF(Z508="SI",G508*(1+'INPUTS Y LISTAS'!$B$15),'Modelo Estadistico'!G508))</f>
        <v/>
      </c>
      <c r="AB508" s="15" t="str">
        <f>IF(H508="","",IF(Z508="SI",H508*(1+'INPUTS Y LISTAS'!$B$15),'Modelo Estadistico'!H508))</f>
        <v/>
      </c>
      <c r="AC508" s="15" t="str">
        <f>IF(I508="","",IF(Z508="SI",I508*(1+'INPUTS Y LISTAS'!$B$15),'Modelo Estadistico'!I508))</f>
        <v/>
      </c>
      <c r="AD508" s="15" t="str">
        <f>IF(J508="","",IF(Z508="SI",J508*(1+'INPUTS Y LISTAS'!$B$15),'Modelo Estadistico'!J508))</f>
        <v/>
      </c>
      <c r="AE508" s="15" t="str">
        <f>IF(K508="","",IF(Z508="SI",K508*(1+'INPUTS Y LISTAS'!$B$15),'Modelo Estadistico'!K508))</f>
        <v/>
      </c>
      <c r="AF508" s="15" t="str">
        <f>IF(L508="","",IF(Z508="SI",L508*(1+'INPUTS Y LISTAS'!$B$15),'Modelo Estadistico'!L508))</f>
        <v/>
      </c>
      <c r="AG508" s="15" t="str">
        <f>IF(M508="","",IF(Z508="SI",M508*(1+'INPUTS Y LISTAS'!$B$15),'Modelo Estadistico'!M508))</f>
        <v/>
      </c>
      <c r="AH508" s="15" t="str">
        <f>IF(N508="","",IF(Z508="SI",N508*(1+'INPUTS Y LISTAS'!$B$15),'Modelo Estadistico'!N508))</f>
        <v/>
      </c>
      <c r="AI508" s="15" t="str">
        <f>IF(O508="","",IF(Z508="SI",O508*(1+'INPUTS Y LISTAS'!$B$15),'Modelo Estadistico'!O508))</f>
        <v/>
      </c>
      <c r="AJ508" s="15" t="str">
        <f>IF(P508="","",IF(Z508="SI",P508*(1+'INPUTS Y LISTAS'!$B$15),'Modelo Estadistico'!P508))</f>
        <v/>
      </c>
      <c r="AK508" s="15" t="str">
        <f>IF(Q508="","",IF(Z508="SI",Q508*(1+'INPUTS Y LISTAS'!$B$15),'Modelo Estadistico'!Q508))</f>
        <v/>
      </c>
      <c r="AL508" s="15" t="str">
        <f>IF(R508="","",IF(Z508="SI",R508*(1+'INPUTS Y LISTAS'!$B$15),'Modelo Estadistico'!R508))</f>
        <v/>
      </c>
      <c r="AM508" s="15" t="str">
        <f>IF(S508="","",IF(Z508="SI",S508*(1+'INPUTS Y LISTAS'!$B$15),'Modelo Estadistico'!S508))</f>
        <v/>
      </c>
      <c r="AN508" s="15" t="str">
        <f>IF(T508="","",IF(Z508="SI",T508*(1+'INPUTS Y LISTAS'!$B$15),'Modelo Estadistico'!T508))</f>
        <v/>
      </c>
      <c r="AO508" s="15" t="str">
        <f>IF(U508="","",IF(Z508="SI",U508*(1+'INPUTS Y LISTAS'!$B$15),'Modelo Estadistico'!U508))</f>
        <v/>
      </c>
      <c r="AP508" s="15" t="str">
        <f>IF(V508="","",IF(Z508="SI",V508*(1+'INPUTS Y LISTAS'!$B$15),'Modelo Estadistico'!V508))</f>
        <v/>
      </c>
      <c r="AQ508" s="15" t="str">
        <f>IF(W508="","",IF(Z508="SI",W508*(1+'INPUTS Y LISTAS'!$B$15),'Modelo Estadistico'!W508))</f>
        <v/>
      </c>
      <c r="AR508" s="15" t="str">
        <f>IF(X508="","",IF(Z508="SI",X508*(1+'INPUTS Y LISTAS'!$B$15),'Modelo Estadistico'!X508))</f>
        <v/>
      </c>
      <c r="AS508" s="71"/>
      <c r="AT508" s="29" t="str">
        <f t="shared" si="520"/>
        <v/>
      </c>
      <c r="AU508" s="15" t="str">
        <f t="shared" si="521"/>
        <v/>
      </c>
      <c r="AV508" s="15" t="str">
        <f t="shared" si="522"/>
        <v/>
      </c>
      <c r="AW508" s="30" t="str">
        <f t="shared" si="523"/>
        <v/>
      </c>
      <c r="AX508" s="28" t="str">
        <f t="shared" si="502"/>
        <v/>
      </c>
      <c r="AY508" s="16" t="str">
        <f t="shared" si="474"/>
        <v/>
      </c>
      <c r="AZ508" s="16" t="str">
        <f t="shared" si="475"/>
        <v/>
      </c>
      <c r="BA508" s="16" t="str">
        <f t="shared" si="476"/>
        <v/>
      </c>
      <c r="BB508" s="16" t="str">
        <f t="shared" si="477"/>
        <v/>
      </c>
      <c r="BC508" s="16" t="str">
        <f t="shared" si="478"/>
        <v/>
      </c>
      <c r="BD508" s="16" t="str">
        <f t="shared" si="479"/>
        <v/>
      </c>
      <c r="BE508" s="16" t="str">
        <f t="shared" si="480"/>
        <v/>
      </c>
      <c r="BF508" s="16" t="str">
        <f t="shared" si="481"/>
        <v/>
      </c>
      <c r="BG508" s="16" t="str">
        <f t="shared" si="482"/>
        <v/>
      </c>
      <c r="BH508" s="16" t="str">
        <f t="shared" si="483"/>
        <v/>
      </c>
      <c r="BI508" s="16" t="str">
        <f t="shared" si="484"/>
        <v/>
      </c>
      <c r="BJ508" s="16" t="str">
        <f t="shared" si="485"/>
        <v/>
      </c>
      <c r="BK508" s="16" t="str">
        <f t="shared" si="486"/>
        <v/>
      </c>
      <c r="BL508" s="16" t="str">
        <f t="shared" si="487"/>
        <v/>
      </c>
      <c r="BM508" s="16"/>
      <c r="BN508" s="16" t="str">
        <f t="shared" si="488"/>
        <v/>
      </c>
      <c r="BO508" s="16" t="str">
        <f t="shared" si="489"/>
        <v/>
      </c>
      <c r="BP508" s="28" t="str">
        <f t="shared" si="490"/>
        <v/>
      </c>
      <c r="BQ508" s="16" t="str">
        <f t="shared" si="491"/>
        <v/>
      </c>
      <c r="BR508" s="16" t="str">
        <f t="shared" si="492"/>
        <v/>
      </c>
      <c r="BS508" s="16" t="str">
        <f t="shared" si="493"/>
        <v/>
      </c>
      <c r="BT508" s="16" t="str">
        <f t="shared" si="494"/>
        <v/>
      </c>
      <c r="BU508" s="16" t="str">
        <f t="shared" si="495"/>
        <v/>
      </c>
      <c r="BV508" s="16" t="str">
        <f t="shared" si="496"/>
        <v/>
      </c>
      <c r="BW508" s="16" t="str">
        <f t="shared" si="497"/>
        <v/>
      </c>
      <c r="BX508" s="16" t="str">
        <f t="shared" si="498"/>
        <v/>
      </c>
      <c r="BY508" s="16" t="str">
        <f t="shared" si="499"/>
        <v/>
      </c>
      <c r="BZ508" s="16" t="str">
        <f t="shared" si="528"/>
        <v/>
      </c>
      <c r="CA508" s="16" t="str">
        <f t="shared" si="528"/>
        <v/>
      </c>
      <c r="CB508" s="16" t="str">
        <f t="shared" si="528"/>
        <v/>
      </c>
      <c r="CC508" s="16" t="str">
        <f t="shared" si="528"/>
        <v/>
      </c>
      <c r="CD508" s="16" t="str">
        <f t="shared" si="528"/>
        <v/>
      </c>
      <c r="CE508" s="16" t="str">
        <f t="shared" si="528"/>
        <v/>
      </c>
      <c r="CF508" s="16" t="str">
        <f t="shared" si="528"/>
        <v/>
      </c>
      <c r="CG508" s="16" t="str">
        <f t="shared" si="528"/>
        <v/>
      </c>
      <c r="CH508" s="66" t="str">
        <f t="shared" si="501"/>
        <v/>
      </c>
      <c r="CI508" s="42" t="str">
        <f t="shared" si="513"/>
        <v/>
      </c>
      <c r="CJ508" s="42" t="str">
        <f t="shared" si="514"/>
        <v/>
      </c>
      <c r="CK508" s="42" t="str">
        <f t="shared" si="515"/>
        <v/>
      </c>
      <c r="CL508" s="42" t="str">
        <f t="shared" si="516"/>
        <v/>
      </c>
      <c r="CM508" s="42" t="str">
        <f t="shared" si="517"/>
        <v/>
      </c>
      <c r="CN508" s="65">
        <f t="shared" si="503"/>
        <v>0</v>
      </c>
      <c r="CO508" s="73"/>
      <c r="CP508" s="41">
        <f t="shared" si="524"/>
        <v>0</v>
      </c>
      <c r="CQ508" s="39">
        <f t="shared" si="525"/>
        <v>0</v>
      </c>
      <c r="CR508" s="40">
        <f t="shared" si="526"/>
        <v>0</v>
      </c>
      <c r="CS508" s="134">
        <f t="shared" si="527"/>
        <v>0</v>
      </c>
      <c r="CT508" s="17"/>
      <c r="CU508" s="129"/>
      <c r="CV508" s="130">
        <f t="shared" si="504"/>
        <v>0</v>
      </c>
      <c r="CW508" s="134">
        <f t="shared" si="505"/>
        <v>0</v>
      </c>
      <c r="CX508" s="131">
        <f>+IF($I$7="SI",'INPUTS Y LISTAS'!$B$31,0)</f>
        <v>0</v>
      </c>
      <c r="CY508" s="132"/>
      <c r="CZ508" s="130">
        <f t="shared" si="506"/>
        <v>0</v>
      </c>
      <c r="DA508" s="134">
        <f t="shared" si="507"/>
        <v>0</v>
      </c>
      <c r="DB508" s="131">
        <f>+IF($I$7="SI",'INPUTS Y LISTAS'!$B$32,0)</f>
        <v>0</v>
      </c>
      <c r="DC508" s="132"/>
      <c r="DD508" s="130">
        <f t="shared" si="508"/>
        <v>0</v>
      </c>
      <c r="DE508" s="134">
        <f t="shared" si="509"/>
        <v>0</v>
      </c>
      <c r="DF508" s="131">
        <f>+IF($I$7="SI",'INPUTS Y LISTAS'!$B$33,0)</f>
        <v>0</v>
      </c>
      <c r="DG508" s="132"/>
      <c r="DH508" s="130">
        <f t="shared" si="510"/>
        <v>0</v>
      </c>
      <c r="DI508" s="134">
        <f t="shared" si="511"/>
        <v>0</v>
      </c>
      <c r="DJ508" s="136">
        <f t="shared" si="512"/>
        <v>0</v>
      </c>
    </row>
    <row r="509" spans="3:114" ht="15.75" hidden="1" outlineLevel="2" x14ac:dyDescent="0.2">
      <c r="C509" s="14">
        <f t="shared" si="519"/>
        <v>495</v>
      </c>
      <c r="D509" s="72"/>
      <c r="E509" s="69">
        <v>1</v>
      </c>
      <c r="F509" s="69"/>
      <c r="G509" s="70"/>
      <c r="H509" s="70"/>
      <c r="I509" s="70"/>
      <c r="J509" s="70"/>
      <c r="K509" s="70"/>
      <c r="L509" s="70"/>
      <c r="M509" s="70"/>
      <c r="N509" s="70"/>
      <c r="O509" s="70"/>
      <c r="P509" s="70"/>
      <c r="Q509" s="70"/>
      <c r="R509" s="70"/>
      <c r="S509" s="70"/>
      <c r="T509" s="70"/>
      <c r="U509" s="70"/>
      <c r="V509" s="70"/>
      <c r="W509" s="70"/>
      <c r="X509" s="70"/>
      <c r="Y509" s="71"/>
      <c r="Z509" s="87" t="s">
        <v>16</v>
      </c>
      <c r="AA509" s="15" t="str">
        <f>IF(G509="","",IF(Z509="SI",G509*(1+'INPUTS Y LISTAS'!$B$15),'Modelo Estadistico'!G509))</f>
        <v/>
      </c>
      <c r="AB509" s="15" t="str">
        <f>IF(H509="","",IF(Z509="SI",H509*(1+'INPUTS Y LISTAS'!$B$15),'Modelo Estadistico'!H509))</f>
        <v/>
      </c>
      <c r="AC509" s="15" t="str">
        <f>IF(I509="","",IF(Z509="SI",I509*(1+'INPUTS Y LISTAS'!$B$15),'Modelo Estadistico'!I509))</f>
        <v/>
      </c>
      <c r="AD509" s="15" t="str">
        <f>IF(J509="","",IF(Z509="SI",J509*(1+'INPUTS Y LISTAS'!$B$15),'Modelo Estadistico'!J509))</f>
        <v/>
      </c>
      <c r="AE509" s="15" t="str">
        <f>IF(K509="","",IF(Z509="SI",K509*(1+'INPUTS Y LISTAS'!$B$15),'Modelo Estadistico'!K509))</f>
        <v/>
      </c>
      <c r="AF509" s="15" t="str">
        <f>IF(L509="","",IF(Z509="SI",L509*(1+'INPUTS Y LISTAS'!$B$15),'Modelo Estadistico'!L509))</f>
        <v/>
      </c>
      <c r="AG509" s="15" t="str">
        <f>IF(M509="","",IF(Z509="SI",M509*(1+'INPUTS Y LISTAS'!$B$15),'Modelo Estadistico'!M509))</f>
        <v/>
      </c>
      <c r="AH509" s="15" t="str">
        <f>IF(N509="","",IF(Z509="SI",N509*(1+'INPUTS Y LISTAS'!$B$15),'Modelo Estadistico'!N509))</f>
        <v/>
      </c>
      <c r="AI509" s="15" t="str">
        <f>IF(O509="","",IF(Z509="SI",O509*(1+'INPUTS Y LISTAS'!$B$15),'Modelo Estadistico'!O509))</f>
        <v/>
      </c>
      <c r="AJ509" s="15" t="str">
        <f>IF(P509="","",IF(Z509="SI",P509*(1+'INPUTS Y LISTAS'!$B$15),'Modelo Estadistico'!P509))</f>
        <v/>
      </c>
      <c r="AK509" s="15" t="str">
        <f>IF(Q509="","",IF(Z509="SI",Q509*(1+'INPUTS Y LISTAS'!$B$15),'Modelo Estadistico'!Q509))</f>
        <v/>
      </c>
      <c r="AL509" s="15" t="str">
        <f>IF(R509="","",IF(Z509="SI",R509*(1+'INPUTS Y LISTAS'!$B$15),'Modelo Estadistico'!R509))</f>
        <v/>
      </c>
      <c r="AM509" s="15" t="str">
        <f>IF(S509="","",IF(Z509="SI",S509*(1+'INPUTS Y LISTAS'!$B$15),'Modelo Estadistico'!S509))</f>
        <v/>
      </c>
      <c r="AN509" s="15" t="str">
        <f>IF(T509="","",IF(Z509="SI",T509*(1+'INPUTS Y LISTAS'!$B$15),'Modelo Estadistico'!T509))</f>
        <v/>
      </c>
      <c r="AO509" s="15" t="str">
        <f>IF(U509="","",IF(Z509="SI",U509*(1+'INPUTS Y LISTAS'!$B$15),'Modelo Estadistico'!U509))</f>
        <v/>
      </c>
      <c r="AP509" s="15" t="str">
        <f>IF(V509="","",IF(Z509="SI",V509*(1+'INPUTS Y LISTAS'!$B$15),'Modelo Estadistico'!V509))</f>
        <v/>
      </c>
      <c r="AQ509" s="15" t="str">
        <f>IF(W509="","",IF(Z509="SI",W509*(1+'INPUTS Y LISTAS'!$B$15),'Modelo Estadistico'!W509))</f>
        <v/>
      </c>
      <c r="AR509" s="15" t="str">
        <f>IF(X509="","",IF(Z509="SI",X509*(1+'INPUTS Y LISTAS'!$B$15),'Modelo Estadistico'!X509))</f>
        <v/>
      </c>
      <c r="AS509" s="71"/>
      <c r="AT509" s="29" t="str">
        <f t="shared" si="520"/>
        <v/>
      </c>
      <c r="AU509" s="15" t="str">
        <f t="shared" si="521"/>
        <v/>
      </c>
      <c r="AV509" s="15" t="str">
        <f t="shared" si="522"/>
        <v/>
      </c>
      <c r="AW509" s="30" t="str">
        <f t="shared" si="523"/>
        <v/>
      </c>
      <c r="AX509" s="28" t="str">
        <f t="shared" si="502"/>
        <v/>
      </c>
      <c r="AY509" s="16" t="str">
        <f t="shared" si="474"/>
        <v/>
      </c>
      <c r="AZ509" s="16" t="str">
        <f t="shared" si="475"/>
        <v/>
      </c>
      <c r="BA509" s="16" t="str">
        <f t="shared" si="476"/>
        <v/>
      </c>
      <c r="BB509" s="16" t="str">
        <f t="shared" si="477"/>
        <v/>
      </c>
      <c r="BC509" s="16" t="str">
        <f t="shared" si="478"/>
        <v/>
      </c>
      <c r="BD509" s="16" t="str">
        <f t="shared" si="479"/>
        <v/>
      </c>
      <c r="BE509" s="16" t="str">
        <f t="shared" si="480"/>
        <v/>
      </c>
      <c r="BF509" s="16" t="str">
        <f t="shared" si="481"/>
        <v/>
      </c>
      <c r="BG509" s="16" t="str">
        <f t="shared" si="482"/>
        <v/>
      </c>
      <c r="BH509" s="16" t="str">
        <f t="shared" si="483"/>
        <v/>
      </c>
      <c r="BI509" s="16" t="str">
        <f t="shared" si="484"/>
        <v/>
      </c>
      <c r="BJ509" s="16" t="str">
        <f t="shared" si="485"/>
        <v/>
      </c>
      <c r="BK509" s="16" t="str">
        <f t="shared" si="486"/>
        <v/>
      </c>
      <c r="BL509" s="16" t="str">
        <f t="shared" si="487"/>
        <v/>
      </c>
      <c r="BM509" s="16"/>
      <c r="BN509" s="16" t="str">
        <f t="shared" si="488"/>
        <v/>
      </c>
      <c r="BO509" s="16" t="str">
        <f t="shared" si="489"/>
        <v/>
      </c>
      <c r="BP509" s="28" t="str">
        <f t="shared" si="490"/>
        <v/>
      </c>
      <c r="BQ509" s="16" t="str">
        <f t="shared" si="491"/>
        <v/>
      </c>
      <c r="BR509" s="16" t="str">
        <f t="shared" si="492"/>
        <v/>
      </c>
      <c r="BS509" s="16" t="str">
        <f t="shared" si="493"/>
        <v/>
      </c>
      <c r="BT509" s="16" t="str">
        <f t="shared" si="494"/>
        <v/>
      </c>
      <c r="BU509" s="16" t="str">
        <f t="shared" si="495"/>
        <v/>
      </c>
      <c r="BV509" s="16" t="str">
        <f t="shared" si="496"/>
        <v/>
      </c>
      <c r="BW509" s="16" t="str">
        <f t="shared" si="497"/>
        <v/>
      </c>
      <c r="BX509" s="16" t="str">
        <f t="shared" si="498"/>
        <v/>
      </c>
      <c r="BY509" s="16" t="str">
        <f t="shared" si="499"/>
        <v/>
      </c>
      <c r="BZ509" s="16" t="str">
        <f t="shared" si="528"/>
        <v/>
      </c>
      <c r="CA509" s="16" t="str">
        <f t="shared" si="528"/>
        <v/>
      </c>
      <c r="CB509" s="16" t="str">
        <f t="shared" si="528"/>
        <v/>
      </c>
      <c r="CC509" s="16" t="str">
        <f t="shared" si="528"/>
        <v/>
      </c>
      <c r="CD509" s="16" t="str">
        <f t="shared" si="528"/>
        <v/>
      </c>
      <c r="CE509" s="16" t="str">
        <f t="shared" si="528"/>
        <v/>
      </c>
      <c r="CF509" s="16" t="str">
        <f t="shared" si="528"/>
        <v/>
      </c>
      <c r="CG509" s="16" t="str">
        <f t="shared" si="528"/>
        <v/>
      </c>
      <c r="CH509" s="66" t="str">
        <f t="shared" si="501"/>
        <v/>
      </c>
      <c r="CI509" s="42" t="str">
        <f t="shared" si="513"/>
        <v/>
      </c>
      <c r="CJ509" s="42" t="str">
        <f t="shared" si="514"/>
        <v/>
      </c>
      <c r="CK509" s="42" t="str">
        <f t="shared" si="515"/>
        <v/>
      </c>
      <c r="CL509" s="42" t="str">
        <f t="shared" si="516"/>
        <v/>
      </c>
      <c r="CM509" s="42" t="str">
        <f t="shared" si="517"/>
        <v/>
      </c>
      <c r="CN509" s="65">
        <f t="shared" si="503"/>
        <v>0</v>
      </c>
      <c r="CO509" s="73"/>
      <c r="CP509" s="41">
        <f t="shared" si="524"/>
        <v>0</v>
      </c>
      <c r="CQ509" s="39">
        <f t="shared" si="525"/>
        <v>0</v>
      </c>
      <c r="CR509" s="40">
        <f t="shared" si="526"/>
        <v>0</v>
      </c>
      <c r="CS509" s="134">
        <f t="shared" si="527"/>
        <v>0</v>
      </c>
      <c r="CT509" s="17"/>
      <c r="CU509" s="129"/>
      <c r="CV509" s="130">
        <f t="shared" si="504"/>
        <v>0</v>
      </c>
      <c r="CW509" s="134">
        <f t="shared" si="505"/>
        <v>0</v>
      </c>
      <c r="CX509" s="131">
        <f>+IF($I$7="SI",'INPUTS Y LISTAS'!$B$31,0)</f>
        <v>0</v>
      </c>
      <c r="CY509" s="132"/>
      <c r="CZ509" s="130">
        <f t="shared" si="506"/>
        <v>0</v>
      </c>
      <c r="DA509" s="134">
        <f t="shared" si="507"/>
        <v>0</v>
      </c>
      <c r="DB509" s="131">
        <f>+IF($I$7="SI",'INPUTS Y LISTAS'!$B$32,0)</f>
        <v>0</v>
      </c>
      <c r="DC509" s="132"/>
      <c r="DD509" s="130">
        <f t="shared" si="508"/>
        <v>0</v>
      </c>
      <c r="DE509" s="134">
        <f t="shared" si="509"/>
        <v>0</v>
      </c>
      <c r="DF509" s="131">
        <f>+IF($I$7="SI",'INPUTS Y LISTAS'!$B$33,0)</f>
        <v>0</v>
      </c>
      <c r="DG509" s="132"/>
      <c r="DH509" s="130">
        <f t="shared" si="510"/>
        <v>0</v>
      </c>
      <c r="DI509" s="134">
        <f t="shared" si="511"/>
        <v>0</v>
      </c>
      <c r="DJ509" s="136">
        <f t="shared" si="512"/>
        <v>0</v>
      </c>
    </row>
    <row r="510" spans="3:114" ht="15.75" hidden="1" outlineLevel="2" x14ac:dyDescent="0.2">
      <c r="C510" s="14">
        <f t="shared" si="519"/>
        <v>496</v>
      </c>
      <c r="D510" s="72"/>
      <c r="E510" s="69">
        <v>1</v>
      </c>
      <c r="F510" s="69"/>
      <c r="G510" s="70"/>
      <c r="H510" s="70"/>
      <c r="I510" s="70"/>
      <c r="J510" s="70"/>
      <c r="K510" s="70"/>
      <c r="L510" s="70"/>
      <c r="M510" s="70"/>
      <c r="N510" s="70"/>
      <c r="O510" s="70"/>
      <c r="P510" s="70"/>
      <c r="Q510" s="70"/>
      <c r="R510" s="70"/>
      <c r="S510" s="70"/>
      <c r="T510" s="70"/>
      <c r="U510" s="70"/>
      <c r="V510" s="70"/>
      <c r="W510" s="70"/>
      <c r="X510" s="70"/>
      <c r="Y510" s="71"/>
      <c r="Z510" s="87" t="s">
        <v>16</v>
      </c>
      <c r="AA510" s="15" t="str">
        <f>IF(G510="","",IF(Z510="SI",G510*(1+'INPUTS Y LISTAS'!$B$15),'Modelo Estadistico'!G510))</f>
        <v/>
      </c>
      <c r="AB510" s="15" t="str">
        <f>IF(H510="","",IF(Z510="SI",H510*(1+'INPUTS Y LISTAS'!$B$15),'Modelo Estadistico'!H510))</f>
        <v/>
      </c>
      <c r="AC510" s="15" t="str">
        <f>IF(I510="","",IF(Z510="SI",I510*(1+'INPUTS Y LISTAS'!$B$15),'Modelo Estadistico'!I510))</f>
        <v/>
      </c>
      <c r="AD510" s="15" t="str">
        <f>IF(J510="","",IF(Z510="SI",J510*(1+'INPUTS Y LISTAS'!$B$15),'Modelo Estadistico'!J510))</f>
        <v/>
      </c>
      <c r="AE510" s="15" t="str">
        <f>IF(K510="","",IF(Z510="SI",K510*(1+'INPUTS Y LISTAS'!$B$15),'Modelo Estadistico'!K510))</f>
        <v/>
      </c>
      <c r="AF510" s="15" t="str">
        <f>IF(L510="","",IF(Z510="SI",L510*(1+'INPUTS Y LISTAS'!$B$15),'Modelo Estadistico'!L510))</f>
        <v/>
      </c>
      <c r="AG510" s="15" t="str">
        <f>IF(M510="","",IF(Z510="SI",M510*(1+'INPUTS Y LISTAS'!$B$15),'Modelo Estadistico'!M510))</f>
        <v/>
      </c>
      <c r="AH510" s="15" t="str">
        <f>IF(N510="","",IF(Z510="SI",N510*(1+'INPUTS Y LISTAS'!$B$15),'Modelo Estadistico'!N510))</f>
        <v/>
      </c>
      <c r="AI510" s="15" t="str">
        <f>IF(O510="","",IF(Z510="SI",O510*(1+'INPUTS Y LISTAS'!$B$15),'Modelo Estadistico'!O510))</f>
        <v/>
      </c>
      <c r="AJ510" s="15" t="str">
        <f>IF(P510="","",IF(Z510="SI",P510*(1+'INPUTS Y LISTAS'!$B$15),'Modelo Estadistico'!P510))</f>
        <v/>
      </c>
      <c r="AK510" s="15" t="str">
        <f>IF(Q510="","",IF(Z510="SI",Q510*(1+'INPUTS Y LISTAS'!$B$15),'Modelo Estadistico'!Q510))</f>
        <v/>
      </c>
      <c r="AL510" s="15" t="str">
        <f>IF(R510="","",IF(Z510="SI",R510*(1+'INPUTS Y LISTAS'!$B$15),'Modelo Estadistico'!R510))</f>
        <v/>
      </c>
      <c r="AM510" s="15" t="str">
        <f>IF(S510="","",IF(Z510="SI",S510*(1+'INPUTS Y LISTAS'!$B$15),'Modelo Estadistico'!S510))</f>
        <v/>
      </c>
      <c r="AN510" s="15" t="str">
        <f>IF(T510="","",IF(Z510="SI",T510*(1+'INPUTS Y LISTAS'!$B$15),'Modelo Estadistico'!T510))</f>
        <v/>
      </c>
      <c r="AO510" s="15" t="str">
        <f>IF(U510="","",IF(Z510="SI",U510*(1+'INPUTS Y LISTAS'!$B$15),'Modelo Estadistico'!U510))</f>
        <v/>
      </c>
      <c r="AP510" s="15" t="str">
        <f>IF(V510="","",IF(Z510="SI",V510*(1+'INPUTS Y LISTAS'!$B$15),'Modelo Estadistico'!V510))</f>
        <v/>
      </c>
      <c r="AQ510" s="15" t="str">
        <f>IF(W510="","",IF(Z510="SI",W510*(1+'INPUTS Y LISTAS'!$B$15),'Modelo Estadistico'!W510))</f>
        <v/>
      </c>
      <c r="AR510" s="15" t="str">
        <f>IF(X510="","",IF(Z510="SI",X510*(1+'INPUTS Y LISTAS'!$B$15),'Modelo Estadistico'!X510))</f>
        <v/>
      </c>
      <c r="AS510" s="71"/>
      <c r="AT510" s="29" t="str">
        <f t="shared" si="520"/>
        <v/>
      </c>
      <c r="AU510" s="15" t="str">
        <f t="shared" si="521"/>
        <v/>
      </c>
      <c r="AV510" s="15" t="str">
        <f t="shared" si="522"/>
        <v/>
      </c>
      <c r="AW510" s="30" t="str">
        <f t="shared" si="523"/>
        <v/>
      </c>
      <c r="AX510" s="28" t="str">
        <f t="shared" si="502"/>
        <v/>
      </c>
      <c r="AY510" s="16" t="str">
        <f t="shared" si="474"/>
        <v/>
      </c>
      <c r="AZ510" s="16" t="str">
        <f t="shared" si="475"/>
        <v/>
      </c>
      <c r="BA510" s="16" t="str">
        <f t="shared" si="476"/>
        <v/>
      </c>
      <c r="BB510" s="16" t="str">
        <f t="shared" si="477"/>
        <v/>
      </c>
      <c r="BC510" s="16" t="str">
        <f t="shared" si="478"/>
        <v/>
      </c>
      <c r="BD510" s="16" t="str">
        <f t="shared" si="479"/>
        <v/>
      </c>
      <c r="BE510" s="16" t="str">
        <f t="shared" si="480"/>
        <v/>
      </c>
      <c r="BF510" s="16" t="str">
        <f t="shared" si="481"/>
        <v/>
      </c>
      <c r="BG510" s="16" t="str">
        <f t="shared" si="482"/>
        <v/>
      </c>
      <c r="BH510" s="16" t="str">
        <f t="shared" si="483"/>
        <v/>
      </c>
      <c r="BI510" s="16" t="str">
        <f t="shared" si="484"/>
        <v/>
      </c>
      <c r="BJ510" s="16" t="str">
        <f t="shared" si="485"/>
        <v/>
      </c>
      <c r="BK510" s="16" t="str">
        <f t="shared" si="486"/>
        <v/>
      </c>
      <c r="BL510" s="16" t="str">
        <f t="shared" si="487"/>
        <v/>
      </c>
      <c r="BM510" s="16"/>
      <c r="BN510" s="16" t="str">
        <f t="shared" si="488"/>
        <v/>
      </c>
      <c r="BO510" s="16" t="str">
        <f t="shared" si="489"/>
        <v/>
      </c>
      <c r="BP510" s="28" t="str">
        <f t="shared" si="490"/>
        <v/>
      </c>
      <c r="BQ510" s="16" t="str">
        <f t="shared" si="491"/>
        <v/>
      </c>
      <c r="BR510" s="16" t="str">
        <f t="shared" si="492"/>
        <v/>
      </c>
      <c r="BS510" s="16" t="str">
        <f t="shared" si="493"/>
        <v/>
      </c>
      <c r="BT510" s="16" t="str">
        <f t="shared" si="494"/>
        <v/>
      </c>
      <c r="BU510" s="16" t="str">
        <f t="shared" si="495"/>
        <v/>
      </c>
      <c r="BV510" s="16" t="str">
        <f t="shared" si="496"/>
        <v/>
      </c>
      <c r="BW510" s="16" t="str">
        <f t="shared" si="497"/>
        <v/>
      </c>
      <c r="BX510" s="16" t="str">
        <f t="shared" si="498"/>
        <v/>
      </c>
      <c r="BY510" s="16" t="str">
        <f t="shared" si="499"/>
        <v/>
      </c>
      <c r="BZ510" s="16" t="str">
        <f t="shared" si="528"/>
        <v/>
      </c>
      <c r="CA510" s="16" t="str">
        <f t="shared" si="528"/>
        <v/>
      </c>
      <c r="CB510" s="16" t="str">
        <f t="shared" si="528"/>
        <v/>
      </c>
      <c r="CC510" s="16" t="str">
        <f t="shared" si="528"/>
        <v/>
      </c>
      <c r="CD510" s="16" t="str">
        <f t="shared" si="528"/>
        <v/>
      </c>
      <c r="CE510" s="16" t="str">
        <f t="shared" si="528"/>
        <v/>
      </c>
      <c r="CF510" s="16" t="str">
        <f t="shared" si="528"/>
        <v/>
      </c>
      <c r="CG510" s="16" t="str">
        <f t="shared" si="528"/>
        <v/>
      </c>
      <c r="CH510" s="66" t="str">
        <f t="shared" si="501"/>
        <v/>
      </c>
      <c r="CI510" s="42" t="str">
        <f t="shared" si="513"/>
        <v/>
      </c>
      <c r="CJ510" s="42" t="str">
        <f t="shared" si="514"/>
        <v/>
      </c>
      <c r="CK510" s="42" t="str">
        <f t="shared" si="515"/>
        <v/>
      </c>
      <c r="CL510" s="42" t="str">
        <f t="shared" si="516"/>
        <v/>
      </c>
      <c r="CM510" s="42" t="str">
        <f t="shared" si="517"/>
        <v/>
      </c>
      <c r="CN510" s="65">
        <f t="shared" si="503"/>
        <v>0</v>
      </c>
      <c r="CO510" s="73"/>
      <c r="CP510" s="41">
        <f t="shared" si="524"/>
        <v>0</v>
      </c>
      <c r="CQ510" s="39">
        <f t="shared" si="525"/>
        <v>0</v>
      </c>
      <c r="CR510" s="40">
        <f t="shared" si="526"/>
        <v>0</v>
      </c>
      <c r="CS510" s="134">
        <f t="shared" si="527"/>
        <v>0</v>
      </c>
      <c r="CT510" s="17"/>
      <c r="CU510" s="129"/>
      <c r="CV510" s="130">
        <f t="shared" si="504"/>
        <v>0</v>
      </c>
      <c r="CW510" s="134">
        <f t="shared" si="505"/>
        <v>0</v>
      </c>
      <c r="CX510" s="131">
        <f>+IF($I$7="SI",'INPUTS Y LISTAS'!$B$31,0)</f>
        <v>0</v>
      </c>
      <c r="CY510" s="132"/>
      <c r="CZ510" s="130">
        <f t="shared" si="506"/>
        <v>0</v>
      </c>
      <c r="DA510" s="134">
        <f t="shared" si="507"/>
        <v>0</v>
      </c>
      <c r="DB510" s="131">
        <f>+IF($I$7="SI",'INPUTS Y LISTAS'!$B$32,0)</f>
        <v>0</v>
      </c>
      <c r="DC510" s="132"/>
      <c r="DD510" s="130">
        <f t="shared" si="508"/>
        <v>0</v>
      </c>
      <c r="DE510" s="134">
        <f t="shared" si="509"/>
        <v>0</v>
      </c>
      <c r="DF510" s="131">
        <f>+IF($I$7="SI",'INPUTS Y LISTAS'!$B$33,0)</f>
        <v>0</v>
      </c>
      <c r="DG510" s="132"/>
      <c r="DH510" s="130">
        <f t="shared" si="510"/>
        <v>0</v>
      </c>
      <c r="DI510" s="134">
        <f t="shared" si="511"/>
        <v>0</v>
      </c>
      <c r="DJ510" s="136">
        <f t="shared" si="512"/>
        <v>0</v>
      </c>
    </row>
    <row r="511" spans="3:114" ht="15.75" hidden="1" outlineLevel="2" x14ac:dyDescent="0.2">
      <c r="C511" s="14">
        <f t="shared" si="519"/>
        <v>497</v>
      </c>
      <c r="D511" s="72"/>
      <c r="E511" s="69">
        <v>1</v>
      </c>
      <c r="F511" s="69"/>
      <c r="G511" s="70"/>
      <c r="H511" s="70"/>
      <c r="I511" s="70"/>
      <c r="J511" s="70"/>
      <c r="K511" s="70"/>
      <c r="L511" s="70"/>
      <c r="M511" s="70"/>
      <c r="N511" s="70"/>
      <c r="O511" s="70"/>
      <c r="P511" s="70"/>
      <c r="Q511" s="70"/>
      <c r="R511" s="70"/>
      <c r="S511" s="70"/>
      <c r="T511" s="70"/>
      <c r="U511" s="70"/>
      <c r="V511" s="70"/>
      <c r="W511" s="70"/>
      <c r="X511" s="70"/>
      <c r="Y511" s="71"/>
      <c r="Z511" s="87" t="s">
        <v>16</v>
      </c>
      <c r="AA511" s="15" t="str">
        <f>IF(G511="","",IF(Z511="SI",G511*(1+'INPUTS Y LISTAS'!$B$15),'Modelo Estadistico'!G511))</f>
        <v/>
      </c>
      <c r="AB511" s="15" t="str">
        <f>IF(H511="","",IF(Z511="SI",H511*(1+'INPUTS Y LISTAS'!$B$15),'Modelo Estadistico'!H511))</f>
        <v/>
      </c>
      <c r="AC511" s="15" t="str">
        <f>IF(I511="","",IF(Z511="SI",I511*(1+'INPUTS Y LISTAS'!$B$15),'Modelo Estadistico'!I511))</f>
        <v/>
      </c>
      <c r="AD511" s="15" t="str">
        <f>IF(J511="","",IF(Z511="SI",J511*(1+'INPUTS Y LISTAS'!$B$15),'Modelo Estadistico'!J511))</f>
        <v/>
      </c>
      <c r="AE511" s="15" t="str">
        <f>IF(K511="","",IF(Z511="SI",K511*(1+'INPUTS Y LISTAS'!$B$15),'Modelo Estadistico'!K511))</f>
        <v/>
      </c>
      <c r="AF511" s="15" t="str">
        <f>IF(L511="","",IF(Z511="SI",L511*(1+'INPUTS Y LISTAS'!$B$15),'Modelo Estadistico'!L511))</f>
        <v/>
      </c>
      <c r="AG511" s="15" t="str">
        <f>IF(M511="","",IF(Z511="SI",M511*(1+'INPUTS Y LISTAS'!$B$15),'Modelo Estadistico'!M511))</f>
        <v/>
      </c>
      <c r="AH511" s="15" t="str">
        <f>IF(N511="","",IF(Z511="SI",N511*(1+'INPUTS Y LISTAS'!$B$15),'Modelo Estadistico'!N511))</f>
        <v/>
      </c>
      <c r="AI511" s="15" t="str">
        <f>IF(O511="","",IF(Z511="SI",O511*(1+'INPUTS Y LISTAS'!$B$15),'Modelo Estadistico'!O511))</f>
        <v/>
      </c>
      <c r="AJ511" s="15" t="str">
        <f>IF(P511="","",IF(Z511="SI",P511*(1+'INPUTS Y LISTAS'!$B$15),'Modelo Estadistico'!P511))</f>
        <v/>
      </c>
      <c r="AK511" s="15" t="str">
        <f>IF(Q511="","",IF(Z511="SI",Q511*(1+'INPUTS Y LISTAS'!$B$15),'Modelo Estadistico'!Q511))</f>
        <v/>
      </c>
      <c r="AL511" s="15" t="str">
        <f>IF(R511="","",IF(Z511="SI",R511*(1+'INPUTS Y LISTAS'!$B$15),'Modelo Estadistico'!R511))</f>
        <v/>
      </c>
      <c r="AM511" s="15" t="str">
        <f>IF(S511="","",IF(Z511="SI",S511*(1+'INPUTS Y LISTAS'!$B$15),'Modelo Estadistico'!S511))</f>
        <v/>
      </c>
      <c r="AN511" s="15" t="str">
        <f>IF(T511="","",IF(Z511="SI",T511*(1+'INPUTS Y LISTAS'!$B$15),'Modelo Estadistico'!T511))</f>
        <v/>
      </c>
      <c r="AO511" s="15" t="str">
        <f>IF(U511="","",IF(Z511="SI",U511*(1+'INPUTS Y LISTAS'!$B$15),'Modelo Estadistico'!U511))</f>
        <v/>
      </c>
      <c r="AP511" s="15" t="str">
        <f>IF(V511="","",IF(Z511="SI",V511*(1+'INPUTS Y LISTAS'!$B$15),'Modelo Estadistico'!V511))</f>
        <v/>
      </c>
      <c r="AQ511" s="15" t="str">
        <f>IF(W511="","",IF(Z511="SI",W511*(1+'INPUTS Y LISTAS'!$B$15),'Modelo Estadistico'!W511))</f>
        <v/>
      </c>
      <c r="AR511" s="15" t="str">
        <f>IF(X511="","",IF(Z511="SI",X511*(1+'INPUTS Y LISTAS'!$B$15),'Modelo Estadistico'!X511))</f>
        <v/>
      </c>
      <c r="AS511" s="71"/>
      <c r="AT511" s="29" t="str">
        <f t="shared" si="520"/>
        <v/>
      </c>
      <c r="AU511" s="15" t="str">
        <f t="shared" si="521"/>
        <v/>
      </c>
      <c r="AV511" s="15" t="str">
        <f t="shared" si="522"/>
        <v/>
      </c>
      <c r="AW511" s="30" t="str">
        <f t="shared" si="523"/>
        <v/>
      </c>
      <c r="AX511" s="28" t="str">
        <f t="shared" si="502"/>
        <v/>
      </c>
      <c r="AY511" s="16" t="str">
        <f t="shared" si="474"/>
        <v/>
      </c>
      <c r="AZ511" s="16" t="str">
        <f t="shared" si="475"/>
        <v/>
      </c>
      <c r="BA511" s="16" t="str">
        <f t="shared" si="476"/>
        <v/>
      </c>
      <c r="BB511" s="16" t="str">
        <f t="shared" si="477"/>
        <v/>
      </c>
      <c r="BC511" s="16" t="str">
        <f t="shared" si="478"/>
        <v/>
      </c>
      <c r="BD511" s="16" t="str">
        <f t="shared" si="479"/>
        <v/>
      </c>
      <c r="BE511" s="16" t="str">
        <f t="shared" si="480"/>
        <v/>
      </c>
      <c r="BF511" s="16" t="str">
        <f t="shared" si="481"/>
        <v/>
      </c>
      <c r="BG511" s="16" t="str">
        <f t="shared" si="482"/>
        <v/>
      </c>
      <c r="BH511" s="16" t="str">
        <f t="shared" si="483"/>
        <v/>
      </c>
      <c r="BI511" s="16" t="str">
        <f t="shared" si="484"/>
        <v/>
      </c>
      <c r="BJ511" s="16" t="str">
        <f t="shared" si="485"/>
        <v/>
      </c>
      <c r="BK511" s="16" t="str">
        <f t="shared" si="486"/>
        <v/>
      </c>
      <c r="BL511" s="16" t="str">
        <f t="shared" si="487"/>
        <v/>
      </c>
      <c r="BM511" s="16"/>
      <c r="BN511" s="16" t="str">
        <f t="shared" si="488"/>
        <v/>
      </c>
      <c r="BO511" s="16" t="str">
        <f t="shared" si="489"/>
        <v/>
      </c>
      <c r="BP511" s="28" t="str">
        <f t="shared" si="490"/>
        <v/>
      </c>
      <c r="BQ511" s="16" t="str">
        <f t="shared" si="491"/>
        <v/>
      </c>
      <c r="BR511" s="16" t="str">
        <f t="shared" si="492"/>
        <v/>
      </c>
      <c r="BS511" s="16" t="str">
        <f t="shared" si="493"/>
        <v/>
      </c>
      <c r="BT511" s="16" t="str">
        <f t="shared" si="494"/>
        <v/>
      </c>
      <c r="BU511" s="16" t="str">
        <f t="shared" si="495"/>
        <v/>
      </c>
      <c r="BV511" s="16" t="str">
        <f t="shared" si="496"/>
        <v/>
      </c>
      <c r="BW511" s="16" t="str">
        <f t="shared" si="497"/>
        <v/>
      </c>
      <c r="BX511" s="16" t="str">
        <f t="shared" si="498"/>
        <v/>
      </c>
      <c r="BY511" s="16" t="str">
        <f t="shared" si="499"/>
        <v/>
      </c>
      <c r="BZ511" s="16" t="str">
        <f t="shared" si="528"/>
        <v/>
      </c>
      <c r="CA511" s="16" t="str">
        <f t="shared" si="528"/>
        <v/>
      </c>
      <c r="CB511" s="16" t="str">
        <f t="shared" si="528"/>
        <v/>
      </c>
      <c r="CC511" s="16" t="str">
        <f t="shared" si="528"/>
        <v/>
      </c>
      <c r="CD511" s="16" t="str">
        <f t="shared" si="528"/>
        <v/>
      </c>
      <c r="CE511" s="16" t="str">
        <f t="shared" si="528"/>
        <v/>
      </c>
      <c r="CF511" s="16" t="str">
        <f t="shared" si="528"/>
        <v/>
      </c>
      <c r="CG511" s="16" t="str">
        <f t="shared" si="528"/>
        <v/>
      </c>
      <c r="CH511" s="66" t="str">
        <f t="shared" si="501"/>
        <v/>
      </c>
      <c r="CI511" s="42" t="str">
        <f t="shared" si="513"/>
        <v/>
      </c>
      <c r="CJ511" s="42" t="str">
        <f t="shared" si="514"/>
        <v/>
      </c>
      <c r="CK511" s="42" t="str">
        <f t="shared" si="515"/>
        <v/>
      </c>
      <c r="CL511" s="42" t="str">
        <f t="shared" si="516"/>
        <v/>
      </c>
      <c r="CM511" s="42" t="str">
        <f t="shared" si="517"/>
        <v/>
      </c>
      <c r="CN511" s="65">
        <f t="shared" si="503"/>
        <v>0</v>
      </c>
      <c r="CO511" s="73"/>
      <c r="CP511" s="41">
        <f t="shared" si="524"/>
        <v>0</v>
      </c>
      <c r="CQ511" s="39">
        <f t="shared" si="525"/>
        <v>0</v>
      </c>
      <c r="CR511" s="40">
        <f t="shared" si="526"/>
        <v>0</v>
      </c>
      <c r="CS511" s="134">
        <f t="shared" si="527"/>
        <v>0</v>
      </c>
      <c r="CT511" s="17"/>
      <c r="CU511" s="129"/>
      <c r="CV511" s="130">
        <f t="shared" si="504"/>
        <v>0</v>
      </c>
      <c r="CW511" s="134">
        <f t="shared" si="505"/>
        <v>0</v>
      </c>
      <c r="CX511" s="131">
        <f>+IF($I$7="SI",'INPUTS Y LISTAS'!$B$31,0)</f>
        <v>0</v>
      </c>
      <c r="CY511" s="132"/>
      <c r="CZ511" s="130">
        <f t="shared" si="506"/>
        <v>0</v>
      </c>
      <c r="DA511" s="134">
        <f t="shared" si="507"/>
        <v>0</v>
      </c>
      <c r="DB511" s="131">
        <f>+IF($I$7="SI",'INPUTS Y LISTAS'!$B$32,0)</f>
        <v>0</v>
      </c>
      <c r="DC511" s="132"/>
      <c r="DD511" s="130">
        <f t="shared" si="508"/>
        <v>0</v>
      </c>
      <c r="DE511" s="134">
        <f t="shared" si="509"/>
        <v>0</v>
      </c>
      <c r="DF511" s="131">
        <f>+IF($I$7="SI",'INPUTS Y LISTAS'!$B$33,0)</f>
        <v>0</v>
      </c>
      <c r="DG511" s="132"/>
      <c r="DH511" s="130">
        <f t="shared" si="510"/>
        <v>0</v>
      </c>
      <c r="DI511" s="134">
        <f t="shared" si="511"/>
        <v>0</v>
      </c>
      <c r="DJ511" s="136">
        <f t="shared" si="512"/>
        <v>0</v>
      </c>
    </row>
    <row r="512" spans="3:114" ht="15.75" hidden="1" outlineLevel="2" x14ac:dyDescent="0.2">
      <c r="C512" s="14">
        <f t="shared" si="519"/>
        <v>498</v>
      </c>
      <c r="D512" s="72"/>
      <c r="E512" s="69">
        <v>1</v>
      </c>
      <c r="F512" s="69"/>
      <c r="G512" s="70"/>
      <c r="H512" s="70"/>
      <c r="I512" s="70"/>
      <c r="J512" s="70"/>
      <c r="K512" s="70"/>
      <c r="L512" s="70"/>
      <c r="M512" s="70"/>
      <c r="N512" s="70"/>
      <c r="O512" s="70"/>
      <c r="P512" s="70"/>
      <c r="Q512" s="70"/>
      <c r="R512" s="70"/>
      <c r="S512" s="70"/>
      <c r="T512" s="70"/>
      <c r="U512" s="70"/>
      <c r="V512" s="70"/>
      <c r="W512" s="70"/>
      <c r="X512" s="70"/>
      <c r="Y512" s="71"/>
      <c r="Z512" s="87" t="s">
        <v>16</v>
      </c>
      <c r="AA512" s="15" t="str">
        <f>IF(G512="","",IF(Z512="SI",G512*(1+'INPUTS Y LISTAS'!$B$15),'Modelo Estadistico'!G512))</f>
        <v/>
      </c>
      <c r="AB512" s="15" t="str">
        <f>IF(H512="","",IF(Z512="SI",H512*(1+'INPUTS Y LISTAS'!$B$15),'Modelo Estadistico'!H512))</f>
        <v/>
      </c>
      <c r="AC512" s="15" t="str">
        <f>IF(I512="","",IF(Z512="SI",I512*(1+'INPUTS Y LISTAS'!$B$15),'Modelo Estadistico'!I512))</f>
        <v/>
      </c>
      <c r="AD512" s="15" t="str">
        <f>IF(J512="","",IF(Z512="SI",J512*(1+'INPUTS Y LISTAS'!$B$15),'Modelo Estadistico'!J512))</f>
        <v/>
      </c>
      <c r="AE512" s="15" t="str">
        <f>IF(K512="","",IF(Z512="SI",K512*(1+'INPUTS Y LISTAS'!$B$15),'Modelo Estadistico'!K512))</f>
        <v/>
      </c>
      <c r="AF512" s="15" t="str">
        <f>IF(L512="","",IF(Z512="SI",L512*(1+'INPUTS Y LISTAS'!$B$15),'Modelo Estadistico'!L512))</f>
        <v/>
      </c>
      <c r="AG512" s="15" t="str">
        <f>IF(M512="","",IF(Z512="SI",M512*(1+'INPUTS Y LISTAS'!$B$15),'Modelo Estadistico'!M512))</f>
        <v/>
      </c>
      <c r="AH512" s="15" t="str">
        <f>IF(N512="","",IF(Z512="SI",N512*(1+'INPUTS Y LISTAS'!$B$15),'Modelo Estadistico'!N512))</f>
        <v/>
      </c>
      <c r="AI512" s="15" t="str">
        <f>IF(O512="","",IF(Z512="SI",O512*(1+'INPUTS Y LISTAS'!$B$15),'Modelo Estadistico'!O512))</f>
        <v/>
      </c>
      <c r="AJ512" s="15" t="str">
        <f>IF(P512="","",IF(Z512="SI",P512*(1+'INPUTS Y LISTAS'!$B$15),'Modelo Estadistico'!P512))</f>
        <v/>
      </c>
      <c r="AK512" s="15" t="str">
        <f>IF(Q512="","",IF(Z512="SI",Q512*(1+'INPUTS Y LISTAS'!$B$15),'Modelo Estadistico'!Q512))</f>
        <v/>
      </c>
      <c r="AL512" s="15" t="str">
        <f>IF(R512="","",IF(Z512="SI",R512*(1+'INPUTS Y LISTAS'!$B$15),'Modelo Estadistico'!R512))</f>
        <v/>
      </c>
      <c r="AM512" s="15" t="str">
        <f>IF(S512="","",IF(Z512="SI",S512*(1+'INPUTS Y LISTAS'!$B$15),'Modelo Estadistico'!S512))</f>
        <v/>
      </c>
      <c r="AN512" s="15" t="str">
        <f>IF(T512="","",IF(Z512="SI",T512*(1+'INPUTS Y LISTAS'!$B$15),'Modelo Estadistico'!T512))</f>
        <v/>
      </c>
      <c r="AO512" s="15" t="str">
        <f>IF(U512="","",IF(Z512="SI",U512*(1+'INPUTS Y LISTAS'!$B$15),'Modelo Estadistico'!U512))</f>
        <v/>
      </c>
      <c r="AP512" s="15" t="str">
        <f>IF(V512="","",IF(Z512="SI",V512*(1+'INPUTS Y LISTAS'!$B$15),'Modelo Estadistico'!V512))</f>
        <v/>
      </c>
      <c r="AQ512" s="15" t="str">
        <f>IF(W512="","",IF(Z512="SI",W512*(1+'INPUTS Y LISTAS'!$B$15),'Modelo Estadistico'!W512))</f>
        <v/>
      </c>
      <c r="AR512" s="15" t="str">
        <f>IF(X512="","",IF(Z512="SI",X512*(1+'INPUTS Y LISTAS'!$B$15),'Modelo Estadistico'!X512))</f>
        <v/>
      </c>
      <c r="AS512" s="71"/>
      <c r="AT512" s="29" t="str">
        <f t="shared" si="520"/>
        <v/>
      </c>
      <c r="AU512" s="15" t="str">
        <f t="shared" si="521"/>
        <v/>
      </c>
      <c r="AV512" s="15" t="str">
        <f t="shared" si="522"/>
        <v/>
      </c>
      <c r="AW512" s="30" t="str">
        <f t="shared" si="523"/>
        <v/>
      </c>
      <c r="AX512" s="28" t="str">
        <f t="shared" si="502"/>
        <v/>
      </c>
      <c r="AY512" s="16" t="str">
        <f t="shared" si="474"/>
        <v/>
      </c>
      <c r="AZ512" s="16" t="str">
        <f t="shared" si="475"/>
        <v/>
      </c>
      <c r="BA512" s="16" t="str">
        <f t="shared" si="476"/>
        <v/>
      </c>
      <c r="BB512" s="16" t="str">
        <f t="shared" si="477"/>
        <v/>
      </c>
      <c r="BC512" s="16" t="str">
        <f t="shared" si="478"/>
        <v/>
      </c>
      <c r="BD512" s="16" t="str">
        <f t="shared" si="479"/>
        <v/>
      </c>
      <c r="BE512" s="16" t="str">
        <f t="shared" si="480"/>
        <v/>
      </c>
      <c r="BF512" s="16" t="str">
        <f t="shared" si="481"/>
        <v/>
      </c>
      <c r="BG512" s="16" t="str">
        <f t="shared" si="482"/>
        <v/>
      </c>
      <c r="BH512" s="16" t="str">
        <f t="shared" si="483"/>
        <v/>
      </c>
      <c r="BI512" s="16" t="str">
        <f t="shared" si="484"/>
        <v/>
      </c>
      <c r="BJ512" s="16" t="str">
        <f t="shared" si="485"/>
        <v/>
      </c>
      <c r="BK512" s="16" t="str">
        <f t="shared" si="486"/>
        <v/>
      </c>
      <c r="BL512" s="16" t="str">
        <f t="shared" si="487"/>
        <v/>
      </c>
      <c r="BM512" s="16"/>
      <c r="BN512" s="16" t="str">
        <f t="shared" si="488"/>
        <v/>
      </c>
      <c r="BO512" s="16" t="str">
        <f t="shared" si="489"/>
        <v/>
      </c>
      <c r="BP512" s="28" t="str">
        <f t="shared" si="490"/>
        <v/>
      </c>
      <c r="BQ512" s="16" t="str">
        <f t="shared" si="491"/>
        <v/>
      </c>
      <c r="BR512" s="16" t="str">
        <f t="shared" si="492"/>
        <v/>
      </c>
      <c r="BS512" s="16" t="str">
        <f t="shared" si="493"/>
        <v/>
      </c>
      <c r="BT512" s="16" t="str">
        <f t="shared" si="494"/>
        <v/>
      </c>
      <c r="BU512" s="16" t="str">
        <f t="shared" si="495"/>
        <v/>
      </c>
      <c r="BV512" s="16" t="str">
        <f t="shared" si="496"/>
        <v/>
      </c>
      <c r="BW512" s="16" t="str">
        <f t="shared" si="497"/>
        <v/>
      </c>
      <c r="BX512" s="16" t="str">
        <f t="shared" si="498"/>
        <v/>
      </c>
      <c r="BY512" s="16" t="str">
        <f t="shared" si="499"/>
        <v/>
      </c>
      <c r="BZ512" s="16" t="str">
        <f t="shared" ref="BZ512:CG527" si="529">IF(BH512="Incluir Cotización",$AJ512,"")</f>
        <v/>
      </c>
      <c r="CA512" s="16" t="str">
        <f t="shared" si="529"/>
        <v/>
      </c>
      <c r="CB512" s="16" t="str">
        <f t="shared" si="529"/>
        <v/>
      </c>
      <c r="CC512" s="16" t="str">
        <f t="shared" si="529"/>
        <v/>
      </c>
      <c r="CD512" s="16" t="str">
        <f t="shared" si="529"/>
        <v/>
      </c>
      <c r="CE512" s="16" t="str">
        <f t="shared" si="529"/>
        <v/>
      </c>
      <c r="CF512" s="16" t="str">
        <f t="shared" si="529"/>
        <v/>
      </c>
      <c r="CG512" s="16" t="str">
        <f t="shared" si="529"/>
        <v/>
      </c>
      <c r="CH512" s="66" t="str">
        <f t="shared" si="501"/>
        <v/>
      </c>
      <c r="CI512" s="42" t="str">
        <f t="shared" si="513"/>
        <v/>
      </c>
      <c r="CJ512" s="42" t="str">
        <f t="shared" si="514"/>
        <v/>
      </c>
      <c r="CK512" s="42" t="str">
        <f t="shared" si="515"/>
        <v/>
      </c>
      <c r="CL512" s="42" t="str">
        <f t="shared" si="516"/>
        <v/>
      </c>
      <c r="CM512" s="42" t="str">
        <f t="shared" si="517"/>
        <v/>
      </c>
      <c r="CN512" s="65">
        <f t="shared" si="503"/>
        <v>0</v>
      </c>
      <c r="CO512" s="73"/>
      <c r="CP512" s="41">
        <f t="shared" si="524"/>
        <v>0</v>
      </c>
      <c r="CQ512" s="39">
        <f t="shared" si="525"/>
        <v>0</v>
      </c>
      <c r="CR512" s="40">
        <f t="shared" si="526"/>
        <v>0</v>
      </c>
      <c r="CS512" s="134">
        <f t="shared" si="527"/>
        <v>0</v>
      </c>
      <c r="CT512" s="17"/>
      <c r="CU512" s="129"/>
      <c r="CV512" s="130">
        <f t="shared" si="504"/>
        <v>0</v>
      </c>
      <c r="CW512" s="134">
        <f t="shared" si="505"/>
        <v>0</v>
      </c>
      <c r="CX512" s="131">
        <f>+IF($I$7="SI",'INPUTS Y LISTAS'!$B$31,0)</f>
        <v>0</v>
      </c>
      <c r="CY512" s="132"/>
      <c r="CZ512" s="130">
        <f t="shared" si="506"/>
        <v>0</v>
      </c>
      <c r="DA512" s="134">
        <f t="shared" si="507"/>
        <v>0</v>
      </c>
      <c r="DB512" s="131">
        <f>+IF($I$7="SI",'INPUTS Y LISTAS'!$B$32,0)</f>
        <v>0</v>
      </c>
      <c r="DC512" s="132"/>
      <c r="DD512" s="130">
        <f t="shared" si="508"/>
        <v>0</v>
      </c>
      <c r="DE512" s="134">
        <f t="shared" si="509"/>
        <v>0</v>
      </c>
      <c r="DF512" s="131">
        <f>+IF($I$7="SI",'INPUTS Y LISTAS'!$B$33,0)</f>
        <v>0</v>
      </c>
      <c r="DG512" s="132"/>
      <c r="DH512" s="130">
        <f t="shared" si="510"/>
        <v>0</v>
      </c>
      <c r="DI512" s="134">
        <f t="shared" si="511"/>
        <v>0</v>
      </c>
      <c r="DJ512" s="136">
        <f t="shared" si="512"/>
        <v>0</v>
      </c>
    </row>
    <row r="513" spans="3:114" ht="15.75" hidden="1" outlineLevel="2" x14ac:dyDescent="0.2">
      <c r="C513" s="14">
        <f t="shared" si="519"/>
        <v>499</v>
      </c>
      <c r="D513" s="72"/>
      <c r="E513" s="69">
        <v>1</v>
      </c>
      <c r="F513" s="69"/>
      <c r="G513" s="70"/>
      <c r="H513" s="70"/>
      <c r="I513" s="70"/>
      <c r="J513" s="70"/>
      <c r="K513" s="70"/>
      <c r="L513" s="70"/>
      <c r="M513" s="70"/>
      <c r="N513" s="70"/>
      <c r="O513" s="70"/>
      <c r="P513" s="70"/>
      <c r="Q513" s="70"/>
      <c r="R513" s="70"/>
      <c r="S513" s="70"/>
      <c r="T513" s="70"/>
      <c r="U513" s="70"/>
      <c r="V513" s="70"/>
      <c r="W513" s="70"/>
      <c r="X513" s="70"/>
      <c r="Y513" s="71"/>
      <c r="Z513" s="87" t="s">
        <v>16</v>
      </c>
      <c r="AA513" s="15" t="str">
        <f>IF(G513="","",IF(Z513="SI",G513*(1+'INPUTS Y LISTAS'!$B$15),'Modelo Estadistico'!G513))</f>
        <v/>
      </c>
      <c r="AB513" s="15" t="str">
        <f>IF(H513="","",IF(Z513="SI",H513*(1+'INPUTS Y LISTAS'!$B$15),'Modelo Estadistico'!H513))</f>
        <v/>
      </c>
      <c r="AC513" s="15" t="str">
        <f>IF(I513="","",IF(Z513="SI",I513*(1+'INPUTS Y LISTAS'!$B$15),'Modelo Estadistico'!I513))</f>
        <v/>
      </c>
      <c r="AD513" s="15" t="str">
        <f>IF(J513="","",IF(Z513="SI",J513*(1+'INPUTS Y LISTAS'!$B$15),'Modelo Estadistico'!J513))</f>
        <v/>
      </c>
      <c r="AE513" s="15" t="str">
        <f>IF(K513="","",IF(Z513="SI",K513*(1+'INPUTS Y LISTAS'!$B$15),'Modelo Estadistico'!K513))</f>
        <v/>
      </c>
      <c r="AF513" s="15" t="str">
        <f>IF(L513="","",IF(Z513="SI",L513*(1+'INPUTS Y LISTAS'!$B$15),'Modelo Estadistico'!L513))</f>
        <v/>
      </c>
      <c r="AG513" s="15" t="str">
        <f>IF(M513="","",IF(Z513="SI",M513*(1+'INPUTS Y LISTAS'!$B$15),'Modelo Estadistico'!M513))</f>
        <v/>
      </c>
      <c r="AH513" s="15" t="str">
        <f>IF(N513="","",IF(Z513="SI",N513*(1+'INPUTS Y LISTAS'!$B$15),'Modelo Estadistico'!N513))</f>
        <v/>
      </c>
      <c r="AI513" s="15" t="str">
        <f>IF(O513="","",IF(Z513="SI",O513*(1+'INPUTS Y LISTAS'!$B$15),'Modelo Estadistico'!O513))</f>
        <v/>
      </c>
      <c r="AJ513" s="15" t="str">
        <f>IF(P513="","",IF(Z513="SI",P513*(1+'INPUTS Y LISTAS'!$B$15),'Modelo Estadistico'!P513))</f>
        <v/>
      </c>
      <c r="AK513" s="15" t="str">
        <f>IF(Q513="","",IF(Z513="SI",Q513*(1+'INPUTS Y LISTAS'!$B$15),'Modelo Estadistico'!Q513))</f>
        <v/>
      </c>
      <c r="AL513" s="15" t="str">
        <f>IF(R513="","",IF(Z513="SI",R513*(1+'INPUTS Y LISTAS'!$B$15),'Modelo Estadistico'!R513))</f>
        <v/>
      </c>
      <c r="AM513" s="15" t="str">
        <f>IF(S513="","",IF(Z513="SI",S513*(1+'INPUTS Y LISTAS'!$B$15),'Modelo Estadistico'!S513))</f>
        <v/>
      </c>
      <c r="AN513" s="15" t="str">
        <f>IF(T513="","",IF(Z513="SI",T513*(1+'INPUTS Y LISTAS'!$B$15),'Modelo Estadistico'!T513))</f>
        <v/>
      </c>
      <c r="AO513" s="15" t="str">
        <f>IF(U513="","",IF(Z513="SI",U513*(1+'INPUTS Y LISTAS'!$B$15),'Modelo Estadistico'!U513))</f>
        <v/>
      </c>
      <c r="AP513" s="15" t="str">
        <f>IF(V513="","",IF(Z513="SI",V513*(1+'INPUTS Y LISTAS'!$B$15),'Modelo Estadistico'!V513))</f>
        <v/>
      </c>
      <c r="AQ513" s="15" t="str">
        <f>IF(W513="","",IF(Z513="SI",W513*(1+'INPUTS Y LISTAS'!$B$15),'Modelo Estadistico'!W513))</f>
        <v/>
      </c>
      <c r="AR513" s="15" t="str">
        <f>IF(X513="","",IF(Z513="SI",X513*(1+'INPUTS Y LISTAS'!$B$15),'Modelo Estadistico'!X513))</f>
        <v/>
      </c>
      <c r="AS513" s="71"/>
      <c r="AT513" s="29" t="str">
        <f t="shared" si="520"/>
        <v/>
      </c>
      <c r="AU513" s="15" t="str">
        <f t="shared" si="521"/>
        <v/>
      </c>
      <c r="AV513" s="15" t="str">
        <f t="shared" si="522"/>
        <v/>
      </c>
      <c r="AW513" s="30" t="str">
        <f t="shared" si="523"/>
        <v/>
      </c>
      <c r="AX513" s="28" t="str">
        <f t="shared" si="502"/>
        <v/>
      </c>
      <c r="AY513" s="16" t="str">
        <f t="shared" si="474"/>
        <v/>
      </c>
      <c r="AZ513" s="16" t="str">
        <f t="shared" si="475"/>
        <v/>
      </c>
      <c r="BA513" s="16" t="str">
        <f t="shared" si="476"/>
        <v/>
      </c>
      <c r="BB513" s="16" t="str">
        <f t="shared" si="477"/>
        <v/>
      </c>
      <c r="BC513" s="16" t="str">
        <f t="shared" si="478"/>
        <v/>
      </c>
      <c r="BD513" s="16" t="str">
        <f t="shared" si="479"/>
        <v/>
      </c>
      <c r="BE513" s="16" t="str">
        <f t="shared" si="480"/>
        <v/>
      </c>
      <c r="BF513" s="16" t="str">
        <f t="shared" si="481"/>
        <v/>
      </c>
      <c r="BG513" s="16" t="str">
        <f t="shared" si="482"/>
        <v/>
      </c>
      <c r="BH513" s="16" t="str">
        <f t="shared" si="483"/>
        <v/>
      </c>
      <c r="BI513" s="16" t="str">
        <f t="shared" si="484"/>
        <v/>
      </c>
      <c r="BJ513" s="16" t="str">
        <f t="shared" si="485"/>
        <v/>
      </c>
      <c r="BK513" s="16" t="str">
        <f t="shared" si="486"/>
        <v/>
      </c>
      <c r="BL513" s="16" t="str">
        <f t="shared" si="487"/>
        <v/>
      </c>
      <c r="BM513" s="16"/>
      <c r="BN513" s="16" t="str">
        <f t="shared" si="488"/>
        <v/>
      </c>
      <c r="BO513" s="16" t="str">
        <f t="shared" si="489"/>
        <v/>
      </c>
      <c r="BP513" s="28" t="str">
        <f t="shared" si="490"/>
        <v/>
      </c>
      <c r="BQ513" s="16" t="str">
        <f t="shared" si="491"/>
        <v/>
      </c>
      <c r="BR513" s="16" t="str">
        <f t="shared" si="492"/>
        <v/>
      </c>
      <c r="BS513" s="16" t="str">
        <f t="shared" si="493"/>
        <v/>
      </c>
      <c r="BT513" s="16" t="str">
        <f t="shared" si="494"/>
        <v/>
      </c>
      <c r="BU513" s="16" t="str">
        <f t="shared" si="495"/>
        <v/>
      </c>
      <c r="BV513" s="16" t="str">
        <f t="shared" si="496"/>
        <v/>
      </c>
      <c r="BW513" s="16" t="str">
        <f t="shared" si="497"/>
        <v/>
      </c>
      <c r="BX513" s="16" t="str">
        <f t="shared" si="498"/>
        <v/>
      </c>
      <c r="BY513" s="16" t="str">
        <f t="shared" si="499"/>
        <v/>
      </c>
      <c r="BZ513" s="16" t="str">
        <f t="shared" si="529"/>
        <v/>
      </c>
      <c r="CA513" s="16" t="str">
        <f t="shared" si="529"/>
        <v/>
      </c>
      <c r="CB513" s="16" t="str">
        <f t="shared" si="529"/>
        <v/>
      </c>
      <c r="CC513" s="16" t="str">
        <f t="shared" si="529"/>
        <v/>
      </c>
      <c r="CD513" s="16" t="str">
        <f t="shared" si="529"/>
        <v/>
      </c>
      <c r="CE513" s="16" t="str">
        <f t="shared" si="529"/>
        <v/>
      </c>
      <c r="CF513" s="16" t="str">
        <f t="shared" si="529"/>
        <v/>
      </c>
      <c r="CG513" s="16" t="str">
        <f t="shared" si="529"/>
        <v/>
      </c>
      <c r="CH513" s="66" t="str">
        <f t="shared" si="501"/>
        <v/>
      </c>
      <c r="CI513" s="42" t="str">
        <f t="shared" si="513"/>
        <v/>
      </c>
      <c r="CJ513" s="42" t="str">
        <f t="shared" si="514"/>
        <v/>
      </c>
      <c r="CK513" s="42" t="str">
        <f t="shared" si="515"/>
        <v/>
      </c>
      <c r="CL513" s="42" t="str">
        <f t="shared" si="516"/>
        <v/>
      </c>
      <c r="CM513" s="42" t="str">
        <f t="shared" si="517"/>
        <v/>
      </c>
      <c r="CN513" s="65">
        <f t="shared" si="503"/>
        <v>0</v>
      </c>
      <c r="CO513" s="73"/>
      <c r="CP513" s="41">
        <f t="shared" si="524"/>
        <v>0</v>
      </c>
      <c r="CQ513" s="39">
        <f t="shared" si="525"/>
        <v>0</v>
      </c>
      <c r="CR513" s="40">
        <f t="shared" si="526"/>
        <v>0</v>
      </c>
      <c r="CS513" s="134">
        <f t="shared" si="527"/>
        <v>0</v>
      </c>
      <c r="CT513" s="17"/>
      <c r="CU513" s="129"/>
      <c r="CV513" s="130">
        <f t="shared" si="504"/>
        <v>0</v>
      </c>
      <c r="CW513" s="134">
        <f t="shared" si="505"/>
        <v>0</v>
      </c>
      <c r="CX513" s="131">
        <f>+IF($I$7="SI",'INPUTS Y LISTAS'!$B$31,0)</f>
        <v>0</v>
      </c>
      <c r="CY513" s="132"/>
      <c r="CZ513" s="130">
        <f t="shared" si="506"/>
        <v>0</v>
      </c>
      <c r="DA513" s="134">
        <f t="shared" si="507"/>
        <v>0</v>
      </c>
      <c r="DB513" s="131">
        <f>+IF($I$7="SI",'INPUTS Y LISTAS'!$B$32,0)</f>
        <v>0</v>
      </c>
      <c r="DC513" s="132"/>
      <c r="DD513" s="130">
        <f t="shared" si="508"/>
        <v>0</v>
      </c>
      <c r="DE513" s="134">
        <f t="shared" si="509"/>
        <v>0</v>
      </c>
      <c r="DF513" s="131">
        <f>+IF($I$7="SI",'INPUTS Y LISTAS'!$B$33,0)</f>
        <v>0</v>
      </c>
      <c r="DG513" s="132"/>
      <c r="DH513" s="130">
        <f t="shared" si="510"/>
        <v>0</v>
      </c>
      <c r="DI513" s="134">
        <f t="shared" si="511"/>
        <v>0</v>
      </c>
      <c r="DJ513" s="136">
        <f t="shared" si="512"/>
        <v>0</v>
      </c>
    </row>
    <row r="514" spans="3:114" ht="15.75" hidden="1" outlineLevel="2" x14ac:dyDescent="0.2">
      <c r="C514" s="14">
        <f t="shared" si="519"/>
        <v>500</v>
      </c>
      <c r="D514" s="72"/>
      <c r="E514" s="69">
        <v>1</v>
      </c>
      <c r="F514" s="69"/>
      <c r="G514" s="70"/>
      <c r="H514" s="70"/>
      <c r="I514" s="70"/>
      <c r="J514" s="70"/>
      <c r="K514" s="70"/>
      <c r="L514" s="70"/>
      <c r="M514" s="70"/>
      <c r="N514" s="70"/>
      <c r="O514" s="70"/>
      <c r="P514" s="70"/>
      <c r="Q514" s="70"/>
      <c r="R514" s="70"/>
      <c r="S514" s="70"/>
      <c r="T514" s="70"/>
      <c r="U514" s="70"/>
      <c r="V514" s="70"/>
      <c r="W514" s="70"/>
      <c r="X514" s="70"/>
      <c r="Y514" s="71"/>
      <c r="Z514" s="87" t="s">
        <v>16</v>
      </c>
      <c r="AA514" s="15" t="str">
        <f>IF(G514="","",IF(Z514="SI",G514*(1+'INPUTS Y LISTAS'!$B$15),'Modelo Estadistico'!G514))</f>
        <v/>
      </c>
      <c r="AB514" s="15" t="str">
        <f>IF(H514="","",IF(Z514="SI",H514*(1+'INPUTS Y LISTAS'!$B$15),'Modelo Estadistico'!H514))</f>
        <v/>
      </c>
      <c r="AC514" s="15" t="str">
        <f>IF(I514="","",IF(Z514="SI",I514*(1+'INPUTS Y LISTAS'!$B$15),'Modelo Estadistico'!I514))</f>
        <v/>
      </c>
      <c r="AD514" s="15" t="str">
        <f>IF(J514="","",IF(Z514="SI",J514*(1+'INPUTS Y LISTAS'!$B$15),'Modelo Estadistico'!J514))</f>
        <v/>
      </c>
      <c r="AE514" s="15" t="str">
        <f>IF(K514="","",IF(Z514="SI",K514*(1+'INPUTS Y LISTAS'!$B$15),'Modelo Estadistico'!K514))</f>
        <v/>
      </c>
      <c r="AF514" s="15" t="str">
        <f>IF(L514="","",IF(Z514="SI",L514*(1+'INPUTS Y LISTAS'!$B$15),'Modelo Estadistico'!L514))</f>
        <v/>
      </c>
      <c r="AG514" s="15" t="str">
        <f>IF(M514="","",IF(Z514="SI",M514*(1+'INPUTS Y LISTAS'!$B$15),'Modelo Estadistico'!M514))</f>
        <v/>
      </c>
      <c r="AH514" s="15" t="str">
        <f>IF(N514="","",IF(Z514="SI",N514*(1+'INPUTS Y LISTAS'!$B$15),'Modelo Estadistico'!N514))</f>
        <v/>
      </c>
      <c r="AI514" s="15" t="str">
        <f>IF(O514="","",IF(Z514="SI",O514*(1+'INPUTS Y LISTAS'!$B$15),'Modelo Estadistico'!O514))</f>
        <v/>
      </c>
      <c r="AJ514" s="15" t="str">
        <f>IF(P514="","",IF(Z514="SI",P514*(1+'INPUTS Y LISTAS'!$B$15),'Modelo Estadistico'!P514))</f>
        <v/>
      </c>
      <c r="AK514" s="15" t="str">
        <f>IF(Q514="","",IF(Z514="SI",Q514*(1+'INPUTS Y LISTAS'!$B$15),'Modelo Estadistico'!Q514))</f>
        <v/>
      </c>
      <c r="AL514" s="15" t="str">
        <f>IF(R514="","",IF(Z514="SI",R514*(1+'INPUTS Y LISTAS'!$B$15),'Modelo Estadistico'!R514))</f>
        <v/>
      </c>
      <c r="AM514" s="15" t="str">
        <f>IF(S514="","",IF(Z514="SI",S514*(1+'INPUTS Y LISTAS'!$B$15),'Modelo Estadistico'!S514))</f>
        <v/>
      </c>
      <c r="AN514" s="15" t="str">
        <f>IF(T514="","",IF(Z514="SI",T514*(1+'INPUTS Y LISTAS'!$B$15),'Modelo Estadistico'!T514))</f>
        <v/>
      </c>
      <c r="AO514" s="15" t="str">
        <f>IF(U514="","",IF(Z514="SI",U514*(1+'INPUTS Y LISTAS'!$B$15),'Modelo Estadistico'!U514))</f>
        <v/>
      </c>
      <c r="AP514" s="15" t="str">
        <f>IF(V514="","",IF(Z514="SI",V514*(1+'INPUTS Y LISTAS'!$B$15),'Modelo Estadistico'!V514))</f>
        <v/>
      </c>
      <c r="AQ514" s="15" t="str">
        <f>IF(W514="","",IF(Z514="SI",W514*(1+'INPUTS Y LISTAS'!$B$15),'Modelo Estadistico'!W514))</f>
        <v/>
      </c>
      <c r="AR514" s="15" t="str">
        <f>IF(X514="","",IF(Z514="SI",X514*(1+'INPUTS Y LISTAS'!$B$15),'Modelo Estadistico'!X514))</f>
        <v/>
      </c>
      <c r="AS514" s="71"/>
      <c r="AT514" s="29" t="str">
        <f t="shared" si="520"/>
        <v/>
      </c>
      <c r="AU514" s="15" t="str">
        <f t="shared" si="521"/>
        <v/>
      </c>
      <c r="AV514" s="15" t="str">
        <f t="shared" si="522"/>
        <v/>
      </c>
      <c r="AW514" s="30" t="str">
        <f t="shared" si="523"/>
        <v/>
      </c>
      <c r="AX514" s="28" t="str">
        <f t="shared" si="502"/>
        <v/>
      </c>
      <c r="AY514" s="16" t="str">
        <f t="shared" si="474"/>
        <v/>
      </c>
      <c r="AZ514" s="16" t="str">
        <f t="shared" si="475"/>
        <v/>
      </c>
      <c r="BA514" s="16" t="str">
        <f t="shared" si="476"/>
        <v/>
      </c>
      <c r="BB514" s="16" t="str">
        <f t="shared" si="477"/>
        <v/>
      </c>
      <c r="BC514" s="16" t="str">
        <f t="shared" si="478"/>
        <v/>
      </c>
      <c r="BD514" s="16" t="str">
        <f t="shared" si="479"/>
        <v/>
      </c>
      <c r="BE514" s="16" t="str">
        <f t="shared" si="480"/>
        <v/>
      </c>
      <c r="BF514" s="16" t="str">
        <f t="shared" si="481"/>
        <v/>
      </c>
      <c r="BG514" s="16" t="str">
        <f t="shared" si="482"/>
        <v/>
      </c>
      <c r="BH514" s="16" t="str">
        <f t="shared" si="483"/>
        <v/>
      </c>
      <c r="BI514" s="16" t="str">
        <f t="shared" si="484"/>
        <v/>
      </c>
      <c r="BJ514" s="16" t="str">
        <f t="shared" si="485"/>
        <v/>
      </c>
      <c r="BK514" s="16" t="str">
        <f t="shared" si="486"/>
        <v/>
      </c>
      <c r="BL514" s="16" t="str">
        <f t="shared" si="487"/>
        <v/>
      </c>
      <c r="BM514" s="16"/>
      <c r="BN514" s="16" t="str">
        <f t="shared" si="488"/>
        <v/>
      </c>
      <c r="BO514" s="16" t="str">
        <f t="shared" si="489"/>
        <v/>
      </c>
      <c r="BP514" s="28" t="str">
        <f t="shared" si="490"/>
        <v/>
      </c>
      <c r="BQ514" s="16" t="str">
        <f t="shared" si="491"/>
        <v/>
      </c>
      <c r="BR514" s="16" t="str">
        <f t="shared" si="492"/>
        <v/>
      </c>
      <c r="BS514" s="16" t="str">
        <f t="shared" si="493"/>
        <v/>
      </c>
      <c r="BT514" s="16" t="str">
        <f t="shared" si="494"/>
        <v/>
      </c>
      <c r="BU514" s="16" t="str">
        <f t="shared" si="495"/>
        <v/>
      </c>
      <c r="BV514" s="16" t="str">
        <f t="shared" si="496"/>
        <v/>
      </c>
      <c r="BW514" s="16" t="str">
        <f t="shared" si="497"/>
        <v/>
      </c>
      <c r="BX514" s="16" t="str">
        <f t="shared" si="498"/>
        <v/>
      </c>
      <c r="BY514" s="16" t="str">
        <f t="shared" si="499"/>
        <v/>
      </c>
      <c r="BZ514" s="16" t="str">
        <f t="shared" si="529"/>
        <v/>
      </c>
      <c r="CA514" s="16" t="str">
        <f t="shared" si="529"/>
        <v/>
      </c>
      <c r="CB514" s="16" t="str">
        <f t="shared" si="529"/>
        <v/>
      </c>
      <c r="CC514" s="16" t="str">
        <f t="shared" si="529"/>
        <v/>
      </c>
      <c r="CD514" s="16" t="str">
        <f t="shared" si="529"/>
        <v/>
      </c>
      <c r="CE514" s="16" t="str">
        <f t="shared" si="529"/>
        <v/>
      </c>
      <c r="CF514" s="16" t="str">
        <f t="shared" si="529"/>
        <v/>
      </c>
      <c r="CG514" s="16" t="str">
        <f t="shared" si="529"/>
        <v/>
      </c>
      <c r="CH514" s="66" t="str">
        <f t="shared" si="501"/>
        <v/>
      </c>
      <c r="CI514" s="42" t="str">
        <f t="shared" si="513"/>
        <v/>
      </c>
      <c r="CJ514" s="42" t="str">
        <f t="shared" si="514"/>
        <v/>
      </c>
      <c r="CK514" s="42" t="str">
        <f t="shared" si="515"/>
        <v/>
      </c>
      <c r="CL514" s="42" t="str">
        <f t="shared" si="516"/>
        <v/>
      </c>
      <c r="CM514" s="42" t="str">
        <f t="shared" si="517"/>
        <v/>
      </c>
      <c r="CN514" s="65">
        <f t="shared" si="503"/>
        <v>0</v>
      </c>
      <c r="CO514" s="73"/>
      <c r="CP514" s="41">
        <f t="shared" si="524"/>
        <v>0</v>
      </c>
      <c r="CQ514" s="39">
        <f t="shared" si="525"/>
        <v>0</v>
      </c>
      <c r="CR514" s="40">
        <f t="shared" si="526"/>
        <v>0</v>
      </c>
      <c r="CS514" s="134">
        <f t="shared" si="527"/>
        <v>0</v>
      </c>
      <c r="CT514" s="17"/>
      <c r="CU514" s="129"/>
      <c r="CV514" s="130">
        <f t="shared" si="504"/>
        <v>0</v>
      </c>
      <c r="CW514" s="134">
        <f t="shared" si="505"/>
        <v>0</v>
      </c>
      <c r="CX514" s="131">
        <f>+IF($I$7="SI",'INPUTS Y LISTAS'!$B$31,0)</f>
        <v>0</v>
      </c>
      <c r="CY514" s="132"/>
      <c r="CZ514" s="130">
        <f t="shared" si="506"/>
        <v>0</v>
      </c>
      <c r="DA514" s="134">
        <f t="shared" si="507"/>
        <v>0</v>
      </c>
      <c r="DB514" s="131">
        <f>+IF($I$7="SI",'INPUTS Y LISTAS'!$B$32,0)</f>
        <v>0</v>
      </c>
      <c r="DC514" s="132"/>
      <c r="DD514" s="130">
        <f t="shared" si="508"/>
        <v>0</v>
      </c>
      <c r="DE514" s="134">
        <f t="shared" si="509"/>
        <v>0</v>
      </c>
      <c r="DF514" s="131">
        <f>+IF($I$7="SI",'INPUTS Y LISTAS'!$B$33,0)</f>
        <v>0</v>
      </c>
      <c r="DG514" s="132"/>
      <c r="DH514" s="130">
        <f t="shared" si="510"/>
        <v>0</v>
      </c>
      <c r="DI514" s="134">
        <f t="shared" si="511"/>
        <v>0</v>
      </c>
      <c r="DJ514" s="136">
        <f t="shared" si="512"/>
        <v>0</v>
      </c>
    </row>
    <row r="515" spans="3:114" ht="15.75" hidden="1" outlineLevel="2" x14ac:dyDescent="0.2">
      <c r="C515" s="14">
        <f t="shared" si="519"/>
        <v>501</v>
      </c>
      <c r="D515" s="72"/>
      <c r="E515" s="69">
        <v>1</v>
      </c>
      <c r="F515" s="69"/>
      <c r="G515" s="70"/>
      <c r="H515" s="70"/>
      <c r="I515" s="70"/>
      <c r="J515" s="70"/>
      <c r="K515" s="70"/>
      <c r="L515" s="70"/>
      <c r="M515" s="70"/>
      <c r="N515" s="70"/>
      <c r="O515" s="70"/>
      <c r="P515" s="70"/>
      <c r="Q515" s="70"/>
      <c r="R515" s="70"/>
      <c r="S515" s="70"/>
      <c r="T515" s="70"/>
      <c r="U515" s="70"/>
      <c r="V515" s="70"/>
      <c r="W515" s="70"/>
      <c r="X515" s="70"/>
      <c r="Y515" s="71"/>
      <c r="Z515" s="87" t="s">
        <v>16</v>
      </c>
      <c r="AA515" s="15" t="str">
        <f>IF(G515="","",IF(Z515="SI",G515*(1+'INPUTS Y LISTAS'!$B$15),'Modelo Estadistico'!G515))</f>
        <v/>
      </c>
      <c r="AB515" s="15" t="str">
        <f>IF(H515="","",IF(Z515="SI",H515*(1+'INPUTS Y LISTAS'!$B$15),'Modelo Estadistico'!H515))</f>
        <v/>
      </c>
      <c r="AC515" s="15" t="str">
        <f>IF(I515="","",IF(Z515="SI",I515*(1+'INPUTS Y LISTAS'!$B$15),'Modelo Estadistico'!I515))</f>
        <v/>
      </c>
      <c r="AD515" s="15" t="str">
        <f>IF(J515="","",IF(Z515="SI",J515*(1+'INPUTS Y LISTAS'!$B$15),'Modelo Estadistico'!J515))</f>
        <v/>
      </c>
      <c r="AE515" s="15" t="str">
        <f>IF(K515="","",IF(Z515="SI",K515*(1+'INPUTS Y LISTAS'!$B$15),'Modelo Estadistico'!K515))</f>
        <v/>
      </c>
      <c r="AF515" s="15" t="str">
        <f>IF(L515="","",IF(Z515="SI",L515*(1+'INPUTS Y LISTAS'!$B$15),'Modelo Estadistico'!L515))</f>
        <v/>
      </c>
      <c r="AG515" s="15" t="str">
        <f>IF(M515="","",IF(Z515="SI",M515*(1+'INPUTS Y LISTAS'!$B$15),'Modelo Estadistico'!M515))</f>
        <v/>
      </c>
      <c r="AH515" s="15" t="str">
        <f>IF(N515="","",IF(Z515="SI",N515*(1+'INPUTS Y LISTAS'!$B$15),'Modelo Estadistico'!N515))</f>
        <v/>
      </c>
      <c r="AI515" s="15" t="str">
        <f>IF(O515="","",IF(Z515="SI",O515*(1+'INPUTS Y LISTAS'!$B$15),'Modelo Estadistico'!O515))</f>
        <v/>
      </c>
      <c r="AJ515" s="15" t="str">
        <f>IF(P515="","",IF(Z515="SI",P515*(1+'INPUTS Y LISTAS'!$B$15),'Modelo Estadistico'!P515))</f>
        <v/>
      </c>
      <c r="AK515" s="15" t="str">
        <f>IF(Q515="","",IF(Z515="SI",Q515*(1+'INPUTS Y LISTAS'!$B$15),'Modelo Estadistico'!Q515))</f>
        <v/>
      </c>
      <c r="AL515" s="15" t="str">
        <f>IF(R515="","",IF(Z515="SI",R515*(1+'INPUTS Y LISTAS'!$B$15),'Modelo Estadistico'!R515))</f>
        <v/>
      </c>
      <c r="AM515" s="15" t="str">
        <f>IF(S515="","",IF(Z515="SI",S515*(1+'INPUTS Y LISTAS'!$B$15),'Modelo Estadistico'!S515))</f>
        <v/>
      </c>
      <c r="AN515" s="15" t="str">
        <f>IF(T515="","",IF(Z515="SI",T515*(1+'INPUTS Y LISTAS'!$B$15),'Modelo Estadistico'!T515))</f>
        <v/>
      </c>
      <c r="AO515" s="15" t="str">
        <f>IF(U515="","",IF(Z515="SI",U515*(1+'INPUTS Y LISTAS'!$B$15),'Modelo Estadistico'!U515))</f>
        <v/>
      </c>
      <c r="AP515" s="15" t="str">
        <f>IF(V515="","",IF(Z515="SI",V515*(1+'INPUTS Y LISTAS'!$B$15),'Modelo Estadistico'!V515))</f>
        <v/>
      </c>
      <c r="AQ515" s="15" t="str">
        <f>IF(W515="","",IF(Z515="SI",W515*(1+'INPUTS Y LISTAS'!$B$15),'Modelo Estadistico'!W515))</f>
        <v/>
      </c>
      <c r="AR515" s="15" t="str">
        <f>IF(X515="","",IF(Z515="SI",X515*(1+'INPUTS Y LISTAS'!$B$15),'Modelo Estadistico'!X515))</f>
        <v/>
      </c>
      <c r="AS515" s="71"/>
      <c r="AT515" s="29" t="str">
        <f t="shared" si="520"/>
        <v/>
      </c>
      <c r="AU515" s="15" t="str">
        <f t="shared" si="521"/>
        <v/>
      </c>
      <c r="AV515" s="15" t="str">
        <f t="shared" si="522"/>
        <v/>
      </c>
      <c r="AW515" s="30" t="str">
        <f t="shared" si="523"/>
        <v/>
      </c>
      <c r="AX515" s="28" t="str">
        <f t="shared" si="502"/>
        <v/>
      </c>
      <c r="AY515" s="16" t="str">
        <f t="shared" si="474"/>
        <v/>
      </c>
      <c r="AZ515" s="16" t="str">
        <f t="shared" si="475"/>
        <v/>
      </c>
      <c r="BA515" s="16" t="str">
        <f t="shared" si="476"/>
        <v/>
      </c>
      <c r="BB515" s="16" t="str">
        <f t="shared" si="477"/>
        <v/>
      </c>
      <c r="BC515" s="16" t="str">
        <f t="shared" si="478"/>
        <v/>
      </c>
      <c r="BD515" s="16" t="str">
        <f t="shared" si="479"/>
        <v/>
      </c>
      <c r="BE515" s="16" t="str">
        <f t="shared" si="480"/>
        <v/>
      </c>
      <c r="BF515" s="16" t="str">
        <f t="shared" si="481"/>
        <v/>
      </c>
      <c r="BG515" s="16" t="str">
        <f t="shared" si="482"/>
        <v/>
      </c>
      <c r="BH515" s="16" t="str">
        <f t="shared" si="483"/>
        <v/>
      </c>
      <c r="BI515" s="16" t="str">
        <f t="shared" si="484"/>
        <v/>
      </c>
      <c r="BJ515" s="16" t="str">
        <f t="shared" si="485"/>
        <v/>
      </c>
      <c r="BK515" s="16" t="str">
        <f t="shared" si="486"/>
        <v/>
      </c>
      <c r="BL515" s="16" t="str">
        <f t="shared" si="487"/>
        <v/>
      </c>
      <c r="BM515" s="16"/>
      <c r="BN515" s="16" t="str">
        <f t="shared" si="488"/>
        <v/>
      </c>
      <c r="BO515" s="16" t="str">
        <f t="shared" si="489"/>
        <v/>
      </c>
      <c r="BP515" s="28" t="str">
        <f t="shared" si="490"/>
        <v/>
      </c>
      <c r="BQ515" s="16" t="str">
        <f t="shared" si="491"/>
        <v/>
      </c>
      <c r="BR515" s="16" t="str">
        <f t="shared" si="492"/>
        <v/>
      </c>
      <c r="BS515" s="16" t="str">
        <f t="shared" si="493"/>
        <v/>
      </c>
      <c r="BT515" s="16" t="str">
        <f t="shared" si="494"/>
        <v/>
      </c>
      <c r="BU515" s="16" t="str">
        <f t="shared" si="495"/>
        <v/>
      </c>
      <c r="BV515" s="16" t="str">
        <f t="shared" si="496"/>
        <v/>
      </c>
      <c r="BW515" s="16" t="str">
        <f t="shared" si="497"/>
        <v/>
      </c>
      <c r="BX515" s="16" t="str">
        <f t="shared" si="498"/>
        <v/>
      </c>
      <c r="BY515" s="16" t="str">
        <f t="shared" si="499"/>
        <v/>
      </c>
      <c r="BZ515" s="16" t="str">
        <f t="shared" si="529"/>
        <v/>
      </c>
      <c r="CA515" s="16" t="str">
        <f t="shared" si="529"/>
        <v/>
      </c>
      <c r="CB515" s="16" t="str">
        <f t="shared" si="529"/>
        <v/>
      </c>
      <c r="CC515" s="16" t="str">
        <f t="shared" si="529"/>
        <v/>
      </c>
      <c r="CD515" s="16" t="str">
        <f t="shared" si="529"/>
        <v/>
      </c>
      <c r="CE515" s="16" t="str">
        <f t="shared" si="529"/>
        <v/>
      </c>
      <c r="CF515" s="16" t="str">
        <f t="shared" si="529"/>
        <v/>
      </c>
      <c r="CG515" s="16" t="str">
        <f t="shared" si="529"/>
        <v/>
      </c>
      <c r="CH515" s="66" t="str">
        <f t="shared" si="501"/>
        <v/>
      </c>
      <c r="CI515" s="42" t="str">
        <f t="shared" si="513"/>
        <v/>
      </c>
      <c r="CJ515" s="42" t="str">
        <f t="shared" si="514"/>
        <v/>
      </c>
      <c r="CK515" s="42" t="str">
        <f t="shared" si="515"/>
        <v/>
      </c>
      <c r="CL515" s="42" t="str">
        <f t="shared" si="516"/>
        <v/>
      </c>
      <c r="CM515" s="42" t="str">
        <f t="shared" si="517"/>
        <v/>
      </c>
      <c r="CN515" s="65">
        <f t="shared" si="503"/>
        <v>0</v>
      </c>
      <c r="CO515" s="73"/>
      <c r="CP515" s="41">
        <f t="shared" si="524"/>
        <v>0</v>
      </c>
      <c r="CQ515" s="39">
        <f t="shared" si="525"/>
        <v>0</v>
      </c>
      <c r="CR515" s="40">
        <f t="shared" si="526"/>
        <v>0</v>
      </c>
      <c r="CS515" s="134">
        <f t="shared" si="527"/>
        <v>0</v>
      </c>
      <c r="CT515" s="17"/>
      <c r="CU515" s="129"/>
      <c r="CV515" s="130">
        <f t="shared" si="504"/>
        <v>0</v>
      </c>
      <c r="CW515" s="134">
        <f t="shared" si="505"/>
        <v>0</v>
      </c>
      <c r="CX515" s="131">
        <f>+IF($I$7="SI",'INPUTS Y LISTAS'!$B$31,0)</f>
        <v>0</v>
      </c>
      <c r="CY515" s="132"/>
      <c r="CZ515" s="130">
        <f t="shared" si="506"/>
        <v>0</v>
      </c>
      <c r="DA515" s="134">
        <f t="shared" si="507"/>
        <v>0</v>
      </c>
      <c r="DB515" s="131">
        <f>+IF($I$7="SI",'INPUTS Y LISTAS'!$B$32,0)</f>
        <v>0</v>
      </c>
      <c r="DC515" s="132"/>
      <c r="DD515" s="130">
        <f t="shared" si="508"/>
        <v>0</v>
      </c>
      <c r="DE515" s="134">
        <f t="shared" si="509"/>
        <v>0</v>
      </c>
      <c r="DF515" s="131">
        <f>+IF($I$7="SI",'INPUTS Y LISTAS'!$B$33,0)</f>
        <v>0</v>
      </c>
      <c r="DG515" s="132"/>
      <c r="DH515" s="130">
        <f t="shared" si="510"/>
        <v>0</v>
      </c>
      <c r="DI515" s="134">
        <f t="shared" si="511"/>
        <v>0</v>
      </c>
      <c r="DJ515" s="136">
        <f t="shared" si="512"/>
        <v>0</v>
      </c>
    </row>
    <row r="516" spans="3:114" ht="15.75" hidden="1" outlineLevel="2" x14ac:dyDescent="0.2">
      <c r="C516" s="14">
        <f t="shared" si="519"/>
        <v>502</v>
      </c>
      <c r="D516" s="72"/>
      <c r="E516" s="69">
        <v>1</v>
      </c>
      <c r="F516" s="69"/>
      <c r="G516" s="70"/>
      <c r="H516" s="70"/>
      <c r="I516" s="70"/>
      <c r="J516" s="70"/>
      <c r="K516" s="70"/>
      <c r="L516" s="70"/>
      <c r="M516" s="70"/>
      <c r="N516" s="70"/>
      <c r="O516" s="70"/>
      <c r="P516" s="70"/>
      <c r="Q516" s="70"/>
      <c r="R516" s="70"/>
      <c r="S516" s="70"/>
      <c r="T516" s="70"/>
      <c r="U516" s="70"/>
      <c r="V516" s="70"/>
      <c r="W516" s="70"/>
      <c r="X516" s="70"/>
      <c r="Y516" s="71"/>
      <c r="Z516" s="87" t="s">
        <v>16</v>
      </c>
      <c r="AA516" s="15" t="str">
        <f>IF(G516="","",IF(Z516="SI",G516*(1+'INPUTS Y LISTAS'!$B$15),'Modelo Estadistico'!G516))</f>
        <v/>
      </c>
      <c r="AB516" s="15" t="str">
        <f>IF(H516="","",IF(Z516="SI",H516*(1+'INPUTS Y LISTAS'!$B$15),'Modelo Estadistico'!H516))</f>
        <v/>
      </c>
      <c r="AC516" s="15" t="str">
        <f>IF(I516="","",IF(Z516="SI",I516*(1+'INPUTS Y LISTAS'!$B$15),'Modelo Estadistico'!I516))</f>
        <v/>
      </c>
      <c r="AD516" s="15" t="str">
        <f>IF(J516="","",IF(Z516="SI",J516*(1+'INPUTS Y LISTAS'!$B$15),'Modelo Estadistico'!J516))</f>
        <v/>
      </c>
      <c r="AE516" s="15" t="str">
        <f>IF(K516="","",IF(Z516="SI",K516*(1+'INPUTS Y LISTAS'!$B$15),'Modelo Estadistico'!K516))</f>
        <v/>
      </c>
      <c r="AF516" s="15" t="str">
        <f>IF(L516="","",IF(Z516="SI",L516*(1+'INPUTS Y LISTAS'!$B$15),'Modelo Estadistico'!L516))</f>
        <v/>
      </c>
      <c r="AG516" s="15" t="str">
        <f>IF(M516="","",IF(Z516="SI",M516*(1+'INPUTS Y LISTAS'!$B$15),'Modelo Estadistico'!M516))</f>
        <v/>
      </c>
      <c r="AH516" s="15" t="str">
        <f>IF(N516="","",IF(Z516="SI",N516*(1+'INPUTS Y LISTAS'!$B$15),'Modelo Estadistico'!N516))</f>
        <v/>
      </c>
      <c r="AI516" s="15" t="str">
        <f>IF(O516="","",IF(Z516="SI",O516*(1+'INPUTS Y LISTAS'!$B$15),'Modelo Estadistico'!O516))</f>
        <v/>
      </c>
      <c r="AJ516" s="15" t="str">
        <f>IF(P516="","",IF(Z516="SI",P516*(1+'INPUTS Y LISTAS'!$B$15),'Modelo Estadistico'!P516))</f>
        <v/>
      </c>
      <c r="AK516" s="15" t="str">
        <f>IF(Q516="","",IF(Z516="SI",Q516*(1+'INPUTS Y LISTAS'!$B$15),'Modelo Estadistico'!Q516))</f>
        <v/>
      </c>
      <c r="AL516" s="15" t="str">
        <f>IF(R516="","",IF(Z516="SI",R516*(1+'INPUTS Y LISTAS'!$B$15),'Modelo Estadistico'!R516))</f>
        <v/>
      </c>
      <c r="AM516" s="15" t="str">
        <f>IF(S516="","",IF(Z516="SI",S516*(1+'INPUTS Y LISTAS'!$B$15),'Modelo Estadistico'!S516))</f>
        <v/>
      </c>
      <c r="AN516" s="15" t="str">
        <f>IF(T516="","",IF(Z516="SI",T516*(1+'INPUTS Y LISTAS'!$B$15),'Modelo Estadistico'!T516))</f>
        <v/>
      </c>
      <c r="AO516" s="15" t="str">
        <f>IF(U516="","",IF(Z516="SI",U516*(1+'INPUTS Y LISTAS'!$B$15),'Modelo Estadistico'!U516))</f>
        <v/>
      </c>
      <c r="AP516" s="15" t="str">
        <f>IF(V516="","",IF(Z516="SI",V516*(1+'INPUTS Y LISTAS'!$B$15),'Modelo Estadistico'!V516))</f>
        <v/>
      </c>
      <c r="AQ516" s="15" t="str">
        <f>IF(W516="","",IF(Z516="SI",W516*(1+'INPUTS Y LISTAS'!$B$15),'Modelo Estadistico'!W516))</f>
        <v/>
      </c>
      <c r="AR516" s="15" t="str">
        <f>IF(X516="","",IF(Z516="SI",X516*(1+'INPUTS Y LISTAS'!$B$15),'Modelo Estadistico'!X516))</f>
        <v/>
      </c>
      <c r="AS516" s="71"/>
      <c r="AT516" s="29" t="str">
        <f t="shared" si="520"/>
        <v/>
      </c>
      <c r="AU516" s="15" t="str">
        <f t="shared" si="521"/>
        <v/>
      </c>
      <c r="AV516" s="15" t="str">
        <f t="shared" si="522"/>
        <v/>
      </c>
      <c r="AW516" s="30" t="str">
        <f t="shared" si="523"/>
        <v/>
      </c>
      <c r="AX516" s="28" t="str">
        <f t="shared" si="502"/>
        <v/>
      </c>
      <c r="AY516" s="16" t="str">
        <f t="shared" si="474"/>
        <v/>
      </c>
      <c r="AZ516" s="16" t="str">
        <f t="shared" si="475"/>
        <v/>
      </c>
      <c r="BA516" s="16" t="str">
        <f t="shared" si="476"/>
        <v/>
      </c>
      <c r="BB516" s="16" t="str">
        <f t="shared" si="477"/>
        <v/>
      </c>
      <c r="BC516" s="16" t="str">
        <f t="shared" si="478"/>
        <v/>
      </c>
      <c r="BD516" s="16" t="str">
        <f t="shared" si="479"/>
        <v/>
      </c>
      <c r="BE516" s="16" t="str">
        <f t="shared" si="480"/>
        <v/>
      </c>
      <c r="BF516" s="16" t="str">
        <f t="shared" si="481"/>
        <v/>
      </c>
      <c r="BG516" s="16" t="str">
        <f t="shared" si="482"/>
        <v/>
      </c>
      <c r="BH516" s="16" t="str">
        <f t="shared" si="483"/>
        <v/>
      </c>
      <c r="BI516" s="16" t="str">
        <f t="shared" si="484"/>
        <v/>
      </c>
      <c r="BJ516" s="16" t="str">
        <f t="shared" si="485"/>
        <v/>
      </c>
      <c r="BK516" s="16" t="str">
        <f t="shared" si="486"/>
        <v/>
      </c>
      <c r="BL516" s="16" t="str">
        <f t="shared" si="487"/>
        <v/>
      </c>
      <c r="BM516" s="16"/>
      <c r="BN516" s="16" t="str">
        <f t="shared" si="488"/>
        <v/>
      </c>
      <c r="BO516" s="16" t="str">
        <f t="shared" si="489"/>
        <v/>
      </c>
      <c r="BP516" s="28" t="str">
        <f t="shared" si="490"/>
        <v/>
      </c>
      <c r="BQ516" s="16" t="str">
        <f t="shared" si="491"/>
        <v/>
      </c>
      <c r="BR516" s="16" t="str">
        <f t="shared" si="492"/>
        <v/>
      </c>
      <c r="BS516" s="16" t="str">
        <f t="shared" si="493"/>
        <v/>
      </c>
      <c r="BT516" s="16" t="str">
        <f t="shared" si="494"/>
        <v/>
      </c>
      <c r="BU516" s="16" t="str">
        <f t="shared" si="495"/>
        <v/>
      </c>
      <c r="BV516" s="16" t="str">
        <f t="shared" si="496"/>
        <v/>
      </c>
      <c r="BW516" s="16" t="str">
        <f t="shared" si="497"/>
        <v/>
      </c>
      <c r="BX516" s="16" t="str">
        <f t="shared" si="498"/>
        <v/>
      </c>
      <c r="BY516" s="16" t="str">
        <f t="shared" si="499"/>
        <v/>
      </c>
      <c r="BZ516" s="16" t="str">
        <f t="shared" si="529"/>
        <v/>
      </c>
      <c r="CA516" s="16" t="str">
        <f t="shared" si="529"/>
        <v/>
      </c>
      <c r="CB516" s="16" t="str">
        <f t="shared" si="529"/>
        <v/>
      </c>
      <c r="CC516" s="16" t="str">
        <f t="shared" si="529"/>
        <v/>
      </c>
      <c r="CD516" s="16" t="str">
        <f t="shared" si="529"/>
        <v/>
      </c>
      <c r="CE516" s="16" t="str">
        <f t="shared" si="529"/>
        <v/>
      </c>
      <c r="CF516" s="16" t="str">
        <f t="shared" si="529"/>
        <v/>
      </c>
      <c r="CG516" s="16" t="str">
        <f t="shared" si="529"/>
        <v/>
      </c>
      <c r="CH516" s="66" t="str">
        <f t="shared" si="501"/>
        <v/>
      </c>
      <c r="CI516" s="42" t="str">
        <f t="shared" si="513"/>
        <v/>
      </c>
      <c r="CJ516" s="42" t="str">
        <f t="shared" si="514"/>
        <v/>
      </c>
      <c r="CK516" s="42" t="str">
        <f t="shared" si="515"/>
        <v/>
      </c>
      <c r="CL516" s="42" t="str">
        <f t="shared" si="516"/>
        <v/>
      </c>
      <c r="CM516" s="42" t="str">
        <f t="shared" si="517"/>
        <v/>
      </c>
      <c r="CN516" s="65">
        <f t="shared" si="503"/>
        <v>0</v>
      </c>
      <c r="CO516" s="73"/>
      <c r="CP516" s="41">
        <f t="shared" si="524"/>
        <v>0</v>
      </c>
      <c r="CQ516" s="39">
        <f t="shared" si="525"/>
        <v>0</v>
      </c>
      <c r="CR516" s="40">
        <f t="shared" si="526"/>
        <v>0</v>
      </c>
      <c r="CS516" s="134">
        <f t="shared" si="527"/>
        <v>0</v>
      </c>
      <c r="CT516" s="17"/>
      <c r="CU516" s="129"/>
      <c r="CV516" s="130">
        <f t="shared" si="504"/>
        <v>0</v>
      </c>
      <c r="CW516" s="134">
        <f t="shared" si="505"/>
        <v>0</v>
      </c>
      <c r="CX516" s="131">
        <f>+IF($I$7="SI",'INPUTS Y LISTAS'!$B$31,0)</f>
        <v>0</v>
      </c>
      <c r="CY516" s="132"/>
      <c r="CZ516" s="130">
        <f t="shared" si="506"/>
        <v>0</v>
      </c>
      <c r="DA516" s="134">
        <f t="shared" si="507"/>
        <v>0</v>
      </c>
      <c r="DB516" s="131">
        <f>+IF($I$7="SI",'INPUTS Y LISTAS'!$B$32,0)</f>
        <v>0</v>
      </c>
      <c r="DC516" s="132"/>
      <c r="DD516" s="130">
        <f t="shared" si="508"/>
        <v>0</v>
      </c>
      <c r="DE516" s="134">
        <f t="shared" si="509"/>
        <v>0</v>
      </c>
      <c r="DF516" s="131">
        <f>+IF($I$7="SI",'INPUTS Y LISTAS'!$B$33,0)</f>
        <v>0</v>
      </c>
      <c r="DG516" s="132"/>
      <c r="DH516" s="130">
        <f t="shared" si="510"/>
        <v>0</v>
      </c>
      <c r="DI516" s="134">
        <f t="shared" si="511"/>
        <v>0</v>
      </c>
      <c r="DJ516" s="136">
        <f t="shared" si="512"/>
        <v>0</v>
      </c>
    </row>
    <row r="517" spans="3:114" ht="15.75" hidden="1" outlineLevel="2" x14ac:dyDescent="0.2">
      <c r="C517" s="14">
        <f t="shared" si="519"/>
        <v>503</v>
      </c>
      <c r="D517" s="72"/>
      <c r="E517" s="69">
        <v>1</v>
      </c>
      <c r="F517" s="69"/>
      <c r="G517" s="70"/>
      <c r="H517" s="70"/>
      <c r="I517" s="70"/>
      <c r="J517" s="70"/>
      <c r="K517" s="70"/>
      <c r="L517" s="70"/>
      <c r="M517" s="70"/>
      <c r="N517" s="70"/>
      <c r="O517" s="70"/>
      <c r="P517" s="70"/>
      <c r="Q517" s="70"/>
      <c r="R517" s="70"/>
      <c r="S517" s="70"/>
      <c r="T517" s="70"/>
      <c r="U517" s="70"/>
      <c r="V517" s="70"/>
      <c r="W517" s="70"/>
      <c r="X517" s="70"/>
      <c r="Y517" s="71"/>
      <c r="Z517" s="87" t="s">
        <v>16</v>
      </c>
      <c r="AA517" s="15" t="str">
        <f>IF(G517="","",IF(Z517="SI",G517*(1+'INPUTS Y LISTAS'!$B$15),'Modelo Estadistico'!G517))</f>
        <v/>
      </c>
      <c r="AB517" s="15" t="str">
        <f>IF(H517="","",IF(Z517="SI",H517*(1+'INPUTS Y LISTAS'!$B$15),'Modelo Estadistico'!H517))</f>
        <v/>
      </c>
      <c r="AC517" s="15" t="str">
        <f>IF(I517="","",IF(Z517="SI",I517*(1+'INPUTS Y LISTAS'!$B$15),'Modelo Estadistico'!I517))</f>
        <v/>
      </c>
      <c r="AD517" s="15" t="str">
        <f>IF(J517="","",IF(Z517="SI",J517*(1+'INPUTS Y LISTAS'!$B$15),'Modelo Estadistico'!J517))</f>
        <v/>
      </c>
      <c r="AE517" s="15" t="str">
        <f>IF(K517="","",IF(Z517="SI",K517*(1+'INPUTS Y LISTAS'!$B$15),'Modelo Estadistico'!K517))</f>
        <v/>
      </c>
      <c r="AF517" s="15" t="str">
        <f>IF(L517="","",IF(Z517="SI",L517*(1+'INPUTS Y LISTAS'!$B$15),'Modelo Estadistico'!L517))</f>
        <v/>
      </c>
      <c r="AG517" s="15" t="str">
        <f>IF(M517="","",IF(Z517="SI",M517*(1+'INPUTS Y LISTAS'!$B$15),'Modelo Estadistico'!M517))</f>
        <v/>
      </c>
      <c r="AH517" s="15" t="str">
        <f>IF(N517="","",IF(Z517="SI",N517*(1+'INPUTS Y LISTAS'!$B$15),'Modelo Estadistico'!N517))</f>
        <v/>
      </c>
      <c r="AI517" s="15" t="str">
        <f>IF(O517="","",IF(Z517="SI",O517*(1+'INPUTS Y LISTAS'!$B$15),'Modelo Estadistico'!O517))</f>
        <v/>
      </c>
      <c r="AJ517" s="15" t="str">
        <f>IF(P517="","",IF(Z517="SI",P517*(1+'INPUTS Y LISTAS'!$B$15),'Modelo Estadistico'!P517))</f>
        <v/>
      </c>
      <c r="AK517" s="15" t="str">
        <f>IF(Q517="","",IF(Z517="SI",Q517*(1+'INPUTS Y LISTAS'!$B$15),'Modelo Estadistico'!Q517))</f>
        <v/>
      </c>
      <c r="AL517" s="15" t="str">
        <f>IF(R517="","",IF(Z517="SI",R517*(1+'INPUTS Y LISTAS'!$B$15),'Modelo Estadistico'!R517))</f>
        <v/>
      </c>
      <c r="AM517" s="15" t="str">
        <f>IF(S517="","",IF(Z517="SI",S517*(1+'INPUTS Y LISTAS'!$B$15),'Modelo Estadistico'!S517))</f>
        <v/>
      </c>
      <c r="AN517" s="15" t="str">
        <f>IF(T517="","",IF(Z517="SI",T517*(1+'INPUTS Y LISTAS'!$B$15),'Modelo Estadistico'!T517))</f>
        <v/>
      </c>
      <c r="AO517" s="15" t="str">
        <f>IF(U517="","",IF(Z517="SI",U517*(1+'INPUTS Y LISTAS'!$B$15),'Modelo Estadistico'!U517))</f>
        <v/>
      </c>
      <c r="AP517" s="15" t="str">
        <f>IF(V517="","",IF(Z517="SI",V517*(1+'INPUTS Y LISTAS'!$B$15),'Modelo Estadistico'!V517))</f>
        <v/>
      </c>
      <c r="AQ517" s="15" t="str">
        <f>IF(W517="","",IF(Z517="SI",W517*(1+'INPUTS Y LISTAS'!$B$15),'Modelo Estadistico'!W517))</f>
        <v/>
      </c>
      <c r="AR517" s="15" t="str">
        <f>IF(X517="","",IF(Z517="SI",X517*(1+'INPUTS Y LISTAS'!$B$15),'Modelo Estadistico'!X517))</f>
        <v/>
      </c>
      <c r="AS517" s="71"/>
      <c r="AT517" s="29" t="str">
        <f t="shared" si="520"/>
        <v/>
      </c>
      <c r="AU517" s="15" t="str">
        <f t="shared" si="521"/>
        <v/>
      </c>
      <c r="AV517" s="15" t="str">
        <f t="shared" si="522"/>
        <v/>
      </c>
      <c r="AW517" s="30" t="str">
        <f t="shared" si="523"/>
        <v/>
      </c>
      <c r="AX517" s="28" t="str">
        <f t="shared" si="502"/>
        <v/>
      </c>
      <c r="AY517" s="16" t="str">
        <f t="shared" si="474"/>
        <v/>
      </c>
      <c r="AZ517" s="16" t="str">
        <f t="shared" si="475"/>
        <v/>
      </c>
      <c r="BA517" s="16" t="str">
        <f t="shared" si="476"/>
        <v/>
      </c>
      <c r="BB517" s="16" t="str">
        <f t="shared" si="477"/>
        <v/>
      </c>
      <c r="BC517" s="16" t="str">
        <f t="shared" si="478"/>
        <v/>
      </c>
      <c r="BD517" s="16" t="str">
        <f t="shared" si="479"/>
        <v/>
      </c>
      <c r="BE517" s="16" t="str">
        <f t="shared" si="480"/>
        <v/>
      </c>
      <c r="BF517" s="16" t="str">
        <f t="shared" si="481"/>
        <v/>
      </c>
      <c r="BG517" s="16" t="str">
        <f t="shared" si="482"/>
        <v/>
      </c>
      <c r="BH517" s="16" t="str">
        <f t="shared" si="483"/>
        <v/>
      </c>
      <c r="BI517" s="16" t="str">
        <f t="shared" si="484"/>
        <v/>
      </c>
      <c r="BJ517" s="16" t="str">
        <f t="shared" si="485"/>
        <v/>
      </c>
      <c r="BK517" s="16" t="str">
        <f t="shared" si="486"/>
        <v/>
      </c>
      <c r="BL517" s="16" t="str">
        <f t="shared" si="487"/>
        <v/>
      </c>
      <c r="BM517" s="16"/>
      <c r="BN517" s="16" t="str">
        <f t="shared" si="488"/>
        <v/>
      </c>
      <c r="BO517" s="16" t="str">
        <f t="shared" si="489"/>
        <v/>
      </c>
      <c r="BP517" s="28" t="str">
        <f t="shared" si="490"/>
        <v/>
      </c>
      <c r="BQ517" s="16" t="str">
        <f t="shared" si="491"/>
        <v/>
      </c>
      <c r="BR517" s="16" t="str">
        <f t="shared" si="492"/>
        <v/>
      </c>
      <c r="BS517" s="16" t="str">
        <f t="shared" si="493"/>
        <v/>
      </c>
      <c r="BT517" s="16" t="str">
        <f t="shared" si="494"/>
        <v/>
      </c>
      <c r="BU517" s="16" t="str">
        <f t="shared" si="495"/>
        <v/>
      </c>
      <c r="BV517" s="16" t="str">
        <f t="shared" si="496"/>
        <v/>
      </c>
      <c r="BW517" s="16" t="str">
        <f t="shared" si="497"/>
        <v/>
      </c>
      <c r="BX517" s="16" t="str">
        <f t="shared" si="498"/>
        <v/>
      </c>
      <c r="BY517" s="16" t="str">
        <f t="shared" si="499"/>
        <v/>
      </c>
      <c r="BZ517" s="16" t="str">
        <f t="shared" si="529"/>
        <v/>
      </c>
      <c r="CA517" s="16" t="str">
        <f t="shared" si="529"/>
        <v/>
      </c>
      <c r="CB517" s="16" t="str">
        <f t="shared" si="529"/>
        <v/>
      </c>
      <c r="CC517" s="16" t="str">
        <f t="shared" si="529"/>
        <v/>
      </c>
      <c r="CD517" s="16" t="str">
        <f t="shared" si="529"/>
        <v/>
      </c>
      <c r="CE517" s="16" t="str">
        <f t="shared" si="529"/>
        <v/>
      </c>
      <c r="CF517" s="16" t="str">
        <f t="shared" si="529"/>
        <v/>
      </c>
      <c r="CG517" s="16" t="str">
        <f t="shared" si="529"/>
        <v/>
      </c>
      <c r="CH517" s="66" t="str">
        <f t="shared" si="501"/>
        <v/>
      </c>
      <c r="CI517" s="42" t="str">
        <f t="shared" si="513"/>
        <v/>
      </c>
      <c r="CJ517" s="42" t="str">
        <f t="shared" si="514"/>
        <v/>
      </c>
      <c r="CK517" s="42" t="str">
        <f t="shared" si="515"/>
        <v/>
      </c>
      <c r="CL517" s="42" t="str">
        <f t="shared" si="516"/>
        <v/>
      </c>
      <c r="CM517" s="42" t="str">
        <f t="shared" si="517"/>
        <v/>
      </c>
      <c r="CN517" s="65">
        <f t="shared" si="503"/>
        <v>0</v>
      </c>
      <c r="CO517" s="73"/>
      <c r="CP517" s="41">
        <f t="shared" si="524"/>
        <v>0</v>
      </c>
      <c r="CQ517" s="39">
        <f t="shared" si="525"/>
        <v>0</v>
      </c>
      <c r="CR517" s="40">
        <f t="shared" si="526"/>
        <v>0</v>
      </c>
      <c r="CS517" s="134">
        <f t="shared" si="527"/>
        <v>0</v>
      </c>
      <c r="CT517" s="17"/>
      <c r="CU517" s="129"/>
      <c r="CV517" s="130">
        <f t="shared" si="504"/>
        <v>0</v>
      </c>
      <c r="CW517" s="134">
        <f t="shared" si="505"/>
        <v>0</v>
      </c>
      <c r="CX517" s="131">
        <f>+IF($I$7="SI",'INPUTS Y LISTAS'!$B$31,0)</f>
        <v>0</v>
      </c>
      <c r="CY517" s="132"/>
      <c r="CZ517" s="130">
        <f t="shared" si="506"/>
        <v>0</v>
      </c>
      <c r="DA517" s="134">
        <f t="shared" si="507"/>
        <v>0</v>
      </c>
      <c r="DB517" s="131">
        <f>+IF($I$7="SI",'INPUTS Y LISTAS'!$B$32,0)</f>
        <v>0</v>
      </c>
      <c r="DC517" s="132"/>
      <c r="DD517" s="130">
        <f t="shared" si="508"/>
        <v>0</v>
      </c>
      <c r="DE517" s="134">
        <f t="shared" si="509"/>
        <v>0</v>
      </c>
      <c r="DF517" s="131">
        <f>+IF($I$7="SI",'INPUTS Y LISTAS'!$B$33,0)</f>
        <v>0</v>
      </c>
      <c r="DG517" s="132"/>
      <c r="DH517" s="130">
        <f t="shared" si="510"/>
        <v>0</v>
      </c>
      <c r="DI517" s="134">
        <f t="shared" si="511"/>
        <v>0</v>
      </c>
      <c r="DJ517" s="136">
        <f t="shared" si="512"/>
        <v>0</v>
      </c>
    </row>
    <row r="518" spans="3:114" ht="15.75" hidden="1" outlineLevel="2" x14ac:dyDescent="0.2">
      <c r="C518" s="14">
        <f t="shared" si="519"/>
        <v>504</v>
      </c>
      <c r="D518" s="72"/>
      <c r="E518" s="69">
        <v>1</v>
      </c>
      <c r="F518" s="69"/>
      <c r="G518" s="70"/>
      <c r="H518" s="70"/>
      <c r="I518" s="70"/>
      <c r="J518" s="70"/>
      <c r="K518" s="70"/>
      <c r="L518" s="70"/>
      <c r="M518" s="70"/>
      <c r="N518" s="70"/>
      <c r="O518" s="70"/>
      <c r="P518" s="70"/>
      <c r="Q518" s="70"/>
      <c r="R518" s="70"/>
      <c r="S518" s="70"/>
      <c r="T518" s="70"/>
      <c r="U518" s="70"/>
      <c r="V518" s="70"/>
      <c r="W518" s="70"/>
      <c r="X518" s="70"/>
      <c r="Y518" s="71"/>
      <c r="Z518" s="87" t="s">
        <v>16</v>
      </c>
      <c r="AA518" s="15" t="str">
        <f>IF(G518="","",IF(Z518="SI",G518*(1+'INPUTS Y LISTAS'!$B$15),'Modelo Estadistico'!G518))</f>
        <v/>
      </c>
      <c r="AB518" s="15" t="str">
        <f>IF(H518="","",IF(Z518="SI",H518*(1+'INPUTS Y LISTAS'!$B$15),'Modelo Estadistico'!H518))</f>
        <v/>
      </c>
      <c r="AC518" s="15" t="str">
        <f>IF(I518="","",IF(Z518="SI",I518*(1+'INPUTS Y LISTAS'!$B$15),'Modelo Estadistico'!I518))</f>
        <v/>
      </c>
      <c r="AD518" s="15" t="str">
        <f>IF(J518="","",IF(Z518="SI",J518*(1+'INPUTS Y LISTAS'!$B$15),'Modelo Estadistico'!J518))</f>
        <v/>
      </c>
      <c r="AE518" s="15" t="str">
        <f>IF(K518="","",IF(Z518="SI",K518*(1+'INPUTS Y LISTAS'!$B$15),'Modelo Estadistico'!K518))</f>
        <v/>
      </c>
      <c r="AF518" s="15" t="str">
        <f>IF(L518="","",IF(Z518="SI",L518*(1+'INPUTS Y LISTAS'!$B$15),'Modelo Estadistico'!L518))</f>
        <v/>
      </c>
      <c r="AG518" s="15" t="str">
        <f>IF(M518="","",IF(Z518="SI",M518*(1+'INPUTS Y LISTAS'!$B$15),'Modelo Estadistico'!M518))</f>
        <v/>
      </c>
      <c r="AH518" s="15" t="str">
        <f>IF(N518="","",IF(Z518="SI",N518*(1+'INPUTS Y LISTAS'!$B$15),'Modelo Estadistico'!N518))</f>
        <v/>
      </c>
      <c r="AI518" s="15" t="str">
        <f>IF(O518="","",IF(Z518="SI",O518*(1+'INPUTS Y LISTAS'!$B$15),'Modelo Estadistico'!O518))</f>
        <v/>
      </c>
      <c r="AJ518" s="15" t="str">
        <f>IF(P518="","",IF(Z518="SI",P518*(1+'INPUTS Y LISTAS'!$B$15),'Modelo Estadistico'!P518))</f>
        <v/>
      </c>
      <c r="AK518" s="15" t="str">
        <f>IF(Q518="","",IF(Z518="SI",Q518*(1+'INPUTS Y LISTAS'!$B$15),'Modelo Estadistico'!Q518))</f>
        <v/>
      </c>
      <c r="AL518" s="15" t="str">
        <f>IF(R518="","",IF(Z518="SI",R518*(1+'INPUTS Y LISTAS'!$B$15),'Modelo Estadistico'!R518))</f>
        <v/>
      </c>
      <c r="AM518" s="15" t="str">
        <f>IF(S518="","",IF(Z518="SI",S518*(1+'INPUTS Y LISTAS'!$B$15),'Modelo Estadistico'!S518))</f>
        <v/>
      </c>
      <c r="AN518" s="15" t="str">
        <f>IF(T518="","",IF(Z518="SI",T518*(1+'INPUTS Y LISTAS'!$B$15),'Modelo Estadistico'!T518))</f>
        <v/>
      </c>
      <c r="AO518" s="15" t="str">
        <f>IF(U518="","",IF(Z518="SI",U518*(1+'INPUTS Y LISTAS'!$B$15),'Modelo Estadistico'!U518))</f>
        <v/>
      </c>
      <c r="AP518" s="15" t="str">
        <f>IF(V518="","",IF(Z518="SI",V518*(1+'INPUTS Y LISTAS'!$B$15),'Modelo Estadistico'!V518))</f>
        <v/>
      </c>
      <c r="AQ518" s="15" t="str">
        <f>IF(W518="","",IF(Z518="SI",W518*(1+'INPUTS Y LISTAS'!$B$15),'Modelo Estadistico'!W518))</f>
        <v/>
      </c>
      <c r="AR518" s="15" t="str">
        <f>IF(X518="","",IF(Z518="SI",X518*(1+'INPUTS Y LISTAS'!$B$15),'Modelo Estadistico'!X518))</f>
        <v/>
      </c>
      <c r="AS518" s="71"/>
      <c r="AT518" s="29" t="str">
        <f t="shared" si="520"/>
        <v/>
      </c>
      <c r="AU518" s="15" t="str">
        <f t="shared" si="521"/>
        <v/>
      </c>
      <c r="AV518" s="15" t="str">
        <f t="shared" si="522"/>
        <v/>
      </c>
      <c r="AW518" s="30" t="str">
        <f t="shared" si="523"/>
        <v/>
      </c>
      <c r="AX518" s="28" t="str">
        <f t="shared" si="502"/>
        <v/>
      </c>
      <c r="AY518" s="16" t="str">
        <f t="shared" si="474"/>
        <v/>
      </c>
      <c r="AZ518" s="16" t="str">
        <f t="shared" si="475"/>
        <v/>
      </c>
      <c r="BA518" s="16" t="str">
        <f t="shared" si="476"/>
        <v/>
      </c>
      <c r="BB518" s="16" t="str">
        <f t="shared" si="477"/>
        <v/>
      </c>
      <c r="BC518" s="16" t="str">
        <f t="shared" si="478"/>
        <v/>
      </c>
      <c r="BD518" s="16" t="str">
        <f t="shared" si="479"/>
        <v/>
      </c>
      <c r="BE518" s="16" t="str">
        <f t="shared" si="480"/>
        <v/>
      </c>
      <c r="BF518" s="16" t="str">
        <f t="shared" si="481"/>
        <v/>
      </c>
      <c r="BG518" s="16" t="str">
        <f t="shared" si="482"/>
        <v/>
      </c>
      <c r="BH518" s="16" t="str">
        <f t="shared" si="483"/>
        <v/>
      </c>
      <c r="BI518" s="16" t="str">
        <f t="shared" si="484"/>
        <v/>
      </c>
      <c r="BJ518" s="16" t="str">
        <f t="shared" si="485"/>
        <v/>
      </c>
      <c r="BK518" s="16" t="str">
        <f t="shared" si="486"/>
        <v/>
      </c>
      <c r="BL518" s="16" t="str">
        <f t="shared" si="487"/>
        <v/>
      </c>
      <c r="BM518" s="16"/>
      <c r="BN518" s="16" t="str">
        <f t="shared" si="488"/>
        <v/>
      </c>
      <c r="BO518" s="16" t="str">
        <f t="shared" si="489"/>
        <v/>
      </c>
      <c r="BP518" s="28" t="str">
        <f t="shared" si="490"/>
        <v/>
      </c>
      <c r="BQ518" s="16" t="str">
        <f t="shared" si="491"/>
        <v/>
      </c>
      <c r="BR518" s="16" t="str">
        <f t="shared" si="492"/>
        <v/>
      </c>
      <c r="BS518" s="16" t="str">
        <f t="shared" si="493"/>
        <v/>
      </c>
      <c r="BT518" s="16" t="str">
        <f t="shared" si="494"/>
        <v/>
      </c>
      <c r="BU518" s="16" t="str">
        <f t="shared" si="495"/>
        <v/>
      </c>
      <c r="BV518" s="16" t="str">
        <f t="shared" si="496"/>
        <v/>
      </c>
      <c r="BW518" s="16" t="str">
        <f t="shared" si="497"/>
        <v/>
      </c>
      <c r="BX518" s="16" t="str">
        <f t="shared" si="498"/>
        <v/>
      </c>
      <c r="BY518" s="16" t="str">
        <f t="shared" si="499"/>
        <v/>
      </c>
      <c r="BZ518" s="16" t="str">
        <f t="shared" si="529"/>
        <v/>
      </c>
      <c r="CA518" s="16" t="str">
        <f t="shared" si="529"/>
        <v/>
      </c>
      <c r="CB518" s="16" t="str">
        <f t="shared" si="529"/>
        <v/>
      </c>
      <c r="CC518" s="16" t="str">
        <f t="shared" si="529"/>
        <v/>
      </c>
      <c r="CD518" s="16" t="str">
        <f t="shared" si="529"/>
        <v/>
      </c>
      <c r="CE518" s="16" t="str">
        <f t="shared" si="529"/>
        <v/>
      </c>
      <c r="CF518" s="16" t="str">
        <f t="shared" si="529"/>
        <v/>
      </c>
      <c r="CG518" s="16" t="str">
        <f t="shared" si="529"/>
        <v/>
      </c>
      <c r="CH518" s="66" t="str">
        <f t="shared" si="501"/>
        <v/>
      </c>
      <c r="CI518" s="42" t="str">
        <f t="shared" si="513"/>
        <v/>
      </c>
      <c r="CJ518" s="42" t="str">
        <f t="shared" si="514"/>
        <v/>
      </c>
      <c r="CK518" s="42" t="str">
        <f t="shared" si="515"/>
        <v/>
      </c>
      <c r="CL518" s="42" t="str">
        <f t="shared" si="516"/>
        <v/>
      </c>
      <c r="CM518" s="42" t="str">
        <f t="shared" si="517"/>
        <v/>
      </c>
      <c r="CN518" s="65">
        <f t="shared" si="503"/>
        <v>0</v>
      </c>
      <c r="CO518" s="73"/>
      <c r="CP518" s="41">
        <f t="shared" si="524"/>
        <v>0</v>
      </c>
      <c r="CQ518" s="39">
        <f t="shared" si="525"/>
        <v>0</v>
      </c>
      <c r="CR518" s="40">
        <f t="shared" si="526"/>
        <v>0</v>
      </c>
      <c r="CS518" s="134">
        <f t="shared" si="527"/>
        <v>0</v>
      </c>
      <c r="CT518" s="17"/>
      <c r="CU518" s="129"/>
      <c r="CV518" s="130">
        <f t="shared" si="504"/>
        <v>0</v>
      </c>
      <c r="CW518" s="134">
        <f t="shared" si="505"/>
        <v>0</v>
      </c>
      <c r="CX518" s="131">
        <f>+IF($I$7="SI",'INPUTS Y LISTAS'!$B$31,0)</f>
        <v>0</v>
      </c>
      <c r="CY518" s="132"/>
      <c r="CZ518" s="130">
        <f t="shared" si="506"/>
        <v>0</v>
      </c>
      <c r="DA518" s="134">
        <f t="shared" si="507"/>
        <v>0</v>
      </c>
      <c r="DB518" s="131">
        <f>+IF($I$7="SI",'INPUTS Y LISTAS'!$B$32,0)</f>
        <v>0</v>
      </c>
      <c r="DC518" s="132"/>
      <c r="DD518" s="130">
        <f t="shared" si="508"/>
        <v>0</v>
      </c>
      <c r="DE518" s="134">
        <f t="shared" si="509"/>
        <v>0</v>
      </c>
      <c r="DF518" s="131">
        <f>+IF($I$7="SI",'INPUTS Y LISTAS'!$B$33,0)</f>
        <v>0</v>
      </c>
      <c r="DG518" s="132"/>
      <c r="DH518" s="130">
        <f t="shared" si="510"/>
        <v>0</v>
      </c>
      <c r="DI518" s="134">
        <f t="shared" si="511"/>
        <v>0</v>
      </c>
      <c r="DJ518" s="136">
        <f t="shared" si="512"/>
        <v>0</v>
      </c>
    </row>
    <row r="519" spans="3:114" ht="15.75" hidden="1" outlineLevel="2" x14ac:dyDescent="0.2">
      <c r="C519" s="14">
        <f t="shared" si="519"/>
        <v>505</v>
      </c>
      <c r="D519" s="72"/>
      <c r="E519" s="69">
        <v>1</v>
      </c>
      <c r="F519" s="69"/>
      <c r="G519" s="70"/>
      <c r="H519" s="70"/>
      <c r="I519" s="70"/>
      <c r="J519" s="70"/>
      <c r="K519" s="70"/>
      <c r="L519" s="70"/>
      <c r="M519" s="70"/>
      <c r="N519" s="70"/>
      <c r="O519" s="70"/>
      <c r="P519" s="70"/>
      <c r="Q519" s="70"/>
      <c r="R519" s="70"/>
      <c r="S519" s="70"/>
      <c r="T519" s="70"/>
      <c r="U519" s="70"/>
      <c r="V519" s="70"/>
      <c r="W519" s="70"/>
      <c r="X519" s="70"/>
      <c r="Y519" s="71"/>
      <c r="Z519" s="87" t="s">
        <v>16</v>
      </c>
      <c r="AA519" s="15" t="str">
        <f>IF(G519="","",IF(Z519="SI",G519*(1+'INPUTS Y LISTAS'!$B$15),'Modelo Estadistico'!G519))</f>
        <v/>
      </c>
      <c r="AB519" s="15" t="str">
        <f>IF(H519="","",IF(Z519="SI",H519*(1+'INPUTS Y LISTAS'!$B$15),'Modelo Estadistico'!H519))</f>
        <v/>
      </c>
      <c r="AC519" s="15" t="str">
        <f>IF(I519="","",IF(Z519="SI",I519*(1+'INPUTS Y LISTAS'!$B$15),'Modelo Estadistico'!I519))</f>
        <v/>
      </c>
      <c r="AD519" s="15" t="str">
        <f>IF(J519="","",IF(Z519="SI",J519*(1+'INPUTS Y LISTAS'!$B$15),'Modelo Estadistico'!J519))</f>
        <v/>
      </c>
      <c r="AE519" s="15" t="str">
        <f>IF(K519="","",IF(Z519="SI",K519*(1+'INPUTS Y LISTAS'!$B$15),'Modelo Estadistico'!K519))</f>
        <v/>
      </c>
      <c r="AF519" s="15" t="str">
        <f>IF(L519="","",IF(Z519="SI",L519*(1+'INPUTS Y LISTAS'!$B$15),'Modelo Estadistico'!L519))</f>
        <v/>
      </c>
      <c r="AG519" s="15" t="str">
        <f>IF(M519="","",IF(Z519="SI",M519*(1+'INPUTS Y LISTAS'!$B$15),'Modelo Estadistico'!M519))</f>
        <v/>
      </c>
      <c r="AH519" s="15" t="str">
        <f>IF(N519="","",IF(Z519="SI",N519*(1+'INPUTS Y LISTAS'!$B$15),'Modelo Estadistico'!N519))</f>
        <v/>
      </c>
      <c r="AI519" s="15" t="str">
        <f>IF(O519="","",IF(Z519="SI",O519*(1+'INPUTS Y LISTAS'!$B$15),'Modelo Estadistico'!O519))</f>
        <v/>
      </c>
      <c r="AJ519" s="15" t="str">
        <f>IF(P519="","",IF(Z519="SI",P519*(1+'INPUTS Y LISTAS'!$B$15),'Modelo Estadistico'!P519))</f>
        <v/>
      </c>
      <c r="AK519" s="15" t="str">
        <f>IF(Q519="","",IF(Z519="SI",Q519*(1+'INPUTS Y LISTAS'!$B$15),'Modelo Estadistico'!Q519))</f>
        <v/>
      </c>
      <c r="AL519" s="15" t="str">
        <f>IF(R519="","",IF(Z519="SI",R519*(1+'INPUTS Y LISTAS'!$B$15),'Modelo Estadistico'!R519))</f>
        <v/>
      </c>
      <c r="AM519" s="15" t="str">
        <f>IF(S519="","",IF(Z519="SI",S519*(1+'INPUTS Y LISTAS'!$B$15),'Modelo Estadistico'!S519))</f>
        <v/>
      </c>
      <c r="AN519" s="15" t="str">
        <f>IF(T519="","",IF(Z519="SI",T519*(1+'INPUTS Y LISTAS'!$B$15),'Modelo Estadistico'!T519))</f>
        <v/>
      </c>
      <c r="AO519" s="15" t="str">
        <f>IF(U519="","",IF(Z519="SI",U519*(1+'INPUTS Y LISTAS'!$B$15),'Modelo Estadistico'!U519))</f>
        <v/>
      </c>
      <c r="AP519" s="15" t="str">
        <f>IF(V519="","",IF(Z519="SI",V519*(1+'INPUTS Y LISTAS'!$B$15),'Modelo Estadistico'!V519))</f>
        <v/>
      </c>
      <c r="AQ519" s="15" t="str">
        <f>IF(W519="","",IF(Z519="SI",W519*(1+'INPUTS Y LISTAS'!$B$15),'Modelo Estadistico'!W519))</f>
        <v/>
      </c>
      <c r="AR519" s="15" t="str">
        <f>IF(X519="","",IF(Z519="SI",X519*(1+'INPUTS Y LISTAS'!$B$15),'Modelo Estadistico'!X519))</f>
        <v/>
      </c>
      <c r="AS519" s="71"/>
      <c r="AT519" s="29" t="str">
        <f t="shared" si="520"/>
        <v/>
      </c>
      <c r="AU519" s="15" t="str">
        <f t="shared" si="521"/>
        <v/>
      </c>
      <c r="AV519" s="15" t="str">
        <f t="shared" si="522"/>
        <v/>
      </c>
      <c r="AW519" s="30" t="str">
        <f t="shared" si="523"/>
        <v/>
      </c>
      <c r="AX519" s="28" t="str">
        <f t="shared" si="502"/>
        <v/>
      </c>
      <c r="AY519" s="16" t="str">
        <f t="shared" si="474"/>
        <v/>
      </c>
      <c r="AZ519" s="16" t="str">
        <f t="shared" si="475"/>
        <v/>
      </c>
      <c r="BA519" s="16" t="str">
        <f t="shared" si="476"/>
        <v/>
      </c>
      <c r="BB519" s="16" t="str">
        <f t="shared" si="477"/>
        <v/>
      </c>
      <c r="BC519" s="16" t="str">
        <f t="shared" si="478"/>
        <v/>
      </c>
      <c r="BD519" s="16" t="str">
        <f t="shared" si="479"/>
        <v/>
      </c>
      <c r="BE519" s="16" t="str">
        <f t="shared" si="480"/>
        <v/>
      </c>
      <c r="BF519" s="16" t="str">
        <f t="shared" si="481"/>
        <v/>
      </c>
      <c r="BG519" s="16" t="str">
        <f t="shared" si="482"/>
        <v/>
      </c>
      <c r="BH519" s="16" t="str">
        <f t="shared" si="483"/>
        <v/>
      </c>
      <c r="BI519" s="16" t="str">
        <f t="shared" si="484"/>
        <v/>
      </c>
      <c r="BJ519" s="16" t="str">
        <f t="shared" si="485"/>
        <v/>
      </c>
      <c r="BK519" s="16" t="str">
        <f t="shared" si="486"/>
        <v/>
      </c>
      <c r="BL519" s="16" t="str">
        <f t="shared" si="487"/>
        <v/>
      </c>
      <c r="BM519" s="16"/>
      <c r="BN519" s="16" t="str">
        <f t="shared" si="488"/>
        <v/>
      </c>
      <c r="BO519" s="16" t="str">
        <f t="shared" si="489"/>
        <v/>
      </c>
      <c r="BP519" s="28" t="str">
        <f t="shared" si="490"/>
        <v/>
      </c>
      <c r="BQ519" s="16" t="str">
        <f t="shared" si="491"/>
        <v/>
      </c>
      <c r="BR519" s="16" t="str">
        <f t="shared" si="492"/>
        <v/>
      </c>
      <c r="BS519" s="16" t="str">
        <f t="shared" si="493"/>
        <v/>
      </c>
      <c r="BT519" s="16" t="str">
        <f t="shared" si="494"/>
        <v/>
      </c>
      <c r="BU519" s="16" t="str">
        <f t="shared" si="495"/>
        <v/>
      </c>
      <c r="BV519" s="16" t="str">
        <f t="shared" si="496"/>
        <v/>
      </c>
      <c r="BW519" s="16" t="str">
        <f t="shared" si="497"/>
        <v/>
      </c>
      <c r="BX519" s="16" t="str">
        <f t="shared" si="498"/>
        <v/>
      </c>
      <c r="BY519" s="16" t="str">
        <f t="shared" si="499"/>
        <v/>
      </c>
      <c r="BZ519" s="16" t="str">
        <f t="shared" si="529"/>
        <v/>
      </c>
      <c r="CA519" s="16" t="str">
        <f t="shared" si="529"/>
        <v/>
      </c>
      <c r="CB519" s="16" t="str">
        <f t="shared" si="529"/>
        <v/>
      </c>
      <c r="CC519" s="16" t="str">
        <f t="shared" si="529"/>
        <v/>
      </c>
      <c r="CD519" s="16" t="str">
        <f t="shared" si="529"/>
        <v/>
      </c>
      <c r="CE519" s="16" t="str">
        <f t="shared" si="529"/>
        <v/>
      </c>
      <c r="CF519" s="16" t="str">
        <f t="shared" si="529"/>
        <v/>
      </c>
      <c r="CG519" s="16" t="str">
        <f t="shared" si="529"/>
        <v/>
      </c>
      <c r="CH519" s="66" t="str">
        <f t="shared" si="501"/>
        <v/>
      </c>
      <c r="CI519" s="42" t="str">
        <f t="shared" si="513"/>
        <v/>
      </c>
      <c r="CJ519" s="42" t="str">
        <f t="shared" si="514"/>
        <v/>
      </c>
      <c r="CK519" s="42" t="str">
        <f t="shared" si="515"/>
        <v/>
      </c>
      <c r="CL519" s="42" t="str">
        <f t="shared" si="516"/>
        <v/>
      </c>
      <c r="CM519" s="42" t="str">
        <f t="shared" si="517"/>
        <v/>
      </c>
      <c r="CN519" s="65">
        <f t="shared" si="503"/>
        <v>0</v>
      </c>
      <c r="CO519" s="73"/>
      <c r="CP519" s="41">
        <f t="shared" si="524"/>
        <v>0</v>
      </c>
      <c r="CQ519" s="39">
        <f t="shared" si="525"/>
        <v>0</v>
      </c>
      <c r="CR519" s="40">
        <f t="shared" si="526"/>
        <v>0</v>
      </c>
      <c r="CS519" s="134">
        <f t="shared" si="527"/>
        <v>0</v>
      </c>
      <c r="CT519" s="17"/>
      <c r="CU519" s="129"/>
      <c r="CV519" s="130">
        <f t="shared" si="504"/>
        <v>0</v>
      </c>
      <c r="CW519" s="134">
        <f t="shared" si="505"/>
        <v>0</v>
      </c>
      <c r="CX519" s="131">
        <f>+IF($I$7="SI",'INPUTS Y LISTAS'!$B$31,0)</f>
        <v>0</v>
      </c>
      <c r="CY519" s="132"/>
      <c r="CZ519" s="130">
        <f t="shared" si="506"/>
        <v>0</v>
      </c>
      <c r="DA519" s="134">
        <f t="shared" si="507"/>
        <v>0</v>
      </c>
      <c r="DB519" s="131">
        <f>+IF($I$7="SI",'INPUTS Y LISTAS'!$B$32,0)</f>
        <v>0</v>
      </c>
      <c r="DC519" s="132"/>
      <c r="DD519" s="130">
        <f t="shared" si="508"/>
        <v>0</v>
      </c>
      <c r="DE519" s="134">
        <f t="shared" si="509"/>
        <v>0</v>
      </c>
      <c r="DF519" s="131">
        <f>+IF($I$7="SI",'INPUTS Y LISTAS'!$B$33,0)</f>
        <v>0</v>
      </c>
      <c r="DG519" s="132"/>
      <c r="DH519" s="130">
        <f t="shared" si="510"/>
        <v>0</v>
      </c>
      <c r="DI519" s="134">
        <f t="shared" si="511"/>
        <v>0</v>
      </c>
      <c r="DJ519" s="136">
        <f t="shared" si="512"/>
        <v>0</v>
      </c>
    </row>
    <row r="520" spans="3:114" ht="15.75" hidden="1" outlineLevel="2" x14ac:dyDescent="0.2">
      <c r="C520" s="14">
        <f t="shared" si="519"/>
        <v>506</v>
      </c>
      <c r="D520" s="72"/>
      <c r="E520" s="69">
        <v>1</v>
      </c>
      <c r="F520" s="69"/>
      <c r="G520" s="70"/>
      <c r="H520" s="70"/>
      <c r="I520" s="70"/>
      <c r="J520" s="70"/>
      <c r="K520" s="70"/>
      <c r="L520" s="70"/>
      <c r="M520" s="70"/>
      <c r="N520" s="70"/>
      <c r="O520" s="70"/>
      <c r="P520" s="70"/>
      <c r="Q520" s="70"/>
      <c r="R520" s="70"/>
      <c r="S520" s="70"/>
      <c r="T520" s="70"/>
      <c r="U520" s="70"/>
      <c r="V520" s="70"/>
      <c r="W520" s="70"/>
      <c r="X520" s="70"/>
      <c r="Y520" s="71"/>
      <c r="Z520" s="87" t="s">
        <v>16</v>
      </c>
      <c r="AA520" s="15" t="str">
        <f>IF(G520="","",IF(Z520="SI",G520*(1+'INPUTS Y LISTAS'!$B$15),'Modelo Estadistico'!G520))</f>
        <v/>
      </c>
      <c r="AB520" s="15" t="str">
        <f>IF(H520="","",IF(Z520="SI",H520*(1+'INPUTS Y LISTAS'!$B$15),'Modelo Estadistico'!H520))</f>
        <v/>
      </c>
      <c r="AC520" s="15" t="str">
        <f>IF(I520="","",IF(Z520="SI",I520*(1+'INPUTS Y LISTAS'!$B$15),'Modelo Estadistico'!I520))</f>
        <v/>
      </c>
      <c r="AD520" s="15" t="str">
        <f>IF(J520="","",IF(Z520="SI",J520*(1+'INPUTS Y LISTAS'!$B$15),'Modelo Estadistico'!J520))</f>
        <v/>
      </c>
      <c r="AE520" s="15" t="str">
        <f>IF(K520="","",IF(Z520="SI",K520*(1+'INPUTS Y LISTAS'!$B$15),'Modelo Estadistico'!K520))</f>
        <v/>
      </c>
      <c r="AF520" s="15" t="str">
        <f>IF(L520="","",IF(Z520="SI",L520*(1+'INPUTS Y LISTAS'!$B$15),'Modelo Estadistico'!L520))</f>
        <v/>
      </c>
      <c r="AG520" s="15" t="str">
        <f>IF(M520="","",IF(Z520="SI",M520*(1+'INPUTS Y LISTAS'!$B$15),'Modelo Estadistico'!M520))</f>
        <v/>
      </c>
      <c r="AH520" s="15" t="str">
        <f>IF(N520="","",IF(Z520="SI",N520*(1+'INPUTS Y LISTAS'!$B$15),'Modelo Estadistico'!N520))</f>
        <v/>
      </c>
      <c r="AI520" s="15" t="str">
        <f>IF(O520="","",IF(Z520="SI",O520*(1+'INPUTS Y LISTAS'!$B$15),'Modelo Estadistico'!O520))</f>
        <v/>
      </c>
      <c r="AJ520" s="15" t="str">
        <f>IF(P520="","",IF(Z520="SI",P520*(1+'INPUTS Y LISTAS'!$B$15),'Modelo Estadistico'!P520))</f>
        <v/>
      </c>
      <c r="AK520" s="15" t="str">
        <f>IF(Q520="","",IF(Z520="SI",Q520*(1+'INPUTS Y LISTAS'!$B$15),'Modelo Estadistico'!Q520))</f>
        <v/>
      </c>
      <c r="AL520" s="15" t="str">
        <f>IF(R520="","",IF(Z520="SI",R520*(1+'INPUTS Y LISTAS'!$B$15),'Modelo Estadistico'!R520))</f>
        <v/>
      </c>
      <c r="AM520" s="15" t="str">
        <f>IF(S520="","",IF(Z520="SI",S520*(1+'INPUTS Y LISTAS'!$B$15),'Modelo Estadistico'!S520))</f>
        <v/>
      </c>
      <c r="AN520" s="15" t="str">
        <f>IF(T520="","",IF(Z520="SI",T520*(1+'INPUTS Y LISTAS'!$B$15),'Modelo Estadistico'!T520))</f>
        <v/>
      </c>
      <c r="AO520" s="15" t="str">
        <f>IF(U520="","",IF(Z520="SI",U520*(1+'INPUTS Y LISTAS'!$B$15),'Modelo Estadistico'!U520))</f>
        <v/>
      </c>
      <c r="AP520" s="15" t="str">
        <f>IF(V520="","",IF(Z520="SI",V520*(1+'INPUTS Y LISTAS'!$B$15),'Modelo Estadistico'!V520))</f>
        <v/>
      </c>
      <c r="AQ520" s="15" t="str">
        <f>IF(W520="","",IF(Z520="SI",W520*(1+'INPUTS Y LISTAS'!$B$15),'Modelo Estadistico'!W520))</f>
        <v/>
      </c>
      <c r="AR520" s="15" t="str">
        <f>IF(X520="","",IF(Z520="SI",X520*(1+'INPUTS Y LISTAS'!$B$15),'Modelo Estadistico'!X520))</f>
        <v/>
      </c>
      <c r="AS520" s="71"/>
      <c r="AT520" s="29" t="str">
        <f t="shared" si="520"/>
        <v/>
      </c>
      <c r="AU520" s="15" t="str">
        <f t="shared" si="521"/>
        <v/>
      </c>
      <c r="AV520" s="15" t="str">
        <f t="shared" si="522"/>
        <v/>
      </c>
      <c r="AW520" s="30" t="str">
        <f t="shared" si="523"/>
        <v/>
      </c>
      <c r="AX520" s="28" t="str">
        <f t="shared" si="502"/>
        <v/>
      </c>
      <c r="AY520" s="16" t="str">
        <f t="shared" si="474"/>
        <v/>
      </c>
      <c r="AZ520" s="16" t="str">
        <f t="shared" si="475"/>
        <v/>
      </c>
      <c r="BA520" s="16" t="str">
        <f t="shared" si="476"/>
        <v/>
      </c>
      <c r="BB520" s="16" t="str">
        <f t="shared" si="477"/>
        <v/>
      </c>
      <c r="BC520" s="16" t="str">
        <f t="shared" si="478"/>
        <v/>
      </c>
      <c r="BD520" s="16" t="str">
        <f t="shared" si="479"/>
        <v/>
      </c>
      <c r="BE520" s="16" t="str">
        <f t="shared" si="480"/>
        <v/>
      </c>
      <c r="BF520" s="16" t="str">
        <f t="shared" si="481"/>
        <v/>
      </c>
      <c r="BG520" s="16" t="str">
        <f t="shared" si="482"/>
        <v/>
      </c>
      <c r="BH520" s="16" t="str">
        <f t="shared" si="483"/>
        <v/>
      </c>
      <c r="BI520" s="16" t="str">
        <f t="shared" si="484"/>
        <v/>
      </c>
      <c r="BJ520" s="16" t="str">
        <f t="shared" si="485"/>
        <v/>
      </c>
      <c r="BK520" s="16" t="str">
        <f t="shared" si="486"/>
        <v/>
      </c>
      <c r="BL520" s="16" t="str">
        <f t="shared" si="487"/>
        <v/>
      </c>
      <c r="BM520" s="16"/>
      <c r="BN520" s="16" t="str">
        <f t="shared" si="488"/>
        <v/>
      </c>
      <c r="BO520" s="16" t="str">
        <f t="shared" si="489"/>
        <v/>
      </c>
      <c r="BP520" s="28" t="str">
        <f t="shared" si="490"/>
        <v/>
      </c>
      <c r="BQ520" s="16" t="str">
        <f t="shared" si="491"/>
        <v/>
      </c>
      <c r="BR520" s="16" t="str">
        <f t="shared" si="492"/>
        <v/>
      </c>
      <c r="BS520" s="16" t="str">
        <f t="shared" si="493"/>
        <v/>
      </c>
      <c r="BT520" s="16" t="str">
        <f t="shared" si="494"/>
        <v/>
      </c>
      <c r="BU520" s="16" t="str">
        <f t="shared" si="495"/>
        <v/>
      </c>
      <c r="BV520" s="16" t="str">
        <f t="shared" si="496"/>
        <v/>
      </c>
      <c r="BW520" s="16" t="str">
        <f t="shared" si="497"/>
        <v/>
      </c>
      <c r="BX520" s="16" t="str">
        <f t="shared" si="498"/>
        <v/>
      </c>
      <c r="BY520" s="16" t="str">
        <f t="shared" si="499"/>
        <v/>
      </c>
      <c r="BZ520" s="16" t="str">
        <f t="shared" si="529"/>
        <v/>
      </c>
      <c r="CA520" s="16" t="str">
        <f t="shared" si="529"/>
        <v/>
      </c>
      <c r="CB520" s="16" t="str">
        <f t="shared" si="529"/>
        <v/>
      </c>
      <c r="CC520" s="16" t="str">
        <f t="shared" si="529"/>
        <v/>
      </c>
      <c r="CD520" s="16" t="str">
        <f t="shared" si="529"/>
        <v/>
      </c>
      <c r="CE520" s="16" t="str">
        <f t="shared" si="529"/>
        <v/>
      </c>
      <c r="CF520" s="16" t="str">
        <f t="shared" si="529"/>
        <v/>
      </c>
      <c r="CG520" s="16" t="str">
        <f t="shared" si="529"/>
        <v/>
      </c>
      <c r="CH520" s="66" t="str">
        <f t="shared" si="501"/>
        <v/>
      </c>
      <c r="CI520" s="42" t="str">
        <f t="shared" si="513"/>
        <v/>
      </c>
      <c r="CJ520" s="42" t="str">
        <f t="shared" si="514"/>
        <v/>
      </c>
      <c r="CK520" s="42" t="str">
        <f t="shared" si="515"/>
        <v/>
      </c>
      <c r="CL520" s="42" t="str">
        <f t="shared" si="516"/>
        <v/>
      </c>
      <c r="CM520" s="42" t="str">
        <f t="shared" si="517"/>
        <v/>
      </c>
      <c r="CN520" s="65">
        <f t="shared" si="503"/>
        <v>0</v>
      </c>
      <c r="CO520" s="73"/>
      <c r="CP520" s="41">
        <f t="shared" si="524"/>
        <v>0</v>
      </c>
      <c r="CQ520" s="39">
        <f t="shared" si="525"/>
        <v>0</v>
      </c>
      <c r="CR520" s="40">
        <f t="shared" si="526"/>
        <v>0</v>
      </c>
      <c r="CS520" s="134">
        <f t="shared" si="527"/>
        <v>0</v>
      </c>
      <c r="CT520" s="17"/>
      <c r="CU520" s="129"/>
      <c r="CV520" s="130">
        <f t="shared" si="504"/>
        <v>0</v>
      </c>
      <c r="CW520" s="134">
        <f t="shared" si="505"/>
        <v>0</v>
      </c>
      <c r="CX520" s="131">
        <f>+IF($I$7="SI",'INPUTS Y LISTAS'!$B$31,0)</f>
        <v>0</v>
      </c>
      <c r="CY520" s="132"/>
      <c r="CZ520" s="130">
        <f t="shared" si="506"/>
        <v>0</v>
      </c>
      <c r="DA520" s="134">
        <f t="shared" si="507"/>
        <v>0</v>
      </c>
      <c r="DB520" s="131">
        <f>+IF($I$7="SI",'INPUTS Y LISTAS'!$B$32,0)</f>
        <v>0</v>
      </c>
      <c r="DC520" s="132"/>
      <c r="DD520" s="130">
        <f t="shared" si="508"/>
        <v>0</v>
      </c>
      <c r="DE520" s="134">
        <f t="shared" si="509"/>
        <v>0</v>
      </c>
      <c r="DF520" s="131">
        <f>+IF($I$7="SI",'INPUTS Y LISTAS'!$B$33,0)</f>
        <v>0</v>
      </c>
      <c r="DG520" s="132"/>
      <c r="DH520" s="130">
        <f t="shared" si="510"/>
        <v>0</v>
      </c>
      <c r="DI520" s="134">
        <f t="shared" si="511"/>
        <v>0</v>
      </c>
      <c r="DJ520" s="136">
        <f t="shared" si="512"/>
        <v>0</v>
      </c>
    </row>
    <row r="521" spans="3:114" ht="15.75" hidden="1" outlineLevel="2" x14ac:dyDescent="0.2">
      <c r="C521" s="14">
        <f t="shared" si="519"/>
        <v>507</v>
      </c>
      <c r="D521" s="72"/>
      <c r="E521" s="69">
        <v>1</v>
      </c>
      <c r="F521" s="69"/>
      <c r="G521" s="70"/>
      <c r="H521" s="70"/>
      <c r="I521" s="70"/>
      <c r="J521" s="70"/>
      <c r="K521" s="70"/>
      <c r="L521" s="70"/>
      <c r="M521" s="70"/>
      <c r="N521" s="70"/>
      <c r="O521" s="70"/>
      <c r="P521" s="70"/>
      <c r="Q521" s="70"/>
      <c r="R521" s="70"/>
      <c r="S521" s="70"/>
      <c r="T521" s="70"/>
      <c r="U521" s="70"/>
      <c r="V521" s="70"/>
      <c r="W521" s="70"/>
      <c r="X521" s="70"/>
      <c r="Y521" s="71"/>
      <c r="Z521" s="87" t="s">
        <v>16</v>
      </c>
      <c r="AA521" s="15" t="str">
        <f>IF(G521="","",IF(Z521="SI",G521*(1+'INPUTS Y LISTAS'!$B$15),'Modelo Estadistico'!G521))</f>
        <v/>
      </c>
      <c r="AB521" s="15" t="str">
        <f>IF(H521="","",IF(Z521="SI",H521*(1+'INPUTS Y LISTAS'!$B$15),'Modelo Estadistico'!H521))</f>
        <v/>
      </c>
      <c r="AC521" s="15" t="str">
        <f>IF(I521="","",IF(Z521="SI",I521*(1+'INPUTS Y LISTAS'!$B$15),'Modelo Estadistico'!I521))</f>
        <v/>
      </c>
      <c r="AD521" s="15" t="str">
        <f>IF(J521="","",IF(Z521="SI",J521*(1+'INPUTS Y LISTAS'!$B$15),'Modelo Estadistico'!J521))</f>
        <v/>
      </c>
      <c r="AE521" s="15" t="str">
        <f>IF(K521="","",IF(Z521="SI",K521*(1+'INPUTS Y LISTAS'!$B$15),'Modelo Estadistico'!K521))</f>
        <v/>
      </c>
      <c r="AF521" s="15" t="str">
        <f>IF(L521="","",IF(Z521="SI",L521*(1+'INPUTS Y LISTAS'!$B$15),'Modelo Estadistico'!L521))</f>
        <v/>
      </c>
      <c r="AG521" s="15" t="str">
        <f>IF(M521="","",IF(Z521="SI",M521*(1+'INPUTS Y LISTAS'!$B$15),'Modelo Estadistico'!M521))</f>
        <v/>
      </c>
      <c r="AH521" s="15" t="str">
        <f>IF(N521="","",IF(Z521="SI",N521*(1+'INPUTS Y LISTAS'!$B$15),'Modelo Estadistico'!N521))</f>
        <v/>
      </c>
      <c r="AI521" s="15" t="str">
        <f>IF(O521="","",IF(Z521="SI",O521*(1+'INPUTS Y LISTAS'!$B$15),'Modelo Estadistico'!O521))</f>
        <v/>
      </c>
      <c r="AJ521" s="15" t="str">
        <f>IF(P521="","",IF(Z521="SI",P521*(1+'INPUTS Y LISTAS'!$B$15),'Modelo Estadistico'!P521))</f>
        <v/>
      </c>
      <c r="AK521" s="15" t="str">
        <f>IF(Q521="","",IF(Z521="SI",Q521*(1+'INPUTS Y LISTAS'!$B$15),'Modelo Estadistico'!Q521))</f>
        <v/>
      </c>
      <c r="AL521" s="15" t="str">
        <f>IF(R521="","",IF(Z521="SI",R521*(1+'INPUTS Y LISTAS'!$B$15),'Modelo Estadistico'!R521))</f>
        <v/>
      </c>
      <c r="AM521" s="15" t="str">
        <f>IF(S521="","",IF(Z521="SI",S521*(1+'INPUTS Y LISTAS'!$B$15),'Modelo Estadistico'!S521))</f>
        <v/>
      </c>
      <c r="AN521" s="15" t="str">
        <f>IF(T521="","",IF(Z521="SI",T521*(1+'INPUTS Y LISTAS'!$B$15),'Modelo Estadistico'!T521))</f>
        <v/>
      </c>
      <c r="AO521" s="15" t="str">
        <f>IF(U521="","",IF(Z521="SI",U521*(1+'INPUTS Y LISTAS'!$B$15),'Modelo Estadistico'!U521))</f>
        <v/>
      </c>
      <c r="AP521" s="15" t="str">
        <f>IF(V521="","",IF(Z521="SI",V521*(1+'INPUTS Y LISTAS'!$B$15),'Modelo Estadistico'!V521))</f>
        <v/>
      </c>
      <c r="AQ521" s="15" t="str">
        <f>IF(W521="","",IF(Z521="SI",W521*(1+'INPUTS Y LISTAS'!$B$15),'Modelo Estadistico'!W521))</f>
        <v/>
      </c>
      <c r="AR521" s="15" t="str">
        <f>IF(X521="","",IF(Z521="SI",X521*(1+'INPUTS Y LISTAS'!$B$15),'Modelo Estadistico'!X521))</f>
        <v/>
      </c>
      <c r="AS521" s="71"/>
      <c r="AT521" s="29" t="str">
        <f t="shared" si="520"/>
        <v/>
      </c>
      <c r="AU521" s="15" t="str">
        <f t="shared" si="521"/>
        <v/>
      </c>
      <c r="AV521" s="15" t="str">
        <f t="shared" si="522"/>
        <v/>
      </c>
      <c r="AW521" s="30" t="str">
        <f t="shared" si="523"/>
        <v/>
      </c>
      <c r="AX521" s="28" t="str">
        <f t="shared" si="502"/>
        <v/>
      </c>
      <c r="AY521" s="16" t="str">
        <f t="shared" si="474"/>
        <v/>
      </c>
      <c r="AZ521" s="16" t="str">
        <f t="shared" si="475"/>
        <v/>
      </c>
      <c r="BA521" s="16" t="str">
        <f t="shared" si="476"/>
        <v/>
      </c>
      <c r="BB521" s="16" t="str">
        <f t="shared" si="477"/>
        <v/>
      </c>
      <c r="BC521" s="16" t="str">
        <f t="shared" si="478"/>
        <v/>
      </c>
      <c r="BD521" s="16" t="str">
        <f t="shared" si="479"/>
        <v/>
      </c>
      <c r="BE521" s="16" t="str">
        <f t="shared" si="480"/>
        <v/>
      </c>
      <c r="BF521" s="16" t="str">
        <f t="shared" si="481"/>
        <v/>
      </c>
      <c r="BG521" s="16" t="str">
        <f t="shared" si="482"/>
        <v/>
      </c>
      <c r="BH521" s="16" t="str">
        <f t="shared" si="483"/>
        <v/>
      </c>
      <c r="BI521" s="16" t="str">
        <f t="shared" si="484"/>
        <v/>
      </c>
      <c r="BJ521" s="16" t="str">
        <f t="shared" si="485"/>
        <v/>
      </c>
      <c r="BK521" s="16" t="str">
        <f t="shared" si="486"/>
        <v/>
      </c>
      <c r="BL521" s="16" t="str">
        <f t="shared" si="487"/>
        <v/>
      </c>
      <c r="BM521" s="16"/>
      <c r="BN521" s="16" t="str">
        <f t="shared" si="488"/>
        <v/>
      </c>
      <c r="BO521" s="16" t="str">
        <f t="shared" si="489"/>
        <v/>
      </c>
      <c r="BP521" s="28" t="str">
        <f t="shared" si="490"/>
        <v/>
      </c>
      <c r="BQ521" s="16" t="str">
        <f t="shared" si="491"/>
        <v/>
      </c>
      <c r="BR521" s="16" t="str">
        <f t="shared" si="492"/>
        <v/>
      </c>
      <c r="BS521" s="16" t="str">
        <f t="shared" si="493"/>
        <v/>
      </c>
      <c r="BT521" s="16" t="str">
        <f t="shared" si="494"/>
        <v/>
      </c>
      <c r="BU521" s="16" t="str">
        <f t="shared" si="495"/>
        <v/>
      </c>
      <c r="BV521" s="16" t="str">
        <f t="shared" si="496"/>
        <v/>
      </c>
      <c r="BW521" s="16" t="str">
        <f t="shared" si="497"/>
        <v/>
      </c>
      <c r="BX521" s="16" t="str">
        <f t="shared" si="498"/>
        <v/>
      </c>
      <c r="BY521" s="16" t="str">
        <f t="shared" si="499"/>
        <v/>
      </c>
      <c r="BZ521" s="16" t="str">
        <f t="shared" si="529"/>
        <v/>
      </c>
      <c r="CA521" s="16" t="str">
        <f t="shared" si="529"/>
        <v/>
      </c>
      <c r="CB521" s="16" t="str">
        <f t="shared" si="529"/>
        <v/>
      </c>
      <c r="CC521" s="16" t="str">
        <f t="shared" si="529"/>
        <v/>
      </c>
      <c r="CD521" s="16" t="str">
        <f t="shared" si="529"/>
        <v/>
      </c>
      <c r="CE521" s="16" t="str">
        <f t="shared" si="529"/>
        <v/>
      </c>
      <c r="CF521" s="16" t="str">
        <f t="shared" si="529"/>
        <v/>
      </c>
      <c r="CG521" s="16" t="str">
        <f t="shared" si="529"/>
        <v/>
      </c>
      <c r="CH521" s="66" t="str">
        <f t="shared" si="501"/>
        <v/>
      </c>
      <c r="CI521" s="42" t="str">
        <f t="shared" si="513"/>
        <v/>
      </c>
      <c r="CJ521" s="42" t="str">
        <f t="shared" si="514"/>
        <v/>
      </c>
      <c r="CK521" s="42" t="str">
        <f t="shared" si="515"/>
        <v/>
      </c>
      <c r="CL521" s="42" t="str">
        <f t="shared" si="516"/>
        <v/>
      </c>
      <c r="CM521" s="42" t="str">
        <f t="shared" si="517"/>
        <v/>
      </c>
      <c r="CN521" s="65">
        <f t="shared" si="503"/>
        <v>0</v>
      </c>
      <c r="CO521" s="73"/>
      <c r="CP521" s="41">
        <f t="shared" si="524"/>
        <v>0</v>
      </c>
      <c r="CQ521" s="39">
        <f t="shared" si="525"/>
        <v>0</v>
      </c>
      <c r="CR521" s="40">
        <f t="shared" si="526"/>
        <v>0</v>
      </c>
      <c r="CS521" s="134">
        <f t="shared" si="527"/>
        <v>0</v>
      </c>
      <c r="CT521" s="17"/>
      <c r="CU521" s="129"/>
      <c r="CV521" s="130">
        <f t="shared" si="504"/>
        <v>0</v>
      </c>
      <c r="CW521" s="134">
        <f t="shared" si="505"/>
        <v>0</v>
      </c>
      <c r="CX521" s="131">
        <f>+IF($I$7="SI",'INPUTS Y LISTAS'!$B$31,0)</f>
        <v>0</v>
      </c>
      <c r="CY521" s="132"/>
      <c r="CZ521" s="130">
        <f t="shared" si="506"/>
        <v>0</v>
      </c>
      <c r="DA521" s="134">
        <f t="shared" si="507"/>
        <v>0</v>
      </c>
      <c r="DB521" s="131">
        <f>+IF($I$7="SI",'INPUTS Y LISTAS'!$B$32,0)</f>
        <v>0</v>
      </c>
      <c r="DC521" s="132"/>
      <c r="DD521" s="130">
        <f t="shared" si="508"/>
        <v>0</v>
      </c>
      <c r="DE521" s="134">
        <f t="shared" si="509"/>
        <v>0</v>
      </c>
      <c r="DF521" s="131">
        <f>+IF($I$7="SI",'INPUTS Y LISTAS'!$B$33,0)</f>
        <v>0</v>
      </c>
      <c r="DG521" s="132"/>
      <c r="DH521" s="130">
        <f t="shared" si="510"/>
        <v>0</v>
      </c>
      <c r="DI521" s="134">
        <f t="shared" si="511"/>
        <v>0</v>
      </c>
      <c r="DJ521" s="136">
        <f t="shared" si="512"/>
        <v>0</v>
      </c>
    </row>
    <row r="522" spans="3:114" ht="15.75" hidden="1" outlineLevel="2" x14ac:dyDescent="0.2">
      <c r="C522" s="14">
        <f t="shared" si="519"/>
        <v>508</v>
      </c>
      <c r="D522" s="72"/>
      <c r="E522" s="69">
        <v>1</v>
      </c>
      <c r="F522" s="69"/>
      <c r="G522" s="70"/>
      <c r="H522" s="70"/>
      <c r="I522" s="70"/>
      <c r="J522" s="70"/>
      <c r="K522" s="70"/>
      <c r="L522" s="70"/>
      <c r="M522" s="70"/>
      <c r="N522" s="70"/>
      <c r="O522" s="70"/>
      <c r="P522" s="70"/>
      <c r="Q522" s="70"/>
      <c r="R522" s="70"/>
      <c r="S522" s="70"/>
      <c r="T522" s="70"/>
      <c r="U522" s="70"/>
      <c r="V522" s="70"/>
      <c r="W522" s="70"/>
      <c r="X522" s="70"/>
      <c r="Y522" s="71"/>
      <c r="Z522" s="87" t="s">
        <v>16</v>
      </c>
      <c r="AA522" s="15" t="str">
        <f>IF(G522="","",IF(Z522="SI",G522*(1+'INPUTS Y LISTAS'!$B$15),'Modelo Estadistico'!G522))</f>
        <v/>
      </c>
      <c r="AB522" s="15" t="str">
        <f>IF(H522="","",IF(Z522="SI",H522*(1+'INPUTS Y LISTAS'!$B$15),'Modelo Estadistico'!H522))</f>
        <v/>
      </c>
      <c r="AC522" s="15" t="str">
        <f>IF(I522="","",IF(Z522="SI",I522*(1+'INPUTS Y LISTAS'!$B$15),'Modelo Estadistico'!I522))</f>
        <v/>
      </c>
      <c r="AD522" s="15" t="str">
        <f>IF(J522="","",IF(Z522="SI",J522*(1+'INPUTS Y LISTAS'!$B$15),'Modelo Estadistico'!J522))</f>
        <v/>
      </c>
      <c r="AE522" s="15" t="str">
        <f>IF(K522="","",IF(Z522="SI",K522*(1+'INPUTS Y LISTAS'!$B$15),'Modelo Estadistico'!K522))</f>
        <v/>
      </c>
      <c r="AF522" s="15" t="str">
        <f>IF(L522="","",IF(Z522="SI",L522*(1+'INPUTS Y LISTAS'!$B$15),'Modelo Estadistico'!L522))</f>
        <v/>
      </c>
      <c r="AG522" s="15" t="str">
        <f>IF(M522="","",IF(Z522="SI",M522*(1+'INPUTS Y LISTAS'!$B$15),'Modelo Estadistico'!M522))</f>
        <v/>
      </c>
      <c r="AH522" s="15" t="str">
        <f>IF(N522="","",IF(Z522="SI",N522*(1+'INPUTS Y LISTAS'!$B$15),'Modelo Estadistico'!N522))</f>
        <v/>
      </c>
      <c r="AI522" s="15" t="str">
        <f>IF(O522="","",IF(Z522="SI",O522*(1+'INPUTS Y LISTAS'!$B$15),'Modelo Estadistico'!O522))</f>
        <v/>
      </c>
      <c r="AJ522" s="15" t="str">
        <f>IF(P522="","",IF(Z522="SI",P522*(1+'INPUTS Y LISTAS'!$B$15),'Modelo Estadistico'!P522))</f>
        <v/>
      </c>
      <c r="AK522" s="15" t="str">
        <f>IF(Q522="","",IF(Z522="SI",Q522*(1+'INPUTS Y LISTAS'!$B$15),'Modelo Estadistico'!Q522))</f>
        <v/>
      </c>
      <c r="AL522" s="15" t="str">
        <f>IF(R522="","",IF(Z522="SI",R522*(1+'INPUTS Y LISTAS'!$B$15),'Modelo Estadistico'!R522))</f>
        <v/>
      </c>
      <c r="AM522" s="15" t="str">
        <f>IF(S522="","",IF(Z522="SI",S522*(1+'INPUTS Y LISTAS'!$B$15),'Modelo Estadistico'!S522))</f>
        <v/>
      </c>
      <c r="AN522" s="15" t="str">
        <f>IF(T522="","",IF(Z522="SI",T522*(1+'INPUTS Y LISTAS'!$B$15),'Modelo Estadistico'!T522))</f>
        <v/>
      </c>
      <c r="AO522" s="15" t="str">
        <f>IF(U522="","",IF(Z522="SI",U522*(1+'INPUTS Y LISTAS'!$B$15),'Modelo Estadistico'!U522))</f>
        <v/>
      </c>
      <c r="AP522" s="15" t="str">
        <f>IF(V522="","",IF(Z522="SI",V522*(1+'INPUTS Y LISTAS'!$B$15),'Modelo Estadistico'!V522))</f>
        <v/>
      </c>
      <c r="AQ522" s="15" t="str">
        <f>IF(W522="","",IF(Z522="SI",W522*(1+'INPUTS Y LISTAS'!$B$15),'Modelo Estadistico'!W522))</f>
        <v/>
      </c>
      <c r="AR522" s="15" t="str">
        <f>IF(X522="","",IF(Z522="SI",X522*(1+'INPUTS Y LISTAS'!$B$15),'Modelo Estadistico'!X522))</f>
        <v/>
      </c>
      <c r="AS522" s="71"/>
      <c r="AT522" s="29" t="str">
        <f t="shared" si="520"/>
        <v/>
      </c>
      <c r="AU522" s="15" t="str">
        <f t="shared" si="521"/>
        <v/>
      </c>
      <c r="AV522" s="15" t="str">
        <f t="shared" si="522"/>
        <v/>
      </c>
      <c r="AW522" s="30" t="str">
        <f t="shared" si="523"/>
        <v/>
      </c>
      <c r="AX522" s="28" t="str">
        <f t="shared" si="502"/>
        <v/>
      </c>
      <c r="AY522" s="16" t="str">
        <f t="shared" si="474"/>
        <v/>
      </c>
      <c r="AZ522" s="16" t="str">
        <f t="shared" si="475"/>
        <v/>
      </c>
      <c r="BA522" s="16" t="str">
        <f t="shared" si="476"/>
        <v/>
      </c>
      <c r="BB522" s="16" t="str">
        <f t="shared" si="477"/>
        <v/>
      </c>
      <c r="BC522" s="16" t="str">
        <f t="shared" si="478"/>
        <v/>
      </c>
      <c r="BD522" s="16" t="str">
        <f t="shared" si="479"/>
        <v/>
      </c>
      <c r="BE522" s="16" t="str">
        <f t="shared" si="480"/>
        <v/>
      </c>
      <c r="BF522" s="16" t="str">
        <f t="shared" si="481"/>
        <v/>
      </c>
      <c r="BG522" s="16" t="str">
        <f t="shared" si="482"/>
        <v/>
      </c>
      <c r="BH522" s="16" t="str">
        <f t="shared" si="483"/>
        <v/>
      </c>
      <c r="BI522" s="16" t="str">
        <f t="shared" si="484"/>
        <v/>
      </c>
      <c r="BJ522" s="16" t="str">
        <f t="shared" si="485"/>
        <v/>
      </c>
      <c r="BK522" s="16" t="str">
        <f t="shared" si="486"/>
        <v/>
      </c>
      <c r="BL522" s="16" t="str">
        <f t="shared" si="487"/>
        <v/>
      </c>
      <c r="BM522" s="16"/>
      <c r="BN522" s="16" t="str">
        <f t="shared" si="488"/>
        <v/>
      </c>
      <c r="BO522" s="16" t="str">
        <f t="shared" si="489"/>
        <v/>
      </c>
      <c r="BP522" s="28" t="str">
        <f t="shared" si="490"/>
        <v/>
      </c>
      <c r="BQ522" s="16" t="str">
        <f t="shared" si="491"/>
        <v/>
      </c>
      <c r="BR522" s="16" t="str">
        <f t="shared" si="492"/>
        <v/>
      </c>
      <c r="BS522" s="16" t="str">
        <f t="shared" si="493"/>
        <v/>
      </c>
      <c r="BT522" s="16" t="str">
        <f t="shared" si="494"/>
        <v/>
      </c>
      <c r="BU522" s="16" t="str">
        <f t="shared" si="495"/>
        <v/>
      </c>
      <c r="BV522" s="16" t="str">
        <f t="shared" si="496"/>
        <v/>
      </c>
      <c r="BW522" s="16" t="str">
        <f t="shared" si="497"/>
        <v/>
      </c>
      <c r="BX522" s="16" t="str">
        <f t="shared" si="498"/>
        <v/>
      </c>
      <c r="BY522" s="16" t="str">
        <f t="shared" si="499"/>
        <v/>
      </c>
      <c r="BZ522" s="16" t="str">
        <f t="shared" si="529"/>
        <v/>
      </c>
      <c r="CA522" s="16" t="str">
        <f t="shared" si="529"/>
        <v/>
      </c>
      <c r="CB522" s="16" t="str">
        <f t="shared" si="529"/>
        <v/>
      </c>
      <c r="CC522" s="16" t="str">
        <f t="shared" si="529"/>
        <v/>
      </c>
      <c r="CD522" s="16" t="str">
        <f t="shared" si="529"/>
        <v/>
      </c>
      <c r="CE522" s="16" t="str">
        <f t="shared" si="529"/>
        <v/>
      </c>
      <c r="CF522" s="16" t="str">
        <f t="shared" si="529"/>
        <v/>
      </c>
      <c r="CG522" s="16" t="str">
        <f t="shared" si="529"/>
        <v/>
      </c>
      <c r="CH522" s="66" t="str">
        <f t="shared" si="501"/>
        <v/>
      </c>
      <c r="CI522" s="42" t="str">
        <f t="shared" si="513"/>
        <v/>
      </c>
      <c r="CJ522" s="42" t="str">
        <f t="shared" si="514"/>
        <v/>
      </c>
      <c r="CK522" s="42" t="str">
        <f t="shared" si="515"/>
        <v/>
      </c>
      <c r="CL522" s="42" t="str">
        <f t="shared" si="516"/>
        <v/>
      </c>
      <c r="CM522" s="42" t="str">
        <f t="shared" si="517"/>
        <v/>
      </c>
      <c r="CN522" s="65">
        <f t="shared" si="503"/>
        <v>0</v>
      </c>
      <c r="CO522" s="73"/>
      <c r="CP522" s="41">
        <f t="shared" si="524"/>
        <v>0</v>
      </c>
      <c r="CQ522" s="39">
        <f t="shared" si="525"/>
        <v>0</v>
      </c>
      <c r="CR522" s="40">
        <f t="shared" si="526"/>
        <v>0</v>
      </c>
      <c r="CS522" s="134">
        <f t="shared" si="527"/>
        <v>0</v>
      </c>
      <c r="CT522" s="17"/>
      <c r="CU522" s="129"/>
      <c r="CV522" s="130">
        <f t="shared" si="504"/>
        <v>0</v>
      </c>
      <c r="CW522" s="134">
        <f t="shared" si="505"/>
        <v>0</v>
      </c>
      <c r="CX522" s="131">
        <f>+IF($I$7="SI",'INPUTS Y LISTAS'!$B$31,0)</f>
        <v>0</v>
      </c>
      <c r="CY522" s="132"/>
      <c r="CZ522" s="130">
        <f t="shared" si="506"/>
        <v>0</v>
      </c>
      <c r="DA522" s="134">
        <f t="shared" si="507"/>
        <v>0</v>
      </c>
      <c r="DB522" s="131">
        <f>+IF($I$7="SI",'INPUTS Y LISTAS'!$B$32,0)</f>
        <v>0</v>
      </c>
      <c r="DC522" s="132"/>
      <c r="DD522" s="130">
        <f t="shared" si="508"/>
        <v>0</v>
      </c>
      <c r="DE522" s="134">
        <f t="shared" si="509"/>
        <v>0</v>
      </c>
      <c r="DF522" s="131">
        <f>+IF($I$7="SI",'INPUTS Y LISTAS'!$B$33,0)</f>
        <v>0</v>
      </c>
      <c r="DG522" s="132"/>
      <c r="DH522" s="130">
        <f t="shared" si="510"/>
        <v>0</v>
      </c>
      <c r="DI522" s="134">
        <f t="shared" si="511"/>
        <v>0</v>
      </c>
      <c r="DJ522" s="136">
        <f t="shared" si="512"/>
        <v>0</v>
      </c>
    </row>
    <row r="523" spans="3:114" ht="15.75" hidden="1" outlineLevel="2" x14ac:dyDescent="0.2">
      <c r="C523" s="14">
        <f t="shared" si="519"/>
        <v>509</v>
      </c>
      <c r="D523" s="72"/>
      <c r="E523" s="69">
        <v>1</v>
      </c>
      <c r="F523" s="69"/>
      <c r="G523" s="70"/>
      <c r="H523" s="70"/>
      <c r="I523" s="70"/>
      <c r="J523" s="70"/>
      <c r="K523" s="70"/>
      <c r="L523" s="70"/>
      <c r="M523" s="70"/>
      <c r="N523" s="70"/>
      <c r="O523" s="70"/>
      <c r="P523" s="70"/>
      <c r="Q523" s="70"/>
      <c r="R523" s="70"/>
      <c r="S523" s="70"/>
      <c r="T523" s="70"/>
      <c r="U523" s="70"/>
      <c r="V523" s="70"/>
      <c r="W523" s="70"/>
      <c r="X523" s="70"/>
      <c r="Y523" s="71"/>
      <c r="Z523" s="87" t="s">
        <v>16</v>
      </c>
      <c r="AA523" s="15" t="str">
        <f>IF(G523="","",IF(Z523="SI",G523*(1+'INPUTS Y LISTAS'!$B$15),'Modelo Estadistico'!G523))</f>
        <v/>
      </c>
      <c r="AB523" s="15" t="str">
        <f>IF(H523="","",IF(Z523="SI",H523*(1+'INPUTS Y LISTAS'!$B$15),'Modelo Estadistico'!H523))</f>
        <v/>
      </c>
      <c r="AC523" s="15" t="str">
        <f>IF(I523="","",IF(Z523="SI",I523*(1+'INPUTS Y LISTAS'!$B$15),'Modelo Estadistico'!I523))</f>
        <v/>
      </c>
      <c r="AD523" s="15" t="str">
        <f>IF(J523="","",IF(Z523="SI",J523*(1+'INPUTS Y LISTAS'!$B$15),'Modelo Estadistico'!J523))</f>
        <v/>
      </c>
      <c r="AE523" s="15" t="str">
        <f>IF(K523="","",IF(Z523="SI",K523*(1+'INPUTS Y LISTAS'!$B$15),'Modelo Estadistico'!K523))</f>
        <v/>
      </c>
      <c r="AF523" s="15" t="str">
        <f>IF(L523="","",IF(Z523="SI",L523*(1+'INPUTS Y LISTAS'!$B$15),'Modelo Estadistico'!L523))</f>
        <v/>
      </c>
      <c r="AG523" s="15" t="str">
        <f>IF(M523="","",IF(Z523="SI",M523*(1+'INPUTS Y LISTAS'!$B$15),'Modelo Estadistico'!M523))</f>
        <v/>
      </c>
      <c r="AH523" s="15" t="str">
        <f>IF(N523="","",IF(Z523="SI",N523*(1+'INPUTS Y LISTAS'!$B$15),'Modelo Estadistico'!N523))</f>
        <v/>
      </c>
      <c r="AI523" s="15" t="str">
        <f>IF(O523="","",IF(Z523="SI",O523*(1+'INPUTS Y LISTAS'!$B$15),'Modelo Estadistico'!O523))</f>
        <v/>
      </c>
      <c r="AJ523" s="15" t="str">
        <f>IF(P523="","",IF(Z523="SI",P523*(1+'INPUTS Y LISTAS'!$B$15),'Modelo Estadistico'!P523))</f>
        <v/>
      </c>
      <c r="AK523" s="15" t="str">
        <f>IF(Q523="","",IF(Z523="SI",Q523*(1+'INPUTS Y LISTAS'!$B$15),'Modelo Estadistico'!Q523))</f>
        <v/>
      </c>
      <c r="AL523" s="15" t="str">
        <f>IF(R523="","",IF(Z523="SI",R523*(1+'INPUTS Y LISTAS'!$B$15),'Modelo Estadistico'!R523))</f>
        <v/>
      </c>
      <c r="AM523" s="15" t="str">
        <f>IF(S523="","",IF(Z523="SI",S523*(1+'INPUTS Y LISTAS'!$B$15),'Modelo Estadistico'!S523))</f>
        <v/>
      </c>
      <c r="AN523" s="15" t="str">
        <f>IF(T523="","",IF(Z523="SI",T523*(1+'INPUTS Y LISTAS'!$B$15),'Modelo Estadistico'!T523))</f>
        <v/>
      </c>
      <c r="AO523" s="15" t="str">
        <f>IF(U523="","",IF(Z523="SI",U523*(1+'INPUTS Y LISTAS'!$B$15),'Modelo Estadistico'!U523))</f>
        <v/>
      </c>
      <c r="AP523" s="15" t="str">
        <f>IF(V523="","",IF(Z523="SI",V523*(1+'INPUTS Y LISTAS'!$B$15),'Modelo Estadistico'!V523))</f>
        <v/>
      </c>
      <c r="AQ523" s="15" t="str">
        <f>IF(W523="","",IF(Z523="SI",W523*(1+'INPUTS Y LISTAS'!$B$15),'Modelo Estadistico'!W523))</f>
        <v/>
      </c>
      <c r="AR523" s="15" t="str">
        <f>IF(X523="","",IF(Z523="SI",X523*(1+'INPUTS Y LISTAS'!$B$15),'Modelo Estadistico'!X523))</f>
        <v/>
      </c>
      <c r="AS523" s="71"/>
      <c r="AT523" s="29" t="str">
        <f t="shared" si="520"/>
        <v/>
      </c>
      <c r="AU523" s="15" t="str">
        <f t="shared" si="521"/>
        <v/>
      </c>
      <c r="AV523" s="15" t="str">
        <f t="shared" si="522"/>
        <v/>
      </c>
      <c r="AW523" s="30" t="str">
        <f t="shared" si="523"/>
        <v/>
      </c>
      <c r="AX523" s="28" t="str">
        <f t="shared" si="502"/>
        <v/>
      </c>
      <c r="AY523" s="16" t="str">
        <f t="shared" si="474"/>
        <v/>
      </c>
      <c r="AZ523" s="16" t="str">
        <f t="shared" si="475"/>
        <v/>
      </c>
      <c r="BA523" s="16" t="str">
        <f t="shared" si="476"/>
        <v/>
      </c>
      <c r="BB523" s="16" t="str">
        <f t="shared" si="477"/>
        <v/>
      </c>
      <c r="BC523" s="16" t="str">
        <f t="shared" si="478"/>
        <v/>
      </c>
      <c r="BD523" s="16" t="str">
        <f t="shared" si="479"/>
        <v/>
      </c>
      <c r="BE523" s="16" t="str">
        <f t="shared" si="480"/>
        <v/>
      </c>
      <c r="BF523" s="16" t="str">
        <f t="shared" si="481"/>
        <v/>
      </c>
      <c r="BG523" s="16" t="str">
        <f t="shared" si="482"/>
        <v/>
      </c>
      <c r="BH523" s="16" t="str">
        <f t="shared" si="483"/>
        <v/>
      </c>
      <c r="BI523" s="16" t="str">
        <f t="shared" si="484"/>
        <v/>
      </c>
      <c r="BJ523" s="16" t="str">
        <f t="shared" si="485"/>
        <v/>
      </c>
      <c r="BK523" s="16" t="str">
        <f t="shared" si="486"/>
        <v/>
      </c>
      <c r="BL523" s="16" t="str">
        <f t="shared" si="487"/>
        <v/>
      </c>
      <c r="BM523" s="16"/>
      <c r="BN523" s="16" t="str">
        <f t="shared" si="488"/>
        <v/>
      </c>
      <c r="BO523" s="16" t="str">
        <f t="shared" si="489"/>
        <v/>
      </c>
      <c r="BP523" s="28" t="str">
        <f t="shared" si="490"/>
        <v/>
      </c>
      <c r="BQ523" s="16" t="str">
        <f t="shared" si="491"/>
        <v/>
      </c>
      <c r="BR523" s="16" t="str">
        <f t="shared" si="492"/>
        <v/>
      </c>
      <c r="BS523" s="16" t="str">
        <f t="shared" si="493"/>
        <v/>
      </c>
      <c r="BT523" s="16" t="str">
        <f t="shared" si="494"/>
        <v/>
      </c>
      <c r="BU523" s="16" t="str">
        <f t="shared" si="495"/>
        <v/>
      </c>
      <c r="BV523" s="16" t="str">
        <f t="shared" si="496"/>
        <v/>
      </c>
      <c r="BW523" s="16" t="str">
        <f t="shared" si="497"/>
        <v/>
      </c>
      <c r="BX523" s="16" t="str">
        <f t="shared" si="498"/>
        <v/>
      </c>
      <c r="BY523" s="16" t="str">
        <f t="shared" si="499"/>
        <v/>
      </c>
      <c r="BZ523" s="16" t="str">
        <f t="shared" si="529"/>
        <v/>
      </c>
      <c r="CA523" s="16" t="str">
        <f t="shared" si="529"/>
        <v/>
      </c>
      <c r="CB523" s="16" t="str">
        <f t="shared" si="529"/>
        <v/>
      </c>
      <c r="CC523" s="16" t="str">
        <f t="shared" si="529"/>
        <v/>
      </c>
      <c r="CD523" s="16" t="str">
        <f t="shared" si="529"/>
        <v/>
      </c>
      <c r="CE523" s="16" t="str">
        <f t="shared" si="529"/>
        <v/>
      </c>
      <c r="CF523" s="16" t="str">
        <f t="shared" si="529"/>
        <v/>
      </c>
      <c r="CG523" s="16" t="str">
        <f t="shared" si="529"/>
        <v/>
      </c>
      <c r="CH523" s="66" t="str">
        <f t="shared" si="501"/>
        <v/>
      </c>
      <c r="CI523" s="42" t="str">
        <f t="shared" si="513"/>
        <v/>
      </c>
      <c r="CJ523" s="42" t="str">
        <f t="shared" si="514"/>
        <v/>
      </c>
      <c r="CK523" s="42" t="str">
        <f t="shared" si="515"/>
        <v/>
      </c>
      <c r="CL523" s="42" t="str">
        <f t="shared" si="516"/>
        <v/>
      </c>
      <c r="CM523" s="42" t="str">
        <f t="shared" si="517"/>
        <v/>
      </c>
      <c r="CN523" s="65">
        <f t="shared" si="503"/>
        <v>0</v>
      </c>
      <c r="CO523" s="73"/>
      <c r="CP523" s="41">
        <f t="shared" si="524"/>
        <v>0</v>
      </c>
      <c r="CQ523" s="39">
        <f t="shared" si="525"/>
        <v>0</v>
      </c>
      <c r="CR523" s="40">
        <f t="shared" si="526"/>
        <v>0</v>
      </c>
      <c r="CS523" s="134">
        <f t="shared" si="527"/>
        <v>0</v>
      </c>
      <c r="CT523" s="17"/>
      <c r="CU523" s="129"/>
      <c r="CV523" s="130">
        <f t="shared" si="504"/>
        <v>0</v>
      </c>
      <c r="CW523" s="134">
        <f t="shared" si="505"/>
        <v>0</v>
      </c>
      <c r="CX523" s="131">
        <f>+IF($I$7="SI",'INPUTS Y LISTAS'!$B$31,0)</f>
        <v>0</v>
      </c>
      <c r="CY523" s="132"/>
      <c r="CZ523" s="130">
        <f t="shared" si="506"/>
        <v>0</v>
      </c>
      <c r="DA523" s="134">
        <f t="shared" si="507"/>
        <v>0</v>
      </c>
      <c r="DB523" s="131">
        <f>+IF($I$7="SI",'INPUTS Y LISTAS'!$B$32,0)</f>
        <v>0</v>
      </c>
      <c r="DC523" s="132"/>
      <c r="DD523" s="130">
        <f t="shared" si="508"/>
        <v>0</v>
      </c>
      <c r="DE523" s="134">
        <f t="shared" si="509"/>
        <v>0</v>
      </c>
      <c r="DF523" s="131">
        <f>+IF($I$7="SI",'INPUTS Y LISTAS'!$B$33,0)</f>
        <v>0</v>
      </c>
      <c r="DG523" s="132"/>
      <c r="DH523" s="130">
        <f t="shared" si="510"/>
        <v>0</v>
      </c>
      <c r="DI523" s="134">
        <f t="shared" si="511"/>
        <v>0</v>
      </c>
      <c r="DJ523" s="136">
        <f t="shared" si="512"/>
        <v>0</v>
      </c>
    </row>
    <row r="524" spans="3:114" ht="15.75" hidden="1" outlineLevel="2" x14ac:dyDescent="0.2">
      <c r="C524" s="14">
        <f t="shared" si="519"/>
        <v>510</v>
      </c>
      <c r="D524" s="72"/>
      <c r="E524" s="69">
        <v>1</v>
      </c>
      <c r="F524" s="69"/>
      <c r="G524" s="70"/>
      <c r="H524" s="70"/>
      <c r="I524" s="70"/>
      <c r="J524" s="70"/>
      <c r="K524" s="70"/>
      <c r="L524" s="70"/>
      <c r="M524" s="70"/>
      <c r="N524" s="70"/>
      <c r="O524" s="70"/>
      <c r="P524" s="70"/>
      <c r="Q524" s="70"/>
      <c r="R524" s="70"/>
      <c r="S524" s="70"/>
      <c r="T524" s="70"/>
      <c r="U524" s="70"/>
      <c r="V524" s="70"/>
      <c r="W524" s="70"/>
      <c r="X524" s="70"/>
      <c r="Y524" s="71"/>
      <c r="Z524" s="87" t="s">
        <v>16</v>
      </c>
      <c r="AA524" s="15" t="str">
        <f>IF(G524="","",IF(Z524="SI",G524*(1+'INPUTS Y LISTAS'!$B$15),'Modelo Estadistico'!G524))</f>
        <v/>
      </c>
      <c r="AB524" s="15" t="str">
        <f>IF(H524="","",IF(Z524="SI",H524*(1+'INPUTS Y LISTAS'!$B$15),'Modelo Estadistico'!H524))</f>
        <v/>
      </c>
      <c r="AC524" s="15" t="str">
        <f>IF(I524="","",IF(Z524="SI",I524*(1+'INPUTS Y LISTAS'!$B$15),'Modelo Estadistico'!I524))</f>
        <v/>
      </c>
      <c r="AD524" s="15" t="str">
        <f>IF(J524="","",IF(Z524="SI",J524*(1+'INPUTS Y LISTAS'!$B$15),'Modelo Estadistico'!J524))</f>
        <v/>
      </c>
      <c r="AE524" s="15" t="str">
        <f>IF(K524="","",IF(Z524="SI",K524*(1+'INPUTS Y LISTAS'!$B$15),'Modelo Estadistico'!K524))</f>
        <v/>
      </c>
      <c r="AF524" s="15" t="str">
        <f>IF(L524="","",IF(Z524="SI",L524*(1+'INPUTS Y LISTAS'!$B$15),'Modelo Estadistico'!L524))</f>
        <v/>
      </c>
      <c r="AG524" s="15" t="str">
        <f>IF(M524="","",IF(Z524="SI",M524*(1+'INPUTS Y LISTAS'!$B$15),'Modelo Estadistico'!M524))</f>
        <v/>
      </c>
      <c r="AH524" s="15" t="str">
        <f>IF(N524="","",IF(Z524="SI",N524*(1+'INPUTS Y LISTAS'!$B$15),'Modelo Estadistico'!N524))</f>
        <v/>
      </c>
      <c r="AI524" s="15" t="str">
        <f>IF(O524="","",IF(Z524="SI",O524*(1+'INPUTS Y LISTAS'!$B$15),'Modelo Estadistico'!O524))</f>
        <v/>
      </c>
      <c r="AJ524" s="15" t="str">
        <f>IF(P524="","",IF(Z524="SI",P524*(1+'INPUTS Y LISTAS'!$B$15),'Modelo Estadistico'!P524))</f>
        <v/>
      </c>
      <c r="AK524" s="15" t="str">
        <f>IF(Q524="","",IF(Z524="SI",Q524*(1+'INPUTS Y LISTAS'!$B$15),'Modelo Estadistico'!Q524))</f>
        <v/>
      </c>
      <c r="AL524" s="15" t="str">
        <f>IF(R524="","",IF(Z524="SI",R524*(1+'INPUTS Y LISTAS'!$B$15),'Modelo Estadistico'!R524))</f>
        <v/>
      </c>
      <c r="AM524" s="15" t="str">
        <f>IF(S524="","",IF(Z524="SI",S524*(1+'INPUTS Y LISTAS'!$B$15),'Modelo Estadistico'!S524))</f>
        <v/>
      </c>
      <c r="AN524" s="15" t="str">
        <f>IF(T524="","",IF(Z524="SI",T524*(1+'INPUTS Y LISTAS'!$B$15),'Modelo Estadistico'!T524))</f>
        <v/>
      </c>
      <c r="AO524" s="15" t="str">
        <f>IF(U524="","",IF(Z524="SI",U524*(1+'INPUTS Y LISTAS'!$B$15),'Modelo Estadistico'!U524))</f>
        <v/>
      </c>
      <c r="AP524" s="15" t="str">
        <f>IF(V524="","",IF(Z524="SI",V524*(1+'INPUTS Y LISTAS'!$B$15),'Modelo Estadistico'!V524))</f>
        <v/>
      </c>
      <c r="AQ524" s="15" t="str">
        <f>IF(W524="","",IF(Z524="SI",W524*(1+'INPUTS Y LISTAS'!$B$15),'Modelo Estadistico'!W524))</f>
        <v/>
      </c>
      <c r="AR524" s="15" t="str">
        <f>IF(X524="","",IF(Z524="SI",X524*(1+'INPUTS Y LISTAS'!$B$15),'Modelo Estadistico'!X524))</f>
        <v/>
      </c>
      <c r="AS524" s="71"/>
      <c r="AT524" s="29" t="str">
        <f t="shared" si="520"/>
        <v/>
      </c>
      <c r="AU524" s="15" t="str">
        <f t="shared" si="521"/>
        <v/>
      </c>
      <c r="AV524" s="15" t="str">
        <f t="shared" si="522"/>
        <v/>
      </c>
      <c r="AW524" s="30" t="str">
        <f t="shared" si="523"/>
        <v/>
      </c>
      <c r="AX524" s="28" t="str">
        <f t="shared" si="502"/>
        <v/>
      </c>
      <c r="AY524" s="16" t="str">
        <f t="shared" si="474"/>
        <v/>
      </c>
      <c r="AZ524" s="16" t="str">
        <f t="shared" si="475"/>
        <v/>
      </c>
      <c r="BA524" s="16" t="str">
        <f t="shared" si="476"/>
        <v/>
      </c>
      <c r="BB524" s="16" t="str">
        <f t="shared" si="477"/>
        <v/>
      </c>
      <c r="BC524" s="16" t="str">
        <f t="shared" si="478"/>
        <v/>
      </c>
      <c r="BD524" s="16" t="str">
        <f t="shared" si="479"/>
        <v/>
      </c>
      <c r="BE524" s="16" t="str">
        <f t="shared" si="480"/>
        <v/>
      </c>
      <c r="BF524" s="16" t="str">
        <f t="shared" si="481"/>
        <v/>
      </c>
      <c r="BG524" s="16" t="str">
        <f t="shared" si="482"/>
        <v/>
      </c>
      <c r="BH524" s="16" t="str">
        <f t="shared" si="483"/>
        <v/>
      </c>
      <c r="BI524" s="16" t="str">
        <f t="shared" si="484"/>
        <v/>
      </c>
      <c r="BJ524" s="16" t="str">
        <f t="shared" si="485"/>
        <v/>
      </c>
      <c r="BK524" s="16" t="str">
        <f t="shared" si="486"/>
        <v/>
      </c>
      <c r="BL524" s="16" t="str">
        <f t="shared" si="487"/>
        <v/>
      </c>
      <c r="BM524" s="16"/>
      <c r="BN524" s="16" t="str">
        <f t="shared" si="488"/>
        <v/>
      </c>
      <c r="BO524" s="16" t="str">
        <f t="shared" si="489"/>
        <v/>
      </c>
      <c r="BP524" s="28" t="str">
        <f t="shared" si="490"/>
        <v/>
      </c>
      <c r="BQ524" s="16" t="str">
        <f t="shared" si="491"/>
        <v/>
      </c>
      <c r="BR524" s="16" t="str">
        <f t="shared" si="492"/>
        <v/>
      </c>
      <c r="BS524" s="16" t="str">
        <f t="shared" si="493"/>
        <v/>
      </c>
      <c r="BT524" s="16" t="str">
        <f t="shared" si="494"/>
        <v/>
      </c>
      <c r="BU524" s="16" t="str">
        <f t="shared" si="495"/>
        <v/>
      </c>
      <c r="BV524" s="16" t="str">
        <f t="shared" si="496"/>
        <v/>
      </c>
      <c r="BW524" s="16" t="str">
        <f t="shared" si="497"/>
        <v/>
      </c>
      <c r="BX524" s="16" t="str">
        <f t="shared" si="498"/>
        <v/>
      </c>
      <c r="BY524" s="16" t="str">
        <f t="shared" si="499"/>
        <v/>
      </c>
      <c r="BZ524" s="16" t="str">
        <f t="shared" si="529"/>
        <v/>
      </c>
      <c r="CA524" s="16" t="str">
        <f t="shared" si="529"/>
        <v/>
      </c>
      <c r="CB524" s="16" t="str">
        <f t="shared" si="529"/>
        <v/>
      </c>
      <c r="CC524" s="16" t="str">
        <f t="shared" si="529"/>
        <v/>
      </c>
      <c r="CD524" s="16" t="str">
        <f t="shared" si="529"/>
        <v/>
      </c>
      <c r="CE524" s="16" t="str">
        <f t="shared" si="529"/>
        <v/>
      </c>
      <c r="CF524" s="16" t="str">
        <f t="shared" si="529"/>
        <v/>
      </c>
      <c r="CG524" s="16" t="str">
        <f t="shared" si="529"/>
        <v/>
      </c>
      <c r="CH524" s="66" t="str">
        <f t="shared" si="501"/>
        <v/>
      </c>
      <c r="CI524" s="42" t="str">
        <f t="shared" si="513"/>
        <v/>
      </c>
      <c r="CJ524" s="42" t="str">
        <f t="shared" si="514"/>
        <v/>
      </c>
      <c r="CK524" s="42" t="str">
        <f t="shared" si="515"/>
        <v/>
      </c>
      <c r="CL524" s="42" t="str">
        <f t="shared" si="516"/>
        <v/>
      </c>
      <c r="CM524" s="42" t="str">
        <f t="shared" si="517"/>
        <v/>
      </c>
      <c r="CN524" s="65">
        <f t="shared" si="503"/>
        <v>0</v>
      </c>
      <c r="CO524" s="73"/>
      <c r="CP524" s="41">
        <f t="shared" si="524"/>
        <v>0</v>
      </c>
      <c r="CQ524" s="39">
        <f t="shared" si="525"/>
        <v>0</v>
      </c>
      <c r="CR524" s="40">
        <f t="shared" si="526"/>
        <v>0</v>
      </c>
      <c r="CS524" s="134">
        <f t="shared" si="527"/>
        <v>0</v>
      </c>
      <c r="CT524" s="17"/>
      <c r="CU524" s="129"/>
      <c r="CV524" s="130">
        <f t="shared" si="504"/>
        <v>0</v>
      </c>
      <c r="CW524" s="134">
        <f t="shared" si="505"/>
        <v>0</v>
      </c>
      <c r="CX524" s="131">
        <f>+IF($I$7="SI",'INPUTS Y LISTAS'!$B$31,0)</f>
        <v>0</v>
      </c>
      <c r="CY524" s="132"/>
      <c r="CZ524" s="130">
        <f t="shared" si="506"/>
        <v>0</v>
      </c>
      <c r="DA524" s="134">
        <f t="shared" si="507"/>
        <v>0</v>
      </c>
      <c r="DB524" s="131">
        <f>+IF($I$7="SI",'INPUTS Y LISTAS'!$B$32,0)</f>
        <v>0</v>
      </c>
      <c r="DC524" s="132"/>
      <c r="DD524" s="130">
        <f t="shared" si="508"/>
        <v>0</v>
      </c>
      <c r="DE524" s="134">
        <f t="shared" si="509"/>
        <v>0</v>
      </c>
      <c r="DF524" s="131">
        <f>+IF($I$7="SI",'INPUTS Y LISTAS'!$B$33,0)</f>
        <v>0</v>
      </c>
      <c r="DG524" s="132"/>
      <c r="DH524" s="130">
        <f t="shared" si="510"/>
        <v>0</v>
      </c>
      <c r="DI524" s="134">
        <f t="shared" si="511"/>
        <v>0</v>
      </c>
      <c r="DJ524" s="136">
        <f t="shared" si="512"/>
        <v>0</v>
      </c>
    </row>
    <row r="525" spans="3:114" ht="15.75" hidden="1" outlineLevel="2" x14ac:dyDescent="0.2">
      <c r="C525" s="14">
        <f t="shared" si="519"/>
        <v>511</v>
      </c>
      <c r="D525" s="72"/>
      <c r="E525" s="69">
        <v>1</v>
      </c>
      <c r="F525" s="69"/>
      <c r="G525" s="70"/>
      <c r="H525" s="70"/>
      <c r="I525" s="70"/>
      <c r="J525" s="70"/>
      <c r="K525" s="70"/>
      <c r="L525" s="70"/>
      <c r="M525" s="70"/>
      <c r="N525" s="70"/>
      <c r="O525" s="70"/>
      <c r="P525" s="70"/>
      <c r="Q525" s="70"/>
      <c r="R525" s="70"/>
      <c r="S525" s="70"/>
      <c r="T525" s="70"/>
      <c r="U525" s="70"/>
      <c r="V525" s="70"/>
      <c r="W525" s="70"/>
      <c r="X525" s="70"/>
      <c r="Y525" s="71"/>
      <c r="Z525" s="87" t="s">
        <v>16</v>
      </c>
      <c r="AA525" s="15" t="str">
        <f>IF(G525="","",IF(Z525="SI",G525*(1+'INPUTS Y LISTAS'!$B$15),'Modelo Estadistico'!G525))</f>
        <v/>
      </c>
      <c r="AB525" s="15" t="str">
        <f>IF(H525="","",IF(Z525="SI",H525*(1+'INPUTS Y LISTAS'!$B$15),'Modelo Estadistico'!H525))</f>
        <v/>
      </c>
      <c r="AC525" s="15" t="str">
        <f>IF(I525="","",IF(Z525="SI",I525*(1+'INPUTS Y LISTAS'!$B$15),'Modelo Estadistico'!I525))</f>
        <v/>
      </c>
      <c r="AD525" s="15" t="str">
        <f>IF(J525="","",IF(Z525="SI",J525*(1+'INPUTS Y LISTAS'!$B$15),'Modelo Estadistico'!J525))</f>
        <v/>
      </c>
      <c r="AE525" s="15" t="str">
        <f>IF(K525="","",IF(Z525="SI",K525*(1+'INPUTS Y LISTAS'!$B$15),'Modelo Estadistico'!K525))</f>
        <v/>
      </c>
      <c r="AF525" s="15" t="str">
        <f>IF(L525="","",IF(Z525="SI",L525*(1+'INPUTS Y LISTAS'!$B$15),'Modelo Estadistico'!L525))</f>
        <v/>
      </c>
      <c r="AG525" s="15" t="str">
        <f>IF(M525="","",IF(Z525="SI",M525*(1+'INPUTS Y LISTAS'!$B$15),'Modelo Estadistico'!M525))</f>
        <v/>
      </c>
      <c r="AH525" s="15" t="str">
        <f>IF(N525="","",IF(Z525="SI",N525*(1+'INPUTS Y LISTAS'!$B$15),'Modelo Estadistico'!N525))</f>
        <v/>
      </c>
      <c r="AI525" s="15" t="str">
        <f>IF(O525="","",IF(Z525="SI",O525*(1+'INPUTS Y LISTAS'!$B$15),'Modelo Estadistico'!O525))</f>
        <v/>
      </c>
      <c r="AJ525" s="15" t="str">
        <f>IF(P525="","",IF(Z525="SI",P525*(1+'INPUTS Y LISTAS'!$B$15),'Modelo Estadistico'!P525))</f>
        <v/>
      </c>
      <c r="AK525" s="15" t="str">
        <f>IF(Q525="","",IF(Z525="SI",Q525*(1+'INPUTS Y LISTAS'!$B$15),'Modelo Estadistico'!Q525))</f>
        <v/>
      </c>
      <c r="AL525" s="15" t="str">
        <f>IF(R525="","",IF(Z525="SI",R525*(1+'INPUTS Y LISTAS'!$B$15),'Modelo Estadistico'!R525))</f>
        <v/>
      </c>
      <c r="AM525" s="15" t="str">
        <f>IF(S525="","",IF(Z525="SI",S525*(1+'INPUTS Y LISTAS'!$B$15),'Modelo Estadistico'!S525))</f>
        <v/>
      </c>
      <c r="AN525" s="15" t="str">
        <f>IF(T525="","",IF(Z525="SI",T525*(1+'INPUTS Y LISTAS'!$B$15),'Modelo Estadistico'!T525))</f>
        <v/>
      </c>
      <c r="AO525" s="15" t="str">
        <f>IF(U525="","",IF(Z525="SI",U525*(1+'INPUTS Y LISTAS'!$B$15),'Modelo Estadistico'!U525))</f>
        <v/>
      </c>
      <c r="AP525" s="15" t="str">
        <f>IF(V525="","",IF(Z525="SI",V525*(1+'INPUTS Y LISTAS'!$B$15),'Modelo Estadistico'!V525))</f>
        <v/>
      </c>
      <c r="AQ525" s="15" t="str">
        <f>IF(W525="","",IF(Z525="SI",W525*(1+'INPUTS Y LISTAS'!$B$15),'Modelo Estadistico'!W525))</f>
        <v/>
      </c>
      <c r="AR525" s="15" t="str">
        <f>IF(X525="","",IF(Z525="SI",X525*(1+'INPUTS Y LISTAS'!$B$15),'Modelo Estadistico'!X525))</f>
        <v/>
      </c>
      <c r="AS525" s="71"/>
      <c r="AT525" s="29" t="str">
        <f t="shared" si="520"/>
        <v/>
      </c>
      <c r="AU525" s="15" t="str">
        <f t="shared" si="521"/>
        <v/>
      </c>
      <c r="AV525" s="15" t="str">
        <f t="shared" si="522"/>
        <v/>
      </c>
      <c r="AW525" s="30" t="str">
        <f t="shared" si="523"/>
        <v/>
      </c>
      <c r="AX525" s="28" t="str">
        <f t="shared" si="502"/>
        <v/>
      </c>
      <c r="AY525" s="16" t="str">
        <f t="shared" si="474"/>
        <v/>
      </c>
      <c r="AZ525" s="16" t="str">
        <f t="shared" si="475"/>
        <v/>
      </c>
      <c r="BA525" s="16" t="str">
        <f t="shared" si="476"/>
        <v/>
      </c>
      <c r="BB525" s="16" t="str">
        <f t="shared" si="477"/>
        <v/>
      </c>
      <c r="BC525" s="16" t="str">
        <f t="shared" si="478"/>
        <v/>
      </c>
      <c r="BD525" s="16" t="str">
        <f t="shared" si="479"/>
        <v/>
      </c>
      <c r="BE525" s="16" t="str">
        <f t="shared" si="480"/>
        <v/>
      </c>
      <c r="BF525" s="16" t="str">
        <f t="shared" si="481"/>
        <v/>
      </c>
      <c r="BG525" s="16" t="str">
        <f t="shared" si="482"/>
        <v/>
      </c>
      <c r="BH525" s="16" t="str">
        <f t="shared" si="483"/>
        <v/>
      </c>
      <c r="BI525" s="16" t="str">
        <f t="shared" si="484"/>
        <v/>
      </c>
      <c r="BJ525" s="16" t="str">
        <f t="shared" si="485"/>
        <v/>
      </c>
      <c r="BK525" s="16" t="str">
        <f t="shared" si="486"/>
        <v/>
      </c>
      <c r="BL525" s="16" t="str">
        <f t="shared" si="487"/>
        <v/>
      </c>
      <c r="BM525" s="16"/>
      <c r="BN525" s="16" t="str">
        <f t="shared" si="488"/>
        <v/>
      </c>
      <c r="BO525" s="16" t="str">
        <f t="shared" si="489"/>
        <v/>
      </c>
      <c r="BP525" s="28" t="str">
        <f t="shared" si="490"/>
        <v/>
      </c>
      <c r="BQ525" s="16" t="str">
        <f t="shared" si="491"/>
        <v/>
      </c>
      <c r="BR525" s="16" t="str">
        <f t="shared" si="492"/>
        <v/>
      </c>
      <c r="BS525" s="16" t="str">
        <f t="shared" si="493"/>
        <v/>
      </c>
      <c r="BT525" s="16" t="str">
        <f t="shared" si="494"/>
        <v/>
      </c>
      <c r="BU525" s="16" t="str">
        <f t="shared" si="495"/>
        <v/>
      </c>
      <c r="BV525" s="16" t="str">
        <f t="shared" si="496"/>
        <v/>
      </c>
      <c r="BW525" s="16" t="str">
        <f t="shared" si="497"/>
        <v/>
      </c>
      <c r="BX525" s="16" t="str">
        <f t="shared" si="498"/>
        <v/>
      </c>
      <c r="BY525" s="16" t="str">
        <f t="shared" si="499"/>
        <v/>
      </c>
      <c r="BZ525" s="16" t="str">
        <f t="shared" si="529"/>
        <v/>
      </c>
      <c r="CA525" s="16" t="str">
        <f t="shared" si="529"/>
        <v/>
      </c>
      <c r="CB525" s="16" t="str">
        <f t="shared" si="529"/>
        <v/>
      </c>
      <c r="CC525" s="16" t="str">
        <f t="shared" si="529"/>
        <v/>
      </c>
      <c r="CD525" s="16" t="str">
        <f t="shared" si="529"/>
        <v/>
      </c>
      <c r="CE525" s="16" t="str">
        <f t="shared" si="529"/>
        <v/>
      </c>
      <c r="CF525" s="16" t="str">
        <f t="shared" si="529"/>
        <v/>
      </c>
      <c r="CG525" s="16" t="str">
        <f t="shared" si="529"/>
        <v/>
      </c>
      <c r="CH525" s="66" t="str">
        <f t="shared" si="501"/>
        <v/>
      </c>
      <c r="CI525" s="42" t="str">
        <f t="shared" si="513"/>
        <v/>
      </c>
      <c r="CJ525" s="42" t="str">
        <f t="shared" si="514"/>
        <v/>
      </c>
      <c r="CK525" s="42" t="str">
        <f t="shared" si="515"/>
        <v/>
      </c>
      <c r="CL525" s="42" t="str">
        <f t="shared" si="516"/>
        <v/>
      </c>
      <c r="CM525" s="42" t="str">
        <f t="shared" si="517"/>
        <v/>
      </c>
      <c r="CN525" s="65">
        <f t="shared" si="503"/>
        <v>0</v>
      </c>
      <c r="CO525" s="73"/>
      <c r="CP525" s="41">
        <f t="shared" si="524"/>
        <v>0</v>
      </c>
      <c r="CQ525" s="39">
        <f t="shared" si="525"/>
        <v>0</v>
      </c>
      <c r="CR525" s="40">
        <f t="shared" si="526"/>
        <v>0</v>
      </c>
      <c r="CS525" s="134">
        <f t="shared" si="527"/>
        <v>0</v>
      </c>
      <c r="CT525" s="17"/>
      <c r="CU525" s="129"/>
      <c r="CV525" s="130">
        <f t="shared" si="504"/>
        <v>0</v>
      </c>
      <c r="CW525" s="134">
        <f t="shared" si="505"/>
        <v>0</v>
      </c>
      <c r="CX525" s="131">
        <f>+IF($I$7="SI",'INPUTS Y LISTAS'!$B$31,0)</f>
        <v>0</v>
      </c>
      <c r="CY525" s="132"/>
      <c r="CZ525" s="130">
        <f t="shared" si="506"/>
        <v>0</v>
      </c>
      <c r="DA525" s="134">
        <f t="shared" si="507"/>
        <v>0</v>
      </c>
      <c r="DB525" s="131">
        <f>+IF($I$7="SI",'INPUTS Y LISTAS'!$B$32,0)</f>
        <v>0</v>
      </c>
      <c r="DC525" s="132"/>
      <c r="DD525" s="130">
        <f t="shared" si="508"/>
        <v>0</v>
      </c>
      <c r="DE525" s="134">
        <f t="shared" si="509"/>
        <v>0</v>
      </c>
      <c r="DF525" s="131">
        <f>+IF($I$7="SI",'INPUTS Y LISTAS'!$B$33,0)</f>
        <v>0</v>
      </c>
      <c r="DG525" s="132"/>
      <c r="DH525" s="130">
        <f t="shared" si="510"/>
        <v>0</v>
      </c>
      <c r="DI525" s="134">
        <f t="shared" si="511"/>
        <v>0</v>
      </c>
      <c r="DJ525" s="136">
        <f t="shared" si="512"/>
        <v>0</v>
      </c>
    </row>
    <row r="526" spans="3:114" ht="15.75" hidden="1" outlineLevel="2" x14ac:dyDescent="0.2">
      <c r="C526" s="14">
        <f t="shared" si="519"/>
        <v>512</v>
      </c>
      <c r="D526" s="72"/>
      <c r="E526" s="69">
        <v>1</v>
      </c>
      <c r="F526" s="69"/>
      <c r="G526" s="70"/>
      <c r="H526" s="70"/>
      <c r="I526" s="70"/>
      <c r="J526" s="70"/>
      <c r="K526" s="70"/>
      <c r="L526" s="70"/>
      <c r="M526" s="70"/>
      <c r="N526" s="70"/>
      <c r="O526" s="70"/>
      <c r="P526" s="70"/>
      <c r="Q526" s="70"/>
      <c r="R526" s="70"/>
      <c r="S526" s="70"/>
      <c r="T526" s="70"/>
      <c r="U526" s="70"/>
      <c r="V526" s="70"/>
      <c r="W526" s="70"/>
      <c r="X526" s="70"/>
      <c r="Y526" s="71"/>
      <c r="Z526" s="87" t="s">
        <v>16</v>
      </c>
      <c r="AA526" s="15" t="str">
        <f>IF(G526="","",IF(Z526="SI",G526*(1+'INPUTS Y LISTAS'!$B$15),'Modelo Estadistico'!G526))</f>
        <v/>
      </c>
      <c r="AB526" s="15" t="str">
        <f>IF(H526="","",IF(Z526="SI",H526*(1+'INPUTS Y LISTAS'!$B$15),'Modelo Estadistico'!H526))</f>
        <v/>
      </c>
      <c r="AC526" s="15" t="str">
        <f>IF(I526="","",IF(Z526="SI",I526*(1+'INPUTS Y LISTAS'!$B$15),'Modelo Estadistico'!I526))</f>
        <v/>
      </c>
      <c r="AD526" s="15" t="str">
        <f>IF(J526="","",IF(Z526="SI",J526*(1+'INPUTS Y LISTAS'!$B$15),'Modelo Estadistico'!J526))</f>
        <v/>
      </c>
      <c r="AE526" s="15" t="str">
        <f>IF(K526="","",IF(Z526="SI",K526*(1+'INPUTS Y LISTAS'!$B$15),'Modelo Estadistico'!K526))</f>
        <v/>
      </c>
      <c r="AF526" s="15" t="str">
        <f>IF(L526="","",IF(Z526="SI",L526*(1+'INPUTS Y LISTAS'!$B$15),'Modelo Estadistico'!L526))</f>
        <v/>
      </c>
      <c r="AG526" s="15" t="str">
        <f>IF(M526="","",IF(Z526="SI",M526*(1+'INPUTS Y LISTAS'!$B$15),'Modelo Estadistico'!M526))</f>
        <v/>
      </c>
      <c r="AH526" s="15" t="str">
        <f>IF(N526="","",IF(Z526="SI",N526*(1+'INPUTS Y LISTAS'!$B$15),'Modelo Estadistico'!N526))</f>
        <v/>
      </c>
      <c r="AI526" s="15" t="str">
        <f>IF(O526="","",IF(Z526="SI",O526*(1+'INPUTS Y LISTAS'!$B$15),'Modelo Estadistico'!O526))</f>
        <v/>
      </c>
      <c r="AJ526" s="15" t="str">
        <f>IF(P526="","",IF(Z526="SI",P526*(1+'INPUTS Y LISTAS'!$B$15),'Modelo Estadistico'!P526))</f>
        <v/>
      </c>
      <c r="AK526" s="15" t="str">
        <f>IF(Q526="","",IF(Z526="SI",Q526*(1+'INPUTS Y LISTAS'!$B$15),'Modelo Estadistico'!Q526))</f>
        <v/>
      </c>
      <c r="AL526" s="15" t="str">
        <f>IF(R526="","",IF(Z526="SI",R526*(1+'INPUTS Y LISTAS'!$B$15),'Modelo Estadistico'!R526))</f>
        <v/>
      </c>
      <c r="AM526" s="15" t="str">
        <f>IF(S526="","",IF(Z526="SI",S526*(1+'INPUTS Y LISTAS'!$B$15),'Modelo Estadistico'!S526))</f>
        <v/>
      </c>
      <c r="AN526" s="15" t="str">
        <f>IF(T526="","",IF(Z526="SI",T526*(1+'INPUTS Y LISTAS'!$B$15),'Modelo Estadistico'!T526))</f>
        <v/>
      </c>
      <c r="AO526" s="15" t="str">
        <f>IF(U526="","",IF(Z526="SI",U526*(1+'INPUTS Y LISTAS'!$B$15),'Modelo Estadistico'!U526))</f>
        <v/>
      </c>
      <c r="AP526" s="15" t="str">
        <f>IF(V526="","",IF(Z526="SI",V526*(1+'INPUTS Y LISTAS'!$B$15),'Modelo Estadistico'!V526))</f>
        <v/>
      </c>
      <c r="AQ526" s="15" t="str">
        <f>IF(W526="","",IF(Z526="SI",W526*(1+'INPUTS Y LISTAS'!$B$15),'Modelo Estadistico'!W526))</f>
        <v/>
      </c>
      <c r="AR526" s="15" t="str">
        <f>IF(X526="","",IF(Z526="SI",X526*(1+'INPUTS Y LISTAS'!$B$15),'Modelo Estadistico'!X526))</f>
        <v/>
      </c>
      <c r="AS526" s="71"/>
      <c r="AT526" s="29" t="str">
        <f t="shared" si="520"/>
        <v/>
      </c>
      <c r="AU526" s="15" t="str">
        <f t="shared" si="521"/>
        <v/>
      </c>
      <c r="AV526" s="15" t="str">
        <f t="shared" si="522"/>
        <v/>
      </c>
      <c r="AW526" s="30" t="str">
        <f t="shared" si="523"/>
        <v/>
      </c>
      <c r="AX526" s="28" t="str">
        <f t="shared" si="502"/>
        <v/>
      </c>
      <c r="AY526" s="16" t="str">
        <f t="shared" si="474"/>
        <v/>
      </c>
      <c r="AZ526" s="16" t="str">
        <f t="shared" si="475"/>
        <v/>
      </c>
      <c r="BA526" s="16" t="str">
        <f t="shared" si="476"/>
        <v/>
      </c>
      <c r="BB526" s="16" t="str">
        <f t="shared" si="477"/>
        <v/>
      </c>
      <c r="BC526" s="16" t="str">
        <f t="shared" si="478"/>
        <v/>
      </c>
      <c r="BD526" s="16" t="str">
        <f t="shared" si="479"/>
        <v/>
      </c>
      <c r="BE526" s="16" t="str">
        <f t="shared" si="480"/>
        <v/>
      </c>
      <c r="BF526" s="16" t="str">
        <f t="shared" si="481"/>
        <v/>
      </c>
      <c r="BG526" s="16" t="str">
        <f t="shared" si="482"/>
        <v/>
      </c>
      <c r="BH526" s="16" t="str">
        <f t="shared" si="483"/>
        <v/>
      </c>
      <c r="BI526" s="16" t="str">
        <f t="shared" si="484"/>
        <v/>
      </c>
      <c r="BJ526" s="16" t="str">
        <f t="shared" si="485"/>
        <v/>
      </c>
      <c r="BK526" s="16" t="str">
        <f t="shared" si="486"/>
        <v/>
      </c>
      <c r="BL526" s="16" t="str">
        <f t="shared" si="487"/>
        <v/>
      </c>
      <c r="BM526" s="16"/>
      <c r="BN526" s="16" t="str">
        <f t="shared" si="488"/>
        <v/>
      </c>
      <c r="BO526" s="16" t="str">
        <f t="shared" si="489"/>
        <v/>
      </c>
      <c r="BP526" s="28" t="str">
        <f t="shared" si="490"/>
        <v/>
      </c>
      <c r="BQ526" s="16" t="str">
        <f t="shared" si="491"/>
        <v/>
      </c>
      <c r="BR526" s="16" t="str">
        <f t="shared" si="492"/>
        <v/>
      </c>
      <c r="BS526" s="16" t="str">
        <f t="shared" si="493"/>
        <v/>
      </c>
      <c r="BT526" s="16" t="str">
        <f t="shared" si="494"/>
        <v/>
      </c>
      <c r="BU526" s="16" t="str">
        <f t="shared" si="495"/>
        <v/>
      </c>
      <c r="BV526" s="16" t="str">
        <f t="shared" si="496"/>
        <v/>
      </c>
      <c r="BW526" s="16" t="str">
        <f t="shared" si="497"/>
        <v/>
      </c>
      <c r="BX526" s="16" t="str">
        <f t="shared" si="498"/>
        <v/>
      </c>
      <c r="BY526" s="16" t="str">
        <f t="shared" si="499"/>
        <v/>
      </c>
      <c r="BZ526" s="16" t="str">
        <f t="shared" si="529"/>
        <v/>
      </c>
      <c r="CA526" s="16" t="str">
        <f t="shared" si="529"/>
        <v/>
      </c>
      <c r="CB526" s="16" t="str">
        <f t="shared" si="529"/>
        <v/>
      </c>
      <c r="CC526" s="16" t="str">
        <f t="shared" si="529"/>
        <v/>
      </c>
      <c r="CD526" s="16" t="str">
        <f t="shared" si="529"/>
        <v/>
      </c>
      <c r="CE526" s="16" t="str">
        <f t="shared" si="529"/>
        <v/>
      </c>
      <c r="CF526" s="16" t="str">
        <f t="shared" si="529"/>
        <v/>
      </c>
      <c r="CG526" s="16" t="str">
        <f t="shared" si="529"/>
        <v/>
      </c>
      <c r="CH526" s="66" t="str">
        <f t="shared" si="501"/>
        <v/>
      </c>
      <c r="CI526" s="42" t="str">
        <f t="shared" si="513"/>
        <v/>
      </c>
      <c r="CJ526" s="42" t="str">
        <f t="shared" si="514"/>
        <v/>
      </c>
      <c r="CK526" s="42" t="str">
        <f t="shared" si="515"/>
        <v/>
      </c>
      <c r="CL526" s="42" t="str">
        <f t="shared" si="516"/>
        <v/>
      </c>
      <c r="CM526" s="42" t="str">
        <f t="shared" si="517"/>
        <v/>
      </c>
      <c r="CN526" s="65">
        <f t="shared" si="503"/>
        <v>0</v>
      </c>
      <c r="CO526" s="73"/>
      <c r="CP526" s="41">
        <f t="shared" si="524"/>
        <v>0</v>
      </c>
      <c r="CQ526" s="39">
        <f t="shared" si="525"/>
        <v>0</v>
      </c>
      <c r="CR526" s="40">
        <f t="shared" si="526"/>
        <v>0</v>
      </c>
      <c r="CS526" s="134">
        <f t="shared" si="527"/>
        <v>0</v>
      </c>
      <c r="CT526" s="17"/>
      <c r="CU526" s="129"/>
      <c r="CV526" s="130">
        <f t="shared" si="504"/>
        <v>0</v>
      </c>
      <c r="CW526" s="134">
        <f t="shared" si="505"/>
        <v>0</v>
      </c>
      <c r="CX526" s="131">
        <f>+IF($I$7="SI",'INPUTS Y LISTAS'!$B$31,0)</f>
        <v>0</v>
      </c>
      <c r="CY526" s="132"/>
      <c r="CZ526" s="130">
        <f t="shared" si="506"/>
        <v>0</v>
      </c>
      <c r="DA526" s="134">
        <f t="shared" si="507"/>
        <v>0</v>
      </c>
      <c r="DB526" s="131">
        <f>+IF($I$7="SI",'INPUTS Y LISTAS'!$B$32,0)</f>
        <v>0</v>
      </c>
      <c r="DC526" s="132"/>
      <c r="DD526" s="130">
        <f t="shared" si="508"/>
        <v>0</v>
      </c>
      <c r="DE526" s="134">
        <f t="shared" si="509"/>
        <v>0</v>
      </c>
      <c r="DF526" s="131">
        <f>+IF($I$7="SI",'INPUTS Y LISTAS'!$B$33,0)</f>
        <v>0</v>
      </c>
      <c r="DG526" s="132"/>
      <c r="DH526" s="130">
        <f t="shared" si="510"/>
        <v>0</v>
      </c>
      <c r="DI526" s="134">
        <f t="shared" si="511"/>
        <v>0</v>
      </c>
      <c r="DJ526" s="136">
        <f t="shared" si="512"/>
        <v>0</v>
      </c>
    </row>
    <row r="527" spans="3:114" ht="15.75" hidden="1" outlineLevel="2" x14ac:dyDescent="0.2">
      <c r="C527" s="14">
        <f t="shared" si="519"/>
        <v>513</v>
      </c>
      <c r="D527" s="72"/>
      <c r="E527" s="69">
        <v>1</v>
      </c>
      <c r="F527" s="69"/>
      <c r="G527" s="70"/>
      <c r="H527" s="70"/>
      <c r="I527" s="70"/>
      <c r="J527" s="70"/>
      <c r="K527" s="70"/>
      <c r="L527" s="70"/>
      <c r="M527" s="70"/>
      <c r="N527" s="70"/>
      <c r="O527" s="70"/>
      <c r="P527" s="70"/>
      <c r="Q527" s="70"/>
      <c r="R527" s="70"/>
      <c r="S527" s="70"/>
      <c r="T527" s="70"/>
      <c r="U527" s="70"/>
      <c r="V527" s="70"/>
      <c r="W527" s="70"/>
      <c r="X527" s="70"/>
      <c r="Y527" s="71"/>
      <c r="Z527" s="87" t="s">
        <v>16</v>
      </c>
      <c r="AA527" s="15" t="str">
        <f>IF(G527="","",IF(Z527="SI",G527*(1+'INPUTS Y LISTAS'!$B$15),'Modelo Estadistico'!G527))</f>
        <v/>
      </c>
      <c r="AB527" s="15" t="str">
        <f>IF(H527="","",IF(Z527="SI",H527*(1+'INPUTS Y LISTAS'!$B$15),'Modelo Estadistico'!H527))</f>
        <v/>
      </c>
      <c r="AC527" s="15" t="str">
        <f>IF(I527="","",IF(Z527="SI",I527*(1+'INPUTS Y LISTAS'!$B$15),'Modelo Estadistico'!I527))</f>
        <v/>
      </c>
      <c r="AD527" s="15" t="str">
        <f>IF(J527="","",IF(Z527="SI",J527*(1+'INPUTS Y LISTAS'!$B$15),'Modelo Estadistico'!J527))</f>
        <v/>
      </c>
      <c r="AE527" s="15" t="str">
        <f>IF(K527="","",IF(Z527="SI",K527*(1+'INPUTS Y LISTAS'!$B$15),'Modelo Estadistico'!K527))</f>
        <v/>
      </c>
      <c r="AF527" s="15" t="str">
        <f>IF(L527="","",IF(Z527="SI",L527*(1+'INPUTS Y LISTAS'!$B$15),'Modelo Estadistico'!L527))</f>
        <v/>
      </c>
      <c r="AG527" s="15" t="str">
        <f>IF(M527="","",IF(Z527="SI",M527*(1+'INPUTS Y LISTAS'!$B$15),'Modelo Estadistico'!M527))</f>
        <v/>
      </c>
      <c r="AH527" s="15" t="str">
        <f>IF(N527="","",IF(Z527="SI",N527*(1+'INPUTS Y LISTAS'!$B$15),'Modelo Estadistico'!N527))</f>
        <v/>
      </c>
      <c r="AI527" s="15" t="str">
        <f>IF(O527="","",IF(Z527="SI",O527*(1+'INPUTS Y LISTAS'!$B$15),'Modelo Estadistico'!O527))</f>
        <v/>
      </c>
      <c r="AJ527" s="15" t="str">
        <f>IF(P527="","",IF(Z527="SI",P527*(1+'INPUTS Y LISTAS'!$B$15),'Modelo Estadistico'!P527))</f>
        <v/>
      </c>
      <c r="AK527" s="15" t="str">
        <f>IF(Q527="","",IF(Z527="SI",Q527*(1+'INPUTS Y LISTAS'!$B$15),'Modelo Estadistico'!Q527))</f>
        <v/>
      </c>
      <c r="AL527" s="15" t="str">
        <f>IF(R527="","",IF(Z527="SI",R527*(1+'INPUTS Y LISTAS'!$B$15),'Modelo Estadistico'!R527))</f>
        <v/>
      </c>
      <c r="AM527" s="15" t="str">
        <f>IF(S527="","",IF(Z527="SI",S527*(1+'INPUTS Y LISTAS'!$B$15),'Modelo Estadistico'!S527))</f>
        <v/>
      </c>
      <c r="AN527" s="15" t="str">
        <f>IF(T527="","",IF(Z527="SI",T527*(1+'INPUTS Y LISTAS'!$B$15),'Modelo Estadistico'!T527))</f>
        <v/>
      </c>
      <c r="AO527" s="15" t="str">
        <f>IF(U527="","",IF(Z527="SI",U527*(1+'INPUTS Y LISTAS'!$B$15),'Modelo Estadistico'!U527))</f>
        <v/>
      </c>
      <c r="AP527" s="15" t="str">
        <f>IF(V527="","",IF(Z527="SI",V527*(1+'INPUTS Y LISTAS'!$B$15),'Modelo Estadistico'!V527))</f>
        <v/>
      </c>
      <c r="AQ527" s="15" t="str">
        <f>IF(W527="","",IF(Z527="SI",W527*(1+'INPUTS Y LISTAS'!$B$15),'Modelo Estadistico'!W527))</f>
        <v/>
      </c>
      <c r="AR527" s="15" t="str">
        <f>IF(X527="","",IF(Z527="SI",X527*(1+'INPUTS Y LISTAS'!$B$15),'Modelo Estadistico'!X527))</f>
        <v/>
      </c>
      <c r="AS527" s="71"/>
      <c r="AT527" s="29" t="str">
        <f t="shared" si="520"/>
        <v/>
      </c>
      <c r="AU527" s="15" t="str">
        <f t="shared" si="521"/>
        <v/>
      </c>
      <c r="AV527" s="15" t="str">
        <f t="shared" si="522"/>
        <v/>
      </c>
      <c r="AW527" s="30" t="str">
        <f t="shared" si="523"/>
        <v/>
      </c>
      <c r="AX527" s="28" t="str">
        <f t="shared" si="502"/>
        <v/>
      </c>
      <c r="AY527" s="16" t="str">
        <f t="shared" si="474"/>
        <v/>
      </c>
      <c r="AZ527" s="16" t="str">
        <f t="shared" si="475"/>
        <v/>
      </c>
      <c r="BA527" s="16" t="str">
        <f t="shared" si="476"/>
        <v/>
      </c>
      <c r="BB527" s="16" t="str">
        <f t="shared" si="477"/>
        <v/>
      </c>
      <c r="BC527" s="16" t="str">
        <f t="shared" si="478"/>
        <v/>
      </c>
      <c r="BD527" s="16" t="str">
        <f t="shared" si="479"/>
        <v/>
      </c>
      <c r="BE527" s="16" t="str">
        <f t="shared" si="480"/>
        <v/>
      </c>
      <c r="BF527" s="16" t="str">
        <f t="shared" si="481"/>
        <v/>
      </c>
      <c r="BG527" s="16" t="str">
        <f t="shared" si="482"/>
        <v/>
      </c>
      <c r="BH527" s="16" t="str">
        <f t="shared" si="483"/>
        <v/>
      </c>
      <c r="BI527" s="16" t="str">
        <f t="shared" si="484"/>
        <v/>
      </c>
      <c r="BJ527" s="16" t="str">
        <f t="shared" si="485"/>
        <v/>
      </c>
      <c r="BK527" s="16" t="str">
        <f t="shared" si="486"/>
        <v/>
      </c>
      <c r="BL527" s="16" t="str">
        <f t="shared" si="487"/>
        <v/>
      </c>
      <c r="BM527" s="16"/>
      <c r="BN527" s="16" t="str">
        <f t="shared" si="488"/>
        <v/>
      </c>
      <c r="BO527" s="16" t="str">
        <f t="shared" si="489"/>
        <v/>
      </c>
      <c r="BP527" s="28" t="str">
        <f t="shared" si="490"/>
        <v/>
      </c>
      <c r="BQ527" s="16" t="str">
        <f t="shared" si="491"/>
        <v/>
      </c>
      <c r="BR527" s="16" t="str">
        <f t="shared" si="492"/>
        <v/>
      </c>
      <c r="BS527" s="16" t="str">
        <f t="shared" si="493"/>
        <v/>
      </c>
      <c r="BT527" s="16" t="str">
        <f t="shared" si="494"/>
        <v/>
      </c>
      <c r="BU527" s="16" t="str">
        <f t="shared" si="495"/>
        <v/>
      </c>
      <c r="BV527" s="16" t="str">
        <f t="shared" si="496"/>
        <v/>
      </c>
      <c r="BW527" s="16" t="str">
        <f t="shared" si="497"/>
        <v/>
      </c>
      <c r="BX527" s="16" t="str">
        <f t="shared" si="498"/>
        <v/>
      </c>
      <c r="BY527" s="16" t="str">
        <f t="shared" si="499"/>
        <v/>
      </c>
      <c r="BZ527" s="16" t="str">
        <f t="shared" si="529"/>
        <v/>
      </c>
      <c r="CA527" s="16" t="str">
        <f t="shared" si="529"/>
        <v/>
      </c>
      <c r="CB527" s="16" t="str">
        <f t="shared" si="529"/>
        <v/>
      </c>
      <c r="CC527" s="16" t="str">
        <f t="shared" si="529"/>
        <v/>
      </c>
      <c r="CD527" s="16" t="str">
        <f t="shared" si="529"/>
        <v/>
      </c>
      <c r="CE527" s="16" t="str">
        <f t="shared" si="529"/>
        <v/>
      </c>
      <c r="CF527" s="16" t="str">
        <f t="shared" si="529"/>
        <v/>
      </c>
      <c r="CG527" s="16" t="str">
        <f t="shared" si="529"/>
        <v/>
      </c>
      <c r="CH527" s="66" t="str">
        <f t="shared" si="501"/>
        <v/>
      </c>
      <c r="CI527" s="42" t="str">
        <f t="shared" si="513"/>
        <v/>
      </c>
      <c r="CJ527" s="42" t="str">
        <f t="shared" si="514"/>
        <v/>
      </c>
      <c r="CK527" s="42" t="str">
        <f t="shared" si="515"/>
        <v/>
      </c>
      <c r="CL527" s="42" t="str">
        <f t="shared" si="516"/>
        <v/>
      </c>
      <c r="CM527" s="42" t="str">
        <f t="shared" si="517"/>
        <v/>
      </c>
      <c r="CN527" s="65">
        <f t="shared" si="503"/>
        <v>0</v>
      </c>
      <c r="CO527" s="73"/>
      <c r="CP527" s="41">
        <f t="shared" si="524"/>
        <v>0</v>
      </c>
      <c r="CQ527" s="39">
        <f t="shared" si="525"/>
        <v>0</v>
      </c>
      <c r="CR527" s="40">
        <f t="shared" si="526"/>
        <v>0</v>
      </c>
      <c r="CS527" s="134">
        <f t="shared" si="527"/>
        <v>0</v>
      </c>
      <c r="CT527" s="17"/>
      <c r="CU527" s="129"/>
      <c r="CV527" s="130">
        <f t="shared" si="504"/>
        <v>0</v>
      </c>
      <c r="CW527" s="134">
        <f t="shared" si="505"/>
        <v>0</v>
      </c>
      <c r="CX527" s="131">
        <f>+IF($I$7="SI",'INPUTS Y LISTAS'!$B$31,0)</f>
        <v>0</v>
      </c>
      <c r="CY527" s="132"/>
      <c r="CZ527" s="130">
        <f t="shared" si="506"/>
        <v>0</v>
      </c>
      <c r="DA527" s="134">
        <f t="shared" si="507"/>
        <v>0</v>
      </c>
      <c r="DB527" s="131">
        <f>+IF($I$7="SI",'INPUTS Y LISTAS'!$B$32,0)</f>
        <v>0</v>
      </c>
      <c r="DC527" s="132"/>
      <c r="DD527" s="130">
        <f t="shared" si="508"/>
        <v>0</v>
      </c>
      <c r="DE527" s="134">
        <f t="shared" si="509"/>
        <v>0</v>
      </c>
      <c r="DF527" s="131">
        <f>+IF($I$7="SI",'INPUTS Y LISTAS'!$B$33,0)</f>
        <v>0</v>
      </c>
      <c r="DG527" s="132"/>
      <c r="DH527" s="130">
        <f t="shared" si="510"/>
        <v>0</v>
      </c>
      <c r="DI527" s="134">
        <f t="shared" si="511"/>
        <v>0</v>
      </c>
      <c r="DJ527" s="136">
        <f t="shared" si="512"/>
        <v>0</v>
      </c>
    </row>
    <row r="528" spans="3:114" ht="15.75" hidden="1" outlineLevel="2" x14ac:dyDescent="0.2">
      <c r="C528" s="14">
        <f t="shared" si="519"/>
        <v>514</v>
      </c>
      <c r="D528" s="72"/>
      <c r="E528" s="69">
        <v>1</v>
      </c>
      <c r="F528" s="69"/>
      <c r="G528" s="70"/>
      <c r="H528" s="70"/>
      <c r="I528" s="70"/>
      <c r="J528" s="70"/>
      <c r="K528" s="70"/>
      <c r="L528" s="70"/>
      <c r="M528" s="70"/>
      <c r="N528" s="70"/>
      <c r="O528" s="70"/>
      <c r="P528" s="70"/>
      <c r="Q528" s="70"/>
      <c r="R528" s="70"/>
      <c r="S528" s="70"/>
      <c r="T528" s="70"/>
      <c r="U528" s="70"/>
      <c r="V528" s="70"/>
      <c r="W528" s="70"/>
      <c r="X528" s="70"/>
      <c r="Y528" s="71"/>
      <c r="Z528" s="87" t="s">
        <v>16</v>
      </c>
      <c r="AA528" s="15" t="str">
        <f>IF(G528="","",IF(Z528="SI",G528*(1+'INPUTS Y LISTAS'!$B$15),'Modelo Estadistico'!G528))</f>
        <v/>
      </c>
      <c r="AB528" s="15" t="str">
        <f>IF(H528="","",IF(Z528="SI",H528*(1+'INPUTS Y LISTAS'!$B$15),'Modelo Estadistico'!H528))</f>
        <v/>
      </c>
      <c r="AC528" s="15" t="str">
        <f>IF(I528="","",IF(Z528="SI",I528*(1+'INPUTS Y LISTAS'!$B$15),'Modelo Estadistico'!I528))</f>
        <v/>
      </c>
      <c r="AD528" s="15" t="str">
        <f>IF(J528="","",IF(Z528="SI",J528*(1+'INPUTS Y LISTAS'!$B$15),'Modelo Estadistico'!J528))</f>
        <v/>
      </c>
      <c r="AE528" s="15" t="str">
        <f>IF(K528="","",IF(Z528="SI",K528*(1+'INPUTS Y LISTAS'!$B$15),'Modelo Estadistico'!K528))</f>
        <v/>
      </c>
      <c r="AF528" s="15" t="str">
        <f>IF(L528="","",IF(Z528="SI",L528*(1+'INPUTS Y LISTAS'!$B$15),'Modelo Estadistico'!L528))</f>
        <v/>
      </c>
      <c r="AG528" s="15" t="str">
        <f>IF(M528="","",IF(Z528="SI",M528*(1+'INPUTS Y LISTAS'!$B$15),'Modelo Estadistico'!M528))</f>
        <v/>
      </c>
      <c r="AH528" s="15" t="str">
        <f>IF(N528="","",IF(Z528="SI",N528*(1+'INPUTS Y LISTAS'!$B$15),'Modelo Estadistico'!N528))</f>
        <v/>
      </c>
      <c r="AI528" s="15" t="str">
        <f>IF(O528="","",IF(Z528="SI",O528*(1+'INPUTS Y LISTAS'!$B$15),'Modelo Estadistico'!O528))</f>
        <v/>
      </c>
      <c r="AJ528" s="15" t="str">
        <f>IF(P528="","",IF(Z528="SI",P528*(1+'INPUTS Y LISTAS'!$B$15),'Modelo Estadistico'!P528))</f>
        <v/>
      </c>
      <c r="AK528" s="15" t="str">
        <f>IF(Q528="","",IF(Z528="SI",Q528*(1+'INPUTS Y LISTAS'!$B$15),'Modelo Estadistico'!Q528))</f>
        <v/>
      </c>
      <c r="AL528" s="15" t="str">
        <f>IF(R528="","",IF(Z528="SI",R528*(1+'INPUTS Y LISTAS'!$B$15),'Modelo Estadistico'!R528))</f>
        <v/>
      </c>
      <c r="AM528" s="15" t="str">
        <f>IF(S528="","",IF(Z528="SI",S528*(1+'INPUTS Y LISTAS'!$B$15),'Modelo Estadistico'!S528))</f>
        <v/>
      </c>
      <c r="AN528" s="15" t="str">
        <f>IF(T528="","",IF(Z528="SI",T528*(1+'INPUTS Y LISTAS'!$B$15),'Modelo Estadistico'!T528))</f>
        <v/>
      </c>
      <c r="AO528" s="15" t="str">
        <f>IF(U528="","",IF(Z528="SI",U528*(1+'INPUTS Y LISTAS'!$B$15),'Modelo Estadistico'!U528))</f>
        <v/>
      </c>
      <c r="AP528" s="15" t="str">
        <f>IF(V528="","",IF(Z528="SI",V528*(1+'INPUTS Y LISTAS'!$B$15),'Modelo Estadistico'!V528))</f>
        <v/>
      </c>
      <c r="AQ528" s="15" t="str">
        <f>IF(W528="","",IF(Z528="SI",W528*(1+'INPUTS Y LISTAS'!$B$15),'Modelo Estadistico'!W528))</f>
        <v/>
      </c>
      <c r="AR528" s="15" t="str">
        <f>IF(X528="","",IF(Z528="SI",X528*(1+'INPUTS Y LISTAS'!$B$15),'Modelo Estadistico'!X528))</f>
        <v/>
      </c>
      <c r="AS528" s="71"/>
      <c r="AT528" s="29" t="str">
        <f t="shared" si="520"/>
        <v/>
      </c>
      <c r="AU528" s="15" t="str">
        <f t="shared" si="521"/>
        <v/>
      </c>
      <c r="AV528" s="15" t="str">
        <f t="shared" si="522"/>
        <v/>
      </c>
      <c r="AW528" s="30" t="str">
        <f t="shared" si="523"/>
        <v/>
      </c>
      <c r="AX528" s="28" t="str">
        <f t="shared" si="502"/>
        <v/>
      </c>
      <c r="AY528" s="16" t="str">
        <f t="shared" ref="AY528:AY591" si="530">IF(AB528="","",IF(COUNT($AA528:$AR528)=1,"Incluir Cotización",IF(OR(AB528&lt;$AV528,AB528&gt;$AW528),"Excluir Cotización","Incluir Cotización")))</f>
        <v/>
      </c>
      <c r="AZ528" s="16" t="str">
        <f t="shared" ref="AZ528:AZ591" si="531">IF(AC528="","",IF(COUNT($AA528:$AR528)=1,"Incluir Cotización",IF(OR(AC528&lt;$AV528,AC528&gt;$AW528),"Excluir Cotización","Incluir Cotización")))</f>
        <v/>
      </c>
      <c r="BA528" s="16" t="str">
        <f t="shared" ref="BA528:BA591" si="532">IF(AD528="","",IF(COUNT($AA528:$AR528)=1,"Incluir Cotización",IF(OR(AD528&lt;$AV528,AD528&gt;$AW528),"Excluir Cotización","Incluir Cotización")))</f>
        <v/>
      </c>
      <c r="BB528" s="16" t="str">
        <f t="shared" ref="BB528:BB591" si="533">IF(AE528="","",IF(COUNT($AA528:$AR528)=1,"Incluir Cotización",IF(OR(AE528&lt;$AV528,AE528&gt;$AW528),"Excluir Cotización","Incluir Cotización")))</f>
        <v/>
      </c>
      <c r="BC528" s="16" t="str">
        <f t="shared" ref="BC528:BC591" si="534">IF(AF528="","",IF(COUNT($AA528:$AR528)=1,"Incluir Cotización",IF(OR(AF528&lt;$AV528,AF528&gt;$AW528),"Excluir Cotización","Incluir Cotización")))</f>
        <v/>
      </c>
      <c r="BD528" s="16" t="str">
        <f t="shared" ref="BD528:BD591" si="535">IF(AG528="","",IF(COUNT($AA528:$AR528)=1,"Incluir Cotización",IF(OR(AG528&lt;$AV528,AG528&gt;$AW528),"Excluir Cotización","Incluir Cotización")))</f>
        <v/>
      </c>
      <c r="BE528" s="16" t="str">
        <f t="shared" ref="BE528:BE591" si="536">IF(AH528="","",IF(COUNT($AA528:$AR528)=1,"Incluir Cotización",IF(OR(AH528&lt;$AV528,AH528&gt;$AW528),"Excluir Cotización","Incluir Cotización")))</f>
        <v/>
      </c>
      <c r="BF528" s="16" t="str">
        <f t="shared" ref="BF528:BF591" si="537">IF(AI528="","",IF(COUNT($AA528:$AR528)=1,"Incluir Cotización",IF(OR(AI528&lt;$AV528,AI528&gt;$AW528),"Excluir Cotización","Incluir Cotización")))</f>
        <v/>
      </c>
      <c r="BG528" s="16" t="str">
        <f t="shared" ref="BG528:BG591" si="538">IF(AJ528="","",IF(COUNT($AA528:$AR528)=1,"Incluir Cotización",IF(OR(AJ528&lt;$AV528,AJ528&gt;$AW528),"Excluir Cotización","Incluir Cotización")))</f>
        <v/>
      </c>
      <c r="BH528" s="16" t="str">
        <f t="shared" ref="BH528:BH591" si="539">IF(AK528="","",IF(COUNT($AA528:$AR528)=1,"Incluir Cotización",IF(OR(AK528&lt;$AV528,AK528&gt;$AW528),"Excluir Cotización","Incluir Cotización")))</f>
        <v/>
      </c>
      <c r="BI528" s="16" t="str">
        <f t="shared" ref="BI528:BI591" si="540">IF(AL528="","",IF(COUNT($AA528:$AR528)=1,"Incluir Cotización",IF(OR(AL528&lt;$AV528,AL528&gt;$AW528),"Excluir Cotización","Incluir Cotización")))</f>
        <v/>
      </c>
      <c r="BJ528" s="16" t="str">
        <f t="shared" ref="BJ528:BJ591" si="541">IF(AM528="","",IF(COUNT($AA528:$AR528)=1,"Incluir Cotización",IF(OR(AM528&lt;$AV528,AM528&gt;$AW528),"Excluir Cotización","Incluir Cotización")))</f>
        <v/>
      </c>
      <c r="BK528" s="16" t="str">
        <f t="shared" ref="BK528:BK591" si="542">IF(AN528="","",IF(COUNT($AA528:$AR528)=1,"Incluir Cotización",IF(OR(AN528&lt;$AV528,AN528&gt;$AW528),"Excluir Cotización","Incluir Cotización")))</f>
        <v/>
      </c>
      <c r="BL528" s="16" t="str">
        <f t="shared" ref="BL528:BL591" si="543">IF(AO528="","",IF(COUNT($AA528:$AR528)=1,"Incluir Cotización",IF(OR(AO528&lt;$AV528,AO528&gt;$AW528),"Excluir Cotización","Incluir Cotización")))</f>
        <v/>
      </c>
      <c r="BM528" s="16"/>
      <c r="BN528" s="16" t="str">
        <f t="shared" ref="BN528:BN591" si="544">IF(AQ528="","",IF(COUNT($AA528:$AR528)=1,"Incluir Cotización",IF(OR(AQ528&lt;$AV528,AQ528&gt;$AW528),"Excluir Cotización","Incluir Cotización")))</f>
        <v/>
      </c>
      <c r="BO528" s="16" t="str">
        <f t="shared" ref="BO528:BO591" si="545">IF(AR528="","",IF(COUNT($AA528:$AR528)=1,"Incluir Cotización",IF(OR(AR528&lt;$AV528,AR528&gt;$AW528),"Excluir Cotización","Incluir Cotización")))</f>
        <v/>
      </c>
      <c r="BP528" s="28" t="str">
        <f t="shared" ref="BP528:BP591" si="546">IF(AX528="Incluir Cotización",$AA528,"")</f>
        <v/>
      </c>
      <c r="BQ528" s="16" t="str">
        <f t="shared" ref="BQ528:BQ591" si="547">IF(AY528="Incluir Cotización",$AB528,"")</f>
        <v/>
      </c>
      <c r="BR528" s="16" t="str">
        <f t="shared" ref="BR528:BR591" si="548">IF(AZ528="Incluir Cotización",$AC528,"")</f>
        <v/>
      </c>
      <c r="BS528" s="16" t="str">
        <f t="shared" ref="BS528:BS591" si="549">IF(BA528="Incluir Cotización",$AD528,"")</f>
        <v/>
      </c>
      <c r="BT528" s="16" t="str">
        <f t="shared" ref="BT528:BT591" si="550">IF(BB528="Incluir Cotización",$AE528,"")</f>
        <v/>
      </c>
      <c r="BU528" s="16" t="str">
        <f t="shared" ref="BU528:BU591" si="551">IF(BC528="Incluir Cotización",$AF528,"")</f>
        <v/>
      </c>
      <c r="BV528" s="16" t="str">
        <f t="shared" ref="BV528:BV591" si="552">IF(BD528="Incluir Cotización",$AG528,"")</f>
        <v/>
      </c>
      <c r="BW528" s="16" t="str">
        <f t="shared" ref="BW528:BW591" si="553">IF(BE528="Incluir Cotización",$AH528,"")</f>
        <v/>
      </c>
      <c r="BX528" s="16" t="str">
        <f t="shared" ref="BX528:BX591" si="554">IF(BF528="Incluir Cotización",$AI528,"")</f>
        <v/>
      </c>
      <c r="BY528" s="16" t="str">
        <f t="shared" ref="BY528:BY591" si="555">IF(BG528="Incluir Cotización",$AJ528,"")</f>
        <v/>
      </c>
      <c r="BZ528" s="16" t="str">
        <f t="shared" ref="BZ528:CG543" si="556">IF(BH528="Incluir Cotización",$AJ528,"")</f>
        <v/>
      </c>
      <c r="CA528" s="16" t="str">
        <f t="shared" si="556"/>
        <v/>
      </c>
      <c r="CB528" s="16" t="str">
        <f t="shared" si="556"/>
        <v/>
      </c>
      <c r="CC528" s="16" t="str">
        <f t="shared" si="556"/>
        <v/>
      </c>
      <c r="CD528" s="16" t="str">
        <f t="shared" si="556"/>
        <v/>
      </c>
      <c r="CE528" s="16" t="str">
        <f t="shared" si="556"/>
        <v/>
      </c>
      <c r="CF528" s="16" t="str">
        <f t="shared" si="556"/>
        <v/>
      </c>
      <c r="CG528" s="16" t="str">
        <f t="shared" si="556"/>
        <v/>
      </c>
      <c r="CH528" s="66" t="str">
        <f t="shared" ref="CH528:CH591" si="557">IFERROR(AVERAGE(AA528:AR528),"")</f>
        <v/>
      </c>
      <c r="CI528" s="42" t="str">
        <f t="shared" si="513"/>
        <v/>
      </c>
      <c r="CJ528" s="42" t="str">
        <f t="shared" si="514"/>
        <v/>
      </c>
      <c r="CK528" s="42" t="str">
        <f t="shared" si="515"/>
        <v/>
      </c>
      <c r="CL528" s="42" t="str">
        <f t="shared" si="516"/>
        <v/>
      </c>
      <c r="CM528" s="42" t="str">
        <f t="shared" si="517"/>
        <v/>
      </c>
      <c r="CN528" s="65">
        <f t="shared" si="503"/>
        <v>0</v>
      </c>
      <c r="CO528" s="73"/>
      <c r="CP528" s="41">
        <f t="shared" si="524"/>
        <v>0</v>
      </c>
      <c r="CQ528" s="39">
        <f t="shared" si="525"/>
        <v>0</v>
      </c>
      <c r="CR528" s="40">
        <f t="shared" si="526"/>
        <v>0</v>
      </c>
      <c r="CS528" s="134">
        <f t="shared" si="527"/>
        <v>0</v>
      </c>
      <c r="CT528" s="17"/>
      <c r="CU528" s="129"/>
      <c r="CV528" s="130">
        <f t="shared" si="504"/>
        <v>0</v>
      </c>
      <c r="CW528" s="134">
        <f t="shared" si="505"/>
        <v>0</v>
      </c>
      <c r="CX528" s="131">
        <f>+IF($I$7="SI",'INPUTS Y LISTAS'!$B$31,0)</f>
        <v>0</v>
      </c>
      <c r="CY528" s="132"/>
      <c r="CZ528" s="130">
        <f t="shared" si="506"/>
        <v>0</v>
      </c>
      <c r="DA528" s="134">
        <f t="shared" si="507"/>
        <v>0</v>
      </c>
      <c r="DB528" s="131">
        <f>+IF($I$7="SI",'INPUTS Y LISTAS'!$B$32,0)</f>
        <v>0</v>
      </c>
      <c r="DC528" s="132"/>
      <c r="DD528" s="130">
        <f t="shared" si="508"/>
        <v>0</v>
      </c>
      <c r="DE528" s="134">
        <f t="shared" si="509"/>
        <v>0</v>
      </c>
      <c r="DF528" s="131">
        <f>+IF($I$7="SI",'INPUTS Y LISTAS'!$B$33,0)</f>
        <v>0</v>
      </c>
      <c r="DG528" s="132"/>
      <c r="DH528" s="130">
        <f t="shared" si="510"/>
        <v>0</v>
      </c>
      <c r="DI528" s="134">
        <f t="shared" si="511"/>
        <v>0</v>
      </c>
      <c r="DJ528" s="136">
        <f t="shared" si="512"/>
        <v>0</v>
      </c>
    </row>
    <row r="529" spans="3:114" ht="15.75" hidden="1" outlineLevel="2" x14ac:dyDescent="0.2">
      <c r="C529" s="14">
        <f t="shared" si="519"/>
        <v>515</v>
      </c>
      <c r="D529" s="72"/>
      <c r="E529" s="69">
        <v>1</v>
      </c>
      <c r="F529" s="69"/>
      <c r="G529" s="70"/>
      <c r="H529" s="70"/>
      <c r="I529" s="70"/>
      <c r="J529" s="70"/>
      <c r="K529" s="70"/>
      <c r="L529" s="70"/>
      <c r="M529" s="70"/>
      <c r="N529" s="70"/>
      <c r="O529" s="70"/>
      <c r="P529" s="70"/>
      <c r="Q529" s="70"/>
      <c r="R529" s="70"/>
      <c r="S529" s="70"/>
      <c r="T529" s="70"/>
      <c r="U529" s="70"/>
      <c r="V529" s="70"/>
      <c r="W529" s="70"/>
      <c r="X529" s="70"/>
      <c r="Y529" s="71"/>
      <c r="Z529" s="87" t="s">
        <v>16</v>
      </c>
      <c r="AA529" s="15" t="str">
        <f>IF(G529="","",IF(Z529="SI",G529*(1+'INPUTS Y LISTAS'!$B$15),'Modelo Estadistico'!G529))</f>
        <v/>
      </c>
      <c r="AB529" s="15" t="str">
        <f>IF(H529="","",IF(Z529="SI",H529*(1+'INPUTS Y LISTAS'!$B$15),'Modelo Estadistico'!H529))</f>
        <v/>
      </c>
      <c r="AC529" s="15" t="str">
        <f>IF(I529="","",IF(Z529="SI",I529*(1+'INPUTS Y LISTAS'!$B$15),'Modelo Estadistico'!I529))</f>
        <v/>
      </c>
      <c r="AD529" s="15" t="str">
        <f>IF(J529="","",IF(Z529="SI",J529*(1+'INPUTS Y LISTAS'!$B$15),'Modelo Estadistico'!J529))</f>
        <v/>
      </c>
      <c r="AE529" s="15" t="str">
        <f>IF(K529="","",IF(Z529="SI",K529*(1+'INPUTS Y LISTAS'!$B$15),'Modelo Estadistico'!K529))</f>
        <v/>
      </c>
      <c r="AF529" s="15" t="str">
        <f>IF(L529="","",IF(Z529="SI",L529*(1+'INPUTS Y LISTAS'!$B$15),'Modelo Estadistico'!L529))</f>
        <v/>
      </c>
      <c r="AG529" s="15" t="str">
        <f>IF(M529="","",IF(Z529="SI",M529*(1+'INPUTS Y LISTAS'!$B$15),'Modelo Estadistico'!M529))</f>
        <v/>
      </c>
      <c r="AH529" s="15" t="str">
        <f>IF(N529="","",IF(Z529="SI",N529*(1+'INPUTS Y LISTAS'!$B$15),'Modelo Estadistico'!N529))</f>
        <v/>
      </c>
      <c r="AI529" s="15" t="str">
        <f>IF(O529="","",IF(Z529="SI",O529*(1+'INPUTS Y LISTAS'!$B$15),'Modelo Estadistico'!O529))</f>
        <v/>
      </c>
      <c r="AJ529" s="15" t="str">
        <f>IF(P529="","",IF(Z529="SI",P529*(1+'INPUTS Y LISTAS'!$B$15),'Modelo Estadistico'!P529))</f>
        <v/>
      </c>
      <c r="AK529" s="15" t="str">
        <f>IF(Q529="","",IF(Z529="SI",Q529*(1+'INPUTS Y LISTAS'!$B$15),'Modelo Estadistico'!Q529))</f>
        <v/>
      </c>
      <c r="AL529" s="15" t="str">
        <f>IF(R529="","",IF(Z529="SI",R529*(1+'INPUTS Y LISTAS'!$B$15),'Modelo Estadistico'!R529))</f>
        <v/>
      </c>
      <c r="AM529" s="15" t="str">
        <f>IF(S529="","",IF(Z529="SI",S529*(1+'INPUTS Y LISTAS'!$B$15),'Modelo Estadistico'!S529))</f>
        <v/>
      </c>
      <c r="AN529" s="15" t="str">
        <f>IF(T529="","",IF(Z529="SI",T529*(1+'INPUTS Y LISTAS'!$B$15),'Modelo Estadistico'!T529))</f>
        <v/>
      </c>
      <c r="AO529" s="15" t="str">
        <f>IF(U529="","",IF(Z529="SI",U529*(1+'INPUTS Y LISTAS'!$B$15),'Modelo Estadistico'!U529))</f>
        <v/>
      </c>
      <c r="AP529" s="15" t="str">
        <f>IF(V529="","",IF(Z529="SI",V529*(1+'INPUTS Y LISTAS'!$B$15),'Modelo Estadistico'!V529))</f>
        <v/>
      </c>
      <c r="AQ529" s="15" t="str">
        <f>IF(W529="","",IF(Z529="SI",W529*(1+'INPUTS Y LISTAS'!$B$15),'Modelo Estadistico'!W529))</f>
        <v/>
      </c>
      <c r="AR529" s="15" t="str">
        <f>IF(X529="","",IF(Z529="SI",X529*(1+'INPUTS Y LISTAS'!$B$15),'Modelo Estadistico'!X529))</f>
        <v/>
      </c>
      <c r="AS529" s="71"/>
      <c r="AT529" s="29" t="str">
        <f t="shared" si="520"/>
        <v/>
      </c>
      <c r="AU529" s="15" t="str">
        <f t="shared" si="521"/>
        <v/>
      </c>
      <c r="AV529" s="15" t="str">
        <f t="shared" si="522"/>
        <v/>
      </c>
      <c r="AW529" s="30" t="str">
        <f t="shared" si="523"/>
        <v/>
      </c>
      <c r="AX529" s="28" t="str">
        <f t="shared" ref="AX529:AX592" si="558">IF(AA529="","",IF(COUNT($AA529:$AR529)=1,"Incluir Cotización",IF(OR(AA529&lt;$AV529,AA529&gt;$AW529),"Excluir Cotización","Incluir Cotización")))</f>
        <v/>
      </c>
      <c r="AY529" s="16" t="str">
        <f t="shared" si="530"/>
        <v/>
      </c>
      <c r="AZ529" s="16" t="str">
        <f t="shared" si="531"/>
        <v/>
      </c>
      <c r="BA529" s="16" t="str">
        <f t="shared" si="532"/>
        <v/>
      </c>
      <c r="BB529" s="16" t="str">
        <f t="shared" si="533"/>
        <v/>
      </c>
      <c r="BC529" s="16" t="str">
        <f t="shared" si="534"/>
        <v/>
      </c>
      <c r="BD529" s="16" t="str">
        <f t="shared" si="535"/>
        <v/>
      </c>
      <c r="BE529" s="16" t="str">
        <f t="shared" si="536"/>
        <v/>
      </c>
      <c r="BF529" s="16" t="str">
        <f t="shared" si="537"/>
        <v/>
      </c>
      <c r="BG529" s="16" t="str">
        <f t="shared" si="538"/>
        <v/>
      </c>
      <c r="BH529" s="16" t="str">
        <f t="shared" si="539"/>
        <v/>
      </c>
      <c r="BI529" s="16" t="str">
        <f t="shared" si="540"/>
        <v/>
      </c>
      <c r="BJ529" s="16" t="str">
        <f t="shared" si="541"/>
        <v/>
      </c>
      <c r="BK529" s="16" t="str">
        <f t="shared" si="542"/>
        <v/>
      </c>
      <c r="BL529" s="16" t="str">
        <f t="shared" si="543"/>
        <v/>
      </c>
      <c r="BM529" s="16"/>
      <c r="BN529" s="16" t="str">
        <f t="shared" si="544"/>
        <v/>
      </c>
      <c r="BO529" s="16" t="str">
        <f t="shared" si="545"/>
        <v/>
      </c>
      <c r="BP529" s="28" t="str">
        <f t="shared" si="546"/>
        <v/>
      </c>
      <c r="BQ529" s="16" t="str">
        <f t="shared" si="547"/>
        <v/>
      </c>
      <c r="BR529" s="16" t="str">
        <f t="shared" si="548"/>
        <v/>
      </c>
      <c r="BS529" s="16" t="str">
        <f t="shared" si="549"/>
        <v/>
      </c>
      <c r="BT529" s="16" t="str">
        <f t="shared" si="550"/>
        <v/>
      </c>
      <c r="BU529" s="16" t="str">
        <f t="shared" si="551"/>
        <v/>
      </c>
      <c r="BV529" s="16" t="str">
        <f t="shared" si="552"/>
        <v/>
      </c>
      <c r="BW529" s="16" t="str">
        <f t="shared" si="553"/>
        <v/>
      </c>
      <c r="BX529" s="16" t="str">
        <f t="shared" si="554"/>
        <v/>
      </c>
      <c r="BY529" s="16" t="str">
        <f t="shared" si="555"/>
        <v/>
      </c>
      <c r="BZ529" s="16" t="str">
        <f t="shared" si="556"/>
        <v/>
      </c>
      <c r="CA529" s="16" t="str">
        <f t="shared" si="556"/>
        <v/>
      </c>
      <c r="CB529" s="16" t="str">
        <f t="shared" si="556"/>
        <v/>
      </c>
      <c r="CC529" s="16" t="str">
        <f t="shared" si="556"/>
        <v/>
      </c>
      <c r="CD529" s="16" t="str">
        <f t="shared" si="556"/>
        <v/>
      </c>
      <c r="CE529" s="16" t="str">
        <f t="shared" si="556"/>
        <v/>
      </c>
      <c r="CF529" s="16" t="str">
        <f t="shared" si="556"/>
        <v/>
      </c>
      <c r="CG529" s="16" t="str">
        <f t="shared" si="556"/>
        <v/>
      </c>
      <c r="CH529" s="66" t="str">
        <f t="shared" si="557"/>
        <v/>
      </c>
      <c r="CI529" s="42" t="str">
        <f t="shared" si="513"/>
        <v/>
      </c>
      <c r="CJ529" s="42" t="str">
        <f t="shared" si="514"/>
        <v/>
      </c>
      <c r="CK529" s="42" t="str">
        <f t="shared" si="515"/>
        <v/>
      </c>
      <c r="CL529" s="42" t="str">
        <f t="shared" si="516"/>
        <v/>
      </c>
      <c r="CM529" s="42" t="str">
        <f t="shared" si="517"/>
        <v/>
      </c>
      <c r="CN529" s="65">
        <f t="shared" ref="CN529:CN592" si="559">IFERROR(MIN(CI529:CK529),0)</f>
        <v>0</v>
      </c>
      <c r="CO529" s="73"/>
      <c r="CP529" s="41">
        <f t="shared" si="524"/>
        <v>0</v>
      </c>
      <c r="CQ529" s="39">
        <f t="shared" si="525"/>
        <v>0</v>
      </c>
      <c r="CR529" s="40">
        <f t="shared" si="526"/>
        <v>0</v>
      </c>
      <c r="CS529" s="134">
        <f t="shared" si="527"/>
        <v>0</v>
      </c>
      <c r="CT529" s="17"/>
      <c r="CU529" s="129"/>
      <c r="CV529" s="130">
        <f t="shared" ref="CV529:CV592" si="560">+CN529</f>
        <v>0</v>
      </c>
      <c r="CW529" s="134">
        <f t="shared" ref="CW529:CW592" si="561">+CV529*CU529</f>
        <v>0</v>
      </c>
      <c r="CX529" s="131">
        <f>+IF($I$7="SI",'INPUTS Y LISTAS'!$B$31,0)</f>
        <v>0</v>
      </c>
      <c r="CY529" s="132"/>
      <c r="CZ529" s="130">
        <f t="shared" ref="CZ529:CZ592" si="562">+CV529*(1+CX529)</f>
        <v>0</v>
      </c>
      <c r="DA529" s="134">
        <f t="shared" ref="DA529:DA592" si="563">+CZ529*CY529</f>
        <v>0</v>
      </c>
      <c r="DB529" s="131">
        <f>+IF($I$7="SI",'INPUTS Y LISTAS'!$B$32,0)</f>
        <v>0</v>
      </c>
      <c r="DC529" s="132"/>
      <c r="DD529" s="130">
        <f t="shared" ref="DD529:DD592" si="564">+CZ529*(1+DB529)</f>
        <v>0</v>
      </c>
      <c r="DE529" s="134">
        <f t="shared" ref="DE529:DE592" si="565">+DD529*DC529</f>
        <v>0</v>
      </c>
      <c r="DF529" s="131">
        <f>+IF($I$7="SI",'INPUTS Y LISTAS'!$B$33,0)</f>
        <v>0</v>
      </c>
      <c r="DG529" s="132"/>
      <c r="DH529" s="130">
        <f t="shared" ref="DH529:DH592" si="566">+DD529*(1+DF529)</f>
        <v>0</v>
      </c>
      <c r="DI529" s="134">
        <f t="shared" ref="DI529:DI592" si="567">+DH529*DG529</f>
        <v>0</v>
      </c>
      <c r="DJ529" s="136">
        <f t="shared" ref="DJ529:DJ592" si="568">+CW529+DA529+DE529+DI529</f>
        <v>0</v>
      </c>
    </row>
    <row r="530" spans="3:114" ht="15.75" hidden="1" outlineLevel="2" x14ac:dyDescent="0.2">
      <c r="C530" s="14">
        <f t="shared" si="519"/>
        <v>516</v>
      </c>
      <c r="D530" s="72"/>
      <c r="E530" s="69">
        <v>1</v>
      </c>
      <c r="F530" s="69"/>
      <c r="G530" s="70"/>
      <c r="H530" s="70"/>
      <c r="I530" s="70"/>
      <c r="J530" s="70"/>
      <c r="K530" s="70"/>
      <c r="L530" s="70"/>
      <c r="M530" s="70"/>
      <c r="N530" s="70"/>
      <c r="O530" s="70"/>
      <c r="P530" s="70"/>
      <c r="Q530" s="70"/>
      <c r="R530" s="70"/>
      <c r="S530" s="70"/>
      <c r="T530" s="70"/>
      <c r="U530" s="70"/>
      <c r="V530" s="70"/>
      <c r="W530" s="70"/>
      <c r="X530" s="70"/>
      <c r="Y530" s="71"/>
      <c r="Z530" s="87" t="s">
        <v>16</v>
      </c>
      <c r="AA530" s="15" t="str">
        <f>IF(G530="","",IF(Z530="SI",G530*(1+'INPUTS Y LISTAS'!$B$15),'Modelo Estadistico'!G530))</f>
        <v/>
      </c>
      <c r="AB530" s="15" t="str">
        <f>IF(H530="","",IF(Z530="SI",H530*(1+'INPUTS Y LISTAS'!$B$15),'Modelo Estadistico'!H530))</f>
        <v/>
      </c>
      <c r="AC530" s="15" t="str">
        <f>IF(I530="","",IF(Z530="SI",I530*(1+'INPUTS Y LISTAS'!$B$15),'Modelo Estadistico'!I530))</f>
        <v/>
      </c>
      <c r="AD530" s="15" t="str">
        <f>IF(J530="","",IF(Z530="SI",J530*(1+'INPUTS Y LISTAS'!$B$15),'Modelo Estadistico'!J530))</f>
        <v/>
      </c>
      <c r="AE530" s="15" t="str">
        <f>IF(K530="","",IF(Z530="SI",K530*(1+'INPUTS Y LISTAS'!$B$15),'Modelo Estadistico'!K530))</f>
        <v/>
      </c>
      <c r="AF530" s="15" t="str">
        <f>IF(L530="","",IF(Z530="SI",L530*(1+'INPUTS Y LISTAS'!$B$15),'Modelo Estadistico'!L530))</f>
        <v/>
      </c>
      <c r="AG530" s="15" t="str">
        <f>IF(M530="","",IF(Z530="SI",M530*(1+'INPUTS Y LISTAS'!$B$15),'Modelo Estadistico'!M530))</f>
        <v/>
      </c>
      <c r="AH530" s="15" t="str">
        <f>IF(N530="","",IF(Z530="SI",N530*(1+'INPUTS Y LISTAS'!$B$15),'Modelo Estadistico'!N530))</f>
        <v/>
      </c>
      <c r="AI530" s="15" t="str">
        <f>IF(O530="","",IF(Z530="SI",O530*(1+'INPUTS Y LISTAS'!$B$15),'Modelo Estadistico'!O530))</f>
        <v/>
      </c>
      <c r="AJ530" s="15" t="str">
        <f>IF(P530="","",IF(Z530="SI",P530*(1+'INPUTS Y LISTAS'!$B$15),'Modelo Estadistico'!P530))</f>
        <v/>
      </c>
      <c r="AK530" s="15" t="str">
        <f>IF(Q530="","",IF(Z530="SI",Q530*(1+'INPUTS Y LISTAS'!$B$15),'Modelo Estadistico'!Q530))</f>
        <v/>
      </c>
      <c r="AL530" s="15" t="str">
        <f>IF(R530="","",IF(Z530="SI",R530*(1+'INPUTS Y LISTAS'!$B$15),'Modelo Estadistico'!R530))</f>
        <v/>
      </c>
      <c r="AM530" s="15" t="str">
        <f>IF(S530="","",IF(Z530="SI",S530*(1+'INPUTS Y LISTAS'!$B$15),'Modelo Estadistico'!S530))</f>
        <v/>
      </c>
      <c r="AN530" s="15" t="str">
        <f>IF(T530="","",IF(Z530="SI",T530*(1+'INPUTS Y LISTAS'!$B$15),'Modelo Estadistico'!T530))</f>
        <v/>
      </c>
      <c r="AO530" s="15" t="str">
        <f>IF(U530="","",IF(Z530="SI",U530*(1+'INPUTS Y LISTAS'!$B$15),'Modelo Estadistico'!U530))</f>
        <v/>
      </c>
      <c r="AP530" s="15" t="str">
        <f>IF(V530="","",IF(Z530="SI",V530*(1+'INPUTS Y LISTAS'!$B$15),'Modelo Estadistico'!V530))</f>
        <v/>
      </c>
      <c r="AQ530" s="15" t="str">
        <f>IF(W530="","",IF(Z530="SI",W530*(1+'INPUTS Y LISTAS'!$B$15),'Modelo Estadistico'!W530))</f>
        <v/>
      </c>
      <c r="AR530" s="15" t="str">
        <f>IF(X530="","",IF(Z530="SI",X530*(1+'INPUTS Y LISTAS'!$B$15),'Modelo Estadistico'!X530))</f>
        <v/>
      </c>
      <c r="AS530" s="71"/>
      <c r="AT530" s="29" t="str">
        <f t="shared" si="520"/>
        <v/>
      </c>
      <c r="AU530" s="15" t="str">
        <f t="shared" si="521"/>
        <v/>
      </c>
      <c r="AV530" s="15" t="str">
        <f t="shared" si="522"/>
        <v/>
      </c>
      <c r="AW530" s="30" t="str">
        <f t="shared" si="523"/>
        <v/>
      </c>
      <c r="AX530" s="28" t="str">
        <f t="shared" si="558"/>
        <v/>
      </c>
      <c r="AY530" s="16" t="str">
        <f t="shared" si="530"/>
        <v/>
      </c>
      <c r="AZ530" s="16" t="str">
        <f t="shared" si="531"/>
        <v/>
      </c>
      <c r="BA530" s="16" t="str">
        <f t="shared" si="532"/>
        <v/>
      </c>
      <c r="BB530" s="16" t="str">
        <f t="shared" si="533"/>
        <v/>
      </c>
      <c r="BC530" s="16" t="str">
        <f t="shared" si="534"/>
        <v/>
      </c>
      <c r="BD530" s="16" t="str">
        <f t="shared" si="535"/>
        <v/>
      </c>
      <c r="BE530" s="16" t="str">
        <f t="shared" si="536"/>
        <v/>
      </c>
      <c r="BF530" s="16" t="str">
        <f t="shared" si="537"/>
        <v/>
      </c>
      <c r="BG530" s="16" t="str">
        <f t="shared" si="538"/>
        <v/>
      </c>
      <c r="BH530" s="16" t="str">
        <f t="shared" si="539"/>
        <v/>
      </c>
      <c r="BI530" s="16" t="str">
        <f t="shared" si="540"/>
        <v/>
      </c>
      <c r="BJ530" s="16" t="str">
        <f t="shared" si="541"/>
        <v/>
      </c>
      <c r="BK530" s="16" t="str">
        <f t="shared" si="542"/>
        <v/>
      </c>
      <c r="BL530" s="16" t="str">
        <f t="shared" si="543"/>
        <v/>
      </c>
      <c r="BM530" s="16"/>
      <c r="BN530" s="16" t="str">
        <f t="shared" si="544"/>
        <v/>
      </c>
      <c r="BO530" s="16" t="str">
        <f t="shared" si="545"/>
        <v/>
      </c>
      <c r="BP530" s="28" t="str">
        <f t="shared" si="546"/>
        <v/>
      </c>
      <c r="BQ530" s="16" t="str">
        <f t="shared" si="547"/>
        <v/>
      </c>
      <c r="BR530" s="16" t="str">
        <f t="shared" si="548"/>
        <v/>
      </c>
      <c r="BS530" s="16" t="str">
        <f t="shared" si="549"/>
        <v/>
      </c>
      <c r="BT530" s="16" t="str">
        <f t="shared" si="550"/>
        <v/>
      </c>
      <c r="BU530" s="16" t="str">
        <f t="shared" si="551"/>
        <v/>
      </c>
      <c r="BV530" s="16" t="str">
        <f t="shared" si="552"/>
        <v/>
      </c>
      <c r="BW530" s="16" t="str">
        <f t="shared" si="553"/>
        <v/>
      </c>
      <c r="BX530" s="16" t="str">
        <f t="shared" si="554"/>
        <v/>
      </c>
      <c r="BY530" s="16" t="str">
        <f t="shared" si="555"/>
        <v/>
      </c>
      <c r="BZ530" s="16" t="str">
        <f t="shared" si="556"/>
        <v/>
      </c>
      <c r="CA530" s="16" t="str">
        <f t="shared" si="556"/>
        <v/>
      </c>
      <c r="CB530" s="16" t="str">
        <f t="shared" si="556"/>
        <v/>
      </c>
      <c r="CC530" s="16" t="str">
        <f t="shared" si="556"/>
        <v/>
      </c>
      <c r="CD530" s="16" t="str">
        <f t="shared" si="556"/>
        <v/>
      </c>
      <c r="CE530" s="16" t="str">
        <f t="shared" si="556"/>
        <v/>
      </c>
      <c r="CF530" s="16" t="str">
        <f t="shared" si="556"/>
        <v/>
      </c>
      <c r="CG530" s="16" t="str">
        <f t="shared" si="556"/>
        <v/>
      </c>
      <c r="CH530" s="66" t="str">
        <f t="shared" si="557"/>
        <v/>
      </c>
      <c r="CI530" s="42" t="str">
        <f t="shared" ref="CI530:CI593" si="569">IFERROR(AVERAGE(BP530:CG530),"")</f>
        <v/>
      </c>
      <c r="CJ530" s="42" t="str">
        <f t="shared" ref="CJ530:CJ593" si="570">IFERROR(MEDIAN(BP530:CG530),"")</f>
        <v/>
      </c>
      <c r="CK530" s="42" t="str">
        <f t="shared" ref="CK530:CK593" si="571">IFERROR(GEOMEAN(BP530:CG530),"")</f>
        <v/>
      </c>
      <c r="CL530" s="42" t="str">
        <f t="shared" ref="CL530:CL593" si="572">IFERROR(TRIMMEAN(BP530:CG530,$CL$10),"")</f>
        <v/>
      </c>
      <c r="CM530" s="42" t="str">
        <f t="shared" ref="CM530:CM593" si="573">IFERROR(HARMEAN(BP530:CG530),"")</f>
        <v/>
      </c>
      <c r="CN530" s="65">
        <f t="shared" si="559"/>
        <v>0</v>
      </c>
      <c r="CO530" s="73"/>
      <c r="CP530" s="41">
        <f t="shared" si="524"/>
        <v>0</v>
      </c>
      <c r="CQ530" s="39">
        <f t="shared" si="525"/>
        <v>0</v>
      </c>
      <c r="CR530" s="40">
        <f t="shared" si="526"/>
        <v>0</v>
      </c>
      <c r="CS530" s="134">
        <f t="shared" si="527"/>
        <v>0</v>
      </c>
      <c r="CT530" s="17"/>
      <c r="CU530" s="129"/>
      <c r="CV530" s="130">
        <f t="shared" si="560"/>
        <v>0</v>
      </c>
      <c r="CW530" s="134">
        <f t="shared" si="561"/>
        <v>0</v>
      </c>
      <c r="CX530" s="131">
        <f>+IF($I$7="SI",'INPUTS Y LISTAS'!$B$31,0)</f>
        <v>0</v>
      </c>
      <c r="CY530" s="132"/>
      <c r="CZ530" s="130">
        <f t="shared" si="562"/>
        <v>0</v>
      </c>
      <c r="DA530" s="134">
        <f t="shared" si="563"/>
        <v>0</v>
      </c>
      <c r="DB530" s="131">
        <f>+IF($I$7="SI",'INPUTS Y LISTAS'!$B$32,0)</f>
        <v>0</v>
      </c>
      <c r="DC530" s="132"/>
      <c r="DD530" s="130">
        <f t="shared" si="564"/>
        <v>0</v>
      </c>
      <c r="DE530" s="134">
        <f t="shared" si="565"/>
        <v>0</v>
      </c>
      <c r="DF530" s="131">
        <f>+IF($I$7="SI",'INPUTS Y LISTAS'!$B$33,0)</f>
        <v>0</v>
      </c>
      <c r="DG530" s="132"/>
      <c r="DH530" s="130">
        <f t="shared" si="566"/>
        <v>0</v>
      </c>
      <c r="DI530" s="134">
        <f t="shared" si="567"/>
        <v>0</v>
      </c>
      <c r="DJ530" s="136">
        <f t="shared" si="568"/>
        <v>0</v>
      </c>
    </row>
    <row r="531" spans="3:114" ht="15.75" hidden="1" outlineLevel="2" x14ac:dyDescent="0.2">
      <c r="C531" s="14">
        <f t="shared" si="519"/>
        <v>517</v>
      </c>
      <c r="D531" s="72"/>
      <c r="E531" s="69">
        <v>1</v>
      </c>
      <c r="F531" s="69"/>
      <c r="G531" s="70"/>
      <c r="H531" s="70"/>
      <c r="I531" s="70"/>
      <c r="J531" s="70"/>
      <c r="K531" s="70"/>
      <c r="L531" s="70"/>
      <c r="M531" s="70"/>
      <c r="N531" s="70"/>
      <c r="O531" s="70"/>
      <c r="P531" s="70"/>
      <c r="Q531" s="70"/>
      <c r="R531" s="70"/>
      <c r="S531" s="70"/>
      <c r="T531" s="70"/>
      <c r="U531" s="70"/>
      <c r="V531" s="70"/>
      <c r="W531" s="70"/>
      <c r="X531" s="70"/>
      <c r="Y531" s="71"/>
      <c r="Z531" s="87" t="s">
        <v>16</v>
      </c>
      <c r="AA531" s="15" t="str">
        <f>IF(G531="","",IF(Z531="SI",G531*(1+'INPUTS Y LISTAS'!$B$15),'Modelo Estadistico'!G531))</f>
        <v/>
      </c>
      <c r="AB531" s="15" t="str">
        <f>IF(H531="","",IF(Z531="SI",H531*(1+'INPUTS Y LISTAS'!$B$15),'Modelo Estadistico'!H531))</f>
        <v/>
      </c>
      <c r="AC531" s="15" t="str">
        <f>IF(I531="","",IF(Z531="SI",I531*(1+'INPUTS Y LISTAS'!$B$15),'Modelo Estadistico'!I531))</f>
        <v/>
      </c>
      <c r="AD531" s="15" t="str">
        <f>IF(J531="","",IF(Z531="SI",J531*(1+'INPUTS Y LISTAS'!$B$15),'Modelo Estadistico'!J531))</f>
        <v/>
      </c>
      <c r="AE531" s="15" t="str">
        <f>IF(K531="","",IF(Z531="SI",K531*(1+'INPUTS Y LISTAS'!$B$15),'Modelo Estadistico'!K531))</f>
        <v/>
      </c>
      <c r="AF531" s="15" t="str">
        <f>IF(L531="","",IF(Z531="SI",L531*(1+'INPUTS Y LISTAS'!$B$15),'Modelo Estadistico'!L531))</f>
        <v/>
      </c>
      <c r="AG531" s="15" t="str">
        <f>IF(M531="","",IF(Z531="SI",M531*(1+'INPUTS Y LISTAS'!$B$15),'Modelo Estadistico'!M531))</f>
        <v/>
      </c>
      <c r="AH531" s="15" t="str">
        <f>IF(N531="","",IF(Z531="SI",N531*(1+'INPUTS Y LISTAS'!$B$15),'Modelo Estadistico'!N531))</f>
        <v/>
      </c>
      <c r="AI531" s="15" t="str">
        <f>IF(O531="","",IF(Z531="SI",O531*(1+'INPUTS Y LISTAS'!$B$15),'Modelo Estadistico'!O531))</f>
        <v/>
      </c>
      <c r="AJ531" s="15" t="str">
        <f>IF(P531="","",IF(Z531="SI",P531*(1+'INPUTS Y LISTAS'!$B$15),'Modelo Estadistico'!P531))</f>
        <v/>
      </c>
      <c r="AK531" s="15" t="str">
        <f>IF(Q531="","",IF(Z531="SI",Q531*(1+'INPUTS Y LISTAS'!$B$15),'Modelo Estadistico'!Q531))</f>
        <v/>
      </c>
      <c r="AL531" s="15" t="str">
        <f>IF(R531="","",IF(Z531="SI",R531*(1+'INPUTS Y LISTAS'!$B$15),'Modelo Estadistico'!R531))</f>
        <v/>
      </c>
      <c r="AM531" s="15" t="str">
        <f>IF(S531="","",IF(Z531="SI",S531*(1+'INPUTS Y LISTAS'!$B$15),'Modelo Estadistico'!S531))</f>
        <v/>
      </c>
      <c r="AN531" s="15" t="str">
        <f>IF(T531="","",IF(Z531="SI",T531*(1+'INPUTS Y LISTAS'!$B$15),'Modelo Estadistico'!T531))</f>
        <v/>
      </c>
      <c r="AO531" s="15" t="str">
        <f>IF(U531="","",IF(Z531="SI",U531*(1+'INPUTS Y LISTAS'!$B$15),'Modelo Estadistico'!U531))</f>
        <v/>
      </c>
      <c r="AP531" s="15" t="str">
        <f>IF(V531="","",IF(Z531="SI",V531*(1+'INPUTS Y LISTAS'!$B$15),'Modelo Estadistico'!V531))</f>
        <v/>
      </c>
      <c r="AQ531" s="15" t="str">
        <f>IF(W531="","",IF(Z531="SI",W531*(1+'INPUTS Y LISTAS'!$B$15),'Modelo Estadistico'!W531))</f>
        <v/>
      </c>
      <c r="AR531" s="15" t="str">
        <f>IF(X531="","",IF(Z531="SI",X531*(1+'INPUTS Y LISTAS'!$B$15),'Modelo Estadistico'!X531))</f>
        <v/>
      </c>
      <c r="AS531" s="71"/>
      <c r="AT531" s="29" t="str">
        <f t="shared" si="520"/>
        <v/>
      </c>
      <c r="AU531" s="15" t="str">
        <f t="shared" si="521"/>
        <v/>
      </c>
      <c r="AV531" s="15" t="str">
        <f t="shared" si="522"/>
        <v/>
      </c>
      <c r="AW531" s="30" t="str">
        <f t="shared" si="523"/>
        <v/>
      </c>
      <c r="AX531" s="28" t="str">
        <f t="shared" si="558"/>
        <v/>
      </c>
      <c r="AY531" s="16" t="str">
        <f t="shared" si="530"/>
        <v/>
      </c>
      <c r="AZ531" s="16" t="str">
        <f t="shared" si="531"/>
        <v/>
      </c>
      <c r="BA531" s="16" t="str">
        <f t="shared" si="532"/>
        <v/>
      </c>
      <c r="BB531" s="16" t="str">
        <f t="shared" si="533"/>
        <v/>
      </c>
      <c r="BC531" s="16" t="str">
        <f t="shared" si="534"/>
        <v/>
      </c>
      <c r="BD531" s="16" t="str">
        <f t="shared" si="535"/>
        <v/>
      </c>
      <c r="BE531" s="16" t="str">
        <f t="shared" si="536"/>
        <v/>
      </c>
      <c r="BF531" s="16" t="str">
        <f t="shared" si="537"/>
        <v/>
      </c>
      <c r="BG531" s="16" t="str">
        <f t="shared" si="538"/>
        <v/>
      </c>
      <c r="BH531" s="16" t="str">
        <f t="shared" si="539"/>
        <v/>
      </c>
      <c r="BI531" s="16" t="str">
        <f t="shared" si="540"/>
        <v/>
      </c>
      <c r="BJ531" s="16" t="str">
        <f t="shared" si="541"/>
        <v/>
      </c>
      <c r="BK531" s="16" t="str">
        <f t="shared" si="542"/>
        <v/>
      </c>
      <c r="BL531" s="16" t="str">
        <f t="shared" si="543"/>
        <v/>
      </c>
      <c r="BM531" s="16"/>
      <c r="BN531" s="16" t="str">
        <f t="shared" si="544"/>
        <v/>
      </c>
      <c r="BO531" s="16" t="str">
        <f t="shared" si="545"/>
        <v/>
      </c>
      <c r="BP531" s="28" t="str">
        <f t="shared" si="546"/>
        <v/>
      </c>
      <c r="BQ531" s="16" t="str">
        <f t="shared" si="547"/>
        <v/>
      </c>
      <c r="BR531" s="16" t="str">
        <f t="shared" si="548"/>
        <v/>
      </c>
      <c r="BS531" s="16" t="str">
        <f t="shared" si="549"/>
        <v/>
      </c>
      <c r="BT531" s="16" t="str">
        <f t="shared" si="550"/>
        <v/>
      </c>
      <c r="BU531" s="16" t="str">
        <f t="shared" si="551"/>
        <v/>
      </c>
      <c r="BV531" s="16" t="str">
        <f t="shared" si="552"/>
        <v/>
      </c>
      <c r="BW531" s="16" t="str">
        <f t="shared" si="553"/>
        <v/>
      </c>
      <c r="BX531" s="16" t="str">
        <f t="shared" si="554"/>
        <v/>
      </c>
      <c r="BY531" s="16" t="str">
        <f t="shared" si="555"/>
        <v/>
      </c>
      <c r="BZ531" s="16" t="str">
        <f t="shared" si="556"/>
        <v/>
      </c>
      <c r="CA531" s="16" t="str">
        <f t="shared" si="556"/>
        <v/>
      </c>
      <c r="CB531" s="16" t="str">
        <f t="shared" si="556"/>
        <v/>
      </c>
      <c r="CC531" s="16" t="str">
        <f t="shared" si="556"/>
        <v/>
      </c>
      <c r="CD531" s="16" t="str">
        <f t="shared" si="556"/>
        <v/>
      </c>
      <c r="CE531" s="16" t="str">
        <f t="shared" si="556"/>
        <v/>
      </c>
      <c r="CF531" s="16" t="str">
        <f t="shared" si="556"/>
        <v/>
      </c>
      <c r="CG531" s="16" t="str">
        <f t="shared" si="556"/>
        <v/>
      </c>
      <c r="CH531" s="66" t="str">
        <f t="shared" si="557"/>
        <v/>
      </c>
      <c r="CI531" s="42" t="str">
        <f t="shared" si="569"/>
        <v/>
      </c>
      <c r="CJ531" s="42" t="str">
        <f t="shared" si="570"/>
        <v/>
      </c>
      <c r="CK531" s="42" t="str">
        <f t="shared" si="571"/>
        <v/>
      </c>
      <c r="CL531" s="42" t="str">
        <f t="shared" si="572"/>
        <v/>
      </c>
      <c r="CM531" s="42" t="str">
        <f t="shared" si="573"/>
        <v/>
      </c>
      <c r="CN531" s="65">
        <f t="shared" si="559"/>
        <v>0</v>
      </c>
      <c r="CO531" s="73"/>
      <c r="CP531" s="41">
        <f t="shared" si="524"/>
        <v>0</v>
      </c>
      <c r="CQ531" s="39">
        <f t="shared" si="525"/>
        <v>0</v>
      </c>
      <c r="CR531" s="40">
        <f t="shared" si="526"/>
        <v>0</v>
      </c>
      <c r="CS531" s="134">
        <f t="shared" si="527"/>
        <v>0</v>
      </c>
      <c r="CT531" s="17"/>
      <c r="CU531" s="129"/>
      <c r="CV531" s="130">
        <f t="shared" si="560"/>
        <v>0</v>
      </c>
      <c r="CW531" s="134">
        <f t="shared" si="561"/>
        <v>0</v>
      </c>
      <c r="CX531" s="131">
        <f>+IF($I$7="SI",'INPUTS Y LISTAS'!$B$31,0)</f>
        <v>0</v>
      </c>
      <c r="CY531" s="132"/>
      <c r="CZ531" s="130">
        <f t="shared" si="562"/>
        <v>0</v>
      </c>
      <c r="DA531" s="134">
        <f t="shared" si="563"/>
        <v>0</v>
      </c>
      <c r="DB531" s="131">
        <f>+IF($I$7="SI",'INPUTS Y LISTAS'!$B$32,0)</f>
        <v>0</v>
      </c>
      <c r="DC531" s="132"/>
      <c r="DD531" s="130">
        <f t="shared" si="564"/>
        <v>0</v>
      </c>
      <c r="DE531" s="134">
        <f t="shared" si="565"/>
        <v>0</v>
      </c>
      <c r="DF531" s="131">
        <f>+IF($I$7="SI",'INPUTS Y LISTAS'!$B$33,0)</f>
        <v>0</v>
      </c>
      <c r="DG531" s="132"/>
      <c r="DH531" s="130">
        <f t="shared" si="566"/>
        <v>0</v>
      </c>
      <c r="DI531" s="134">
        <f t="shared" si="567"/>
        <v>0</v>
      </c>
      <c r="DJ531" s="136">
        <f t="shared" si="568"/>
        <v>0</v>
      </c>
    </row>
    <row r="532" spans="3:114" ht="15.75" hidden="1" outlineLevel="2" x14ac:dyDescent="0.2">
      <c r="C532" s="14">
        <f t="shared" si="519"/>
        <v>518</v>
      </c>
      <c r="D532" s="72"/>
      <c r="E532" s="69">
        <v>1</v>
      </c>
      <c r="F532" s="69"/>
      <c r="G532" s="70"/>
      <c r="H532" s="70"/>
      <c r="I532" s="70"/>
      <c r="J532" s="70"/>
      <c r="K532" s="70"/>
      <c r="L532" s="70"/>
      <c r="M532" s="70"/>
      <c r="N532" s="70"/>
      <c r="O532" s="70"/>
      <c r="P532" s="70"/>
      <c r="Q532" s="70"/>
      <c r="R532" s="70"/>
      <c r="S532" s="70"/>
      <c r="T532" s="70"/>
      <c r="U532" s="70"/>
      <c r="V532" s="70"/>
      <c r="W532" s="70"/>
      <c r="X532" s="70"/>
      <c r="Y532" s="71"/>
      <c r="Z532" s="87" t="s">
        <v>16</v>
      </c>
      <c r="AA532" s="15" t="str">
        <f>IF(G532="","",IF(Z532="SI",G532*(1+'INPUTS Y LISTAS'!$B$15),'Modelo Estadistico'!G532))</f>
        <v/>
      </c>
      <c r="AB532" s="15" t="str">
        <f>IF(H532="","",IF(Z532="SI",H532*(1+'INPUTS Y LISTAS'!$B$15),'Modelo Estadistico'!H532))</f>
        <v/>
      </c>
      <c r="AC532" s="15" t="str">
        <f>IF(I532="","",IF(Z532="SI",I532*(1+'INPUTS Y LISTAS'!$B$15),'Modelo Estadistico'!I532))</f>
        <v/>
      </c>
      <c r="AD532" s="15" t="str">
        <f>IF(J532="","",IF(Z532="SI",J532*(1+'INPUTS Y LISTAS'!$B$15),'Modelo Estadistico'!J532))</f>
        <v/>
      </c>
      <c r="AE532" s="15" t="str">
        <f>IF(K532="","",IF(Z532="SI",K532*(1+'INPUTS Y LISTAS'!$B$15),'Modelo Estadistico'!K532))</f>
        <v/>
      </c>
      <c r="AF532" s="15" t="str">
        <f>IF(L532="","",IF(Z532="SI",L532*(1+'INPUTS Y LISTAS'!$B$15),'Modelo Estadistico'!L532))</f>
        <v/>
      </c>
      <c r="AG532" s="15" t="str">
        <f>IF(M532="","",IF(Z532="SI",M532*(1+'INPUTS Y LISTAS'!$B$15),'Modelo Estadistico'!M532))</f>
        <v/>
      </c>
      <c r="AH532" s="15" t="str">
        <f>IF(N532="","",IF(Z532="SI",N532*(1+'INPUTS Y LISTAS'!$B$15),'Modelo Estadistico'!N532))</f>
        <v/>
      </c>
      <c r="AI532" s="15" t="str">
        <f>IF(O532="","",IF(Z532="SI",O532*(1+'INPUTS Y LISTAS'!$B$15),'Modelo Estadistico'!O532))</f>
        <v/>
      </c>
      <c r="AJ532" s="15" t="str">
        <f>IF(P532="","",IF(Z532="SI",P532*(1+'INPUTS Y LISTAS'!$B$15),'Modelo Estadistico'!P532))</f>
        <v/>
      </c>
      <c r="AK532" s="15" t="str">
        <f>IF(Q532="","",IF(Z532="SI",Q532*(1+'INPUTS Y LISTAS'!$B$15),'Modelo Estadistico'!Q532))</f>
        <v/>
      </c>
      <c r="AL532" s="15" t="str">
        <f>IF(R532="","",IF(Z532="SI",R532*(1+'INPUTS Y LISTAS'!$B$15),'Modelo Estadistico'!R532))</f>
        <v/>
      </c>
      <c r="AM532" s="15" t="str">
        <f>IF(S532="","",IF(Z532="SI",S532*(1+'INPUTS Y LISTAS'!$B$15),'Modelo Estadistico'!S532))</f>
        <v/>
      </c>
      <c r="AN532" s="15" t="str">
        <f>IF(T532="","",IF(Z532="SI",T532*(1+'INPUTS Y LISTAS'!$B$15),'Modelo Estadistico'!T532))</f>
        <v/>
      </c>
      <c r="AO532" s="15" t="str">
        <f>IF(U532="","",IF(Z532="SI",U532*(1+'INPUTS Y LISTAS'!$B$15),'Modelo Estadistico'!U532))</f>
        <v/>
      </c>
      <c r="AP532" s="15" t="str">
        <f>IF(V532="","",IF(Z532="SI",V532*(1+'INPUTS Y LISTAS'!$B$15),'Modelo Estadistico'!V532))</f>
        <v/>
      </c>
      <c r="AQ532" s="15" t="str">
        <f>IF(W532="","",IF(Z532="SI",W532*(1+'INPUTS Y LISTAS'!$B$15),'Modelo Estadistico'!W532))</f>
        <v/>
      </c>
      <c r="AR532" s="15" t="str">
        <f>IF(X532="","",IF(Z532="SI",X532*(1+'INPUTS Y LISTAS'!$B$15),'Modelo Estadistico'!X532))</f>
        <v/>
      </c>
      <c r="AS532" s="71"/>
      <c r="AT532" s="29" t="str">
        <f t="shared" si="520"/>
        <v/>
      </c>
      <c r="AU532" s="15" t="str">
        <f t="shared" si="521"/>
        <v/>
      </c>
      <c r="AV532" s="15" t="str">
        <f t="shared" si="522"/>
        <v/>
      </c>
      <c r="AW532" s="30" t="str">
        <f t="shared" si="523"/>
        <v/>
      </c>
      <c r="AX532" s="28" t="str">
        <f t="shared" si="558"/>
        <v/>
      </c>
      <c r="AY532" s="16" t="str">
        <f t="shared" si="530"/>
        <v/>
      </c>
      <c r="AZ532" s="16" t="str">
        <f t="shared" si="531"/>
        <v/>
      </c>
      <c r="BA532" s="16" t="str">
        <f t="shared" si="532"/>
        <v/>
      </c>
      <c r="BB532" s="16" t="str">
        <f t="shared" si="533"/>
        <v/>
      </c>
      <c r="BC532" s="16" t="str">
        <f t="shared" si="534"/>
        <v/>
      </c>
      <c r="BD532" s="16" t="str">
        <f t="shared" si="535"/>
        <v/>
      </c>
      <c r="BE532" s="16" t="str">
        <f t="shared" si="536"/>
        <v/>
      </c>
      <c r="BF532" s="16" t="str">
        <f t="shared" si="537"/>
        <v/>
      </c>
      <c r="BG532" s="16" t="str">
        <f t="shared" si="538"/>
        <v/>
      </c>
      <c r="BH532" s="16" t="str">
        <f t="shared" si="539"/>
        <v/>
      </c>
      <c r="BI532" s="16" t="str">
        <f t="shared" si="540"/>
        <v/>
      </c>
      <c r="BJ532" s="16" t="str">
        <f t="shared" si="541"/>
        <v/>
      </c>
      <c r="BK532" s="16" t="str">
        <f t="shared" si="542"/>
        <v/>
      </c>
      <c r="BL532" s="16" t="str">
        <f t="shared" si="543"/>
        <v/>
      </c>
      <c r="BM532" s="16"/>
      <c r="BN532" s="16" t="str">
        <f t="shared" si="544"/>
        <v/>
      </c>
      <c r="BO532" s="16" t="str">
        <f t="shared" si="545"/>
        <v/>
      </c>
      <c r="BP532" s="28" t="str">
        <f t="shared" si="546"/>
        <v/>
      </c>
      <c r="BQ532" s="16" t="str">
        <f t="shared" si="547"/>
        <v/>
      </c>
      <c r="BR532" s="16" t="str">
        <f t="shared" si="548"/>
        <v/>
      </c>
      <c r="BS532" s="16" t="str">
        <f t="shared" si="549"/>
        <v/>
      </c>
      <c r="BT532" s="16" t="str">
        <f t="shared" si="550"/>
        <v/>
      </c>
      <c r="BU532" s="16" t="str">
        <f t="shared" si="551"/>
        <v/>
      </c>
      <c r="BV532" s="16" t="str">
        <f t="shared" si="552"/>
        <v/>
      </c>
      <c r="BW532" s="16" t="str">
        <f t="shared" si="553"/>
        <v/>
      </c>
      <c r="BX532" s="16" t="str">
        <f t="shared" si="554"/>
        <v/>
      </c>
      <c r="BY532" s="16" t="str">
        <f t="shared" si="555"/>
        <v/>
      </c>
      <c r="BZ532" s="16" t="str">
        <f t="shared" si="556"/>
        <v/>
      </c>
      <c r="CA532" s="16" t="str">
        <f t="shared" si="556"/>
        <v/>
      </c>
      <c r="CB532" s="16" t="str">
        <f t="shared" si="556"/>
        <v/>
      </c>
      <c r="CC532" s="16" t="str">
        <f t="shared" si="556"/>
        <v/>
      </c>
      <c r="CD532" s="16" t="str">
        <f t="shared" si="556"/>
        <v/>
      </c>
      <c r="CE532" s="16" t="str">
        <f t="shared" si="556"/>
        <v/>
      </c>
      <c r="CF532" s="16" t="str">
        <f t="shared" si="556"/>
        <v/>
      </c>
      <c r="CG532" s="16" t="str">
        <f t="shared" si="556"/>
        <v/>
      </c>
      <c r="CH532" s="66" t="str">
        <f t="shared" si="557"/>
        <v/>
      </c>
      <c r="CI532" s="42" t="str">
        <f t="shared" si="569"/>
        <v/>
      </c>
      <c r="CJ532" s="42" t="str">
        <f t="shared" si="570"/>
        <v/>
      </c>
      <c r="CK532" s="42" t="str">
        <f t="shared" si="571"/>
        <v/>
      </c>
      <c r="CL532" s="42" t="str">
        <f t="shared" si="572"/>
        <v/>
      </c>
      <c r="CM532" s="42" t="str">
        <f t="shared" si="573"/>
        <v/>
      </c>
      <c r="CN532" s="65">
        <f t="shared" si="559"/>
        <v>0</v>
      </c>
      <c r="CO532" s="73"/>
      <c r="CP532" s="41">
        <f t="shared" si="524"/>
        <v>0</v>
      </c>
      <c r="CQ532" s="39">
        <f t="shared" si="525"/>
        <v>0</v>
      </c>
      <c r="CR532" s="40">
        <f t="shared" si="526"/>
        <v>0</v>
      </c>
      <c r="CS532" s="134">
        <f t="shared" si="527"/>
        <v>0</v>
      </c>
      <c r="CT532" s="17"/>
      <c r="CU532" s="129"/>
      <c r="CV532" s="130">
        <f t="shared" si="560"/>
        <v>0</v>
      </c>
      <c r="CW532" s="134">
        <f t="shared" si="561"/>
        <v>0</v>
      </c>
      <c r="CX532" s="131">
        <f>+IF($I$7="SI",'INPUTS Y LISTAS'!$B$31,0)</f>
        <v>0</v>
      </c>
      <c r="CY532" s="132"/>
      <c r="CZ532" s="130">
        <f t="shared" si="562"/>
        <v>0</v>
      </c>
      <c r="DA532" s="134">
        <f t="shared" si="563"/>
        <v>0</v>
      </c>
      <c r="DB532" s="131">
        <f>+IF($I$7="SI",'INPUTS Y LISTAS'!$B$32,0)</f>
        <v>0</v>
      </c>
      <c r="DC532" s="132"/>
      <c r="DD532" s="130">
        <f t="shared" si="564"/>
        <v>0</v>
      </c>
      <c r="DE532" s="134">
        <f t="shared" si="565"/>
        <v>0</v>
      </c>
      <c r="DF532" s="131">
        <f>+IF($I$7="SI",'INPUTS Y LISTAS'!$B$33,0)</f>
        <v>0</v>
      </c>
      <c r="DG532" s="132"/>
      <c r="DH532" s="130">
        <f t="shared" si="566"/>
        <v>0</v>
      </c>
      <c r="DI532" s="134">
        <f t="shared" si="567"/>
        <v>0</v>
      </c>
      <c r="DJ532" s="136">
        <f t="shared" si="568"/>
        <v>0</v>
      </c>
    </row>
    <row r="533" spans="3:114" ht="15.75" hidden="1" outlineLevel="2" x14ac:dyDescent="0.2">
      <c r="C533" s="14">
        <f t="shared" si="519"/>
        <v>519</v>
      </c>
      <c r="D533" s="72"/>
      <c r="E533" s="69">
        <v>1</v>
      </c>
      <c r="F533" s="69"/>
      <c r="G533" s="70"/>
      <c r="H533" s="70"/>
      <c r="I533" s="70"/>
      <c r="J533" s="70"/>
      <c r="K533" s="70"/>
      <c r="L533" s="70"/>
      <c r="M533" s="70"/>
      <c r="N533" s="70"/>
      <c r="O533" s="70"/>
      <c r="P533" s="70"/>
      <c r="Q533" s="70"/>
      <c r="R533" s="70"/>
      <c r="S533" s="70"/>
      <c r="T533" s="70"/>
      <c r="U533" s="70"/>
      <c r="V533" s="70"/>
      <c r="W533" s="70"/>
      <c r="X533" s="70"/>
      <c r="Y533" s="71"/>
      <c r="Z533" s="87" t="s">
        <v>16</v>
      </c>
      <c r="AA533" s="15" t="str">
        <f>IF(G533="","",IF(Z533="SI",G533*(1+'INPUTS Y LISTAS'!$B$15),'Modelo Estadistico'!G533))</f>
        <v/>
      </c>
      <c r="AB533" s="15" t="str">
        <f>IF(H533="","",IF(Z533="SI",H533*(1+'INPUTS Y LISTAS'!$B$15),'Modelo Estadistico'!H533))</f>
        <v/>
      </c>
      <c r="AC533" s="15" t="str">
        <f>IF(I533="","",IF(Z533="SI",I533*(1+'INPUTS Y LISTAS'!$B$15),'Modelo Estadistico'!I533))</f>
        <v/>
      </c>
      <c r="AD533" s="15" t="str">
        <f>IF(J533="","",IF(Z533="SI",J533*(1+'INPUTS Y LISTAS'!$B$15),'Modelo Estadistico'!J533))</f>
        <v/>
      </c>
      <c r="AE533" s="15" t="str">
        <f>IF(K533="","",IF(Z533="SI",K533*(1+'INPUTS Y LISTAS'!$B$15),'Modelo Estadistico'!K533))</f>
        <v/>
      </c>
      <c r="AF533" s="15" t="str">
        <f>IF(L533="","",IF(Z533="SI",L533*(1+'INPUTS Y LISTAS'!$B$15),'Modelo Estadistico'!L533))</f>
        <v/>
      </c>
      <c r="AG533" s="15" t="str">
        <f>IF(M533="","",IF(Z533="SI",M533*(1+'INPUTS Y LISTAS'!$B$15),'Modelo Estadistico'!M533))</f>
        <v/>
      </c>
      <c r="AH533" s="15" t="str">
        <f>IF(N533="","",IF(Z533="SI",N533*(1+'INPUTS Y LISTAS'!$B$15),'Modelo Estadistico'!N533))</f>
        <v/>
      </c>
      <c r="AI533" s="15" t="str">
        <f>IF(O533="","",IF(Z533="SI",O533*(1+'INPUTS Y LISTAS'!$B$15),'Modelo Estadistico'!O533))</f>
        <v/>
      </c>
      <c r="AJ533" s="15" t="str">
        <f>IF(P533="","",IF(Z533="SI",P533*(1+'INPUTS Y LISTAS'!$B$15),'Modelo Estadistico'!P533))</f>
        <v/>
      </c>
      <c r="AK533" s="15" t="str">
        <f>IF(Q533="","",IF(Z533="SI",Q533*(1+'INPUTS Y LISTAS'!$B$15),'Modelo Estadistico'!Q533))</f>
        <v/>
      </c>
      <c r="AL533" s="15" t="str">
        <f>IF(R533="","",IF(Z533="SI",R533*(1+'INPUTS Y LISTAS'!$B$15),'Modelo Estadistico'!R533))</f>
        <v/>
      </c>
      <c r="AM533" s="15" t="str">
        <f>IF(S533="","",IF(Z533="SI",S533*(1+'INPUTS Y LISTAS'!$B$15),'Modelo Estadistico'!S533))</f>
        <v/>
      </c>
      <c r="AN533" s="15" t="str">
        <f>IF(T533="","",IF(Z533="SI",T533*(1+'INPUTS Y LISTAS'!$B$15),'Modelo Estadistico'!T533))</f>
        <v/>
      </c>
      <c r="AO533" s="15" t="str">
        <f>IF(U533="","",IF(Z533="SI",U533*(1+'INPUTS Y LISTAS'!$B$15),'Modelo Estadistico'!U533))</f>
        <v/>
      </c>
      <c r="AP533" s="15" t="str">
        <f>IF(V533="","",IF(Z533="SI",V533*(1+'INPUTS Y LISTAS'!$B$15),'Modelo Estadistico'!V533))</f>
        <v/>
      </c>
      <c r="AQ533" s="15" t="str">
        <f>IF(W533="","",IF(Z533="SI",W533*(1+'INPUTS Y LISTAS'!$B$15),'Modelo Estadistico'!W533))</f>
        <v/>
      </c>
      <c r="AR533" s="15" t="str">
        <f>IF(X533="","",IF(Z533="SI",X533*(1+'INPUTS Y LISTAS'!$B$15),'Modelo Estadistico'!X533))</f>
        <v/>
      </c>
      <c r="AS533" s="71"/>
      <c r="AT533" s="29" t="str">
        <f t="shared" si="520"/>
        <v/>
      </c>
      <c r="AU533" s="15" t="str">
        <f t="shared" si="521"/>
        <v/>
      </c>
      <c r="AV533" s="15" t="str">
        <f t="shared" si="522"/>
        <v/>
      </c>
      <c r="AW533" s="30" t="str">
        <f t="shared" si="523"/>
        <v/>
      </c>
      <c r="AX533" s="28" t="str">
        <f t="shared" si="558"/>
        <v/>
      </c>
      <c r="AY533" s="16" t="str">
        <f t="shared" si="530"/>
        <v/>
      </c>
      <c r="AZ533" s="16" t="str">
        <f t="shared" si="531"/>
        <v/>
      </c>
      <c r="BA533" s="16" t="str">
        <f t="shared" si="532"/>
        <v/>
      </c>
      <c r="BB533" s="16" t="str">
        <f t="shared" si="533"/>
        <v/>
      </c>
      <c r="BC533" s="16" t="str">
        <f t="shared" si="534"/>
        <v/>
      </c>
      <c r="BD533" s="16" t="str">
        <f t="shared" si="535"/>
        <v/>
      </c>
      <c r="BE533" s="16" t="str">
        <f t="shared" si="536"/>
        <v/>
      </c>
      <c r="BF533" s="16" t="str">
        <f t="shared" si="537"/>
        <v/>
      </c>
      <c r="BG533" s="16" t="str">
        <f t="shared" si="538"/>
        <v/>
      </c>
      <c r="BH533" s="16" t="str">
        <f t="shared" si="539"/>
        <v/>
      </c>
      <c r="BI533" s="16" t="str">
        <f t="shared" si="540"/>
        <v/>
      </c>
      <c r="BJ533" s="16" t="str">
        <f t="shared" si="541"/>
        <v/>
      </c>
      <c r="BK533" s="16" t="str">
        <f t="shared" si="542"/>
        <v/>
      </c>
      <c r="BL533" s="16" t="str">
        <f t="shared" si="543"/>
        <v/>
      </c>
      <c r="BM533" s="16"/>
      <c r="BN533" s="16" t="str">
        <f t="shared" si="544"/>
        <v/>
      </c>
      <c r="BO533" s="16" t="str">
        <f t="shared" si="545"/>
        <v/>
      </c>
      <c r="BP533" s="28" t="str">
        <f t="shared" si="546"/>
        <v/>
      </c>
      <c r="BQ533" s="16" t="str">
        <f t="shared" si="547"/>
        <v/>
      </c>
      <c r="BR533" s="16" t="str">
        <f t="shared" si="548"/>
        <v/>
      </c>
      <c r="BS533" s="16" t="str">
        <f t="shared" si="549"/>
        <v/>
      </c>
      <c r="BT533" s="16" t="str">
        <f t="shared" si="550"/>
        <v/>
      </c>
      <c r="BU533" s="16" t="str">
        <f t="shared" si="551"/>
        <v/>
      </c>
      <c r="BV533" s="16" t="str">
        <f t="shared" si="552"/>
        <v/>
      </c>
      <c r="BW533" s="16" t="str">
        <f t="shared" si="553"/>
        <v/>
      </c>
      <c r="BX533" s="16" t="str">
        <f t="shared" si="554"/>
        <v/>
      </c>
      <c r="BY533" s="16" t="str">
        <f t="shared" si="555"/>
        <v/>
      </c>
      <c r="BZ533" s="16" t="str">
        <f t="shared" si="556"/>
        <v/>
      </c>
      <c r="CA533" s="16" t="str">
        <f t="shared" si="556"/>
        <v/>
      </c>
      <c r="CB533" s="16" t="str">
        <f t="shared" si="556"/>
        <v/>
      </c>
      <c r="CC533" s="16" t="str">
        <f t="shared" si="556"/>
        <v/>
      </c>
      <c r="CD533" s="16" t="str">
        <f t="shared" si="556"/>
        <v/>
      </c>
      <c r="CE533" s="16" t="str">
        <f t="shared" si="556"/>
        <v/>
      </c>
      <c r="CF533" s="16" t="str">
        <f t="shared" si="556"/>
        <v/>
      </c>
      <c r="CG533" s="16" t="str">
        <f t="shared" si="556"/>
        <v/>
      </c>
      <c r="CH533" s="66" t="str">
        <f t="shared" si="557"/>
        <v/>
      </c>
      <c r="CI533" s="42" t="str">
        <f t="shared" si="569"/>
        <v/>
      </c>
      <c r="CJ533" s="42" t="str">
        <f t="shared" si="570"/>
        <v/>
      </c>
      <c r="CK533" s="42" t="str">
        <f t="shared" si="571"/>
        <v/>
      </c>
      <c r="CL533" s="42" t="str">
        <f t="shared" si="572"/>
        <v/>
      </c>
      <c r="CM533" s="42" t="str">
        <f t="shared" si="573"/>
        <v/>
      </c>
      <c r="CN533" s="65">
        <f t="shared" si="559"/>
        <v>0</v>
      </c>
      <c r="CO533" s="73"/>
      <c r="CP533" s="41">
        <f t="shared" si="524"/>
        <v>0</v>
      </c>
      <c r="CQ533" s="39">
        <f t="shared" si="525"/>
        <v>0</v>
      </c>
      <c r="CR533" s="40">
        <f t="shared" si="526"/>
        <v>0</v>
      </c>
      <c r="CS533" s="134">
        <f t="shared" si="527"/>
        <v>0</v>
      </c>
      <c r="CT533" s="17"/>
      <c r="CU533" s="129"/>
      <c r="CV533" s="130">
        <f t="shared" si="560"/>
        <v>0</v>
      </c>
      <c r="CW533" s="134">
        <f t="shared" si="561"/>
        <v>0</v>
      </c>
      <c r="CX533" s="131">
        <f>+IF($I$7="SI",'INPUTS Y LISTAS'!$B$31,0)</f>
        <v>0</v>
      </c>
      <c r="CY533" s="132"/>
      <c r="CZ533" s="130">
        <f t="shared" si="562"/>
        <v>0</v>
      </c>
      <c r="DA533" s="134">
        <f t="shared" si="563"/>
        <v>0</v>
      </c>
      <c r="DB533" s="131">
        <f>+IF($I$7="SI",'INPUTS Y LISTAS'!$B$32,0)</f>
        <v>0</v>
      </c>
      <c r="DC533" s="132"/>
      <c r="DD533" s="130">
        <f t="shared" si="564"/>
        <v>0</v>
      </c>
      <c r="DE533" s="134">
        <f t="shared" si="565"/>
        <v>0</v>
      </c>
      <c r="DF533" s="131">
        <f>+IF($I$7="SI",'INPUTS Y LISTAS'!$B$33,0)</f>
        <v>0</v>
      </c>
      <c r="DG533" s="132"/>
      <c r="DH533" s="130">
        <f t="shared" si="566"/>
        <v>0</v>
      </c>
      <c r="DI533" s="134">
        <f t="shared" si="567"/>
        <v>0</v>
      </c>
      <c r="DJ533" s="136">
        <f t="shared" si="568"/>
        <v>0</v>
      </c>
    </row>
    <row r="534" spans="3:114" ht="15.75" hidden="1" outlineLevel="2" x14ac:dyDescent="0.2">
      <c r="C534" s="14">
        <f t="shared" si="519"/>
        <v>520</v>
      </c>
      <c r="D534" s="72"/>
      <c r="E534" s="69">
        <v>1</v>
      </c>
      <c r="F534" s="69"/>
      <c r="G534" s="70"/>
      <c r="H534" s="70"/>
      <c r="I534" s="70"/>
      <c r="J534" s="70"/>
      <c r="K534" s="70"/>
      <c r="L534" s="70"/>
      <c r="M534" s="70"/>
      <c r="N534" s="70"/>
      <c r="O534" s="70"/>
      <c r="P534" s="70"/>
      <c r="Q534" s="70"/>
      <c r="R534" s="70"/>
      <c r="S534" s="70"/>
      <c r="T534" s="70"/>
      <c r="U534" s="70"/>
      <c r="V534" s="70"/>
      <c r="W534" s="70"/>
      <c r="X534" s="70"/>
      <c r="Y534" s="71"/>
      <c r="Z534" s="87" t="s">
        <v>16</v>
      </c>
      <c r="AA534" s="15" t="str">
        <f>IF(G534="","",IF(Z534="SI",G534*(1+'INPUTS Y LISTAS'!$B$15),'Modelo Estadistico'!G534))</f>
        <v/>
      </c>
      <c r="AB534" s="15" t="str">
        <f>IF(H534="","",IF(Z534="SI",H534*(1+'INPUTS Y LISTAS'!$B$15),'Modelo Estadistico'!H534))</f>
        <v/>
      </c>
      <c r="AC534" s="15" t="str">
        <f>IF(I534="","",IF(Z534="SI",I534*(1+'INPUTS Y LISTAS'!$B$15),'Modelo Estadistico'!I534))</f>
        <v/>
      </c>
      <c r="AD534" s="15" t="str">
        <f>IF(J534="","",IF(Z534="SI",J534*(1+'INPUTS Y LISTAS'!$B$15),'Modelo Estadistico'!J534))</f>
        <v/>
      </c>
      <c r="AE534" s="15" t="str">
        <f>IF(K534="","",IF(Z534="SI",K534*(1+'INPUTS Y LISTAS'!$B$15),'Modelo Estadistico'!K534))</f>
        <v/>
      </c>
      <c r="AF534" s="15" t="str">
        <f>IF(L534="","",IF(Z534="SI",L534*(1+'INPUTS Y LISTAS'!$B$15),'Modelo Estadistico'!L534))</f>
        <v/>
      </c>
      <c r="AG534" s="15" t="str">
        <f>IF(M534="","",IF(Z534="SI",M534*(1+'INPUTS Y LISTAS'!$B$15),'Modelo Estadistico'!M534))</f>
        <v/>
      </c>
      <c r="AH534" s="15" t="str">
        <f>IF(N534="","",IF(Z534="SI",N534*(1+'INPUTS Y LISTAS'!$B$15),'Modelo Estadistico'!N534))</f>
        <v/>
      </c>
      <c r="AI534" s="15" t="str">
        <f>IF(O534="","",IF(Z534="SI",O534*(1+'INPUTS Y LISTAS'!$B$15),'Modelo Estadistico'!O534))</f>
        <v/>
      </c>
      <c r="AJ534" s="15" t="str">
        <f>IF(P534="","",IF(Z534="SI",P534*(1+'INPUTS Y LISTAS'!$B$15),'Modelo Estadistico'!P534))</f>
        <v/>
      </c>
      <c r="AK534" s="15" t="str">
        <f>IF(Q534="","",IF(Z534="SI",Q534*(1+'INPUTS Y LISTAS'!$B$15),'Modelo Estadistico'!Q534))</f>
        <v/>
      </c>
      <c r="AL534" s="15" t="str">
        <f>IF(R534="","",IF(Z534="SI",R534*(1+'INPUTS Y LISTAS'!$B$15),'Modelo Estadistico'!R534))</f>
        <v/>
      </c>
      <c r="AM534" s="15" t="str">
        <f>IF(S534="","",IF(Z534="SI",S534*(1+'INPUTS Y LISTAS'!$B$15),'Modelo Estadistico'!S534))</f>
        <v/>
      </c>
      <c r="AN534" s="15" t="str">
        <f>IF(T534="","",IF(Z534="SI",T534*(1+'INPUTS Y LISTAS'!$B$15),'Modelo Estadistico'!T534))</f>
        <v/>
      </c>
      <c r="AO534" s="15" t="str">
        <f>IF(U534="","",IF(Z534="SI",U534*(1+'INPUTS Y LISTAS'!$B$15),'Modelo Estadistico'!U534))</f>
        <v/>
      </c>
      <c r="AP534" s="15" t="str">
        <f>IF(V534="","",IF(Z534="SI",V534*(1+'INPUTS Y LISTAS'!$B$15),'Modelo Estadistico'!V534))</f>
        <v/>
      </c>
      <c r="AQ534" s="15" t="str">
        <f>IF(W534="","",IF(Z534="SI",W534*(1+'INPUTS Y LISTAS'!$B$15),'Modelo Estadistico'!W534))</f>
        <v/>
      </c>
      <c r="AR534" s="15" t="str">
        <f>IF(X534="","",IF(Z534="SI",X534*(1+'INPUTS Y LISTAS'!$B$15),'Modelo Estadistico'!X534))</f>
        <v/>
      </c>
      <c r="AS534" s="71"/>
      <c r="AT534" s="29" t="str">
        <f t="shared" si="520"/>
        <v/>
      </c>
      <c r="AU534" s="15" t="str">
        <f t="shared" si="521"/>
        <v/>
      </c>
      <c r="AV534" s="15" t="str">
        <f t="shared" si="522"/>
        <v/>
      </c>
      <c r="AW534" s="30" t="str">
        <f t="shared" si="523"/>
        <v/>
      </c>
      <c r="AX534" s="28" t="str">
        <f t="shared" si="558"/>
        <v/>
      </c>
      <c r="AY534" s="16" t="str">
        <f t="shared" si="530"/>
        <v/>
      </c>
      <c r="AZ534" s="16" t="str">
        <f t="shared" si="531"/>
        <v/>
      </c>
      <c r="BA534" s="16" t="str">
        <f t="shared" si="532"/>
        <v/>
      </c>
      <c r="BB534" s="16" t="str">
        <f t="shared" si="533"/>
        <v/>
      </c>
      <c r="BC534" s="16" t="str">
        <f t="shared" si="534"/>
        <v/>
      </c>
      <c r="BD534" s="16" t="str">
        <f t="shared" si="535"/>
        <v/>
      </c>
      <c r="BE534" s="16" t="str">
        <f t="shared" si="536"/>
        <v/>
      </c>
      <c r="BF534" s="16" t="str">
        <f t="shared" si="537"/>
        <v/>
      </c>
      <c r="BG534" s="16" t="str">
        <f t="shared" si="538"/>
        <v/>
      </c>
      <c r="BH534" s="16" t="str">
        <f t="shared" si="539"/>
        <v/>
      </c>
      <c r="BI534" s="16" t="str">
        <f t="shared" si="540"/>
        <v/>
      </c>
      <c r="BJ534" s="16" t="str">
        <f t="shared" si="541"/>
        <v/>
      </c>
      <c r="BK534" s="16" t="str">
        <f t="shared" si="542"/>
        <v/>
      </c>
      <c r="BL534" s="16" t="str">
        <f t="shared" si="543"/>
        <v/>
      </c>
      <c r="BM534" s="16"/>
      <c r="BN534" s="16" t="str">
        <f t="shared" si="544"/>
        <v/>
      </c>
      <c r="BO534" s="16" t="str">
        <f t="shared" si="545"/>
        <v/>
      </c>
      <c r="BP534" s="28" t="str">
        <f t="shared" si="546"/>
        <v/>
      </c>
      <c r="BQ534" s="16" t="str">
        <f t="shared" si="547"/>
        <v/>
      </c>
      <c r="BR534" s="16" t="str">
        <f t="shared" si="548"/>
        <v/>
      </c>
      <c r="BS534" s="16" t="str">
        <f t="shared" si="549"/>
        <v/>
      </c>
      <c r="BT534" s="16" t="str">
        <f t="shared" si="550"/>
        <v/>
      </c>
      <c r="BU534" s="16" t="str">
        <f t="shared" si="551"/>
        <v/>
      </c>
      <c r="BV534" s="16" t="str">
        <f t="shared" si="552"/>
        <v/>
      </c>
      <c r="BW534" s="16" t="str">
        <f t="shared" si="553"/>
        <v/>
      </c>
      <c r="BX534" s="16" t="str">
        <f t="shared" si="554"/>
        <v/>
      </c>
      <c r="BY534" s="16" t="str">
        <f t="shared" si="555"/>
        <v/>
      </c>
      <c r="BZ534" s="16" t="str">
        <f t="shared" si="556"/>
        <v/>
      </c>
      <c r="CA534" s="16" t="str">
        <f t="shared" si="556"/>
        <v/>
      </c>
      <c r="CB534" s="16" t="str">
        <f t="shared" si="556"/>
        <v/>
      </c>
      <c r="CC534" s="16" t="str">
        <f t="shared" si="556"/>
        <v/>
      </c>
      <c r="CD534" s="16" t="str">
        <f t="shared" si="556"/>
        <v/>
      </c>
      <c r="CE534" s="16" t="str">
        <f t="shared" si="556"/>
        <v/>
      </c>
      <c r="CF534" s="16" t="str">
        <f t="shared" si="556"/>
        <v/>
      </c>
      <c r="CG534" s="16" t="str">
        <f t="shared" si="556"/>
        <v/>
      </c>
      <c r="CH534" s="66" t="str">
        <f t="shared" si="557"/>
        <v/>
      </c>
      <c r="CI534" s="42" t="str">
        <f t="shared" si="569"/>
        <v/>
      </c>
      <c r="CJ534" s="42" t="str">
        <f t="shared" si="570"/>
        <v/>
      </c>
      <c r="CK534" s="42" t="str">
        <f t="shared" si="571"/>
        <v/>
      </c>
      <c r="CL534" s="42" t="str">
        <f t="shared" si="572"/>
        <v/>
      </c>
      <c r="CM534" s="42" t="str">
        <f t="shared" si="573"/>
        <v/>
      </c>
      <c r="CN534" s="65">
        <f t="shared" si="559"/>
        <v>0</v>
      </c>
      <c r="CO534" s="73"/>
      <c r="CP534" s="41">
        <f t="shared" si="524"/>
        <v>0</v>
      </c>
      <c r="CQ534" s="39">
        <f t="shared" si="525"/>
        <v>0</v>
      </c>
      <c r="CR534" s="40">
        <f t="shared" si="526"/>
        <v>0</v>
      </c>
      <c r="CS534" s="134">
        <f t="shared" si="527"/>
        <v>0</v>
      </c>
      <c r="CT534" s="17"/>
      <c r="CU534" s="129"/>
      <c r="CV534" s="130">
        <f t="shared" si="560"/>
        <v>0</v>
      </c>
      <c r="CW534" s="134">
        <f t="shared" si="561"/>
        <v>0</v>
      </c>
      <c r="CX534" s="131">
        <f>+IF($I$7="SI",'INPUTS Y LISTAS'!$B$31,0)</f>
        <v>0</v>
      </c>
      <c r="CY534" s="132"/>
      <c r="CZ534" s="130">
        <f t="shared" si="562"/>
        <v>0</v>
      </c>
      <c r="DA534" s="134">
        <f t="shared" si="563"/>
        <v>0</v>
      </c>
      <c r="DB534" s="131">
        <f>+IF($I$7="SI",'INPUTS Y LISTAS'!$B$32,0)</f>
        <v>0</v>
      </c>
      <c r="DC534" s="132"/>
      <c r="DD534" s="130">
        <f t="shared" si="564"/>
        <v>0</v>
      </c>
      <c r="DE534" s="134">
        <f t="shared" si="565"/>
        <v>0</v>
      </c>
      <c r="DF534" s="131">
        <f>+IF($I$7="SI",'INPUTS Y LISTAS'!$B$33,0)</f>
        <v>0</v>
      </c>
      <c r="DG534" s="132"/>
      <c r="DH534" s="130">
        <f t="shared" si="566"/>
        <v>0</v>
      </c>
      <c r="DI534" s="134">
        <f t="shared" si="567"/>
        <v>0</v>
      </c>
      <c r="DJ534" s="136">
        <f t="shared" si="568"/>
        <v>0</v>
      </c>
    </row>
    <row r="535" spans="3:114" ht="15.75" hidden="1" outlineLevel="2" x14ac:dyDescent="0.2">
      <c r="C535" s="14">
        <f t="shared" si="519"/>
        <v>521</v>
      </c>
      <c r="D535" s="72"/>
      <c r="E535" s="69">
        <v>1</v>
      </c>
      <c r="F535" s="69"/>
      <c r="G535" s="70"/>
      <c r="H535" s="70"/>
      <c r="I535" s="70"/>
      <c r="J535" s="70"/>
      <c r="K535" s="70"/>
      <c r="L535" s="70"/>
      <c r="M535" s="70"/>
      <c r="N535" s="70"/>
      <c r="O535" s="70"/>
      <c r="P535" s="70"/>
      <c r="Q535" s="70"/>
      <c r="R535" s="70"/>
      <c r="S535" s="70"/>
      <c r="T535" s="70"/>
      <c r="U535" s="70"/>
      <c r="V535" s="70"/>
      <c r="W535" s="70"/>
      <c r="X535" s="70"/>
      <c r="Y535" s="71"/>
      <c r="Z535" s="87" t="s">
        <v>16</v>
      </c>
      <c r="AA535" s="15" t="str">
        <f>IF(G535="","",IF(Z535="SI",G535*(1+'INPUTS Y LISTAS'!$B$15),'Modelo Estadistico'!G535))</f>
        <v/>
      </c>
      <c r="AB535" s="15" t="str">
        <f>IF(H535="","",IF(Z535="SI",H535*(1+'INPUTS Y LISTAS'!$B$15),'Modelo Estadistico'!H535))</f>
        <v/>
      </c>
      <c r="AC535" s="15" t="str">
        <f>IF(I535="","",IF(Z535="SI",I535*(1+'INPUTS Y LISTAS'!$B$15),'Modelo Estadistico'!I535))</f>
        <v/>
      </c>
      <c r="AD535" s="15" t="str">
        <f>IF(J535="","",IF(Z535="SI",J535*(1+'INPUTS Y LISTAS'!$B$15),'Modelo Estadistico'!J535))</f>
        <v/>
      </c>
      <c r="AE535" s="15" t="str">
        <f>IF(K535="","",IF(Z535="SI",K535*(1+'INPUTS Y LISTAS'!$B$15),'Modelo Estadistico'!K535))</f>
        <v/>
      </c>
      <c r="AF535" s="15" t="str">
        <f>IF(L535="","",IF(Z535="SI",L535*(1+'INPUTS Y LISTAS'!$B$15),'Modelo Estadistico'!L535))</f>
        <v/>
      </c>
      <c r="AG535" s="15" t="str">
        <f>IF(M535="","",IF(Z535="SI",M535*(1+'INPUTS Y LISTAS'!$B$15),'Modelo Estadistico'!M535))</f>
        <v/>
      </c>
      <c r="AH535" s="15" t="str">
        <f>IF(N535="","",IF(Z535="SI",N535*(1+'INPUTS Y LISTAS'!$B$15),'Modelo Estadistico'!N535))</f>
        <v/>
      </c>
      <c r="AI535" s="15" t="str">
        <f>IF(O535="","",IF(Z535="SI",O535*(1+'INPUTS Y LISTAS'!$B$15),'Modelo Estadistico'!O535))</f>
        <v/>
      </c>
      <c r="AJ535" s="15" t="str">
        <f>IF(P535="","",IF(Z535="SI",P535*(1+'INPUTS Y LISTAS'!$B$15),'Modelo Estadistico'!P535))</f>
        <v/>
      </c>
      <c r="AK535" s="15" t="str">
        <f>IF(Q535="","",IF(Z535="SI",Q535*(1+'INPUTS Y LISTAS'!$B$15),'Modelo Estadistico'!Q535))</f>
        <v/>
      </c>
      <c r="AL535" s="15" t="str">
        <f>IF(R535="","",IF(Z535="SI",R535*(1+'INPUTS Y LISTAS'!$B$15),'Modelo Estadistico'!R535))</f>
        <v/>
      </c>
      <c r="AM535" s="15" t="str">
        <f>IF(S535="","",IF(Z535="SI",S535*(1+'INPUTS Y LISTAS'!$B$15),'Modelo Estadistico'!S535))</f>
        <v/>
      </c>
      <c r="AN535" s="15" t="str">
        <f>IF(T535="","",IF(Z535="SI",T535*(1+'INPUTS Y LISTAS'!$B$15),'Modelo Estadistico'!T535))</f>
        <v/>
      </c>
      <c r="AO535" s="15" t="str">
        <f>IF(U535="","",IF(Z535="SI",U535*(1+'INPUTS Y LISTAS'!$B$15),'Modelo Estadistico'!U535))</f>
        <v/>
      </c>
      <c r="AP535" s="15" t="str">
        <f>IF(V535="","",IF(Z535="SI",V535*(1+'INPUTS Y LISTAS'!$B$15),'Modelo Estadistico'!V535))</f>
        <v/>
      </c>
      <c r="AQ535" s="15" t="str">
        <f>IF(W535="","",IF(Z535="SI",W535*(1+'INPUTS Y LISTAS'!$B$15),'Modelo Estadistico'!W535))</f>
        <v/>
      </c>
      <c r="AR535" s="15" t="str">
        <f>IF(X535="","",IF(Z535="SI",X535*(1+'INPUTS Y LISTAS'!$B$15),'Modelo Estadistico'!X535))</f>
        <v/>
      </c>
      <c r="AS535" s="71"/>
      <c r="AT535" s="29" t="str">
        <f t="shared" si="520"/>
        <v/>
      </c>
      <c r="AU535" s="15" t="str">
        <f t="shared" si="521"/>
        <v/>
      </c>
      <c r="AV535" s="15" t="str">
        <f t="shared" si="522"/>
        <v/>
      </c>
      <c r="AW535" s="30" t="str">
        <f t="shared" si="523"/>
        <v/>
      </c>
      <c r="AX535" s="28" t="str">
        <f t="shared" si="558"/>
        <v/>
      </c>
      <c r="AY535" s="16" t="str">
        <f t="shared" si="530"/>
        <v/>
      </c>
      <c r="AZ535" s="16" t="str">
        <f t="shared" si="531"/>
        <v/>
      </c>
      <c r="BA535" s="16" t="str">
        <f t="shared" si="532"/>
        <v/>
      </c>
      <c r="BB535" s="16" t="str">
        <f t="shared" si="533"/>
        <v/>
      </c>
      <c r="BC535" s="16" t="str">
        <f t="shared" si="534"/>
        <v/>
      </c>
      <c r="BD535" s="16" t="str">
        <f t="shared" si="535"/>
        <v/>
      </c>
      <c r="BE535" s="16" t="str">
        <f t="shared" si="536"/>
        <v/>
      </c>
      <c r="BF535" s="16" t="str">
        <f t="shared" si="537"/>
        <v/>
      </c>
      <c r="BG535" s="16" t="str">
        <f t="shared" si="538"/>
        <v/>
      </c>
      <c r="BH535" s="16" t="str">
        <f t="shared" si="539"/>
        <v/>
      </c>
      <c r="BI535" s="16" t="str">
        <f t="shared" si="540"/>
        <v/>
      </c>
      <c r="BJ535" s="16" t="str">
        <f t="shared" si="541"/>
        <v/>
      </c>
      <c r="BK535" s="16" t="str">
        <f t="shared" si="542"/>
        <v/>
      </c>
      <c r="BL535" s="16" t="str">
        <f t="shared" si="543"/>
        <v/>
      </c>
      <c r="BM535" s="16"/>
      <c r="BN535" s="16" t="str">
        <f t="shared" si="544"/>
        <v/>
      </c>
      <c r="BO535" s="16" t="str">
        <f t="shared" si="545"/>
        <v/>
      </c>
      <c r="BP535" s="28" t="str">
        <f t="shared" si="546"/>
        <v/>
      </c>
      <c r="BQ535" s="16" t="str">
        <f t="shared" si="547"/>
        <v/>
      </c>
      <c r="BR535" s="16" t="str">
        <f t="shared" si="548"/>
        <v/>
      </c>
      <c r="BS535" s="16" t="str">
        <f t="shared" si="549"/>
        <v/>
      </c>
      <c r="BT535" s="16" t="str">
        <f t="shared" si="550"/>
        <v/>
      </c>
      <c r="BU535" s="16" t="str">
        <f t="shared" si="551"/>
        <v/>
      </c>
      <c r="BV535" s="16" t="str">
        <f t="shared" si="552"/>
        <v/>
      </c>
      <c r="BW535" s="16" t="str">
        <f t="shared" si="553"/>
        <v/>
      </c>
      <c r="BX535" s="16" t="str">
        <f t="shared" si="554"/>
        <v/>
      </c>
      <c r="BY535" s="16" t="str">
        <f t="shared" si="555"/>
        <v/>
      </c>
      <c r="BZ535" s="16" t="str">
        <f t="shared" si="556"/>
        <v/>
      </c>
      <c r="CA535" s="16" t="str">
        <f t="shared" si="556"/>
        <v/>
      </c>
      <c r="CB535" s="16" t="str">
        <f t="shared" si="556"/>
        <v/>
      </c>
      <c r="CC535" s="16" t="str">
        <f t="shared" si="556"/>
        <v/>
      </c>
      <c r="CD535" s="16" t="str">
        <f t="shared" si="556"/>
        <v/>
      </c>
      <c r="CE535" s="16" t="str">
        <f t="shared" si="556"/>
        <v/>
      </c>
      <c r="CF535" s="16" t="str">
        <f t="shared" si="556"/>
        <v/>
      </c>
      <c r="CG535" s="16" t="str">
        <f t="shared" si="556"/>
        <v/>
      </c>
      <c r="CH535" s="66" t="str">
        <f t="shared" si="557"/>
        <v/>
      </c>
      <c r="CI535" s="42" t="str">
        <f t="shared" si="569"/>
        <v/>
      </c>
      <c r="CJ535" s="42" t="str">
        <f t="shared" si="570"/>
        <v/>
      </c>
      <c r="CK535" s="42" t="str">
        <f t="shared" si="571"/>
        <v/>
      </c>
      <c r="CL535" s="42" t="str">
        <f t="shared" si="572"/>
        <v/>
      </c>
      <c r="CM535" s="42" t="str">
        <f t="shared" si="573"/>
        <v/>
      </c>
      <c r="CN535" s="65">
        <f t="shared" si="559"/>
        <v>0</v>
      </c>
      <c r="CO535" s="73"/>
      <c r="CP535" s="41">
        <f t="shared" si="524"/>
        <v>0</v>
      </c>
      <c r="CQ535" s="39">
        <f t="shared" si="525"/>
        <v>0</v>
      </c>
      <c r="CR535" s="40">
        <f t="shared" si="526"/>
        <v>0</v>
      </c>
      <c r="CS535" s="134">
        <f t="shared" si="527"/>
        <v>0</v>
      </c>
      <c r="CT535" s="17"/>
      <c r="CU535" s="129"/>
      <c r="CV535" s="130">
        <f t="shared" si="560"/>
        <v>0</v>
      </c>
      <c r="CW535" s="134">
        <f t="shared" si="561"/>
        <v>0</v>
      </c>
      <c r="CX535" s="131">
        <f>+IF($I$7="SI",'INPUTS Y LISTAS'!$B$31,0)</f>
        <v>0</v>
      </c>
      <c r="CY535" s="132"/>
      <c r="CZ535" s="130">
        <f t="shared" si="562"/>
        <v>0</v>
      </c>
      <c r="DA535" s="134">
        <f t="shared" si="563"/>
        <v>0</v>
      </c>
      <c r="DB535" s="131">
        <f>+IF($I$7="SI",'INPUTS Y LISTAS'!$B$32,0)</f>
        <v>0</v>
      </c>
      <c r="DC535" s="132"/>
      <c r="DD535" s="130">
        <f t="shared" si="564"/>
        <v>0</v>
      </c>
      <c r="DE535" s="134">
        <f t="shared" si="565"/>
        <v>0</v>
      </c>
      <c r="DF535" s="131">
        <f>+IF($I$7="SI",'INPUTS Y LISTAS'!$B$33,0)</f>
        <v>0</v>
      </c>
      <c r="DG535" s="132"/>
      <c r="DH535" s="130">
        <f t="shared" si="566"/>
        <v>0</v>
      </c>
      <c r="DI535" s="134">
        <f t="shared" si="567"/>
        <v>0</v>
      </c>
      <c r="DJ535" s="136">
        <f t="shared" si="568"/>
        <v>0</v>
      </c>
    </row>
    <row r="536" spans="3:114" ht="15.75" hidden="1" outlineLevel="2" x14ac:dyDescent="0.2">
      <c r="C536" s="14">
        <f t="shared" si="519"/>
        <v>522</v>
      </c>
      <c r="D536" s="72"/>
      <c r="E536" s="69">
        <v>1</v>
      </c>
      <c r="F536" s="69"/>
      <c r="G536" s="70"/>
      <c r="H536" s="70"/>
      <c r="I536" s="70"/>
      <c r="J536" s="70"/>
      <c r="K536" s="70"/>
      <c r="L536" s="70"/>
      <c r="M536" s="70"/>
      <c r="N536" s="70"/>
      <c r="O536" s="70"/>
      <c r="P536" s="70"/>
      <c r="Q536" s="70"/>
      <c r="R536" s="70"/>
      <c r="S536" s="70"/>
      <c r="T536" s="70"/>
      <c r="U536" s="70"/>
      <c r="V536" s="70"/>
      <c r="W536" s="70"/>
      <c r="X536" s="70"/>
      <c r="Y536" s="71"/>
      <c r="Z536" s="87" t="s">
        <v>16</v>
      </c>
      <c r="AA536" s="15" t="str">
        <f>IF(G536="","",IF(Z536="SI",G536*(1+'INPUTS Y LISTAS'!$B$15),'Modelo Estadistico'!G536))</f>
        <v/>
      </c>
      <c r="AB536" s="15" t="str">
        <f>IF(H536="","",IF(Z536="SI",H536*(1+'INPUTS Y LISTAS'!$B$15),'Modelo Estadistico'!H536))</f>
        <v/>
      </c>
      <c r="AC536" s="15" t="str">
        <f>IF(I536="","",IF(Z536="SI",I536*(1+'INPUTS Y LISTAS'!$B$15),'Modelo Estadistico'!I536))</f>
        <v/>
      </c>
      <c r="AD536" s="15" t="str">
        <f>IF(J536="","",IF(Z536="SI",J536*(1+'INPUTS Y LISTAS'!$B$15),'Modelo Estadistico'!J536))</f>
        <v/>
      </c>
      <c r="AE536" s="15" t="str">
        <f>IF(K536="","",IF(Z536="SI",K536*(1+'INPUTS Y LISTAS'!$B$15),'Modelo Estadistico'!K536))</f>
        <v/>
      </c>
      <c r="AF536" s="15" t="str">
        <f>IF(L536="","",IF(Z536="SI",L536*(1+'INPUTS Y LISTAS'!$B$15),'Modelo Estadistico'!L536))</f>
        <v/>
      </c>
      <c r="AG536" s="15" t="str">
        <f>IF(M536="","",IF(Z536="SI",M536*(1+'INPUTS Y LISTAS'!$B$15),'Modelo Estadistico'!M536))</f>
        <v/>
      </c>
      <c r="AH536" s="15" t="str">
        <f>IF(N536="","",IF(Z536="SI",N536*(1+'INPUTS Y LISTAS'!$B$15),'Modelo Estadistico'!N536))</f>
        <v/>
      </c>
      <c r="AI536" s="15" t="str">
        <f>IF(O536="","",IF(Z536="SI",O536*(1+'INPUTS Y LISTAS'!$B$15),'Modelo Estadistico'!O536))</f>
        <v/>
      </c>
      <c r="AJ536" s="15" t="str">
        <f>IF(P536="","",IF(Z536="SI",P536*(1+'INPUTS Y LISTAS'!$B$15),'Modelo Estadistico'!P536))</f>
        <v/>
      </c>
      <c r="AK536" s="15" t="str">
        <f>IF(Q536="","",IF(Z536="SI",Q536*(1+'INPUTS Y LISTAS'!$B$15),'Modelo Estadistico'!Q536))</f>
        <v/>
      </c>
      <c r="AL536" s="15" t="str">
        <f>IF(R536="","",IF(Z536="SI",R536*(1+'INPUTS Y LISTAS'!$B$15),'Modelo Estadistico'!R536))</f>
        <v/>
      </c>
      <c r="AM536" s="15" t="str">
        <f>IF(S536="","",IF(Z536="SI",S536*(1+'INPUTS Y LISTAS'!$B$15),'Modelo Estadistico'!S536))</f>
        <v/>
      </c>
      <c r="AN536" s="15" t="str">
        <f>IF(T536="","",IF(Z536="SI",T536*(1+'INPUTS Y LISTAS'!$B$15),'Modelo Estadistico'!T536))</f>
        <v/>
      </c>
      <c r="AO536" s="15" t="str">
        <f>IF(U536="","",IF(Z536="SI",U536*(1+'INPUTS Y LISTAS'!$B$15),'Modelo Estadistico'!U536))</f>
        <v/>
      </c>
      <c r="AP536" s="15" t="str">
        <f>IF(V536="","",IF(Z536="SI",V536*(1+'INPUTS Y LISTAS'!$B$15),'Modelo Estadistico'!V536))</f>
        <v/>
      </c>
      <c r="AQ536" s="15" t="str">
        <f>IF(W536="","",IF(Z536="SI",W536*(1+'INPUTS Y LISTAS'!$B$15),'Modelo Estadistico'!W536))</f>
        <v/>
      </c>
      <c r="AR536" s="15" t="str">
        <f>IF(X536="","",IF(Z536="SI",X536*(1+'INPUTS Y LISTAS'!$B$15),'Modelo Estadistico'!X536))</f>
        <v/>
      </c>
      <c r="AS536" s="71"/>
      <c r="AT536" s="29" t="str">
        <f t="shared" si="520"/>
        <v/>
      </c>
      <c r="AU536" s="15" t="str">
        <f t="shared" si="521"/>
        <v/>
      </c>
      <c r="AV536" s="15" t="str">
        <f t="shared" si="522"/>
        <v/>
      </c>
      <c r="AW536" s="30" t="str">
        <f t="shared" si="523"/>
        <v/>
      </c>
      <c r="AX536" s="28" t="str">
        <f t="shared" si="558"/>
        <v/>
      </c>
      <c r="AY536" s="16" t="str">
        <f t="shared" si="530"/>
        <v/>
      </c>
      <c r="AZ536" s="16" t="str">
        <f t="shared" si="531"/>
        <v/>
      </c>
      <c r="BA536" s="16" t="str">
        <f t="shared" si="532"/>
        <v/>
      </c>
      <c r="BB536" s="16" t="str">
        <f t="shared" si="533"/>
        <v/>
      </c>
      <c r="BC536" s="16" t="str">
        <f t="shared" si="534"/>
        <v/>
      </c>
      <c r="BD536" s="16" t="str">
        <f t="shared" si="535"/>
        <v/>
      </c>
      <c r="BE536" s="16" t="str">
        <f t="shared" si="536"/>
        <v/>
      </c>
      <c r="BF536" s="16" t="str">
        <f t="shared" si="537"/>
        <v/>
      </c>
      <c r="BG536" s="16" t="str">
        <f t="shared" si="538"/>
        <v/>
      </c>
      <c r="BH536" s="16" t="str">
        <f t="shared" si="539"/>
        <v/>
      </c>
      <c r="BI536" s="16" t="str">
        <f t="shared" si="540"/>
        <v/>
      </c>
      <c r="BJ536" s="16" t="str">
        <f t="shared" si="541"/>
        <v/>
      </c>
      <c r="BK536" s="16" t="str">
        <f t="shared" si="542"/>
        <v/>
      </c>
      <c r="BL536" s="16" t="str">
        <f t="shared" si="543"/>
        <v/>
      </c>
      <c r="BM536" s="16"/>
      <c r="BN536" s="16" t="str">
        <f t="shared" si="544"/>
        <v/>
      </c>
      <c r="BO536" s="16" t="str">
        <f t="shared" si="545"/>
        <v/>
      </c>
      <c r="BP536" s="28" t="str">
        <f t="shared" si="546"/>
        <v/>
      </c>
      <c r="BQ536" s="16" t="str">
        <f t="shared" si="547"/>
        <v/>
      </c>
      <c r="BR536" s="16" t="str">
        <f t="shared" si="548"/>
        <v/>
      </c>
      <c r="BS536" s="16" t="str">
        <f t="shared" si="549"/>
        <v/>
      </c>
      <c r="BT536" s="16" t="str">
        <f t="shared" si="550"/>
        <v/>
      </c>
      <c r="BU536" s="16" t="str">
        <f t="shared" si="551"/>
        <v/>
      </c>
      <c r="BV536" s="16" t="str">
        <f t="shared" si="552"/>
        <v/>
      </c>
      <c r="BW536" s="16" t="str">
        <f t="shared" si="553"/>
        <v/>
      </c>
      <c r="BX536" s="16" t="str">
        <f t="shared" si="554"/>
        <v/>
      </c>
      <c r="BY536" s="16" t="str">
        <f t="shared" si="555"/>
        <v/>
      </c>
      <c r="BZ536" s="16" t="str">
        <f t="shared" si="556"/>
        <v/>
      </c>
      <c r="CA536" s="16" t="str">
        <f t="shared" si="556"/>
        <v/>
      </c>
      <c r="CB536" s="16" t="str">
        <f t="shared" si="556"/>
        <v/>
      </c>
      <c r="CC536" s="16" t="str">
        <f t="shared" si="556"/>
        <v/>
      </c>
      <c r="CD536" s="16" t="str">
        <f t="shared" si="556"/>
        <v/>
      </c>
      <c r="CE536" s="16" t="str">
        <f t="shared" si="556"/>
        <v/>
      </c>
      <c r="CF536" s="16" t="str">
        <f t="shared" si="556"/>
        <v/>
      </c>
      <c r="CG536" s="16" t="str">
        <f t="shared" si="556"/>
        <v/>
      </c>
      <c r="CH536" s="66" t="str">
        <f t="shared" si="557"/>
        <v/>
      </c>
      <c r="CI536" s="42" t="str">
        <f t="shared" si="569"/>
        <v/>
      </c>
      <c r="CJ536" s="42" t="str">
        <f t="shared" si="570"/>
        <v/>
      </c>
      <c r="CK536" s="42" t="str">
        <f t="shared" si="571"/>
        <v/>
      </c>
      <c r="CL536" s="42" t="str">
        <f t="shared" si="572"/>
        <v/>
      </c>
      <c r="CM536" s="42" t="str">
        <f t="shared" si="573"/>
        <v/>
      </c>
      <c r="CN536" s="65">
        <f t="shared" si="559"/>
        <v>0</v>
      </c>
      <c r="CO536" s="73"/>
      <c r="CP536" s="41">
        <f t="shared" si="524"/>
        <v>0</v>
      </c>
      <c r="CQ536" s="39">
        <f t="shared" si="525"/>
        <v>0</v>
      </c>
      <c r="CR536" s="40">
        <f t="shared" si="526"/>
        <v>0</v>
      </c>
      <c r="CS536" s="134">
        <f t="shared" si="527"/>
        <v>0</v>
      </c>
      <c r="CT536" s="17"/>
      <c r="CU536" s="129"/>
      <c r="CV536" s="130">
        <f t="shared" si="560"/>
        <v>0</v>
      </c>
      <c r="CW536" s="134">
        <f t="shared" si="561"/>
        <v>0</v>
      </c>
      <c r="CX536" s="131">
        <f>+IF($I$7="SI",'INPUTS Y LISTAS'!$B$31,0)</f>
        <v>0</v>
      </c>
      <c r="CY536" s="132"/>
      <c r="CZ536" s="130">
        <f t="shared" si="562"/>
        <v>0</v>
      </c>
      <c r="DA536" s="134">
        <f t="shared" si="563"/>
        <v>0</v>
      </c>
      <c r="DB536" s="131">
        <f>+IF($I$7="SI",'INPUTS Y LISTAS'!$B$32,0)</f>
        <v>0</v>
      </c>
      <c r="DC536" s="132"/>
      <c r="DD536" s="130">
        <f t="shared" si="564"/>
        <v>0</v>
      </c>
      <c r="DE536" s="134">
        <f t="shared" si="565"/>
        <v>0</v>
      </c>
      <c r="DF536" s="131">
        <f>+IF($I$7="SI",'INPUTS Y LISTAS'!$B$33,0)</f>
        <v>0</v>
      </c>
      <c r="DG536" s="132"/>
      <c r="DH536" s="130">
        <f t="shared" si="566"/>
        <v>0</v>
      </c>
      <c r="DI536" s="134">
        <f t="shared" si="567"/>
        <v>0</v>
      </c>
      <c r="DJ536" s="136">
        <f t="shared" si="568"/>
        <v>0</v>
      </c>
    </row>
    <row r="537" spans="3:114" ht="15.75" hidden="1" outlineLevel="2" x14ac:dyDescent="0.2">
      <c r="C537" s="14">
        <f t="shared" si="519"/>
        <v>523</v>
      </c>
      <c r="D537" s="72"/>
      <c r="E537" s="69">
        <v>1</v>
      </c>
      <c r="F537" s="69"/>
      <c r="G537" s="70"/>
      <c r="H537" s="70"/>
      <c r="I537" s="70"/>
      <c r="J537" s="70"/>
      <c r="K537" s="70"/>
      <c r="L537" s="70"/>
      <c r="M537" s="70"/>
      <c r="N537" s="70"/>
      <c r="O537" s="70"/>
      <c r="P537" s="70"/>
      <c r="Q537" s="70"/>
      <c r="R537" s="70"/>
      <c r="S537" s="70"/>
      <c r="T537" s="70"/>
      <c r="U537" s="70"/>
      <c r="V537" s="70"/>
      <c r="W537" s="70"/>
      <c r="X537" s="70"/>
      <c r="Y537" s="71"/>
      <c r="Z537" s="87" t="s">
        <v>16</v>
      </c>
      <c r="AA537" s="15" t="str">
        <f>IF(G537="","",IF(Z537="SI",G537*(1+'INPUTS Y LISTAS'!$B$15),'Modelo Estadistico'!G537))</f>
        <v/>
      </c>
      <c r="AB537" s="15" t="str">
        <f>IF(H537="","",IF(Z537="SI",H537*(1+'INPUTS Y LISTAS'!$B$15),'Modelo Estadistico'!H537))</f>
        <v/>
      </c>
      <c r="AC537" s="15" t="str">
        <f>IF(I537="","",IF(Z537="SI",I537*(1+'INPUTS Y LISTAS'!$B$15),'Modelo Estadistico'!I537))</f>
        <v/>
      </c>
      <c r="AD537" s="15" t="str">
        <f>IF(J537="","",IF(Z537="SI",J537*(1+'INPUTS Y LISTAS'!$B$15),'Modelo Estadistico'!J537))</f>
        <v/>
      </c>
      <c r="AE537" s="15" t="str">
        <f>IF(K537="","",IF(Z537="SI",K537*(1+'INPUTS Y LISTAS'!$B$15),'Modelo Estadistico'!K537))</f>
        <v/>
      </c>
      <c r="AF537" s="15" t="str">
        <f>IF(L537="","",IF(Z537="SI",L537*(1+'INPUTS Y LISTAS'!$B$15),'Modelo Estadistico'!L537))</f>
        <v/>
      </c>
      <c r="AG537" s="15" t="str">
        <f>IF(M537="","",IF(Z537="SI",M537*(1+'INPUTS Y LISTAS'!$B$15),'Modelo Estadistico'!M537))</f>
        <v/>
      </c>
      <c r="AH537" s="15" t="str">
        <f>IF(N537="","",IF(Z537="SI",N537*(1+'INPUTS Y LISTAS'!$B$15),'Modelo Estadistico'!N537))</f>
        <v/>
      </c>
      <c r="AI537" s="15" t="str">
        <f>IF(O537="","",IF(Z537="SI",O537*(1+'INPUTS Y LISTAS'!$B$15),'Modelo Estadistico'!O537))</f>
        <v/>
      </c>
      <c r="AJ537" s="15" t="str">
        <f>IF(P537="","",IF(Z537="SI",P537*(1+'INPUTS Y LISTAS'!$B$15),'Modelo Estadistico'!P537))</f>
        <v/>
      </c>
      <c r="AK537" s="15" t="str">
        <f>IF(Q537="","",IF(Z537="SI",Q537*(1+'INPUTS Y LISTAS'!$B$15),'Modelo Estadistico'!Q537))</f>
        <v/>
      </c>
      <c r="AL537" s="15" t="str">
        <f>IF(R537="","",IF(Z537="SI",R537*(1+'INPUTS Y LISTAS'!$B$15),'Modelo Estadistico'!R537))</f>
        <v/>
      </c>
      <c r="AM537" s="15" t="str">
        <f>IF(S537="","",IF(Z537="SI",S537*(1+'INPUTS Y LISTAS'!$B$15),'Modelo Estadistico'!S537))</f>
        <v/>
      </c>
      <c r="AN537" s="15" t="str">
        <f>IF(T537="","",IF(Z537="SI",T537*(1+'INPUTS Y LISTAS'!$B$15),'Modelo Estadistico'!T537))</f>
        <v/>
      </c>
      <c r="AO537" s="15" t="str">
        <f>IF(U537="","",IF(Z537="SI",U537*(1+'INPUTS Y LISTAS'!$B$15),'Modelo Estadistico'!U537))</f>
        <v/>
      </c>
      <c r="AP537" s="15" t="str">
        <f>IF(V537="","",IF(Z537="SI",V537*(1+'INPUTS Y LISTAS'!$B$15),'Modelo Estadistico'!V537))</f>
        <v/>
      </c>
      <c r="AQ537" s="15" t="str">
        <f>IF(W537="","",IF(Z537="SI",W537*(1+'INPUTS Y LISTAS'!$B$15),'Modelo Estadistico'!W537))</f>
        <v/>
      </c>
      <c r="AR537" s="15" t="str">
        <f>IF(X537="","",IF(Z537="SI",X537*(1+'INPUTS Y LISTAS'!$B$15),'Modelo Estadistico'!X537))</f>
        <v/>
      </c>
      <c r="AS537" s="71"/>
      <c r="AT537" s="29" t="str">
        <f t="shared" si="520"/>
        <v/>
      </c>
      <c r="AU537" s="15" t="str">
        <f t="shared" si="521"/>
        <v/>
      </c>
      <c r="AV537" s="15" t="str">
        <f t="shared" si="522"/>
        <v/>
      </c>
      <c r="AW537" s="30" t="str">
        <f t="shared" si="523"/>
        <v/>
      </c>
      <c r="AX537" s="28" t="str">
        <f t="shared" si="558"/>
        <v/>
      </c>
      <c r="AY537" s="16" t="str">
        <f t="shared" si="530"/>
        <v/>
      </c>
      <c r="AZ537" s="16" t="str">
        <f t="shared" si="531"/>
        <v/>
      </c>
      <c r="BA537" s="16" t="str">
        <f t="shared" si="532"/>
        <v/>
      </c>
      <c r="BB537" s="16" t="str">
        <f t="shared" si="533"/>
        <v/>
      </c>
      <c r="BC537" s="16" t="str">
        <f t="shared" si="534"/>
        <v/>
      </c>
      <c r="BD537" s="16" t="str">
        <f t="shared" si="535"/>
        <v/>
      </c>
      <c r="BE537" s="16" t="str">
        <f t="shared" si="536"/>
        <v/>
      </c>
      <c r="BF537" s="16" t="str">
        <f t="shared" si="537"/>
        <v/>
      </c>
      <c r="BG537" s="16" t="str">
        <f t="shared" si="538"/>
        <v/>
      </c>
      <c r="BH537" s="16" t="str">
        <f t="shared" si="539"/>
        <v/>
      </c>
      <c r="BI537" s="16" t="str">
        <f t="shared" si="540"/>
        <v/>
      </c>
      <c r="BJ537" s="16" t="str">
        <f t="shared" si="541"/>
        <v/>
      </c>
      <c r="BK537" s="16" t="str">
        <f t="shared" si="542"/>
        <v/>
      </c>
      <c r="BL537" s="16" t="str">
        <f t="shared" si="543"/>
        <v/>
      </c>
      <c r="BM537" s="16"/>
      <c r="BN537" s="16" t="str">
        <f t="shared" si="544"/>
        <v/>
      </c>
      <c r="BO537" s="16" t="str">
        <f t="shared" si="545"/>
        <v/>
      </c>
      <c r="BP537" s="28" t="str">
        <f t="shared" si="546"/>
        <v/>
      </c>
      <c r="BQ537" s="16" t="str">
        <f t="shared" si="547"/>
        <v/>
      </c>
      <c r="BR537" s="16" t="str">
        <f t="shared" si="548"/>
        <v/>
      </c>
      <c r="BS537" s="16" t="str">
        <f t="shared" si="549"/>
        <v/>
      </c>
      <c r="BT537" s="16" t="str">
        <f t="shared" si="550"/>
        <v/>
      </c>
      <c r="BU537" s="16" t="str">
        <f t="shared" si="551"/>
        <v/>
      </c>
      <c r="BV537" s="16" t="str">
        <f t="shared" si="552"/>
        <v/>
      </c>
      <c r="BW537" s="16" t="str">
        <f t="shared" si="553"/>
        <v/>
      </c>
      <c r="BX537" s="16" t="str">
        <f t="shared" si="554"/>
        <v/>
      </c>
      <c r="BY537" s="16" t="str">
        <f t="shared" si="555"/>
        <v/>
      </c>
      <c r="BZ537" s="16" t="str">
        <f t="shared" si="556"/>
        <v/>
      </c>
      <c r="CA537" s="16" t="str">
        <f t="shared" si="556"/>
        <v/>
      </c>
      <c r="CB537" s="16" t="str">
        <f t="shared" si="556"/>
        <v/>
      </c>
      <c r="CC537" s="16" t="str">
        <f t="shared" si="556"/>
        <v/>
      </c>
      <c r="CD537" s="16" t="str">
        <f t="shared" si="556"/>
        <v/>
      </c>
      <c r="CE537" s="16" t="str">
        <f t="shared" si="556"/>
        <v/>
      </c>
      <c r="CF537" s="16" t="str">
        <f t="shared" si="556"/>
        <v/>
      </c>
      <c r="CG537" s="16" t="str">
        <f t="shared" si="556"/>
        <v/>
      </c>
      <c r="CH537" s="66" t="str">
        <f t="shared" si="557"/>
        <v/>
      </c>
      <c r="CI537" s="42" t="str">
        <f t="shared" si="569"/>
        <v/>
      </c>
      <c r="CJ537" s="42" t="str">
        <f t="shared" si="570"/>
        <v/>
      </c>
      <c r="CK537" s="42" t="str">
        <f t="shared" si="571"/>
        <v/>
      </c>
      <c r="CL537" s="42" t="str">
        <f t="shared" si="572"/>
        <v/>
      </c>
      <c r="CM537" s="42" t="str">
        <f t="shared" si="573"/>
        <v/>
      </c>
      <c r="CN537" s="65">
        <f t="shared" si="559"/>
        <v>0</v>
      </c>
      <c r="CO537" s="73"/>
      <c r="CP537" s="41">
        <f t="shared" si="524"/>
        <v>0</v>
      </c>
      <c r="CQ537" s="39">
        <f t="shared" si="525"/>
        <v>0</v>
      </c>
      <c r="CR537" s="40">
        <f t="shared" si="526"/>
        <v>0</v>
      </c>
      <c r="CS537" s="134">
        <f t="shared" si="527"/>
        <v>0</v>
      </c>
      <c r="CT537" s="17"/>
      <c r="CU537" s="129"/>
      <c r="CV537" s="130">
        <f t="shared" si="560"/>
        <v>0</v>
      </c>
      <c r="CW537" s="134">
        <f t="shared" si="561"/>
        <v>0</v>
      </c>
      <c r="CX537" s="131">
        <f>+IF($I$7="SI",'INPUTS Y LISTAS'!$B$31,0)</f>
        <v>0</v>
      </c>
      <c r="CY537" s="132"/>
      <c r="CZ537" s="130">
        <f t="shared" si="562"/>
        <v>0</v>
      </c>
      <c r="DA537" s="134">
        <f t="shared" si="563"/>
        <v>0</v>
      </c>
      <c r="DB537" s="131">
        <f>+IF($I$7="SI",'INPUTS Y LISTAS'!$B$32,0)</f>
        <v>0</v>
      </c>
      <c r="DC537" s="132"/>
      <c r="DD537" s="130">
        <f t="shared" si="564"/>
        <v>0</v>
      </c>
      <c r="DE537" s="134">
        <f t="shared" si="565"/>
        <v>0</v>
      </c>
      <c r="DF537" s="131">
        <f>+IF($I$7="SI",'INPUTS Y LISTAS'!$B$33,0)</f>
        <v>0</v>
      </c>
      <c r="DG537" s="132"/>
      <c r="DH537" s="130">
        <f t="shared" si="566"/>
        <v>0</v>
      </c>
      <c r="DI537" s="134">
        <f t="shared" si="567"/>
        <v>0</v>
      </c>
      <c r="DJ537" s="136">
        <f t="shared" si="568"/>
        <v>0</v>
      </c>
    </row>
    <row r="538" spans="3:114" ht="15.75" hidden="1" outlineLevel="2" x14ac:dyDescent="0.2">
      <c r="C538" s="14">
        <f t="shared" si="519"/>
        <v>524</v>
      </c>
      <c r="D538" s="72"/>
      <c r="E538" s="69">
        <v>1</v>
      </c>
      <c r="F538" s="69"/>
      <c r="G538" s="70"/>
      <c r="H538" s="70"/>
      <c r="I538" s="70"/>
      <c r="J538" s="70"/>
      <c r="K538" s="70"/>
      <c r="L538" s="70"/>
      <c r="M538" s="70"/>
      <c r="N538" s="70"/>
      <c r="O538" s="70"/>
      <c r="P538" s="70"/>
      <c r="Q538" s="70"/>
      <c r="R538" s="70"/>
      <c r="S538" s="70"/>
      <c r="T538" s="70"/>
      <c r="U538" s="70"/>
      <c r="V538" s="70"/>
      <c r="W538" s="70"/>
      <c r="X538" s="70"/>
      <c r="Y538" s="71"/>
      <c r="Z538" s="87" t="s">
        <v>16</v>
      </c>
      <c r="AA538" s="15" t="str">
        <f>IF(G538="","",IF(Z538="SI",G538*(1+'INPUTS Y LISTAS'!$B$15),'Modelo Estadistico'!G538))</f>
        <v/>
      </c>
      <c r="AB538" s="15" t="str">
        <f>IF(H538="","",IF(Z538="SI",H538*(1+'INPUTS Y LISTAS'!$B$15),'Modelo Estadistico'!H538))</f>
        <v/>
      </c>
      <c r="AC538" s="15" t="str">
        <f>IF(I538="","",IF(Z538="SI",I538*(1+'INPUTS Y LISTAS'!$B$15),'Modelo Estadistico'!I538))</f>
        <v/>
      </c>
      <c r="AD538" s="15" t="str">
        <f>IF(J538="","",IF(Z538="SI",J538*(1+'INPUTS Y LISTAS'!$B$15),'Modelo Estadistico'!J538))</f>
        <v/>
      </c>
      <c r="AE538" s="15" t="str">
        <f>IF(K538="","",IF(Z538="SI",K538*(1+'INPUTS Y LISTAS'!$B$15),'Modelo Estadistico'!K538))</f>
        <v/>
      </c>
      <c r="AF538" s="15" t="str">
        <f>IF(L538="","",IF(Z538="SI",L538*(1+'INPUTS Y LISTAS'!$B$15),'Modelo Estadistico'!L538))</f>
        <v/>
      </c>
      <c r="AG538" s="15" t="str">
        <f>IF(M538="","",IF(Z538="SI",M538*(1+'INPUTS Y LISTAS'!$B$15),'Modelo Estadistico'!M538))</f>
        <v/>
      </c>
      <c r="AH538" s="15" t="str">
        <f>IF(N538="","",IF(Z538="SI",N538*(1+'INPUTS Y LISTAS'!$B$15),'Modelo Estadistico'!N538))</f>
        <v/>
      </c>
      <c r="AI538" s="15" t="str">
        <f>IF(O538="","",IF(Z538="SI",O538*(1+'INPUTS Y LISTAS'!$B$15),'Modelo Estadistico'!O538))</f>
        <v/>
      </c>
      <c r="AJ538" s="15" t="str">
        <f>IF(P538="","",IF(Z538="SI",P538*(1+'INPUTS Y LISTAS'!$B$15),'Modelo Estadistico'!P538))</f>
        <v/>
      </c>
      <c r="AK538" s="15" t="str">
        <f>IF(Q538="","",IF(Z538="SI",Q538*(1+'INPUTS Y LISTAS'!$B$15),'Modelo Estadistico'!Q538))</f>
        <v/>
      </c>
      <c r="AL538" s="15" t="str">
        <f>IF(R538="","",IF(Z538="SI",R538*(1+'INPUTS Y LISTAS'!$B$15),'Modelo Estadistico'!R538))</f>
        <v/>
      </c>
      <c r="AM538" s="15" t="str">
        <f>IF(S538="","",IF(Z538="SI",S538*(1+'INPUTS Y LISTAS'!$B$15),'Modelo Estadistico'!S538))</f>
        <v/>
      </c>
      <c r="AN538" s="15" t="str">
        <f>IF(T538="","",IF(Z538="SI",T538*(1+'INPUTS Y LISTAS'!$B$15),'Modelo Estadistico'!T538))</f>
        <v/>
      </c>
      <c r="AO538" s="15" t="str">
        <f>IF(U538="","",IF(Z538="SI",U538*(1+'INPUTS Y LISTAS'!$B$15),'Modelo Estadistico'!U538))</f>
        <v/>
      </c>
      <c r="AP538" s="15" t="str">
        <f>IF(V538="","",IF(Z538="SI",V538*(1+'INPUTS Y LISTAS'!$B$15),'Modelo Estadistico'!V538))</f>
        <v/>
      </c>
      <c r="AQ538" s="15" t="str">
        <f>IF(W538="","",IF(Z538="SI",W538*(1+'INPUTS Y LISTAS'!$B$15),'Modelo Estadistico'!W538))</f>
        <v/>
      </c>
      <c r="AR538" s="15" t="str">
        <f>IF(X538="","",IF(Z538="SI",X538*(1+'INPUTS Y LISTAS'!$B$15),'Modelo Estadistico'!X538))</f>
        <v/>
      </c>
      <c r="AS538" s="71"/>
      <c r="AT538" s="29" t="str">
        <f t="shared" si="520"/>
        <v/>
      </c>
      <c r="AU538" s="15" t="str">
        <f t="shared" si="521"/>
        <v/>
      </c>
      <c r="AV538" s="15" t="str">
        <f t="shared" si="522"/>
        <v/>
      </c>
      <c r="AW538" s="30" t="str">
        <f t="shared" si="523"/>
        <v/>
      </c>
      <c r="AX538" s="28" t="str">
        <f t="shared" si="558"/>
        <v/>
      </c>
      <c r="AY538" s="16" t="str">
        <f t="shared" si="530"/>
        <v/>
      </c>
      <c r="AZ538" s="16" t="str">
        <f t="shared" si="531"/>
        <v/>
      </c>
      <c r="BA538" s="16" t="str">
        <f t="shared" si="532"/>
        <v/>
      </c>
      <c r="BB538" s="16" t="str">
        <f t="shared" si="533"/>
        <v/>
      </c>
      <c r="BC538" s="16" t="str">
        <f t="shared" si="534"/>
        <v/>
      </c>
      <c r="BD538" s="16" t="str">
        <f t="shared" si="535"/>
        <v/>
      </c>
      <c r="BE538" s="16" t="str">
        <f t="shared" si="536"/>
        <v/>
      </c>
      <c r="BF538" s="16" t="str">
        <f t="shared" si="537"/>
        <v/>
      </c>
      <c r="BG538" s="16" t="str">
        <f t="shared" si="538"/>
        <v/>
      </c>
      <c r="BH538" s="16" t="str">
        <f t="shared" si="539"/>
        <v/>
      </c>
      <c r="BI538" s="16" t="str">
        <f t="shared" si="540"/>
        <v/>
      </c>
      <c r="BJ538" s="16" t="str">
        <f t="shared" si="541"/>
        <v/>
      </c>
      <c r="BK538" s="16" t="str">
        <f t="shared" si="542"/>
        <v/>
      </c>
      <c r="BL538" s="16" t="str">
        <f t="shared" si="543"/>
        <v/>
      </c>
      <c r="BM538" s="16"/>
      <c r="BN538" s="16" t="str">
        <f t="shared" si="544"/>
        <v/>
      </c>
      <c r="BO538" s="16" t="str">
        <f t="shared" si="545"/>
        <v/>
      </c>
      <c r="BP538" s="28" t="str">
        <f t="shared" si="546"/>
        <v/>
      </c>
      <c r="BQ538" s="16" t="str">
        <f t="shared" si="547"/>
        <v/>
      </c>
      <c r="BR538" s="16" t="str">
        <f t="shared" si="548"/>
        <v/>
      </c>
      <c r="BS538" s="16" t="str">
        <f t="shared" si="549"/>
        <v/>
      </c>
      <c r="BT538" s="16" t="str">
        <f t="shared" si="550"/>
        <v/>
      </c>
      <c r="BU538" s="16" t="str">
        <f t="shared" si="551"/>
        <v/>
      </c>
      <c r="BV538" s="16" t="str">
        <f t="shared" si="552"/>
        <v/>
      </c>
      <c r="BW538" s="16" t="str">
        <f t="shared" si="553"/>
        <v/>
      </c>
      <c r="BX538" s="16" t="str">
        <f t="shared" si="554"/>
        <v/>
      </c>
      <c r="BY538" s="16" t="str">
        <f t="shared" si="555"/>
        <v/>
      </c>
      <c r="BZ538" s="16" t="str">
        <f t="shared" si="556"/>
        <v/>
      </c>
      <c r="CA538" s="16" t="str">
        <f t="shared" si="556"/>
        <v/>
      </c>
      <c r="CB538" s="16" t="str">
        <f t="shared" si="556"/>
        <v/>
      </c>
      <c r="CC538" s="16" t="str">
        <f t="shared" si="556"/>
        <v/>
      </c>
      <c r="CD538" s="16" t="str">
        <f t="shared" si="556"/>
        <v/>
      </c>
      <c r="CE538" s="16" t="str">
        <f t="shared" si="556"/>
        <v/>
      </c>
      <c r="CF538" s="16" t="str">
        <f t="shared" si="556"/>
        <v/>
      </c>
      <c r="CG538" s="16" t="str">
        <f t="shared" si="556"/>
        <v/>
      </c>
      <c r="CH538" s="66" t="str">
        <f t="shared" si="557"/>
        <v/>
      </c>
      <c r="CI538" s="42" t="str">
        <f t="shared" si="569"/>
        <v/>
      </c>
      <c r="CJ538" s="42" t="str">
        <f t="shared" si="570"/>
        <v/>
      </c>
      <c r="CK538" s="42" t="str">
        <f t="shared" si="571"/>
        <v/>
      </c>
      <c r="CL538" s="42" t="str">
        <f t="shared" si="572"/>
        <v/>
      </c>
      <c r="CM538" s="42" t="str">
        <f t="shared" si="573"/>
        <v/>
      </c>
      <c r="CN538" s="65">
        <f t="shared" si="559"/>
        <v>0</v>
      </c>
      <c r="CO538" s="73"/>
      <c r="CP538" s="41">
        <f t="shared" si="524"/>
        <v>0</v>
      </c>
      <c r="CQ538" s="39">
        <f t="shared" si="525"/>
        <v>0</v>
      </c>
      <c r="CR538" s="40">
        <f t="shared" si="526"/>
        <v>0</v>
      </c>
      <c r="CS538" s="134">
        <f t="shared" si="527"/>
        <v>0</v>
      </c>
      <c r="CT538" s="17"/>
      <c r="CU538" s="129"/>
      <c r="CV538" s="130">
        <f t="shared" si="560"/>
        <v>0</v>
      </c>
      <c r="CW538" s="134">
        <f t="shared" si="561"/>
        <v>0</v>
      </c>
      <c r="CX538" s="131">
        <f>+IF($I$7="SI",'INPUTS Y LISTAS'!$B$31,0)</f>
        <v>0</v>
      </c>
      <c r="CY538" s="132"/>
      <c r="CZ538" s="130">
        <f t="shared" si="562"/>
        <v>0</v>
      </c>
      <c r="DA538" s="134">
        <f t="shared" si="563"/>
        <v>0</v>
      </c>
      <c r="DB538" s="131">
        <f>+IF($I$7="SI",'INPUTS Y LISTAS'!$B$32,0)</f>
        <v>0</v>
      </c>
      <c r="DC538" s="132"/>
      <c r="DD538" s="130">
        <f t="shared" si="564"/>
        <v>0</v>
      </c>
      <c r="DE538" s="134">
        <f t="shared" si="565"/>
        <v>0</v>
      </c>
      <c r="DF538" s="131">
        <f>+IF($I$7="SI",'INPUTS Y LISTAS'!$B$33,0)</f>
        <v>0</v>
      </c>
      <c r="DG538" s="132"/>
      <c r="DH538" s="130">
        <f t="shared" si="566"/>
        <v>0</v>
      </c>
      <c r="DI538" s="134">
        <f t="shared" si="567"/>
        <v>0</v>
      </c>
      <c r="DJ538" s="136">
        <f t="shared" si="568"/>
        <v>0</v>
      </c>
    </row>
    <row r="539" spans="3:114" ht="15.75" hidden="1" outlineLevel="2" x14ac:dyDescent="0.2">
      <c r="C539" s="14">
        <f t="shared" si="519"/>
        <v>525</v>
      </c>
      <c r="D539" s="72"/>
      <c r="E539" s="69">
        <v>1</v>
      </c>
      <c r="F539" s="69"/>
      <c r="G539" s="70"/>
      <c r="H539" s="70"/>
      <c r="I539" s="70"/>
      <c r="J539" s="70"/>
      <c r="K539" s="70"/>
      <c r="L539" s="70"/>
      <c r="M539" s="70"/>
      <c r="N539" s="70"/>
      <c r="O539" s="70"/>
      <c r="P539" s="70"/>
      <c r="Q539" s="70"/>
      <c r="R539" s="70"/>
      <c r="S539" s="70"/>
      <c r="T539" s="70"/>
      <c r="U539" s="70"/>
      <c r="V539" s="70"/>
      <c r="W539" s="70"/>
      <c r="X539" s="70"/>
      <c r="Y539" s="71"/>
      <c r="Z539" s="87" t="s">
        <v>16</v>
      </c>
      <c r="AA539" s="15" t="str">
        <f>IF(G539="","",IF(Z539="SI",G539*(1+'INPUTS Y LISTAS'!$B$15),'Modelo Estadistico'!G539))</f>
        <v/>
      </c>
      <c r="AB539" s="15" t="str">
        <f>IF(H539="","",IF(Z539="SI",H539*(1+'INPUTS Y LISTAS'!$B$15),'Modelo Estadistico'!H539))</f>
        <v/>
      </c>
      <c r="AC539" s="15" t="str">
        <f>IF(I539="","",IF(Z539="SI",I539*(1+'INPUTS Y LISTAS'!$B$15),'Modelo Estadistico'!I539))</f>
        <v/>
      </c>
      <c r="AD539" s="15" t="str">
        <f>IF(J539="","",IF(Z539="SI",J539*(1+'INPUTS Y LISTAS'!$B$15),'Modelo Estadistico'!J539))</f>
        <v/>
      </c>
      <c r="AE539" s="15" t="str">
        <f>IF(K539="","",IF(Z539="SI",K539*(1+'INPUTS Y LISTAS'!$B$15),'Modelo Estadistico'!K539))</f>
        <v/>
      </c>
      <c r="AF539" s="15" t="str">
        <f>IF(L539="","",IF(Z539="SI",L539*(1+'INPUTS Y LISTAS'!$B$15),'Modelo Estadistico'!L539))</f>
        <v/>
      </c>
      <c r="AG539" s="15" t="str">
        <f>IF(M539="","",IF(Z539="SI",M539*(1+'INPUTS Y LISTAS'!$B$15),'Modelo Estadistico'!M539))</f>
        <v/>
      </c>
      <c r="AH539" s="15" t="str">
        <f>IF(N539="","",IF(Z539="SI",N539*(1+'INPUTS Y LISTAS'!$B$15),'Modelo Estadistico'!N539))</f>
        <v/>
      </c>
      <c r="AI539" s="15" t="str">
        <f>IF(O539="","",IF(Z539="SI",O539*(1+'INPUTS Y LISTAS'!$B$15),'Modelo Estadistico'!O539))</f>
        <v/>
      </c>
      <c r="AJ539" s="15" t="str">
        <f>IF(P539="","",IF(Z539="SI",P539*(1+'INPUTS Y LISTAS'!$B$15),'Modelo Estadistico'!P539))</f>
        <v/>
      </c>
      <c r="AK539" s="15" t="str">
        <f>IF(Q539="","",IF(Z539="SI",Q539*(1+'INPUTS Y LISTAS'!$B$15),'Modelo Estadistico'!Q539))</f>
        <v/>
      </c>
      <c r="AL539" s="15" t="str">
        <f>IF(R539="","",IF(Z539="SI",R539*(1+'INPUTS Y LISTAS'!$B$15),'Modelo Estadistico'!R539))</f>
        <v/>
      </c>
      <c r="AM539" s="15" t="str">
        <f>IF(S539="","",IF(Z539="SI",S539*(1+'INPUTS Y LISTAS'!$B$15),'Modelo Estadistico'!S539))</f>
        <v/>
      </c>
      <c r="AN539" s="15" t="str">
        <f>IF(T539="","",IF(Z539="SI",T539*(1+'INPUTS Y LISTAS'!$B$15),'Modelo Estadistico'!T539))</f>
        <v/>
      </c>
      <c r="AO539" s="15" t="str">
        <f>IF(U539="","",IF(Z539="SI",U539*(1+'INPUTS Y LISTAS'!$B$15),'Modelo Estadistico'!U539))</f>
        <v/>
      </c>
      <c r="AP539" s="15" t="str">
        <f>IF(V539="","",IF(Z539="SI",V539*(1+'INPUTS Y LISTAS'!$B$15),'Modelo Estadistico'!V539))</f>
        <v/>
      </c>
      <c r="AQ539" s="15" t="str">
        <f>IF(W539="","",IF(Z539="SI",W539*(1+'INPUTS Y LISTAS'!$B$15),'Modelo Estadistico'!W539))</f>
        <v/>
      </c>
      <c r="AR539" s="15" t="str">
        <f>IF(X539="","",IF(Z539="SI",X539*(1+'INPUTS Y LISTAS'!$B$15),'Modelo Estadistico'!X539))</f>
        <v/>
      </c>
      <c r="AS539" s="71"/>
      <c r="AT539" s="29" t="str">
        <f t="shared" si="520"/>
        <v/>
      </c>
      <c r="AU539" s="15" t="str">
        <f t="shared" si="521"/>
        <v/>
      </c>
      <c r="AV539" s="15" t="str">
        <f t="shared" si="522"/>
        <v/>
      </c>
      <c r="AW539" s="30" t="str">
        <f t="shared" si="523"/>
        <v/>
      </c>
      <c r="AX539" s="28" t="str">
        <f t="shared" si="558"/>
        <v/>
      </c>
      <c r="AY539" s="16" t="str">
        <f t="shared" si="530"/>
        <v/>
      </c>
      <c r="AZ539" s="16" t="str">
        <f t="shared" si="531"/>
        <v/>
      </c>
      <c r="BA539" s="16" t="str">
        <f t="shared" si="532"/>
        <v/>
      </c>
      <c r="BB539" s="16" t="str">
        <f t="shared" si="533"/>
        <v/>
      </c>
      <c r="BC539" s="16" t="str">
        <f t="shared" si="534"/>
        <v/>
      </c>
      <c r="BD539" s="16" t="str">
        <f t="shared" si="535"/>
        <v/>
      </c>
      <c r="BE539" s="16" t="str">
        <f t="shared" si="536"/>
        <v/>
      </c>
      <c r="BF539" s="16" t="str">
        <f t="shared" si="537"/>
        <v/>
      </c>
      <c r="BG539" s="16" t="str">
        <f t="shared" si="538"/>
        <v/>
      </c>
      <c r="BH539" s="16" t="str">
        <f t="shared" si="539"/>
        <v/>
      </c>
      <c r="BI539" s="16" t="str">
        <f t="shared" si="540"/>
        <v/>
      </c>
      <c r="BJ539" s="16" t="str">
        <f t="shared" si="541"/>
        <v/>
      </c>
      <c r="BK539" s="16" t="str">
        <f t="shared" si="542"/>
        <v/>
      </c>
      <c r="BL539" s="16" t="str">
        <f t="shared" si="543"/>
        <v/>
      </c>
      <c r="BM539" s="16"/>
      <c r="BN539" s="16" t="str">
        <f t="shared" si="544"/>
        <v/>
      </c>
      <c r="BO539" s="16" t="str">
        <f t="shared" si="545"/>
        <v/>
      </c>
      <c r="BP539" s="28" t="str">
        <f t="shared" si="546"/>
        <v/>
      </c>
      <c r="BQ539" s="16" t="str">
        <f t="shared" si="547"/>
        <v/>
      </c>
      <c r="BR539" s="16" t="str">
        <f t="shared" si="548"/>
        <v/>
      </c>
      <c r="BS539" s="16" t="str">
        <f t="shared" si="549"/>
        <v/>
      </c>
      <c r="BT539" s="16" t="str">
        <f t="shared" si="550"/>
        <v/>
      </c>
      <c r="BU539" s="16" t="str">
        <f t="shared" si="551"/>
        <v/>
      </c>
      <c r="BV539" s="16" t="str">
        <f t="shared" si="552"/>
        <v/>
      </c>
      <c r="BW539" s="16" t="str">
        <f t="shared" si="553"/>
        <v/>
      </c>
      <c r="BX539" s="16" t="str">
        <f t="shared" si="554"/>
        <v/>
      </c>
      <c r="BY539" s="16" t="str">
        <f t="shared" si="555"/>
        <v/>
      </c>
      <c r="BZ539" s="16" t="str">
        <f t="shared" si="556"/>
        <v/>
      </c>
      <c r="CA539" s="16" t="str">
        <f t="shared" si="556"/>
        <v/>
      </c>
      <c r="CB539" s="16" t="str">
        <f t="shared" si="556"/>
        <v/>
      </c>
      <c r="CC539" s="16" t="str">
        <f t="shared" si="556"/>
        <v/>
      </c>
      <c r="CD539" s="16" t="str">
        <f t="shared" si="556"/>
        <v/>
      </c>
      <c r="CE539" s="16" t="str">
        <f t="shared" si="556"/>
        <v/>
      </c>
      <c r="CF539" s="16" t="str">
        <f t="shared" si="556"/>
        <v/>
      </c>
      <c r="CG539" s="16" t="str">
        <f t="shared" si="556"/>
        <v/>
      </c>
      <c r="CH539" s="66" t="str">
        <f t="shared" si="557"/>
        <v/>
      </c>
      <c r="CI539" s="42" t="str">
        <f t="shared" si="569"/>
        <v/>
      </c>
      <c r="CJ539" s="42" t="str">
        <f t="shared" si="570"/>
        <v/>
      </c>
      <c r="CK539" s="42" t="str">
        <f t="shared" si="571"/>
        <v/>
      </c>
      <c r="CL539" s="42" t="str">
        <f t="shared" si="572"/>
        <v/>
      </c>
      <c r="CM539" s="42" t="str">
        <f t="shared" si="573"/>
        <v/>
      </c>
      <c r="CN539" s="65">
        <f t="shared" si="559"/>
        <v>0</v>
      </c>
      <c r="CO539" s="73"/>
      <c r="CP539" s="41">
        <f t="shared" si="524"/>
        <v>0</v>
      </c>
      <c r="CQ539" s="39">
        <f t="shared" si="525"/>
        <v>0</v>
      </c>
      <c r="CR539" s="40">
        <f t="shared" si="526"/>
        <v>0</v>
      </c>
      <c r="CS539" s="134">
        <f t="shared" si="527"/>
        <v>0</v>
      </c>
      <c r="CT539" s="17"/>
      <c r="CU539" s="129"/>
      <c r="CV539" s="130">
        <f t="shared" si="560"/>
        <v>0</v>
      </c>
      <c r="CW539" s="134">
        <f t="shared" si="561"/>
        <v>0</v>
      </c>
      <c r="CX539" s="131">
        <f>+IF($I$7="SI",'INPUTS Y LISTAS'!$B$31,0)</f>
        <v>0</v>
      </c>
      <c r="CY539" s="132"/>
      <c r="CZ539" s="130">
        <f t="shared" si="562"/>
        <v>0</v>
      </c>
      <c r="DA539" s="134">
        <f t="shared" si="563"/>
        <v>0</v>
      </c>
      <c r="DB539" s="131">
        <f>+IF($I$7="SI",'INPUTS Y LISTAS'!$B$32,0)</f>
        <v>0</v>
      </c>
      <c r="DC539" s="132"/>
      <c r="DD539" s="130">
        <f t="shared" si="564"/>
        <v>0</v>
      </c>
      <c r="DE539" s="134">
        <f t="shared" si="565"/>
        <v>0</v>
      </c>
      <c r="DF539" s="131">
        <f>+IF($I$7="SI",'INPUTS Y LISTAS'!$B$33,0)</f>
        <v>0</v>
      </c>
      <c r="DG539" s="132"/>
      <c r="DH539" s="130">
        <f t="shared" si="566"/>
        <v>0</v>
      </c>
      <c r="DI539" s="134">
        <f t="shared" si="567"/>
        <v>0</v>
      </c>
      <c r="DJ539" s="136">
        <f t="shared" si="568"/>
        <v>0</v>
      </c>
    </row>
    <row r="540" spans="3:114" ht="15.75" hidden="1" outlineLevel="2" x14ac:dyDescent="0.2">
      <c r="C540" s="14">
        <f t="shared" si="519"/>
        <v>526</v>
      </c>
      <c r="D540" s="72"/>
      <c r="E540" s="69">
        <v>1</v>
      </c>
      <c r="F540" s="69"/>
      <c r="G540" s="70"/>
      <c r="H540" s="70"/>
      <c r="I540" s="70"/>
      <c r="J540" s="70"/>
      <c r="K540" s="70"/>
      <c r="L540" s="70"/>
      <c r="M540" s="70"/>
      <c r="N540" s="70"/>
      <c r="O540" s="70"/>
      <c r="P540" s="70"/>
      <c r="Q540" s="70"/>
      <c r="R540" s="70"/>
      <c r="S540" s="70"/>
      <c r="T540" s="70"/>
      <c r="U540" s="70"/>
      <c r="V540" s="70"/>
      <c r="W540" s="70"/>
      <c r="X540" s="70"/>
      <c r="Y540" s="71"/>
      <c r="Z540" s="87" t="s">
        <v>16</v>
      </c>
      <c r="AA540" s="15" t="str">
        <f>IF(G540="","",IF(Z540="SI",G540*(1+'INPUTS Y LISTAS'!$B$15),'Modelo Estadistico'!G540))</f>
        <v/>
      </c>
      <c r="AB540" s="15" t="str">
        <f>IF(H540="","",IF(Z540="SI",H540*(1+'INPUTS Y LISTAS'!$B$15),'Modelo Estadistico'!H540))</f>
        <v/>
      </c>
      <c r="AC540" s="15" t="str">
        <f>IF(I540="","",IF(Z540="SI",I540*(1+'INPUTS Y LISTAS'!$B$15),'Modelo Estadistico'!I540))</f>
        <v/>
      </c>
      <c r="AD540" s="15" t="str">
        <f>IF(J540="","",IF(Z540="SI",J540*(1+'INPUTS Y LISTAS'!$B$15),'Modelo Estadistico'!J540))</f>
        <v/>
      </c>
      <c r="AE540" s="15" t="str">
        <f>IF(K540="","",IF(Z540="SI",K540*(1+'INPUTS Y LISTAS'!$B$15),'Modelo Estadistico'!K540))</f>
        <v/>
      </c>
      <c r="AF540" s="15" t="str">
        <f>IF(L540="","",IF(Z540="SI",L540*(1+'INPUTS Y LISTAS'!$B$15),'Modelo Estadistico'!L540))</f>
        <v/>
      </c>
      <c r="AG540" s="15" t="str">
        <f>IF(M540="","",IF(Z540="SI",M540*(1+'INPUTS Y LISTAS'!$B$15),'Modelo Estadistico'!M540))</f>
        <v/>
      </c>
      <c r="AH540" s="15" t="str">
        <f>IF(N540="","",IF(Z540="SI",N540*(1+'INPUTS Y LISTAS'!$B$15),'Modelo Estadistico'!N540))</f>
        <v/>
      </c>
      <c r="AI540" s="15" t="str">
        <f>IF(O540="","",IF(Z540="SI",O540*(1+'INPUTS Y LISTAS'!$B$15),'Modelo Estadistico'!O540))</f>
        <v/>
      </c>
      <c r="AJ540" s="15" t="str">
        <f>IF(P540="","",IF(Z540="SI",P540*(1+'INPUTS Y LISTAS'!$B$15),'Modelo Estadistico'!P540))</f>
        <v/>
      </c>
      <c r="AK540" s="15" t="str">
        <f>IF(Q540="","",IF(Z540="SI",Q540*(1+'INPUTS Y LISTAS'!$B$15),'Modelo Estadistico'!Q540))</f>
        <v/>
      </c>
      <c r="AL540" s="15" t="str">
        <f>IF(R540="","",IF(Z540="SI",R540*(1+'INPUTS Y LISTAS'!$B$15),'Modelo Estadistico'!R540))</f>
        <v/>
      </c>
      <c r="AM540" s="15" t="str">
        <f>IF(S540="","",IF(Z540="SI",S540*(1+'INPUTS Y LISTAS'!$B$15),'Modelo Estadistico'!S540))</f>
        <v/>
      </c>
      <c r="AN540" s="15" t="str">
        <f>IF(T540="","",IF(Z540="SI",T540*(1+'INPUTS Y LISTAS'!$B$15),'Modelo Estadistico'!T540))</f>
        <v/>
      </c>
      <c r="AO540" s="15" t="str">
        <f>IF(U540="","",IF(Z540="SI",U540*(1+'INPUTS Y LISTAS'!$B$15),'Modelo Estadistico'!U540))</f>
        <v/>
      </c>
      <c r="AP540" s="15" t="str">
        <f>IF(V540="","",IF(Z540="SI",V540*(1+'INPUTS Y LISTAS'!$B$15),'Modelo Estadistico'!V540))</f>
        <v/>
      </c>
      <c r="AQ540" s="15" t="str">
        <f>IF(W540="","",IF(Z540="SI",W540*(1+'INPUTS Y LISTAS'!$B$15),'Modelo Estadistico'!W540))</f>
        <v/>
      </c>
      <c r="AR540" s="15" t="str">
        <f>IF(X540="","",IF(Z540="SI",X540*(1+'INPUTS Y LISTAS'!$B$15),'Modelo Estadistico'!X540))</f>
        <v/>
      </c>
      <c r="AS540" s="71"/>
      <c r="AT540" s="29" t="str">
        <f t="shared" si="520"/>
        <v/>
      </c>
      <c r="AU540" s="15" t="str">
        <f t="shared" si="521"/>
        <v/>
      </c>
      <c r="AV540" s="15" t="str">
        <f t="shared" si="522"/>
        <v/>
      </c>
      <c r="AW540" s="30" t="str">
        <f t="shared" si="523"/>
        <v/>
      </c>
      <c r="AX540" s="28" t="str">
        <f t="shared" si="558"/>
        <v/>
      </c>
      <c r="AY540" s="16" t="str">
        <f t="shared" si="530"/>
        <v/>
      </c>
      <c r="AZ540" s="16" t="str">
        <f t="shared" si="531"/>
        <v/>
      </c>
      <c r="BA540" s="16" t="str">
        <f t="shared" si="532"/>
        <v/>
      </c>
      <c r="BB540" s="16" t="str">
        <f t="shared" si="533"/>
        <v/>
      </c>
      <c r="BC540" s="16" t="str">
        <f t="shared" si="534"/>
        <v/>
      </c>
      <c r="BD540" s="16" t="str">
        <f t="shared" si="535"/>
        <v/>
      </c>
      <c r="BE540" s="16" t="str">
        <f t="shared" si="536"/>
        <v/>
      </c>
      <c r="BF540" s="16" t="str">
        <f t="shared" si="537"/>
        <v/>
      </c>
      <c r="BG540" s="16" t="str">
        <f t="shared" si="538"/>
        <v/>
      </c>
      <c r="BH540" s="16" t="str">
        <f t="shared" si="539"/>
        <v/>
      </c>
      <c r="BI540" s="16" t="str">
        <f t="shared" si="540"/>
        <v/>
      </c>
      <c r="BJ540" s="16" t="str">
        <f t="shared" si="541"/>
        <v/>
      </c>
      <c r="BK540" s="16" t="str">
        <f t="shared" si="542"/>
        <v/>
      </c>
      <c r="BL540" s="16" t="str">
        <f t="shared" si="543"/>
        <v/>
      </c>
      <c r="BM540" s="16"/>
      <c r="BN540" s="16" t="str">
        <f t="shared" si="544"/>
        <v/>
      </c>
      <c r="BO540" s="16" t="str">
        <f t="shared" si="545"/>
        <v/>
      </c>
      <c r="BP540" s="28" t="str">
        <f t="shared" si="546"/>
        <v/>
      </c>
      <c r="BQ540" s="16" t="str">
        <f t="shared" si="547"/>
        <v/>
      </c>
      <c r="BR540" s="16" t="str">
        <f t="shared" si="548"/>
        <v/>
      </c>
      <c r="BS540" s="16" t="str">
        <f t="shared" si="549"/>
        <v/>
      </c>
      <c r="BT540" s="16" t="str">
        <f t="shared" si="550"/>
        <v/>
      </c>
      <c r="BU540" s="16" t="str">
        <f t="shared" si="551"/>
        <v/>
      </c>
      <c r="BV540" s="16" t="str">
        <f t="shared" si="552"/>
        <v/>
      </c>
      <c r="BW540" s="16" t="str">
        <f t="shared" si="553"/>
        <v/>
      </c>
      <c r="BX540" s="16" t="str">
        <f t="shared" si="554"/>
        <v/>
      </c>
      <c r="BY540" s="16" t="str">
        <f t="shared" si="555"/>
        <v/>
      </c>
      <c r="BZ540" s="16" t="str">
        <f t="shared" si="556"/>
        <v/>
      </c>
      <c r="CA540" s="16" t="str">
        <f t="shared" si="556"/>
        <v/>
      </c>
      <c r="CB540" s="16" t="str">
        <f t="shared" si="556"/>
        <v/>
      </c>
      <c r="CC540" s="16" t="str">
        <f t="shared" si="556"/>
        <v/>
      </c>
      <c r="CD540" s="16" t="str">
        <f t="shared" si="556"/>
        <v/>
      </c>
      <c r="CE540" s="16" t="str">
        <f t="shared" si="556"/>
        <v/>
      </c>
      <c r="CF540" s="16" t="str">
        <f t="shared" si="556"/>
        <v/>
      </c>
      <c r="CG540" s="16" t="str">
        <f t="shared" si="556"/>
        <v/>
      </c>
      <c r="CH540" s="66" t="str">
        <f t="shared" si="557"/>
        <v/>
      </c>
      <c r="CI540" s="42" t="str">
        <f t="shared" si="569"/>
        <v/>
      </c>
      <c r="CJ540" s="42" t="str">
        <f t="shared" si="570"/>
        <v/>
      </c>
      <c r="CK540" s="42" t="str">
        <f t="shared" si="571"/>
        <v/>
      </c>
      <c r="CL540" s="42" t="str">
        <f t="shared" si="572"/>
        <v/>
      </c>
      <c r="CM540" s="42" t="str">
        <f t="shared" si="573"/>
        <v/>
      </c>
      <c r="CN540" s="65">
        <f t="shared" si="559"/>
        <v>0</v>
      </c>
      <c r="CO540" s="73"/>
      <c r="CP540" s="41">
        <f t="shared" si="524"/>
        <v>0</v>
      </c>
      <c r="CQ540" s="39">
        <f t="shared" si="525"/>
        <v>0</v>
      </c>
      <c r="CR540" s="40">
        <f t="shared" si="526"/>
        <v>0</v>
      </c>
      <c r="CS540" s="134">
        <f t="shared" si="527"/>
        <v>0</v>
      </c>
      <c r="CT540" s="17"/>
      <c r="CU540" s="129"/>
      <c r="CV540" s="130">
        <f t="shared" si="560"/>
        <v>0</v>
      </c>
      <c r="CW540" s="134">
        <f t="shared" si="561"/>
        <v>0</v>
      </c>
      <c r="CX540" s="131">
        <f>+IF($I$7="SI",'INPUTS Y LISTAS'!$B$31,0)</f>
        <v>0</v>
      </c>
      <c r="CY540" s="132"/>
      <c r="CZ540" s="130">
        <f t="shared" si="562"/>
        <v>0</v>
      </c>
      <c r="DA540" s="134">
        <f t="shared" si="563"/>
        <v>0</v>
      </c>
      <c r="DB540" s="131">
        <f>+IF($I$7="SI",'INPUTS Y LISTAS'!$B$32,0)</f>
        <v>0</v>
      </c>
      <c r="DC540" s="132"/>
      <c r="DD540" s="130">
        <f t="shared" si="564"/>
        <v>0</v>
      </c>
      <c r="DE540" s="134">
        <f t="shared" si="565"/>
        <v>0</v>
      </c>
      <c r="DF540" s="131">
        <f>+IF($I$7="SI",'INPUTS Y LISTAS'!$B$33,0)</f>
        <v>0</v>
      </c>
      <c r="DG540" s="132"/>
      <c r="DH540" s="130">
        <f t="shared" si="566"/>
        <v>0</v>
      </c>
      <c r="DI540" s="134">
        <f t="shared" si="567"/>
        <v>0</v>
      </c>
      <c r="DJ540" s="136">
        <f t="shared" si="568"/>
        <v>0</v>
      </c>
    </row>
    <row r="541" spans="3:114" ht="15.75" hidden="1" outlineLevel="2" x14ac:dyDescent="0.2">
      <c r="C541" s="14">
        <f t="shared" si="519"/>
        <v>527</v>
      </c>
      <c r="D541" s="72"/>
      <c r="E541" s="69">
        <v>1</v>
      </c>
      <c r="F541" s="69"/>
      <c r="G541" s="70"/>
      <c r="H541" s="70"/>
      <c r="I541" s="70"/>
      <c r="J541" s="70"/>
      <c r="K541" s="70"/>
      <c r="L541" s="70"/>
      <c r="M541" s="70"/>
      <c r="N541" s="70"/>
      <c r="O541" s="70"/>
      <c r="P541" s="70"/>
      <c r="Q541" s="70"/>
      <c r="R541" s="70"/>
      <c r="S541" s="70"/>
      <c r="T541" s="70"/>
      <c r="U541" s="70"/>
      <c r="V541" s="70"/>
      <c r="W541" s="70"/>
      <c r="X541" s="70"/>
      <c r="Y541" s="71"/>
      <c r="Z541" s="87" t="s">
        <v>16</v>
      </c>
      <c r="AA541" s="15" t="str">
        <f>IF(G541="","",IF(Z541="SI",G541*(1+'INPUTS Y LISTAS'!$B$15),'Modelo Estadistico'!G541))</f>
        <v/>
      </c>
      <c r="AB541" s="15" t="str">
        <f>IF(H541="","",IF(Z541="SI",H541*(1+'INPUTS Y LISTAS'!$B$15),'Modelo Estadistico'!H541))</f>
        <v/>
      </c>
      <c r="AC541" s="15" t="str">
        <f>IF(I541="","",IF(Z541="SI",I541*(1+'INPUTS Y LISTAS'!$B$15),'Modelo Estadistico'!I541))</f>
        <v/>
      </c>
      <c r="AD541" s="15" t="str">
        <f>IF(J541="","",IF(Z541="SI",J541*(1+'INPUTS Y LISTAS'!$B$15),'Modelo Estadistico'!J541))</f>
        <v/>
      </c>
      <c r="AE541" s="15" t="str">
        <f>IF(K541="","",IF(Z541="SI",K541*(1+'INPUTS Y LISTAS'!$B$15),'Modelo Estadistico'!K541))</f>
        <v/>
      </c>
      <c r="AF541" s="15" t="str">
        <f>IF(L541="","",IF(Z541="SI",L541*(1+'INPUTS Y LISTAS'!$B$15),'Modelo Estadistico'!L541))</f>
        <v/>
      </c>
      <c r="AG541" s="15" t="str">
        <f>IF(M541="","",IF(Z541="SI",M541*(1+'INPUTS Y LISTAS'!$B$15),'Modelo Estadistico'!M541))</f>
        <v/>
      </c>
      <c r="AH541" s="15" t="str">
        <f>IF(N541="","",IF(Z541="SI",N541*(1+'INPUTS Y LISTAS'!$B$15),'Modelo Estadistico'!N541))</f>
        <v/>
      </c>
      <c r="AI541" s="15" t="str">
        <f>IF(O541="","",IF(Z541="SI",O541*(1+'INPUTS Y LISTAS'!$B$15),'Modelo Estadistico'!O541))</f>
        <v/>
      </c>
      <c r="AJ541" s="15" t="str">
        <f>IF(P541="","",IF(Z541="SI",P541*(1+'INPUTS Y LISTAS'!$B$15),'Modelo Estadistico'!P541))</f>
        <v/>
      </c>
      <c r="AK541" s="15" t="str">
        <f>IF(Q541="","",IF(Z541="SI",Q541*(1+'INPUTS Y LISTAS'!$B$15),'Modelo Estadistico'!Q541))</f>
        <v/>
      </c>
      <c r="AL541" s="15" t="str">
        <f>IF(R541="","",IF(Z541="SI",R541*(1+'INPUTS Y LISTAS'!$B$15),'Modelo Estadistico'!R541))</f>
        <v/>
      </c>
      <c r="AM541" s="15" t="str">
        <f>IF(S541="","",IF(Z541="SI",S541*(1+'INPUTS Y LISTAS'!$B$15),'Modelo Estadistico'!S541))</f>
        <v/>
      </c>
      <c r="AN541" s="15" t="str">
        <f>IF(T541="","",IF(Z541="SI",T541*(1+'INPUTS Y LISTAS'!$B$15),'Modelo Estadistico'!T541))</f>
        <v/>
      </c>
      <c r="AO541" s="15" t="str">
        <f>IF(U541="","",IF(Z541="SI",U541*(1+'INPUTS Y LISTAS'!$B$15),'Modelo Estadistico'!U541))</f>
        <v/>
      </c>
      <c r="AP541" s="15" t="str">
        <f>IF(V541="","",IF(Z541="SI",V541*(1+'INPUTS Y LISTAS'!$B$15),'Modelo Estadistico'!V541))</f>
        <v/>
      </c>
      <c r="AQ541" s="15" t="str">
        <f>IF(W541="","",IF(Z541="SI",W541*(1+'INPUTS Y LISTAS'!$B$15),'Modelo Estadistico'!W541))</f>
        <v/>
      </c>
      <c r="AR541" s="15" t="str">
        <f>IF(X541="","",IF(Z541="SI",X541*(1+'INPUTS Y LISTAS'!$B$15),'Modelo Estadistico'!X541))</f>
        <v/>
      </c>
      <c r="AS541" s="71"/>
      <c r="AT541" s="29" t="str">
        <f t="shared" si="520"/>
        <v/>
      </c>
      <c r="AU541" s="15" t="str">
        <f t="shared" si="521"/>
        <v/>
      </c>
      <c r="AV541" s="15" t="str">
        <f t="shared" si="522"/>
        <v/>
      </c>
      <c r="AW541" s="30" t="str">
        <f t="shared" si="523"/>
        <v/>
      </c>
      <c r="AX541" s="28" t="str">
        <f t="shared" si="558"/>
        <v/>
      </c>
      <c r="AY541" s="16" t="str">
        <f t="shared" si="530"/>
        <v/>
      </c>
      <c r="AZ541" s="16" t="str">
        <f t="shared" si="531"/>
        <v/>
      </c>
      <c r="BA541" s="16" t="str">
        <f t="shared" si="532"/>
        <v/>
      </c>
      <c r="BB541" s="16" t="str">
        <f t="shared" si="533"/>
        <v/>
      </c>
      <c r="BC541" s="16" t="str">
        <f t="shared" si="534"/>
        <v/>
      </c>
      <c r="BD541" s="16" t="str">
        <f t="shared" si="535"/>
        <v/>
      </c>
      <c r="BE541" s="16" t="str">
        <f t="shared" si="536"/>
        <v/>
      </c>
      <c r="BF541" s="16" t="str">
        <f t="shared" si="537"/>
        <v/>
      </c>
      <c r="BG541" s="16" t="str">
        <f t="shared" si="538"/>
        <v/>
      </c>
      <c r="BH541" s="16" t="str">
        <f t="shared" si="539"/>
        <v/>
      </c>
      <c r="BI541" s="16" t="str">
        <f t="shared" si="540"/>
        <v/>
      </c>
      <c r="BJ541" s="16" t="str">
        <f t="shared" si="541"/>
        <v/>
      </c>
      <c r="BK541" s="16" t="str">
        <f t="shared" si="542"/>
        <v/>
      </c>
      <c r="BL541" s="16" t="str">
        <f t="shared" si="543"/>
        <v/>
      </c>
      <c r="BM541" s="16"/>
      <c r="BN541" s="16" t="str">
        <f t="shared" si="544"/>
        <v/>
      </c>
      <c r="BO541" s="16" t="str">
        <f t="shared" si="545"/>
        <v/>
      </c>
      <c r="BP541" s="28" t="str">
        <f t="shared" si="546"/>
        <v/>
      </c>
      <c r="BQ541" s="16" t="str">
        <f t="shared" si="547"/>
        <v/>
      </c>
      <c r="BR541" s="16" t="str">
        <f t="shared" si="548"/>
        <v/>
      </c>
      <c r="BS541" s="16" t="str">
        <f t="shared" si="549"/>
        <v/>
      </c>
      <c r="BT541" s="16" t="str">
        <f t="shared" si="550"/>
        <v/>
      </c>
      <c r="BU541" s="16" t="str">
        <f t="shared" si="551"/>
        <v/>
      </c>
      <c r="BV541" s="16" t="str">
        <f t="shared" si="552"/>
        <v/>
      </c>
      <c r="BW541" s="16" t="str">
        <f t="shared" si="553"/>
        <v/>
      </c>
      <c r="BX541" s="16" t="str">
        <f t="shared" si="554"/>
        <v/>
      </c>
      <c r="BY541" s="16" t="str">
        <f t="shared" si="555"/>
        <v/>
      </c>
      <c r="BZ541" s="16" t="str">
        <f t="shared" si="556"/>
        <v/>
      </c>
      <c r="CA541" s="16" t="str">
        <f t="shared" si="556"/>
        <v/>
      </c>
      <c r="CB541" s="16" t="str">
        <f t="shared" si="556"/>
        <v/>
      </c>
      <c r="CC541" s="16" t="str">
        <f t="shared" si="556"/>
        <v/>
      </c>
      <c r="CD541" s="16" t="str">
        <f t="shared" si="556"/>
        <v/>
      </c>
      <c r="CE541" s="16" t="str">
        <f t="shared" si="556"/>
        <v/>
      </c>
      <c r="CF541" s="16" t="str">
        <f t="shared" si="556"/>
        <v/>
      </c>
      <c r="CG541" s="16" t="str">
        <f t="shared" si="556"/>
        <v/>
      </c>
      <c r="CH541" s="66" t="str">
        <f t="shared" si="557"/>
        <v/>
      </c>
      <c r="CI541" s="42" t="str">
        <f t="shared" si="569"/>
        <v/>
      </c>
      <c r="CJ541" s="42" t="str">
        <f t="shared" si="570"/>
        <v/>
      </c>
      <c r="CK541" s="42" t="str">
        <f t="shared" si="571"/>
        <v/>
      </c>
      <c r="CL541" s="42" t="str">
        <f t="shared" si="572"/>
        <v/>
      </c>
      <c r="CM541" s="42" t="str">
        <f t="shared" si="573"/>
        <v/>
      </c>
      <c r="CN541" s="65">
        <f t="shared" si="559"/>
        <v>0</v>
      </c>
      <c r="CO541" s="73"/>
      <c r="CP541" s="41">
        <f t="shared" si="524"/>
        <v>0</v>
      </c>
      <c r="CQ541" s="39">
        <f t="shared" si="525"/>
        <v>0</v>
      </c>
      <c r="CR541" s="40">
        <f t="shared" si="526"/>
        <v>0</v>
      </c>
      <c r="CS541" s="134">
        <f t="shared" si="527"/>
        <v>0</v>
      </c>
      <c r="CT541" s="17"/>
      <c r="CU541" s="129"/>
      <c r="CV541" s="130">
        <f t="shared" si="560"/>
        <v>0</v>
      </c>
      <c r="CW541" s="134">
        <f t="shared" si="561"/>
        <v>0</v>
      </c>
      <c r="CX541" s="131">
        <f>+IF($I$7="SI",'INPUTS Y LISTAS'!$B$31,0)</f>
        <v>0</v>
      </c>
      <c r="CY541" s="132"/>
      <c r="CZ541" s="130">
        <f t="shared" si="562"/>
        <v>0</v>
      </c>
      <c r="DA541" s="134">
        <f t="shared" si="563"/>
        <v>0</v>
      </c>
      <c r="DB541" s="131">
        <f>+IF($I$7="SI",'INPUTS Y LISTAS'!$B$32,0)</f>
        <v>0</v>
      </c>
      <c r="DC541" s="132"/>
      <c r="DD541" s="130">
        <f t="shared" si="564"/>
        <v>0</v>
      </c>
      <c r="DE541" s="134">
        <f t="shared" si="565"/>
        <v>0</v>
      </c>
      <c r="DF541" s="131">
        <f>+IF($I$7="SI",'INPUTS Y LISTAS'!$B$33,0)</f>
        <v>0</v>
      </c>
      <c r="DG541" s="132"/>
      <c r="DH541" s="130">
        <f t="shared" si="566"/>
        <v>0</v>
      </c>
      <c r="DI541" s="134">
        <f t="shared" si="567"/>
        <v>0</v>
      </c>
      <c r="DJ541" s="136">
        <f t="shared" si="568"/>
        <v>0</v>
      </c>
    </row>
    <row r="542" spans="3:114" ht="15.75" hidden="1" outlineLevel="2" x14ac:dyDescent="0.2">
      <c r="C542" s="14">
        <f t="shared" si="519"/>
        <v>528</v>
      </c>
      <c r="D542" s="72"/>
      <c r="E542" s="69">
        <v>1</v>
      </c>
      <c r="F542" s="69"/>
      <c r="G542" s="70"/>
      <c r="H542" s="70"/>
      <c r="I542" s="70"/>
      <c r="J542" s="70"/>
      <c r="K542" s="70"/>
      <c r="L542" s="70"/>
      <c r="M542" s="70"/>
      <c r="N542" s="70"/>
      <c r="O542" s="70"/>
      <c r="P542" s="70"/>
      <c r="Q542" s="70"/>
      <c r="R542" s="70"/>
      <c r="S542" s="70"/>
      <c r="T542" s="70"/>
      <c r="U542" s="70"/>
      <c r="V542" s="70"/>
      <c r="W542" s="70"/>
      <c r="X542" s="70"/>
      <c r="Y542" s="71"/>
      <c r="Z542" s="87" t="s">
        <v>16</v>
      </c>
      <c r="AA542" s="15" t="str">
        <f>IF(G542="","",IF(Z542="SI",G542*(1+'INPUTS Y LISTAS'!$B$15),'Modelo Estadistico'!G542))</f>
        <v/>
      </c>
      <c r="AB542" s="15" t="str">
        <f>IF(H542="","",IF(Z542="SI",H542*(1+'INPUTS Y LISTAS'!$B$15),'Modelo Estadistico'!H542))</f>
        <v/>
      </c>
      <c r="AC542" s="15" t="str">
        <f>IF(I542="","",IF(Z542="SI",I542*(1+'INPUTS Y LISTAS'!$B$15),'Modelo Estadistico'!I542))</f>
        <v/>
      </c>
      <c r="AD542" s="15" t="str">
        <f>IF(J542="","",IF(Z542="SI",J542*(1+'INPUTS Y LISTAS'!$B$15),'Modelo Estadistico'!J542))</f>
        <v/>
      </c>
      <c r="AE542" s="15" t="str">
        <f>IF(K542="","",IF(Z542="SI",K542*(1+'INPUTS Y LISTAS'!$B$15),'Modelo Estadistico'!K542))</f>
        <v/>
      </c>
      <c r="AF542" s="15" t="str">
        <f>IF(L542="","",IF(Z542="SI",L542*(1+'INPUTS Y LISTAS'!$B$15),'Modelo Estadistico'!L542))</f>
        <v/>
      </c>
      <c r="AG542" s="15" t="str">
        <f>IF(M542="","",IF(Z542="SI",M542*(1+'INPUTS Y LISTAS'!$B$15),'Modelo Estadistico'!M542))</f>
        <v/>
      </c>
      <c r="AH542" s="15" t="str">
        <f>IF(N542="","",IF(Z542="SI",N542*(1+'INPUTS Y LISTAS'!$B$15),'Modelo Estadistico'!N542))</f>
        <v/>
      </c>
      <c r="AI542" s="15" t="str">
        <f>IF(O542="","",IF(Z542="SI",O542*(1+'INPUTS Y LISTAS'!$B$15),'Modelo Estadistico'!O542))</f>
        <v/>
      </c>
      <c r="AJ542" s="15" t="str">
        <f>IF(P542="","",IF(Z542="SI",P542*(1+'INPUTS Y LISTAS'!$B$15),'Modelo Estadistico'!P542))</f>
        <v/>
      </c>
      <c r="AK542" s="15" t="str">
        <f>IF(Q542="","",IF(Z542="SI",Q542*(1+'INPUTS Y LISTAS'!$B$15),'Modelo Estadistico'!Q542))</f>
        <v/>
      </c>
      <c r="AL542" s="15" t="str">
        <f>IF(R542="","",IF(Z542="SI",R542*(1+'INPUTS Y LISTAS'!$B$15),'Modelo Estadistico'!R542))</f>
        <v/>
      </c>
      <c r="AM542" s="15" t="str">
        <f>IF(S542="","",IF(Z542="SI",S542*(1+'INPUTS Y LISTAS'!$B$15),'Modelo Estadistico'!S542))</f>
        <v/>
      </c>
      <c r="AN542" s="15" t="str">
        <f>IF(T542="","",IF(Z542="SI",T542*(1+'INPUTS Y LISTAS'!$B$15),'Modelo Estadistico'!T542))</f>
        <v/>
      </c>
      <c r="AO542" s="15" t="str">
        <f>IF(U542="","",IF(Z542="SI",U542*(1+'INPUTS Y LISTAS'!$B$15),'Modelo Estadistico'!U542))</f>
        <v/>
      </c>
      <c r="AP542" s="15" t="str">
        <f>IF(V542="","",IF(Z542="SI",V542*(1+'INPUTS Y LISTAS'!$B$15),'Modelo Estadistico'!V542))</f>
        <v/>
      </c>
      <c r="AQ542" s="15" t="str">
        <f>IF(W542="","",IF(Z542="SI",W542*(1+'INPUTS Y LISTAS'!$B$15),'Modelo Estadistico'!W542))</f>
        <v/>
      </c>
      <c r="AR542" s="15" t="str">
        <f>IF(X542="","",IF(Z542="SI",X542*(1+'INPUTS Y LISTAS'!$B$15),'Modelo Estadistico'!X542))</f>
        <v/>
      </c>
      <c r="AS542" s="71"/>
      <c r="AT542" s="29" t="str">
        <f t="shared" si="520"/>
        <v/>
      </c>
      <c r="AU542" s="15" t="str">
        <f t="shared" si="521"/>
        <v/>
      </c>
      <c r="AV542" s="15" t="str">
        <f t="shared" si="522"/>
        <v/>
      </c>
      <c r="AW542" s="30" t="str">
        <f t="shared" si="523"/>
        <v/>
      </c>
      <c r="AX542" s="28" t="str">
        <f t="shared" si="558"/>
        <v/>
      </c>
      <c r="AY542" s="16" t="str">
        <f t="shared" si="530"/>
        <v/>
      </c>
      <c r="AZ542" s="16" t="str">
        <f t="shared" si="531"/>
        <v/>
      </c>
      <c r="BA542" s="16" t="str">
        <f t="shared" si="532"/>
        <v/>
      </c>
      <c r="BB542" s="16" t="str">
        <f t="shared" si="533"/>
        <v/>
      </c>
      <c r="BC542" s="16" t="str">
        <f t="shared" si="534"/>
        <v/>
      </c>
      <c r="BD542" s="16" t="str">
        <f t="shared" si="535"/>
        <v/>
      </c>
      <c r="BE542" s="16" t="str">
        <f t="shared" si="536"/>
        <v/>
      </c>
      <c r="BF542" s="16" t="str">
        <f t="shared" si="537"/>
        <v/>
      </c>
      <c r="BG542" s="16" t="str">
        <f t="shared" si="538"/>
        <v/>
      </c>
      <c r="BH542" s="16" t="str">
        <f t="shared" si="539"/>
        <v/>
      </c>
      <c r="BI542" s="16" t="str">
        <f t="shared" si="540"/>
        <v/>
      </c>
      <c r="BJ542" s="16" t="str">
        <f t="shared" si="541"/>
        <v/>
      </c>
      <c r="BK542" s="16" t="str">
        <f t="shared" si="542"/>
        <v/>
      </c>
      <c r="BL542" s="16" t="str">
        <f t="shared" si="543"/>
        <v/>
      </c>
      <c r="BM542" s="16"/>
      <c r="BN542" s="16" t="str">
        <f t="shared" si="544"/>
        <v/>
      </c>
      <c r="BO542" s="16" t="str">
        <f t="shared" si="545"/>
        <v/>
      </c>
      <c r="BP542" s="28" t="str">
        <f t="shared" si="546"/>
        <v/>
      </c>
      <c r="BQ542" s="16" t="str">
        <f t="shared" si="547"/>
        <v/>
      </c>
      <c r="BR542" s="16" t="str">
        <f t="shared" si="548"/>
        <v/>
      </c>
      <c r="BS542" s="16" t="str">
        <f t="shared" si="549"/>
        <v/>
      </c>
      <c r="BT542" s="16" t="str">
        <f t="shared" si="550"/>
        <v/>
      </c>
      <c r="BU542" s="16" t="str">
        <f t="shared" si="551"/>
        <v/>
      </c>
      <c r="BV542" s="16" t="str">
        <f t="shared" si="552"/>
        <v/>
      </c>
      <c r="BW542" s="16" t="str">
        <f t="shared" si="553"/>
        <v/>
      </c>
      <c r="BX542" s="16" t="str">
        <f t="shared" si="554"/>
        <v/>
      </c>
      <c r="BY542" s="16" t="str">
        <f t="shared" si="555"/>
        <v/>
      </c>
      <c r="BZ542" s="16" t="str">
        <f t="shared" si="556"/>
        <v/>
      </c>
      <c r="CA542" s="16" t="str">
        <f t="shared" si="556"/>
        <v/>
      </c>
      <c r="CB542" s="16" t="str">
        <f t="shared" si="556"/>
        <v/>
      </c>
      <c r="CC542" s="16" t="str">
        <f t="shared" si="556"/>
        <v/>
      </c>
      <c r="CD542" s="16" t="str">
        <f t="shared" si="556"/>
        <v/>
      </c>
      <c r="CE542" s="16" t="str">
        <f t="shared" si="556"/>
        <v/>
      </c>
      <c r="CF542" s="16" t="str">
        <f t="shared" si="556"/>
        <v/>
      </c>
      <c r="CG542" s="16" t="str">
        <f t="shared" si="556"/>
        <v/>
      </c>
      <c r="CH542" s="66" t="str">
        <f t="shared" si="557"/>
        <v/>
      </c>
      <c r="CI542" s="42" t="str">
        <f t="shared" si="569"/>
        <v/>
      </c>
      <c r="CJ542" s="42" t="str">
        <f t="shared" si="570"/>
        <v/>
      </c>
      <c r="CK542" s="42" t="str">
        <f t="shared" si="571"/>
        <v/>
      </c>
      <c r="CL542" s="42" t="str">
        <f t="shared" si="572"/>
        <v/>
      </c>
      <c r="CM542" s="42" t="str">
        <f t="shared" si="573"/>
        <v/>
      </c>
      <c r="CN542" s="65">
        <f t="shared" si="559"/>
        <v>0</v>
      </c>
      <c r="CO542" s="73"/>
      <c r="CP542" s="41">
        <f t="shared" si="524"/>
        <v>0</v>
      </c>
      <c r="CQ542" s="39">
        <f t="shared" si="525"/>
        <v>0</v>
      </c>
      <c r="CR542" s="40">
        <f t="shared" si="526"/>
        <v>0</v>
      </c>
      <c r="CS542" s="134">
        <f t="shared" si="527"/>
        <v>0</v>
      </c>
      <c r="CT542" s="17"/>
      <c r="CU542" s="129"/>
      <c r="CV542" s="130">
        <f t="shared" si="560"/>
        <v>0</v>
      </c>
      <c r="CW542" s="134">
        <f t="shared" si="561"/>
        <v>0</v>
      </c>
      <c r="CX542" s="131">
        <f>+IF($I$7="SI",'INPUTS Y LISTAS'!$B$31,0)</f>
        <v>0</v>
      </c>
      <c r="CY542" s="132"/>
      <c r="CZ542" s="130">
        <f t="shared" si="562"/>
        <v>0</v>
      </c>
      <c r="DA542" s="134">
        <f t="shared" si="563"/>
        <v>0</v>
      </c>
      <c r="DB542" s="131">
        <f>+IF($I$7="SI",'INPUTS Y LISTAS'!$B$32,0)</f>
        <v>0</v>
      </c>
      <c r="DC542" s="132"/>
      <c r="DD542" s="130">
        <f t="shared" si="564"/>
        <v>0</v>
      </c>
      <c r="DE542" s="134">
        <f t="shared" si="565"/>
        <v>0</v>
      </c>
      <c r="DF542" s="131">
        <f>+IF($I$7="SI",'INPUTS Y LISTAS'!$B$33,0)</f>
        <v>0</v>
      </c>
      <c r="DG542" s="132"/>
      <c r="DH542" s="130">
        <f t="shared" si="566"/>
        <v>0</v>
      </c>
      <c r="DI542" s="134">
        <f t="shared" si="567"/>
        <v>0</v>
      </c>
      <c r="DJ542" s="136">
        <f t="shared" si="568"/>
        <v>0</v>
      </c>
    </row>
    <row r="543" spans="3:114" ht="15.75" hidden="1" outlineLevel="2" x14ac:dyDescent="0.2">
      <c r="C543" s="14">
        <f t="shared" si="519"/>
        <v>529</v>
      </c>
      <c r="D543" s="72"/>
      <c r="E543" s="69">
        <v>1</v>
      </c>
      <c r="F543" s="69"/>
      <c r="G543" s="70"/>
      <c r="H543" s="70"/>
      <c r="I543" s="70"/>
      <c r="J543" s="70"/>
      <c r="K543" s="70"/>
      <c r="L543" s="70"/>
      <c r="M543" s="70"/>
      <c r="N543" s="70"/>
      <c r="O543" s="70"/>
      <c r="P543" s="70"/>
      <c r="Q543" s="70"/>
      <c r="R543" s="70"/>
      <c r="S543" s="70"/>
      <c r="T543" s="70"/>
      <c r="U543" s="70"/>
      <c r="V543" s="70"/>
      <c r="W543" s="70"/>
      <c r="X543" s="70"/>
      <c r="Y543" s="71"/>
      <c r="Z543" s="87" t="s">
        <v>16</v>
      </c>
      <c r="AA543" s="15" t="str">
        <f>IF(G543="","",IF(Z543="SI",G543*(1+'INPUTS Y LISTAS'!$B$15),'Modelo Estadistico'!G543))</f>
        <v/>
      </c>
      <c r="AB543" s="15" t="str">
        <f>IF(H543="","",IF(Z543="SI",H543*(1+'INPUTS Y LISTAS'!$B$15),'Modelo Estadistico'!H543))</f>
        <v/>
      </c>
      <c r="AC543" s="15" t="str">
        <f>IF(I543="","",IF(Z543="SI",I543*(1+'INPUTS Y LISTAS'!$B$15),'Modelo Estadistico'!I543))</f>
        <v/>
      </c>
      <c r="AD543" s="15" t="str">
        <f>IF(J543="","",IF(Z543="SI",J543*(1+'INPUTS Y LISTAS'!$B$15),'Modelo Estadistico'!J543))</f>
        <v/>
      </c>
      <c r="AE543" s="15" t="str">
        <f>IF(K543="","",IF(Z543="SI",K543*(1+'INPUTS Y LISTAS'!$B$15),'Modelo Estadistico'!K543))</f>
        <v/>
      </c>
      <c r="AF543" s="15" t="str">
        <f>IF(L543="","",IF(Z543="SI",L543*(1+'INPUTS Y LISTAS'!$B$15),'Modelo Estadistico'!L543))</f>
        <v/>
      </c>
      <c r="AG543" s="15" t="str">
        <f>IF(M543="","",IF(Z543="SI",M543*(1+'INPUTS Y LISTAS'!$B$15),'Modelo Estadistico'!M543))</f>
        <v/>
      </c>
      <c r="AH543" s="15" t="str">
        <f>IF(N543="","",IF(Z543="SI",N543*(1+'INPUTS Y LISTAS'!$B$15),'Modelo Estadistico'!N543))</f>
        <v/>
      </c>
      <c r="AI543" s="15" t="str">
        <f>IF(O543="","",IF(Z543="SI",O543*(1+'INPUTS Y LISTAS'!$B$15),'Modelo Estadistico'!O543))</f>
        <v/>
      </c>
      <c r="AJ543" s="15" t="str">
        <f>IF(P543="","",IF(Z543="SI",P543*(1+'INPUTS Y LISTAS'!$B$15),'Modelo Estadistico'!P543))</f>
        <v/>
      </c>
      <c r="AK543" s="15" t="str">
        <f>IF(Q543="","",IF(Z543="SI",Q543*(1+'INPUTS Y LISTAS'!$B$15),'Modelo Estadistico'!Q543))</f>
        <v/>
      </c>
      <c r="AL543" s="15" t="str">
        <f>IF(R543="","",IF(Z543="SI",R543*(1+'INPUTS Y LISTAS'!$B$15),'Modelo Estadistico'!R543))</f>
        <v/>
      </c>
      <c r="AM543" s="15" t="str">
        <f>IF(S543="","",IF(Z543="SI",S543*(1+'INPUTS Y LISTAS'!$B$15),'Modelo Estadistico'!S543))</f>
        <v/>
      </c>
      <c r="AN543" s="15" t="str">
        <f>IF(T543="","",IF(Z543="SI",T543*(1+'INPUTS Y LISTAS'!$B$15),'Modelo Estadistico'!T543))</f>
        <v/>
      </c>
      <c r="AO543" s="15" t="str">
        <f>IF(U543="","",IF(Z543="SI",U543*(1+'INPUTS Y LISTAS'!$B$15),'Modelo Estadistico'!U543))</f>
        <v/>
      </c>
      <c r="AP543" s="15" t="str">
        <f>IF(V543="","",IF(Z543="SI",V543*(1+'INPUTS Y LISTAS'!$B$15),'Modelo Estadistico'!V543))</f>
        <v/>
      </c>
      <c r="AQ543" s="15" t="str">
        <f>IF(W543="","",IF(Z543="SI",W543*(1+'INPUTS Y LISTAS'!$B$15),'Modelo Estadistico'!W543))</f>
        <v/>
      </c>
      <c r="AR543" s="15" t="str">
        <f>IF(X543="","",IF(Z543="SI",X543*(1+'INPUTS Y LISTAS'!$B$15),'Modelo Estadistico'!X543))</f>
        <v/>
      </c>
      <c r="AS543" s="71"/>
      <c r="AT543" s="29" t="str">
        <f t="shared" si="520"/>
        <v/>
      </c>
      <c r="AU543" s="15" t="str">
        <f t="shared" si="521"/>
        <v/>
      </c>
      <c r="AV543" s="15" t="str">
        <f t="shared" si="522"/>
        <v/>
      </c>
      <c r="AW543" s="30" t="str">
        <f t="shared" si="523"/>
        <v/>
      </c>
      <c r="AX543" s="28" t="str">
        <f t="shared" si="558"/>
        <v/>
      </c>
      <c r="AY543" s="16" t="str">
        <f t="shared" si="530"/>
        <v/>
      </c>
      <c r="AZ543" s="16" t="str">
        <f t="shared" si="531"/>
        <v/>
      </c>
      <c r="BA543" s="16" t="str">
        <f t="shared" si="532"/>
        <v/>
      </c>
      <c r="BB543" s="16" t="str">
        <f t="shared" si="533"/>
        <v/>
      </c>
      <c r="BC543" s="16" t="str">
        <f t="shared" si="534"/>
        <v/>
      </c>
      <c r="BD543" s="16" t="str">
        <f t="shared" si="535"/>
        <v/>
      </c>
      <c r="BE543" s="16" t="str">
        <f t="shared" si="536"/>
        <v/>
      </c>
      <c r="BF543" s="16" t="str">
        <f t="shared" si="537"/>
        <v/>
      </c>
      <c r="BG543" s="16" t="str">
        <f t="shared" si="538"/>
        <v/>
      </c>
      <c r="BH543" s="16" t="str">
        <f t="shared" si="539"/>
        <v/>
      </c>
      <c r="BI543" s="16" t="str">
        <f t="shared" si="540"/>
        <v/>
      </c>
      <c r="BJ543" s="16" t="str">
        <f t="shared" si="541"/>
        <v/>
      </c>
      <c r="BK543" s="16" t="str">
        <f t="shared" si="542"/>
        <v/>
      </c>
      <c r="BL543" s="16" t="str">
        <f t="shared" si="543"/>
        <v/>
      </c>
      <c r="BM543" s="16"/>
      <c r="BN543" s="16" t="str">
        <f t="shared" si="544"/>
        <v/>
      </c>
      <c r="BO543" s="16" t="str">
        <f t="shared" si="545"/>
        <v/>
      </c>
      <c r="BP543" s="28" t="str">
        <f t="shared" si="546"/>
        <v/>
      </c>
      <c r="BQ543" s="16" t="str">
        <f t="shared" si="547"/>
        <v/>
      </c>
      <c r="BR543" s="16" t="str">
        <f t="shared" si="548"/>
        <v/>
      </c>
      <c r="BS543" s="16" t="str">
        <f t="shared" si="549"/>
        <v/>
      </c>
      <c r="BT543" s="16" t="str">
        <f t="shared" si="550"/>
        <v/>
      </c>
      <c r="BU543" s="16" t="str">
        <f t="shared" si="551"/>
        <v/>
      </c>
      <c r="BV543" s="16" t="str">
        <f t="shared" si="552"/>
        <v/>
      </c>
      <c r="BW543" s="16" t="str">
        <f t="shared" si="553"/>
        <v/>
      </c>
      <c r="BX543" s="16" t="str">
        <f t="shared" si="554"/>
        <v/>
      </c>
      <c r="BY543" s="16" t="str">
        <f t="shared" si="555"/>
        <v/>
      </c>
      <c r="BZ543" s="16" t="str">
        <f t="shared" si="556"/>
        <v/>
      </c>
      <c r="CA543" s="16" t="str">
        <f t="shared" si="556"/>
        <v/>
      </c>
      <c r="CB543" s="16" t="str">
        <f t="shared" si="556"/>
        <v/>
      </c>
      <c r="CC543" s="16" t="str">
        <f t="shared" si="556"/>
        <v/>
      </c>
      <c r="CD543" s="16" t="str">
        <f t="shared" si="556"/>
        <v/>
      </c>
      <c r="CE543" s="16" t="str">
        <f t="shared" si="556"/>
        <v/>
      </c>
      <c r="CF543" s="16" t="str">
        <f t="shared" si="556"/>
        <v/>
      </c>
      <c r="CG543" s="16" t="str">
        <f t="shared" si="556"/>
        <v/>
      </c>
      <c r="CH543" s="66" t="str">
        <f t="shared" si="557"/>
        <v/>
      </c>
      <c r="CI543" s="42" t="str">
        <f t="shared" si="569"/>
        <v/>
      </c>
      <c r="CJ543" s="42" t="str">
        <f t="shared" si="570"/>
        <v/>
      </c>
      <c r="CK543" s="42" t="str">
        <f t="shared" si="571"/>
        <v/>
      </c>
      <c r="CL543" s="42" t="str">
        <f t="shared" si="572"/>
        <v/>
      </c>
      <c r="CM543" s="42" t="str">
        <f t="shared" si="573"/>
        <v/>
      </c>
      <c r="CN543" s="65">
        <f t="shared" si="559"/>
        <v>0</v>
      </c>
      <c r="CO543" s="73"/>
      <c r="CP543" s="41">
        <f t="shared" si="524"/>
        <v>0</v>
      </c>
      <c r="CQ543" s="39">
        <f t="shared" si="525"/>
        <v>0</v>
      </c>
      <c r="CR543" s="40">
        <f t="shared" si="526"/>
        <v>0</v>
      </c>
      <c r="CS543" s="134">
        <f t="shared" si="527"/>
        <v>0</v>
      </c>
      <c r="CT543" s="17"/>
      <c r="CU543" s="129"/>
      <c r="CV543" s="130">
        <f t="shared" si="560"/>
        <v>0</v>
      </c>
      <c r="CW543" s="134">
        <f t="shared" si="561"/>
        <v>0</v>
      </c>
      <c r="CX543" s="131">
        <f>+IF($I$7="SI",'INPUTS Y LISTAS'!$B$31,0)</f>
        <v>0</v>
      </c>
      <c r="CY543" s="132"/>
      <c r="CZ543" s="130">
        <f t="shared" si="562"/>
        <v>0</v>
      </c>
      <c r="DA543" s="134">
        <f t="shared" si="563"/>
        <v>0</v>
      </c>
      <c r="DB543" s="131">
        <f>+IF($I$7="SI",'INPUTS Y LISTAS'!$B$32,0)</f>
        <v>0</v>
      </c>
      <c r="DC543" s="132"/>
      <c r="DD543" s="130">
        <f t="shared" si="564"/>
        <v>0</v>
      </c>
      <c r="DE543" s="134">
        <f t="shared" si="565"/>
        <v>0</v>
      </c>
      <c r="DF543" s="131">
        <f>+IF($I$7="SI",'INPUTS Y LISTAS'!$B$33,0)</f>
        <v>0</v>
      </c>
      <c r="DG543" s="132"/>
      <c r="DH543" s="130">
        <f t="shared" si="566"/>
        <v>0</v>
      </c>
      <c r="DI543" s="134">
        <f t="shared" si="567"/>
        <v>0</v>
      </c>
      <c r="DJ543" s="136">
        <f t="shared" si="568"/>
        <v>0</v>
      </c>
    </row>
    <row r="544" spans="3:114" ht="15.75" hidden="1" outlineLevel="2" x14ac:dyDescent="0.2">
      <c r="C544" s="14">
        <f t="shared" si="519"/>
        <v>530</v>
      </c>
      <c r="D544" s="72"/>
      <c r="E544" s="69">
        <v>1</v>
      </c>
      <c r="F544" s="69"/>
      <c r="G544" s="70"/>
      <c r="H544" s="70"/>
      <c r="I544" s="70"/>
      <c r="J544" s="70"/>
      <c r="K544" s="70"/>
      <c r="L544" s="70"/>
      <c r="M544" s="70"/>
      <c r="N544" s="70"/>
      <c r="O544" s="70"/>
      <c r="P544" s="70"/>
      <c r="Q544" s="70"/>
      <c r="R544" s="70"/>
      <c r="S544" s="70"/>
      <c r="T544" s="70"/>
      <c r="U544" s="70"/>
      <c r="V544" s="70"/>
      <c r="W544" s="70"/>
      <c r="X544" s="70"/>
      <c r="Y544" s="71"/>
      <c r="Z544" s="87" t="s">
        <v>16</v>
      </c>
      <c r="AA544" s="15" t="str">
        <f>IF(G544="","",IF(Z544="SI",G544*(1+'INPUTS Y LISTAS'!$B$15),'Modelo Estadistico'!G544))</f>
        <v/>
      </c>
      <c r="AB544" s="15" t="str">
        <f>IF(H544="","",IF(Z544="SI",H544*(1+'INPUTS Y LISTAS'!$B$15),'Modelo Estadistico'!H544))</f>
        <v/>
      </c>
      <c r="AC544" s="15" t="str">
        <f>IF(I544="","",IF(Z544="SI",I544*(1+'INPUTS Y LISTAS'!$B$15),'Modelo Estadistico'!I544))</f>
        <v/>
      </c>
      <c r="AD544" s="15" t="str">
        <f>IF(J544="","",IF(Z544="SI",J544*(1+'INPUTS Y LISTAS'!$B$15),'Modelo Estadistico'!J544))</f>
        <v/>
      </c>
      <c r="AE544" s="15" t="str">
        <f>IF(K544="","",IF(Z544="SI",K544*(1+'INPUTS Y LISTAS'!$B$15),'Modelo Estadistico'!K544))</f>
        <v/>
      </c>
      <c r="AF544" s="15" t="str">
        <f>IF(L544="","",IF(Z544="SI",L544*(1+'INPUTS Y LISTAS'!$B$15),'Modelo Estadistico'!L544))</f>
        <v/>
      </c>
      <c r="AG544" s="15" t="str">
        <f>IF(M544="","",IF(Z544="SI",M544*(1+'INPUTS Y LISTAS'!$B$15),'Modelo Estadistico'!M544))</f>
        <v/>
      </c>
      <c r="AH544" s="15" t="str">
        <f>IF(N544="","",IF(Z544="SI",N544*(1+'INPUTS Y LISTAS'!$B$15),'Modelo Estadistico'!N544))</f>
        <v/>
      </c>
      <c r="AI544" s="15" t="str">
        <f>IF(O544="","",IF(Z544="SI",O544*(1+'INPUTS Y LISTAS'!$B$15),'Modelo Estadistico'!O544))</f>
        <v/>
      </c>
      <c r="AJ544" s="15" t="str">
        <f>IF(P544="","",IF(Z544="SI",P544*(1+'INPUTS Y LISTAS'!$B$15),'Modelo Estadistico'!P544))</f>
        <v/>
      </c>
      <c r="AK544" s="15" t="str">
        <f>IF(Q544="","",IF(Z544="SI",Q544*(1+'INPUTS Y LISTAS'!$B$15),'Modelo Estadistico'!Q544))</f>
        <v/>
      </c>
      <c r="AL544" s="15" t="str">
        <f>IF(R544="","",IF(Z544="SI",R544*(1+'INPUTS Y LISTAS'!$B$15),'Modelo Estadistico'!R544))</f>
        <v/>
      </c>
      <c r="AM544" s="15" t="str">
        <f>IF(S544="","",IF(Z544="SI",S544*(1+'INPUTS Y LISTAS'!$B$15),'Modelo Estadistico'!S544))</f>
        <v/>
      </c>
      <c r="AN544" s="15" t="str">
        <f>IF(T544="","",IF(Z544="SI",T544*(1+'INPUTS Y LISTAS'!$B$15),'Modelo Estadistico'!T544))</f>
        <v/>
      </c>
      <c r="AO544" s="15" t="str">
        <f>IF(U544="","",IF(Z544="SI",U544*(1+'INPUTS Y LISTAS'!$B$15),'Modelo Estadistico'!U544))</f>
        <v/>
      </c>
      <c r="AP544" s="15" t="str">
        <f>IF(V544="","",IF(Z544="SI",V544*(1+'INPUTS Y LISTAS'!$B$15),'Modelo Estadistico'!V544))</f>
        <v/>
      </c>
      <c r="AQ544" s="15" t="str">
        <f>IF(W544="","",IF(Z544="SI",W544*(1+'INPUTS Y LISTAS'!$B$15),'Modelo Estadistico'!W544))</f>
        <v/>
      </c>
      <c r="AR544" s="15" t="str">
        <f>IF(X544="","",IF(Z544="SI",X544*(1+'INPUTS Y LISTAS'!$B$15),'Modelo Estadistico'!X544))</f>
        <v/>
      </c>
      <c r="AS544" s="71"/>
      <c r="AT544" s="29" t="str">
        <f t="shared" si="520"/>
        <v/>
      </c>
      <c r="AU544" s="15" t="str">
        <f t="shared" si="521"/>
        <v/>
      </c>
      <c r="AV544" s="15" t="str">
        <f t="shared" si="522"/>
        <v/>
      </c>
      <c r="AW544" s="30" t="str">
        <f t="shared" si="523"/>
        <v/>
      </c>
      <c r="AX544" s="28" t="str">
        <f t="shared" si="558"/>
        <v/>
      </c>
      <c r="AY544" s="16" t="str">
        <f t="shared" si="530"/>
        <v/>
      </c>
      <c r="AZ544" s="16" t="str">
        <f t="shared" si="531"/>
        <v/>
      </c>
      <c r="BA544" s="16" t="str">
        <f t="shared" si="532"/>
        <v/>
      </c>
      <c r="BB544" s="16" t="str">
        <f t="shared" si="533"/>
        <v/>
      </c>
      <c r="BC544" s="16" t="str">
        <f t="shared" si="534"/>
        <v/>
      </c>
      <c r="BD544" s="16" t="str">
        <f t="shared" si="535"/>
        <v/>
      </c>
      <c r="BE544" s="16" t="str">
        <f t="shared" si="536"/>
        <v/>
      </c>
      <c r="BF544" s="16" t="str">
        <f t="shared" si="537"/>
        <v/>
      </c>
      <c r="BG544" s="16" t="str">
        <f t="shared" si="538"/>
        <v/>
      </c>
      <c r="BH544" s="16" t="str">
        <f t="shared" si="539"/>
        <v/>
      </c>
      <c r="BI544" s="16" t="str">
        <f t="shared" si="540"/>
        <v/>
      </c>
      <c r="BJ544" s="16" t="str">
        <f t="shared" si="541"/>
        <v/>
      </c>
      <c r="BK544" s="16" t="str">
        <f t="shared" si="542"/>
        <v/>
      </c>
      <c r="BL544" s="16" t="str">
        <f t="shared" si="543"/>
        <v/>
      </c>
      <c r="BM544" s="16"/>
      <c r="BN544" s="16" t="str">
        <f t="shared" si="544"/>
        <v/>
      </c>
      <c r="BO544" s="16" t="str">
        <f t="shared" si="545"/>
        <v/>
      </c>
      <c r="BP544" s="28" t="str">
        <f t="shared" si="546"/>
        <v/>
      </c>
      <c r="BQ544" s="16" t="str">
        <f t="shared" si="547"/>
        <v/>
      </c>
      <c r="BR544" s="16" t="str">
        <f t="shared" si="548"/>
        <v/>
      </c>
      <c r="BS544" s="16" t="str">
        <f t="shared" si="549"/>
        <v/>
      </c>
      <c r="BT544" s="16" t="str">
        <f t="shared" si="550"/>
        <v/>
      </c>
      <c r="BU544" s="16" t="str">
        <f t="shared" si="551"/>
        <v/>
      </c>
      <c r="BV544" s="16" t="str">
        <f t="shared" si="552"/>
        <v/>
      </c>
      <c r="BW544" s="16" t="str">
        <f t="shared" si="553"/>
        <v/>
      </c>
      <c r="BX544" s="16" t="str">
        <f t="shared" si="554"/>
        <v/>
      </c>
      <c r="BY544" s="16" t="str">
        <f t="shared" si="555"/>
        <v/>
      </c>
      <c r="BZ544" s="16" t="str">
        <f t="shared" ref="BZ544:CG559" si="574">IF(BH544="Incluir Cotización",$AJ544,"")</f>
        <v/>
      </c>
      <c r="CA544" s="16" t="str">
        <f t="shared" si="574"/>
        <v/>
      </c>
      <c r="CB544" s="16" t="str">
        <f t="shared" si="574"/>
        <v/>
      </c>
      <c r="CC544" s="16" t="str">
        <f t="shared" si="574"/>
        <v/>
      </c>
      <c r="CD544" s="16" t="str">
        <f t="shared" si="574"/>
        <v/>
      </c>
      <c r="CE544" s="16" t="str">
        <f t="shared" si="574"/>
        <v/>
      </c>
      <c r="CF544" s="16" t="str">
        <f t="shared" si="574"/>
        <v/>
      </c>
      <c r="CG544" s="16" t="str">
        <f t="shared" si="574"/>
        <v/>
      </c>
      <c r="CH544" s="66" t="str">
        <f t="shared" si="557"/>
        <v/>
      </c>
      <c r="CI544" s="42" t="str">
        <f t="shared" si="569"/>
        <v/>
      </c>
      <c r="CJ544" s="42" t="str">
        <f t="shared" si="570"/>
        <v/>
      </c>
      <c r="CK544" s="42" t="str">
        <f t="shared" si="571"/>
        <v/>
      </c>
      <c r="CL544" s="42" t="str">
        <f t="shared" si="572"/>
        <v/>
      </c>
      <c r="CM544" s="42" t="str">
        <f t="shared" si="573"/>
        <v/>
      </c>
      <c r="CN544" s="65">
        <f t="shared" si="559"/>
        <v>0</v>
      </c>
      <c r="CO544" s="73"/>
      <c r="CP544" s="41">
        <f t="shared" si="524"/>
        <v>0</v>
      </c>
      <c r="CQ544" s="39">
        <f t="shared" si="525"/>
        <v>0</v>
      </c>
      <c r="CR544" s="40">
        <f t="shared" si="526"/>
        <v>0</v>
      </c>
      <c r="CS544" s="134">
        <f t="shared" si="527"/>
        <v>0</v>
      </c>
      <c r="CT544" s="17"/>
      <c r="CU544" s="129"/>
      <c r="CV544" s="130">
        <f t="shared" si="560"/>
        <v>0</v>
      </c>
      <c r="CW544" s="134">
        <f t="shared" si="561"/>
        <v>0</v>
      </c>
      <c r="CX544" s="131">
        <f>+IF($I$7="SI",'INPUTS Y LISTAS'!$B$31,0)</f>
        <v>0</v>
      </c>
      <c r="CY544" s="132"/>
      <c r="CZ544" s="130">
        <f t="shared" si="562"/>
        <v>0</v>
      </c>
      <c r="DA544" s="134">
        <f t="shared" si="563"/>
        <v>0</v>
      </c>
      <c r="DB544" s="131">
        <f>+IF($I$7="SI",'INPUTS Y LISTAS'!$B$32,0)</f>
        <v>0</v>
      </c>
      <c r="DC544" s="132"/>
      <c r="DD544" s="130">
        <f t="shared" si="564"/>
        <v>0</v>
      </c>
      <c r="DE544" s="134">
        <f t="shared" si="565"/>
        <v>0</v>
      </c>
      <c r="DF544" s="131">
        <f>+IF($I$7="SI",'INPUTS Y LISTAS'!$B$33,0)</f>
        <v>0</v>
      </c>
      <c r="DG544" s="132"/>
      <c r="DH544" s="130">
        <f t="shared" si="566"/>
        <v>0</v>
      </c>
      <c r="DI544" s="134">
        <f t="shared" si="567"/>
        <v>0</v>
      </c>
      <c r="DJ544" s="136">
        <f t="shared" si="568"/>
        <v>0</v>
      </c>
    </row>
    <row r="545" spans="3:114" ht="15.75" hidden="1" outlineLevel="2" x14ac:dyDescent="0.2">
      <c r="C545" s="14">
        <f t="shared" si="519"/>
        <v>531</v>
      </c>
      <c r="D545" s="72"/>
      <c r="E545" s="69">
        <v>1</v>
      </c>
      <c r="F545" s="69"/>
      <c r="G545" s="70"/>
      <c r="H545" s="70"/>
      <c r="I545" s="70"/>
      <c r="J545" s="70"/>
      <c r="K545" s="70"/>
      <c r="L545" s="70"/>
      <c r="M545" s="70"/>
      <c r="N545" s="70"/>
      <c r="O545" s="70"/>
      <c r="P545" s="70"/>
      <c r="Q545" s="70"/>
      <c r="R545" s="70"/>
      <c r="S545" s="70"/>
      <c r="T545" s="70"/>
      <c r="U545" s="70"/>
      <c r="V545" s="70"/>
      <c r="W545" s="70"/>
      <c r="X545" s="70"/>
      <c r="Y545" s="71"/>
      <c r="Z545" s="87" t="s">
        <v>16</v>
      </c>
      <c r="AA545" s="15" t="str">
        <f>IF(G545="","",IF(Z545="SI",G545*(1+'INPUTS Y LISTAS'!$B$15),'Modelo Estadistico'!G545))</f>
        <v/>
      </c>
      <c r="AB545" s="15" t="str">
        <f>IF(H545="","",IF(Z545="SI",H545*(1+'INPUTS Y LISTAS'!$B$15),'Modelo Estadistico'!H545))</f>
        <v/>
      </c>
      <c r="AC545" s="15" t="str">
        <f>IF(I545="","",IF(Z545="SI",I545*(1+'INPUTS Y LISTAS'!$B$15),'Modelo Estadistico'!I545))</f>
        <v/>
      </c>
      <c r="AD545" s="15" t="str">
        <f>IF(J545="","",IF(Z545="SI",J545*(1+'INPUTS Y LISTAS'!$B$15),'Modelo Estadistico'!J545))</f>
        <v/>
      </c>
      <c r="AE545" s="15" t="str">
        <f>IF(K545="","",IF(Z545="SI",K545*(1+'INPUTS Y LISTAS'!$B$15),'Modelo Estadistico'!K545))</f>
        <v/>
      </c>
      <c r="AF545" s="15" t="str">
        <f>IF(L545="","",IF(Z545="SI",L545*(1+'INPUTS Y LISTAS'!$B$15),'Modelo Estadistico'!L545))</f>
        <v/>
      </c>
      <c r="AG545" s="15" t="str">
        <f>IF(M545="","",IF(Z545="SI",M545*(1+'INPUTS Y LISTAS'!$B$15),'Modelo Estadistico'!M545))</f>
        <v/>
      </c>
      <c r="AH545" s="15" t="str">
        <f>IF(N545="","",IF(Z545="SI",N545*(1+'INPUTS Y LISTAS'!$B$15),'Modelo Estadistico'!N545))</f>
        <v/>
      </c>
      <c r="AI545" s="15" t="str">
        <f>IF(O545="","",IF(Z545="SI",O545*(1+'INPUTS Y LISTAS'!$B$15),'Modelo Estadistico'!O545))</f>
        <v/>
      </c>
      <c r="AJ545" s="15" t="str">
        <f>IF(P545="","",IF(Z545="SI",P545*(1+'INPUTS Y LISTAS'!$B$15),'Modelo Estadistico'!P545))</f>
        <v/>
      </c>
      <c r="AK545" s="15" t="str">
        <f>IF(Q545="","",IF(Z545="SI",Q545*(1+'INPUTS Y LISTAS'!$B$15),'Modelo Estadistico'!Q545))</f>
        <v/>
      </c>
      <c r="AL545" s="15" t="str">
        <f>IF(R545="","",IF(Z545="SI",R545*(1+'INPUTS Y LISTAS'!$B$15),'Modelo Estadistico'!R545))</f>
        <v/>
      </c>
      <c r="AM545" s="15" t="str">
        <f>IF(S545="","",IF(Z545="SI",S545*(1+'INPUTS Y LISTAS'!$B$15),'Modelo Estadistico'!S545))</f>
        <v/>
      </c>
      <c r="AN545" s="15" t="str">
        <f>IF(T545="","",IF(Z545="SI",T545*(1+'INPUTS Y LISTAS'!$B$15),'Modelo Estadistico'!T545))</f>
        <v/>
      </c>
      <c r="AO545" s="15" t="str">
        <f>IF(U545="","",IF(Z545="SI",U545*(1+'INPUTS Y LISTAS'!$B$15),'Modelo Estadistico'!U545))</f>
        <v/>
      </c>
      <c r="AP545" s="15" t="str">
        <f>IF(V545="","",IF(Z545="SI",V545*(1+'INPUTS Y LISTAS'!$B$15),'Modelo Estadistico'!V545))</f>
        <v/>
      </c>
      <c r="AQ545" s="15" t="str">
        <f>IF(W545="","",IF(Z545="SI",W545*(1+'INPUTS Y LISTAS'!$B$15),'Modelo Estadistico'!W545))</f>
        <v/>
      </c>
      <c r="AR545" s="15" t="str">
        <f>IF(X545="","",IF(Z545="SI",X545*(1+'INPUTS Y LISTAS'!$B$15),'Modelo Estadistico'!X545))</f>
        <v/>
      </c>
      <c r="AS545" s="71"/>
      <c r="AT545" s="29" t="str">
        <f t="shared" si="520"/>
        <v/>
      </c>
      <c r="AU545" s="15" t="str">
        <f t="shared" si="521"/>
        <v/>
      </c>
      <c r="AV545" s="15" t="str">
        <f t="shared" si="522"/>
        <v/>
      </c>
      <c r="AW545" s="30" t="str">
        <f t="shared" si="523"/>
        <v/>
      </c>
      <c r="AX545" s="28" t="str">
        <f t="shared" si="558"/>
        <v/>
      </c>
      <c r="AY545" s="16" t="str">
        <f t="shared" si="530"/>
        <v/>
      </c>
      <c r="AZ545" s="16" t="str">
        <f t="shared" si="531"/>
        <v/>
      </c>
      <c r="BA545" s="16" t="str">
        <f t="shared" si="532"/>
        <v/>
      </c>
      <c r="BB545" s="16" t="str">
        <f t="shared" si="533"/>
        <v/>
      </c>
      <c r="BC545" s="16" t="str">
        <f t="shared" si="534"/>
        <v/>
      </c>
      <c r="BD545" s="16" t="str">
        <f t="shared" si="535"/>
        <v/>
      </c>
      <c r="BE545" s="16" t="str">
        <f t="shared" si="536"/>
        <v/>
      </c>
      <c r="BF545" s="16" t="str">
        <f t="shared" si="537"/>
        <v/>
      </c>
      <c r="BG545" s="16" t="str">
        <f t="shared" si="538"/>
        <v/>
      </c>
      <c r="BH545" s="16" t="str">
        <f t="shared" si="539"/>
        <v/>
      </c>
      <c r="BI545" s="16" t="str">
        <f t="shared" si="540"/>
        <v/>
      </c>
      <c r="BJ545" s="16" t="str">
        <f t="shared" si="541"/>
        <v/>
      </c>
      <c r="BK545" s="16" t="str">
        <f t="shared" si="542"/>
        <v/>
      </c>
      <c r="BL545" s="16" t="str">
        <f t="shared" si="543"/>
        <v/>
      </c>
      <c r="BM545" s="16"/>
      <c r="BN545" s="16" t="str">
        <f t="shared" si="544"/>
        <v/>
      </c>
      <c r="BO545" s="16" t="str">
        <f t="shared" si="545"/>
        <v/>
      </c>
      <c r="BP545" s="28" t="str">
        <f t="shared" si="546"/>
        <v/>
      </c>
      <c r="BQ545" s="16" t="str">
        <f t="shared" si="547"/>
        <v/>
      </c>
      <c r="BR545" s="16" t="str">
        <f t="shared" si="548"/>
        <v/>
      </c>
      <c r="BS545" s="16" t="str">
        <f t="shared" si="549"/>
        <v/>
      </c>
      <c r="BT545" s="16" t="str">
        <f t="shared" si="550"/>
        <v/>
      </c>
      <c r="BU545" s="16" t="str">
        <f t="shared" si="551"/>
        <v/>
      </c>
      <c r="BV545" s="16" t="str">
        <f t="shared" si="552"/>
        <v/>
      </c>
      <c r="BW545" s="16" t="str">
        <f t="shared" si="553"/>
        <v/>
      </c>
      <c r="BX545" s="16" t="str">
        <f t="shared" si="554"/>
        <v/>
      </c>
      <c r="BY545" s="16" t="str">
        <f t="shared" si="555"/>
        <v/>
      </c>
      <c r="BZ545" s="16" t="str">
        <f t="shared" si="574"/>
        <v/>
      </c>
      <c r="CA545" s="16" t="str">
        <f t="shared" si="574"/>
        <v/>
      </c>
      <c r="CB545" s="16" t="str">
        <f t="shared" si="574"/>
        <v/>
      </c>
      <c r="CC545" s="16" t="str">
        <f t="shared" si="574"/>
        <v/>
      </c>
      <c r="CD545" s="16" t="str">
        <f t="shared" si="574"/>
        <v/>
      </c>
      <c r="CE545" s="16" t="str">
        <f t="shared" si="574"/>
        <v/>
      </c>
      <c r="CF545" s="16" t="str">
        <f t="shared" si="574"/>
        <v/>
      </c>
      <c r="CG545" s="16" t="str">
        <f t="shared" si="574"/>
        <v/>
      </c>
      <c r="CH545" s="66" t="str">
        <f t="shared" si="557"/>
        <v/>
      </c>
      <c r="CI545" s="42" t="str">
        <f t="shared" si="569"/>
        <v/>
      </c>
      <c r="CJ545" s="42" t="str">
        <f t="shared" si="570"/>
        <v/>
      </c>
      <c r="CK545" s="42" t="str">
        <f t="shared" si="571"/>
        <v/>
      </c>
      <c r="CL545" s="42" t="str">
        <f t="shared" si="572"/>
        <v/>
      </c>
      <c r="CM545" s="42" t="str">
        <f t="shared" si="573"/>
        <v/>
      </c>
      <c r="CN545" s="65">
        <f t="shared" si="559"/>
        <v>0</v>
      </c>
      <c r="CO545" s="73"/>
      <c r="CP545" s="41">
        <f t="shared" si="524"/>
        <v>0</v>
      </c>
      <c r="CQ545" s="39">
        <f t="shared" si="525"/>
        <v>0</v>
      </c>
      <c r="CR545" s="40">
        <f t="shared" si="526"/>
        <v>0</v>
      </c>
      <c r="CS545" s="134">
        <f t="shared" si="527"/>
        <v>0</v>
      </c>
      <c r="CT545" s="17"/>
      <c r="CU545" s="129"/>
      <c r="CV545" s="130">
        <f t="shared" si="560"/>
        <v>0</v>
      </c>
      <c r="CW545" s="134">
        <f t="shared" si="561"/>
        <v>0</v>
      </c>
      <c r="CX545" s="131">
        <f>+IF($I$7="SI",'INPUTS Y LISTAS'!$B$31,0)</f>
        <v>0</v>
      </c>
      <c r="CY545" s="132"/>
      <c r="CZ545" s="130">
        <f t="shared" si="562"/>
        <v>0</v>
      </c>
      <c r="DA545" s="134">
        <f t="shared" si="563"/>
        <v>0</v>
      </c>
      <c r="DB545" s="131">
        <f>+IF($I$7="SI",'INPUTS Y LISTAS'!$B$32,0)</f>
        <v>0</v>
      </c>
      <c r="DC545" s="132"/>
      <c r="DD545" s="130">
        <f t="shared" si="564"/>
        <v>0</v>
      </c>
      <c r="DE545" s="134">
        <f t="shared" si="565"/>
        <v>0</v>
      </c>
      <c r="DF545" s="131">
        <f>+IF($I$7="SI",'INPUTS Y LISTAS'!$B$33,0)</f>
        <v>0</v>
      </c>
      <c r="DG545" s="132"/>
      <c r="DH545" s="130">
        <f t="shared" si="566"/>
        <v>0</v>
      </c>
      <c r="DI545" s="134">
        <f t="shared" si="567"/>
        <v>0</v>
      </c>
      <c r="DJ545" s="136">
        <f t="shared" si="568"/>
        <v>0</v>
      </c>
    </row>
    <row r="546" spans="3:114" ht="15.75" hidden="1" outlineLevel="2" x14ac:dyDescent="0.2">
      <c r="C546" s="14">
        <f t="shared" ref="C546:C609" si="575">+C545+1</f>
        <v>532</v>
      </c>
      <c r="D546" s="72"/>
      <c r="E546" s="69">
        <v>1</v>
      </c>
      <c r="F546" s="69"/>
      <c r="G546" s="70"/>
      <c r="H546" s="70"/>
      <c r="I546" s="70"/>
      <c r="J546" s="70"/>
      <c r="K546" s="70"/>
      <c r="L546" s="70"/>
      <c r="M546" s="70"/>
      <c r="N546" s="70"/>
      <c r="O546" s="70"/>
      <c r="P546" s="70"/>
      <c r="Q546" s="70"/>
      <c r="R546" s="70"/>
      <c r="S546" s="70"/>
      <c r="T546" s="70"/>
      <c r="U546" s="70"/>
      <c r="V546" s="70"/>
      <c r="W546" s="70"/>
      <c r="X546" s="70"/>
      <c r="Y546" s="71"/>
      <c r="Z546" s="87" t="s">
        <v>16</v>
      </c>
      <c r="AA546" s="15" t="str">
        <f>IF(G546="","",IF(Z546="SI",G546*(1+'INPUTS Y LISTAS'!$B$15),'Modelo Estadistico'!G546))</f>
        <v/>
      </c>
      <c r="AB546" s="15" t="str">
        <f>IF(H546="","",IF(Z546="SI",H546*(1+'INPUTS Y LISTAS'!$B$15),'Modelo Estadistico'!H546))</f>
        <v/>
      </c>
      <c r="AC546" s="15" t="str">
        <f>IF(I546="","",IF(Z546="SI",I546*(1+'INPUTS Y LISTAS'!$B$15),'Modelo Estadistico'!I546))</f>
        <v/>
      </c>
      <c r="AD546" s="15" t="str">
        <f>IF(J546="","",IF(Z546="SI",J546*(1+'INPUTS Y LISTAS'!$B$15),'Modelo Estadistico'!J546))</f>
        <v/>
      </c>
      <c r="AE546" s="15" t="str">
        <f>IF(K546="","",IF(Z546="SI",K546*(1+'INPUTS Y LISTAS'!$B$15),'Modelo Estadistico'!K546))</f>
        <v/>
      </c>
      <c r="AF546" s="15" t="str">
        <f>IF(L546="","",IF(Z546="SI",L546*(1+'INPUTS Y LISTAS'!$B$15),'Modelo Estadistico'!L546))</f>
        <v/>
      </c>
      <c r="AG546" s="15" t="str">
        <f>IF(M546="","",IF(Z546="SI",M546*(1+'INPUTS Y LISTAS'!$B$15),'Modelo Estadistico'!M546))</f>
        <v/>
      </c>
      <c r="AH546" s="15" t="str">
        <f>IF(N546="","",IF(Z546="SI",N546*(1+'INPUTS Y LISTAS'!$B$15),'Modelo Estadistico'!N546))</f>
        <v/>
      </c>
      <c r="AI546" s="15" t="str">
        <f>IF(O546="","",IF(Z546="SI",O546*(1+'INPUTS Y LISTAS'!$B$15),'Modelo Estadistico'!O546))</f>
        <v/>
      </c>
      <c r="AJ546" s="15" t="str">
        <f>IF(P546="","",IF(Z546="SI",P546*(1+'INPUTS Y LISTAS'!$B$15),'Modelo Estadistico'!P546))</f>
        <v/>
      </c>
      <c r="AK546" s="15" t="str">
        <f>IF(Q546="","",IF(Z546="SI",Q546*(1+'INPUTS Y LISTAS'!$B$15),'Modelo Estadistico'!Q546))</f>
        <v/>
      </c>
      <c r="AL546" s="15" t="str">
        <f>IF(R546="","",IF(Z546="SI",R546*(1+'INPUTS Y LISTAS'!$B$15),'Modelo Estadistico'!R546))</f>
        <v/>
      </c>
      <c r="AM546" s="15" t="str">
        <f>IF(S546="","",IF(Z546="SI",S546*(1+'INPUTS Y LISTAS'!$B$15),'Modelo Estadistico'!S546))</f>
        <v/>
      </c>
      <c r="AN546" s="15" t="str">
        <f>IF(T546="","",IF(Z546="SI",T546*(1+'INPUTS Y LISTAS'!$B$15),'Modelo Estadistico'!T546))</f>
        <v/>
      </c>
      <c r="AO546" s="15" t="str">
        <f>IF(U546="","",IF(Z546="SI",U546*(1+'INPUTS Y LISTAS'!$B$15),'Modelo Estadistico'!U546))</f>
        <v/>
      </c>
      <c r="AP546" s="15" t="str">
        <f>IF(V546="","",IF(Z546="SI",V546*(1+'INPUTS Y LISTAS'!$B$15),'Modelo Estadistico'!V546))</f>
        <v/>
      </c>
      <c r="AQ546" s="15" t="str">
        <f>IF(W546="","",IF(Z546="SI",W546*(1+'INPUTS Y LISTAS'!$B$15),'Modelo Estadistico'!W546))</f>
        <v/>
      </c>
      <c r="AR546" s="15" t="str">
        <f>IF(X546="","",IF(Z546="SI",X546*(1+'INPUTS Y LISTAS'!$B$15),'Modelo Estadistico'!X546))</f>
        <v/>
      </c>
      <c r="AS546" s="71"/>
      <c r="AT546" s="29" t="str">
        <f t="shared" si="520"/>
        <v/>
      </c>
      <c r="AU546" s="15" t="str">
        <f t="shared" si="521"/>
        <v/>
      </c>
      <c r="AV546" s="15" t="str">
        <f t="shared" si="522"/>
        <v/>
      </c>
      <c r="AW546" s="30" t="str">
        <f t="shared" si="523"/>
        <v/>
      </c>
      <c r="AX546" s="28" t="str">
        <f t="shared" si="558"/>
        <v/>
      </c>
      <c r="AY546" s="16" t="str">
        <f t="shared" si="530"/>
        <v/>
      </c>
      <c r="AZ546" s="16" t="str">
        <f t="shared" si="531"/>
        <v/>
      </c>
      <c r="BA546" s="16" t="str">
        <f t="shared" si="532"/>
        <v/>
      </c>
      <c r="BB546" s="16" t="str">
        <f t="shared" si="533"/>
        <v/>
      </c>
      <c r="BC546" s="16" t="str">
        <f t="shared" si="534"/>
        <v/>
      </c>
      <c r="BD546" s="16" t="str">
        <f t="shared" si="535"/>
        <v/>
      </c>
      <c r="BE546" s="16" t="str">
        <f t="shared" si="536"/>
        <v/>
      </c>
      <c r="BF546" s="16" t="str">
        <f t="shared" si="537"/>
        <v/>
      </c>
      <c r="BG546" s="16" t="str">
        <f t="shared" si="538"/>
        <v/>
      </c>
      <c r="BH546" s="16" t="str">
        <f t="shared" si="539"/>
        <v/>
      </c>
      <c r="BI546" s="16" t="str">
        <f t="shared" si="540"/>
        <v/>
      </c>
      <c r="BJ546" s="16" t="str">
        <f t="shared" si="541"/>
        <v/>
      </c>
      <c r="BK546" s="16" t="str">
        <f t="shared" si="542"/>
        <v/>
      </c>
      <c r="BL546" s="16" t="str">
        <f t="shared" si="543"/>
        <v/>
      </c>
      <c r="BM546" s="16"/>
      <c r="BN546" s="16" t="str">
        <f t="shared" si="544"/>
        <v/>
      </c>
      <c r="BO546" s="16" t="str">
        <f t="shared" si="545"/>
        <v/>
      </c>
      <c r="BP546" s="28" t="str">
        <f t="shared" si="546"/>
        <v/>
      </c>
      <c r="BQ546" s="16" t="str">
        <f t="shared" si="547"/>
        <v/>
      </c>
      <c r="BR546" s="16" t="str">
        <f t="shared" si="548"/>
        <v/>
      </c>
      <c r="BS546" s="16" t="str">
        <f t="shared" si="549"/>
        <v/>
      </c>
      <c r="BT546" s="16" t="str">
        <f t="shared" si="550"/>
        <v/>
      </c>
      <c r="BU546" s="16" t="str">
        <f t="shared" si="551"/>
        <v/>
      </c>
      <c r="BV546" s="16" t="str">
        <f t="shared" si="552"/>
        <v/>
      </c>
      <c r="BW546" s="16" t="str">
        <f t="shared" si="553"/>
        <v/>
      </c>
      <c r="BX546" s="16" t="str">
        <f t="shared" si="554"/>
        <v/>
      </c>
      <c r="BY546" s="16" t="str">
        <f t="shared" si="555"/>
        <v/>
      </c>
      <c r="BZ546" s="16" t="str">
        <f t="shared" si="574"/>
        <v/>
      </c>
      <c r="CA546" s="16" t="str">
        <f t="shared" si="574"/>
        <v/>
      </c>
      <c r="CB546" s="16" t="str">
        <f t="shared" si="574"/>
        <v/>
      </c>
      <c r="CC546" s="16" t="str">
        <f t="shared" si="574"/>
        <v/>
      </c>
      <c r="CD546" s="16" t="str">
        <f t="shared" si="574"/>
        <v/>
      </c>
      <c r="CE546" s="16" t="str">
        <f t="shared" si="574"/>
        <v/>
      </c>
      <c r="CF546" s="16" t="str">
        <f t="shared" si="574"/>
        <v/>
      </c>
      <c r="CG546" s="16" t="str">
        <f t="shared" si="574"/>
        <v/>
      </c>
      <c r="CH546" s="66" t="str">
        <f t="shared" si="557"/>
        <v/>
      </c>
      <c r="CI546" s="42" t="str">
        <f t="shared" si="569"/>
        <v/>
      </c>
      <c r="CJ546" s="42" t="str">
        <f t="shared" si="570"/>
        <v/>
      </c>
      <c r="CK546" s="42" t="str">
        <f t="shared" si="571"/>
        <v/>
      </c>
      <c r="CL546" s="42" t="str">
        <f t="shared" si="572"/>
        <v/>
      </c>
      <c r="CM546" s="42" t="str">
        <f t="shared" si="573"/>
        <v/>
      </c>
      <c r="CN546" s="65">
        <f t="shared" si="559"/>
        <v>0</v>
      </c>
      <c r="CO546" s="73"/>
      <c r="CP546" s="41">
        <f t="shared" si="524"/>
        <v>0</v>
      </c>
      <c r="CQ546" s="39">
        <f t="shared" si="525"/>
        <v>0</v>
      </c>
      <c r="CR546" s="40">
        <f t="shared" si="526"/>
        <v>0</v>
      </c>
      <c r="CS546" s="134">
        <f t="shared" si="527"/>
        <v>0</v>
      </c>
      <c r="CT546" s="17"/>
      <c r="CU546" s="129"/>
      <c r="CV546" s="130">
        <f t="shared" si="560"/>
        <v>0</v>
      </c>
      <c r="CW546" s="134">
        <f t="shared" si="561"/>
        <v>0</v>
      </c>
      <c r="CX546" s="131">
        <f>+IF($I$7="SI",'INPUTS Y LISTAS'!$B$31,0)</f>
        <v>0</v>
      </c>
      <c r="CY546" s="132"/>
      <c r="CZ546" s="130">
        <f t="shared" si="562"/>
        <v>0</v>
      </c>
      <c r="DA546" s="134">
        <f t="shared" si="563"/>
        <v>0</v>
      </c>
      <c r="DB546" s="131">
        <f>+IF($I$7="SI",'INPUTS Y LISTAS'!$B$32,0)</f>
        <v>0</v>
      </c>
      <c r="DC546" s="132"/>
      <c r="DD546" s="130">
        <f t="shared" si="564"/>
        <v>0</v>
      </c>
      <c r="DE546" s="134">
        <f t="shared" si="565"/>
        <v>0</v>
      </c>
      <c r="DF546" s="131">
        <f>+IF($I$7="SI",'INPUTS Y LISTAS'!$B$33,0)</f>
        <v>0</v>
      </c>
      <c r="DG546" s="132"/>
      <c r="DH546" s="130">
        <f t="shared" si="566"/>
        <v>0</v>
      </c>
      <c r="DI546" s="134">
        <f t="shared" si="567"/>
        <v>0</v>
      </c>
      <c r="DJ546" s="136">
        <f t="shared" si="568"/>
        <v>0</v>
      </c>
    </row>
    <row r="547" spans="3:114" ht="15.75" hidden="1" outlineLevel="2" x14ac:dyDescent="0.2">
      <c r="C547" s="14">
        <f t="shared" si="575"/>
        <v>533</v>
      </c>
      <c r="D547" s="72"/>
      <c r="E547" s="69">
        <v>1</v>
      </c>
      <c r="F547" s="69"/>
      <c r="G547" s="70"/>
      <c r="H547" s="70"/>
      <c r="I547" s="70"/>
      <c r="J547" s="70"/>
      <c r="K547" s="70"/>
      <c r="L547" s="70"/>
      <c r="M547" s="70"/>
      <c r="N547" s="70"/>
      <c r="O547" s="70"/>
      <c r="P547" s="70"/>
      <c r="Q547" s="70"/>
      <c r="R547" s="70"/>
      <c r="S547" s="70"/>
      <c r="T547" s="70"/>
      <c r="U547" s="70"/>
      <c r="V547" s="70"/>
      <c r="W547" s="70"/>
      <c r="X547" s="70"/>
      <c r="Y547" s="71"/>
      <c r="Z547" s="87" t="s">
        <v>16</v>
      </c>
      <c r="AA547" s="15" t="str">
        <f>IF(G547="","",IF(Z547="SI",G547*(1+'INPUTS Y LISTAS'!$B$15),'Modelo Estadistico'!G547))</f>
        <v/>
      </c>
      <c r="AB547" s="15" t="str">
        <f>IF(H547="","",IF(Z547="SI",H547*(1+'INPUTS Y LISTAS'!$B$15),'Modelo Estadistico'!H547))</f>
        <v/>
      </c>
      <c r="AC547" s="15" t="str">
        <f>IF(I547="","",IF(Z547="SI",I547*(1+'INPUTS Y LISTAS'!$B$15),'Modelo Estadistico'!I547))</f>
        <v/>
      </c>
      <c r="AD547" s="15" t="str">
        <f>IF(J547="","",IF(Z547="SI",J547*(1+'INPUTS Y LISTAS'!$B$15),'Modelo Estadistico'!J547))</f>
        <v/>
      </c>
      <c r="AE547" s="15" t="str">
        <f>IF(K547="","",IF(Z547="SI",K547*(1+'INPUTS Y LISTAS'!$B$15),'Modelo Estadistico'!K547))</f>
        <v/>
      </c>
      <c r="AF547" s="15" t="str">
        <f>IF(L547="","",IF(Z547="SI",L547*(1+'INPUTS Y LISTAS'!$B$15),'Modelo Estadistico'!L547))</f>
        <v/>
      </c>
      <c r="AG547" s="15" t="str">
        <f>IF(M547="","",IF(Z547="SI",M547*(1+'INPUTS Y LISTAS'!$B$15),'Modelo Estadistico'!M547))</f>
        <v/>
      </c>
      <c r="AH547" s="15" t="str">
        <f>IF(N547="","",IF(Z547="SI",N547*(1+'INPUTS Y LISTAS'!$B$15),'Modelo Estadistico'!N547))</f>
        <v/>
      </c>
      <c r="AI547" s="15" t="str">
        <f>IF(O547="","",IF(Z547="SI",O547*(1+'INPUTS Y LISTAS'!$B$15),'Modelo Estadistico'!O547))</f>
        <v/>
      </c>
      <c r="AJ547" s="15" t="str">
        <f>IF(P547="","",IF(Z547="SI",P547*(1+'INPUTS Y LISTAS'!$B$15),'Modelo Estadistico'!P547))</f>
        <v/>
      </c>
      <c r="AK547" s="15" t="str">
        <f>IF(Q547="","",IF(Z547="SI",Q547*(1+'INPUTS Y LISTAS'!$B$15),'Modelo Estadistico'!Q547))</f>
        <v/>
      </c>
      <c r="AL547" s="15" t="str">
        <f>IF(R547="","",IF(Z547="SI",R547*(1+'INPUTS Y LISTAS'!$B$15),'Modelo Estadistico'!R547))</f>
        <v/>
      </c>
      <c r="AM547" s="15" t="str">
        <f>IF(S547="","",IF(Z547="SI",S547*(1+'INPUTS Y LISTAS'!$B$15),'Modelo Estadistico'!S547))</f>
        <v/>
      </c>
      <c r="AN547" s="15" t="str">
        <f>IF(T547="","",IF(Z547="SI",T547*(1+'INPUTS Y LISTAS'!$B$15),'Modelo Estadistico'!T547))</f>
        <v/>
      </c>
      <c r="AO547" s="15" t="str">
        <f>IF(U547="","",IF(Z547="SI",U547*(1+'INPUTS Y LISTAS'!$B$15),'Modelo Estadistico'!U547))</f>
        <v/>
      </c>
      <c r="AP547" s="15" t="str">
        <f>IF(V547="","",IF(Z547="SI",V547*(1+'INPUTS Y LISTAS'!$B$15),'Modelo Estadistico'!V547))</f>
        <v/>
      </c>
      <c r="AQ547" s="15" t="str">
        <f>IF(W547="","",IF(Z547="SI",W547*(1+'INPUTS Y LISTAS'!$B$15),'Modelo Estadistico'!W547))</f>
        <v/>
      </c>
      <c r="AR547" s="15" t="str">
        <f>IF(X547="","",IF(Z547="SI",X547*(1+'INPUTS Y LISTAS'!$B$15),'Modelo Estadistico'!X547))</f>
        <v/>
      </c>
      <c r="AS547" s="71"/>
      <c r="AT547" s="29" t="str">
        <f t="shared" ref="AT547:AT610" si="576">IFERROR(AVERAGE(AA547:AR547),"")</f>
        <v/>
      </c>
      <c r="AU547" s="15" t="str">
        <f t="shared" ref="AU547:AU610" si="577">IFERROR(STDEV(AA547:AR547),"")</f>
        <v/>
      </c>
      <c r="AV547" s="15" t="str">
        <f t="shared" ref="AV547:AV610" si="578">IFERROR(AT547-AU547,"")</f>
        <v/>
      </c>
      <c r="AW547" s="30" t="str">
        <f t="shared" ref="AW547:AW610" si="579">IFERROR(+AT547+AU547,"")</f>
        <v/>
      </c>
      <c r="AX547" s="28" t="str">
        <f t="shared" si="558"/>
        <v/>
      </c>
      <c r="AY547" s="16" t="str">
        <f t="shared" si="530"/>
        <v/>
      </c>
      <c r="AZ547" s="16" t="str">
        <f t="shared" si="531"/>
        <v/>
      </c>
      <c r="BA547" s="16" t="str">
        <f t="shared" si="532"/>
        <v/>
      </c>
      <c r="BB547" s="16" t="str">
        <f t="shared" si="533"/>
        <v/>
      </c>
      <c r="BC547" s="16" t="str">
        <f t="shared" si="534"/>
        <v/>
      </c>
      <c r="BD547" s="16" t="str">
        <f t="shared" si="535"/>
        <v/>
      </c>
      <c r="BE547" s="16" t="str">
        <f t="shared" si="536"/>
        <v/>
      </c>
      <c r="BF547" s="16" t="str">
        <f t="shared" si="537"/>
        <v/>
      </c>
      <c r="BG547" s="16" t="str">
        <f t="shared" si="538"/>
        <v/>
      </c>
      <c r="BH547" s="16" t="str">
        <f t="shared" si="539"/>
        <v/>
      </c>
      <c r="BI547" s="16" t="str">
        <f t="shared" si="540"/>
        <v/>
      </c>
      <c r="BJ547" s="16" t="str">
        <f t="shared" si="541"/>
        <v/>
      </c>
      <c r="BK547" s="16" t="str">
        <f t="shared" si="542"/>
        <v/>
      </c>
      <c r="BL547" s="16" t="str">
        <f t="shared" si="543"/>
        <v/>
      </c>
      <c r="BM547" s="16"/>
      <c r="BN547" s="16" t="str">
        <f t="shared" si="544"/>
        <v/>
      </c>
      <c r="BO547" s="16" t="str">
        <f t="shared" si="545"/>
        <v/>
      </c>
      <c r="BP547" s="28" t="str">
        <f t="shared" si="546"/>
        <v/>
      </c>
      <c r="BQ547" s="16" t="str">
        <f t="shared" si="547"/>
        <v/>
      </c>
      <c r="BR547" s="16" t="str">
        <f t="shared" si="548"/>
        <v/>
      </c>
      <c r="BS547" s="16" t="str">
        <f t="shared" si="549"/>
        <v/>
      </c>
      <c r="BT547" s="16" t="str">
        <f t="shared" si="550"/>
        <v/>
      </c>
      <c r="BU547" s="16" t="str">
        <f t="shared" si="551"/>
        <v/>
      </c>
      <c r="BV547" s="16" t="str">
        <f t="shared" si="552"/>
        <v/>
      </c>
      <c r="BW547" s="16" t="str">
        <f t="shared" si="553"/>
        <v/>
      </c>
      <c r="BX547" s="16" t="str">
        <f t="shared" si="554"/>
        <v/>
      </c>
      <c r="BY547" s="16" t="str">
        <f t="shared" si="555"/>
        <v/>
      </c>
      <c r="BZ547" s="16" t="str">
        <f t="shared" si="574"/>
        <v/>
      </c>
      <c r="CA547" s="16" t="str">
        <f t="shared" si="574"/>
        <v/>
      </c>
      <c r="CB547" s="16" t="str">
        <f t="shared" si="574"/>
        <v/>
      </c>
      <c r="CC547" s="16" t="str">
        <f t="shared" si="574"/>
        <v/>
      </c>
      <c r="CD547" s="16" t="str">
        <f t="shared" si="574"/>
        <v/>
      </c>
      <c r="CE547" s="16" t="str">
        <f t="shared" si="574"/>
        <v/>
      </c>
      <c r="CF547" s="16" t="str">
        <f t="shared" si="574"/>
        <v/>
      </c>
      <c r="CG547" s="16" t="str">
        <f t="shared" si="574"/>
        <v/>
      </c>
      <c r="CH547" s="66" t="str">
        <f t="shared" si="557"/>
        <v/>
      </c>
      <c r="CI547" s="42" t="str">
        <f t="shared" si="569"/>
        <v/>
      </c>
      <c r="CJ547" s="42" t="str">
        <f t="shared" si="570"/>
        <v/>
      </c>
      <c r="CK547" s="42" t="str">
        <f t="shared" si="571"/>
        <v/>
      </c>
      <c r="CL547" s="42" t="str">
        <f t="shared" si="572"/>
        <v/>
      </c>
      <c r="CM547" s="42" t="str">
        <f t="shared" si="573"/>
        <v/>
      </c>
      <c r="CN547" s="65">
        <f t="shared" si="559"/>
        <v>0</v>
      </c>
      <c r="CO547" s="73"/>
      <c r="CP547" s="41">
        <f t="shared" ref="CP547:CP610" si="580">+CO547-CN547</f>
        <v>0</v>
      </c>
      <c r="CQ547" s="39">
        <f t="shared" ref="CQ547:CQ610" si="581">+CN547*$E547</f>
        <v>0</v>
      </c>
      <c r="CR547" s="40">
        <f t="shared" ref="CR547:CR610" si="582">+CO547*$E547</f>
        <v>0</v>
      </c>
      <c r="CS547" s="134">
        <f t="shared" ref="CS547:CS610" si="583">+CR547-CQ547</f>
        <v>0</v>
      </c>
      <c r="CT547" s="17"/>
      <c r="CU547" s="129"/>
      <c r="CV547" s="130">
        <f t="shared" si="560"/>
        <v>0</v>
      </c>
      <c r="CW547" s="134">
        <f t="shared" si="561"/>
        <v>0</v>
      </c>
      <c r="CX547" s="131">
        <f>+IF($I$7="SI",'INPUTS Y LISTAS'!$B$31,0)</f>
        <v>0</v>
      </c>
      <c r="CY547" s="132"/>
      <c r="CZ547" s="130">
        <f t="shared" si="562"/>
        <v>0</v>
      </c>
      <c r="DA547" s="134">
        <f t="shared" si="563"/>
        <v>0</v>
      </c>
      <c r="DB547" s="131">
        <f>+IF($I$7="SI",'INPUTS Y LISTAS'!$B$32,0)</f>
        <v>0</v>
      </c>
      <c r="DC547" s="132"/>
      <c r="DD547" s="130">
        <f t="shared" si="564"/>
        <v>0</v>
      </c>
      <c r="DE547" s="134">
        <f t="shared" si="565"/>
        <v>0</v>
      </c>
      <c r="DF547" s="131">
        <f>+IF($I$7="SI",'INPUTS Y LISTAS'!$B$33,0)</f>
        <v>0</v>
      </c>
      <c r="DG547" s="132"/>
      <c r="DH547" s="130">
        <f t="shared" si="566"/>
        <v>0</v>
      </c>
      <c r="DI547" s="134">
        <f t="shared" si="567"/>
        <v>0</v>
      </c>
      <c r="DJ547" s="136">
        <f t="shared" si="568"/>
        <v>0</v>
      </c>
    </row>
    <row r="548" spans="3:114" ht="15.75" hidden="1" outlineLevel="2" x14ac:dyDescent="0.2">
      <c r="C548" s="14">
        <f t="shared" si="575"/>
        <v>534</v>
      </c>
      <c r="D548" s="72"/>
      <c r="E548" s="69">
        <v>1</v>
      </c>
      <c r="F548" s="69"/>
      <c r="G548" s="70"/>
      <c r="H548" s="70"/>
      <c r="I548" s="70"/>
      <c r="J548" s="70"/>
      <c r="K548" s="70"/>
      <c r="L548" s="70"/>
      <c r="M548" s="70"/>
      <c r="N548" s="70"/>
      <c r="O548" s="70"/>
      <c r="P548" s="70"/>
      <c r="Q548" s="70"/>
      <c r="R548" s="70"/>
      <c r="S548" s="70"/>
      <c r="T548" s="70"/>
      <c r="U548" s="70"/>
      <c r="V548" s="70"/>
      <c r="W548" s="70"/>
      <c r="X548" s="70"/>
      <c r="Y548" s="71"/>
      <c r="Z548" s="87" t="s">
        <v>16</v>
      </c>
      <c r="AA548" s="15" t="str">
        <f>IF(G548="","",IF(Z548="SI",G548*(1+'INPUTS Y LISTAS'!$B$15),'Modelo Estadistico'!G548))</f>
        <v/>
      </c>
      <c r="AB548" s="15" t="str">
        <f>IF(H548="","",IF(Z548="SI",H548*(1+'INPUTS Y LISTAS'!$B$15),'Modelo Estadistico'!H548))</f>
        <v/>
      </c>
      <c r="AC548" s="15" t="str">
        <f>IF(I548="","",IF(Z548="SI",I548*(1+'INPUTS Y LISTAS'!$B$15),'Modelo Estadistico'!I548))</f>
        <v/>
      </c>
      <c r="AD548" s="15" t="str">
        <f>IF(J548="","",IF(Z548="SI",J548*(1+'INPUTS Y LISTAS'!$B$15),'Modelo Estadistico'!J548))</f>
        <v/>
      </c>
      <c r="AE548" s="15" t="str">
        <f>IF(K548="","",IF(Z548="SI",K548*(1+'INPUTS Y LISTAS'!$B$15),'Modelo Estadistico'!K548))</f>
        <v/>
      </c>
      <c r="AF548" s="15" t="str">
        <f>IF(L548="","",IF(Z548="SI",L548*(1+'INPUTS Y LISTAS'!$B$15),'Modelo Estadistico'!L548))</f>
        <v/>
      </c>
      <c r="AG548" s="15" t="str">
        <f>IF(M548="","",IF(Z548="SI",M548*(1+'INPUTS Y LISTAS'!$B$15),'Modelo Estadistico'!M548))</f>
        <v/>
      </c>
      <c r="AH548" s="15" t="str">
        <f>IF(N548="","",IF(Z548="SI",N548*(1+'INPUTS Y LISTAS'!$B$15),'Modelo Estadistico'!N548))</f>
        <v/>
      </c>
      <c r="AI548" s="15" t="str">
        <f>IF(O548="","",IF(Z548="SI",O548*(1+'INPUTS Y LISTAS'!$B$15),'Modelo Estadistico'!O548))</f>
        <v/>
      </c>
      <c r="AJ548" s="15" t="str">
        <f>IF(P548="","",IF(Z548="SI",P548*(1+'INPUTS Y LISTAS'!$B$15),'Modelo Estadistico'!P548))</f>
        <v/>
      </c>
      <c r="AK548" s="15" t="str">
        <f>IF(Q548="","",IF(Z548="SI",Q548*(1+'INPUTS Y LISTAS'!$B$15),'Modelo Estadistico'!Q548))</f>
        <v/>
      </c>
      <c r="AL548" s="15" t="str">
        <f>IF(R548="","",IF(Z548="SI",R548*(1+'INPUTS Y LISTAS'!$B$15),'Modelo Estadistico'!R548))</f>
        <v/>
      </c>
      <c r="AM548" s="15" t="str">
        <f>IF(S548="","",IF(Z548="SI",S548*(1+'INPUTS Y LISTAS'!$B$15),'Modelo Estadistico'!S548))</f>
        <v/>
      </c>
      <c r="AN548" s="15" t="str">
        <f>IF(T548="","",IF(Z548="SI",T548*(1+'INPUTS Y LISTAS'!$B$15),'Modelo Estadistico'!T548))</f>
        <v/>
      </c>
      <c r="AO548" s="15" t="str">
        <f>IF(U548="","",IF(Z548="SI",U548*(1+'INPUTS Y LISTAS'!$B$15),'Modelo Estadistico'!U548))</f>
        <v/>
      </c>
      <c r="AP548" s="15" t="str">
        <f>IF(V548="","",IF(Z548="SI",V548*(1+'INPUTS Y LISTAS'!$B$15),'Modelo Estadistico'!V548))</f>
        <v/>
      </c>
      <c r="AQ548" s="15" t="str">
        <f>IF(W548="","",IF(Z548="SI",W548*(1+'INPUTS Y LISTAS'!$B$15),'Modelo Estadistico'!W548))</f>
        <v/>
      </c>
      <c r="AR548" s="15" t="str">
        <f>IF(X548="","",IF(Z548="SI",X548*(1+'INPUTS Y LISTAS'!$B$15),'Modelo Estadistico'!X548))</f>
        <v/>
      </c>
      <c r="AS548" s="71"/>
      <c r="AT548" s="29" t="str">
        <f t="shared" si="576"/>
        <v/>
      </c>
      <c r="AU548" s="15" t="str">
        <f t="shared" si="577"/>
        <v/>
      </c>
      <c r="AV548" s="15" t="str">
        <f t="shared" si="578"/>
        <v/>
      </c>
      <c r="AW548" s="30" t="str">
        <f t="shared" si="579"/>
        <v/>
      </c>
      <c r="AX548" s="28" t="str">
        <f t="shared" si="558"/>
        <v/>
      </c>
      <c r="AY548" s="16" t="str">
        <f t="shared" si="530"/>
        <v/>
      </c>
      <c r="AZ548" s="16" t="str">
        <f t="shared" si="531"/>
        <v/>
      </c>
      <c r="BA548" s="16" t="str">
        <f t="shared" si="532"/>
        <v/>
      </c>
      <c r="BB548" s="16" t="str">
        <f t="shared" si="533"/>
        <v/>
      </c>
      <c r="BC548" s="16" t="str">
        <f t="shared" si="534"/>
        <v/>
      </c>
      <c r="BD548" s="16" t="str">
        <f t="shared" si="535"/>
        <v/>
      </c>
      <c r="BE548" s="16" t="str">
        <f t="shared" si="536"/>
        <v/>
      </c>
      <c r="BF548" s="16" t="str">
        <f t="shared" si="537"/>
        <v/>
      </c>
      <c r="BG548" s="16" t="str">
        <f t="shared" si="538"/>
        <v/>
      </c>
      <c r="BH548" s="16" t="str">
        <f t="shared" si="539"/>
        <v/>
      </c>
      <c r="BI548" s="16" t="str">
        <f t="shared" si="540"/>
        <v/>
      </c>
      <c r="BJ548" s="16" t="str">
        <f t="shared" si="541"/>
        <v/>
      </c>
      <c r="BK548" s="16" t="str">
        <f t="shared" si="542"/>
        <v/>
      </c>
      <c r="BL548" s="16" t="str">
        <f t="shared" si="543"/>
        <v/>
      </c>
      <c r="BM548" s="16"/>
      <c r="BN548" s="16" t="str">
        <f t="shared" si="544"/>
        <v/>
      </c>
      <c r="BO548" s="16" t="str">
        <f t="shared" si="545"/>
        <v/>
      </c>
      <c r="BP548" s="28" t="str">
        <f t="shared" si="546"/>
        <v/>
      </c>
      <c r="BQ548" s="16" t="str">
        <f t="shared" si="547"/>
        <v/>
      </c>
      <c r="BR548" s="16" t="str">
        <f t="shared" si="548"/>
        <v/>
      </c>
      <c r="BS548" s="16" t="str">
        <f t="shared" si="549"/>
        <v/>
      </c>
      <c r="BT548" s="16" t="str">
        <f t="shared" si="550"/>
        <v/>
      </c>
      <c r="BU548" s="16" t="str">
        <f t="shared" si="551"/>
        <v/>
      </c>
      <c r="BV548" s="16" t="str">
        <f t="shared" si="552"/>
        <v/>
      </c>
      <c r="BW548" s="16" t="str">
        <f t="shared" si="553"/>
        <v/>
      </c>
      <c r="BX548" s="16" t="str">
        <f t="shared" si="554"/>
        <v/>
      </c>
      <c r="BY548" s="16" t="str">
        <f t="shared" si="555"/>
        <v/>
      </c>
      <c r="BZ548" s="16" t="str">
        <f t="shared" si="574"/>
        <v/>
      </c>
      <c r="CA548" s="16" t="str">
        <f t="shared" si="574"/>
        <v/>
      </c>
      <c r="CB548" s="16" t="str">
        <f t="shared" si="574"/>
        <v/>
      </c>
      <c r="CC548" s="16" t="str">
        <f t="shared" si="574"/>
        <v/>
      </c>
      <c r="CD548" s="16" t="str">
        <f t="shared" si="574"/>
        <v/>
      </c>
      <c r="CE548" s="16" t="str">
        <f t="shared" si="574"/>
        <v/>
      </c>
      <c r="CF548" s="16" t="str">
        <f t="shared" si="574"/>
        <v/>
      </c>
      <c r="CG548" s="16" t="str">
        <f t="shared" si="574"/>
        <v/>
      </c>
      <c r="CH548" s="66" t="str">
        <f t="shared" si="557"/>
        <v/>
      </c>
      <c r="CI548" s="42" t="str">
        <f t="shared" si="569"/>
        <v/>
      </c>
      <c r="CJ548" s="42" t="str">
        <f t="shared" si="570"/>
        <v/>
      </c>
      <c r="CK548" s="42" t="str">
        <f t="shared" si="571"/>
        <v/>
      </c>
      <c r="CL548" s="42" t="str">
        <f t="shared" si="572"/>
        <v/>
      </c>
      <c r="CM548" s="42" t="str">
        <f t="shared" si="573"/>
        <v/>
      </c>
      <c r="CN548" s="65">
        <f t="shared" si="559"/>
        <v>0</v>
      </c>
      <c r="CO548" s="73"/>
      <c r="CP548" s="41">
        <f t="shared" si="580"/>
        <v>0</v>
      </c>
      <c r="CQ548" s="39">
        <f t="shared" si="581"/>
        <v>0</v>
      </c>
      <c r="CR548" s="40">
        <f t="shared" si="582"/>
        <v>0</v>
      </c>
      <c r="CS548" s="134">
        <f t="shared" si="583"/>
        <v>0</v>
      </c>
      <c r="CT548" s="17"/>
      <c r="CU548" s="129"/>
      <c r="CV548" s="130">
        <f t="shared" si="560"/>
        <v>0</v>
      </c>
      <c r="CW548" s="134">
        <f t="shared" si="561"/>
        <v>0</v>
      </c>
      <c r="CX548" s="131">
        <f>+IF($I$7="SI",'INPUTS Y LISTAS'!$B$31,0)</f>
        <v>0</v>
      </c>
      <c r="CY548" s="132"/>
      <c r="CZ548" s="130">
        <f t="shared" si="562"/>
        <v>0</v>
      </c>
      <c r="DA548" s="134">
        <f t="shared" si="563"/>
        <v>0</v>
      </c>
      <c r="DB548" s="131">
        <f>+IF($I$7="SI",'INPUTS Y LISTAS'!$B$32,0)</f>
        <v>0</v>
      </c>
      <c r="DC548" s="132"/>
      <c r="DD548" s="130">
        <f t="shared" si="564"/>
        <v>0</v>
      </c>
      <c r="DE548" s="134">
        <f t="shared" si="565"/>
        <v>0</v>
      </c>
      <c r="DF548" s="131">
        <f>+IF($I$7="SI",'INPUTS Y LISTAS'!$B$33,0)</f>
        <v>0</v>
      </c>
      <c r="DG548" s="132"/>
      <c r="DH548" s="130">
        <f t="shared" si="566"/>
        <v>0</v>
      </c>
      <c r="DI548" s="134">
        <f t="shared" si="567"/>
        <v>0</v>
      </c>
      <c r="DJ548" s="136">
        <f t="shared" si="568"/>
        <v>0</v>
      </c>
    </row>
    <row r="549" spans="3:114" ht="15.75" hidden="1" outlineLevel="2" x14ac:dyDescent="0.2">
      <c r="C549" s="14">
        <f t="shared" si="575"/>
        <v>535</v>
      </c>
      <c r="D549" s="72"/>
      <c r="E549" s="69">
        <v>1</v>
      </c>
      <c r="F549" s="69"/>
      <c r="G549" s="70"/>
      <c r="H549" s="70"/>
      <c r="I549" s="70"/>
      <c r="J549" s="70"/>
      <c r="K549" s="70"/>
      <c r="L549" s="70"/>
      <c r="M549" s="70"/>
      <c r="N549" s="70"/>
      <c r="O549" s="70"/>
      <c r="P549" s="70"/>
      <c r="Q549" s="70"/>
      <c r="R549" s="70"/>
      <c r="S549" s="70"/>
      <c r="T549" s="70"/>
      <c r="U549" s="70"/>
      <c r="V549" s="70"/>
      <c r="W549" s="70"/>
      <c r="X549" s="70"/>
      <c r="Y549" s="71"/>
      <c r="Z549" s="87" t="s">
        <v>16</v>
      </c>
      <c r="AA549" s="15" t="str">
        <f>IF(G549="","",IF(Z549="SI",G549*(1+'INPUTS Y LISTAS'!$B$15),'Modelo Estadistico'!G549))</f>
        <v/>
      </c>
      <c r="AB549" s="15" t="str">
        <f>IF(H549="","",IF(Z549="SI",H549*(1+'INPUTS Y LISTAS'!$B$15),'Modelo Estadistico'!H549))</f>
        <v/>
      </c>
      <c r="AC549" s="15" t="str">
        <f>IF(I549="","",IF(Z549="SI",I549*(1+'INPUTS Y LISTAS'!$B$15),'Modelo Estadistico'!I549))</f>
        <v/>
      </c>
      <c r="AD549" s="15" t="str">
        <f>IF(J549="","",IF(Z549="SI",J549*(1+'INPUTS Y LISTAS'!$B$15),'Modelo Estadistico'!J549))</f>
        <v/>
      </c>
      <c r="AE549" s="15" t="str">
        <f>IF(K549="","",IF(Z549="SI",K549*(1+'INPUTS Y LISTAS'!$B$15),'Modelo Estadistico'!K549))</f>
        <v/>
      </c>
      <c r="AF549" s="15" t="str">
        <f>IF(L549="","",IF(Z549="SI",L549*(1+'INPUTS Y LISTAS'!$B$15),'Modelo Estadistico'!L549))</f>
        <v/>
      </c>
      <c r="AG549" s="15" t="str">
        <f>IF(M549="","",IF(Z549="SI",M549*(1+'INPUTS Y LISTAS'!$B$15),'Modelo Estadistico'!M549))</f>
        <v/>
      </c>
      <c r="AH549" s="15" t="str">
        <f>IF(N549="","",IF(Z549="SI",N549*(1+'INPUTS Y LISTAS'!$B$15),'Modelo Estadistico'!N549))</f>
        <v/>
      </c>
      <c r="AI549" s="15" t="str">
        <f>IF(O549="","",IF(Z549="SI",O549*(1+'INPUTS Y LISTAS'!$B$15),'Modelo Estadistico'!O549))</f>
        <v/>
      </c>
      <c r="AJ549" s="15" t="str">
        <f>IF(P549="","",IF(Z549="SI",P549*(1+'INPUTS Y LISTAS'!$B$15),'Modelo Estadistico'!P549))</f>
        <v/>
      </c>
      <c r="AK549" s="15" t="str">
        <f>IF(Q549="","",IF(Z549="SI",Q549*(1+'INPUTS Y LISTAS'!$B$15),'Modelo Estadistico'!Q549))</f>
        <v/>
      </c>
      <c r="AL549" s="15" t="str">
        <f>IF(R549="","",IF(Z549="SI",R549*(1+'INPUTS Y LISTAS'!$B$15),'Modelo Estadistico'!R549))</f>
        <v/>
      </c>
      <c r="AM549" s="15" t="str">
        <f>IF(S549="","",IF(Z549="SI",S549*(1+'INPUTS Y LISTAS'!$B$15),'Modelo Estadistico'!S549))</f>
        <v/>
      </c>
      <c r="AN549" s="15" t="str">
        <f>IF(T549="","",IF(Z549="SI",T549*(1+'INPUTS Y LISTAS'!$B$15),'Modelo Estadistico'!T549))</f>
        <v/>
      </c>
      <c r="AO549" s="15" t="str">
        <f>IF(U549="","",IF(Z549="SI",U549*(1+'INPUTS Y LISTAS'!$B$15),'Modelo Estadistico'!U549))</f>
        <v/>
      </c>
      <c r="AP549" s="15" t="str">
        <f>IF(V549="","",IF(Z549="SI",V549*(1+'INPUTS Y LISTAS'!$B$15),'Modelo Estadistico'!V549))</f>
        <v/>
      </c>
      <c r="AQ549" s="15" t="str">
        <f>IF(W549="","",IF(Z549="SI",W549*(1+'INPUTS Y LISTAS'!$B$15),'Modelo Estadistico'!W549))</f>
        <v/>
      </c>
      <c r="AR549" s="15" t="str">
        <f>IF(X549="","",IF(Z549="SI",X549*(1+'INPUTS Y LISTAS'!$B$15),'Modelo Estadistico'!X549))</f>
        <v/>
      </c>
      <c r="AS549" s="71"/>
      <c r="AT549" s="29" t="str">
        <f t="shared" si="576"/>
        <v/>
      </c>
      <c r="AU549" s="15" t="str">
        <f t="shared" si="577"/>
        <v/>
      </c>
      <c r="AV549" s="15" t="str">
        <f t="shared" si="578"/>
        <v/>
      </c>
      <c r="AW549" s="30" t="str">
        <f t="shared" si="579"/>
        <v/>
      </c>
      <c r="AX549" s="28" t="str">
        <f t="shared" si="558"/>
        <v/>
      </c>
      <c r="AY549" s="16" t="str">
        <f t="shared" si="530"/>
        <v/>
      </c>
      <c r="AZ549" s="16" t="str">
        <f t="shared" si="531"/>
        <v/>
      </c>
      <c r="BA549" s="16" t="str">
        <f t="shared" si="532"/>
        <v/>
      </c>
      <c r="BB549" s="16" t="str">
        <f t="shared" si="533"/>
        <v/>
      </c>
      <c r="BC549" s="16" t="str">
        <f t="shared" si="534"/>
        <v/>
      </c>
      <c r="BD549" s="16" t="str">
        <f t="shared" si="535"/>
        <v/>
      </c>
      <c r="BE549" s="16" t="str">
        <f t="shared" si="536"/>
        <v/>
      </c>
      <c r="BF549" s="16" t="str">
        <f t="shared" si="537"/>
        <v/>
      </c>
      <c r="BG549" s="16" t="str">
        <f t="shared" si="538"/>
        <v/>
      </c>
      <c r="BH549" s="16" t="str">
        <f t="shared" si="539"/>
        <v/>
      </c>
      <c r="BI549" s="16" t="str">
        <f t="shared" si="540"/>
        <v/>
      </c>
      <c r="BJ549" s="16" t="str">
        <f t="shared" si="541"/>
        <v/>
      </c>
      <c r="BK549" s="16" t="str">
        <f t="shared" si="542"/>
        <v/>
      </c>
      <c r="BL549" s="16" t="str">
        <f t="shared" si="543"/>
        <v/>
      </c>
      <c r="BM549" s="16"/>
      <c r="BN549" s="16" t="str">
        <f t="shared" si="544"/>
        <v/>
      </c>
      <c r="BO549" s="16" t="str">
        <f t="shared" si="545"/>
        <v/>
      </c>
      <c r="BP549" s="28" t="str">
        <f t="shared" si="546"/>
        <v/>
      </c>
      <c r="BQ549" s="16" t="str">
        <f t="shared" si="547"/>
        <v/>
      </c>
      <c r="BR549" s="16" t="str">
        <f t="shared" si="548"/>
        <v/>
      </c>
      <c r="BS549" s="16" t="str">
        <f t="shared" si="549"/>
        <v/>
      </c>
      <c r="BT549" s="16" t="str">
        <f t="shared" si="550"/>
        <v/>
      </c>
      <c r="BU549" s="16" t="str">
        <f t="shared" si="551"/>
        <v/>
      </c>
      <c r="BV549" s="16" t="str">
        <f t="shared" si="552"/>
        <v/>
      </c>
      <c r="BW549" s="16" t="str">
        <f t="shared" si="553"/>
        <v/>
      </c>
      <c r="BX549" s="16" t="str">
        <f t="shared" si="554"/>
        <v/>
      </c>
      <c r="BY549" s="16" t="str">
        <f t="shared" si="555"/>
        <v/>
      </c>
      <c r="BZ549" s="16" t="str">
        <f t="shared" si="574"/>
        <v/>
      </c>
      <c r="CA549" s="16" t="str">
        <f t="shared" si="574"/>
        <v/>
      </c>
      <c r="CB549" s="16" t="str">
        <f t="shared" si="574"/>
        <v/>
      </c>
      <c r="CC549" s="16" t="str">
        <f t="shared" si="574"/>
        <v/>
      </c>
      <c r="CD549" s="16" t="str">
        <f t="shared" si="574"/>
        <v/>
      </c>
      <c r="CE549" s="16" t="str">
        <f t="shared" si="574"/>
        <v/>
      </c>
      <c r="CF549" s="16" t="str">
        <f t="shared" si="574"/>
        <v/>
      </c>
      <c r="CG549" s="16" t="str">
        <f t="shared" si="574"/>
        <v/>
      </c>
      <c r="CH549" s="66" t="str">
        <f t="shared" si="557"/>
        <v/>
      </c>
      <c r="CI549" s="42" t="str">
        <f t="shared" si="569"/>
        <v/>
      </c>
      <c r="CJ549" s="42" t="str">
        <f t="shared" si="570"/>
        <v/>
      </c>
      <c r="CK549" s="42" t="str">
        <f t="shared" si="571"/>
        <v/>
      </c>
      <c r="CL549" s="42" t="str">
        <f t="shared" si="572"/>
        <v/>
      </c>
      <c r="CM549" s="42" t="str">
        <f t="shared" si="573"/>
        <v/>
      </c>
      <c r="CN549" s="65">
        <f t="shared" si="559"/>
        <v>0</v>
      </c>
      <c r="CO549" s="73"/>
      <c r="CP549" s="41">
        <f t="shared" si="580"/>
        <v>0</v>
      </c>
      <c r="CQ549" s="39">
        <f t="shared" si="581"/>
        <v>0</v>
      </c>
      <c r="CR549" s="40">
        <f t="shared" si="582"/>
        <v>0</v>
      </c>
      <c r="CS549" s="134">
        <f t="shared" si="583"/>
        <v>0</v>
      </c>
      <c r="CT549" s="17"/>
      <c r="CU549" s="129"/>
      <c r="CV549" s="130">
        <f t="shared" si="560"/>
        <v>0</v>
      </c>
      <c r="CW549" s="134">
        <f t="shared" si="561"/>
        <v>0</v>
      </c>
      <c r="CX549" s="131">
        <f>+IF($I$7="SI",'INPUTS Y LISTAS'!$B$31,0)</f>
        <v>0</v>
      </c>
      <c r="CY549" s="132"/>
      <c r="CZ549" s="130">
        <f t="shared" si="562"/>
        <v>0</v>
      </c>
      <c r="DA549" s="134">
        <f t="shared" si="563"/>
        <v>0</v>
      </c>
      <c r="DB549" s="131">
        <f>+IF($I$7="SI",'INPUTS Y LISTAS'!$B$32,0)</f>
        <v>0</v>
      </c>
      <c r="DC549" s="132"/>
      <c r="DD549" s="130">
        <f t="shared" si="564"/>
        <v>0</v>
      </c>
      <c r="DE549" s="134">
        <f t="shared" si="565"/>
        <v>0</v>
      </c>
      <c r="DF549" s="131">
        <f>+IF($I$7="SI",'INPUTS Y LISTAS'!$B$33,0)</f>
        <v>0</v>
      </c>
      <c r="DG549" s="132"/>
      <c r="DH549" s="130">
        <f t="shared" si="566"/>
        <v>0</v>
      </c>
      <c r="DI549" s="134">
        <f t="shared" si="567"/>
        <v>0</v>
      </c>
      <c r="DJ549" s="136">
        <f t="shared" si="568"/>
        <v>0</v>
      </c>
    </row>
    <row r="550" spans="3:114" ht="15.75" hidden="1" outlineLevel="2" x14ac:dyDescent="0.2">
      <c r="C550" s="14">
        <f t="shared" si="575"/>
        <v>536</v>
      </c>
      <c r="D550" s="72"/>
      <c r="E550" s="69">
        <v>1</v>
      </c>
      <c r="F550" s="69"/>
      <c r="G550" s="70"/>
      <c r="H550" s="70"/>
      <c r="I550" s="70"/>
      <c r="J550" s="70"/>
      <c r="K550" s="70"/>
      <c r="L550" s="70"/>
      <c r="M550" s="70"/>
      <c r="N550" s="70"/>
      <c r="O550" s="70"/>
      <c r="P550" s="70"/>
      <c r="Q550" s="70"/>
      <c r="R550" s="70"/>
      <c r="S550" s="70"/>
      <c r="T550" s="70"/>
      <c r="U550" s="70"/>
      <c r="V550" s="70"/>
      <c r="W550" s="70"/>
      <c r="X550" s="70"/>
      <c r="Y550" s="71"/>
      <c r="Z550" s="87" t="s">
        <v>16</v>
      </c>
      <c r="AA550" s="15" t="str">
        <f>IF(G550="","",IF(Z550="SI",G550*(1+'INPUTS Y LISTAS'!$B$15),'Modelo Estadistico'!G550))</f>
        <v/>
      </c>
      <c r="AB550" s="15" t="str">
        <f>IF(H550="","",IF(Z550="SI",H550*(1+'INPUTS Y LISTAS'!$B$15),'Modelo Estadistico'!H550))</f>
        <v/>
      </c>
      <c r="AC550" s="15" t="str">
        <f>IF(I550="","",IF(Z550="SI",I550*(1+'INPUTS Y LISTAS'!$B$15),'Modelo Estadistico'!I550))</f>
        <v/>
      </c>
      <c r="AD550" s="15" t="str">
        <f>IF(J550="","",IF(Z550="SI",J550*(1+'INPUTS Y LISTAS'!$B$15),'Modelo Estadistico'!J550))</f>
        <v/>
      </c>
      <c r="AE550" s="15" t="str">
        <f>IF(K550="","",IF(Z550="SI",K550*(1+'INPUTS Y LISTAS'!$B$15),'Modelo Estadistico'!K550))</f>
        <v/>
      </c>
      <c r="AF550" s="15" t="str">
        <f>IF(L550="","",IF(Z550="SI",L550*(1+'INPUTS Y LISTAS'!$B$15),'Modelo Estadistico'!L550))</f>
        <v/>
      </c>
      <c r="AG550" s="15" t="str">
        <f>IF(M550="","",IF(Z550="SI",M550*(1+'INPUTS Y LISTAS'!$B$15),'Modelo Estadistico'!M550))</f>
        <v/>
      </c>
      <c r="AH550" s="15" t="str">
        <f>IF(N550="","",IF(Z550="SI",N550*(1+'INPUTS Y LISTAS'!$B$15),'Modelo Estadistico'!N550))</f>
        <v/>
      </c>
      <c r="AI550" s="15" t="str">
        <f>IF(O550="","",IF(Z550="SI",O550*(1+'INPUTS Y LISTAS'!$B$15),'Modelo Estadistico'!O550))</f>
        <v/>
      </c>
      <c r="AJ550" s="15" t="str">
        <f>IF(P550="","",IF(Z550="SI",P550*(1+'INPUTS Y LISTAS'!$B$15),'Modelo Estadistico'!P550))</f>
        <v/>
      </c>
      <c r="AK550" s="15" t="str">
        <f>IF(Q550="","",IF(Z550="SI",Q550*(1+'INPUTS Y LISTAS'!$B$15),'Modelo Estadistico'!Q550))</f>
        <v/>
      </c>
      <c r="AL550" s="15" t="str">
        <f>IF(R550="","",IF(Z550="SI",R550*(1+'INPUTS Y LISTAS'!$B$15),'Modelo Estadistico'!R550))</f>
        <v/>
      </c>
      <c r="AM550" s="15" t="str">
        <f>IF(S550="","",IF(Z550="SI",S550*(1+'INPUTS Y LISTAS'!$B$15),'Modelo Estadistico'!S550))</f>
        <v/>
      </c>
      <c r="AN550" s="15" t="str">
        <f>IF(T550="","",IF(Z550="SI",T550*(1+'INPUTS Y LISTAS'!$B$15),'Modelo Estadistico'!T550))</f>
        <v/>
      </c>
      <c r="AO550" s="15" t="str">
        <f>IF(U550="","",IF(Z550="SI",U550*(1+'INPUTS Y LISTAS'!$B$15),'Modelo Estadistico'!U550))</f>
        <v/>
      </c>
      <c r="AP550" s="15" t="str">
        <f>IF(V550="","",IF(Z550="SI",V550*(1+'INPUTS Y LISTAS'!$B$15),'Modelo Estadistico'!V550))</f>
        <v/>
      </c>
      <c r="AQ550" s="15" t="str">
        <f>IF(W550="","",IF(Z550="SI",W550*(1+'INPUTS Y LISTAS'!$B$15),'Modelo Estadistico'!W550))</f>
        <v/>
      </c>
      <c r="AR550" s="15" t="str">
        <f>IF(X550="","",IF(Z550="SI",X550*(1+'INPUTS Y LISTAS'!$B$15),'Modelo Estadistico'!X550))</f>
        <v/>
      </c>
      <c r="AS550" s="71"/>
      <c r="AT550" s="29" t="str">
        <f t="shared" si="576"/>
        <v/>
      </c>
      <c r="AU550" s="15" t="str">
        <f t="shared" si="577"/>
        <v/>
      </c>
      <c r="AV550" s="15" t="str">
        <f t="shared" si="578"/>
        <v/>
      </c>
      <c r="AW550" s="30" t="str">
        <f t="shared" si="579"/>
        <v/>
      </c>
      <c r="AX550" s="28" t="str">
        <f t="shared" si="558"/>
        <v/>
      </c>
      <c r="AY550" s="16" t="str">
        <f t="shared" si="530"/>
        <v/>
      </c>
      <c r="AZ550" s="16" t="str">
        <f t="shared" si="531"/>
        <v/>
      </c>
      <c r="BA550" s="16" t="str">
        <f t="shared" si="532"/>
        <v/>
      </c>
      <c r="BB550" s="16" t="str">
        <f t="shared" si="533"/>
        <v/>
      </c>
      <c r="BC550" s="16" t="str">
        <f t="shared" si="534"/>
        <v/>
      </c>
      <c r="BD550" s="16" t="str">
        <f t="shared" si="535"/>
        <v/>
      </c>
      <c r="BE550" s="16" t="str">
        <f t="shared" si="536"/>
        <v/>
      </c>
      <c r="BF550" s="16" t="str">
        <f t="shared" si="537"/>
        <v/>
      </c>
      <c r="BG550" s="16" t="str">
        <f t="shared" si="538"/>
        <v/>
      </c>
      <c r="BH550" s="16" t="str">
        <f t="shared" si="539"/>
        <v/>
      </c>
      <c r="BI550" s="16" t="str">
        <f t="shared" si="540"/>
        <v/>
      </c>
      <c r="BJ550" s="16" t="str">
        <f t="shared" si="541"/>
        <v/>
      </c>
      <c r="BK550" s="16" t="str">
        <f t="shared" si="542"/>
        <v/>
      </c>
      <c r="BL550" s="16" t="str">
        <f t="shared" si="543"/>
        <v/>
      </c>
      <c r="BM550" s="16"/>
      <c r="BN550" s="16" t="str">
        <f t="shared" si="544"/>
        <v/>
      </c>
      <c r="BO550" s="16" t="str">
        <f t="shared" si="545"/>
        <v/>
      </c>
      <c r="BP550" s="28" t="str">
        <f t="shared" si="546"/>
        <v/>
      </c>
      <c r="BQ550" s="16" t="str">
        <f t="shared" si="547"/>
        <v/>
      </c>
      <c r="BR550" s="16" t="str">
        <f t="shared" si="548"/>
        <v/>
      </c>
      <c r="BS550" s="16" t="str">
        <f t="shared" si="549"/>
        <v/>
      </c>
      <c r="BT550" s="16" t="str">
        <f t="shared" si="550"/>
        <v/>
      </c>
      <c r="BU550" s="16" t="str">
        <f t="shared" si="551"/>
        <v/>
      </c>
      <c r="BV550" s="16" t="str">
        <f t="shared" si="552"/>
        <v/>
      </c>
      <c r="BW550" s="16" t="str">
        <f t="shared" si="553"/>
        <v/>
      </c>
      <c r="BX550" s="16" t="str">
        <f t="shared" si="554"/>
        <v/>
      </c>
      <c r="BY550" s="16" t="str">
        <f t="shared" si="555"/>
        <v/>
      </c>
      <c r="BZ550" s="16" t="str">
        <f t="shared" si="574"/>
        <v/>
      </c>
      <c r="CA550" s="16" t="str">
        <f t="shared" si="574"/>
        <v/>
      </c>
      <c r="CB550" s="16" t="str">
        <f t="shared" si="574"/>
        <v/>
      </c>
      <c r="CC550" s="16" t="str">
        <f t="shared" si="574"/>
        <v/>
      </c>
      <c r="CD550" s="16" t="str">
        <f t="shared" si="574"/>
        <v/>
      </c>
      <c r="CE550" s="16" t="str">
        <f t="shared" si="574"/>
        <v/>
      </c>
      <c r="CF550" s="16" t="str">
        <f t="shared" si="574"/>
        <v/>
      </c>
      <c r="CG550" s="16" t="str">
        <f t="shared" si="574"/>
        <v/>
      </c>
      <c r="CH550" s="66" t="str">
        <f t="shared" si="557"/>
        <v/>
      </c>
      <c r="CI550" s="42" t="str">
        <f t="shared" si="569"/>
        <v/>
      </c>
      <c r="CJ550" s="42" t="str">
        <f t="shared" si="570"/>
        <v/>
      </c>
      <c r="CK550" s="42" t="str">
        <f t="shared" si="571"/>
        <v/>
      </c>
      <c r="CL550" s="42" t="str">
        <f t="shared" si="572"/>
        <v/>
      </c>
      <c r="CM550" s="42" t="str">
        <f t="shared" si="573"/>
        <v/>
      </c>
      <c r="CN550" s="65">
        <f t="shared" si="559"/>
        <v>0</v>
      </c>
      <c r="CO550" s="73"/>
      <c r="CP550" s="41">
        <f t="shared" si="580"/>
        <v>0</v>
      </c>
      <c r="CQ550" s="39">
        <f t="shared" si="581"/>
        <v>0</v>
      </c>
      <c r="CR550" s="40">
        <f t="shared" si="582"/>
        <v>0</v>
      </c>
      <c r="CS550" s="134">
        <f t="shared" si="583"/>
        <v>0</v>
      </c>
      <c r="CT550" s="17"/>
      <c r="CU550" s="129"/>
      <c r="CV550" s="130">
        <f t="shared" si="560"/>
        <v>0</v>
      </c>
      <c r="CW550" s="134">
        <f t="shared" si="561"/>
        <v>0</v>
      </c>
      <c r="CX550" s="131">
        <f>+IF($I$7="SI",'INPUTS Y LISTAS'!$B$31,0)</f>
        <v>0</v>
      </c>
      <c r="CY550" s="132"/>
      <c r="CZ550" s="130">
        <f t="shared" si="562"/>
        <v>0</v>
      </c>
      <c r="DA550" s="134">
        <f t="shared" si="563"/>
        <v>0</v>
      </c>
      <c r="DB550" s="131">
        <f>+IF($I$7="SI",'INPUTS Y LISTAS'!$B$32,0)</f>
        <v>0</v>
      </c>
      <c r="DC550" s="132"/>
      <c r="DD550" s="130">
        <f t="shared" si="564"/>
        <v>0</v>
      </c>
      <c r="DE550" s="134">
        <f t="shared" si="565"/>
        <v>0</v>
      </c>
      <c r="DF550" s="131">
        <f>+IF($I$7="SI",'INPUTS Y LISTAS'!$B$33,0)</f>
        <v>0</v>
      </c>
      <c r="DG550" s="132"/>
      <c r="DH550" s="130">
        <f t="shared" si="566"/>
        <v>0</v>
      </c>
      <c r="DI550" s="134">
        <f t="shared" si="567"/>
        <v>0</v>
      </c>
      <c r="DJ550" s="136">
        <f t="shared" si="568"/>
        <v>0</v>
      </c>
    </row>
    <row r="551" spans="3:114" ht="15.75" hidden="1" outlineLevel="2" x14ac:dyDescent="0.2">
      <c r="C551" s="14">
        <f t="shared" si="575"/>
        <v>537</v>
      </c>
      <c r="D551" s="72"/>
      <c r="E551" s="69">
        <v>1</v>
      </c>
      <c r="F551" s="69"/>
      <c r="G551" s="70"/>
      <c r="H551" s="70"/>
      <c r="I551" s="70"/>
      <c r="J551" s="70"/>
      <c r="K551" s="70"/>
      <c r="L551" s="70"/>
      <c r="M551" s="70"/>
      <c r="N551" s="70"/>
      <c r="O551" s="70"/>
      <c r="P551" s="70"/>
      <c r="Q551" s="70"/>
      <c r="R551" s="70"/>
      <c r="S551" s="70"/>
      <c r="T551" s="70"/>
      <c r="U551" s="70"/>
      <c r="V551" s="70"/>
      <c r="W551" s="70"/>
      <c r="X551" s="70"/>
      <c r="Y551" s="71"/>
      <c r="Z551" s="87" t="s">
        <v>16</v>
      </c>
      <c r="AA551" s="15" t="str">
        <f>IF(G551="","",IF(Z551="SI",G551*(1+'INPUTS Y LISTAS'!$B$15),'Modelo Estadistico'!G551))</f>
        <v/>
      </c>
      <c r="AB551" s="15" t="str">
        <f>IF(H551="","",IF(Z551="SI",H551*(1+'INPUTS Y LISTAS'!$B$15),'Modelo Estadistico'!H551))</f>
        <v/>
      </c>
      <c r="AC551" s="15" t="str">
        <f>IF(I551="","",IF(Z551="SI",I551*(1+'INPUTS Y LISTAS'!$B$15),'Modelo Estadistico'!I551))</f>
        <v/>
      </c>
      <c r="AD551" s="15" t="str">
        <f>IF(J551="","",IF(Z551="SI",J551*(1+'INPUTS Y LISTAS'!$B$15),'Modelo Estadistico'!J551))</f>
        <v/>
      </c>
      <c r="AE551" s="15" t="str">
        <f>IF(K551="","",IF(Z551="SI",K551*(1+'INPUTS Y LISTAS'!$B$15),'Modelo Estadistico'!K551))</f>
        <v/>
      </c>
      <c r="AF551" s="15" t="str">
        <f>IF(L551="","",IF(Z551="SI",L551*(1+'INPUTS Y LISTAS'!$B$15),'Modelo Estadistico'!L551))</f>
        <v/>
      </c>
      <c r="AG551" s="15" t="str">
        <f>IF(M551="","",IF(Z551="SI",M551*(1+'INPUTS Y LISTAS'!$B$15),'Modelo Estadistico'!M551))</f>
        <v/>
      </c>
      <c r="AH551" s="15" t="str">
        <f>IF(N551="","",IF(Z551="SI",N551*(1+'INPUTS Y LISTAS'!$B$15),'Modelo Estadistico'!N551))</f>
        <v/>
      </c>
      <c r="AI551" s="15" t="str">
        <f>IF(O551="","",IF(Z551="SI",O551*(1+'INPUTS Y LISTAS'!$B$15),'Modelo Estadistico'!O551))</f>
        <v/>
      </c>
      <c r="AJ551" s="15" t="str">
        <f>IF(P551="","",IF(Z551="SI",P551*(1+'INPUTS Y LISTAS'!$B$15),'Modelo Estadistico'!P551))</f>
        <v/>
      </c>
      <c r="AK551" s="15" t="str">
        <f>IF(Q551="","",IF(Z551="SI",Q551*(1+'INPUTS Y LISTAS'!$B$15),'Modelo Estadistico'!Q551))</f>
        <v/>
      </c>
      <c r="AL551" s="15" t="str">
        <f>IF(R551="","",IF(Z551="SI",R551*(1+'INPUTS Y LISTAS'!$B$15),'Modelo Estadistico'!R551))</f>
        <v/>
      </c>
      <c r="AM551" s="15" t="str">
        <f>IF(S551="","",IF(Z551="SI",S551*(1+'INPUTS Y LISTAS'!$B$15),'Modelo Estadistico'!S551))</f>
        <v/>
      </c>
      <c r="AN551" s="15" t="str">
        <f>IF(T551="","",IF(Z551="SI",T551*(1+'INPUTS Y LISTAS'!$B$15),'Modelo Estadistico'!T551))</f>
        <v/>
      </c>
      <c r="AO551" s="15" t="str">
        <f>IF(U551="","",IF(Z551="SI",U551*(1+'INPUTS Y LISTAS'!$B$15),'Modelo Estadistico'!U551))</f>
        <v/>
      </c>
      <c r="AP551" s="15" t="str">
        <f>IF(V551="","",IF(Z551="SI",V551*(1+'INPUTS Y LISTAS'!$B$15),'Modelo Estadistico'!V551))</f>
        <v/>
      </c>
      <c r="AQ551" s="15" t="str">
        <f>IF(W551="","",IF(Z551="SI",W551*(1+'INPUTS Y LISTAS'!$B$15),'Modelo Estadistico'!W551))</f>
        <v/>
      </c>
      <c r="AR551" s="15" t="str">
        <f>IF(X551="","",IF(Z551="SI",X551*(1+'INPUTS Y LISTAS'!$B$15),'Modelo Estadistico'!X551))</f>
        <v/>
      </c>
      <c r="AS551" s="71"/>
      <c r="AT551" s="29" t="str">
        <f t="shared" si="576"/>
        <v/>
      </c>
      <c r="AU551" s="15" t="str">
        <f t="shared" si="577"/>
        <v/>
      </c>
      <c r="AV551" s="15" t="str">
        <f t="shared" si="578"/>
        <v/>
      </c>
      <c r="AW551" s="30" t="str">
        <f t="shared" si="579"/>
        <v/>
      </c>
      <c r="AX551" s="28" t="str">
        <f t="shared" si="558"/>
        <v/>
      </c>
      <c r="AY551" s="16" t="str">
        <f t="shared" si="530"/>
        <v/>
      </c>
      <c r="AZ551" s="16" t="str">
        <f t="shared" si="531"/>
        <v/>
      </c>
      <c r="BA551" s="16" t="str">
        <f t="shared" si="532"/>
        <v/>
      </c>
      <c r="BB551" s="16" t="str">
        <f t="shared" si="533"/>
        <v/>
      </c>
      <c r="BC551" s="16" t="str">
        <f t="shared" si="534"/>
        <v/>
      </c>
      <c r="BD551" s="16" t="str">
        <f t="shared" si="535"/>
        <v/>
      </c>
      <c r="BE551" s="16" t="str">
        <f t="shared" si="536"/>
        <v/>
      </c>
      <c r="BF551" s="16" t="str">
        <f t="shared" si="537"/>
        <v/>
      </c>
      <c r="BG551" s="16" t="str">
        <f t="shared" si="538"/>
        <v/>
      </c>
      <c r="BH551" s="16" t="str">
        <f t="shared" si="539"/>
        <v/>
      </c>
      <c r="BI551" s="16" t="str">
        <f t="shared" si="540"/>
        <v/>
      </c>
      <c r="BJ551" s="16" t="str">
        <f t="shared" si="541"/>
        <v/>
      </c>
      <c r="BK551" s="16" t="str">
        <f t="shared" si="542"/>
        <v/>
      </c>
      <c r="BL551" s="16" t="str">
        <f t="shared" si="543"/>
        <v/>
      </c>
      <c r="BM551" s="16"/>
      <c r="BN551" s="16" t="str">
        <f t="shared" si="544"/>
        <v/>
      </c>
      <c r="BO551" s="16" t="str">
        <f t="shared" si="545"/>
        <v/>
      </c>
      <c r="BP551" s="28" t="str">
        <f t="shared" si="546"/>
        <v/>
      </c>
      <c r="BQ551" s="16" t="str">
        <f t="shared" si="547"/>
        <v/>
      </c>
      <c r="BR551" s="16" t="str">
        <f t="shared" si="548"/>
        <v/>
      </c>
      <c r="BS551" s="16" t="str">
        <f t="shared" si="549"/>
        <v/>
      </c>
      <c r="BT551" s="16" t="str">
        <f t="shared" si="550"/>
        <v/>
      </c>
      <c r="BU551" s="16" t="str">
        <f t="shared" si="551"/>
        <v/>
      </c>
      <c r="BV551" s="16" t="str">
        <f t="shared" si="552"/>
        <v/>
      </c>
      <c r="BW551" s="16" t="str">
        <f t="shared" si="553"/>
        <v/>
      </c>
      <c r="BX551" s="16" t="str">
        <f t="shared" si="554"/>
        <v/>
      </c>
      <c r="BY551" s="16" t="str">
        <f t="shared" si="555"/>
        <v/>
      </c>
      <c r="BZ551" s="16" t="str">
        <f t="shared" si="574"/>
        <v/>
      </c>
      <c r="CA551" s="16" t="str">
        <f t="shared" si="574"/>
        <v/>
      </c>
      <c r="CB551" s="16" t="str">
        <f t="shared" si="574"/>
        <v/>
      </c>
      <c r="CC551" s="16" t="str">
        <f t="shared" si="574"/>
        <v/>
      </c>
      <c r="CD551" s="16" t="str">
        <f t="shared" si="574"/>
        <v/>
      </c>
      <c r="CE551" s="16" t="str">
        <f t="shared" si="574"/>
        <v/>
      </c>
      <c r="CF551" s="16" t="str">
        <f t="shared" si="574"/>
        <v/>
      </c>
      <c r="CG551" s="16" t="str">
        <f t="shared" si="574"/>
        <v/>
      </c>
      <c r="CH551" s="66" t="str">
        <f t="shared" si="557"/>
        <v/>
      </c>
      <c r="CI551" s="42" t="str">
        <f t="shared" si="569"/>
        <v/>
      </c>
      <c r="CJ551" s="42" t="str">
        <f t="shared" si="570"/>
        <v/>
      </c>
      <c r="CK551" s="42" t="str">
        <f t="shared" si="571"/>
        <v/>
      </c>
      <c r="CL551" s="42" t="str">
        <f t="shared" si="572"/>
        <v/>
      </c>
      <c r="CM551" s="42" t="str">
        <f t="shared" si="573"/>
        <v/>
      </c>
      <c r="CN551" s="65">
        <f t="shared" si="559"/>
        <v>0</v>
      </c>
      <c r="CO551" s="73"/>
      <c r="CP551" s="41">
        <f t="shared" si="580"/>
        <v>0</v>
      </c>
      <c r="CQ551" s="39">
        <f t="shared" si="581"/>
        <v>0</v>
      </c>
      <c r="CR551" s="40">
        <f t="shared" si="582"/>
        <v>0</v>
      </c>
      <c r="CS551" s="134">
        <f t="shared" si="583"/>
        <v>0</v>
      </c>
      <c r="CT551" s="17"/>
      <c r="CU551" s="129"/>
      <c r="CV551" s="130">
        <f t="shared" si="560"/>
        <v>0</v>
      </c>
      <c r="CW551" s="134">
        <f t="shared" si="561"/>
        <v>0</v>
      </c>
      <c r="CX551" s="131">
        <f>+IF($I$7="SI",'INPUTS Y LISTAS'!$B$31,0)</f>
        <v>0</v>
      </c>
      <c r="CY551" s="132"/>
      <c r="CZ551" s="130">
        <f t="shared" si="562"/>
        <v>0</v>
      </c>
      <c r="DA551" s="134">
        <f t="shared" si="563"/>
        <v>0</v>
      </c>
      <c r="DB551" s="131">
        <f>+IF($I$7="SI",'INPUTS Y LISTAS'!$B$32,0)</f>
        <v>0</v>
      </c>
      <c r="DC551" s="132"/>
      <c r="DD551" s="130">
        <f t="shared" si="564"/>
        <v>0</v>
      </c>
      <c r="DE551" s="134">
        <f t="shared" si="565"/>
        <v>0</v>
      </c>
      <c r="DF551" s="131">
        <f>+IF($I$7="SI",'INPUTS Y LISTAS'!$B$33,0)</f>
        <v>0</v>
      </c>
      <c r="DG551" s="132"/>
      <c r="DH551" s="130">
        <f t="shared" si="566"/>
        <v>0</v>
      </c>
      <c r="DI551" s="134">
        <f t="shared" si="567"/>
        <v>0</v>
      </c>
      <c r="DJ551" s="136">
        <f t="shared" si="568"/>
        <v>0</v>
      </c>
    </row>
    <row r="552" spans="3:114" ht="15.75" hidden="1" outlineLevel="2" x14ac:dyDescent="0.2">
      <c r="C552" s="14">
        <f t="shared" si="575"/>
        <v>538</v>
      </c>
      <c r="D552" s="72"/>
      <c r="E552" s="69">
        <v>1</v>
      </c>
      <c r="F552" s="69"/>
      <c r="G552" s="70"/>
      <c r="H552" s="70"/>
      <c r="I552" s="70"/>
      <c r="J552" s="70"/>
      <c r="K552" s="70"/>
      <c r="L552" s="70"/>
      <c r="M552" s="70"/>
      <c r="N552" s="70"/>
      <c r="O552" s="70"/>
      <c r="P552" s="70"/>
      <c r="Q552" s="70"/>
      <c r="R552" s="70"/>
      <c r="S552" s="70"/>
      <c r="T552" s="70"/>
      <c r="U552" s="70"/>
      <c r="V552" s="70"/>
      <c r="W552" s="70"/>
      <c r="X552" s="70"/>
      <c r="Y552" s="71"/>
      <c r="Z552" s="87" t="s">
        <v>16</v>
      </c>
      <c r="AA552" s="15" t="str">
        <f>IF(G552="","",IF(Z552="SI",G552*(1+'INPUTS Y LISTAS'!$B$15),'Modelo Estadistico'!G552))</f>
        <v/>
      </c>
      <c r="AB552" s="15" t="str">
        <f>IF(H552="","",IF(Z552="SI",H552*(1+'INPUTS Y LISTAS'!$B$15),'Modelo Estadistico'!H552))</f>
        <v/>
      </c>
      <c r="AC552" s="15" t="str">
        <f>IF(I552="","",IF(Z552="SI",I552*(1+'INPUTS Y LISTAS'!$B$15),'Modelo Estadistico'!I552))</f>
        <v/>
      </c>
      <c r="AD552" s="15" t="str">
        <f>IF(J552="","",IF(Z552="SI",J552*(1+'INPUTS Y LISTAS'!$B$15),'Modelo Estadistico'!J552))</f>
        <v/>
      </c>
      <c r="AE552" s="15" t="str">
        <f>IF(K552="","",IF(Z552="SI",K552*(1+'INPUTS Y LISTAS'!$B$15),'Modelo Estadistico'!K552))</f>
        <v/>
      </c>
      <c r="AF552" s="15" t="str">
        <f>IF(L552="","",IF(Z552="SI",L552*(1+'INPUTS Y LISTAS'!$B$15),'Modelo Estadistico'!L552))</f>
        <v/>
      </c>
      <c r="AG552" s="15" t="str">
        <f>IF(M552="","",IF(Z552="SI",M552*(1+'INPUTS Y LISTAS'!$B$15),'Modelo Estadistico'!M552))</f>
        <v/>
      </c>
      <c r="AH552" s="15" t="str">
        <f>IF(N552="","",IF(Z552="SI",N552*(1+'INPUTS Y LISTAS'!$B$15),'Modelo Estadistico'!N552))</f>
        <v/>
      </c>
      <c r="AI552" s="15" t="str">
        <f>IF(O552="","",IF(Z552="SI",O552*(1+'INPUTS Y LISTAS'!$B$15),'Modelo Estadistico'!O552))</f>
        <v/>
      </c>
      <c r="AJ552" s="15" t="str">
        <f>IF(P552="","",IF(Z552="SI",P552*(1+'INPUTS Y LISTAS'!$B$15),'Modelo Estadistico'!P552))</f>
        <v/>
      </c>
      <c r="AK552" s="15" t="str">
        <f>IF(Q552="","",IF(Z552="SI",Q552*(1+'INPUTS Y LISTAS'!$B$15),'Modelo Estadistico'!Q552))</f>
        <v/>
      </c>
      <c r="AL552" s="15" t="str">
        <f>IF(R552="","",IF(Z552="SI",R552*(1+'INPUTS Y LISTAS'!$B$15),'Modelo Estadistico'!R552))</f>
        <v/>
      </c>
      <c r="AM552" s="15" t="str">
        <f>IF(S552="","",IF(Z552="SI",S552*(1+'INPUTS Y LISTAS'!$B$15),'Modelo Estadistico'!S552))</f>
        <v/>
      </c>
      <c r="AN552" s="15" t="str">
        <f>IF(T552="","",IF(Z552="SI",T552*(1+'INPUTS Y LISTAS'!$B$15),'Modelo Estadistico'!T552))</f>
        <v/>
      </c>
      <c r="AO552" s="15" t="str">
        <f>IF(U552="","",IF(Z552="SI",U552*(1+'INPUTS Y LISTAS'!$B$15),'Modelo Estadistico'!U552))</f>
        <v/>
      </c>
      <c r="AP552" s="15" t="str">
        <f>IF(V552="","",IF(Z552="SI",V552*(1+'INPUTS Y LISTAS'!$B$15),'Modelo Estadistico'!V552))</f>
        <v/>
      </c>
      <c r="AQ552" s="15" t="str">
        <f>IF(W552="","",IF(Z552="SI",W552*(1+'INPUTS Y LISTAS'!$B$15),'Modelo Estadistico'!W552))</f>
        <v/>
      </c>
      <c r="AR552" s="15" t="str">
        <f>IF(X552="","",IF(Z552="SI",X552*(1+'INPUTS Y LISTAS'!$B$15),'Modelo Estadistico'!X552))</f>
        <v/>
      </c>
      <c r="AS552" s="71"/>
      <c r="AT552" s="29" t="str">
        <f t="shared" si="576"/>
        <v/>
      </c>
      <c r="AU552" s="15" t="str">
        <f t="shared" si="577"/>
        <v/>
      </c>
      <c r="AV552" s="15" t="str">
        <f t="shared" si="578"/>
        <v/>
      </c>
      <c r="AW552" s="30" t="str">
        <f t="shared" si="579"/>
        <v/>
      </c>
      <c r="AX552" s="28" t="str">
        <f t="shared" si="558"/>
        <v/>
      </c>
      <c r="AY552" s="16" t="str">
        <f t="shared" si="530"/>
        <v/>
      </c>
      <c r="AZ552" s="16" t="str">
        <f t="shared" si="531"/>
        <v/>
      </c>
      <c r="BA552" s="16" t="str">
        <f t="shared" si="532"/>
        <v/>
      </c>
      <c r="BB552" s="16" t="str">
        <f t="shared" si="533"/>
        <v/>
      </c>
      <c r="BC552" s="16" t="str">
        <f t="shared" si="534"/>
        <v/>
      </c>
      <c r="BD552" s="16" t="str">
        <f t="shared" si="535"/>
        <v/>
      </c>
      <c r="BE552" s="16" t="str">
        <f t="shared" si="536"/>
        <v/>
      </c>
      <c r="BF552" s="16" t="str">
        <f t="shared" si="537"/>
        <v/>
      </c>
      <c r="BG552" s="16" t="str">
        <f t="shared" si="538"/>
        <v/>
      </c>
      <c r="BH552" s="16" t="str">
        <f t="shared" si="539"/>
        <v/>
      </c>
      <c r="BI552" s="16" t="str">
        <f t="shared" si="540"/>
        <v/>
      </c>
      <c r="BJ552" s="16" t="str">
        <f t="shared" si="541"/>
        <v/>
      </c>
      <c r="BK552" s="16" t="str">
        <f t="shared" si="542"/>
        <v/>
      </c>
      <c r="BL552" s="16" t="str">
        <f t="shared" si="543"/>
        <v/>
      </c>
      <c r="BM552" s="16"/>
      <c r="BN552" s="16" t="str">
        <f t="shared" si="544"/>
        <v/>
      </c>
      <c r="BO552" s="16" t="str">
        <f t="shared" si="545"/>
        <v/>
      </c>
      <c r="BP552" s="28" t="str">
        <f t="shared" si="546"/>
        <v/>
      </c>
      <c r="BQ552" s="16" t="str">
        <f t="shared" si="547"/>
        <v/>
      </c>
      <c r="BR552" s="16" t="str">
        <f t="shared" si="548"/>
        <v/>
      </c>
      <c r="BS552" s="16" t="str">
        <f t="shared" si="549"/>
        <v/>
      </c>
      <c r="BT552" s="16" t="str">
        <f t="shared" si="550"/>
        <v/>
      </c>
      <c r="BU552" s="16" t="str">
        <f t="shared" si="551"/>
        <v/>
      </c>
      <c r="BV552" s="16" t="str">
        <f t="shared" si="552"/>
        <v/>
      </c>
      <c r="BW552" s="16" t="str">
        <f t="shared" si="553"/>
        <v/>
      </c>
      <c r="BX552" s="16" t="str">
        <f t="shared" si="554"/>
        <v/>
      </c>
      <c r="BY552" s="16" t="str">
        <f t="shared" si="555"/>
        <v/>
      </c>
      <c r="BZ552" s="16" t="str">
        <f t="shared" si="574"/>
        <v/>
      </c>
      <c r="CA552" s="16" t="str">
        <f t="shared" si="574"/>
        <v/>
      </c>
      <c r="CB552" s="16" t="str">
        <f t="shared" si="574"/>
        <v/>
      </c>
      <c r="CC552" s="16" t="str">
        <f t="shared" si="574"/>
        <v/>
      </c>
      <c r="CD552" s="16" t="str">
        <f t="shared" si="574"/>
        <v/>
      </c>
      <c r="CE552" s="16" t="str">
        <f t="shared" si="574"/>
        <v/>
      </c>
      <c r="CF552" s="16" t="str">
        <f t="shared" si="574"/>
        <v/>
      </c>
      <c r="CG552" s="16" t="str">
        <f t="shared" si="574"/>
        <v/>
      </c>
      <c r="CH552" s="66" t="str">
        <f t="shared" si="557"/>
        <v/>
      </c>
      <c r="CI552" s="42" t="str">
        <f t="shared" si="569"/>
        <v/>
      </c>
      <c r="CJ552" s="42" t="str">
        <f t="shared" si="570"/>
        <v/>
      </c>
      <c r="CK552" s="42" t="str">
        <f t="shared" si="571"/>
        <v/>
      </c>
      <c r="CL552" s="42" t="str">
        <f t="shared" si="572"/>
        <v/>
      </c>
      <c r="CM552" s="42" t="str">
        <f t="shared" si="573"/>
        <v/>
      </c>
      <c r="CN552" s="65">
        <f t="shared" si="559"/>
        <v>0</v>
      </c>
      <c r="CO552" s="73"/>
      <c r="CP552" s="41">
        <f t="shared" si="580"/>
        <v>0</v>
      </c>
      <c r="CQ552" s="39">
        <f t="shared" si="581"/>
        <v>0</v>
      </c>
      <c r="CR552" s="40">
        <f t="shared" si="582"/>
        <v>0</v>
      </c>
      <c r="CS552" s="134">
        <f t="shared" si="583"/>
        <v>0</v>
      </c>
      <c r="CT552" s="17"/>
      <c r="CU552" s="129"/>
      <c r="CV552" s="130">
        <f t="shared" si="560"/>
        <v>0</v>
      </c>
      <c r="CW552" s="134">
        <f t="shared" si="561"/>
        <v>0</v>
      </c>
      <c r="CX552" s="131">
        <f>+IF($I$7="SI",'INPUTS Y LISTAS'!$B$31,0)</f>
        <v>0</v>
      </c>
      <c r="CY552" s="132"/>
      <c r="CZ552" s="130">
        <f t="shared" si="562"/>
        <v>0</v>
      </c>
      <c r="DA552" s="134">
        <f t="shared" si="563"/>
        <v>0</v>
      </c>
      <c r="DB552" s="131">
        <f>+IF($I$7="SI",'INPUTS Y LISTAS'!$B$32,0)</f>
        <v>0</v>
      </c>
      <c r="DC552" s="132"/>
      <c r="DD552" s="130">
        <f t="shared" si="564"/>
        <v>0</v>
      </c>
      <c r="DE552" s="134">
        <f t="shared" si="565"/>
        <v>0</v>
      </c>
      <c r="DF552" s="131">
        <f>+IF($I$7="SI",'INPUTS Y LISTAS'!$B$33,0)</f>
        <v>0</v>
      </c>
      <c r="DG552" s="132"/>
      <c r="DH552" s="130">
        <f t="shared" si="566"/>
        <v>0</v>
      </c>
      <c r="DI552" s="134">
        <f t="shared" si="567"/>
        <v>0</v>
      </c>
      <c r="DJ552" s="136">
        <f t="shared" si="568"/>
        <v>0</v>
      </c>
    </row>
    <row r="553" spans="3:114" ht="15.75" hidden="1" outlineLevel="2" x14ac:dyDescent="0.2">
      <c r="C553" s="14">
        <f t="shared" si="575"/>
        <v>539</v>
      </c>
      <c r="D553" s="72"/>
      <c r="E553" s="69">
        <v>1</v>
      </c>
      <c r="F553" s="69"/>
      <c r="G553" s="70"/>
      <c r="H553" s="70"/>
      <c r="I553" s="70"/>
      <c r="J553" s="70"/>
      <c r="K553" s="70"/>
      <c r="L553" s="70"/>
      <c r="M553" s="70"/>
      <c r="N553" s="70"/>
      <c r="O553" s="70"/>
      <c r="P553" s="70"/>
      <c r="Q553" s="70"/>
      <c r="R553" s="70"/>
      <c r="S553" s="70"/>
      <c r="T553" s="70"/>
      <c r="U553" s="70"/>
      <c r="V553" s="70"/>
      <c r="W553" s="70"/>
      <c r="X553" s="70"/>
      <c r="Y553" s="71"/>
      <c r="Z553" s="87" t="s">
        <v>16</v>
      </c>
      <c r="AA553" s="15" t="str">
        <f>IF(G553="","",IF(Z553="SI",G553*(1+'INPUTS Y LISTAS'!$B$15),'Modelo Estadistico'!G553))</f>
        <v/>
      </c>
      <c r="AB553" s="15" t="str">
        <f>IF(H553="","",IF(Z553="SI",H553*(1+'INPUTS Y LISTAS'!$B$15),'Modelo Estadistico'!H553))</f>
        <v/>
      </c>
      <c r="AC553" s="15" t="str">
        <f>IF(I553="","",IF(Z553="SI",I553*(1+'INPUTS Y LISTAS'!$B$15),'Modelo Estadistico'!I553))</f>
        <v/>
      </c>
      <c r="AD553" s="15" t="str">
        <f>IF(J553="","",IF(Z553="SI",J553*(1+'INPUTS Y LISTAS'!$B$15),'Modelo Estadistico'!J553))</f>
        <v/>
      </c>
      <c r="AE553" s="15" t="str">
        <f>IF(K553="","",IF(Z553="SI",K553*(1+'INPUTS Y LISTAS'!$B$15),'Modelo Estadistico'!K553))</f>
        <v/>
      </c>
      <c r="AF553" s="15" t="str">
        <f>IF(L553="","",IF(Z553="SI",L553*(1+'INPUTS Y LISTAS'!$B$15),'Modelo Estadistico'!L553))</f>
        <v/>
      </c>
      <c r="AG553" s="15" t="str">
        <f>IF(M553="","",IF(Z553="SI",M553*(1+'INPUTS Y LISTAS'!$B$15),'Modelo Estadistico'!M553))</f>
        <v/>
      </c>
      <c r="AH553" s="15" t="str">
        <f>IF(N553="","",IF(Z553="SI",N553*(1+'INPUTS Y LISTAS'!$B$15),'Modelo Estadistico'!N553))</f>
        <v/>
      </c>
      <c r="AI553" s="15" t="str">
        <f>IF(O553="","",IF(Z553="SI",O553*(1+'INPUTS Y LISTAS'!$B$15),'Modelo Estadistico'!O553))</f>
        <v/>
      </c>
      <c r="AJ553" s="15" t="str">
        <f>IF(P553="","",IF(Z553="SI",P553*(1+'INPUTS Y LISTAS'!$B$15),'Modelo Estadistico'!P553))</f>
        <v/>
      </c>
      <c r="AK553" s="15" t="str">
        <f>IF(Q553="","",IF(Z553="SI",Q553*(1+'INPUTS Y LISTAS'!$B$15),'Modelo Estadistico'!Q553))</f>
        <v/>
      </c>
      <c r="AL553" s="15" t="str">
        <f>IF(R553="","",IF(Z553="SI",R553*(1+'INPUTS Y LISTAS'!$B$15),'Modelo Estadistico'!R553))</f>
        <v/>
      </c>
      <c r="AM553" s="15" t="str">
        <f>IF(S553="","",IF(Z553="SI",S553*(1+'INPUTS Y LISTAS'!$B$15),'Modelo Estadistico'!S553))</f>
        <v/>
      </c>
      <c r="AN553" s="15" t="str">
        <f>IF(T553="","",IF(Z553="SI",T553*(1+'INPUTS Y LISTAS'!$B$15),'Modelo Estadistico'!T553))</f>
        <v/>
      </c>
      <c r="AO553" s="15" t="str">
        <f>IF(U553="","",IF(Z553="SI",U553*(1+'INPUTS Y LISTAS'!$B$15),'Modelo Estadistico'!U553))</f>
        <v/>
      </c>
      <c r="AP553" s="15" t="str">
        <f>IF(V553="","",IF(Z553="SI",V553*(1+'INPUTS Y LISTAS'!$B$15),'Modelo Estadistico'!V553))</f>
        <v/>
      </c>
      <c r="AQ553" s="15" t="str">
        <f>IF(W553="","",IF(Z553="SI",W553*(1+'INPUTS Y LISTAS'!$B$15),'Modelo Estadistico'!W553))</f>
        <v/>
      </c>
      <c r="AR553" s="15" t="str">
        <f>IF(X553="","",IF(Z553="SI",X553*(1+'INPUTS Y LISTAS'!$B$15),'Modelo Estadistico'!X553))</f>
        <v/>
      </c>
      <c r="AS553" s="71"/>
      <c r="AT553" s="29" t="str">
        <f t="shared" si="576"/>
        <v/>
      </c>
      <c r="AU553" s="15" t="str">
        <f t="shared" si="577"/>
        <v/>
      </c>
      <c r="AV553" s="15" t="str">
        <f t="shared" si="578"/>
        <v/>
      </c>
      <c r="AW553" s="30" t="str">
        <f t="shared" si="579"/>
        <v/>
      </c>
      <c r="AX553" s="28" t="str">
        <f t="shared" si="558"/>
        <v/>
      </c>
      <c r="AY553" s="16" t="str">
        <f t="shared" si="530"/>
        <v/>
      </c>
      <c r="AZ553" s="16" t="str">
        <f t="shared" si="531"/>
        <v/>
      </c>
      <c r="BA553" s="16" t="str">
        <f t="shared" si="532"/>
        <v/>
      </c>
      <c r="BB553" s="16" t="str">
        <f t="shared" si="533"/>
        <v/>
      </c>
      <c r="BC553" s="16" t="str">
        <f t="shared" si="534"/>
        <v/>
      </c>
      <c r="BD553" s="16" t="str">
        <f t="shared" si="535"/>
        <v/>
      </c>
      <c r="BE553" s="16" t="str">
        <f t="shared" si="536"/>
        <v/>
      </c>
      <c r="BF553" s="16" t="str">
        <f t="shared" si="537"/>
        <v/>
      </c>
      <c r="BG553" s="16" t="str">
        <f t="shared" si="538"/>
        <v/>
      </c>
      <c r="BH553" s="16" t="str">
        <f t="shared" si="539"/>
        <v/>
      </c>
      <c r="BI553" s="16" t="str">
        <f t="shared" si="540"/>
        <v/>
      </c>
      <c r="BJ553" s="16" t="str">
        <f t="shared" si="541"/>
        <v/>
      </c>
      <c r="BK553" s="16" t="str">
        <f t="shared" si="542"/>
        <v/>
      </c>
      <c r="BL553" s="16" t="str">
        <f t="shared" si="543"/>
        <v/>
      </c>
      <c r="BM553" s="16"/>
      <c r="BN553" s="16" t="str">
        <f t="shared" si="544"/>
        <v/>
      </c>
      <c r="BO553" s="16" t="str">
        <f t="shared" si="545"/>
        <v/>
      </c>
      <c r="BP553" s="28" t="str">
        <f t="shared" si="546"/>
        <v/>
      </c>
      <c r="BQ553" s="16" t="str">
        <f t="shared" si="547"/>
        <v/>
      </c>
      <c r="BR553" s="16" t="str">
        <f t="shared" si="548"/>
        <v/>
      </c>
      <c r="BS553" s="16" t="str">
        <f t="shared" si="549"/>
        <v/>
      </c>
      <c r="BT553" s="16" t="str">
        <f t="shared" si="550"/>
        <v/>
      </c>
      <c r="BU553" s="16" t="str">
        <f t="shared" si="551"/>
        <v/>
      </c>
      <c r="BV553" s="16" t="str">
        <f t="shared" si="552"/>
        <v/>
      </c>
      <c r="BW553" s="16" t="str">
        <f t="shared" si="553"/>
        <v/>
      </c>
      <c r="BX553" s="16" t="str">
        <f t="shared" si="554"/>
        <v/>
      </c>
      <c r="BY553" s="16" t="str">
        <f t="shared" si="555"/>
        <v/>
      </c>
      <c r="BZ553" s="16" t="str">
        <f t="shared" si="574"/>
        <v/>
      </c>
      <c r="CA553" s="16" t="str">
        <f t="shared" si="574"/>
        <v/>
      </c>
      <c r="CB553" s="16" t="str">
        <f t="shared" si="574"/>
        <v/>
      </c>
      <c r="CC553" s="16" t="str">
        <f t="shared" si="574"/>
        <v/>
      </c>
      <c r="CD553" s="16" t="str">
        <f t="shared" si="574"/>
        <v/>
      </c>
      <c r="CE553" s="16" t="str">
        <f t="shared" si="574"/>
        <v/>
      </c>
      <c r="CF553" s="16" t="str">
        <f t="shared" si="574"/>
        <v/>
      </c>
      <c r="CG553" s="16" t="str">
        <f t="shared" si="574"/>
        <v/>
      </c>
      <c r="CH553" s="66" t="str">
        <f t="shared" si="557"/>
        <v/>
      </c>
      <c r="CI553" s="42" t="str">
        <f t="shared" si="569"/>
        <v/>
      </c>
      <c r="CJ553" s="42" t="str">
        <f t="shared" si="570"/>
        <v/>
      </c>
      <c r="CK553" s="42" t="str">
        <f t="shared" si="571"/>
        <v/>
      </c>
      <c r="CL553" s="42" t="str">
        <f t="shared" si="572"/>
        <v/>
      </c>
      <c r="CM553" s="42" t="str">
        <f t="shared" si="573"/>
        <v/>
      </c>
      <c r="CN553" s="65">
        <f t="shared" si="559"/>
        <v>0</v>
      </c>
      <c r="CO553" s="73"/>
      <c r="CP553" s="41">
        <f t="shared" si="580"/>
        <v>0</v>
      </c>
      <c r="CQ553" s="39">
        <f t="shared" si="581"/>
        <v>0</v>
      </c>
      <c r="CR553" s="40">
        <f t="shared" si="582"/>
        <v>0</v>
      </c>
      <c r="CS553" s="134">
        <f t="shared" si="583"/>
        <v>0</v>
      </c>
      <c r="CT553" s="17"/>
      <c r="CU553" s="129"/>
      <c r="CV553" s="130">
        <f t="shared" si="560"/>
        <v>0</v>
      </c>
      <c r="CW553" s="134">
        <f t="shared" si="561"/>
        <v>0</v>
      </c>
      <c r="CX553" s="131">
        <f>+IF($I$7="SI",'INPUTS Y LISTAS'!$B$31,0)</f>
        <v>0</v>
      </c>
      <c r="CY553" s="132"/>
      <c r="CZ553" s="130">
        <f t="shared" si="562"/>
        <v>0</v>
      </c>
      <c r="DA553" s="134">
        <f t="shared" si="563"/>
        <v>0</v>
      </c>
      <c r="DB553" s="131">
        <f>+IF($I$7="SI",'INPUTS Y LISTAS'!$B$32,0)</f>
        <v>0</v>
      </c>
      <c r="DC553" s="132"/>
      <c r="DD553" s="130">
        <f t="shared" si="564"/>
        <v>0</v>
      </c>
      <c r="DE553" s="134">
        <f t="shared" si="565"/>
        <v>0</v>
      </c>
      <c r="DF553" s="131">
        <f>+IF($I$7="SI",'INPUTS Y LISTAS'!$B$33,0)</f>
        <v>0</v>
      </c>
      <c r="DG553" s="132"/>
      <c r="DH553" s="130">
        <f t="shared" si="566"/>
        <v>0</v>
      </c>
      <c r="DI553" s="134">
        <f t="shared" si="567"/>
        <v>0</v>
      </c>
      <c r="DJ553" s="136">
        <f t="shared" si="568"/>
        <v>0</v>
      </c>
    </row>
    <row r="554" spans="3:114" ht="15.75" hidden="1" outlineLevel="2" x14ac:dyDescent="0.2">
      <c r="C554" s="14">
        <f t="shared" si="575"/>
        <v>540</v>
      </c>
      <c r="D554" s="72"/>
      <c r="E554" s="69">
        <v>1</v>
      </c>
      <c r="F554" s="69"/>
      <c r="G554" s="70"/>
      <c r="H554" s="70"/>
      <c r="I554" s="70"/>
      <c r="J554" s="70"/>
      <c r="K554" s="70"/>
      <c r="L554" s="70"/>
      <c r="M554" s="70"/>
      <c r="N554" s="70"/>
      <c r="O554" s="70"/>
      <c r="P554" s="70"/>
      <c r="Q554" s="70"/>
      <c r="R554" s="70"/>
      <c r="S554" s="70"/>
      <c r="T554" s="70"/>
      <c r="U554" s="70"/>
      <c r="V554" s="70"/>
      <c r="W554" s="70"/>
      <c r="X554" s="70"/>
      <c r="Y554" s="71"/>
      <c r="Z554" s="87" t="s">
        <v>16</v>
      </c>
      <c r="AA554" s="15" t="str">
        <f>IF(G554="","",IF(Z554="SI",G554*(1+'INPUTS Y LISTAS'!$B$15),'Modelo Estadistico'!G554))</f>
        <v/>
      </c>
      <c r="AB554" s="15" t="str">
        <f>IF(H554="","",IF(Z554="SI",H554*(1+'INPUTS Y LISTAS'!$B$15),'Modelo Estadistico'!H554))</f>
        <v/>
      </c>
      <c r="AC554" s="15" t="str">
        <f>IF(I554="","",IF(Z554="SI",I554*(1+'INPUTS Y LISTAS'!$B$15),'Modelo Estadistico'!I554))</f>
        <v/>
      </c>
      <c r="AD554" s="15" t="str">
        <f>IF(J554="","",IF(Z554="SI",J554*(1+'INPUTS Y LISTAS'!$B$15),'Modelo Estadistico'!J554))</f>
        <v/>
      </c>
      <c r="AE554" s="15" t="str">
        <f>IF(K554="","",IF(Z554="SI",K554*(1+'INPUTS Y LISTAS'!$B$15),'Modelo Estadistico'!K554))</f>
        <v/>
      </c>
      <c r="AF554" s="15" t="str">
        <f>IF(L554="","",IF(Z554="SI",L554*(1+'INPUTS Y LISTAS'!$B$15),'Modelo Estadistico'!L554))</f>
        <v/>
      </c>
      <c r="AG554" s="15" t="str">
        <f>IF(M554="","",IF(Z554="SI",M554*(1+'INPUTS Y LISTAS'!$B$15),'Modelo Estadistico'!M554))</f>
        <v/>
      </c>
      <c r="AH554" s="15" t="str">
        <f>IF(N554="","",IF(Z554="SI",N554*(1+'INPUTS Y LISTAS'!$B$15),'Modelo Estadistico'!N554))</f>
        <v/>
      </c>
      <c r="AI554" s="15" t="str">
        <f>IF(O554="","",IF(Z554="SI",O554*(1+'INPUTS Y LISTAS'!$B$15),'Modelo Estadistico'!O554))</f>
        <v/>
      </c>
      <c r="AJ554" s="15" t="str">
        <f>IF(P554="","",IF(Z554="SI",P554*(1+'INPUTS Y LISTAS'!$B$15),'Modelo Estadistico'!P554))</f>
        <v/>
      </c>
      <c r="AK554" s="15" t="str">
        <f>IF(Q554="","",IF(Z554="SI",Q554*(1+'INPUTS Y LISTAS'!$B$15),'Modelo Estadistico'!Q554))</f>
        <v/>
      </c>
      <c r="AL554" s="15" t="str">
        <f>IF(R554="","",IF(Z554="SI",R554*(1+'INPUTS Y LISTAS'!$B$15),'Modelo Estadistico'!R554))</f>
        <v/>
      </c>
      <c r="AM554" s="15" t="str">
        <f>IF(S554="","",IF(Z554="SI",S554*(1+'INPUTS Y LISTAS'!$B$15),'Modelo Estadistico'!S554))</f>
        <v/>
      </c>
      <c r="AN554" s="15" t="str">
        <f>IF(T554="","",IF(Z554="SI",T554*(1+'INPUTS Y LISTAS'!$B$15),'Modelo Estadistico'!T554))</f>
        <v/>
      </c>
      <c r="AO554" s="15" t="str">
        <f>IF(U554="","",IF(Z554="SI",U554*(1+'INPUTS Y LISTAS'!$B$15),'Modelo Estadistico'!U554))</f>
        <v/>
      </c>
      <c r="AP554" s="15" t="str">
        <f>IF(V554="","",IF(Z554="SI",V554*(1+'INPUTS Y LISTAS'!$B$15),'Modelo Estadistico'!V554))</f>
        <v/>
      </c>
      <c r="AQ554" s="15" t="str">
        <f>IF(W554="","",IF(Z554="SI",W554*(1+'INPUTS Y LISTAS'!$B$15),'Modelo Estadistico'!W554))</f>
        <v/>
      </c>
      <c r="AR554" s="15" t="str">
        <f>IF(X554="","",IF(Z554="SI",X554*(1+'INPUTS Y LISTAS'!$B$15),'Modelo Estadistico'!X554))</f>
        <v/>
      </c>
      <c r="AS554" s="71"/>
      <c r="AT554" s="29" t="str">
        <f t="shared" si="576"/>
        <v/>
      </c>
      <c r="AU554" s="15" t="str">
        <f t="shared" si="577"/>
        <v/>
      </c>
      <c r="AV554" s="15" t="str">
        <f t="shared" si="578"/>
        <v/>
      </c>
      <c r="AW554" s="30" t="str">
        <f t="shared" si="579"/>
        <v/>
      </c>
      <c r="AX554" s="28" t="str">
        <f t="shared" si="558"/>
        <v/>
      </c>
      <c r="AY554" s="16" t="str">
        <f t="shared" si="530"/>
        <v/>
      </c>
      <c r="AZ554" s="16" t="str">
        <f t="shared" si="531"/>
        <v/>
      </c>
      <c r="BA554" s="16" t="str">
        <f t="shared" si="532"/>
        <v/>
      </c>
      <c r="BB554" s="16" t="str">
        <f t="shared" si="533"/>
        <v/>
      </c>
      <c r="BC554" s="16" t="str">
        <f t="shared" si="534"/>
        <v/>
      </c>
      <c r="BD554" s="16" t="str">
        <f t="shared" si="535"/>
        <v/>
      </c>
      <c r="BE554" s="16" t="str">
        <f t="shared" si="536"/>
        <v/>
      </c>
      <c r="BF554" s="16" t="str">
        <f t="shared" si="537"/>
        <v/>
      </c>
      <c r="BG554" s="16" t="str">
        <f t="shared" si="538"/>
        <v/>
      </c>
      <c r="BH554" s="16" t="str">
        <f t="shared" si="539"/>
        <v/>
      </c>
      <c r="BI554" s="16" t="str">
        <f t="shared" si="540"/>
        <v/>
      </c>
      <c r="BJ554" s="16" t="str">
        <f t="shared" si="541"/>
        <v/>
      </c>
      <c r="BK554" s="16" t="str">
        <f t="shared" si="542"/>
        <v/>
      </c>
      <c r="BL554" s="16" t="str">
        <f t="shared" si="543"/>
        <v/>
      </c>
      <c r="BM554" s="16"/>
      <c r="BN554" s="16" t="str">
        <f t="shared" si="544"/>
        <v/>
      </c>
      <c r="BO554" s="16" t="str">
        <f t="shared" si="545"/>
        <v/>
      </c>
      <c r="BP554" s="28" t="str">
        <f t="shared" si="546"/>
        <v/>
      </c>
      <c r="BQ554" s="16" t="str">
        <f t="shared" si="547"/>
        <v/>
      </c>
      <c r="BR554" s="16" t="str">
        <f t="shared" si="548"/>
        <v/>
      </c>
      <c r="BS554" s="16" t="str">
        <f t="shared" si="549"/>
        <v/>
      </c>
      <c r="BT554" s="16" t="str">
        <f t="shared" si="550"/>
        <v/>
      </c>
      <c r="BU554" s="16" t="str">
        <f t="shared" si="551"/>
        <v/>
      </c>
      <c r="BV554" s="16" t="str">
        <f t="shared" si="552"/>
        <v/>
      </c>
      <c r="BW554" s="16" t="str">
        <f t="shared" si="553"/>
        <v/>
      </c>
      <c r="BX554" s="16" t="str">
        <f t="shared" si="554"/>
        <v/>
      </c>
      <c r="BY554" s="16" t="str">
        <f t="shared" si="555"/>
        <v/>
      </c>
      <c r="BZ554" s="16" t="str">
        <f t="shared" si="574"/>
        <v/>
      </c>
      <c r="CA554" s="16" t="str">
        <f t="shared" si="574"/>
        <v/>
      </c>
      <c r="CB554" s="16" t="str">
        <f t="shared" si="574"/>
        <v/>
      </c>
      <c r="CC554" s="16" t="str">
        <f t="shared" si="574"/>
        <v/>
      </c>
      <c r="CD554" s="16" t="str">
        <f t="shared" si="574"/>
        <v/>
      </c>
      <c r="CE554" s="16" t="str">
        <f t="shared" si="574"/>
        <v/>
      </c>
      <c r="CF554" s="16" t="str">
        <f t="shared" si="574"/>
        <v/>
      </c>
      <c r="CG554" s="16" t="str">
        <f t="shared" si="574"/>
        <v/>
      </c>
      <c r="CH554" s="66" t="str">
        <f t="shared" si="557"/>
        <v/>
      </c>
      <c r="CI554" s="42" t="str">
        <f t="shared" si="569"/>
        <v/>
      </c>
      <c r="CJ554" s="42" t="str">
        <f t="shared" si="570"/>
        <v/>
      </c>
      <c r="CK554" s="42" t="str">
        <f t="shared" si="571"/>
        <v/>
      </c>
      <c r="CL554" s="42" t="str">
        <f t="shared" si="572"/>
        <v/>
      </c>
      <c r="CM554" s="42" t="str">
        <f t="shared" si="573"/>
        <v/>
      </c>
      <c r="CN554" s="65">
        <f t="shared" si="559"/>
        <v>0</v>
      </c>
      <c r="CO554" s="73"/>
      <c r="CP554" s="41">
        <f t="shared" si="580"/>
        <v>0</v>
      </c>
      <c r="CQ554" s="39">
        <f t="shared" si="581"/>
        <v>0</v>
      </c>
      <c r="CR554" s="40">
        <f t="shared" si="582"/>
        <v>0</v>
      </c>
      <c r="CS554" s="134">
        <f t="shared" si="583"/>
        <v>0</v>
      </c>
      <c r="CT554" s="17"/>
      <c r="CU554" s="129"/>
      <c r="CV554" s="130">
        <f t="shared" si="560"/>
        <v>0</v>
      </c>
      <c r="CW554" s="134">
        <f t="shared" si="561"/>
        <v>0</v>
      </c>
      <c r="CX554" s="131">
        <f>+IF($I$7="SI",'INPUTS Y LISTAS'!$B$31,0)</f>
        <v>0</v>
      </c>
      <c r="CY554" s="132"/>
      <c r="CZ554" s="130">
        <f t="shared" si="562"/>
        <v>0</v>
      </c>
      <c r="DA554" s="134">
        <f t="shared" si="563"/>
        <v>0</v>
      </c>
      <c r="DB554" s="131">
        <f>+IF($I$7="SI",'INPUTS Y LISTAS'!$B$32,0)</f>
        <v>0</v>
      </c>
      <c r="DC554" s="132"/>
      <c r="DD554" s="130">
        <f t="shared" si="564"/>
        <v>0</v>
      </c>
      <c r="DE554" s="134">
        <f t="shared" si="565"/>
        <v>0</v>
      </c>
      <c r="DF554" s="131">
        <f>+IF($I$7="SI",'INPUTS Y LISTAS'!$B$33,0)</f>
        <v>0</v>
      </c>
      <c r="DG554" s="132"/>
      <c r="DH554" s="130">
        <f t="shared" si="566"/>
        <v>0</v>
      </c>
      <c r="DI554" s="134">
        <f t="shared" si="567"/>
        <v>0</v>
      </c>
      <c r="DJ554" s="136">
        <f t="shared" si="568"/>
        <v>0</v>
      </c>
    </row>
    <row r="555" spans="3:114" ht="15.75" hidden="1" outlineLevel="2" x14ac:dyDescent="0.2">
      <c r="C555" s="14">
        <f t="shared" si="575"/>
        <v>541</v>
      </c>
      <c r="D555" s="72"/>
      <c r="E555" s="69">
        <v>1</v>
      </c>
      <c r="F555" s="69"/>
      <c r="G555" s="70"/>
      <c r="H555" s="70"/>
      <c r="I555" s="70"/>
      <c r="J555" s="70"/>
      <c r="K555" s="70"/>
      <c r="L555" s="70"/>
      <c r="M555" s="70"/>
      <c r="N555" s="70"/>
      <c r="O555" s="70"/>
      <c r="P555" s="70"/>
      <c r="Q555" s="70"/>
      <c r="R555" s="70"/>
      <c r="S555" s="70"/>
      <c r="T555" s="70"/>
      <c r="U555" s="70"/>
      <c r="V555" s="70"/>
      <c r="W555" s="70"/>
      <c r="X555" s="70"/>
      <c r="Y555" s="71"/>
      <c r="Z555" s="87" t="s">
        <v>16</v>
      </c>
      <c r="AA555" s="15" t="str">
        <f>IF(G555="","",IF(Z555="SI",G555*(1+'INPUTS Y LISTAS'!$B$15),'Modelo Estadistico'!G555))</f>
        <v/>
      </c>
      <c r="AB555" s="15" t="str">
        <f>IF(H555="","",IF(Z555="SI",H555*(1+'INPUTS Y LISTAS'!$B$15),'Modelo Estadistico'!H555))</f>
        <v/>
      </c>
      <c r="AC555" s="15" t="str">
        <f>IF(I555="","",IF(Z555="SI",I555*(1+'INPUTS Y LISTAS'!$B$15),'Modelo Estadistico'!I555))</f>
        <v/>
      </c>
      <c r="AD555" s="15" t="str">
        <f>IF(J555="","",IF(Z555="SI",J555*(1+'INPUTS Y LISTAS'!$B$15),'Modelo Estadistico'!J555))</f>
        <v/>
      </c>
      <c r="AE555" s="15" t="str">
        <f>IF(K555="","",IF(Z555="SI",K555*(1+'INPUTS Y LISTAS'!$B$15),'Modelo Estadistico'!K555))</f>
        <v/>
      </c>
      <c r="AF555" s="15" t="str">
        <f>IF(L555="","",IF(Z555="SI",L555*(1+'INPUTS Y LISTAS'!$B$15),'Modelo Estadistico'!L555))</f>
        <v/>
      </c>
      <c r="AG555" s="15" t="str">
        <f>IF(M555="","",IF(Z555="SI",M555*(1+'INPUTS Y LISTAS'!$B$15),'Modelo Estadistico'!M555))</f>
        <v/>
      </c>
      <c r="AH555" s="15" t="str">
        <f>IF(N555="","",IF(Z555="SI",N555*(1+'INPUTS Y LISTAS'!$B$15),'Modelo Estadistico'!N555))</f>
        <v/>
      </c>
      <c r="AI555" s="15" t="str">
        <f>IF(O555="","",IF(Z555="SI",O555*(1+'INPUTS Y LISTAS'!$B$15),'Modelo Estadistico'!O555))</f>
        <v/>
      </c>
      <c r="AJ555" s="15" t="str">
        <f>IF(P555="","",IF(Z555="SI",P555*(1+'INPUTS Y LISTAS'!$B$15),'Modelo Estadistico'!P555))</f>
        <v/>
      </c>
      <c r="AK555" s="15" t="str">
        <f>IF(Q555="","",IF(Z555="SI",Q555*(1+'INPUTS Y LISTAS'!$B$15),'Modelo Estadistico'!Q555))</f>
        <v/>
      </c>
      <c r="AL555" s="15" t="str">
        <f>IF(R555="","",IF(Z555="SI",R555*(1+'INPUTS Y LISTAS'!$B$15),'Modelo Estadistico'!R555))</f>
        <v/>
      </c>
      <c r="AM555" s="15" t="str">
        <f>IF(S555="","",IF(Z555="SI",S555*(1+'INPUTS Y LISTAS'!$B$15),'Modelo Estadistico'!S555))</f>
        <v/>
      </c>
      <c r="AN555" s="15" t="str">
        <f>IF(T555="","",IF(Z555="SI",T555*(1+'INPUTS Y LISTAS'!$B$15),'Modelo Estadistico'!T555))</f>
        <v/>
      </c>
      <c r="AO555" s="15" t="str">
        <f>IF(U555="","",IF(Z555="SI",U555*(1+'INPUTS Y LISTAS'!$B$15),'Modelo Estadistico'!U555))</f>
        <v/>
      </c>
      <c r="AP555" s="15" t="str">
        <f>IF(V555="","",IF(Z555="SI",V555*(1+'INPUTS Y LISTAS'!$B$15),'Modelo Estadistico'!V555))</f>
        <v/>
      </c>
      <c r="AQ555" s="15" t="str">
        <f>IF(W555="","",IF(Z555="SI",W555*(1+'INPUTS Y LISTAS'!$B$15),'Modelo Estadistico'!W555))</f>
        <v/>
      </c>
      <c r="AR555" s="15" t="str">
        <f>IF(X555="","",IF(Z555="SI",X555*(1+'INPUTS Y LISTAS'!$B$15),'Modelo Estadistico'!X555))</f>
        <v/>
      </c>
      <c r="AS555" s="71"/>
      <c r="AT555" s="29" t="str">
        <f t="shared" si="576"/>
        <v/>
      </c>
      <c r="AU555" s="15" t="str">
        <f t="shared" si="577"/>
        <v/>
      </c>
      <c r="AV555" s="15" t="str">
        <f t="shared" si="578"/>
        <v/>
      </c>
      <c r="AW555" s="30" t="str">
        <f t="shared" si="579"/>
        <v/>
      </c>
      <c r="AX555" s="28" t="str">
        <f t="shared" si="558"/>
        <v/>
      </c>
      <c r="AY555" s="16" t="str">
        <f t="shared" si="530"/>
        <v/>
      </c>
      <c r="AZ555" s="16" t="str">
        <f t="shared" si="531"/>
        <v/>
      </c>
      <c r="BA555" s="16" t="str">
        <f t="shared" si="532"/>
        <v/>
      </c>
      <c r="BB555" s="16" t="str">
        <f t="shared" si="533"/>
        <v/>
      </c>
      <c r="BC555" s="16" t="str">
        <f t="shared" si="534"/>
        <v/>
      </c>
      <c r="BD555" s="16" t="str">
        <f t="shared" si="535"/>
        <v/>
      </c>
      <c r="BE555" s="16" t="str">
        <f t="shared" si="536"/>
        <v/>
      </c>
      <c r="BF555" s="16" t="str">
        <f t="shared" si="537"/>
        <v/>
      </c>
      <c r="BG555" s="16" t="str">
        <f t="shared" si="538"/>
        <v/>
      </c>
      <c r="BH555" s="16" t="str">
        <f t="shared" si="539"/>
        <v/>
      </c>
      <c r="BI555" s="16" t="str">
        <f t="shared" si="540"/>
        <v/>
      </c>
      <c r="BJ555" s="16" t="str">
        <f t="shared" si="541"/>
        <v/>
      </c>
      <c r="BK555" s="16" t="str">
        <f t="shared" si="542"/>
        <v/>
      </c>
      <c r="BL555" s="16" t="str">
        <f t="shared" si="543"/>
        <v/>
      </c>
      <c r="BM555" s="16"/>
      <c r="BN555" s="16" t="str">
        <f t="shared" si="544"/>
        <v/>
      </c>
      <c r="BO555" s="16" t="str">
        <f t="shared" si="545"/>
        <v/>
      </c>
      <c r="BP555" s="28" t="str">
        <f t="shared" si="546"/>
        <v/>
      </c>
      <c r="BQ555" s="16" t="str">
        <f t="shared" si="547"/>
        <v/>
      </c>
      <c r="BR555" s="16" t="str">
        <f t="shared" si="548"/>
        <v/>
      </c>
      <c r="BS555" s="16" t="str">
        <f t="shared" si="549"/>
        <v/>
      </c>
      <c r="BT555" s="16" t="str">
        <f t="shared" si="550"/>
        <v/>
      </c>
      <c r="BU555" s="16" t="str">
        <f t="shared" si="551"/>
        <v/>
      </c>
      <c r="BV555" s="16" t="str">
        <f t="shared" si="552"/>
        <v/>
      </c>
      <c r="BW555" s="16" t="str">
        <f t="shared" si="553"/>
        <v/>
      </c>
      <c r="BX555" s="16" t="str">
        <f t="shared" si="554"/>
        <v/>
      </c>
      <c r="BY555" s="16" t="str">
        <f t="shared" si="555"/>
        <v/>
      </c>
      <c r="BZ555" s="16" t="str">
        <f t="shared" si="574"/>
        <v/>
      </c>
      <c r="CA555" s="16" t="str">
        <f t="shared" si="574"/>
        <v/>
      </c>
      <c r="CB555" s="16" t="str">
        <f t="shared" si="574"/>
        <v/>
      </c>
      <c r="CC555" s="16" t="str">
        <f t="shared" si="574"/>
        <v/>
      </c>
      <c r="CD555" s="16" t="str">
        <f t="shared" si="574"/>
        <v/>
      </c>
      <c r="CE555" s="16" t="str">
        <f t="shared" si="574"/>
        <v/>
      </c>
      <c r="CF555" s="16" t="str">
        <f t="shared" si="574"/>
        <v/>
      </c>
      <c r="CG555" s="16" t="str">
        <f t="shared" si="574"/>
        <v/>
      </c>
      <c r="CH555" s="66" t="str">
        <f t="shared" si="557"/>
        <v/>
      </c>
      <c r="CI555" s="42" t="str">
        <f t="shared" si="569"/>
        <v/>
      </c>
      <c r="CJ555" s="42" t="str">
        <f t="shared" si="570"/>
        <v/>
      </c>
      <c r="CK555" s="42" t="str">
        <f t="shared" si="571"/>
        <v/>
      </c>
      <c r="CL555" s="42" t="str">
        <f t="shared" si="572"/>
        <v/>
      </c>
      <c r="CM555" s="42" t="str">
        <f t="shared" si="573"/>
        <v/>
      </c>
      <c r="CN555" s="65">
        <f t="shared" si="559"/>
        <v>0</v>
      </c>
      <c r="CO555" s="73"/>
      <c r="CP555" s="41">
        <f t="shared" si="580"/>
        <v>0</v>
      </c>
      <c r="CQ555" s="39">
        <f t="shared" si="581"/>
        <v>0</v>
      </c>
      <c r="CR555" s="40">
        <f t="shared" si="582"/>
        <v>0</v>
      </c>
      <c r="CS555" s="134">
        <f t="shared" si="583"/>
        <v>0</v>
      </c>
      <c r="CT555" s="17"/>
      <c r="CU555" s="129"/>
      <c r="CV555" s="130">
        <f t="shared" si="560"/>
        <v>0</v>
      </c>
      <c r="CW555" s="134">
        <f t="shared" si="561"/>
        <v>0</v>
      </c>
      <c r="CX555" s="131">
        <f>+IF($I$7="SI",'INPUTS Y LISTAS'!$B$31,0)</f>
        <v>0</v>
      </c>
      <c r="CY555" s="132"/>
      <c r="CZ555" s="130">
        <f t="shared" si="562"/>
        <v>0</v>
      </c>
      <c r="DA555" s="134">
        <f t="shared" si="563"/>
        <v>0</v>
      </c>
      <c r="DB555" s="131">
        <f>+IF($I$7="SI",'INPUTS Y LISTAS'!$B$32,0)</f>
        <v>0</v>
      </c>
      <c r="DC555" s="132"/>
      <c r="DD555" s="130">
        <f t="shared" si="564"/>
        <v>0</v>
      </c>
      <c r="DE555" s="134">
        <f t="shared" si="565"/>
        <v>0</v>
      </c>
      <c r="DF555" s="131">
        <f>+IF($I$7="SI",'INPUTS Y LISTAS'!$B$33,0)</f>
        <v>0</v>
      </c>
      <c r="DG555" s="132"/>
      <c r="DH555" s="130">
        <f t="shared" si="566"/>
        <v>0</v>
      </c>
      <c r="DI555" s="134">
        <f t="shared" si="567"/>
        <v>0</v>
      </c>
      <c r="DJ555" s="136">
        <f t="shared" si="568"/>
        <v>0</v>
      </c>
    </row>
    <row r="556" spans="3:114" ht="15.75" hidden="1" outlineLevel="2" x14ac:dyDescent="0.2">
      <c r="C556" s="14">
        <f t="shared" si="575"/>
        <v>542</v>
      </c>
      <c r="D556" s="72"/>
      <c r="E556" s="69">
        <v>1</v>
      </c>
      <c r="F556" s="69"/>
      <c r="G556" s="70"/>
      <c r="H556" s="70"/>
      <c r="I556" s="70"/>
      <c r="J556" s="70"/>
      <c r="K556" s="70"/>
      <c r="L556" s="70"/>
      <c r="M556" s="70"/>
      <c r="N556" s="70"/>
      <c r="O556" s="70"/>
      <c r="P556" s="70"/>
      <c r="Q556" s="70"/>
      <c r="R556" s="70"/>
      <c r="S556" s="70"/>
      <c r="T556" s="70"/>
      <c r="U556" s="70"/>
      <c r="V556" s="70"/>
      <c r="W556" s="70"/>
      <c r="X556" s="70"/>
      <c r="Y556" s="71"/>
      <c r="Z556" s="87" t="s">
        <v>16</v>
      </c>
      <c r="AA556" s="15" t="str">
        <f>IF(G556="","",IF(Z556="SI",G556*(1+'INPUTS Y LISTAS'!$B$15),'Modelo Estadistico'!G556))</f>
        <v/>
      </c>
      <c r="AB556" s="15" t="str">
        <f>IF(H556="","",IF(Z556="SI",H556*(1+'INPUTS Y LISTAS'!$B$15),'Modelo Estadistico'!H556))</f>
        <v/>
      </c>
      <c r="AC556" s="15" t="str">
        <f>IF(I556="","",IF(Z556="SI",I556*(1+'INPUTS Y LISTAS'!$B$15),'Modelo Estadistico'!I556))</f>
        <v/>
      </c>
      <c r="AD556" s="15" t="str">
        <f>IF(J556="","",IF(Z556="SI",J556*(1+'INPUTS Y LISTAS'!$B$15),'Modelo Estadistico'!J556))</f>
        <v/>
      </c>
      <c r="AE556" s="15" t="str">
        <f>IF(K556="","",IF(Z556="SI",K556*(1+'INPUTS Y LISTAS'!$B$15),'Modelo Estadistico'!K556))</f>
        <v/>
      </c>
      <c r="AF556" s="15" t="str">
        <f>IF(L556="","",IF(Z556="SI",L556*(1+'INPUTS Y LISTAS'!$B$15),'Modelo Estadistico'!L556))</f>
        <v/>
      </c>
      <c r="AG556" s="15" t="str">
        <f>IF(M556="","",IF(Z556="SI",M556*(1+'INPUTS Y LISTAS'!$B$15),'Modelo Estadistico'!M556))</f>
        <v/>
      </c>
      <c r="AH556" s="15" t="str">
        <f>IF(N556="","",IF(Z556="SI",N556*(1+'INPUTS Y LISTAS'!$B$15),'Modelo Estadistico'!N556))</f>
        <v/>
      </c>
      <c r="AI556" s="15" t="str">
        <f>IF(O556="","",IF(Z556="SI",O556*(1+'INPUTS Y LISTAS'!$B$15),'Modelo Estadistico'!O556))</f>
        <v/>
      </c>
      <c r="AJ556" s="15" t="str">
        <f>IF(P556="","",IF(Z556="SI",P556*(1+'INPUTS Y LISTAS'!$B$15),'Modelo Estadistico'!P556))</f>
        <v/>
      </c>
      <c r="AK556" s="15" t="str">
        <f>IF(Q556="","",IF(Z556="SI",Q556*(1+'INPUTS Y LISTAS'!$B$15),'Modelo Estadistico'!Q556))</f>
        <v/>
      </c>
      <c r="AL556" s="15" t="str">
        <f>IF(R556="","",IF(Z556="SI",R556*(1+'INPUTS Y LISTAS'!$B$15),'Modelo Estadistico'!R556))</f>
        <v/>
      </c>
      <c r="AM556" s="15" t="str">
        <f>IF(S556="","",IF(Z556="SI",S556*(1+'INPUTS Y LISTAS'!$B$15),'Modelo Estadistico'!S556))</f>
        <v/>
      </c>
      <c r="AN556" s="15" t="str">
        <f>IF(T556="","",IF(Z556="SI",T556*(1+'INPUTS Y LISTAS'!$B$15),'Modelo Estadistico'!T556))</f>
        <v/>
      </c>
      <c r="AO556" s="15" t="str">
        <f>IF(U556="","",IF(Z556="SI",U556*(1+'INPUTS Y LISTAS'!$B$15),'Modelo Estadistico'!U556))</f>
        <v/>
      </c>
      <c r="AP556" s="15" t="str">
        <f>IF(V556="","",IF(Z556="SI",V556*(1+'INPUTS Y LISTAS'!$B$15),'Modelo Estadistico'!V556))</f>
        <v/>
      </c>
      <c r="AQ556" s="15" t="str">
        <f>IF(W556="","",IF(Z556="SI",W556*(1+'INPUTS Y LISTAS'!$B$15),'Modelo Estadistico'!W556))</f>
        <v/>
      </c>
      <c r="AR556" s="15" t="str">
        <f>IF(X556="","",IF(Z556="SI",X556*(1+'INPUTS Y LISTAS'!$B$15),'Modelo Estadistico'!X556))</f>
        <v/>
      </c>
      <c r="AS556" s="71"/>
      <c r="AT556" s="29" t="str">
        <f t="shared" si="576"/>
        <v/>
      </c>
      <c r="AU556" s="15" t="str">
        <f t="shared" si="577"/>
        <v/>
      </c>
      <c r="AV556" s="15" t="str">
        <f t="shared" si="578"/>
        <v/>
      </c>
      <c r="AW556" s="30" t="str">
        <f t="shared" si="579"/>
        <v/>
      </c>
      <c r="AX556" s="28" t="str">
        <f t="shared" si="558"/>
        <v/>
      </c>
      <c r="AY556" s="16" t="str">
        <f t="shared" si="530"/>
        <v/>
      </c>
      <c r="AZ556" s="16" t="str">
        <f t="shared" si="531"/>
        <v/>
      </c>
      <c r="BA556" s="16" t="str">
        <f t="shared" si="532"/>
        <v/>
      </c>
      <c r="BB556" s="16" t="str">
        <f t="shared" si="533"/>
        <v/>
      </c>
      <c r="BC556" s="16" t="str">
        <f t="shared" si="534"/>
        <v/>
      </c>
      <c r="BD556" s="16" t="str">
        <f t="shared" si="535"/>
        <v/>
      </c>
      <c r="BE556" s="16" t="str">
        <f t="shared" si="536"/>
        <v/>
      </c>
      <c r="BF556" s="16" t="str">
        <f t="shared" si="537"/>
        <v/>
      </c>
      <c r="BG556" s="16" t="str">
        <f t="shared" si="538"/>
        <v/>
      </c>
      <c r="BH556" s="16" t="str">
        <f t="shared" si="539"/>
        <v/>
      </c>
      <c r="BI556" s="16" t="str">
        <f t="shared" si="540"/>
        <v/>
      </c>
      <c r="BJ556" s="16" t="str">
        <f t="shared" si="541"/>
        <v/>
      </c>
      <c r="BK556" s="16" t="str">
        <f t="shared" si="542"/>
        <v/>
      </c>
      <c r="BL556" s="16" t="str">
        <f t="shared" si="543"/>
        <v/>
      </c>
      <c r="BM556" s="16"/>
      <c r="BN556" s="16" t="str">
        <f t="shared" si="544"/>
        <v/>
      </c>
      <c r="BO556" s="16" t="str">
        <f t="shared" si="545"/>
        <v/>
      </c>
      <c r="BP556" s="28" t="str">
        <f t="shared" si="546"/>
        <v/>
      </c>
      <c r="BQ556" s="16" t="str">
        <f t="shared" si="547"/>
        <v/>
      </c>
      <c r="BR556" s="16" t="str">
        <f t="shared" si="548"/>
        <v/>
      </c>
      <c r="BS556" s="16" t="str">
        <f t="shared" si="549"/>
        <v/>
      </c>
      <c r="BT556" s="16" t="str">
        <f t="shared" si="550"/>
        <v/>
      </c>
      <c r="BU556" s="16" t="str">
        <f t="shared" si="551"/>
        <v/>
      </c>
      <c r="BV556" s="16" t="str">
        <f t="shared" si="552"/>
        <v/>
      </c>
      <c r="BW556" s="16" t="str">
        <f t="shared" si="553"/>
        <v/>
      </c>
      <c r="BX556" s="16" t="str">
        <f t="shared" si="554"/>
        <v/>
      </c>
      <c r="BY556" s="16" t="str">
        <f t="shared" si="555"/>
        <v/>
      </c>
      <c r="BZ556" s="16" t="str">
        <f t="shared" si="574"/>
        <v/>
      </c>
      <c r="CA556" s="16" t="str">
        <f t="shared" si="574"/>
        <v/>
      </c>
      <c r="CB556" s="16" t="str">
        <f t="shared" si="574"/>
        <v/>
      </c>
      <c r="CC556" s="16" t="str">
        <f t="shared" si="574"/>
        <v/>
      </c>
      <c r="CD556" s="16" t="str">
        <f t="shared" si="574"/>
        <v/>
      </c>
      <c r="CE556" s="16" t="str">
        <f t="shared" si="574"/>
        <v/>
      </c>
      <c r="CF556" s="16" t="str">
        <f t="shared" si="574"/>
        <v/>
      </c>
      <c r="CG556" s="16" t="str">
        <f t="shared" si="574"/>
        <v/>
      </c>
      <c r="CH556" s="66" t="str">
        <f t="shared" si="557"/>
        <v/>
      </c>
      <c r="CI556" s="42" t="str">
        <f t="shared" si="569"/>
        <v/>
      </c>
      <c r="CJ556" s="42" t="str">
        <f t="shared" si="570"/>
        <v/>
      </c>
      <c r="CK556" s="42" t="str">
        <f t="shared" si="571"/>
        <v/>
      </c>
      <c r="CL556" s="42" t="str">
        <f t="shared" si="572"/>
        <v/>
      </c>
      <c r="CM556" s="42" t="str">
        <f t="shared" si="573"/>
        <v/>
      </c>
      <c r="CN556" s="65">
        <f t="shared" si="559"/>
        <v>0</v>
      </c>
      <c r="CO556" s="73"/>
      <c r="CP556" s="41">
        <f t="shared" si="580"/>
        <v>0</v>
      </c>
      <c r="CQ556" s="39">
        <f t="shared" si="581"/>
        <v>0</v>
      </c>
      <c r="CR556" s="40">
        <f t="shared" si="582"/>
        <v>0</v>
      </c>
      <c r="CS556" s="134">
        <f t="shared" si="583"/>
        <v>0</v>
      </c>
      <c r="CT556" s="17"/>
      <c r="CU556" s="129"/>
      <c r="CV556" s="130">
        <f t="shared" si="560"/>
        <v>0</v>
      </c>
      <c r="CW556" s="134">
        <f t="shared" si="561"/>
        <v>0</v>
      </c>
      <c r="CX556" s="131">
        <f>+IF($I$7="SI",'INPUTS Y LISTAS'!$B$31,0)</f>
        <v>0</v>
      </c>
      <c r="CY556" s="132"/>
      <c r="CZ556" s="130">
        <f t="shared" si="562"/>
        <v>0</v>
      </c>
      <c r="DA556" s="134">
        <f t="shared" si="563"/>
        <v>0</v>
      </c>
      <c r="DB556" s="131">
        <f>+IF($I$7="SI",'INPUTS Y LISTAS'!$B$32,0)</f>
        <v>0</v>
      </c>
      <c r="DC556" s="132"/>
      <c r="DD556" s="130">
        <f t="shared" si="564"/>
        <v>0</v>
      </c>
      <c r="DE556" s="134">
        <f t="shared" si="565"/>
        <v>0</v>
      </c>
      <c r="DF556" s="131">
        <f>+IF($I$7="SI",'INPUTS Y LISTAS'!$B$33,0)</f>
        <v>0</v>
      </c>
      <c r="DG556" s="132"/>
      <c r="DH556" s="130">
        <f t="shared" si="566"/>
        <v>0</v>
      </c>
      <c r="DI556" s="134">
        <f t="shared" si="567"/>
        <v>0</v>
      </c>
      <c r="DJ556" s="136">
        <f t="shared" si="568"/>
        <v>0</v>
      </c>
    </row>
    <row r="557" spans="3:114" ht="15.75" hidden="1" outlineLevel="2" x14ac:dyDescent="0.2">
      <c r="C557" s="14">
        <f t="shared" si="575"/>
        <v>543</v>
      </c>
      <c r="D557" s="72"/>
      <c r="E557" s="69">
        <v>1</v>
      </c>
      <c r="F557" s="69"/>
      <c r="G557" s="70"/>
      <c r="H557" s="70"/>
      <c r="I557" s="70"/>
      <c r="J557" s="70"/>
      <c r="K557" s="70"/>
      <c r="L557" s="70"/>
      <c r="M557" s="70"/>
      <c r="N557" s="70"/>
      <c r="O557" s="70"/>
      <c r="P557" s="70"/>
      <c r="Q557" s="70"/>
      <c r="R557" s="70"/>
      <c r="S557" s="70"/>
      <c r="T557" s="70"/>
      <c r="U557" s="70"/>
      <c r="V557" s="70"/>
      <c r="W557" s="70"/>
      <c r="X557" s="70"/>
      <c r="Y557" s="71"/>
      <c r="Z557" s="87" t="s">
        <v>16</v>
      </c>
      <c r="AA557" s="15" t="str">
        <f>IF(G557="","",IF(Z557="SI",G557*(1+'INPUTS Y LISTAS'!$B$15),'Modelo Estadistico'!G557))</f>
        <v/>
      </c>
      <c r="AB557" s="15" t="str">
        <f>IF(H557="","",IF(Z557="SI",H557*(1+'INPUTS Y LISTAS'!$B$15),'Modelo Estadistico'!H557))</f>
        <v/>
      </c>
      <c r="AC557" s="15" t="str">
        <f>IF(I557="","",IF(Z557="SI",I557*(1+'INPUTS Y LISTAS'!$B$15),'Modelo Estadistico'!I557))</f>
        <v/>
      </c>
      <c r="AD557" s="15" t="str">
        <f>IF(J557="","",IF(Z557="SI",J557*(1+'INPUTS Y LISTAS'!$B$15),'Modelo Estadistico'!J557))</f>
        <v/>
      </c>
      <c r="AE557" s="15" t="str">
        <f>IF(K557="","",IF(Z557="SI",K557*(1+'INPUTS Y LISTAS'!$B$15),'Modelo Estadistico'!K557))</f>
        <v/>
      </c>
      <c r="AF557" s="15" t="str">
        <f>IF(L557="","",IF(Z557="SI",L557*(1+'INPUTS Y LISTAS'!$B$15),'Modelo Estadistico'!L557))</f>
        <v/>
      </c>
      <c r="AG557" s="15" t="str">
        <f>IF(M557="","",IF(Z557="SI",M557*(1+'INPUTS Y LISTAS'!$B$15),'Modelo Estadistico'!M557))</f>
        <v/>
      </c>
      <c r="AH557" s="15" t="str">
        <f>IF(N557="","",IF(Z557="SI",N557*(1+'INPUTS Y LISTAS'!$B$15),'Modelo Estadistico'!N557))</f>
        <v/>
      </c>
      <c r="AI557" s="15" t="str">
        <f>IF(O557="","",IF(Z557="SI",O557*(1+'INPUTS Y LISTAS'!$B$15),'Modelo Estadistico'!O557))</f>
        <v/>
      </c>
      <c r="AJ557" s="15" t="str">
        <f>IF(P557="","",IF(Z557="SI",P557*(1+'INPUTS Y LISTAS'!$B$15),'Modelo Estadistico'!P557))</f>
        <v/>
      </c>
      <c r="AK557" s="15" t="str">
        <f>IF(Q557="","",IF(Z557="SI",Q557*(1+'INPUTS Y LISTAS'!$B$15),'Modelo Estadistico'!Q557))</f>
        <v/>
      </c>
      <c r="AL557" s="15" t="str">
        <f>IF(R557="","",IF(Z557="SI",R557*(1+'INPUTS Y LISTAS'!$B$15),'Modelo Estadistico'!R557))</f>
        <v/>
      </c>
      <c r="AM557" s="15" t="str">
        <f>IF(S557="","",IF(Z557="SI",S557*(1+'INPUTS Y LISTAS'!$B$15),'Modelo Estadistico'!S557))</f>
        <v/>
      </c>
      <c r="AN557" s="15" t="str">
        <f>IF(T557="","",IF(Z557="SI",T557*(1+'INPUTS Y LISTAS'!$B$15),'Modelo Estadistico'!T557))</f>
        <v/>
      </c>
      <c r="AO557" s="15" t="str">
        <f>IF(U557="","",IF(Z557="SI",U557*(1+'INPUTS Y LISTAS'!$B$15),'Modelo Estadistico'!U557))</f>
        <v/>
      </c>
      <c r="AP557" s="15" t="str">
        <f>IF(V557="","",IF(Z557="SI",V557*(1+'INPUTS Y LISTAS'!$B$15),'Modelo Estadistico'!V557))</f>
        <v/>
      </c>
      <c r="AQ557" s="15" t="str">
        <f>IF(W557="","",IF(Z557="SI",W557*(1+'INPUTS Y LISTAS'!$B$15),'Modelo Estadistico'!W557))</f>
        <v/>
      </c>
      <c r="AR557" s="15" t="str">
        <f>IF(X557="","",IF(Z557="SI",X557*(1+'INPUTS Y LISTAS'!$B$15),'Modelo Estadistico'!X557))</f>
        <v/>
      </c>
      <c r="AS557" s="71"/>
      <c r="AT557" s="29" t="str">
        <f t="shared" si="576"/>
        <v/>
      </c>
      <c r="AU557" s="15" t="str">
        <f t="shared" si="577"/>
        <v/>
      </c>
      <c r="AV557" s="15" t="str">
        <f t="shared" si="578"/>
        <v/>
      </c>
      <c r="AW557" s="30" t="str">
        <f t="shared" si="579"/>
        <v/>
      </c>
      <c r="AX557" s="28" t="str">
        <f t="shared" si="558"/>
        <v/>
      </c>
      <c r="AY557" s="16" t="str">
        <f t="shared" si="530"/>
        <v/>
      </c>
      <c r="AZ557" s="16" t="str">
        <f t="shared" si="531"/>
        <v/>
      </c>
      <c r="BA557" s="16" t="str">
        <f t="shared" si="532"/>
        <v/>
      </c>
      <c r="BB557" s="16" t="str">
        <f t="shared" si="533"/>
        <v/>
      </c>
      <c r="BC557" s="16" t="str">
        <f t="shared" si="534"/>
        <v/>
      </c>
      <c r="BD557" s="16" t="str">
        <f t="shared" si="535"/>
        <v/>
      </c>
      <c r="BE557" s="16" t="str">
        <f t="shared" si="536"/>
        <v/>
      </c>
      <c r="BF557" s="16" t="str">
        <f t="shared" si="537"/>
        <v/>
      </c>
      <c r="BG557" s="16" t="str">
        <f t="shared" si="538"/>
        <v/>
      </c>
      <c r="BH557" s="16" t="str">
        <f t="shared" si="539"/>
        <v/>
      </c>
      <c r="BI557" s="16" t="str">
        <f t="shared" si="540"/>
        <v/>
      </c>
      <c r="BJ557" s="16" t="str">
        <f t="shared" si="541"/>
        <v/>
      </c>
      <c r="BK557" s="16" t="str">
        <f t="shared" si="542"/>
        <v/>
      </c>
      <c r="BL557" s="16" t="str">
        <f t="shared" si="543"/>
        <v/>
      </c>
      <c r="BM557" s="16"/>
      <c r="BN557" s="16" t="str">
        <f t="shared" si="544"/>
        <v/>
      </c>
      <c r="BO557" s="16" t="str">
        <f t="shared" si="545"/>
        <v/>
      </c>
      <c r="BP557" s="28" t="str">
        <f t="shared" si="546"/>
        <v/>
      </c>
      <c r="BQ557" s="16" t="str">
        <f t="shared" si="547"/>
        <v/>
      </c>
      <c r="BR557" s="16" t="str">
        <f t="shared" si="548"/>
        <v/>
      </c>
      <c r="BS557" s="16" t="str">
        <f t="shared" si="549"/>
        <v/>
      </c>
      <c r="BT557" s="16" t="str">
        <f t="shared" si="550"/>
        <v/>
      </c>
      <c r="BU557" s="16" t="str">
        <f t="shared" si="551"/>
        <v/>
      </c>
      <c r="BV557" s="16" t="str">
        <f t="shared" si="552"/>
        <v/>
      </c>
      <c r="BW557" s="16" t="str">
        <f t="shared" si="553"/>
        <v/>
      </c>
      <c r="BX557" s="16" t="str">
        <f t="shared" si="554"/>
        <v/>
      </c>
      <c r="BY557" s="16" t="str">
        <f t="shared" si="555"/>
        <v/>
      </c>
      <c r="BZ557" s="16" t="str">
        <f t="shared" si="574"/>
        <v/>
      </c>
      <c r="CA557" s="16" t="str">
        <f t="shared" si="574"/>
        <v/>
      </c>
      <c r="CB557" s="16" t="str">
        <f t="shared" si="574"/>
        <v/>
      </c>
      <c r="CC557" s="16" t="str">
        <f t="shared" si="574"/>
        <v/>
      </c>
      <c r="CD557" s="16" t="str">
        <f t="shared" si="574"/>
        <v/>
      </c>
      <c r="CE557" s="16" t="str">
        <f t="shared" si="574"/>
        <v/>
      </c>
      <c r="CF557" s="16" t="str">
        <f t="shared" si="574"/>
        <v/>
      </c>
      <c r="CG557" s="16" t="str">
        <f t="shared" si="574"/>
        <v/>
      </c>
      <c r="CH557" s="66" t="str">
        <f t="shared" si="557"/>
        <v/>
      </c>
      <c r="CI557" s="42" t="str">
        <f t="shared" si="569"/>
        <v/>
      </c>
      <c r="CJ557" s="42" t="str">
        <f t="shared" si="570"/>
        <v/>
      </c>
      <c r="CK557" s="42" t="str">
        <f t="shared" si="571"/>
        <v/>
      </c>
      <c r="CL557" s="42" t="str">
        <f t="shared" si="572"/>
        <v/>
      </c>
      <c r="CM557" s="42" t="str">
        <f t="shared" si="573"/>
        <v/>
      </c>
      <c r="CN557" s="65">
        <f t="shared" si="559"/>
        <v>0</v>
      </c>
      <c r="CO557" s="73"/>
      <c r="CP557" s="41">
        <f t="shared" si="580"/>
        <v>0</v>
      </c>
      <c r="CQ557" s="39">
        <f t="shared" si="581"/>
        <v>0</v>
      </c>
      <c r="CR557" s="40">
        <f t="shared" si="582"/>
        <v>0</v>
      </c>
      <c r="CS557" s="134">
        <f t="shared" si="583"/>
        <v>0</v>
      </c>
      <c r="CT557" s="17"/>
      <c r="CU557" s="129"/>
      <c r="CV557" s="130">
        <f t="shared" si="560"/>
        <v>0</v>
      </c>
      <c r="CW557" s="134">
        <f t="shared" si="561"/>
        <v>0</v>
      </c>
      <c r="CX557" s="131">
        <f>+IF($I$7="SI",'INPUTS Y LISTAS'!$B$31,0)</f>
        <v>0</v>
      </c>
      <c r="CY557" s="132"/>
      <c r="CZ557" s="130">
        <f t="shared" si="562"/>
        <v>0</v>
      </c>
      <c r="DA557" s="134">
        <f t="shared" si="563"/>
        <v>0</v>
      </c>
      <c r="DB557" s="131">
        <f>+IF($I$7="SI",'INPUTS Y LISTAS'!$B$32,0)</f>
        <v>0</v>
      </c>
      <c r="DC557" s="132"/>
      <c r="DD557" s="130">
        <f t="shared" si="564"/>
        <v>0</v>
      </c>
      <c r="DE557" s="134">
        <f t="shared" si="565"/>
        <v>0</v>
      </c>
      <c r="DF557" s="131">
        <f>+IF($I$7="SI",'INPUTS Y LISTAS'!$B$33,0)</f>
        <v>0</v>
      </c>
      <c r="DG557" s="132"/>
      <c r="DH557" s="130">
        <f t="shared" si="566"/>
        <v>0</v>
      </c>
      <c r="DI557" s="134">
        <f t="shared" si="567"/>
        <v>0</v>
      </c>
      <c r="DJ557" s="136">
        <f t="shared" si="568"/>
        <v>0</v>
      </c>
    </row>
    <row r="558" spans="3:114" ht="15.75" hidden="1" outlineLevel="2" x14ac:dyDescent="0.2">
      <c r="C558" s="14">
        <f t="shared" si="575"/>
        <v>544</v>
      </c>
      <c r="D558" s="72"/>
      <c r="E558" s="69">
        <v>1</v>
      </c>
      <c r="F558" s="69"/>
      <c r="G558" s="70"/>
      <c r="H558" s="70"/>
      <c r="I558" s="70"/>
      <c r="J558" s="70"/>
      <c r="K558" s="70"/>
      <c r="L558" s="70"/>
      <c r="M558" s="70"/>
      <c r="N558" s="70"/>
      <c r="O558" s="70"/>
      <c r="P558" s="70"/>
      <c r="Q558" s="70"/>
      <c r="R558" s="70"/>
      <c r="S558" s="70"/>
      <c r="T558" s="70"/>
      <c r="U558" s="70"/>
      <c r="V558" s="70"/>
      <c r="W558" s="70"/>
      <c r="X558" s="70"/>
      <c r="Y558" s="71"/>
      <c r="Z558" s="87" t="s">
        <v>16</v>
      </c>
      <c r="AA558" s="15" t="str">
        <f>IF(G558="","",IF(Z558="SI",G558*(1+'INPUTS Y LISTAS'!$B$15),'Modelo Estadistico'!G558))</f>
        <v/>
      </c>
      <c r="AB558" s="15" t="str">
        <f>IF(H558="","",IF(Z558="SI",H558*(1+'INPUTS Y LISTAS'!$B$15),'Modelo Estadistico'!H558))</f>
        <v/>
      </c>
      <c r="AC558" s="15" t="str">
        <f>IF(I558="","",IF(Z558="SI",I558*(1+'INPUTS Y LISTAS'!$B$15),'Modelo Estadistico'!I558))</f>
        <v/>
      </c>
      <c r="AD558" s="15" t="str">
        <f>IF(J558="","",IF(Z558="SI",J558*(1+'INPUTS Y LISTAS'!$B$15),'Modelo Estadistico'!J558))</f>
        <v/>
      </c>
      <c r="AE558" s="15" t="str">
        <f>IF(K558="","",IF(Z558="SI",K558*(1+'INPUTS Y LISTAS'!$B$15),'Modelo Estadistico'!K558))</f>
        <v/>
      </c>
      <c r="AF558" s="15" t="str">
        <f>IF(L558="","",IF(Z558="SI",L558*(1+'INPUTS Y LISTAS'!$B$15),'Modelo Estadistico'!L558))</f>
        <v/>
      </c>
      <c r="AG558" s="15" t="str">
        <f>IF(M558="","",IF(Z558="SI",M558*(1+'INPUTS Y LISTAS'!$B$15),'Modelo Estadistico'!M558))</f>
        <v/>
      </c>
      <c r="AH558" s="15" t="str">
        <f>IF(N558="","",IF(Z558="SI",N558*(1+'INPUTS Y LISTAS'!$B$15),'Modelo Estadistico'!N558))</f>
        <v/>
      </c>
      <c r="AI558" s="15" t="str">
        <f>IF(O558="","",IF(Z558="SI",O558*(1+'INPUTS Y LISTAS'!$B$15),'Modelo Estadistico'!O558))</f>
        <v/>
      </c>
      <c r="AJ558" s="15" t="str">
        <f>IF(P558="","",IF(Z558="SI",P558*(1+'INPUTS Y LISTAS'!$B$15),'Modelo Estadistico'!P558))</f>
        <v/>
      </c>
      <c r="AK558" s="15" t="str">
        <f>IF(Q558="","",IF(Z558="SI",Q558*(1+'INPUTS Y LISTAS'!$B$15),'Modelo Estadistico'!Q558))</f>
        <v/>
      </c>
      <c r="AL558" s="15" t="str">
        <f>IF(R558="","",IF(Z558="SI",R558*(1+'INPUTS Y LISTAS'!$B$15),'Modelo Estadistico'!R558))</f>
        <v/>
      </c>
      <c r="AM558" s="15" t="str">
        <f>IF(S558="","",IF(Z558="SI",S558*(1+'INPUTS Y LISTAS'!$B$15),'Modelo Estadistico'!S558))</f>
        <v/>
      </c>
      <c r="AN558" s="15" t="str">
        <f>IF(T558="","",IF(Z558="SI",T558*(1+'INPUTS Y LISTAS'!$B$15),'Modelo Estadistico'!T558))</f>
        <v/>
      </c>
      <c r="AO558" s="15" t="str">
        <f>IF(U558="","",IF(Z558="SI",U558*(1+'INPUTS Y LISTAS'!$B$15),'Modelo Estadistico'!U558))</f>
        <v/>
      </c>
      <c r="AP558" s="15" t="str">
        <f>IF(V558="","",IF(Z558="SI",V558*(1+'INPUTS Y LISTAS'!$B$15),'Modelo Estadistico'!V558))</f>
        <v/>
      </c>
      <c r="AQ558" s="15" t="str">
        <f>IF(W558="","",IF(Z558="SI",W558*(1+'INPUTS Y LISTAS'!$B$15),'Modelo Estadistico'!W558))</f>
        <v/>
      </c>
      <c r="AR558" s="15" t="str">
        <f>IF(X558="","",IF(Z558="SI",X558*(1+'INPUTS Y LISTAS'!$B$15),'Modelo Estadistico'!X558))</f>
        <v/>
      </c>
      <c r="AS558" s="71"/>
      <c r="AT558" s="29" t="str">
        <f t="shared" si="576"/>
        <v/>
      </c>
      <c r="AU558" s="15" t="str">
        <f t="shared" si="577"/>
        <v/>
      </c>
      <c r="AV558" s="15" t="str">
        <f t="shared" si="578"/>
        <v/>
      </c>
      <c r="AW558" s="30" t="str">
        <f t="shared" si="579"/>
        <v/>
      </c>
      <c r="AX558" s="28" t="str">
        <f t="shared" si="558"/>
        <v/>
      </c>
      <c r="AY558" s="16" t="str">
        <f t="shared" si="530"/>
        <v/>
      </c>
      <c r="AZ558" s="16" t="str">
        <f t="shared" si="531"/>
        <v/>
      </c>
      <c r="BA558" s="16" t="str">
        <f t="shared" si="532"/>
        <v/>
      </c>
      <c r="BB558" s="16" t="str">
        <f t="shared" si="533"/>
        <v/>
      </c>
      <c r="BC558" s="16" t="str">
        <f t="shared" si="534"/>
        <v/>
      </c>
      <c r="BD558" s="16" t="str">
        <f t="shared" si="535"/>
        <v/>
      </c>
      <c r="BE558" s="16" t="str">
        <f t="shared" si="536"/>
        <v/>
      </c>
      <c r="BF558" s="16" t="str">
        <f t="shared" si="537"/>
        <v/>
      </c>
      <c r="BG558" s="16" t="str">
        <f t="shared" si="538"/>
        <v/>
      </c>
      <c r="BH558" s="16" t="str">
        <f t="shared" si="539"/>
        <v/>
      </c>
      <c r="BI558" s="16" t="str">
        <f t="shared" si="540"/>
        <v/>
      </c>
      <c r="BJ558" s="16" t="str">
        <f t="shared" si="541"/>
        <v/>
      </c>
      <c r="BK558" s="16" t="str">
        <f t="shared" si="542"/>
        <v/>
      </c>
      <c r="BL558" s="16" t="str">
        <f t="shared" si="543"/>
        <v/>
      </c>
      <c r="BM558" s="16"/>
      <c r="BN558" s="16" t="str">
        <f t="shared" si="544"/>
        <v/>
      </c>
      <c r="BO558" s="16" t="str">
        <f t="shared" si="545"/>
        <v/>
      </c>
      <c r="BP558" s="28" t="str">
        <f t="shared" si="546"/>
        <v/>
      </c>
      <c r="BQ558" s="16" t="str">
        <f t="shared" si="547"/>
        <v/>
      </c>
      <c r="BR558" s="16" t="str">
        <f t="shared" si="548"/>
        <v/>
      </c>
      <c r="BS558" s="16" t="str">
        <f t="shared" si="549"/>
        <v/>
      </c>
      <c r="BT558" s="16" t="str">
        <f t="shared" si="550"/>
        <v/>
      </c>
      <c r="BU558" s="16" t="str">
        <f t="shared" si="551"/>
        <v/>
      </c>
      <c r="BV558" s="16" t="str">
        <f t="shared" si="552"/>
        <v/>
      </c>
      <c r="BW558" s="16" t="str">
        <f t="shared" si="553"/>
        <v/>
      </c>
      <c r="BX558" s="16" t="str">
        <f t="shared" si="554"/>
        <v/>
      </c>
      <c r="BY558" s="16" t="str">
        <f t="shared" si="555"/>
        <v/>
      </c>
      <c r="BZ558" s="16" t="str">
        <f t="shared" si="574"/>
        <v/>
      </c>
      <c r="CA558" s="16" t="str">
        <f t="shared" si="574"/>
        <v/>
      </c>
      <c r="CB558" s="16" t="str">
        <f t="shared" si="574"/>
        <v/>
      </c>
      <c r="CC558" s="16" t="str">
        <f t="shared" si="574"/>
        <v/>
      </c>
      <c r="CD558" s="16" t="str">
        <f t="shared" si="574"/>
        <v/>
      </c>
      <c r="CE558" s="16" t="str">
        <f t="shared" si="574"/>
        <v/>
      </c>
      <c r="CF558" s="16" t="str">
        <f t="shared" si="574"/>
        <v/>
      </c>
      <c r="CG558" s="16" t="str">
        <f t="shared" si="574"/>
        <v/>
      </c>
      <c r="CH558" s="66" t="str">
        <f t="shared" si="557"/>
        <v/>
      </c>
      <c r="CI558" s="42" t="str">
        <f t="shared" si="569"/>
        <v/>
      </c>
      <c r="CJ558" s="42" t="str">
        <f t="shared" si="570"/>
        <v/>
      </c>
      <c r="CK558" s="42" t="str">
        <f t="shared" si="571"/>
        <v/>
      </c>
      <c r="CL558" s="42" t="str">
        <f t="shared" si="572"/>
        <v/>
      </c>
      <c r="CM558" s="42" t="str">
        <f t="shared" si="573"/>
        <v/>
      </c>
      <c r="CN558" s="65">
        <f t="shared" si="559"/>
        <v>0</v>
      </c>
      <c r="CO558" s="73"/>
      <c r="CP558" s="41">
        <f t="shared" si="580"/>
        <v>0</v>
      </c>
      <c r="CQ558" s="39">
        <f t="shared" si="581"/>
        <v>0</v>
      </c>
      <c r="CR558" s="40">
        <f t="shared" si="582"/>
        <v>0</v>
      </c>
      <c r="CS558" s="134">
        <f t="shared" si="583"/>
        <v>0</v>
      </c>
      <c r="CT558" s="17"/>
      <c r="CU558" s="129"/>
      <c r="CV558" s="130">
        <f t="shared" si="560"/>
        <v>0</v>
      </c>
      <c r="CW558" s="134">
        <f t="shared" si="561"/>
        <v>0</v>
      </c>
      <c r="CX558" s="131">
        <f>+IF($I$7="SI",'INPUTS Y LISTAS'!$B$31,0)</f>
        <v>0</v>
      </c>
      <c r="CY558" s="132"/>
      <c r="CZ558" s="130">
        <f t="shared" si="562"/>
        <v>0</v>
      </c>
      <c r="DA558" s="134">
        <f t="shared" si="563"/>
        <v>0</v>
      </c>
      <c r="DB558" s="131">
        <f>+IF($I$7="SI",'INPUTS Y LISTAS'!$B$32,0)</f>
        <v>0</v>
      </c>
      <c r="DC558" s="132"/>
      <c r="DD558" s="130">
        <f t="shared" si="564"/>
        <v>0</v>
      </c>
      <c r="DE558" s="134">
        <f t="shared" si="565"/>
        <v>0</v>
      </c>
      <c r="DF558" s="131">
        <f>+IF($I$7="SI",'INPUTS Y LISTAS'!$B$33,0)</f>
        <v>0</v>
      </c>
      <c r="DG558" s="132"/>
      <c r="DH558" s="130">
        <f t="shared" si="566"/>
        <v>0</v>
      </c>
      <c r="DI558" s="134">
        <f t="shared" si="567"/>
        <v>0</v>
      </c>
      <c r="DJ558" s="136">
        <f t="shared" si="568"/>
        <v>0</v>
      </c>
    </row>
    <row r="559" spans="3:114" ht="15.75" hidden="1" outlineLevel="2" x14ac:dyDescent="0.2">
      <c r="C559" s="14">
        <f t="shared" si="575"/>
        <v>545</v>
      </c>
      <c r="D559" s="72"/>
      <c r="E559" s="69">
        <v>1</v>
      </c>
      <c r="F559" s="69"/>
      <c r="G559" s="70"/>
      <c r="H559" s="70"/>
      <c r="I559" s="70"/>
      <c r="J559" s="70"/>
      <c r="K559" s="70"/>
      <c r="L559" s="70"/>
      <c r="M559" s="70"/>
      <c r="N559" s="70"/>
      <c r="O559" s="70"/>
      <c r="P559" s="70"/>
      <c r="Q559" s="70"/>
      <c r="R559" s="70"/>
      <c r="S559" s="70"/>
      <c r="T559" s="70"/>
      <c r="U559" s="70"/>
      <c r="V559" s="70"/>
      <c r="W559" s="70"/>
      <c r="X559" s="70"/>
      <c r="Y559" s="71"/>
      <c r="Z559" s="87" t="s">
        <v>16</v>
      </c>
      <c r="AA559" s="15" t="str">
        <f>IF(G559="","",IF(Z559="SI",G559*(1+'INPUTS Y LISTAS'!$B$15),'Modelo Estadistico'!G559))</f>
        <v/>
      </c>
      <c r="AB559" s="15" t="str">
        <f>IF(H559="","",IF(Z559="SI",H559*(1+'INPUTS Y LISTAS'!$B$15),'Modelo Estadistico'!H559))</f>
        <v/>
      </c>
      <c r="AC559" s="15" t="str">
        <f>IF(I559="","",IF(Z559="SI",I559*(1+'INPUTS Y LISTAS'!$B$15),'Modelo Estadistico'!I559))</f>
        <v/>
      </c>
      <c r="AD559" s="15" t="str">
        <f>IF(J559="","",IF(Z559="SI",J559*(1+'INPUTS Y LISTAS'!$B$15),'Modelo Estadistico'!J559))</f>
        <v/>
      </c>
      <c r="AE559" s="15" t="str">
        <f>IF(K559="","",IF(Z559="SI",K559*(1+'INPUTS Y LISTAS'!$B$15),'Modelo Estadistico'!K559))</f>
        <v/>
      </c>
      <c r="AF559" s="15" t="str">
        <f>IF(L559="","",IF(Z559="SI",L559*(1+'INPUTS Y LISTAS'!$B$15),'Modelo Estadistico'!L559))</f>
        <v/>
      </c>
      <c r="AG559" s="15" t="str">
        <f>IF(M559="","",IF(Z559="SI",M559*(1+'INPUTS Y LISTAS'!$B$15),'Modelo Estadistico'!M559))</f>
        <v/>
      </c>
      <c r="AH559" s="15" t="str">
        <f>IF(N559="","",IF(Z559="SI",N559*(1+'INPUTS Y LISTAS'!$B$15),'Modelo Estadistico'!N559))</f>
        <v/>
      </c>
      <c r="AI559" s="15" t="str">
        <f>IF(O559="","",IF(Z559="SI",O559*(1+'INPUTS Y LISTAS'!$B$15),'Modelo Estadistico'!O559))</f>
        <v/>
      </c>
      <c r="AJ559" s="15" t="str">
        <f>IF(P559="","",IF(Z559="SI",P559*(1+'INPUTS Y LISTAS'!$B$15),'Modelo Estadistico'!P559))</f>
        <v/>
      </c>
      <c r="AK559" s="15" t="str">
        <f>IF(Q559="","",IF(Z559="SI",Q559*(1+'INPUTS Y LISTAS'!$B$15),'Modelo Estadistico'!Q559))</f>
        <v/>
      </c>
      <c r="AL559" s="15" t="str">
        <f>IF(R559="","",IF(Z559="SI",R559*(1+'INPUTS Y LISTAS'!$B$15),'Modelo Estadistico'!R559))</f>
        <v/>
      </c>
      <c r="AM559" s="15" t="str">
        <f>IF(S559="","",IF(Z559="SI",S559*(1+'INPUTS Y LISTAS'!$B$15),'Modelo Estadistico'!S559))</f>
        <v/>
      </c>
      <c r="AN559" s="15" t="str">
        <f>IF(T559="","",IF(Z559="SI",T559*(1+'INPUTS Y LISTAS'!$B$15),'Modelo Estadistico'!T559))</f>
        <v/>
      </c>
      <c r="AO559" s="15" t="str">
        <f>IF(U559="","",IF(Z559="SI",U559*(1+'INPUTS Y LISTAS'!$B$15),'Modelo Estadistico'!U559))</f>
        <v/>
      </c>
      <c r="AP559" s="15" t="str">
        <f>IF(V559="","",IF(Z559="SI",V559*(1+'INPUTS Y LISTAS'!$B$15),'Modelo Estadistico'!V559))</f>
        <v/>
      </c>
      <c r="AQ559" s="15" t="str">
        <f>IF(W559="","",IF(Z559="SI",W559*(1+'INPUTS Y LISTAS'!$B$15),'Modelo Estadistico'!W559))</f>
        <v/>
      </c>
      <c r="AR559" s="15" t="str">
        <f>IF(X559="","",IF(Z559="SI",X559*(1+'INPUTS Y LISTAS'!$B$15),'Modelo Estadistico'!X559))</f>
        <v/>
      </c>
      <c r="AS559" s="71"/>
      <c r="AT559" s="29" t="str">
        <f t="shared" si="576"/>
        <v/>
      </c>
      <c r="AU559" s="15" t="str">
        <f t="shared" si="577"/>
        <v/>
      </c>
      <c r="AV559" s="15" t="str">
        <f t="shared" si="578"/>
        <v/>
      </c>
      <c r="AW559" s="30" t="str">
        <f t="shared" si="579"/>
        <v/>
      </c>
      <c r="AX559" s="28" t="str">
        <f t="shared" si="558"/>
        <v/>
      </c>
      <c r="AY559" s="16" t="str">
        <f t="shared" si="530"/>
        <v/>
      </c>
      <c r="AZ559" s="16" t="str">
        <f t="shared" si="531"/>
        <v/>
      </c>
      <c r="BA559" s="16" t="str">
        <f t="shared" si="532"/>
        <v/>
      </c>
      <c r="BB559" s="16" t="str">
        <f t="shared" si="533"/>
        <v/>
      </c>
      <c r="BC559" s="16" t="str">
        <f t="shared" si="534"/>
        <v/>
      </c>
      <c r="BD559" s="16" t="str">
        <f t="shared" si="535"/>
        <v/>
      </c>
      <c r="BE559" s="16" t="str">
        <f t="shared" si="536"/>
        <v/>
      </c>
      <c r="BF559" s="16" t="str">
        <f t="shared" si="537"/>
        <v/>
      </c>
      <c r="BG559" s="16" t="str">
        <f t="shared" si="538"/>
        <v/>
      </c>
      <c r="BH559" s="16" t="str">
        <f t="shared" si="539"/>
        <v/>
      </c>
      <c r="BI559" s="16" t="str">
        <f t="shared" si="540"/>
        <v/>
      </c>
      <c r="BJ559" s="16" t="str">
        <f t="shared" si="541"/>
        <v/>
      </c>
      <c r="BK559" s="16" t="str">
        <f t="shared" si="542"/>
        <v/>
      </c>
      <c r="BL559" s="16" t="str">
        <f t="shared" si="543"/>
        <v/>
      </c>
      <c r="BM559" s="16"/>
      <c r="BN559" s="16" t="str">
        <f t="shared" si="544"/>
        <v/>
      </c>
      <c r="BO559" s="16" t="str">
        <f t="shared" si="545"/>
        <v/>
      </c>
      <c r="BP559" s="28" t="str">
        <f t="shared" si="546"/>
        <v/>
      </c>
      <c r="BQ559" s="16" t="str">
        <f t="shared" si="547"/>
        <v/>
      </c>
      <c r="BR559" s="16" t="str">
        <f t="shared" si="548"/>
        <v/>
      </c>
      <c r="BS559" s="16" t="str">
        <f t="shared" si="549"/>
        <v/>
      </c>
      <c r="BT559" s="16" t="str">
        <f t="shared" si="550"/>
        <v/>
      </c>
      <c r="BU559" s="16" t="str">
        <f t="shared" si="551"/>
        <v/>
      </c>
      <c r="BV559" s="16" t="str">
        <f t="shared" si="552"/>
        <v/>
      </c>
      <c r="BW559" s="16" t="str">
        <f t="shared" si="553"/>
        <v/>
      </c>
      <c r="BX559" s="16" t="str">
        <f t="shared" si="554"/>
        <v/>
      </c>
      <c r="BY559" s="16" t="str">
        <f t="shared" si="555"/>
        <v/>
      </c>
      <c r="BZ559" s="16" t="str">
        <f t="shared" si="574"/>
        <v/>
      </c>
      <c r="CA559" s="16" t="str">
        <f t="shared" si="574"/>
        <v/>
      </c>
      <c r="CB559" s="16" t="str">
        <f t="shared" si="574"/>
        <v/>
      </c>
      <c r="CC559" s="16" t="str">
        <f t="shared" si="574"/>
        <v/>
      </c>
      <c r="CD559" s="16" t="str">
        <f t="shared" si="574"/>
        <v/>
      </c>
      <c r="CE559" s="16" t="str">
        <f t="shared" si="574"/>
        <v/>
      </c>
      <c r="CF559" s="16" t="str">
        <f t="shared" si="574"/>
        <v/>
      </c>
      <c r="CG559" s="16" t="str">
        <f t="shared" si="574"/>
        <v/>
      </c>
      <c r="CH559" s="66" t="str">
        <f t="shared" si="557"/>
        <v/>
      </c>
      <c r="CI559" s="42" t="str">
        <f t="shared" si="569"/>
        <v/>
      </c>
      <c r="CJ559" s="42" t="str">
        <f t="shared" si="570"/>
        <v/>
      </c>
      <c r="CK559" s="42" t="str">
        <f t="shared" si="571"/>
        <v/>
      </c>
      <c r="CL559" s="42" t="str">
        <f t="shared" si="572"/>
        <v/>
      </c>
      <c r="CM559" s="42" t="str">
        <f t="shared" si="573"/>
        <v/>
      </c>
      <c r="CN559" s="65">
        <f t="shared" si="559"/>
        <v>0</v>
      </c>
      <c r="CO559" s="73"/>
      <c r="CP559" s="41">
        <f t="shared" si="580"/>
        <v>0</v>
      </c>
      <c r="CQ559" s="39">
        <f t="shared" si="581"/>
        <v>0</v>
      </c>
      <c r="CR559" s="40">
        <f t="shared" si="582"/>
        <v>0</v>
      </c>
      <c r="CS559" s="134">
        <f t="shared" si="583"/>
        <v>0</v>
      </c>
      <c r="CT559" s="17"/>
      <c r="CU559" s="129"/>
      <c r="CV559" s="130">
        <f t="shared" si="560"/>
        <v>0</v>
      </c>
      <c r="CW559" s="134">
        <f t="shared" si="561"/>
        <v>0</v>
      </c>
      <c r="CX559" s="131">
        <f>+IF($I$7="SI",'INPUTS Y LISTAS'!$B$31,0)</f>
        <v>0</v>
      </c>
      <c r="CY559" s="132"/>
      <c r="CZ559" s="130">
        <f t="shared" si="562"/>
        <v>0</v>
      </c>
      <c r="DA559" s="134">
        <f t="shared" si="563"/>
        <v>0</v>
      </c>
      <c r="DB559" s="131">
        <f>+IF($I$7="SI",'INPUTS Y LISTAS'!$B$32,0)</f>
        <v>0</v>
      </c>
      <c r="DC559" s="132"/>
      <c r="DD559" s="130">
        <f t="shared" si="564"/>
        <v>0</v>
      </c>
      <c r="DE559" s="134">
        <f t="shared" si="565"/>
        <v>0</v>
      </c>
      <c r="DF559" s="131">
        <f>+IF($I$7="SI",'INPUTS Y LISTAS'!$B$33,0)</f>
        <v>0</v>
      </c>
      <c r="DG559" s="132"/>
      <c r="DH559" s="130">
        <f t="shared" si="566"/>
        <v>0</v>
      </c>
      <c r="DI559" s="134">
        <f t="shared" si="567"/>
        <v>0</v>
      </c>
      <c r="DJ559" s="136">
        <f t="shared" si="568"/>
        <v>0</v>
      </c>
    </row>
    <row r="560" spans="3:114" ht="15.75" hidden="1" outlineLevel="2" x14ac:dyDescent="0.2">
      <c r="C560" s="14">
        <f t="shared" si="575"/>
        <v>546</v>
      </c>
      <c r="D560" s="72"/>
      <c r="E560" s="69">
        <v>1</v>
      </c>
      <c r="F560" s="69"/>
      <c r="G560" s="70"/>
      <c r="H560" s="70"/>
      <c r="I560" s="70"/>
      <c r="J560" s="70"/>
      <c r="K560" s="70"/>
      <c r="L560" s="70"/>
      <c r="M560" s="70"/>
      <c r="N560" s="70"/>
      <c r="O560" s="70"/>
      <c r="P560" s="70"/>
      <c r="Q560" s="70"/>
      <c r="R560" s="70"/>
      <c r="S560" s="70"/>
      <c r="T560" s="70"/>
      <c r="U560" s="70"/>
      <c r="V560" s="70"/>
      <c r="W560" s="70"/>
      <c r="X560" s="70"/>
      <c r="Y560" s="71"/>
      <c r="Z560" s="87" t="s">
        <v>16</v>
      </c>
      <c r="AA560" s="15" t="str">
        <f>IF(G560="","",IF(Z560="SI",G560*(1+'INPUTS Y LISTAS'!$B$15),'Modelo Estadistico'!G560))</f>
        <v/>
      </c>
      <c r="AB560" s="15" t="str">
        <f>IF(H560="","",IF(Z560="SI",H560*(1+'INPUTS Y LISTAS'!$B$15),'Modelo Estadistico'!H560))</f>
        <v/>
      </c>
      <c r="AC560" s="15" t="str">
        <f>IF(I560="","",IF(Z560="SI",I560*(1+'INPUTS Y LISTAS'!$B$15),'Modelo Estadistico'!I560))</f>
        <v/>
      </c>
      <c r="AD560" s="15" t="str">
        <f>IF(J560="","",IF(Z560="SI",J560*(1+'INPUTS Y LISTAS'!$B$15),'Modelo Estadistico'!J560))</f>
        <v/>
      </c>
      <c r="AE560" s="15" t="str">
        <f>IF(K560="","",IF(Z560="SI",K560*(1+'INPUTS Y LISTAS'!$B$15),'Modelo Estadistico'!K560))</f>
        <v/>
      </c>
      <c r="AF560" s="15" t="str">
        <f>IF(L560="","",IF(Z560="SI",L560*(1+'INPUTS Y LISTAS'!$B$15),'Modelo Estadistico'!L560))</f>
        <v/>
      </c>
      <c r="AG560" s="15" t="str">
        <f>IF(M560="","",IF(Z560="SI",M560*(1+'INPUTS Y LISTAS'!$B$15),'Modelo Estadistico'!M560))</f>
        <v/>
      </c>
      <c r="AH560" s="15" t="str">
        <f>IF(N560="","",IF(Z560="SI",N560*(1+'INPUTS Y LISTAS'!$B$15),'Modelo Estadistico'!N560))</f>
        <v/>
      </c>
      <c r="AI560" s="15" t="str">
        <f>IF(O560="","",IF(Z560="SI",O560*(1+'INPUTS Y LISTAS'!$B$15),'Modelo Estadistico'!O560))</f>
        <v/>
      </c>
      <c r="AJ560" s="15" t="str">
        <f>IF(P560="","",IF(Z560="SI",P560*(1+'INPUTS Y LISTAS'!$B$15),'Modelo Estadistico'!P560))</f>
        <v/>
      </c>
      <c r="AK560" s="15" t="str">
        <f>IF(Q560="","",IF(Z560="SI",Q560*(1+'INPUTS Y LISTAS'!$B$15),'Modelo Estadistico'!Q560))</f>
        <v/>
      </c>
      <c r="AL560" s="15" t="str">
        <f>IF(R560="","",IF(Z560="SI",R560*(1+'INPUTS Y LISTAS'!$B$15),'Modelo Estadistico'!R560))</f>
        <v/>
      </c>
      <c r="AM560" s="15" t="str">
        <f>IF(S560="","",IF(Z560="SI",S560*(1+'INPUTS Y LISTAS'!$B$15),'Modelo Estadistico'!S560))</f>
        <v/>
      </c>
      <c r="AN560" s="15" t="str">
        <f>IF(T560="","",IF(Z560="SI",T560*(1+'INPUTS Y LISTAS'!$B$15),'Modelo Estadistico'!T560))</f>
        <v/>
      </c>
      <c r="AO560" s="15" t="str">
        <f>IF(U560="","",IF(Z560="SI",U560*(1+'INPUTS Y LISTAS'!$B$15),'Modelo Estadistico'!U560))</f>
        <v/>
      </c>
      <c r="AP560" s="15" t="str">
        <f>IF(V560="","",IF(Z560="SI",V560*(1+'INPUTS Y LISTAS'!$B$15),'Modelo Estadistico'!V560))</f>
        <v/>
      </c>
      <c r="AQ560" s="15" t="str">
        <f>IF(W560="","",IF(Z560="SI",W560*(1+'INPUTS Y LISTAS'!$B$15),'Modelo Estadistico'!W560))</f>
        <v/>
      </c>
      <c r="AR560" s="15" t="str">
        <f>IF(X560="","",IF(Z560="SI",X560*(1+'INPUTS Y LISTAS'!$B$15),'Modelo Estadistico'!X560))</f>
        <v/>
      </c>
      <c r="AS560" s="71"/>
      <c r="AT560" s="29" t="str">
        <f t="shared" si="576"/>
        <v/>
      </c>
      <c r="AU560" s="15" t="str">
        <f t="shared" si="577"/>
        <v/>
      </c>
      <c r="AV560" s="15" t="str">
        <f t="shared" si="578"/>
        <v/>
      </c>
      <c r="AW560" s="30" t="str">
        <f t="shared" si="579"/>
        <v/>
      </c>
      <c r="AX560" s="28" t="str">
        <f t="shared" si="558"/>
        <v/>
      </c>
      <c r="AY560" s="16" t="str">
        <f t="shared" si="530"/>
        <v/>
      </c>
      <c r="AZ560" s="16" t="str">
        <f t="shared" si="531"/>
        <v/>
      </c>
      <c r="BA560" s="16" t="str">
        <f t="shared" si="532"/>
        <v/>
      </c>
      <c r="BB560" s="16" t="str">
        <f t="shared" si="533"/>
        <v/>
      </c>
      <c r="BC560" s="16" t="str">
        <f t="shared" si="534"/>
        <v/>
      </c>
      <c r="BD560" s="16" t="str">
        <f t="shared" si="535"/>
        <v/>
      </c>
      <c r="BE560" s="16" t="str">
        <f t="shared" si="536"/>
        <v/>
      </c>
      <c r="BF560" s="16" t="str">
        <f t="shared" si="537"/>
        <v/>
      </c>
      <c r="BG560" s="16" t="str">
        <f t="shared" si="538"/>
        <v/>
      </c>
      <c r="BH560" s="16" t="str">
        <f t="shared" si="539"/>
        <v/>
      </c>
      <c r="BI560" s="16" t="str">
        <f t="shared" si="540"/>
        <v/>
      </c>
      <c r="BJ560" s="16" t="str">
        <f t="shared" si="541"/>
        <v/>
      </c>
      <c r="BK560" s="16" t="str">
        <f t="shared" si="542"/>
        <v/>
      </c>
      <c r="BL560" s="16" t="str">
        <f t="shared" si="543"/>
        <v/>
      </c>
      <c r="BM560" s="16"/>
      <c r="BN560" s="16" t="str">
        <f t="shared" si="544"/>
        <v/>
      </c>
      <c r="BO560" s="16" t="str">
        <f t="shared" si="545"/>
        <v/>
      </c>
      <c r="BP560" s="28" t="str">
        <f t="shared" si="546"/>
        <v/>
      </c>
      <c r="BQ560" s="16" t="str">
        <f t="shared" si="547"/>
        <v/>
      </c>
      <c r="BR560" s="16" t="str">
        <f t="shared" si="548"/>
        <v/>
      </c>
      <c r="BS560" s="16" t="str">
        <f t="shared" si="549"/>
        <v/>
      </c>
      <c r="BT560" s="16" t="str">
        <f t="shared" si="550"/>
        <v/>
      </c>
      <c r="BU560" s="16" t="str">
        <f t="shared" si="551"/>
        <v/>
      </c>
      <c r="BV560" s="16" t="str">
        <f t="shared" si="552"/>
        <v/>
      </c>
      <c r="BW560" s="16" t="str">
        <f t="shared" si="553"/>
        <v/>
      </c>
      <c r="BX560" s="16" t="str">
        <f t="shared" si="554"/>
        <v/>
      </c>
      <c r="BY560" s="16" t="str">
        <f t="shared" si="555"/>
        <v/>
      </c>
      <c r="BZ560" s="16" t="str">
        <f t="shared" ref="BZ560:CG575" si="584">IF(BH560="Incluir Cotización",$AJ560,"")</f>
        <v/>
      </c>
      <c r="CA560" s="16" t="str">
        <f t="shared" si="584"/>
        <v/>
      </c>
      <c r="CB560" s="16" t="str">
        <f t="shared" si="584"/>
        <v/>
      </c>
      <c r="CC560" s="16" t="str">
        <f t="shared" si="584"/>
        <v/>
      </c>
      <c r="CD560" s="16" t="str">
        <f t="shared" si="584"/>
        <v/>
      </c>
      <c r="CE560" s="16" t="str">
        <f t="shared" si="584"/>
        <v/>
      </c>
      <c r="CF560" s="16" t="str">
        <f t="shared" si="584"/>
        <v/>
      </c>
      <c r="CG560" s="16" t="str">
        <f t="shared" si="584"/>
        <v/>
      </c>
      <c r="CH560" s="66" t="str">
        <f t="shared" si="557"/>
        <v/>
      </c>
      <c r="CI560" s="42" t="str">
        <f t="shared" si="569"/>
        <v/>
      </c>
      <c r="CJ560" s="42" t="str">
        <f t="shared" si="570"/>
        <v/>
      </c>
      <c r="CK560" s="42" t="str">
        <f t="shared" si="571"/>
        <v/>
      </c>
      <c r="CL560" s="42" t="str">
        <f t="shared" si="572"/>
        <v/>
      </c>
      <c r="CM560" s="42" t="str">
        <f t="shared" si="573"/>
        <v/>
      </c>
      <c r="CN560" s="65">
        <f t="shared" si="559"/>
        <v>0</v>
      </c>
      <c r="CO560" s="73"/>
      <c r="CP560" s="41">
        <f t="shared" si="580"/>
        <v>0</v>
      </c>
      <c r="CQ560" s="39">
        <f t="shared" si="581"/>
        <v>0</v>
      </c>
      <c r="CR560" s="40">
        <f t="shared" si="582"/>
        <v>0</v>
      </c>
      <c r="CS560" s="134">
        <f t="shared" si="583"/>
        <v>0</v>
      </c>
      <c r="CT560" s="17"/>
      <c r="CU560" s="129"/>
      <c r="CV560" s="130">
        <f t="shared" si="560"/>
        <v>0</v>
      </c>
      <c r="CW560" s="134">
        <f t="shared" si="561"/>
        <v>0</v>
      </c>
      <c r="CX560" s="131">
        <f>+IF($I$7="SI",'INPUTS Y LISTAS'!$B$31,0)</f>
        <v>0</v>
      </c>
      <c r="CY560" s="132"/>
      <c r="CZ560" s="130">
        <f t="shared" si="562"/>
        <v>0</v>
      </c>
      <c r="DA560" s="134">
        <f t="shared" si="563"/>
        <v>0</v>
      </c>
      <c r="DB560" s="131">
        <f>+IF($I$7="SI",'INPUTS Y LISTAS'!$B$32,0)</f>
        <v>0</v>
      </c>
      <c r="DC560" s="132"/>
      <c r="DD560" s="130">
        <f t="shared" si="564"/>
        <v>0</v>
      </c>
      <c r="DE560" s="134">
        <f t="shared" si="565"/>
        <v>0</v>
      </c>
      <c r="DF560" s="131">
        <f>+IF($I$7="SI",'INPUTS Y LISTAS'!$B$33,0)</f>
        <v>0</v>
      </c>
      <c r="DG560" s="132"/>
      <c r="DH560" s="130">
        <f t="shared" si="566"/>
        <v>0</v>
      </c>
      <c r="DI560" s="134">
        <f t="shared" si="567"/>
        <v>0</v>
      </c>
      <c r="DJ560" s="136">
        <f t="shared" si="568"/>
        <v>0</v>
      </c>
    </row>
    <row r="561" spans="3:114" ht="15.75" hidden="1" outlineLevel="2" x14ac:dyDescent="0.2">
      <c r="C561" s="14">
        <f t="shared" si="575"/>
        <v>547</v>
      </c>
      <c r="D561" s="72"/>
      <c r="E561" s="69">
        <v>1</v>
      </c>
      <c r="F561" s="69"/>
      <c r="G561" s="70"/>
      <c r="H561" s="70"/>
      <c r="I561" s="70"/>
      <c r="J561" s="70"/>
      <c r="K561" s="70"/>
      <c r="L561" s="70"/>
      <c r="M561" s="70"/>
      <c r="N561" s="70"/>
      <c r="O561" s="70"/>
      <c r="P561" s="70"/>
      <c r="Q561" s="70"/>
      <c r="R561" s="70"/>
      <c r="S561" s="70"/>
      <c r="T561" s="70"/>
      <c r="U561" s="70"/>
      <c r="V561" s="70"/>
      <c r="W561" s="70"/>
      <c r="X561" s="70"/>
      <c r="Y561" s="71"/>
      <c r="Z561" s="87" t="s">
        <v>16</v>
      </c>
      <c r="AA561" s="15" t="str">
        <f>IF(G561="","",IF(Z561="SI",G561*(1+'INPUTS Y LISTAS'!$B$15),'Modelo Estadistico'!G561))</f>
        <v/>
      </c>
      <c r="AB561" s="15" t="str">
        <f>IF(H561="","",IF(Z561="SI",H561*(1+'INPUTS Y LISTAS'!$B$15),'Modelo Estadistico'!H561))</f>
        <v/>
      </c>
      <c r="AC561" s="15" t="str">
        <f>IF(I561="","",IF(Z561="SI",I561*(1+'INPUTS Y LISTAS'!$B$15),'Modelo Estadistico'!I561))</f>
        <v/>
      </c>
      <c r="AD561" s="15" t="str">
        <f>IF(J561="","",IF(Z561="SI",J561*(1+'INPUTS Y LISTAS'!$B$15),'Modelo Estadistico'!J561))</f>
        <v/>
      </c>
      <c r="AE561" s="15" t="str">
        <f>IF(K561="","",IF(Z561="SI",K561*(1+'INPUTS Y LISTAS'!$B$15),'Modelo Estadistico'!K561))</f>
        <v/>
      </c>
      <c r="AF561" s="15" t="str">
        <f>IF(L561="","",IF(Z561="SI",L561*(1+'INPUTS Y LISTAS'!$B$15),'Modelo Estadistico'!L561))</f>
        <v/>
      </c>
      <c r="AG561" s="15" t="str">
        <f>IF(M561="","",IF(Z561="SI",M561*(1+'INPUTS Y LISTAS'!$B$15),'Modelo Estadistico'!M561))</f>
        <v/>
      </c>
      <c r="AH561" s="15" t="str">
        <f>IF(N561="","",IF(Z561="SI",N561*(1+'INPUTS Y LISTAS'!$B$15),'Modelo Estadistico'!N561))</f>
        <v/>
      </c>
      <c r="AI561" s="15" t="str">
        <f>IF(O561="","",IF(Z561="SI",O561*(1+'INPUTS Y LISTAS'!$B$15),'Modelo Estadistico'!O561))</f>
        <v/>
      </c>
      <c r="AJ561" s="15" t="str">
        <f>IF(P561="","",IF(Z561="SI",P561*(1+'INPUTS Y LISTAS'!$B$15),'Modelo Estadistico'!P561))</f>
        <v/>
      </c>
      <c r="AK561" s="15" t="str">
        <f>IF(Q561="","",IF(Z561="SI",Q561*(1+'INPUTS Y LISTAS'!$B$15),'Modelo Estadistico'!Q561))</f>
        <v/>
      </c>
      <c r="AL561" s="15" t="str">
        <f>IF(R561="","",IF(Z561="SI",R561*(1+'INPUTS Y LISTAS'!$B$15),'Modelo Estadistico'!R561))</f>
        <v/>
      </c>
      <c r="AM561" s="15" t="str">
        <f>IF(S561="","",IF(Z561="SI",S561*(1+'INPUTS Y LISTAS'!$B$15),'Modelo Estadistico'!S561))</f>
        <v/>
      </c>
      <c r="AN561" s="15" t="str">
        <f>IF(T561="","",IF(Z561="SI",T561*(1+'INPUTS Y LISTAS'!$B$15),'Modelo Estadistico'!T561))</f>
        <v/>
      </c>
      <c r="AO561" s="15" t="str">
        <f>IF(U561="","",IF(Z561="SI",U561*(1+'INPUTS Y LISTAS'!$B$15),'Modelo Estadistico'!U561))</f>
        <v/>
      </c>
      <c r="AP561" s="15" t="str">
        <f>IF(V561="","",IF(Z561="SI",V561*(1+'INPUTS Y LISTAS'!$B$15),'Modelo Estadistico'!V561))</f>
        <v/>
      </c>
      <c r="AQ561" s="15" t="str">
        <f>IF(W561="","",IF(Z561="SI",W561*(1+'INPUTS Y LISTAS'!$B$15),'Modelo Estadistico'!W561))</f>
        <v/>
      </c>
      <c r="AR561" s="15" t="str">
        <f>IF(X561="","",IF(Z561="SI",X561*(1+'INPUTS Y LISTAS'!$B$15),'Modelo Estadistico'!X561))</f>
        <v/>
      </c>
      <c r="AS561" s="71"/>
      <c r="AT561" s="29" t="str">
        <f t="shared" si="576"/>
        <v/>
      </c>
      <c r="AU561" s="15" t="str">
        <f t="shared" si="577"/>
        <v/>
      </c>
      <c r="AV561" s="15" t="str">
        <f t="shared" si="578"/>
        <v/>
      </c>
      <c r="AW561" s="30" t="str">
        <f t="shared" si="579"/>
        <v/>
      </c>
      <c r="AX561" s="28" t="str">
        <f t="shared" si="558"/>
        <v/>
      </c>
      <c r="AY561" s="16" t="str">
        <f t="shared" si="530"/>
        <v/>
      </c>
      <c r="AZ561" s="16" t="str">
        <f t="shared" si="531"/>
        <v/>
      </c>
      <c r="BA561" s="16" t="str">
        <f t="shared" si="532"/>
        <v/>
      </c>
      <c r="BB561" s="16" t="str">
        <f t="shared" si="533"/>
        <v/>
      </c>
      <c r="BC561" s="16" t="str">
        <f t="shared" si="534"/>
        <v/>
      </c>
      <c r="BD561" s="16" t="str">
        <f t="shared" si="535"/>
        <v/>
      </c>
      <c r="BE561" s="16" t="str">
        <f t="shared" si="536"/>
        <v/>
      </c>
      <c r="BF561" s="16" t="str">
        <f t="shared" si="537"/>
        <v/>
      </c>
      <c r="BG561" s="16" t="str">
        <f t="shared" si="538"/>
        <v/>
      </c>
      <c r="BH561" s="16" t="str">
        <f t="shared" si="539"/>
        <v/>
      </c>
      <c r="BI561" s="16" t="str">
        <f t="shared" si="540"/>
        <v/>
      </c>
      <c r="BJ561" s="16" t="str">
        <f t="shared" si="541"/>
        <v/>
      </c>
      <c r="BK561" s="16" t="str">
        <f t="shared" si="542"/>
        <v/>
      </c>
      <c r="BL561" s="16" t="str">
        <f t="shared" si="543"/>
        <v/>
      </c>
      <c r="BM561" s="16"/>
      <c r="BN561" s="16" t="str">
        <f t="shared" si="544"/>
        <v/>
      </c>
      <c r="BO561" s="16" t="str">
        <f t="shared" si="545"/>
        <v/>
      </c>
      <c r="BP561" s="28" t="str">
        <f t="shared" si="546"/>
        <v/>
      </c>
      <c r="BQ561" s="16" t="str">
        <f t="shared" si="547"/>
        <v/>
      </c>
      <c r="BR561" s="16" t="str">
        <f t="shared" si="548"/>
        <v/>
      </c>
      <c r="BS561" s="16" t="str">
        <f t="shared" si="549"/>
        <v/>
      </c>
      <c r="BT561" s="16" t="str">
        <f t="shared" si="550"/>
        <v/>
      </c>
      <c r="BU561" s="16" t="str">
        <f t="shared" si="551"/>
        <v/>
      </c>
      <c r="BV561" s="16" t="str">
        <f t="shared" si="552"/>
        <v/>
      </c>
      <c r="BW561" s="16" t="str">
        <f t="shared" si="553"/>
        <v/>
      </c>
      <c r="BX561" s="16" t="str">
        <f t="shared" si="554"/>
        <v/>
      </c>
      <c r="BY561" s="16" t="str">
        <f t="shared" si="555"/>
        <v/>
      </c>
      <c r="BZ561" s="16" t="str">
        <f t="shared" si="584"/>
        <v/>
      </c>
      <c r="CA561" s="16" t="str">
        <f t="shared" si="584"/>
        <v/>
      </c>
      <c r="CB561" s="16" t="str">
        <f t="shared" si="584"/>
        <v/>
      </c>
      <c r="CC561" s="16" t="str">
        <f t="shared" si="584"/>
        <v/>
      </c>
      <c r="CD561" s="16" t="str">
        <f t="shared" si="584"/>
        <v/>
      </c>
      <c r="CE561" s="16" t="str">
        <f t="shared" si="584"/>
        <v/>
      </c>
      <c r="CF561" s="16" t="str">
        <f t="shared" si="584"/>
        <v/>
      </c>
      <c r="CG561" s="16" t="str">
        <f t="shared" si="584"/>
        <v/>
      </c>
      <c r="CH561" s="66" t="str">
        <f t="shared" si="557"/>
        <v/>
      </c>
      <c r="CI561" s="42" t="str">
        <f t="shared" si="569"/>
        <v/>
      </c>
      <c r="CJ561" s="42" t="str">
        <f t="shared" si="570"/>
        <v/>
      </c>
      <c r="CK561" s="42" t="str">
        <f t="shared" si="571"/>
        <v/>
      </c>
      <c r="CL561" s="42" t="str">
        <f t="shared" si="572"/>
        <v/>
      </c>
      <c r="CM561" s="42" t="str">
        <f t="shared" si="573"/>
        <v/>
      </c>
      <c r="CN561" s="65">
        <f t="shared" si="559"/>
        <v>0</v>
      </c>
      <c r="CO561" s="73"/>
      <c r="CP561" s="41">
        <f t="shared" si="580"/>
        <v>0</v>
      </c>
      <c r="CQ561" s="39">
        <f t="shared" si="581"/>
        <v>0</v>
      </c>
      <c r="CR561" s="40">
        <f t="shared" si="582"/>
        <v>0</v>
      </c>
      <c r="CS561" s="134">
        <f t="shared" si="583"/>
        <v>0</v>
      </c>
      <c r="CT561" s="17"/>
      <c r="CU561" s="129"/>
      <c r="CV561" s="130">
        <f t="shared" si="560"/>
        <v>0</v>
      </c>
      <c r="CW561" s="134">
        <f t="shared" si="561"/>
        <v>0</v>
      </c>
      <c r="CX561" s="131">
        <f>+IF($I$7="SI",'INPUTS Y LISTAS'!$B$31,0)</f>
        <v>0</v>
      </c>
      <c r="CY561" s="132"/>
      <c r="CZ561" s="130">
        <f t="shared" si="562"/>
        <v>0</v>
      </c>
      <c r="DA561" s="134">
        <f t="shared" si="563"/>
        <v>0</v>
      </c>
      <c r="DB561" s="131">
        <f>+IF($I$7="SI",'INPUTS Y LISTAS'!$B$32,0)</f>
        <v>0</v>
      </c>
      <c r="DC561" s="132"/>
      <c r="DD561" s="130">
        <f t="shared" si="564"/>
        <v>0</v>
      </c>
      <c r="DE561" s="134">
        <f t="shared" si="565"/>
        <v>0</v>
      </c>
      <c r="DF561" s="131">
        <f>+IF($I$7="SI",'INPUTS Y LISTAS'!$B$33,0)</f>
        <v>0</v>
      </c>
      <c r="DG561" s="132"/>
      <c r="DH561" s="130">
        <f t="shared" si="566"/>
        <v>0</v>
      </c>
      <c r="DI561" s="134">
        <f t="shared" si="567"/>
        <v>0</v>
      </c>
      <c r="DJ561" s="136">
        <f t="shared" si="568"/>
        <v>0</v>
      </c>
    </row>
    <row r="562" spans="3:114" ht="15.75" hidden="1" outlineLevel="2" x14ac:dyDescent="0.2">
      <c r="C562" s="14">
        <f t="shared" si="575"/>
        <v>548</v>
      </c>
      <c r="D562" s="72"/>
      <c r="E562" s="69">
        <v>1</v>
      </c>
      <c r="F562" s="69"/>
      <c r="G562" s="70"/>
      <c r="H562" s="70"/>
      <c r="I562" s="70"/>
      <c r="J562" s="70"/>
      <c r="K562" s="70"/>
      <c r="L562" s="70"/>
      <c r="M562" s="70"/>
      <c r="N562" s="70"/>
      <c r="O562" s="70"/>
      <c r="P562" s="70"/>
      <c r="Q562" s="70"/>
      <c r="R562" s="70"/>
      <c r="S562" s="70"/>
      <c r="T562" s="70"/>
      <c r="U562" s="70"/>
      <c r="V562" s="70"/>
      <c r="W562" s="70"/>
      <c r="X562" s="70"/>
      <c r="Y562" s="71"/>
      <c r="Z562" s="87" t="s">
        <v>16</v>
      </c>
      <c r="AA562" s="15" t="str">
        <f>IF(G562="","",IF(Z562="SI",G562*(1+'INPUTS Y LISTAS'!$B$15),'Modelo Estadistico'!G562))</f>
        <v/>
      </c>
      <c r="AB562" s="15" t="str">
        <f>IF(H562="","",IF(Z562="SI",H562*(1+'INPUTS Y LISTAS'!$B$15),'Modelo Estadistico'!H562))</f>
        <v/>
      </c>
      <c r="AC562" s="15" t="str">
        <f>IF(I562="","",IF(Z562="SI",I562*(1+'INPUTS Y LISTAS'!$B$15),'Modelo Estadistico'!I562))</f>
        <v/>
      </c>
      <c r="AD562" s="15" t="str">
        <f>IF(J562="","",IF(Z562="SI",J562*(1+'INPUTS Y LISTAS'!$B$15),'Modelo Estadistico'!J562))</f>
        <v/>
      </c>
      <c r="AE562" s="15" t="str">
        <f>IF(K562="","",IF(Z562="SI",K562*(1+'INPUTS Y LISTAS'!$B$15),'Modelo Estadistico'!K562))</f>
        <v/>
      </c>
      <c r="AF562" s="15" t="str">
        <f>IF(L562="","",IF(Z562="SI",L562*(1+'INPUTS Y LISTAS'!$B$15),'Modelo Estadistico'!L562))</f>
        <v/>
      </c>
      <c r="AG562" s="15" t="str">
        <f>IF(M562="","",IF(Z562="SI",M562*(1+'INPUTS Y LISTAS'!$B$15),'Modelo Estadistico'!M562))</f>
        <v/>
      </c>
      <c r="AH562" s="15" t="str">
        <f>IF(N562="","",IF(Z562="SI",N562*(1+'INPUTS Y LISTAS'!$B$15),'Modelo Estadistico'!N562))</f>
        <v/>
      </c>
      <c r="AI562" s="15" t="str">
        <f>IF(O562="","",IF(Z562="SI",O562*(1+'INPUTS Y LISTAS'!$B$15),'Modelo Estadistico'!O562))</f>
        <v/>
      </c>
      <c r="AJ562" s="15" t="str">
        <f>IF(P562="","",IF(Z562="SI",P562*(1+'INPUTS Y LISTAS'!$B$15),'Modelo Estadistico'!P562))</f>
        <v/>
      </c>
      <c r="AK562" s="15" t="str">
        <f>IF(Q562="","",IF(Z562="SI",Q562*(1+'INPUTS Y LISTAS'!$B$15),'Modelo Estadistico'!Q562))</f>
        <v/>
      </c>
      <c r="AL562" s="15" t="str">
        <f>IF(R562="","",IF(Z562="SI",R562*(1+'INPUTS Y LISTAS'!$B$15),'Modelo Estadistico'!R562))</f>
        <v/>
      </c>
      <c r="AM562" s="15" t="str">
        <f>IF(S562="","",IF(Z562="SI",S562*(1+'INPUTS Y LISTAS'!$B$15),'Modelo Estadistico'!S562))</f>
        <v/>
      </c>
      <c r="AN562" s="15" t="str">
        <f>IF(T562="","",IF(Z562="SI",T562*(1+'INPUTS Y LISTAS'!$B$15),'Modelo Estadistico'!T562))</f>
        <v/>
      </c>
      <c r="AO562" s="15" t="str">
        <f>IF(U562="","",IF(Z562="SI",U562*(1+'INPUTS Y LISTAS'!$B$15),'Modelo Estadistico'!U562))</f>
        <v/>
      </c>
      <c r="AP562" s="15" t="str">
        <f>IF(V562="","",IF(Z562="SI",V562*(1+'INPUTS Y LISTAS'!$B$15),'Modelo Estadistico'!V562))</f>
        <v/>
      </c>
      <c r="AQ562" s="15" t="str">
        <f>IF(W562="","",IF(Z562="SI",W562*(1+'INPUTS Y LISTAS'!$B$15),'Modelo Estadistico'!W562))</f>
        <v/>
      </c>
      <c r="AR562" s="15" t="str">
        <f>IF(X562="","",IF(Z562="SI",X562*(1+'INPUTS Y LISTAS'!$B$15),'Modelo Estadistico'!X562))</f>
        <v/>
      </c>
      <c r="AS562" s="71"/>
      <c r="AT562" s="29" t="str">
        <f t="shared" si="576"/>
        <v/>
      </c>
      <c r="AU562" s="15" t="str">
        <f t="shared" si="577"/>
        <v/>
      </c>
      <c r="AV562" s="15" t="str">
        <f t="shared" si="578"/>
        <v/>
      </c>
      <c r="AW562" s="30" t="str">
        <f t="shared" si="579"/>
        <v/>
      </c>
      <c r="AX562" s="28" t="str">
        <f t="shared" si="558"/>
        <v/>
      </c>
      <c r="AY562" s="16" t="str">
        <f t="shared" si="530"/>
        <v/>
      </c>
      <c r="AZ562" s="16" t="str">
        <f t="shared" si="531"/>
        <v/>
      </c>
      <c r="BA562" s="16" t="str">
        <f t="shared" si="532"/>
        <v/>
      </c>
      <c r="BB562" s="16" t="str">
        <f t="shared" si="533"/>
        <v/>
      </c>
      <c r="BC562" s="16" t="str">
        <f t="shared" si="534"/>
        <v/>
      </c>
      <c r="BD562" s="16" t="str">
        <f t="shared" si="535"/>
        <v/>
      </c>
      <c r="BE562" s="16" t="str">
        <f t="shared" si="536"/>
        <v/>
      </c>
      <c r="BF562" s="16" t="str">
        <f t="shared" si="537"/>
        <v/>
      </c>
      <c r="BG562" s="16" t="str">
        <f t="shared" si="538"/>
        <v/>
      </c>
      <c r="BH562" s="16" t="str">
        <f t="shared" si="539"/>
        <v/>
      </c>
      <c r="BI562" s="16" t="str">
        <f t="shared" si="540"/>
        <v/>
      </c>
      <c r="BJ562" s="16" t="str">
        <f t="shared" si="541"/>
        <v/>
      </c>
      <c r="BK562" s="16" t="str">
        <f t="shared" si="542"/>
        <v/>
      </c>
      <c r="BL562" s="16" t="str">
        <f t="shared" si="543"/>
        <v/>
      </c>
      <c r="BM562" s="16"/>
      <c r="BN562" s="16" t="str">
        <f t="shared" si="544"/>
        <v/>
      </c>
      <c r="BO562" s="16" t="str">
        <f t="shared" si="545"/>
        <v/>
      </c>
      <c r="BP562" s="28" t="str">
        <f t="shared" si="546"/>
        <v/>
      </c>
      <c r="BQ562" s="16" t="str">
        <f t="shared" si="547"/>
        <v/>
      </c>
      <c r="BR562" s="16" t="str">
        <f t="shared" si="548"/>
        <v/>
      </c>
      <c r="BS562" s="16" t="str">
        <f t="shared" si="549"/>
        <v/>
      </c>
      <c r="BT562" s="16" t="str">
        <f t="shared" si="550"/>
        <v/>
      </c>
      <c r="BU562" s="16" t="str">
        <f t="shared" si="551"/>
        <v/>
      </c>
      <c r="BV562" s="16" t="str">
        <f t="shared" si="552"/>
        <v/>
      </c>
      <c r="BW562" s="16" t="str">
        <f t="shared" si="553"/>
        <v/>
      </c>
      <c r="BX562" s="16" t="str">
        <f t="shared" si="554"/>
        <v/>
      </c>
      <c r="BY562" s="16" t="str">
        <f t="shared" si="555"/>
        <v/>
      </c>
      <c r="BZ562" s="16" t="str">
        <f t="shared" si="584"/>
        <v/>
      </c>
      <c r="CA562" s="16" t="str">
        <f t="shared" si="584"/>
        <v/>
      </c>
      <c r="CB562" s="16" t="str">
        <f t="shared" si="584"/>
        <v/>
      </c>
      <c r="CC562" s="16" t="str">
        <f t="shared" si="584"/>
        <v/>
      </c>
      <c r="CD562" s="16" t="str">
        <f t="shared" si="584"/>
        <v/>
      </c>
      <c r="CE562" s="16" t="str">
        <f t="shared" si="584"/>
        <v/>
      </c>
      <c r="CF562" s="16" t="str">
        <f t="shared" si="584"/>
        <v/>
      </c>
      <c r="CG562" s="16" t="str">
        <f t="shared" si="584"/>
        <v/>
      </c>
      <c r="CH562" s="66" t="str">
        <f t="shared" si="557"/>
        <v/>
      </c>
      <c r="CI562" s="42" t="str">
        <f t="shared" si="569"/>
        <v/>
      </c>
      <c r="CJ562" s="42" t="str">
        <f t="shared" si="570"/>
        <v/>
      </c>
      <c r="CK562" s="42" t="str">
        <f t="shared" si="571"/>
        <v/>
      </c>
      <c r="CL562" s="42" t="str">
        <f t="shared" si="572"/>
        <v/>
      </c>
      <c r="CM562" s="42" t="str">
        <f t="shared" si="573"/>
        <v/>
      </c>
      <c r="CN562" s="65">
        <f t="shared" si="559"/>
        <v>0</v>
      </c>
      <c r="CO562" s="73"/>
      <c r="CP562" s="41">
        <f t="shared" si="580"/>
        <v>0</v>
      </c>
      <c r="CQ562" s="39">
        <f t="shared" si="581"/>
        <v>0</v>
      </c>
      <c r="CR562" s="40">
        <f t="shared" si="582"/>
        <v>0</v>
      </c>
      <c r="CS562" s="134">
        <f t="shared" si="583"/>
        <v>0</v>
      </c>
      <c r="CT562" s="17"/>
      <c r="CU562" s="129"/>
      <c r="CV562" s="130">
        <f t="shared" si="560"/>
        <v>0</v>
      </c>
      <c r="CW562" s="134">
        <f t="shared" si="561"/>
        <v>0</v>
      </c>
      <c r="CX562" s="131">
        <f>+IF($I$7="SI",'INPUTS Y LISTAS'!$B$31,0)</f>
        <v>0</v>
      </c>
      <c r="CY562" s="132"/>
      <c r="CZ562" s="130">
        <f t="shared" si="562"/>
        <v>0</v>
      </c>
      <c r="DA562" s="134">
        <f t="shared" si="563"/>
        <v>0</v>
      </c>
      <c r="DB562" s="131">
        <f>+IF($I$7="SI",'INPUTS Y LISTAS'!$B$32,0)</f>
        <v>0</v>
      </c>
      <c r="DC562" s="132"/>
      <c r="DD562" s="130">
        <f t="shared" si="564"/>
        <v>0</v>
      </c>
      <c r="DE562" s="134">
        <f t="shared" si="565"/>
        <v>0</v>
      </c>
      <c r="DF562" s="131">
        <f>+IF($I$7="SI",'INPUTS Y LISTAS'!$B$33,0)</f>
        <v>0</v>
      </c>
      <c r="DG562" s="132"/>
      <c r="DH562" s="130">
        <f t="shared" si="566"/>
        <v>0</v>
      </c>
      <c r="DI562" s="134">
        <f t="shared" si="567"/>
        <v>0</v>
      </c>
      <c r="DJ562" s="136">
        <f t="shared" si="568"/>
        <v>0</v>
      </c>
    </row>
    <row r="563" spans="3:114" ht="15.75" hidden="1" outlineLevel="2" x14ac:dyDescent="0.2">
      <c r="C563" s="14">
        <f t="shared" si="575"/>
        <v>549</v>
      </c>
      <c r="D563" s="72"/>
      <c r="E563" s="69">
        <v>1</v>
      </c>
      <c r="F563" s="69"/>
      <c r="G563" s="70"/>
      <c r="H563" s="70"/>
      <c r="I563" s="70"/>
      <c r="J563" s="70"/>
      <c r="K563" s="70"/>
      <c r="L563" s="70"/>
      <c r="M563" s="70"/>
      <c r="N563" s="70"/>
      <c r="O563" s="70"/>
      <c r="P563" s="70"/>
      <c r="Q563" s="70"/>
      <c r="R563" s="70"/>
      <c r="S563" s="70"/>
      <c r="T563" s="70"/>
      <c r="U563" s="70"/>
      <c r="V563" s="70"/>
      <c r="W563" s="70"/>
      <c r="X563" s="70"/>
      <c r="Y563" s="71"/>
      <c r="Z563" s="87" t="s">
        <v>16</v>
      </c>
      <c r="AA563" s="15" t="str">
        <f>IF(G563="","",IF(Z563="SI",G563*(1+'INPUTS Y LISTAS'!$B$15),'Modelo Estadistico'!G563))</f>
        <v/>
      </c>
      <c r="AB563" s="15" t="str">
        <f>IF(H563="","",IF(Z563="SI",H563*(1+'INPUTS Y LISTAS'!$B$15),'Modelo Estadistico'!H563))</f>
        <v/>
      </c>
      <c r="AC563" s="15" t="str">
        <f>IF(I563="","",IF(Z563="SI",I563*(1+'INPUTS Y LISTAS'!$B$15),'Modelo Estadistico'!I563))</f>
        <v/>
      </c>
      <c r="AD563" s="15" t="str">
        <f>IF(J563="","",IF(Z563="SI",J563*(1+'INPUTS Y LISTAS'!$B$15),'Modelo Estadistico'!J563))</f>
        <v/>
      </c>
      <c r="AE563" s="15" t="str">
        <f>IF(K563="","",IF(Z563="SI",K563*(1+'INPUTS Y LISTAS'!$B$15),'Modelo Estadistico'!K563))</f>
        <v/>
      </c>
      <c r="AF563" s="15" t="str">
        <f>IF(L563="","",IF(Z563="SI",L563*(1+'INPUTS Y LISTAS'!$B$15),'Modelo Estadistico'!L563))</f>
        <v/>
      </c>
      <c r="AG563" s="15" t="str">
        <f>IF(M563="","",IF(Z563="SI",M563*(1+'INPUTS Y LISTAS'!$B$15),'Modelo Estadistico'!M563))</f>
        <v/>
      </c>
      <c r="AH563" s="15" t="str">
        <f>IF(N563="","",IF(Z563="SI",N563*(1+'INPUTS Y LISTAS'!$B$15),'Modelo Estadistico'!N563))</f>
        <v/>
      </c>
      <c r="AI563" s="15" t="str">
        <f>IF(O563="","",IF(Z563="SI",O563*(1+'INPUTS Y LISTAS'!$B$15),'Modelo Estadistico'!O563))</f>
        <v/>
      </c>
      <c r="AJ563" s="15" t="str">
        <f>IF(P563="","",IF(Z563="SI",P563*(1+'INPUTS Y LISTAS'!$B$15),'Modelo Estadistico'!P563))</f>
        <v/>
      </c>
      <c r="AK563" s="15" t="str">
        <f>IF(Q563="","",IF(Z563="SI",Q563*(1+'INPUTS Y LISTAS'!$B$15),'Modelo Estadistico'!Q563))</f>
        <v/>
      </c>
      <c r="AL563" s="15" t="str">
        <f>IF(R563="","",IF(Z563="SI",R563*(1+'INPUTS Y LISTAS'!$B$15),'Modelo Estadistico'!R563))</f>
        <v/>
      </c>
      <c r="AM563" s="15" t="str">
        <f>IF(S563="","",IF(Z563="SI",S563*(1+'INPUTS Y LISTAS'!$B$15),'Modelo Estadistico'!S563))</f>
        <v/>
      </c>
      <c r="AN563" s="15" t="str">
        <f>IF(T563="","",IF(Z563="SI",T563*(1+'INPUTS Y LISTAS'!$B$15),'Modelo Estadistico'!T563))</f>
        <v/>
      </c>
      <c r="AO563" s="15" t="str">
        <f>IF(U563="","",IF(Z563="SI",U563*(1+'INPUTS Y LISTAS'!$B$15),'Modelo Estadistico'!U563))</f>
        <v/>
      </c>
      <c r="AP563" s="15" t="str">
        <f>IF(V563="","",IF(Z563="SI",V563*(1+'INPUTS Y LISTAS'!$B$15),'Modelo Estadistico'!V563))</f>
        <v/>
      </c>
      <c r="AQ563" s="15" t="str">
        <f>IF(W563="","",IF(Z563="SI",W563*(1+'INPUTS Y LISTAS'!$B$15),'Modelo Estadistico'!W563))</f>
        <v/>
      </c>
      <c r="AR563" s="15" t="str">
        <f>IF(X563="","",IF(Z563="SI",X563*(1+'INPUTS Y LISTAS'!$B$15),'Modelo Estadistico'!X563))</f>
        <v/>
      </c>
      <c r="AS563" s="71"/>
      <c r="AT563" s="29" t="str">
        <f t="shared" si="576"/>
        <v/>
      </c>
      <c r="AU563" s="15" t="str">
        <f t="shared" si="577"/>
        <v/>
      </c>
      <c r="AV563" s="15" t="str">
        <f t="shared" si="578"/>
        <v/>
      </c>
      <c r="AW563" s="30" t="str">
        <f t="shared" si="579"/>
        <v/>
      </c>
      <c r="AX563" s="28" t="str">
        <f t="shared" si="558"/>
        <v/>
      </c>
      <c r="AY563" s="16" t="str">
        <f t="shared" si="530"/>
        <v/>
      </c>
      <c r="AZ563" s="16" t="str">
        <f t="shared" si="531"/>
        <v/>
      </c>
      <c r="BA563" s="16" t="str">
        <f t="shared" si="532"/>
        <v/>
      </c>
      <c r="BB563" s="16" t="str">
        <f t="shared" si="533"/>
        <v/>
      </c>
      <c r="BC563" s="16" t="str">
        <f t="shared" si="534"/>
        <v/>
      </c>
      <c r="BD563" s="16" t="str">
        <f t="shared" si="535"/>
        <v/>
      </c>
      <c r="BE563" s="16" t="str">
        <f t="shared" si="536"/>
        <v/>
      </c>
      <c r="BF563" s="16" t="str">
        <f t="shared" si="537"/>
        <v/>
      </c>
      <c r="BG563" s="16" t="str">
        <f t="shared" si="538"/>
        <v/>
      </c>
      <c r="BH563" s="16" t="str">
        <f t="shared" si="539"/>
        <v/>
      </c>
      <c r="BI563" s="16" t="str">
        <f t="shared" si="540"/>
        <v/>
      </c>
      <c r="BJ563" s="16" t="str">
        <f t="shared" si="541"/>
        <v/>
      </c>
      <c r="BK563" s="16" t="str">
        <f t="shared" si="542"/>
        <v/>
      </c>
      <c r="BL563" s="16" t="str">
        <f t="shared" si="543"/>
        <v/>
      </c>
      <c r="BM563" s="16"/>
      <c r="BN563" s="16" t="str">
        <f t="shared" si="544"/>
        <v/>
      </c>
      <c r="BO563" s="16" t="str">
        <f t="shared" si="545"/>
        <v/>
      </c>
      <c r="BP563" s="28" t="str">
        <f t="shared" si="546"/>
        <v/>
      </c>
      <c r="BQ563" s="16" t="str">
        <f t="shared" si="547"/>
        <v/>
      </c>
      <c r="BR563" s="16" t="str">
        <f t="shared" si="548"/>
        <v/>
      </c>
      <c r="BS563" s="16" t="str">
        <f t="shared" si="549"/>
        <v/>
      </c>
      <c r="BT563" s="16" t="str">
        <f t="shared" si="550"/>
        <v/>
      </c>
      <c r="BU563" s="16" t="str">
        <f t="shared" si="551"/>
        <v/>
      </c>
      <c r="BV563" s="16" t="str">
        <f t="shared" si="552"/>
        <v/>
      </c>
      <c r="BW563" s="16" t="str">
        <f t="shared" si="553"/>
        <v/>
      </c>
      <c r="BX563" s="16" t="str">
        <f t="shared" si="554"/>
        <v/>
      </c>
      <c r="BY563" s="16" t="str">
        <f t="shared" si="555"/>
        <v/>
      </c>
      <c r="BZ563" s="16" t="str">
        <f t="shared" si="584"/>
        <v/>
      </c>
      <c r="CA563" s="16" t="str">
        <f t="shared" si="584"/>
        <v/>
      </c>
      <c r="CB563" s="16" t="str">
        <f t="shared" si="584"/>
        <v/>
      </c>
      <c r="CC563" s="16" t="str">
        <f t="shared" si="584"/>
        <v/>
      </c>
      <c r="CD563" s="16" t="str">
        <f t="shared" si="584"/>
        <v/>
      </c>
      <c r="CE563" s="16" t="str">
        <f t="shared" si="584"/>
        <v/>
      </c>
      <c r="CF563" s="16" t="str">
        <f t="shared" si="584"/>
        <v/>
      </c>
      <c r="CG563" s="16" t="str">
        <f t="shared" si="584"/>
        <v/>
      </c>
      <c r="CH563" s="66" t="str">
        <f t="shared" si="557"/>
        <v/>
      </c>
      <c r="CI563" s="42" t="str">
        <f t="shared" si="569"/>
        <v/>
      </c>
      <c r="CJ563" s="42" t="str">
        <f t="shared" si="570"/>
        <v/>
      </c>
      <c r="CK563" s="42" t="str">
        <f t="shared" si="571"/>
        <v/>
      </c>
      <c r="CL563" s="42" t="str">
        <f t="shared" si="572"/>
        <v/>
      </c>
      <c r="CM563" s="42" t="str">
        <f t="shared" si="573"/>
        <v/>
      </c>
      <c r="CN563" s="65">
        <f t="shared" si="559"/>
        <v>0</v>
      </c>
      <c r="CO563" s="73"/>
      <c r="CP563" s="41">
        <f t="shared" si="580"/>
        <v>0</v>
      </c>
      <c r="CQ563" s="39">
        <f t="shared" si="581"/>
        <v>0</v>
      </c>
      <c r="CR563" s="40">
        <f t="shared" si="582"/>
        <v>0</v>
      </c>
      <c r="CS563" s="134">
        <f t="shared" si="583"/>
        <v>0</v>
      </c>
      <c r="CT563" s="17"/>
      <c r="CU563" s="129"/>
      <c r="CV563" s="130">
        <f t="shared" si="560"/>
        <v>0</v>
      </c>
      <c r="CW563" s="134">
        <f t="shared" si="561"/>
        <v>0</v>
      </c>
      <c r="CX563" s="131">
        <f>+IF($I$7="SI",'INPUTS Y LISTAS'!$B$31,0)</f>
        <v>0</v>
      </c>
      <c r="CY563" s="132"/>
      <c r="CZ563" s="130">
        <f t="shared" si="562"/>
        <v>0</v>
      </c>
      <c r="DA563" s="134">
        <f t="shared" si="563"/>
        <v>0</v>
      </c>
      <c r="DB563" s="131">
        <f>+IF($I$7="SI",'INPUTS Y LISTAS'!$B$32,0)</f>
        <v>0</v>
      </c>
      <c r="DC563" s="132"/>
      <c r="DD563" s="130">
        <f t="shared" si="564"/>
        <v>0</v>
      </c>
      <c r="DE563" s="134">
        <f t="shared" si="565"/>
        <v>0</v>
      </c>
      <c r="DF563" s="131">
        <f>+IF($I$7="SI",'INPUTS Y LISTAS'!$B$33,0)</f>
        <v>0</v>
      </c>
      <c r="DG563" s="132"/>
      <c r="DH563" s="130">
        <f t="shared" si="566"/>
        <v>0</v>
      </c>
      <c r="DI563" s="134">
        <f t="shared" si="567"/>
        <v>0</v>
      </c>
      <c r="DJ563" s="136">
        <f t="shared" si="568"/>
        <v>0</v>
      </c>
    </row>
    <row r="564" spans="3:114" ht="15.75" hidden="1" outlineLevel="2" x14ac:dyDescent="0.2">
      <c r="C564" s="14">
        <f t="shared" si="575"/>
        <v>550</v>
      </c>
      <c r="D564" s="72"/>
      <c r="E564" s="69">
        <v>1</v>
      </c>
      <c r="F564" s="69"/>
      <c r="G564" s="70"/>
      <c r="H564" s="70"/>
      <c r="I564" s="70"/>
      <c r="J564" s="70"/>
      <c r="K564" s="70"/>
      <c r="L564" s="70"/>
      <c r="M564" s="70"/>
      <c r="N564" s="70"/>
      <c r="O564" s="70"/>
      <c r="P564" s="70"/>
      <c r="Q564" s="70"/>
      <c r="R564" s="70"/>
      <c r="S564" s="70"/>
      <c r="T564" s="70"/>
      <c r="U564" s="70"/>
      <c r="V564" s="70"/>
      <c r="W564" s="70"/>
      <c r="X564" s="70"/>
      <c r="Y564" s="71"/>
      <c r="Z564" s="87" t="s">
        <v>16</v>
      </c>
      <c r="AA564" s="15" t="str">
        <f>IF(G564="","",IF(Z564="SI",G564*(1+'INPUTS Y LISTAS'!$B$15),'Modelo Estadistico'!G564))</f>
        <v/>
      </c>
      <c r="AB564" s="15" t="str">
        <f>IF(H564="","",IF(Z564="SI",H564*(1+'INPUTS Y LISTAS'!$B$15),'Modelo Estadistico'!H564))</f>
        <v/>
      </c>
      <c r="AC564" s="15" t="str">
        <f>IF(I564="","",IF(Z564="SI",I564*(1+'INPUTS Y LISTAS'!$B$15),'Modelo Estadistico'!I564))</f>
        <v/>
      </c>
      <c r="AD564" s="15" t="str">
        <f>IF(J564="","",IF(Z564="SI",J564*(1+'INPUTS Y LISTAS'!$B$15),'Modelo Estadistico'!J564))</f>
        <v/>
      </c>
      <c r="AE564" s="15" t="str">
        <f>IF(K564="","",IF(Z564="SI",K564*(1+'INPUTS Y LISTAS'!$B$15),'Modelo Estadistico'!K564))</f>
        <v/>
      </c>
      <c r="AF564" s="15" t="str">
        <f>IF(L564="","",IF(Z564="SI",L564*(1+'INPUTS Y LISTAS'!$B$15),'Modelo Estadistico'!L564))</f>
        <v/>
      </c>
      <c r="AG564" s="15" t="str">
        <f>IF(M564="","",IF(Z564="SI",M564*(1+'INPUTS Y LISTAS'!$B$15),'Modelo Estadistico'!M564))</f>
        <v/>
      </c>
      <c r="AH564" s="15" t="str">
        <f>IF(N564="","",IF(Z564="SI",N564*(1+'INPUTS Y LISTAS'!$B$15),'Modelo Estadistico'!N564))</f>
        <v/>
      </c>
      <c r="AI564" s="15" t="str">
        <f>IF(O564="","",IF(Z564="SI",O564*(1+'INPUTS Y LISTAS'!$B$15),'Modelo Estadistico'!O564))</f>
        <v/>
      </c>
      <c r="AJ564" s="15" t="str">
        <f>IF(P564="","",IF(Z564="SI",P564*(1+'INPUTS Y LISTAS'!$B$15),'Modelo Estadistico'!P564))</f>
        <v/>
      </c>
      <c r="AK564" s="15" t="str">
        <f>IF(Q564="","",IF(Z564="SI",Q564*(1+'INPUTS Y LISTAS'!$B$15),'Modelo Estadistico'!Q564))</f>
        <v/>
      </c>
      <c r="AL564" s="15" t="str">
        <f>IF(R564="","",IF(Z564="SI",R564*(1+'INPUTS Y LISTAS'!$B$15),'Modelo Estadistico'!R564))</f>
        <v/>
      </c>
      <c r="AM564" s="15" t="str">
        <f>IF(S564="","",IF(Z564="SI",S564*(1+'INPUTS Y LISTAS'!$B$15),'Modelo Estadistico'!S564))</f>
        <v/>
      </c>
      <c r="AN564" s="15" t="str">
        <f>IF(T564="","",IF(Z564="SI",T564*(1+'INPUTS Y LISTAS'!$B$15),'Modelo Estadistico'!T564))</f>
        <v/>
      </c>
      <c r="AO564" s="15" t="str">
        <f>IF(U564="","",IF(Z564="SI",U564*(1+'INPUTS Y LISTAS'!$B$15),'Modelo Estadistico'!U564))</f>
        <v/>
      </c>
      <c r="AP564" s="15" t="str">
        <f>IF(V564="","",IF(Z564="SI",V564*(1+'INPUTS Y LISTAS'!$B$15),'Modelo Estadistico'!V564))</f>
        <v/>
      </c>
      <c r="AQ564" s="15" t="str">
        <f>IF(W564="","",IF(Z564="SI",W564*(1+'INPUTS Y LISTAS'!$B$15),'Modelo Estadistico'!W564))</f>
        <v/>
      </c>
      <c r="AR564" s="15" t="str">
        <f>IF(X564="","",IF(Z564="SI",X564*(1+'INPUTS Y LISTAS'!$B$15),'Modelo Estadistico'!X564))</f>
        <v/>
      </c>
      <c r="AS564" s="71"/>
      <c r="AT564" s="29" t="str">
        <f t="shared" si="576"/>
        <v/>
      </c>
      <c r="AU564" s="15" t="str">
        <f t="shared" si="577"/>
        <v/>
      </c>
      <c r="AV564" s="15" t="str">
        <f t="shared" si="578"/>
        <v/>
      </c>
      <c r="AW564" s="30" t="str">
        <f t="shared" si="579"/>
        <v/>
      </c>
      <c r="AX564" s="28" t="str">
        <f t="shared" si="558"/>
        <v/>
      </c>
      <c r="AY564" s="16" t="str">
        <f t="shared" si="530"/>
        <v/>
      </c>
      <c r="AZ564" s="16" t="str">
        <f t="shared" si="531"/>
        <v/>
      </c>
      <c r="BA564" s="16" t="str">
        <f t="shared" si="532"/>
        <v/>
      </c>
      <c r="BB564" s="16" t="str">
        <f t="shared" si="533"/>
        <v/>
      </c>
      <c r="BC564" s="16" t="str">
        <f t="shared" si="534"/>
        <v/>
      </c>
      <c r="BD564" s="16" t="str">
        <f t="shared" si="535"/>
        <v/>
      </c>
      <c r="BE564" s="16" t="str">
        <f t="shared" si="536"/>
        <v/>
      </c>
      <c r="BF564" s="16" t="str">
        <f t="shared" si="537"/>
        <v/>
      </c>
      <c r="BG564" s="16" t="str">
        <f t="shared" si="538"/>
        <v/>
      </c>
      <c r="BH564" s="16" t="str">
        <f t="shared" si="539"/>
        <v/>
      </c>
      <c r="BI564" s="16" t="str">
        <f t="shared" si="540"/>
        <v/>
      </c>
      <c r="BJ564" s="16" t="str">
        <f t="shared" si="541"/>
        <v/>
      </c>
      <c r="BK564" s="16" t="str">
        <f t="shared" si="542"/>
        <v/>
      </c>
      <c r="BL564" s="16" t="str">
        <f t="shared" si="543"/>
        <v/>
      </c>
      <c r="BM564" s="16"/>
      <c r="BN564" s="16" t="str">
        <f t="shared" si="544"/>
        <v/>
      </c>
      <c r="BO564" s="16" t="str">
        <f t="shared" si="545"/>
        <v/>
      </c>
      <c r="BP564" s="28" t="str">
        <f t="shared" si="546"/>
        <v/>
      </c>
      <c r="BQ564" s="16" t="str">
        <f t="shared" si="547"/>
        <v/>
      </c>
      <c r="BR564" s="16" t="str">
        <f t="shared" si="548"/>
        <v/>
      </c>
      <c r="BS564" s="16" t="str">
        <f t="shared" si="549"/>
        <v/>
      </c>
      <c r="BT564" s="16" t="str">
        <f t="shared" si="550"/>
        <v/>
      </c>
      <c r="BU564" s="16" t="str">
        <f t="shared" si="551"/>
        <v/>
      </c>
      <c r="BV564" s="16" t="str">
        <f t="shared" si="552"/>
        <v/>
      </c>
      <c r="BW564" s="16" t="str">
        <f t="shared" si="553"/>
        <v/>
      </c>
      <c r="BX564" s="16" t="str">
        <f t="shared" si="554"/>
        <v/>
      </c>
      <c r="BY564" s="16" t="str">
        <f t="shared" si="555"/>
        <v/>
      </c>
      <c r="BZ564" s="16" t="str">
        <f t="shared" si="584"/>
        <v/>
      </c>
      <c r="CA564" s="16" t="str">
        <f t="shared" si="584"/>
        <v/>
      </c>
      <c r="CB564" s="16" t="str">
        <f t="shared" si="584"/>
        <v/>
      </c>
      <c r="CC564" s="16" t="str">
        <f t="shared" si="584"/>
        <v/>
      </c>
      <c r="CD564" s="16" t="str">
        <f t="shared" si="584"/>
        <v/>
      </c>
      <c r="CE564" s="16" t="str">
        <f t="shared" si="584"/>
        <v/>
      </c>
      <c r="CF564" s="16" t="str">
        <f t="shared" si="584"/>
        <v/>
      </c>
      <c r="CG564" s="16" t="str">
        <f t="shared" si="584"/>
        <v/>
      </c>
      <c r="CH564" s="66" t="str">
        <f t="shared" si="557"/>
        <v/>
      </c>
      <c r="CI564" s="42" t="str">
        <f t="shared" si="569"/>
        <v/>
      </c>
      <c r="CJ564" s="42" t="str">
        <f t="shared" si="570"/>
        <v/>
      </c>
      <c r="CK564" s="42" t="str">
        <f t="shared" si="571"/>
        <v/>
      </c>
      <c r="CL564" s="42" t="str">
        <f t="shared" si="572"/>
        <v/>
      </c>
      <c r="CM564" s="42" t="str">
        <f t="shared" si="573"/>
        <v/>
      </c>
      <c r="CN564" s="65">
        <f t="shared" si="559"/>
        <v>0</v>
      </c>
      <c r="CO564" s="73"/>
      <c r="CP564" s="41">
        <f t="shared" si="580"/>
        <v>0</v>
      </c>
      <c r="CQ564" s="39">
        <f t="shared" si="581"/>
        <v>0</v>
      </c>
      <c r="CR564" s="40">
        <f t="shared" si="582"/>
        <v>0</v>
      </c>
      <c r="CS564" s="134">
        <f t="shared" si="583"/>
        <v>0</v>
      </c>
      <c r="CT564" s="17"/>
      <c r="CU564" s="129"/>
      <c r="CV564" s="130">
        <f t="shared" si="560"/>
        <v>0</v>
      </c>
      <c r="CW564" s="134">
        <f t="shared" si="561"/>
        <v>0</v>
      </c>
      <c r="CX564" s="131">
        <f>+IF($I$7="SI",'INPUTS Y LISTAS'!$B$31,0)</f>
        <v>0</v>
      </c>
      <c r="CY564" s="132"/>
      <c r="CZ564" s="130">
        <f t="shared" si="562"/>
        <v>0</v>
      </c>
      <c r="DA564" s="134">
        <f t="shared" si="563"/>
        <v>0</v>
      </c>
      <c r="DB564" s="131">
        <f>+IF($I$7="SI",'INPUTS Y LISTAS'!$B$32,0)</f>
        <v>0</v>
      </c>
      <c r="DC564" s="132"/>
      <c r="DD564" s="130">
        <f t="shared" si="564"/>
        <v>0</v>
      </c>
      <c r="DE564" s="134">
        <f t="shared" si="565"/>
        <v>0</v>
      </c>
      <c r="DF564" s="131">
        <f>+IF($I$7="SI",'INPUTS Y LISTAS'!$B$33,0)</f>
        <v>0</v>
      </c>
      <c r="DG564" s="132"/>
      <c r="DH564" s="130">
        <f t="shared" si="566"/>
        <v>0</v>
      </c>
      <c r="DI564" s="134">
        <f t="shared" si="567"/>
        <v>0</v>
      </c>
      <c r="DJ564" s="136">
        <f t="shared" si="568"/>
        <v>0</v>
      </c>
    </row>
    <row r="565" spans="3:114" ht="15.75" hidden="1" outlineLevel="2" x14ac:dyDescent="0.2">
      <c r="C565" s="14">
        <f t="shared" si="575"/>
        <v>551</v>
      </c>
      <c r="D565" s="72"/>
      <c r="E565" s="69">
        <v>1</v>
      </c>
      <c r="F565" s="69"/>
      <c r="G565" s="70"/>
      <c r="H565" s="70"/>
      <c r="I565" s="70"/>
      <c r="J565" s="70"/>
      <c r="K565" s="70"/>
      <c r="L565" s="70"/>
      <c r="M565" s="70"/>
      <c r="N565" s="70"/>
      <c r="O565" s="70"/>
      <c r="P565" s="70"/>
      <c r="Q565" s="70"/>
      <c r="R565" s="70"/>
      <c r="S565" s="70"/>
      <c r="T565" s="70"/>
      <c r="U565" s="70"/>
      <c r="V565" s="70"/>
      <c r="W565" s="70"/>
      <c r="X565" s="70"/>
      <c r="Y565" s="71"/>
      <c r="Z565" s="87" t="s">
        <v>16</v>
      </c>
      <c r="AA565" s="15" t="str">
        <f>IF(G565="","",IF(Z565="SI",G565*(1+'INPUTS Y LISTAS'!$B$15),'Modelo Estadistico'!G565))</f>
        <v/>
      </c>
      <c r="AB565" s="15" t="str">
        <f>IF(H565="","",IF(Z565="SI",H565*(1+'INPUTS Y LISTAS'!$B$15),'Modelo Estadistico'!H565))</f>
        <v/>
      </c>
      <c r="AC565" s="15" t="str">
        <f>IF(I565="","",IF(Z565="SI",I565*(1+'INPUTS Y LISTAS'!$B$15),'Modelo Estadistico'!I565))</f>
        <v/>
      </c>
      <c r="AD565" s="15" t="str">
        <f>IF(J565="","",IF(Z565="SI",J565*(1+'INPUTS Y LISTAS'!$B$15),'Modelo Estadistico'!J565))</f>
        <v/>
      </c>
      <c r="AE565" s="15" t="str">
        <f>IF(K565="","",IF(Z565="SI",K565*(1+'INPUTS Y LISTAS'!$B$15),'Modelo Estadistico'!K565))</f>
        <v/>
      </c>
      <c r="AF565" s="15" t="str">
        <f>IF(L565="","",IF(Z565="SI",L565*(1+'INPUTS Y LISTAS'!$B$15),'Modelo Estadistico'!L565))</f>
        <v/>
      </c>
      <c r="AG565" s="15" t="str">
        <f>IF(M565="","",IF(Z565="SI",M565*(1+'INPUTS Y LISTAS'!$B$15),'Modelo Estadistico'!M565))</f>
        <v/>
      </c>
      <c r="AH565" s="15" t="str">
        <f>IF(N565="","",IF(Z565="SI",N565*(1+'INPUTS Y LISTAS'!$B$15),'Modelo Estadistico'!N565))</f>
        <v/>
      </c>
      <c r="AI565" s="15" t="str">
        <f>IF(O565="","",IF(Z565="SI",O565*(1+'INPUTS Y LISTAS'!$B$15),'Modelo Estadistico'!O565))</f>
        <v/>
      </c>
      <c r="AJ565" s="15" t="str">
        <f>IF(P565="","",IF(Z565="SI",P565*(1+'INPUTS Y LISTAS'!$B$15),'Modelo Estadistico'!P565))</f>
        <v/>
      </c>
      <c r="AK565" s="15" t="str">
        <f>IF(Q565="","",IF(Z565="SI",Q565*(1+'INPUTS Y LISTAS'!$B$15),'Modelo Estadistico'!Q565))</f>
        <v/>
      </c>
      <c r="AL565" s="15" t="str">
        <f>IF(R565="","",IF(Z565="SI",R565*(1+'INPUTS Y LISTAS'!$B$15),'Modelo Estadistico'!R565))</f>
        <v/>
      </c>
      <c r="AM565" s="15" t="str">
        <f>IF(S565="","",IF(Z565="SI",S565*(1+'INPUTS Y LISTAS'!$B$15),'Modelo Estadistico'!S565))</f>
        <v/>
      </c>
      <c r="AN565" s="15" t="str">
        <f>IF(T565="","",IF(Z565="SI",T565*(1+'INPUTS Y LISTAS'!$B$15),'Modelo Estadistico'!T565))</f>
        <v/>
      </c>
      <c r="AO565" s="15" t="str">
        <f>IF(U565="","",IF(Z565="SI",U565*(1+'INPUTS Y LISTAS'!$B$15),'Modelo Estadistico'!U565))</f>
        <v/>
      </c>
      <c r="AP565" s="15" t="str">
        <f>IF(V565="","",IF(Z565="SI",V565*(1+'INPUTS Y LISTAS'!$B$15),'Modelo Estadistico'!V565))</f>
        <v/>
      </c>
      <c r="AQ565" s="15" t="str">
        <f>IF(W565="","",IF(Z565="SI",W565*(1+'INPUTS Y LISTAS'!$B$15),'Modelo Estadistico'!W565))</f>
        <v/>
      </c>
      <c r="AR565" s="15" t="str">
        <f>IF(X565="","",IF(Z565="SI",X565*(1+'INPUTS Y LISTAS'!$B$15),'Modelo Estadistico'!X565))</f>
        <v/>
      </c>
      <c r="AS565" s="71"/>
      <c r="AT565" s="29" t="str">
        <f t="shared" si="576"/>
        <v/>
      </c>
      <c r="AU565" s="15" t="str">
        <f t="shared" si="577"/>
        <v/>
      </c>
      <c r="AV565" s="15" t="str">
        <f t="shared" si="578"/>
        <v/>
      </c>
      <c r="AW565" s="30" t="str">
        <f t="shared" si="579"/>
        <v/>
      </c>
      <c r="AX565" s="28" t="str">
        <f t="shared" si="558"/>
        <v/>
      </c>
      <c r="AY565" s="16" t="str">
        <f t="shared" si="530"/>
        <v/>
      </c>
      <c r="AZ565" s="16" t="str">
        <f t="shared" si="531"/>
        <v/>
      </c>
      <c r="BA565" s="16" t="str">
        <f t="shared" si="532"/>
        <v/>
      </c>
      <c r="BB565" s="16" t="str">
        <f t="shared" si="533"/>
        <v/>
      </c>
      <c r="BC565" s="16" t="str">
        <f t="shared" si="534"/>
        <v/>
      </c>
      <c r="BD565" s="16" t="str">
        <f t="shared" si="535"/>
        <v/>
      </c>
      <c r="BE565" s="16" t="str">
        <f t="shared" si="536"/>
        <v/>
      </c>
      <c r="BF565" s="16" t="str">
        <f t="shared" si="537"/>
        <v/>
      </c>
      <c r="BG565" s="16" t="str">
        <f t="shared" si="538"/>
        <v/>
      </c>
      <c r="BH565" s="16" t="str">
        <f t="shared" si="539"/>
        <v/>
      </c>
      <c r="BI565" s="16" t="str">
        <f t="shared" si="540"/>
        <v/>
      </c>
      <c r="BJ565" s="16" t="str">
        <f t="shared" si="541"/>
        <v/>
      </c>
      <c r="BK565" s="16" t="str">
        <f t="shared" si="542"/>
        <v/>
      </c>
      <c r="BL565" s="16" t="str">
        <f t="shared" si="543"/>
        <v/>
      </c>
      <c r="BM565" s="16"/>
      <c r="BN565" s="16" t="str">
        <f t="shared" si="544"/>
        <v/>
      </c>
      <c r="BO565" s="16" t="str">
        <f t="shared" si="545"/>
        <v/>
      </c>
      <c r="BP565" s="28" t="str">
        <f t="shared" si="546"/>
        <v/>
      </c>
      <c r="BQ565" s="16" t="str">
        <f t="shared" si="547"/>
        <v/>
      </c>
      <c r="BR565" s="16" t="str">
        <f t="shared" si="548"/>
        <v/>
      </c>
      <c r="BS565" s="16" t="str">
        <f t="shared" si="549"/>
        <v/>
      </c>
      <c r="BT565" s="16" t="str">
        <f t="shared" si="550"/>
        <v/>
      </c>
      <c r="BU565" s="16" t="str">
        <f t="shared" si="551"/>
        <v/>
      </c>
      <c r="BV565" s="16" t="str">
        <f t="shared" si="552"/>
        <v/>
      </c>
      <c r="BW565" s="16" t="str">
        <f t="shared" si="553"/>
        <v/>
      </c>
      <c r="BX565" s="16" t="str">
        <f t="shared" si="554"/>
        <v/>
      </c>
      <c r="BY565" s="16" t="str">
        <f t="shared" si="555"/>
        <v/>
      </c>
      <c r="BZ565" s="16" t="str">
        <f t="shared" si="584"/>
        <v/>
      </c>
      <c r="CA565" s="16" t="str">
        <f t="shared" si="584"/>
        <v/>
      </c>
      <c r="CB565" s="16" t="str">
        <f t="shared" si="584"/>
        <v/>
      </c>
      <c r="CC565" s="16" t="str">
        <f t="shared" si="584"/>
        <v/>
      </c>
      <c r="CD565" s="16" t="str">
        <f t="shared" si="584"/>
        <v/>
      </c>
      <c r="CE565" s="16" t="str">
        <f t="shared" si="584"/>
        <v/>
      </c>
      <c r="CF565" s="16" t="str">
        <f t="shared" si="584"/>
        <v/>
      </c>
      <c r="CG565" s="16" t="str">
        <f t="shared" si="584"/>
        <v/>
      </c>
      <c r="CH565" s="66" t="str">
        <f t="shared" si="557"/>
        <v/>
      </c>
      <c r="CI565" s="42" t="str">
        <f t="shared" si="569"/>
        <v/>
      </c>
      <c r="CJ565" s="42" t="str">
        <f t="shared" si="570"/>
        <v/>
      </c>
      <c r="CK565" s="42" t="str">
        <f t="shared" si="571"/>
        <v/>
      </c>
      <c r="CL565" s="42" t="str">
        <f t="shared" si="572"/>
        <v/>
      </c>
      <c r="CM565" s="42" t="str">
        <f t="shared" si="573"/>
        <v/>
      </c>
      <c r="CN565" s="65">
        <f t="shared" si="559"/>
        <v>0</v>
      </c>
      <c r="CO565" s="73"/>
      <c r="CP565" s="41">
        <f t="shared" si="580"/>
        <v>0</v>
      </c>
      <c r="CQ565" s="39">
        <f t="shared" si="581"/>
        <v>0</v>
      </c>
      <c r="CR565" s="40">
        <f t="shared" si="582"/>
        <v>0</v>
      </c>
      <c r="CS565" s="134">
        <f t="shared" si="583"/>
        <v>0</v>
      </c>
      <c r="CT565" s="17"/>
      <c r="CU565" s="129"/>
      <c r="CV565" s="130">
        <f t="shared" si="560"/>
        <v>0</v>
      </c>
      <c r="CW565" s="134">
        <f t="shared" si="561"/>
        <v>0</v>
      </c>
      <c r="CX565" s="131">
        <f>+IF($I$7="SI",'INPUTS Y LISTAS'!$B$31,0)</f>
        <v>0</v>
      </c>
      <c r="CY565" s="132"/>
      <c r="CZ565" s="130">
        <f t="shared" si="562"/>
        <v>0</v>
      </c>
      <c r="DA565" s="134">
        <f t="shared" si="563"/>
        <v>0</v>
      </c>
      <c r="DB565" s="131">
        <f>+IF($I$7="SI",'INPUTS Y LISTAS'!$B$32,0)</f>
        <v>0</v>
      </c>
      <c r="DC565" s="132"/>
      <c r="DD565" s="130">
        <f t="shared" si="564"/>
        <v>0</v>
      </c>
      <c r="DE565" s="134">
        <f t="shared" si="565"/>
        <v>0</v>
      </c>
      <c r="DF565" s="131">
        <f>+IF($I$7="SI",'INPUTS Y LISTAS'!$B$33,0)</f>
        <v>0</v>
      </c>
      <c r="DG565" s="132"/>
      <c r="DH565" s="130">
        <f t="shared" si="566"/>
        <v>0</v>
      </c>
      <c r="DI565" s="134">
        <f t="shared" si="567"/>
        <v>0</v>
      </c>
      <c r="DJ565" s="136">
        <f t="shared" si="568"/>
        <v>0</v>
      </c>
    </row>
    <row r="566" spans="3:114" ht="15.75" hidden="1" outlineLevel="2" x14ac:dyDescent="0.2">
      <c r="C566" s="14">
        <f t="shared" si="575"/>
        <v>552</v>
      </c>
      <c r="D566" s="72"/>
      <c r="E566" s="69">
        <v>1</v>
      </c>
      <c r="F566" s="69"/>
      <c r="G566" s="70"/>
      <c r="H566" s="70"/>
      <c r="I566" s="70"/>
      <c r="J566" s="70"/>
      <c r="K566" s="70"/>
      <c r="L566" s="70"/>
      <c r="M566" s="70"/>
      <c r="N566" s="70"/>
      <c r="O566" s="70"/>
      <c r="P566" s="70"/>
      <c r="Q566" s="70"/>
      <c r="R566" s="70"/>
      <c r="S566" s="70"/>
      <c r="T566" s="70"/>
      <c r="U566" s="70"/>
      <c r="V566" s="70"/>
      <c r="W566" s="70"/>
      <c r="X566" s="70"/>
      <c r="Y566" s="71"/>
      <c r="Z566" s="87" t="s">
        <v>16</v>
      </c>
      <c r="AA566" s="15" t="str">
        <f>IF(G566="","",IF(Z566="SI",G566*(1+'INPUTS Y LISTAS'!$B$15),'Modelo Estadistico'!G566))</f>
        <v/>
      </c>
      <c r="AB566" s="15" t="str">
        <f>IF(H566="","",IF(Z566="SI",H566*(1+'INPUTS Y LISTAS'!$B$15),'Modelo Estadistico'!H566))</f>
        <v/>
      </c>
      <c r="AC566" s="15" t="str">
        <f>IF(I566="","",IF(Z566="SI",I566*(1+'INPUTS Y LISTAS'!$B$15),'Modelo Estadistico'!I566))</f>
        <v/>
      </c>
      <c r="AD566" s="15" t="str">
        <f>IF(J566="","",IF(Z566="SI",J566*(1+'INPUTS Y LISTAS'!$B$15),'Modelo Estadistico'!J566))</f>
        <v/>
      </c>
      <c r="AE566" s="15" t="str">
        <f>IF(K566="","",IF(Z566="SI",K566*(1+'INPUTS Y LISTAS'!$B$15),'Modelo Estadistico'!K566))</f>
        <v/>
      </c>
      <c r="AF566" s="15" t="str">
        <f>IF(L566="","",IF(Z566="SI",L566*(1+'INPUTS Y LISTAS'!$B$15),'Modelo Estadistico'!L566))</f>
        <v/>
      </c>
      <c r="AG566" s="15" t="str">
        <f>IF(M566="","",IF(Z566="SI",M566*(1+'INPUTS Y LISTAS'!$B$15),'Modelo Estadistico'!M566))</f>
        <v/>
      </c>
      <c r="AH566" s="15" t="str">
        <f>IF(N566="","",IF(Z566="SI",N566*(1+'INPUTS Y LISTAS'!$B$15),'Modelo Estadistico'!N566))</f>
        <v/>
      </c>
      <c r="AI566" s="15" t="str">
        <f>IF(O566="","",IF(Z566="SI",O566*(1+'INPUTS Y LISTAS'!$B$15),'Modelo Estadistico'!O566))</f>
        <v/>
      </c>
      <c r="AJ566" s="15" t="str">
        <f>IF(P566="","",IF(Z566="SI",P566*(1+'INPUTS Y LISTAS'!$B$15),'Modelo Estadistico'!P566))</f>
        <v/>
      </c>
      <c r="AK566" s="15" t="str">
        <f>IF(Q566="","",IF(Z566="SI",Q566*(1+'INPUTS Y LISTAS'!$B$15),'Modelo Estadistico'!Q566))</f>
        <v/>
      </c>
      <c r="AL566" s="15" t="str">
        <f>IF(R566="","",IF(Z566="SI",R566*(1+'INPUTS Y LISTAS'!$B$15),'Modelo Estadistico'!R566))</f>
        <v/>
      </c>
      <c r="AM566" s="15" t="str">
        <f>IF(S566="","",IF(Z566="SI",S566*(1+'INPUTS Y LISTAS'!$B$15),'Modelo Estadistico'!S566))</f>
        <v/>
      </c>
      <c r="AN566" s="15" t="str">
        <f>IF(T566="","",IF(Z566="SI",T566*(1+'INPUTS Y LISTAS'!$B$15),'Modelo Estadistico'!T566))</f>
        <v/>
      </c>
      <c r="AO566" s="15" t="str">
        <f>IF(U566="","",IF(Z566="SI",U566*(1+'INPUTS Y LISTAS'!$B$15),'Modelo Estadistico'!U566))</f>
        <v/>
      </c>
      <c r="AP566" s="15" t="str">
        <f>IF(V566="","",IF(Z566="SI",V566*(1+'INPUTS Y LISTAS'!$B$15),'Modelo Estadistico'!V566))</f>
        <v/>
      </c>
      <c r="AQ566" s="15" t="str">
        <f>IF(W566="","",IF(Z566="SI",W566*(1+'INPUTS Y LISTAS'!$B$15),'Modelo Estadistico'!W566))</f>
        <v/>
      </c>
      <c r="AR566" s="15" t="str">
        <f>IF(X566="","",IF(Z566="SI",X566*(1+'INPUTS Y LISTAS'!$B$15),'Modelo Estadistico'!X566))</f>
        <v/>
      </c>
      <c r="AS566" s="71"/>
      <c r="AT566" s="29" t="str">
        <f t="shared" si="576"/>
        <v/>
      </c>
      <c r="AU566" s="15" t="str">
        <f t="shared" si="577"/>
        <v/>
      </c>
      <c r="AV566" s="15" t="str">
        <f t="shared" si="578"/>
        <v/>
      </c>
      <c r="AW566" s="30" t="str">
        <f t="shared" si="579"/>
        <v/>
      </c>
      <c r="AX566" s="28" t="str">
        <f t="shared" si="558"/>
        <v/>
      </c>
      <c r="AY566" s="16" t="str">
        <f t="shared" si="530"/>
        <v/>
      </c>
      <c r="AZ566" s="16" t="str">
        <f t="shared" si="531"/>
        <v/>
      </c>
      <c r="BA566" s="16" t="str">
        <f t="shared" si="532"/>
        <v/>
      </c>
      <c r="BB566" s="16" t="str">
        <f t="shared" si="533"/>
        <v/>
      </c>
      <c r="BC566" s="16" t="str">
        <f t="shared" si="534"/>
        <v/>
      </c>
      <c r="BD566" s="16" t="str">
        <f t="shared" si="535"/>
        <v/>
      </c>
      <c r="BE566" s="16" t="str">
        <f t="shared" si="536"/>
        <v/>
      </c>
      <c r="BF566" s="16" t="str">
        <f t="shared" si="537"/>
        <v/>
      </c>
      <c r="BG566" s="16" t="str">
        <f t="shared" si="538"/>
        <v/>
      </c>
      <c r="BH566" s="16" t="str">
        <f t="shared" si="539"/>
        <v/>
      </c>
      <c r="BI566" s="16" t="str">
        <f t="shared" si="540"/>
        <v/>
      </c>
      <c r="BJ566" s="16" t="str">
        <f t="shared" si="541"/>
        <v/>
      </c>
      <c r="BK566" s="16" t="str">
        <f t="shared" si="542"/>
        <v/>
      </c>
      <c r="BL566" s="16" t="str">
        <f t="shared" si="543"/>
        <v/>
      </c>
      <c r="BM566" s="16"/>
      <c r="BN566" s="16" t="str">
        <f t="shared" si="544"/>
        <v/>
      </c>
      <c r="BO566" s="16" t="str">
        <f t="shared" si="545"/>
        <v/>
      </c>
      <c r="BP566" s="28" t="str">
        <f t="shared" si="546"/>
        <v/>
      </c>
      <c r="BQ566" s="16" t="str">
        <f t="shared" si="547"/>
        <v/>
      </c>
      <c r="BR566" s="16" t="str">
        <f t="shared" si="548"/>
        <v/>
      </c>
      <c r="BS566" s="16" t="str">
        <f t="shared" si="549"/>
        <v/>
      </c>
      <c r="BT566" s="16" t="str">
        <f t="shared" si="550"/>
        <v/>
      </c>
      <c r="BU566" s="16" t="str">
        <f t="shared" si="551"/>
        <v/>
      </c>
      <c r="BV566" s="16" t="str">
        <f t="shared" si="552"/>
        <v/>
      </c>
      <c r="BW566" s="16" t="str">
        <f t="shared" si="553"/>
        <v/>
      </c>
      <c r="BX566" s="16" t="str">
        <f t="shared" si="554"/>
        <v/>
      </c>
      <c r="BY566" s="16" t="str">
        <f t="shared" si="555"/>
        <v/>
      </c>
      <c r="BZ566" s="16" t="str">
        <f t="shared" si="584"/>
        <v/>
      </c>
      <c r="CA566" s="16" t="str">
        <f t="shared" si="584"/>
        <v/>
      </c>
      <c r="CB566" s="16" t="str">
        <f t="shared" si="584"/>
        <v/>
      </c>
      <c r="CC566" s="16" t="str">
        <f t="shared" si="584"/>
        <v/>
      </c>
      <c r="CD566" s="16" t="str">
        <f t="shared" si="584"/>
        <v/>
      </c>
      <c r="CE566" s="16" t="str">
        <f t="shared" si="584"/>
        <v/>
      </c>
      <c r="CF566" s="16" t="str">
        <f t="shared" si="584"/>
        <v/>
      </c>
      <c r="CG566" s="16" t="str">
        <f t="shared" si="584"/>
        <v/>
      </c>
      <c r="CH566" s="66" t="str">
        <f t="shared" si="557"/>
        <v/>
      </c>
      <c r="CI566" s="42" t="str">
        <f t="shared" si="569"/>
        <v/>
      </c>
      <c r="CJ566" s="42" t="str">
        <f t="shared" si="570"/>
        <v/>
      </c>
      <c r="CK566" s="42" t="str">
        <f t="shared" si="571"/>
        <v/>
      </c>
      <c r="CL566" s="42" t="str">
        <f t="shared" si="572"/>
        <v/>
      </c>
      <c r="CM566" s="42" t="str">
        <f t="shared" si="573"/>
        <v/>
      </c>
      <c r="CN566" s="65">
        <f t="shared" si="559"/>
        <v>0</v>
      </c>
      <c r="CO566" s="73"/>
      <c r="CP566" s="41">
        <f t="shared" si="580"/>
        <v>0</v>
      </c>
      <c r="CQ566" s="39">
        <f t="shared" si="581"/>
        <v>0</v>
      </c>
      <c r="CR566" s="40">
        <f t="shared" si="582"/>
        <v>0</v>
      </c>
      <c r="CS566" s="134">
        <f t="shared" si="583"/>
        <v>0</v>
      </c>
      <c r="CT566" s="17"/>
      <c r="CU566" s="129"/>
      <c r="CV566" s="130">
        <f t="shared" si="560"/>
        <v>0</v>
      </c>
      <c r="CW566" s="134">
        <f t="shared" si="561"/>
        <v>0</v>
      </c>
      <c r="CX566" s="131">
        <f>+IF($I$7="SI",'INPUTS Y LISTAS'!$B$31,0)</f>
        <v>0</v>
      </c>
      <c r="CY566" s="132"/>
      <c r="CZ566" s="130">
        <f t="shared" si="562"/>
        <v>0</v>
      </c>
      <c r="DA566" s="134">
        <f t="shared" si="563"/>
        <v>0</v>
      </c>
      <c r="DB566" s="131">
        <f>+IF($I$7="SI",'INPUTS Y LISTAS'!$B$32,0)</f>
        <v>0</v>
      </c>
      <c r="DC566" s="132"/>
      <c r="DD566" s="130">
        <f t="shared" si="564"/>
        <v>0</v>
      </c>
      <c r="DE566" s="134">
        <f t="shared" si="565"/>
        <v>0</v>
      </c>
      <c r="DF566" s="131">
        <f>+IF($I$7="SI",'INPUTS Y LISTAS'!$B$33,0)</f>
        <v>0</v>
      </c>
      <c r="DG566" s="132"/>
      <c r="DH566" s="130">
        <f t="shared" si="566"/>
        <v>0</v>
      </c>
      <c r="DI566" s="134">
        <f t="shared" si="567"/>
        <v>0</v>
      </c>
      <c r="DJ566" s="136">
        <f t="shared" si="568"/>
        <v>0</v>
      </c>
    </row>
    <row r="567" spans="3:114" ht="15.75" hidden="1" outlineLevel="2" x14ac:dyDescent="0.2">
      <c r="C567" s="14">
        <f t="shared" si="575"/>
        <v>553</v>
      </c>
      <c r="D567" s="72"/>
      <c r="E567" s="69">
        <v>1</v>
      </c>
      <c r="F567" s="69"/>
      <c r="G567" s="70"/>
      <c r="H567" s="70"/>
      <c r="I567" s="70"/>
      <c r="J567" s="70"/>
      <c r="K567" s="70"/>
      <c r="L567" s="70"/>
      <c r="M567" s="70"/>
      <c r="N567" s="70"/>
      <c r="O567" s="70"/>
      <c r="P567" s="70"/>
      <c r="Q567" s="70"/>
      <c r="R567" s="70"/>
      <c r="S567" s="70"/>
      <c r="T567" s="70"/>
      <c r="U567" s="70"/>
      <c r="V567" s="70"/>
      <c r="W567" s="70"/>
      <c r="X567" s="70"/>
      <c r="Y567" s="71"/>
      <c r="Z567" s="87" t="s">
        <v>16</v>
      </c>
      <c r="AA567" s="15" t="str">
        <f>IF(G567="","",IF(Z567="SI",G567*(1+'INPUTS Y LISTAS'!$B$15),'Modelo Estadistico'!G567))</f>
        <v/>
      </c>
      <c r="AB567" s="15" t="str">
        <f>IF(H567="","",IF(Z567="SI",H567*(1+'INPUTS Y LISTAS'!$B$15),'Modelo Estadistico'!H567))</f>
        <v/>
      </c>
      <c r="AC567" s="15" t="str">
        <f>IF(I567="","",IF(Z567="SI",I567*(1+'INPUTS Y LISTAS'!$B$15),'Modelo Estadistico'!I567))</f>
        <v/>
      </c>
      <c r="AD567" s="15" t="str">
        <f>IF(J567="","",IF(Z567="SI",J567*(1+'INPUTS Y LISTAS'!$B$15),'Modelo Estadistico'!J567))</f>
        <v/>
      </c>
      <c r="AE567" s="15" t="str">
        <f>IF(K567="","",IF(Z567="SI",K567*(1+'INPUTS Y LISTAS'!$B$15),'Modelo Estadistico'!K567))</f>
        <v/>
      </c>
      <c r="AF567" s="15" t="str">
        <f>IF(L567="","",IF(Z567="SI",L567*(1+'INPUTS Y LISTAS'!$B$15),'Modelo Estadistico'!L567))</f>
        <v/>
      </c>
      <c r="AG567" s="15" t="str">
        <f>IF(M567="","",IF(Z567="SI",M567*(1+'INPUTS Y LISTAS'!$B$15),'Modelo Estadistico'!M567))</f>
        <v/>
      </c>
      <c r="AH567" s="15" t="str">
        <f>IF(N567="","",IF(Z567="SI",N567*(1+'INPUTS Y LISTAS'!$B$15),'Modelo Estadistico'!N567))</f>
        <v/>
      </c>
      <c r="AI567" s="15" t="str">
        <f>IF(O567="","",IF(Z567="SI",O567*(1+'INPUTS Y LISTAS'!$B$15),'Modelo Estadistico'!O567))</f>
        <v/>
      </c>
      <c r="AJ567" s="15" t="str">
        <f>IF(P567="","",IF(Z567="SI",P567*(1+'INPUTS Y LISTAS'!$B$15),'Modelo Estadistico'!P567))</f>
        <v/>
      </c>
      <c r="AK567" s="15" t="str">
        <f>IF(Q567="","",IF(Z567="SI",Q567*(1+'INPUTS Y LISTAS'!$B$15),'Modelo Estadistico'!Q567))</f>
        <v/>
      </c>
      <c r="AL567" s="15" t="str">
        <f>IF(R567="","",IF(Z567="SI",R567*(1+'INPUTS Y LISTAS'!$B$15),'Modelo Estadistico'!R567))</f>
        <v/>
      </c>
      <c r="AM567" s="15" t="str">
        <f>IF(S567="","",IF(Z567="SI",S567*(1+'INPUTS Y LISTAS'!$B$15),'Modelo Estadistico'!S567))</f>
        <v/>
      </c>
      <c r="AN567" s="15" t="str">
        <f>IF(T567="","",IF(Z567="SI",T567*(1+'INPUTS Y LISTAS'!$B$15),'Modelo Estadistico'!T567))</f>
        <v/>
      </c>
      <c r="AO567" s="15" t="str">
        <f>IF(U567="","",IF(Z567="SI",U567*(1+'INPUTS Y LISTAS'!$B$15),'Modelo Estadistico'!U567))</f>
        <v/>
      </c>
      <c r="AP567" s="15" t="str">
        <f>IF(V567="","",IF(Z567="SI",V567*(1+'INPUTS Y LISTAS'!$B$15),'Modelo Estadistico'!V567))</f>
        <v/>
      </c>
      <c r="AQ567" s="15" t="str">
        <f>IF(W567="","",IF(Z567="SI",W567*(1+'INPUTS Y LISTAS'!$B$15),'Modelo Estadistico'!W567))</f>
        <v/>
      </c>
      <c r="AR567" s="15" t="str">
        <f>IF(X567="","",IF(Z567="SI",X567*(1+'INPUTS Y LISTAS'!$B$15),'Modelo Estadistico'!X567))</f>
        <v/>
      </c>
      <c r="AS567" s="71"/>
      <c r="AT567" s="29" t="str">
        <f t="shared" si="576"/>
        <v/>
      </c>
      <c r="AU567" s="15" t="str">
        <f t="shared" si="577"/>
        <v/>
      </c>
      <c r="AV567" s="15" t="str">
        <f t="shared" si="578"/>
        <v/>
      </c>
      <c r="AW567" s="30" t="str">
        <f t="shared" si="579"/>
        <v/>
      </c>
      <c r="AX567" s="28" t="str">
        <f t="shared" si="558"/>
        <v/>
      </c>
      <c r="AY567" s="16" t="str">
        <f t="shared" si="530"/>
        <v/>
      </c>
      <c r="AZ567" s="16" t="str">
        <f t="shared" si="531"/>
        <v/>
      </c>
      <c r="BA567" s="16" t="str">
        <f t="shared" si="532"/>
        <v/>
      </c>
      <c r="BB567" s="16" t="str">
        <f t="shared" si="533"/>
        <v/>
      </c>
      <c r="BC567" s="16" t="str">
        <f t="shared" si="534"/>
        <v/>
      </c>
      <c r="BD567" s="16" t="str">
        <f t="shared" si="535"/>
        <v/>
      </c>
      <c r="BE567" s="16" t="str">
        <f t="shared" si="536"/>
        <v/>
      </c>
      <c r="BF567" s="16" t="str">
        <f t="shared" si="537"/>
        <v/>
      </c>
      <c r="BG567" s="16" t="str">
        <f t="shared" si="538"/>
        <v/>
      </c>
      <c r="BH567" s="16" t="str">
        <f t="shared" si="539"/>
        <v/>
      </c>
      <c r="BI567" s="16" t="str">
        <f t="shared" si="540"/>
        <v/>
      </c>
      <c r="BJ567" s="16" t="str">
        <f t="shared" si="541"/>
        <v/>
      </c>
      <c r="BK567" s="16" t="str">
        <f t="shared" si="542"/>
        <v/>
      </c>
      <c r="BL567" s="16" t="str">
        <f t="shared" si="543"/>
        <v/>
      </c>
      <c r="BM567" s="16"/>
      <c r="BN567" s="16" t="str">
        <f t="shared" si="544"/>
        <v/>
      </c>
      <c r="BO567" s="16" t="str">
        <f t="shared" si="545"/>
        <v/>
      </c>
      <c r="BP567" s="28" t="str">
        <f t="shared" si="546"/>
        <v/>
      </c>
      <c r="BQ567" s="16" t="str">
        <f t="shared" si="547"/>
        <v/>
      </c>
      <c r="BR567" s="16" t="str">
        <f t="shared" si="548"/>
        <v/>
      </c>
      <c r="BS567" s="16" t="str">
        <f t="shared" si="549"/>
        <v/>
      </c>
      <c r="BT567" s="16" t="str">
        <f t="shared" si="550"/>
        <v/>
      </c>
      <c r="BU567" s="16" t="str">
        <f t="shared" si="551"/>
        <v/>
      </c>
      <c r="BV567" s="16" t="str">
        <f t="shared" si="552"/>
        <v/>
      </c>
      <c r="BW567" s="16" t="str">
        <f t="shared" si="553"/>
        <v/>
      </c>
      <c r="BX567" s="16" t="str">
        <f t="shared" si="554"/>
        <v/>
      </c>
      <c r="BY567" s="16" t="str">
        <f t="shared" si="555"/>
        <v/>
      </c>
      <c r="BZ567" s="16" t="str">
        <f t="shared" si="584"/>
        <v/>
      </c>
      <c r="CA567" s="16" t="str">
        <f t="shared" si="584"/>
        <v/>
      </c>
      <c r="CB567" s="16" t="str">
        <f t="shared" si="584"/>
        <v/>
      </c>
      <c r="CC567" s="16" t="str">
        <f t="shared" si="584"/>
        <v/>
      </c>
      <c r="CD567" s="16" t="str">
        <f t="shared" si="584"/>
        <v/>
      </c>
      <c r="CE567" s="16" t="str">
        <f t="shared" si="584"/>
        <v/>
      </c>
      <c r="CF567" s="16" t="str">
        <f t="shared" si="584"/>
        <v/>
      </c>
      <c r="CG567" s="16" t="str">
        <f t="shared" si="584"/>
        <v/>
      </c>
      <c r="CH567" s="66" t="str">
        <f t="shared" si="557"/>
        <v/>
      </c>
      <c r="CI567" s="42" t="str">
        <f t="shared" si="569"/>
        <v/>
      </c>
      <c r="CJ567" s="42" t="str">
        <f t="shared" si="570"/>
        <v/>
      </c>
      <c r="CK567" s="42" t="str">
        <f t="shared" si="571"/>
        <v/>
      </c>
      <c r="CL567" s="42" t="str">
        <f t="shared" si="572"/>
        <v/>
      </c>
      <c r="CM567" s="42" t="str">
        <f t="shared" si="573"/>
        <v/>
      </c>
      <c r="CN567" s="65">
        <f t="shared" si="559"/>
        <v>0</v>
      </c>
      <c r="CO567" s="73"/>
      <c r="CP567" s="41">
        <f t="shared" si="580"/>
        <v>0</v>
      </c>
      <c r="CQ567" s="39">
        <f t="shared" si="581"/>
        <v>0</v>
      </c>
      <c r="CR567" s="40">
        <f t="shared" si="582"/>
        <v>0</v>
      </c>
      <c r="CS567" s="134">
        <f t="shared" si="583"/>
        <v>0</v>
      </c>
      <c r="CT567" s="17"/>
      <c r="CU567" s="129"/>
      <c r="CV567" s="130">
        <f t="shared" si="560"/>
        <v>0</v>
      </c>
      <c r="CW567" s="134">
        <f t="shared" si="561"/>
        <v>0</v>
      </c>
      <c r="CX567" s="131">
        <f>+IF($I$7="SI",'INPUTS Y LISTAS'!$B$31,0)</f>
        <v>0</v>
      </c>
      <c r="CY567" s="132"/>
      <c r="CZ567" s="130">
        <f t="shared" si="562"/>
        <v>0</v>
      </c>
      <c r="DA567" s="134">
        <f t="shared" si="563"/>
        <v>0</v>
      </c>
      <c r="DB567" s="131">
        <f>+IF($I$7="SI",'INPUTS Y LISTAS'!$B$32,0)</f>
        <v>0</v>
      </c>
      <c r="DC567" s="132"/>
      <c r="DD567" s="130">
        <f t="shared" si="564"/>
        <v>0</v>
      </c>
      <c r="DE567" s="134">
        <f t="shared" si="565"/>
        <v>0</v>
      </c>
      <c r="DF567" s="131">
        <f>+IF($I$7="SI",'INPUTS Y LISTAS'!$B$33,0)</f>
        <v>0</v>
      </c>
      <c r="DG567" s="132"/>
      <c r="DH567" s="130">
        <f t="shared" si="566"/>
        <v>0</v>
      </c>
      <c r="DI567" s="134">
        <f t="shared" si="567"/>
        <v>0</v>
      </c>
      <c r="DJ567" s="136">
        <f t="shared" si="568"/>
        <v>0</v>
      </c>
    </row>
    <row r="568" spans="3:114" ht="15.75" hidden="1" outlineLevel="2" x14ac:dyDescent="0.2">
      <c r="C568" s="14">
        <f t="shared" si="575"/>
        <v>554</v>
      </c>
      <c r="D568" s="72"/>
      <c r="E568" s="69">
        <v>1</v>
      </c>
      <c r="F568" s="69"/>
      <c r="G568" s="70"/>
      <c r="H568" s="70"/>
      <c r="I568" s="70"/>
      <c r="J568" s="70"/>
      <c r="K568" s="70"/>
      <c r="L568" s="70"/>
      <c r="M568" s="70"/>
      <c r="N568" s="70"/>
      <c r="O568" s="70"/>
      <c r="P568" s="70"/>
      <c r="Q568" s="70"/>
      <c r="R568" s="70"/>
      <c r="S568" s="70"/>
      <c r="T568" s="70"/>
      <c r="U568" s="70"/>
      <c r="V568" s="70"/>
      <c r="W568" s="70"/>
      <c r="X568" s="70"/>
      <c r="Y568" s="71"/>
      <c r="Z568" s="87" t="s">
        <v>16</v>
      </c>
      <c r="AA568" s="15" t="str">
        <f>IF(G568="","",IF(Z568="SI",G568*(1+'INPUTS Y LISTAS'!$B$15),'Modelo Estadistico'!G568))</f>
        <v/>
      </c>
      <c r="AB568" s="15" t="str">
        <f>IF(H568="","",IF(Z568="SI",H568*(1+'INPUTS Y LISTAS'!$B$15),'Modelo Estadistico'!H568))</f>
        <v/>
      </c>
      <c r="AC568" s="15" t="str">
        <f>IF(I568="","",IF(Z568="SI",I568*(1+'INPUTS Y LISTAS'!$B$15),'Modelo Estadistico'!I568))</f>
        <v/>
      </c>
      <c r="AD568" s="15" t="str">
        <f>IF(J568="","",IF(Z568="SI",J568*(1+'INPUTS Y LISTAS'!$B$15),'Modelo Estadistico'!J568))</f>
        <v/>
      </c>
      <c r="AE568" s="15" t="str">
        <f>IF(K568="","",IF(Z568="SI",K568*(1+'INPUTS Y LISTAS'!$B$15),'Modelo Estadistico'!K568))</f>
        <v/>
      </c>
      <c r="AF568" s="15" t="str">
        <f>IF(L568="","",IF(Z568="SI",L568*(1+'INPUTS Y LISTAS'!$B$15),'Modelo Estadistico'!L568))</f>
        <v/>
      </c>
      <c r="AG568" s="15" t="str">
        <f>IF(M568="","",IF(Z568="SI",M568*(1+'INPUTS Y LISTAS'!$B$15),'Modelo Estadistico'!M568))</f>
        <v/>
      </c>
      <c r="AH568" s="15" t="str">
        <f>IF(N568="","",IF(Z568="SI",N568*(1+'INPUTS Y LISTAS'!$B$15),'Modelo Estadistico'!N568))</f>
        <v/>
      </c>
      <c r="AI568" s="15" t="str">
        <f>IF(O568="","",IF(Z568="SI",O568*(1+'INPUTS Y LISTAS'!$B$15),'Modelo Estadistico'!O568))</f>
        <v/>
      </c>
      <c r="AJ568" s="15" t="str">
        <f>IF(P568="","",IF(Z568="SI",P568*(1+'INPUTS Y LISTAS'!$B$15),'Modelo Estadistico'!P568))</f>
        <v/>
      </c>
      <c r="AK568" s="15" t="str">
        <f>IF(Q568="","",IF(Z568="SI",Q568*(1+'INPUTS Y LISTAS'!$B$15),'Modelo Estadistico'!Q568))</f>
        <v/>
      </c>
      <c r="AL568" s="15" t="str">
        <f>IF(R568="","",IF(Z568="SI",R568*(1+'INPUTS Y LISTAS'!$B$15),'Modelo Estadistico'!R568))</f>
        <v/>
      </c>
      <c r="AM568" s="15" t="str">
        <f>IF(S568="","",IF(Z568="SI",S568*(1+'INPUTS Y LISTAS'!$B$15),'Modelo Estadistico'!S568))</f>
        <v/>
      </c>
      <c r="AN568" s="15" t="str">
        <f>IF(T568="","",IF(Z568="SI",T568*(1+'INPUTS Y LISTAS'!$B$15),'Modelo Estadistico'!T568))</f>
        <v/>
      </c>
      <c r="AO568" s="15" t="str">
        <f>IF(U568="","",IF(Z568="SI",U568*(1+'INPUTS Y LISTAS'!$B$15),'Modelo Estadistico'!U568))</f>
        <v/>
      </c>
      <c r="AP568" s="15" t="str">
        <f>IF(V568="","",IF(Z568="SI",V568*(1+'INPUTS Y LISTAS'!$B$15),'Modelo Estadistico'!V568))</f>
        <v/>
      </c>
      <c r="AQ568" s="15" t="str">
        <f>IF(W568="","",IF(Z568="SI",W568*(1+'INPUTS Y LISTAS'!$B$15),'Modelo Estadistico'!W568))</f>
        <v/>
      </c>
      <c r="AR568" s="15" t="str">
        <f>IF(X568="","",IF(Z568="SI",X568*(1+'INPUTS Y LISTAS'!$B$15),'Modelo Estadistico'!X568))</f>
        <v/>
      </c>
      <c r="AS568" s="71"/>
      <c r="AT568" s="29" t="str">
        <f t="shared" si="576"/>
        <v/>
      </c>
      <c r="AU568" s="15" t="str">
        <f t="shared" si="577"/>
        <v/>
      </c>
      <c r="AV568" s="15" t="str">
        <f t="shared" si="578"/>
        <v/>
      </c>
      <c r="AW568" s="30" t="str">
        <f t="shared" si="579"/>
        <v/>
      </c>
      <c r="AX568" s="28" t="str">
        <f t="shared" si="558"/>
        <v/>
      </c>
      <c r="AY568" s="16" t="str">
        <f t="shared" si="530"/>
        <v/>
      </c>
      <c r="AZ568" s="16" t="str">
        <f t="shared" si="531"/>
        <v/>
      </c>
      <c r="BA568" s="16" t="str">
        <f t="shared" si="532"/>
        <v/>
      </c>
      <c r="BB568" s="16" t="str">
        <f t="shared" si="533"/>
        <v/>
      </c>
      <c r="BC568" s="16" t="str">
        <f t="shared" si="534"/>
        <v/>
      </c>
      <c r="BD568" s="16" t="str">
        <f t="shared" si="535"/>
        <v/>
      </c>
      <c r="BE568" s="16" t="str">
        <f t="shared" si="536"/>
        <v/>
      </c>
      <c r="BF568" s="16" t="str">
        <f t="shared" si="537"/>
        <v/>
      </c>
      <c r="BG568" s="16" t="str">
        <f t="shared" si="538"/>
        <v/>
      </c>
      <c r="BH568" s="16" t="str">
        <f t="shared" si="539"/>
        <v/>
      </c>
      <c r="BI568" s="16" t="str">
        <f t="shared" si="540"/>
        <v/>
      </c>
      <c r="BJ568" s="16" t="str">
        <f t="shared" si="541"/>
        <v/>
      </c>
      <c r="BK568" s="16" t="str">
        <f t="shared" si="542"/>
        <v/>
      </c>
      <c r="BL568" s="16" t="str">
        <f t="shared" si="543"/>
        <v/>
      </c>
      <c r="BM568" s="16"/>
      <c r="BN568" s="16" t="str">
        <f t="shared" si="544"/>
        <v/>
      </c>
      <c r="BO568" s="16" t="str">
        <f t="shared" si="545"/>
        <v/>
      </c>
      <c r="BP568" s="28" t="str">
        <f t="shared" si="546"/>
        <v/>
      </c>
      <c r="BQ568" s="16" t="str">
        <f t="shared" si="547"/>
        <v/>
      </c>
      <c r="BR568" s="16" t="str">
        <f t="shared" si="548"/>
        <v/>
      </c>
      <c r="BS568" s="16" t="str">
        <f t="shared" si="549"/>
        <v/>
      </c>
      <c r="BT568" s="16" t="str">
        <f t="shared" si="550"/>
        <v/>
      </c>
      <c r="BU568" s="16" t="str">
        <f t="shared" si="551"/>
        <v/>
      </c>
      <c r="BV568" s="16" t="str">
        <f t="shared" si="552"/>
        <v/>
      </c>
      <c r="BW568" s="16" t="str">
        <f t="shared" si="553"/>
        <v/>
      </c>
      <c r="BX568" s="16" t="str">
        <f t="shared" si="554"/>
        <v/>
      </c>
      <c r="BY568" s="16" t="str">
        <f t="shared" si="555"/>
        <v/>
      </c>
      <c r="BZ568" s="16" t="str">
        <f t="shared" si="584"/>
        <v/>
      </c>
      <c r="CA568" s="16" t="str">
        <f t="shared" si="584"/>
        <v/>
      </c>
      <c r="CB568" s="16" t="str">
        <f t="shared" si="584"/>
        <v/>
      </c>
      <c r="CC568" s="16" t="str">
        <f t="shared" si="584"/>
        <v/>
      </c>
      <c r="CD568" s="16" t="str">
        <f t="shared" si="584"/>
        <v/>
      </c>
      <c r="CE568" s="16" t="str">
        <f t="shared" si="584"/>
        <v/>
      </c>
      <c r="CF568" s="16" t="str">
        <f t="shared" si="584"/>
        <v/>
      </c>
      <c r="CG568" s="16" t="str">
        <f t="shared" si="584"/>
        <v/>
      </c>
      <c r="CH568" s="66" t="str">
        <f t="shared" si="557"/>
        <v/>
      </c>
      <c r="CI568" s="42" t="str">
        <f t="shared" si="569"/>
        <v/>
      </c>
      <c r="CJ568" s="42" t="str">
        <f t="shared" si="570"/>
        <v/>
      </c>
      <c r="CK568" s="42" t="str">
        <f t="shared" si="571"/>
        <v/>
      </c>
      <c r="CL568" s="42" t="str">
        <f t="shared" si="572"/>
        <v/>
      </c>
      <c r="CM568" s="42" t="str">
        <f t="shared" si="573"/>
        <v/>
      </c>
      <c r="CN568" s="65">
        <f t="shared" si="559"/>
        <v>0</v>
      </c>
      <c r="CO568" s="73"/>
      <c r="CP568" s="41">
        <f t="shared" si="580"/>
        <v>0</v>
      </c>
      <c r="CQ568" s="39">
        <f t="shared" si="581"/>
        <v>0</v>
      </c>
      <c r="CR568" s="40">
        <f t="shared" si="582"/>
        <v>0</v>
      </c>
      <c r="CS568" s="134">
        <f t="shared" si="583"/>
        <v>0</v>
      </c>
      <c r="CT568" s="17"/>
      <c r="CU568" s="129"/>
      <c r="CV568" s="130">
        <f t="shared" si="560"/>
        <v>0</v>
      </c>
      <c r="CW568" s="134">
        <f t="shared" si="561"/>
        <v>0</v>
      </c>
      <c r="CX568" s="131">
        <f>+IF($I$7="SI",'INPUTS Y LISTAS'!$B$31,0)</f>
        <v>0</v>
      </c>
      <c r="CY568" s="132"/>
      <c r="CZ568" s="130">
        <f t="shared" si="562"/>
        <v>0</v>
      </c>
      <c r="DA568" s="134">
        <f t="shared" si="563"/>
        <v>0</v>
      </c>
      <c r="DB568" s="131">
        <f>+IF($I$7="SI",'INPUTS Y LISTAS'!$B$32,0)</f>
        <v>0</v>
      </c>
      <c r="DC568" s="132"/>
      <c r="DD568" s="130">
        <f t="shared" si="564"/>
        <v>0</v>
      </c>
      <c r="DE568" s="134">
        <f t="shared" si="565"/>
        <v>0</v>
      </c>
      <c r="DF568" s="131">
        <f>+IF($I$7="SI",'INPUTS Y LISTAS'!$B$33,0)</f>
        <v>0</v>
      </c>
      <c r="DG568" s="132"/>
      <c r="DH568" s="130">
        <f t="shared" si="566"/>
        <v>0</v>
      </c>
      <c r="DI568" s="134">
        <f t="shared" si="567"/>
        <v>0</v>
      </c>
      <c r="DJ568" s="136">
        <f t="shared" si="568"/>
        <v>0</v>
      </c>
    </row>
    <row r="569" spans="3:114" ht="15.75" hidden="1" outlineLevel="2" x14ac:dyDescent="0.2">
      <c r="C569" s="14">
        <f t="shared" si="575"/>
        <v>555</v>
      </c>
      <c r="D569" s="72"/>
      <c r="E569" s="69">
        <v>1</v>
      </c>
      <c r="F569" s="69"/>
      <c r="G569" s="70"/>
      <c r="H569" s="70"/>
      <c r="I569" s="70"/>
      <c r="J569" s="70"/>
      <c r="K569" s="70"/>
      <c r="L569" s="70"/>
      <c r="M569" s="70"/>
      <c r="N569" s="70"/>
      <c r="O569" s="70"/>
      <c r="P569" s="70"/>
      <c r="Q569" s="70"/>
      <c r="R569" s="70"/>
      <c r="S569" s="70"/>
      <c r="T569" s="70"/>
      <c r="U569" s="70"/>
      <c r="V569" s="70"/>
      <c r="W569" s="70"/>
      <c r="X569" s="70"/>
      <c r="Y569" s="71"/>
      <c r="Z569" s="87" t="s">
        <v>16</v>
      </c>
      <c r="AA569" s="15" t="str">
        <f>IF(G569="","",IF(Z569="SI",G569*(1+'INPUTS Y LISTAS'!$B$15),'Modelo Estadistico'!G569))</f>
        <v/>
      </c>
      <c r="AB569" s="15" t="str">
        <f>IF(H569="","",IF(Z569="SI",H569*(1+'INPUTS Y LISTAS'!$B$15),'Modelo Estadistico'!H569))</f>
        <v/>
      </c>
      <c r="AC569" s="15" t="str">
        <f>IF(I569="","",IF(Z569="SI",I569*(1+'INPUTS Y LISTAS'!$B$15),'Modelo Estadistico'!I569))</f>
        <v/>
      </c>
      <c r="AD569" s="15" t="str">
        <f>IF(J569="","",IF(Z569="SI",J569*(1+'INPUTS Y LISTAS'!$B$15),'Modelo Estadistico'!J569))</f>
        <v/>
      </c>
      <c r="AE569" s="15" t="str">
        <f>IF(K569="","",IF(Z569="SI",K569*(1+'INPUTS Y LISTAS'!$B$15),'Modelo Estadistico'!K569))</f>
        <v/>
      </c>
      <c r="AF569" s="15" t="str">
        <f>IF(L569="","",IF(Z569="SI",L569*(1+'INPUTS Y LISTAS'!$B$15),'Modelo Estadistico'!L569))</f>
        <v/>
      </c>
      <c r="AG569" s="15" t="str">
        <f>IF(M569="","",IF(Z569="SI",M569*(1+'INPUTS Y LISTAS'!$B$15),'Modelo Estadistico'!M569))</f>
        <v/>
      </c>
      <c r="AH569" s="15" t="str">
        <f>IF(N569="","",IF(Z569="SI",N569*(1+'INPUTS Y LISTAS'!$B$15),'Modelo Estadistico'!N569))</f>
        <v/>
      </c>
      <c r="AI569" s="15" t="str">
        <f>IF(O569="","",IF(Z569="SI",O569*(1+'INPUTS Y LISTAS'!$B$15),'Modelo Estadistico'!O569))</f>
        <v/>
      </c>
      <c r="AJ569" s="15" t="str">
        <f>IF(P569="","",IF(Z569="SI",P569*(1+'INPUTS Y LISTAS'!$B$15),'Modelo Estadistico'!P569))</f>
        <v/>
      </c>
      <c r="AK569" s="15" t="str">
        <f>IF(Q569="","",IF(Z569="SI",Q569*(1+'INPUTS Y LISTAS'!$B$15),'Modelo Estadistico'!Q569))</f>
        <v/>
      </c>
      <c r="AL569" s="15" t="str">
        <f>IF(R569="","",IF(Z569="SI",R569*(1+'INPUTS Y LISTAS'!$B$15),'Modelo Estadistico'!R569))</f>
        <v/>
      </c>
      <c r="AM569" s="15" t="str">
        <f>IF(S569="","",IF(Z569="SI",S569*(1+'INPUTS Y LISTAS'!$B$15),'Modelo Estadistico'!S569))</f>
        <v/>
      </c>
      <c r="AN569" s="15" t="str">
        <f>IF(T569="","",IF(Z569="SI",T569*(1+'INPUTS Y LISTAS'!$B$15),'Modelo Estadistico'!T569))</f>
        <v/>
      </c>
      <c r="AO569" s="15" t="str">
        <f>IF(U569="","",IF(Z569="SI",U569*(1+'INPUTS Y LISTAS'!$B$15),'Modelo Estadistico'!U569))</f>
        <v/>
      </c>
      <c r="AP569" s="15" t="str">
        <f>IF(V569="","",IF(Z569="SI",V569*(1+'INPUTS Y LISTAS'!$B$15),'Modelo Estadistico'!V569))</f>
        <v/>
      </c>
      <c r="AQ569" s="15" t="str">
        <f>IF(W569="","",IF(Z569="SI",W569*(1+'INPUTS Y LISTAS'!$B$15),'Modelo Estadistico'!W569))</f>
        <v/>
      </c>
      <c r="AR569" s="15" t="str">
        <f>IF(X569="","",IF(Z569="SI",X569*(1+'INPUTS Y LISTAS'!$B$15),'Modelo Estadistico'!X569))</f>
        <v/>
      </c>
      <c r="AS569" s="71"/>
      <c r="AT569" s="29" t="str">
        <f t="shared" si="576"/>
        <v/>
      </c>
      <c r="AU569" s="15" t="str">
        <f t="shared" si="577"/>
        <v/>
      </c>
      <c r="AV569" s="15" t="str">
        <f t="shared" si="578"/>
        <v/>
      </c>
      <c r="AW569" s="30" t="str">
        <f t="shared" si="579"/>
        <v/>
      </c>
      <c r="AX569" s="28" t="str">
        <f t="shared" si="558"/>
        <v/>
      </c>
      <c r="AY569" s="16" t="str">
        <f t="shared" si="530"/>
        <v/>
      </c>
      <c r="AZ569" s="16" t="str">
        <f t="shared" si="531"/>
        <v/>
      </c>
      <c r="BA569" s="16" t="str">
        <f t="shared" si="532"/>
        <v/>
      </c>
      <c r="BB569" s="16" t="str">
        <f t="shared" si="533"/>
        <v/>
      </c>
      <c r="BC569" s="16" t="str">
        <f t="shared" si="534"/>
        <v/>
      </c>
      <c r="BD569" s="16" t="str">
        <f t="shared" si="535"/>
        <v/>
      </c>
      <c r="BE569" s="16" t="str">
        <f t="shared" si="536"/>
        <v/>
      </c>
      <c r="BF569" s="16" t="str">
        <f t="shared" si="537"/>
        <v/>
      </c>
      <c r="BG569" s="16" t="str">
        <f t="shared" si="538"/>
        <v/>
      </c>
      <c r="BH569" s="16" t="str">
        <f t="shared" si="539"/>
        <v/>
      </c>
      <c r="BI569" s="16" t="str">
        <f t="shared" si="540"/>
        <v/>
      </c>
      <c r="BJ569" s="16" t="str">
        <f t="shared" si="541"/>
        <v/>
      </c>
      <c r="BK569" s="16" t="str">
        <f t="shared" si="542"/>
        <v/>
      </c>
      <c r="BL569" s="16" t="str">
        <f t="shared" si="543"/>
        <v/>
      </c>
      <c r="BM569" s="16"/>
      <c r="BN569" s="16" t="str">
        <f t="shared" si="544"/>
        <v/>
      </c>
      <c r="BO569" s="16" t="str">
        <f t="shared" si="545"/>
        <v/>
      </c>
      <c r="BP569" s="28" t="str">
        <f t="shared" si="546"/>
        <v/>
      </c>
      <c r="BQ569" s="16" t="str">
        <f t="shared" si="547"/>
        <v/>
      </c>
      <c r="BR569" s="16" t="str">
        <f t="shared" si="548"/>
        <v/>
      </c>
      <c r="BS569" s="16" t="str">
        <f t="shared" si="549"/>
        <v/>
      </c>
      <c r="BT569" s="16" t="str">
        <f t="shared" si="550"/>
        <v/>
      </c>
      <c r="BU569" s="16" t="str">
        <f t="shared" si="551"/>
        <v/>
      </c>
      <c r="BV569" s="16" t="str">
        <f t="shared" si="552"/>
        <v/>
      </c>
      <c r="BW569" s="16" t="str">
        <f t="shared" si="553"/>
        <v/>
      </c>
      <c r="BX569" s="16" t="str">
        <f t="shared" si="554"/>
        <v/>
      </c>
      <c r="BY569" s="16" t="str">
        <f t="shared" si="555"/>
        <v/>
      </c>
      <c r="BZ569" s="16" t="str">
        <f t="shared" si="584"/>
        <v/>
      </c>
      <c r="CA569" s="16" t="str">
        <f t="shared" si="584"/>
        <v/>
      </c>
      <c r="CB569" s="16" t="str">
        <f t="shared" si="584"/>
        <v/>
      </c>
      <c r="CC569" s="16" t="str">
        <f t="shared" si="584"/>
        <v/>
      </c>
      <c r="CD569" s="16" t="str">
        <f t="shared" si="584"/>
        <v/>
      </c>
      <c r="CE569" s="16" t="str">
        <f t="shared" si="584"/>
        <v/>
      </c>
      <c r="CF569" s="16" t="str">
        <f t="shared" si="584"/>
        <v/>
      </c>
      <c r="CG569" s="16" t="str">
        <f t="shared" si="584"/>
        <v/>
      </c>
      <c r="CH569" s="66" t="str">
        <f t="shared" si="557"/>
        <v/>
      </c>
      <c r="CI569" s="42" t="str">
        <f t="shared" si="569"/>
        <v/>
      </c>
      <c r="CJ569" s="42" t="str">
        <f t="shared" si="570"/>
        <v/>
      </c>
      <c r="CK569" s="42" t="str">
        <f t="shared" si="571"/>
        <v/>
      </c>
      <c r="CL569" s="42" t="str">
        <f t="shared" si="572"/>
        <v/>
      </c>
      <c r="CM569" s="42" t="str">
        <f t="shared" si="573"/>
        <v/>
      </c>
      <c r="CN569" s="65">
        <f t="shared" si="559"/>
        <v>0</v>
      </c>
      <c r="CO569" s="73"/>
      <c r="CP569" s="41">
        <f t="shared" si="580"/>
        <v>0</v>
      </c>
      <c r="CQ569" s="39">
        <f t="shared" si="581"/>
        <v>0</v>
      </c>
      <c r="CR569" s="40">
        <f t="shared" si="582"/>
        <v>0</v>
      </c>
      <c r="CS569" s="134">
        <f t="shared" si="583"/>
        <v>0</v>
      </c>
      <c r="CT569" s="17"/>
      <c r="CU569" s="129"/>
      <c r="CV569" s="130">
        <f t="shared" si="560"/>
        <v>0</v>
      </c>
      <c r="CW569" s="134">
        <f t="shared" si="561"/>
        <v>0</v>
      </c>
      <c r="CX569" s="131">
        <f>+IF($I$7="SI",'INPUTS Y LISTAS'!$B$31,0)</f>
        <v>0</v>
      </c>
      <c r="CY569" s="132"/>
      <c r="CZ569" s="130">
        <f t="shared" si="562"/>
        <v>0</v>
      </c>
      <c r="DA569" s="134">
        <f t="shared" si="563"/>
        <v>0</v>
      </c>
      <c r="DB569" s="131">
        <f>+IF($I$7="SI",'INPUTS Y LISTAS'!$B$32,0)</f>
        <v>0</v>
      </c>
      <c r="DC569" s="132"/>
      <c r="DD569" s="130">
        <f t="shared" si="564"/>
        <v>0</v>
      </c>
      <c r="DE569" s="134">
        <f t="shared" si="565"/>
        <v>0</v>
      </c>
      <c r="DF569" s="131">
        <f>+IF($I$7="SI",'INPUTS Y LISTAS'!$B$33,0)</f>
        <v>0</v>
      </c>
      <c r="DG569" s="132"/>
      <c r="DH569" s="130">
        <f t="shared" si="566"/>
        <v>0</v>
      </c>
      <c r="DI569" s="134">
        <f t="shared" si="567"/>
        <v>0</v>
      </c>
      <c r="DJ569" s="136">
        <f t="shared" si="568"/>
        <v>0</v>
      </c>
    </row>
    <row r="570" spans="3:114" ht="15.75" hidden="1" outlineLevel="2" x14ac:dyDescent="0.2">
      <c r="C570" s="14">
        <f t="shared" si="575"/>
        <v>556</v>
      </c>
      <c r="D570" s="72"/>
      <c r="E570" s="69">
        <v>1</v>
      </c>
      <c r="F570" s="69"/>
      <c r="G570" s="70"/>
      <c r="H570" s="70"/>
      <c r="I570" s="70"/>
      <c r="J570" s="70"/>
      <c r="K570" s="70"/>
      <c r="L570" s="70"/>
      <c r="M570" s="70"/>
      <c r="N570" s="70"/>
      <c r="O570" s="70"/>
      <c r="P570" s="70"/>
      <c r="Q570" s="70"/>
      <c r="R570" s="70"/>
      <c r="S570" s="70"/>
      <c r="T570" s="70"/>
      <c r="U570" s="70"/>
      <c r="V570" s="70"/>
      <c r="W570" s="70"/>
      <c r="X570" s="70"/>
      <c r="Y570" s="71"/>
      <c r="Z570" s="87" t="s">
        <v>16</v>
      </c>
      <c r="AA570" s="15" t="str">
        <f>IF(G570="","",IF(Z570="SI",G570*(1+'INPUTS Y LISTAS'!$B$15),'Modelo Estadistico'!G570))</f>
        <v/>
      </c>
      <c r="AB570" s="15" t="str">
        <f>IF(H570="","",IF(Z570="SI",H570*(1+'INPUTS Y LISTAS'!$B$15),'Modelo Estadistico'!H570))</f>
        <v/>
      </c>
      <c r="AC570" s="15" t="str">
        <f>IF(I570="","",IF(Z570="SI",I570*(1+'INPUTS Y LISTAS'!$B$15),'Modelo Estadistico'!I570))</f>
        <v/>
      </c>
      <c r="AD570" s="15" t="str">
        <f>IF(J570="","",IF(Z570="SI",J570*(1+'INPUTS Y LISTAS'!$B$15),'Modelo Estadistico'!J570))</f>
        <v/>
      </c>
      <c r="AE570" s="15" t="str">
        <f>IF(K570="","",IF(Z570="SI",K570*(1+'INPUTS Y LISTAS'!$B$15),'Modelo Estadistico'!K570))</f>
        <v/>
      </c>
      <c r="AF570" s="15" t="str">
        <f>IF(L570="","",IF(Z570="SI",L570*(1+'INPUTS Y LISTAS'!$B$15),'Modelo Estadistico'!L570))</f>
        <v/>
      </c>
      <c r="AG570" s="15" t="str">
        <f>IF(M570="","",IF(Z570="SI",M570*(1+'INPUTS Y LISTAS'!$B$15),'Modelo Estadistico'!M570))</f>
        <v/>
      </c>
      <c r="AH570" s="15" t="str">
        <f>IF(N570="","",IF(Z570="SI",N570*(1+'INPUTS Y LISTAS'!$B$15),'Modelo Estadistico'!N570))</f>
        <v/>
      </c>
      <c r="AI570" s="15" t="str">
        <f>IF(O570="","",IF(Z570="SI",O570*(1+'INPUTS Y LISTAS'!$B$15),'Modelo Estadistico'!O570))</f>
        <v/>
      </c>
      <c r="AJ570" s="15" t="str">
        <f>IF(P570="","",IF(Z570="SI",P570*(1+'INPUTS Y LISTAS'!$B$15),'Modelo Estadistico'!P570))</f>
        <v/>
      </c>
      <c r="AK570" s="15" t="str">
        <f>IF(Q570="","",IF(Z570="SI",Q570*(1+'INPUTS Y LISTAS'!$B$15),'Modelo Estadistico'!Q570))</f>
        <v/>
      </c>
      <c r="AL570" s="15" t="str">
        <f>IF(R570="","",IF(Z570="SI",R570*(1+'INPUTS Y LISTAS'!$B$15),'Modelo Estadistico'!R570))</f>
        <v/>
      </c>
      <c r="AM570" s="15" t="str">
        <f>IF(S570="","",IF(Z570="SI",S570*(1+'INPUTS Y LISTAS'!$B$15),'Modelo Estadistico'!S570))</f>
        <v/>
      </c>
      <c r="AN570" s="15" t="str">
        <f>IF(T570="","",IF(Z570="SI",T570*(1+'INPUTS Y LISTAS'!$B$15),'Modelo Estadistico'!T570))</f>
        <v/>
      </c>
      <c r="AO570" s="15" t="str">
        <f>IF(U570="","",IF(Z570="SI",U570*(1+'INPUTS Y LISTAS'!$B$15),'Modelo Estadistico'!U570))</f>
        <v/>
      </c>
      <c r="AP570" s="15" t="str">
        <f>IF(V570="","",IF(Z570="SI",V570*(1+'INPUTS Y LISTAS'!$B$15),'Modelo Estadistico'!V570))</f>
        <v/>
      </c>
      <c r="AQ570" s="15" t="str">
        <f>IF(W570="","",IF(Z570="SI",W570*(1+'INPUTS Y LISTAS'!$B$15),'Modelo Estadistico'!W570))</f>
        <v/>
      </c>
      <c r="AR570" s="15" t="str">
        <f>IF(X570="","",IF(Z570="SI",X570*(1+'INPUTS Y LISTAS'!$B$15),'Modelo Estadistico'!X570))</f>
        <v/>
      </c>
      <c r="AS570" s="71"/>
      <c r="AT570" s="29" t="str">
        <f t="shared" si="576"/>
        <v/>
      </c>
      <c r="AU570" s="15" t="str">
        <f t="shared" si="577"/>
        <v/>
      </c>
      <c r="AV570" s="15" t="str">
        <f t="shared" si="578"/>
        <v/>
      </c>
      <c r="AW570" s="30" t="str">
        <f t="shared" si="579"/>
        <v/>
      </c>
      <c r="AX570" s="28" t="str">
        <f t="shared" si="558"/>
        <v/>
      </c>
      <c r="AY570" s="16" t="str">
        <f t="shared" si="530"/>
        <v/>
      </c>
      <c r="AZ570" s="16" t="str">
        <f t="shared" si="531"/>
        <v/>
      </c>
      <c r="BA570" s="16" t="str">
        <f t="shared" si="532"/>
        <v/>
      </c>
      <c r="BB570" s="16" t="str">
        <f t="shared" si="533"/>
        <v/>
      </c>
      <c r="BC570" s="16" t="str">
        <f t="shared" si="534"/>
        <v/>
      </c>
      <c r="BD570" s="16" t="str">
        <f t="shared" si="535"/>
        <v/>
      </c>
      <c r="BE570" s="16" t="str">
        <f t="shared" si="536"/>
        <v/>
      </c>
      <c r="BF570" s="16" t="str">
        <f t="shared" si="537"/>
        <v/>
      </c>
      <c r="BG570" s="16" t="str">
        <f t="shared" si="538"/>
        <v/>
      </c>
      <c r="BH570" s="16" t="str">
        <f t="shared" si="539"/>
        <v/>
      </c>
      <c r="BI570" s="16" t="str">
        <f t="shared" si="540"/>
        <v/>
      </c>
      <c r="BJ570" s="16" t="str">
        <f t="shared" si="541"/>
        <v/>
      </c>
      <c r="BK570" s="16" t="str">
        <f t="shared" si="542"/>
        <v/>
      </c>
      <c r="BL570" s="16" t="str">
        <f t="shared" si="543"/>
        <v/>
      </c>
      <c r="BM570" s="16"/>
      <c r="BN570" s="16" t="str">
        <f t="shared" si="544"/>
        <v/>
      </c>
      <c r="BO570" s="16" t="str">
        <f t="shared" si="545"/>
        <v/>
      </c>
      <c r="BP570" s="28" t="str">
        <f t="shared" si="546"/>
        <v/>
      </c>
      <c r="BQ570" s="16" t="str">
        <f t="shared" si="547"/>
        <v/>
      </c>
      <c r="BR570" s="16" t="str">
        <f t="shared" si="548"/>
        <v/>
      </c>
      <c r="BS570" s="16" t="str">
        <f t="shared" si="549"/>
        <v/>
      </c>
      <c r="BT570" s="16" t="str">
        <f t="shared" si="550"/>
        <v/>
      </c>
      <c r="BU570" s="16" t="str">
        <f t="shared" si="551"/>
        <v/>
      </c>
      <c r="BV570" s="16" t="str">
        <f t="shared" si="552"/>
        <v/>
      </c>
      <c r="BW570" s="16" t="str">
        <f t="shared" si="553"/>
        <v/>
      </c>
      <c r="BX570" s="16" t="str">
        <f t="shared" si="554"/>
        <v/>
      </c>
      <c r="BY570" s="16" t="str">
        <f t="shared" si="555"/>
        <v/>
      </c>
      <c r="BZ570" s="16" t="str">
        <f t="shared" si="584"/>
        <v/>
      </c>
      <c r="CA570" s="16" t="str">
        <f t="shared" si="584"/>
        <v/>
      </c>
      <c r="CB570" s="16" t="str">
        <f t="shared" si="584"/>
        <v/>
      </c>
      <c r="CC570" s="16" t="str">
        <f t="shared" si="584"/>
        <v/>
      </c>
      <c r="CD570" s="16" t="str">
        <f t="shared" si="584"/>
        <v/>
      </c>
      <c r="CE570" s="16" t="str">
        <f t="shared" si="584"/>
        <v/>
      </c>
      <c r="CF570" s="16" t="str">
        <f t="shared" si="584"/>
        <v/>
      </c>
      <c r="CG570" s="16" t="str">
        <f t="shared" si="584"/>
        <v/>
      </c>
      <c r="CH570" s="66" t="str">
        <f t="shared" si="557"/>
        <v/>
      </c>
      <c r="CI570" s="42" t="str">
        <f t="shared" si="569"/>
        <v/>
      </c>
      <c r="CJ570" s="42" t="str">
        <f t="shared" si="570"/>
        <v/>
      </c>
      <c r="CK570" s="42" t="str">
        <f t="shared" si="571"/>
        <v/>
      </c>
      <c r="CL570" s="42" t="str">
        <f t="shared" si="572"/>
        <v/>
      </c>
      <c r="CM570" s="42" t="str">
        <f t="shared" si="573"/>
        <v/>
      </c>
      <c r="CN570" s="65">
        <f t="shared" si="559"/>
        <v>0</v>
      </c>
      <c r="CO570" s="73"/>
      <c r="CP570" s="41">
        <f t="shared" si="580"/>
        <v>0</v>
      </c>
      <c r="CQ570" s="39">
        <f t="shared" si="581"/>
        <v>0</v>
      </c>
      <c r="CR570" s="40">
        <f t="shared" si="582"/>
        <v>0</v>
      </c>
      <c r="CS570" s="134">
        <f t="shared" si="583"/>
        <v>0</v>
      </c>
      <c r="CT570" s="17"/>
      <c r="CU570" s="129"/>
      <c r="CV570" s="130">
        <f t="shared" si="560"/>
        <v>0</v>
      </c>
      <c r="CW570" s="134">
        <f t="shared" si="561"/>
        <v>0</v>
      </c>
      <c r="CX570" s="131">
        <f>+IF($I$7="SI",'INPUTS Y LISTAS'!$B$31,0)</f>
        <v>0</v>
      </c>
      <c r="CY570" s="132"/>
      <c r="CZ570" s="130">
        <f t="shared" si="562"/>
        <v>0</v>
      </c>
      <c r="DA570" s="134">
        <f t="shared" si="563"/>
        <v>0</v>
      </c>
      <c r="DB570" s="131">
        <f>+IF($I$7="SI",'INPUTS Y LISTAS'!$B$32,0)</f>
        <v>0</v>
      </c>
      <c r="DC570" s="132"/>
      <c r="DD570" s="130">
        <f t="shared" si="564"/>
        <v>0</v>
      </c>
      <c r="DE570" s="134">
        <f t="shared" si="565"/>
        <v>0</v>
      </c>
      <c r="DF570" s="131">
        <f>+IF($I$7="SI",'INPUTS Y LISTAS'!$B$33,0)</f>
        <v>0</v>
      </c>
      <c r="DG570" s="132"/>
      <c r="DH570" s="130">
        <f t="shared" si="566"/>
        <v>0</v>
      </c>
      <c r="DI570" s="134">
        <f t="shared" si="567"/>
        <v>0</v>
      </c>
      <c r="DJ570" s="136">
        <f t="shared" si="568"/>
        <v>0</v>
      </c>
    </row>
    <row r="571" spans="3:114" ht="15.75" hidden="1" outlineLevel="2" x14ac:dyDescent="0.2">
      <c r="C571" s="14">
        <f t="shared" si="575"/>
        <v>557</v>
      </c>
      <c r="D571" s="72"/>
      <c r="E571" s="69">
        <v>1</v>
      </c>
      <c r="F571" s="69"/>
      <c r="G571" s="70"/>
      <c r="H571" s="70"/>
      <c r="I571" s="70"/>
      <c r="J571" s="70"/>
      <c r="K571" s="70"/>
      <c r="L571" s="70"/>
      <c r="M571" s="70"/>
      <c r="N571" s="70"/>
      <c r="O571" s="70"/>
      <c r="P571" s="70"/>
      <c r="Q571" s="70"/>
      <c r="R571" s="70"/>
      <c r="S571" s="70"/>
      <c r="T571" s="70"/>
      <c r="U571" s="70"/>
      <c r="V571" s="70"/>
      <c r="W571" s="70"/>
      <c r="X571" s="70"/>
      <c r="Y571" s="71"/>
      <c r="Z571" s="87" t="s">
        <v>16</v>
      </c>
      <c r="AA571" s="15" t="str">
        <f>IF(G571="","",IF(Z571="SI",G571*(1+'INPUTS Y LISTAS'!$B$15),'Modelo Estadistico'!G571))</f>
        <v/>
      </c>
      <c r="AB571" s="15" t="str">
        <f>IF(H571="","",IF(Z571="SI",H571*(1+'INPUTS Y LISTAS'!$B$15),'Modelo Estadistico'!H571))</f>
        <v/>
      </c>
      <c r="AC571" s="15" t="str">
        <f>IF(I571="","",IF(Z571="SI",I571*(1+'INPUTS Y LISTAS'!$B$15),'Modelo Estadistico'!I571))</f>
        <v/>
      </c>
      <c r="AD571" s="15" t="str">
        <f>IF(J571="","",IF(Z571="SI",J571*(1+'INPUTS Y LISTAS'!$B$15),'Modelo Estadistico'!J571))</f>
        <v/>
      </c>
      <c r="AE571" s="15" t="str">
        <f>IF(K571="","",IF(Z571="SI",K571*(1+'INPUTS Y LISTAS'!$B$15),'Modelo Estadistico'!K571))</f>
        <v/>
      </c>
      <c r="AF571" s="15" t="str">
        <f>IF(L571="","",IF(Z571="SI",L571*(1+'INPUTS Y LISTAS'!$B$15),'Modelo Estadistico'!L571))</f>
        <v/>
      </c>
      <c r="AG571" s="15" t="str">
        <f>IF(M571="","",IF(Z571="SI",M571*(1+'INPUTS Y LISTAS'!$B$15),'Modelo Estadistico'!M571))</f>
        <v/>
      </c>
      <c r="AH571" s="15" t="str">
        <f>IF(N571="","",IF(Z571="SI",N571*(1+'INPUTS Y LISTAS'!$B$15),'Modelo Estadistico'!N571))</f>
        <v/>
      </c>
      <c r="AI571" s="15" t="str">
        <f>IF(O571="","",IF(Z571="SI",O571*(1+'INPUTS Y LISTAS'!$B$15),'Modelo Estadistico'!O571))</f>
        <v/>
      </c>
      <c r="AJ571" s="15" t="str">
        <f>IF(P571="","",IF(Z571="SI",P571*(1+'INPUTS Y LISTAS'!$B$15),'Modelo Estadistico'!P571))</f>
        <v/>
      </c>
      <c r="AK571" s="15" t="str">
        <f>IF(Q571="","",IF(Z571="SI",Q571*(1+'INPUTS Y LISTAS'!$B$15),'Modelo Estadistico'!Q571))</f>
        <v/>
      </c>
      <c r="AL571" s="15" t="str">
        <f>IF(R571="","",IF(Z571="SI",R571*(1+'INPUTS Y LISTAS'!$B$15),'Modelo Estadistico'!R571))</f>
        <v/>
      </c>
      <c r="AM571" s="15" t="str">
        <f>IF(S571="","",IF(Z571="SI",S571*(1+'INPUTS Y LISTAS'!$B$15),'Modelo Estadistico'!S571))</f>
        <v/>
      </c>
      <c r="AN571" s="15" t="str">
        <f>IF(T571="","",IF(Z571="SI",T571*(1+'INPUTS Y LISTAS'!$B$15),'Modelo Estadistico'!T571))</f>
        <v/>
      </c>
      <c r="AO571" s="15" t="str">
        <f>IF(U571="","",IF(Z571="SI",U571*(1+'INPUTS Y LISTAS'!$B$15),'Modelo Estadistico'!U571))</f>
        <v/>
      </c>
      <c r="AP571" s="15" t="str">
        <f>IF(V571="","",IF(Z571="SI",V571*(1+'INPUTS Y LISTAS'!$B$15),'Modelo Estadistico'!V571))</f>
        <v/>
      </c>
      <c r="AQ571" s="15" t="str">
        <f>IF(W571="","",IF(Z571="SI",W571*(1+'INPUTS Y LISTAS'!$B$15),'Modelo Estadistico'!W571))</f>
        <v/>
      </c>
      <c r="AR571" s="15" t="str">
        <f>IF(X571="","",IF(Z571="SI",X571*(1+'INPUTS Y LISTAS'!$B$15),'Modelo Estadistico'!X571))</f>
        <v/>
      </c>
      <c r="AS571" s="71"/>
      <c r="AT571" s="29" t="str">
        <f t="shared" si="576"/>
        <v/>
      </c>
      <c r="AU571" s="15" t="str">
        <f t="shared" si="577"/>
        <v/>
      </c>
      <c r="AV571" s="15" t="str">
        <f t="shared" si="578"/>
        <v/>
      </c>
      <c r="AW571" s="30" t="str">
        <f t="shared" si="579"/>
        <v/>
      </c>
      <c r="AX571" s="28" t="str">
        <f t="shared" si="558"/>
        <v/>
      </c>
      <c r="AY571" s="16" t="str">
        <f t="shared" si="530"/>
        <v/>
      </c>
      <c r="AZ571" s="16" t="str">
        <f t="shared" si="531"/>
        <v/>
      </c>
      <c r="BA571" s="16" t="str">
        <f t="shared" si="532"/>
        <v/>
      </c>
      <c r="BB571" s="16" t="str">
        <f t="shared" si="533"/>
        <v/>
      </c>
      <c r="BC571" s="16" t="str">
        <f t="shared" si="534"/>
        <v/>
      </c>
      <c r="BD571" s="16" t="str">
        <f t="shared" si="535"/>
        <v/>
      </c>
      <c r="BE571" s="16" t="str">
        <f t="shared" si="536"/>
        <v/>
      </c>
      <c r="BF571" s="16" t="str">
        <f t="shared" si="537"/>
        <v/>
      </c>
      <c r="BG571" s="16" t="str">
        <f t="shared" si="538"/>
        <v/>
      </c>
      <c r="BH571" s="16" t="str">
        <f t="shared" si="539"/>
        <v/>
      </c>
      <c r="BI571" s="16" t="str">
        <f t="shared" si="540"/>
        <v/>
      </c>
      <c r="BJ571" s="16" t="str">
        <f t="shared" si="541"/>
        <v/>
      </c>
      <c r="BK571" s="16" t="str">
        <f t="shared" si="542"/>
        <v/>
      </c>
      <c r="BL571" s="16" t="str">
        <f t="shared" si="543"/>
        <v/>
      </c>
      <c r="BM571" s="16"/>
      <c r="BN571" s="16" t="str">
        <f t="shared" si="544"/>
        <v/>
      </c>
      <c r="BO571" s="16" t="str">
        <f t="shared" si="545"/>
        <v/>
      </c>
      <c r="BP571" s="28" t="str">
        <f t="shared" si="546"/>
        <v/>
      </c>
      <c r="BQ571" s="16" t="str">
        <f t="shared" si="547"/>
        <v/>
      </c>
      <c r="BR571" s="16" t="str">
        <f t="shared" si="548"/>
        <v/>
      </c>
      <c r="BS571" s="16" t="str">
        <f t="shared" si="549"/>
        <v/>
      </c>
      <c r="BT571" s="16" t="str">
        <f t="shared" si="550"/>
        <v/>
      </c>
      <c r="BU571" s="16" t="str">
        <f t="shared" si="551"/>
        <v/>
      </c>
      <c r="BV571" s="16" t="str">
        <f t="shared" si="552"/>
        <v/>
      </c>
      <c r="BW571" s="16" t="str">
        <f t="shared" si="553"/>
        <v/>
      </c>
      <c r="BX571" s="16" t="str">
        <f t="shared" si="554"/>
        <v/>
      </c>
      <c r="BY571" s="16" t="str">
        <f t="shared" si="555"/>
        <v/>
      </c>
      <c r="BZ571" s="16" t="str">
        <f t="shared" si="584"/>
        <v/>
      </c>
      <c r="CA571" s="16" t="str">
        <f t="shared" si="584"/>
        <v/>
      </c>
      <c r="CB571" s="16" t="str">
        <f t="shared" si="584"/>
        <v/>
      </c>
      <c r="CC571" s="16" t="str">
        <f t="shared" si="584"/>
        <v/>
      </c>
      <c r="CD571" s="16" t="str">
        <f t="shared" si="584"/>
        <v/>
      </c>
      <c r="CE571" s="16" t="str">
        <f t="shared" si="584"/>
        <v/>
      </c>
      <c r="CF571" s="16" t="str">
        <f t="shared" si="584"/>
        <v/>
      </c>
      <c r="CG571" s="16" t="str">
        <f t="shared" si="584"/>
        <v/>
      </c>
      <c r="CH571" s="66" t="str">
        <f t="shared" si="557"/>
        <v/>
      </c>
      <c r="CI571" s="42" t="str">
        <f t="shared" si="569"/>
        <v/>
      </c>
      <c r="CJ571" s="42" t="str">
        <f t="shared" si="570"/>
        <v/>
      </c>
      <c r="CK571" s="42" t="str">
        <f t="shared" si="571"/>
        <v/>
      </c>
      <c r="CL571" s="42" t="str">
        <f t="shared" si="572"/>
        <v/>
      </c>
      <c r="CM571" s="42" t="str">
        <f t="shared" si="573"/>
        <v/>
      </c>
      <c r="CN571" s="65">
        <f t="shared" si="559"/>
        <v>0</v>
      </c>
      <c r="CO571" s="73"/>
      <c r="CP571" s="41">
        <f t="shared" si="580"/>
        <v>0</v>
      </c>
      <c r="CQ571" s="39">
        <f t="shared" si="581"/>
        <v>0</v>
      </c>
      <c r="CR571" s="40">
        <f t="shared" si="582"/>
        <v>0</v>
      </c>
      <c r="CS571" s="134">
        <f t="shared" si="583"/>
        <v>0</v>
      </c>
      <c r="CT571" s="17"/>
      <c r="CU571" s="129"/>
      <c r="CV571" s="130">
        <f t="shared" si="560"/>
        <v>0</v>
      </c>
      <c r="CW571" s="134">
        <f t="shared" si="561"/>
        <v>0</v>
      </c>
      <c r="CX571" s="131">
        <f>+IF($I$7="SI",'INPUTS Y LISTAS'!$B$31,0)</f>
        <v>0</v>
      </c>
      <c r="CY571" s="132"/>
      <c r="CZ571" s="130">
        <f t="shared" si="562"/>
        <v>0</v>
      </c>
      <c r="DA571" s="134">
        <f t="shared" si="563"/>
        <v>0</v>
      </c>
      <c r="DB571" s="131">
        <f>+IF($I$7="SI",'INPUTS Y LISTAS'!$B$32,0)</f>
        <v>0</v>
      </c>
      <c r="DC571" s="132"/>
      <c r="DD571" s="130">
        <f t="shared" si="564"/>
        <v>0</v>
      </c>
      <c r="DE571" s="134">
        <f t="shared" si="565"/>
        <v>0</v>
      </c>
      <c r="DF571" s="131">
        <f>+IF($I$7="SI",'INPUTS Y LISTAS'!$B$33,0)</f>
        <v>0</v>
      </c>
      <c r="DG571" s="132"/>
      <c r="DH571" s="130">
        <f t="shared" si="566"/>
        <v>0</v>
      </c>
      <c r="DI571" s="134">
        <f t="shared" si="567"/>
        <v>0</v>
      </c>
      <c r="DJ571" s="136">
        <f t="shared" si="568"/>
        <v>0</v>
      </c>
    </row>
    <row r="572" spans="3:114" ht="15.75" hidden="1" outlineLevel="2" x14ac:dyDescent="0.2">
      <c r="C572" s="14">
        <f t="shared" si="575"/>
        <v>558</v>
      </c>
      <c r="D572" s="72"/>
      <c r="E572" s="69">
        <v>1</v>
      </c>
      <c r="F572" s="69"/>
      <c r="G572" s="70"/>
      <c r="H572" s="70"/>
      <c r="I572" s="70"/>
      <c r="J572" s="70"/>
      <c r="K572" s="70"/>
      <c r="L572" s="70"/>
      <c r="M572" s="70"/>
      <c r="N572" s="70"/>
      <c r="O572" s="70"/>
      <c r="P572" s="70"/>
      <c r="Q572" s="70"/>
      <c r="R572" s="70"/>
      <c r="S572" s="70"/>
      <c r="T572" s="70"/>
      <c r="U572" s="70"/>
      <c r="V572" s="70"/>
      <c r="W572" s="70"/>
      <c r="X572" s="70"/>
      <c r="Y572" s="71"/>
      <c r="Z572" s="87" t="s">
        <v>16</v>
      </c>
      <c r="AA572" s="15" t="str">
        <f>IF(G572="","",IF(Z572="SI",G572*(1+'INPUTS Y LISTAS'!$B$15),'Modelo Estadistico'!G572))</f>
        <v/>
      </c>
      <c r="AB572" s="15" t="str">
        <f>IF(H572="","",IF(Z572="SI",H572*(1+'INPUTS Y LISTAS'!$B$15),'Modelo Estadistico'!H572))</f>
        <v/>
      </c>
      <c r="AC572" s="15" t="str">
        <f>IF(I572="","",IF(Z572="SI",I572*(1+'INPUTS Y LISTAS'!$B$15),'Modelo Estadistico'!I572))</f>
        <v/>
      </c>
      <c r="AD572" s="15" t="str">
        <f>IF(J572="","",IF(Z572="SI",J572*(1+'INPUTS Y LISTAS'!$B$15),'Modelo Estadistico'!J572))</f>
        <v/>
      </c>
      <c r="AE572" s="15" t="str">
        <f>IF(K572="","",IF(Z572="SI",K572*(1+'INPUTS Y LISTAS'!$B$15),'Modelo Estadistico'!K572))</f>
        <v/>
      </c>
      <c r="AF572" s="15" t="str">
        <f>IF(L572="","",IF(Z572="SI",L572*(1+'INPUTS Y LISTAS'!$B$15),'Modelo Estadistico'!L572))</f>
        <v/>
      </c>
      <c r="AG572" s="15" t="str">
        <f>IF(M572="","",IF(Z572="SI",M572*(1+'INPUTS Y LISTAS'!$B$15),'Modelo Estadistico'!M572))</f>
        <v/>
      </c>
      <c r="AH572" s="15" t="str">
        <f>IF(N572="","",IF(Z572="SI",N572*(1+'INPUTS Y LISTAS'!$B$15),'Modelo Estadistico'!N572))</f>
        <v/>
      </c>
      <c r="AI572" s="15" t="str">
        <f>IF(O572="","",IF(Z572="SI",O572*(1+'INPUTS Y LISTAS'!$B$15),'Modelo Estadistico'!O572))</f>
        <v/>
      </c>
      <c r="AJ572" s="15" t="str">
        <f>IF(P572="","",IF(Z572="SI",P572*(1+'INPUTS Y LISTAS'!$B$15),'Modelo Estadistico'!P572))</f>
        <v/>
      </c>
      <c r="AK572" s="15" t="str">
        <f>IF(Q572="","",IF(Z572="SI",Q572*(1+'INPUTS Y LISTAS'!$B$15),'Modelo Estadistico'!Q572))</f>
        <v/>
      </c>
      <c r="AL572" s="15" t="str">
        <f>IF(R572="","",IF(Z572="SI",R572*(1+'INPUTS Y LISTAS'!$B$15),'Modelo Estadistico'!R572))</f>
        <v/>
      </c>
      <c r="AM572" s="15" t="str">
        <f>IF(S572="","",IF(Z572="SI",S572*(1+'INPUTS Y LISTAS'!$B$15),'Modelo Estadistico'!S572))</f>
        <v/>
      </c>
      <c r="AN572" s="15" t="str">
        <f>IF(T572="","",IF(Z572="SI",T572*(1+'INPUTS Y LISTAS'!$B$15),'Modelo Estadistico'!T572))</f>
        <v/>
      </c>
      <c r="AO572" s="15" t="str">
        <f>IF(U572="","",IF(Z572="SI",U572*(1+'INPUTS Y LISTAS'!$B$15),'Modelo Estadistico'!U572))</f>
        <v/>
      </c>
      <c r="AP572" s="15" t="str">
        <f>IF(V572="","",IF(Z572="SI",V572*(1+'INPUTS Y LISTAS'!$B$15),'Modelo Estadistico'!V572))</f>
        <v/>
      </c>
      <c r="AQ572" s="15" t="str">
        <f>IF(W572="","",IF(Z572="SI",W572*(1+'INPUTS Y LISTAS'!$B$15),'Modelo Estadistico'!W572))</f>
        <v/>
      </c>
      <c r="AR572" s="15" t="str">
        <f>IF(X572="","",IF(Z572="SI",X572*(1+'INPUTS Y LISTAS'!$B$15),'Modelo Estadistico'!X572))</f>
        <v/>
      </c>
      <c r="AS572" s="71"/>
      <c r="AT572" s="29" t="str">
        <f t="shared" si="576"/>
        <v/>
      </c>
      <c r="AU572" s="15" t="str">
        <f t="shared" si="577"/>
        <v/>
      </c>
      <c r="AV572" s="15" t="str">
        <f t="shared" si="578"/>
        <v/>
      </c>
      <c r="AW572" s="30" t="str">
        <f t="shared" si="579"/>
        <v/>
      </c>
      <c r="AX572" s="28" t="str">
        <f t="shared" si="558"/>
        <v/>
      </c>
      <c r="AY572" s="16" t="str">
        <f t="shared" si="530"/>
        <v/>
      </c>
      <c r="AZ572" s="16" t="str">
        <f t="shared" si="531"/>
        <v/>
      </c>
      <c r="BA572" s="16" t="str">
        <f t="shared" si="532"/>
        <v/>
      </c>
      <c r="BB572" s="16" t="str">
        <f t="shared" si="533"/>
        <v/>
      </c>
      <c r="BC572" s="16" t="str">
        <f t="shared" si="534"/>
        <v/>
      </c>
      <c r="BD572" s="16" t="str">
        <f t="shared" si="535"/>
        <v/>
      </c>
      <c r="BE572" s="16" t="str">
        <f t="shared" si="536"/>
        <v/>
      </c>
      <c r="BF572" s="16" t="str">
        <f t="shared" si="537"/>
        <v/>
      </c>
      <c r="BG572" s="16" t="str">
        <f t="shared" si="538"/>
        <v/>
      </c>
      <c r="BH572" s="16" t="str">
        <f t="shared" si="539"/>
        <v/>
      </c>
      <c r="BI572" s="16" t="str">
        <f t="shared" si="540"/>
        <v/>
      </c>
      <c r="BJ572" s="16" t="str">
        <f t="shared" si="541"/>
        <v/>
      </c>
      <c r="BK572" s="16" t="str">
        <f t="shared" si="542"/>
        <v/>
      </c>
      <c r="BL572" s="16" t="str">
        <f t="shared" si="543"/>
        <v/>
      </c>
      <c r="BM572" s="16"/>
      <c r="BN572" s="16" t="str">
        <f t="shared" si="544"/>
        <v/>
      </c>
      <c r="BO572" s="16" t="str">
        <f t="shared" si="545"/>
        <v/>
      </c>
      <c r="BP572" s="28" t="str">
        <f t="shared" si="546"/>
        <v/>
      </c>
      <c r="BQ572" s="16" t="str">
        <f t="shared" si="547"/>
        <v/>
      </c>
      <c r="BR572" s="16" t="str">
        <f t="shared" si="548"/>
        <v/>
      </c>
      <c r="BS572" s="16" t="str">
        <f t="shared" si="549"/>
        <v/>
      </c>
      <c r="BT572" s="16" t="str">
        <f t="shared" si="550"/>
        <v/>
      </c>
      <c r="BU572" s="16" t="str">
        <f t="shared" si="551"/>
        <v/>
      </c>
      <c r="BV572" s="16" t="str">
        <f t="shared" si="552"/>
        <v/>
      </c>
      <c r="BW572" s="16" t="str">
        <f t="shared" si="553"/>
        <v/>
      </c>
      <c r="BX572" s="16" t="str">
        <f t="shared" si="554"/>
        <v/>
      </c>
      <c r="BY572" s="16" t="str">
        <f t="shared" si="555"/>
        <v/>
      </c>
      <c r="BZ572" s="16" t="str">
        <f t="shared" si="584"/>
        <v/>
      </c>
      <c r="CA572" s="16" t="str">
        <f t="shared" si="584"/>
        <v/>
      </c>
      <c r="CB572" s="16" t="str">
        <f t="shared" si="584"/>
        <v/>
      </c>
      <c r="CC572" s="16" t="str">
        <f t="shared" si="584"/>
        <v/>
      </c>
      <c r="CD572" s="16" t="str">
        <f t="shared" si="584"/>
        <v/>
      </c>
      <c r="CE572" s="16" t="str">
        <f t="shared" si="584"/>
        <v/>
      </c>
      <c r="CF572" s="16" t="str">
        <f t="shared" si="584"/>
        <v/>
      </c>
      <c r="CG572" s="16" t="str">
        <f t="shared" si="584"/>
        <v/>
      </c>
      <c r="CH572" s="66" t="str">
        <f t="shared" si="557"/>
        <v/>
      </c>
      <c r="CI572" s="42" t="str">
        <f t="shared" si="569"/>
        <v/>
      </c>
      <c r="CJ572" s="42" t="str">
        <f t="shared" si="570"/>
        <v/>
      </c>
      <c r="CK572" s="42" t="str">
        <f t="shared" si="571"/>
        <v/>
      </c>
      <c r="CL572" s="42" t="str">
        <f t="shared" si="572"/>
        <v/>
      </c>
      <c r="CM572" s="42" t="str">
        <f t="shared" si="573"/>
        <v/>
      </c>
      <c r="CN572" s="65">
        <f t="shared" si="559"/>
        <v>0</v>
      </c>
      <c r="CO572" s="73"/>
      <c r="CP572" s="41">
        <f t="shared" si="580"/>
        <v>0</v>
      </c>
      <c r="CQ572" s="39">
        <f t="shared" si="581"/>
        <v>0</v>
      </c>
      <c r="CR572" s="40">
        <f t="shared" si="582"/>
        <v>0</v>
      </c>
      <c r="CS572" s="134">
        <f t="shared" si="583"/>
        <v>0</v>
      </c>
      <c r="CT572" s="17"/>
      <c r="CU572" s="129"/>
      <c r="CV572" s="130">
        <f t="shared" si="560"/>
        <v>0</v>
      </c>
      <c r="CW572" s="134">
        <f t="shared" si="561"/>
        <v>0</v>
      </c>
      <c r="CX572" s="131">
        <f>+IF($I$7="SI",'INPUTS Y LISTAS'!$B$31,0)</f>
        <v>0</v>
      </c>
      <c r="CY572" s="132"/>
      <c r="CZ572" s="130">
        <f t="shared" si="562"/>
        <v>0</v>
      </c>
      <c r="DA572" s="134">
        <f t="shared" si="563"/>
        <v>0</v>
      </c>
      <c r="DB572" s="131">
        <f>+IF($I$7="SI",'INPUTS Y LISTAS'!$B$32,0)</f>
        <v>0</v>
      </c>
      <c r="DC572" s="132"/>
      <c r="DD572" s="130">
        <f t="shared" si="564"/>
        <v>0</v>
      </c>
      <c r="DE572" s="134">
        <f t="shared" si="565"/>
        <v>0</v>
      </c>
      <c r="DF572" s="131">
        <f>+IF($I$7="SI",'INPUTS Y LISTAS'!$B$33,0)</f>
        <v>0</v>
      </c>
      <c r="DG572" s="132"/>
      <c r="DH572" s="130">
        <f t="shared" si="566"/>
        <v>0</v>
      </c>
      <c r="DI572" s="134">
        <f t="shared" si="567"/>
        <v>0</v>
      </c>
      <c r="DJ572" s="136">
        <f t="shared" si="568"/>
        <v>0</v>
      </c>
    </row>
    <row r="573" spans="3:114" ht="15.75" hidden="1" outlineLevel="2" x14ac:dyDescent="0.2">
      <c r="C573" s="14">
        <f t="shared" si="575"/>
        <v>559</v>
      </c>
      <c r="D573" s="72"/>
      <c r="E573" s="69">
        <v>1</v>
      </c>
      <c r="F573" s="69"/>
      <c r="G573" s="70"/>
      <c r="H573" s="70"/>
      <c r="I573" s="70"/>
      <c r="J573" s="70"/>
      <c r="K573" s="70"/>
      <c r="L573" s="70"/>
      <c r="M573" s="70"/>
      <c r="N573" s="70"/>
      <c r="O573" s="70"/>
      <c r="P573" s="70"/>
      <c r="Q573" s="70"/>
      <c r="R573" s="70"/>
      <c r="S573" s="70"/>
      <c r="T573" s="70"/>
      <c r="U573" s="70"/>
      <c r="V573" s="70"/>
      <c r="W573" s="70"/>
      <c r="X573" s="70"/>
      <c r="Y573" s="71"/>
      <c r="Z573" s="87" t="s">
        <v>16</v>
      </c>
      <c r="AA573" s="15" t="str">
        <f>IF(G573="","",IF(Z573="SI",G573*(1+'INPUTS Y LISTAS'!$B$15),'Modelo Estadistico'!G573))</f>
        <v/>
      </c>
      <c r="AB573" s="15" t="str">
        <f>IF(H573="","",IF(Z573="SI",H573*(1+'INPUTS Y LISTAS'!$B$15),'Modelo Estadistico'!H573))</f>
        <v/>
      </c>
      <c r="AC573" s="15" t="str">
        <f>IF(I573="","",IF(Z573="SI",I573*(1+'INPUTS Y LISTAS'!$B$15),'Modelo Estadistico'!I573))</f>
        <v/>
      </c>
      <c r="AD573" s="15" t="str">
        <f>IF(J573="","",IF(Z573="SI",J573*(1+'INPUTS Y LISTAS'!$B$15),'Modelo Estadistico'!J573))</f>
        <v/>
      </c>
      <c r="AE573" s="15" t="str">
        <f>IF(K573="","",IF(Z573="SI",K573*(1+'INPUTS Y LISTAS'!$B$15),'Modelo Estadistico'!K573))</f>
        <v/>
      </c>
      <c r="AF573" s="15" t="str">
        <f>IF(L573="","",IF(Z573="SI",L573*(1+'INPUTS Y LISTAS'!$B$15),'Modelo Estadistico'!L573))</f>
        <v/>
      </c>
      <c r="AG573" s="15" t="str">
        <f>IF(M573="","",IF(Z573="SI",M573*(1+'INPUTS Y LISTAS'!$B$15),'Modelo Estadistico'!M573))</f>
        <v/>
      </c>
      <c r="AH573" s="15" t="str">
        <f>IF(N573="","",IF(Z573="SI",N573*(1+'INPUTS Y LISTAS'!$B$15),'Modelo Estadistico'!N573))</f>
        <v/>
      </c>
      <c r="AI573" s="15" t="str">
        <f>IF(O573="","",IF(Z573="SI",O573*(1+'INPUTS Y LISTAS'!$B$15),'Modelo Estadistico'!O573))</f>
        <v/>
      </c>
      <c r="AJ573" s="15" t="str">
        <f>IF(P573="","",IF(Z573="SI",P573*(1+'INPUTS Y LISTAS'!$B$15),'Modelo Estadistico'!P573))</f>
        <v/>
      </c>
      <c r="AK573" s="15" t="str">
        <f>IF(Q573="","",IF(Z573="SI",Q573*(1+'INPUTS Y LISTAS'!$B$15),'Modelo Estadistico'!Q573))</f>
        <v/>
      </c>
      <c r="AL573" s="15" t="str">
        <f>IF(R573="","",IF(Z573="SI",R573*(1+'INPUTS Y LISTAS'!$B$15),'Modelo Estadistico'!R573))</f>
        <v/>
      </c>
      <c r="AM573" s="15" t="str">
        <f>IF(S573="","",IF(Z573="SI",S573*(1+'INPUTS Y LISTAS'!$B$15),'Modelo Estadistico'!S573))</f>
        <v/>
      </c>
      <c r="AN573" s="15" t="str">
        <f>IF(T573="","",IF(Z573="SI",T573*(1+'INPUTS Y LISTAS'!$B$15),'Modelo Estadistico'!T573))</f>
        <v/>
      </c>
      <c r="AO573" s="15" t="str">
        <f>IF(U573="","",IF(Z573="SI",U573*(1+'INPUTS Y LISTAS'!$B$15),'Modelo Estadistico'!U573))</f>
        <v/>
      </c>
      <c r="AP573" s="15" t="str">
        <f>IF(V573="","",IF(Z573="SI",V573*(1+'INPUTS Y LISTAS'!$B$15),'Modelo Estadistico'!V573))</f>
        <v/>
      </c>
      <c r="AQ573" s="15" t="str">
        <f>IF(W573="","",IF(Z573="SI",W573*(1+'INPUTS Y LISTAS'!$B$15),'Modelo Estadistico'!W573))</f>
        <v/>
      </c>
      <c r="AR573" s="15" t="str">
        <f>IF(X573="","",IF(Z573="SI",X573*(1+'INPUTS Y LISTAS'!$B$15),'Modelo Estadistico'!X573))</f>
        <v/>
      </c>
      <c r="AS573" s="71"/>
      <c r="AT573" s="29" t="str">
        <f t="shared" si="576"/>
        <v/>
      </c>
      <c r="AU573" s="15" t="str">
        <f t="shared" si="577"/>
        <v/>
      </c>
      <c r="AV573" s="15" t="str">
        <f t="shared" si="578"/>
        <v/>
      </c>
      <c r="AW573" s="30" t="str">
        <f t="shared" si="579"/>
        <v/>
      </c>
      <c r="AX573" s="28" t="str">
        <f t="shared" si="558"/>
        <v/>
      </c>
      <c r="AY573" s="16" t="str">
        <f t="shared" si="530"/>
        <v/>
      </c>
      <c r="AZ573" s="16" t="str">
        <f t="shared" si="531"/>
        <v/>
      </c>
      <c r="BA573" s="16" t="str">
        <f t="shared" si="532"/>
        <v/>
      </c>
      <c r="BB573" s="16" t="str">
        <f t="shared" si="533"/>
        <v/>
      </c>
      <c r="BC573" s="16" t="str">
        <f t="shared" si="534"/>
        <v/>
      </c>
      <c r="BD573" s="16" t="str">
        <f t="shared" si="535"/>
        <v/>
      </c>
      <c r="BE573" s="16" t="str">
        <f t="shared" si="536"/>
        <v/>
      </c>
      <c r="BF573" s="16" t="str">
        <f t="shared" si="537"/>
        <v/>
      </c>
      <c r="BG573" s="16" t="str">
        <f t="shared" si="538"/>
        <v/>
      </c>
      <c r="BH573" s="16" t="str">
        <f t="shared" si="539"/>
        <v/>
      </c>
      <c r="BI573" s="16" t="str">
        <f t="shared" si="540"/>
        <v/>
      </c>
      <c r="BJ573" s="16" t="str">
        <f t="shared" si="541"/>
        <v/>
      </c>
      <c r="BK573" s="16" t="str">
        <f t="shared" si="542"/>
        <v/>
      </c>
      <c r="BL573" s="16" t="str">
        <f t="shared" si="543"/>
        <v/>
      </c>
      <c r="BM573" s="16"/>
      <c r="BN573" s="16" t="str">
        <f t="shared" si="544"/>
        <v/>
      </c>
      <c r="BO573" s="16" t="str">
        <f t="shared" si="545"/>
        <v/>
      </c>
      <c r="BP573" s="28" t="str">
        <f t="shared" si="546"/>
        <v/>
      </c>
      <c r="BQ573" s="16" t="str">
        <f t="shared" si="547"/>
        <v/>
      </c>
      <c r="BR573" s="16" t="str">
        <f t="shared" si="548"/>
        <v/>
      </c>
      <c r="BS573" s="16" t="str">
        <f t="shared" si="549"/>
        <v/>
      </c>
      <c r="BT573" s="16" t="str">
        <f t="shared" si="550"/>
        <v/>
      </c>
      <c r="BU573" s="16" t="str">
        <f t="shared" si="551"/>
        <v/>
      </c>
      <c r="BV573" s="16" t="str">
        <f t="shared" si="552"/>
        <v/>
      </c>
      <c r="BW573" s="16" t="str">
        <f t="shared" si="553"/>
        <v/>
      </c>
      <c r="BX573" s="16" t="str">
        <f t="shared" si="554"/>
        <v/>
      </c>
      <c r="BY573" s="16" t="str">
        <f t="shared" si="555"/>
        <v/>
      </c>
      <c r="BZ573" s="16" t="str">
        <f t="shared" si="584"/>
        <v/>
      </c>
      <c r="CA573" s="16" t="str">
        <f t="shared" si="584"/>
        <v/>
      </c>
      <c r="CB573" s="16" t="str">
        <f t="shared" si="584"/>
        <v/>
      </c>
      <c r="CC573" s="16" t="str">
        <f t="shared" si="584"/>
        <v/>
      </c>
      <c r="CD573" s="16" t="str">
        <f t="shared" si="584"/>
        <v/>
      </c>
      <c r="CE573" s="16" t="str">
        <f t="shared" si="584"/>
        <v/>
      </c>
      <c r="CF573" s="16" t="str">
        <f t="shared" si="584"/>
        <v/>
      </c>
      <c r="CG573" s="16" t="str">
        <f t="shared" si="584"/>
        <v/>
      </c>
      <c r="CH573" s="66" t="str">
        <f t="shared" si="557"/>
        <v/>
      </c>
      <c r="CI573" s="42" t="str">
        <f t="shared" si="569"/>
        <v/>
      </c>
      <c r="CJ573" s="42" t="str">
        <f t="shared" si="570"/>
        <v/>
      </c>
      <c r="CK573" s="42" t="str">
        <f t="shared" si="571"/>
        <v/>
      </c>
      <c r="CL573" s="42" t="str">
        <f t="shared" si="572"/>
        <v/>
      </c>
      <c r="CM573" s="42" t="str">
        <f t="shared" si="573"/>
        <v/>
      </c>
      <c r="CN573" s="65">
        <f t="shared" si="559"/>
        <v>0</v>
      </c>
      <c r="CO573" s="73"/>
      <c r="CP573" s="41">
        <f t="shared" si="580"/>
        <v>0</v>
      </c>
      <c r="CQ573" s="39">
        <f t="shared" si="581"/>
        <v>0</v>
      </c>
      <c r="CR573" s="40">
        <f t="shared" si="582"/>
        <v>0</v>
      </c>
      <c r="CS573" s="134">
        <f t="shared" si="583"/>
        <v>0</v>
      </c>
      <c r="CT573" s="17"/>
      <c r="CU573" s="129"/>
      <c r="CV573" s="130">
        <f t="shared" si="560"/>
        <v>0</v>
      </c>
      <c r="CW573" s="134">
        <f t="shared" si="561"/>
        <v>0</v>
      </c>
      <c r="CX573" s="131">
        <f>+IF($I$7="SI",'INPUTS Y LISTAS'!$B$31,0)</f>
        <v>0</v>
      </c>
      <c r="CY573" s="132"/>
      <c r="CZ573" s="130">
        <f t="shared" si="562"/>
        <v>0</v>
      </c>
      <c r="DA573" s="134">
        <f t="shared" si="563"/>
        <v>0</v>
      </c>
      <c r="DB573" s="131">
        <f>+IF($I$7="SI",'INPUTS Y LISTAS'!$B$32,0)</f>
        <v>0</v>
      </c>
      <c r="DC573" s="132"/>
      <c r="DD573" s="130">
        <f t="shared" si="564"/>
        <v>0</v>
      </c>
      <c r="DE573" s="134">
        <f t="shared" si="565"/>
        <v>0</v>
      </c>
      <c r="DF573" s="131">
        <f>+IF($I$7="SI",'INPUTS Y LISTAS'!$B$33,0)</f>
        <v>0</v>
      </c>
      <c r="DG573" s="132"/>
      <c r="DH573" s="130">
        <f t="shared" si="566"/>
        <v>0</v>
      </c>
      <c r="DI573" s="134">
        <f t="shared" si="567"/>
        <v>0</v>
      </c>
      <c r="DJ573" s="136">
        <f t="shared" si="568"/>
        <v>0</v>
      </c>
    </row>
    <row r="574" spans="3:114" ht="15.75" hidden="1" outlineLevel="2" x14ac:dyDescent="0.2">
      <c r="C574" s="14">
        <f t="shared" si="575"/>
        <v>560</v>
      </c>
      <c r="D574" s="72"/>
      <c r="E574" s="69">
        <v>1</v>
      </c>
      <c r="F574" s="69"/>
      <c r="G574" s="70"/>
      <c r="H574" s="70"/>
      <c r="I574" s="70"/>
      <c r="J574" s="70"/>
      <c r="K574" s="70"/>
      <c r="L574" s="70"/>
      <c r="M574" s="70"/>
      <c r="N574" s="70"/>
      <c r="O574" s="70"/>
      <c r="P574" s="70"/>
      <c r="Q574" s="70"/>
      <c r="R574" s="70"/>
      <c r="S574" s="70"/>
      <c r="T574" s="70"/>
      <c r="U574" s="70"/>
      <c r="V574" s="70"/>
      <c r="W574" s="70"/>
      <c r="X574" s="70"/>
      <c r="Y574" s="71"/>
      <c r="Z574" s="87" t="s">
        <v>16</v>
      </c>
      <c r="AA574" s="15" t="str">
        <f>IF(G574="","",IF(Z574="SI",G574*(1+'INPUTS Y LISTAS'!$B$15),'Modelo Estadistico'!G574))</f>
        <v/>
      </c>
      <c r="AB574" s="15" t="str">
        <f>IF(H574="","",IF(Z574="SI",H574*(1+'INPUTS Y LISTAS'!$B$15),'Modelo Estadistico'!H574))</f>
        <v/>
      </c>
      <c r="AC574" s="15" t="str">
        <f>IF(I574="","",IF(Z574="SI",I574*(1+'INPUTS Y LISTAS'!$B$15),'Modelo Estadistico'!I574))</f>
        <v/>
      </c>
      <c r="AD574" s="15" t="str">
        <f>IF(J574="","",IF(Z574="SI",J574*(1+'INPUTS Y LISTAS'!$B$15),'Modelo Estadistico'!J574))</f>
        <v/>
      </c>
      <c r="AE574" s="15" t="str">
        <f>IF(K574="","",IF(Z574="SI",K574*(1+'INPUTS Y LISTAS'!$B$15),'Modelo Estadistico'!K574))</f>
        <v/>
      </c>
      <c r="AF574" s="15" t="str">
        <f>IF(L574="","",IF(Z574="SI",L574*(1+'INPUTS Y LISTAS'!$B$15),'Modelo Estadistico'!L574))</f>
        <v/>
      </c>
      <c r="AG574" s="15" t="str">
        <f>IF(M574="","",IF(Z574="SI",M574*(1+'INPUTS Y LISTAS'!$B$15),'Modelo Estadistico'!M574))</f>
        <v/>
      </c>
      <c r="AH574" s="15" t="str">
        <f>IF(N574="","",IF(Z574="SI",N574*(1+'INPUTS Y LISTAS'!$B$15),'Modelo Estadistico'!N574))</f>
        <v/>
      </c>
      <c r="AI574" s="15" t="str">
        <f>IF(O574="","",IF(Z574="SI",O574*(1+'INPUTS Y LISTAS'!$B$15),'Modelo Estadistico'!O574))</f>
        <v/>
      </c>
      <c r="AJ574" s="15" t="str">
        <f>IF(P574="","",IF(Z574="SI",P574*(1+'INPUTS Y LISTAS'!$B$15),'Modelo Estadistico'!P574))</f>
        <v/>
      </c>
      <c r="AK574" s="15" t="str">
        <f>IF(Q574="","",IF(Z574="SI",Q574*(1+'INPUTS Y LISTAS'!$B$15),'Modelo Estadistico'!Q574))</f>
        <v/>
      </c>
      <c r="AL574" s="15" t="str">
        <f>IF(R574="","",IF(Z574="SI",R574*(1+'INPUTS Y LISTAS'!$B$15),'Modelo Estadistico'!R574))</f>
        <v/>
      </c>
      <c r="AM574" s="15" t="str">
        <f>IF(S574="","",IF(Z574="SI",S574*(1+'INPUTS Y LISTAS'!$B$15),'Modelo Estadistico'!S574))</f>
        <v/>
      </c>
      <c r="AN574" s="15" t="str">
        <f>IF(T574="","",IF(Z574="SI",T574*(1+'INPUTS Y LISTAS'!$B$15),'Modelo Estadistico'!T574))</f>
        <v/>
      </c>
      <c r="AO574" s="15" t="str">
        <f>IF(U574="","",IF(Z574="SI",U574*(1+'INPUTS Y LISTAS'!$B$15),'Modelo Estadistico'!U574))</f>
        <v/>
      </c>
      <c r="AP574" s="15" t="str">
        <f>IF(V574="","",IF(Z574="SI",V574*(1+'INPUTS Y LISTAS'!$B$15),'Modelo Estadistico'!V574))</f>
        <v/>
      </c>
      <c r="AQ574" s="15" t="str">
        <f>IF(W574="","",IF(Z574="SI",W574*(1+'INPUTS Y LISTAS'!$B$15),'Modelo Estadistico'!W574))</f>
        <v/>
      </c>
      <c r="AR574" s="15" t="str">
        <f>IF(X574="","",IF(Z574="SI",X574*(1+'INPUTS Y LISTAS'!$B$15),'Modelo Estadistico'!X574))</f>
        <v/>
      </c>
      <c r="AS574" s="71"/>
      <c r="AT574" s="29" t="str">
        <f t="shared" si="576"/>
        <v/>
      </c>
      <c r="AU574" s="15" t="str">
        <f t="shared" si="577"/>
        <v/>
      </c>
      <c r="AV574" s="15" t="str">
        <f t="shared" si="578"/>
        <v/>
      </c>
      <c r="AW574" s="30" t="str">
        <f t="shared" si="579"/>
        <v/>
      </c>
      <c r="AX574" s="28" t="str">
        <f t="shared" si="558"/>
        <v/>
      </c>
      <c r="AY574" s="16" t="str">
        <f t="shared" si="530"/>
        <v/>
      </c>
      <c r="AZ574" s="16" t="str">
        <f t="shared" si="531"/>
        <v/>
      </c>
      <c r="BA574" s="16" t="str">
        <f t="shared" si="532"/>
        <v/>
      </c>
      <c r="BB574" s="16" t="str">
        <f t="shared" si="533"/>
        <v/>
      </c>
      <c r="BC574" s="16" t="str">
        <f t="shared" si="534"/>
        <v/>
      </c>
      <c r="BD574" s="16" t="str">
        <f t="shared" si="535"/>
        <v/>
      </c>
      <c r="BE574" s="16" t="str">
        <f t="shared" si="536"/>
        <v/>
      </c>
      <c r="BF574" s="16" t="str">
        <f t="shared" si="537"/>
        <v/>
      </c>
      <c r="BG574" s="16" t="str">
        <f t="shared" si="538"/>
        <v/>
      </c>
      <c r="BH574" s="16" t="str">
        <f t="shared" si="539"/>
        <v/>
      </c>
      <c r="BI574" s="16" t="str">
        <f t="shared" si="540"/>
        <v/>
      </c>
      <c r="BJ574" s="16" t="str">
        <f t="shared" si="541"/>
        <v/>
      </c>
      <c r="BK574" s="16" t="str">
        <f t="shared" si="542"/>
        <v/>
      </c>
      <c r="BL574" s="16" t="str">
        <f t="shared" si="543"/>
        <v/>
      </c>
      <c r="BM574" s="16"/>
      <c r="BN574" s="16" t="str">
        <f t="shared" si="544"/>
        <v/>
      </c>
      <c r="BO574" s="16" t="str">
        <f t="shared" si="545"/>
        <v/>
      </c>
      <c r="BP574" s="28" t="str">
        <f t="shared" si="546"/>
        <v/>
      </c>
      <c r="BQ574" s="16" t="str">
        <f t="shared" si="547"/>
        <v/>
      </c>
      <c r="BR574" s="16" t="str">
        <f t="shared" si="548"/>
        <v/>
      </c>
      <c r="BS574" s="16" t="str">
        <f t="shared" si="549"/>
        <v/>
      </c>
      <c r="BT574" s="16" t="str">
        <f t="shared" si="550"/>
        <v/>
      </c>
      <c r="BU574" s="16" t="str">
        <f t="shared" si="551"/>
        <v/>
      </c>
      <c r="BV574" s="16" t="str">
        <f t="shared" si="552"/>
        <v/>
      </c>
      <c r="BW574" s="16" t="str">
        <f t="shared" si="553"/>
        <v/>
      </c>
      <c r="BX574" s="16" t="str">
        <f t="shared" si="554"/>
        <v/>
      </c>
      <c r="BY574" s="16" t="str">
        <f t="shared" si="555"/>
        <v/>
      </c>
      <c r="BZ574" s="16" t="str">
        <f t="shared" si="584"/>
        <v/>
      </c>
      <c r="CA574" s="16" t="str">
        <f t="shared" si="584"/>
        <v/>
      </c>
      <c r="CB574" s="16" t="str">
        <f t="shared" si="584"/>
        <v/>
      </c>
      <c r="CC574" s="16" t="str">
        <f t="shared" si="584"/>
        <v/>
      </c>
      <c r="CD574" s="16" t="str">
        <f t="shared" si="584"/>
        <v/>
      </c>
      <c r="CE574" s="16" t="str">
        <f t="shared" si="584"/>
        <v/>
      </c>
      <c r="CF574" s="16" t="str">
        <f t="shared" si="584"/>
        <v/>
      </c>
      <c r="CG574" s="16" t="str">
        <f t="shared" si="584"/>
        <v/>
      </c>
      <c r="CH574" s="66" t="str">
        <f t="shared" si="557"/>
        <v/>
      </c>
      <c r="CI574" s="42" t="str">
        <f t="shared" si="569"/>
        <v/>
      </c>
      <c r="CJ574" s="42" t="str">
        <f t="shared" si="570"/>
        <v/>
      </c>
      <c r="CK574" s="42" t="str">
        <f t="shared" si="571"/>
        <v/>
      </c>
      <c r="CL574" s="42" t="str">
        <f t="shared" si="572"/>
        <v/>
      </c>
      <c r="CM574" s="42" t="str">
        <f t="shared" si="573"/>
        <v/>
      </c>
      <c r="CN574" s="65">
        <f t="shared" si="559"/>
        <v>0</v>
      </c>
      <c r="CO574" s="73"/>
      <c r="CP574" s="41">
        <f t="shared" si="580"/>
        <v>0</v>
      </c>
      <c r="CQ574" s="39">
        <f t="shared" si="581"/>
        <v>0</v>
      </c>
      <c r="CR574" s="40">
        <f t="shared" si="582"/>
        <v>0</v>
      </c>
      <c r="CS574" s="134">
        <f t="shared" si="583"/>
        <v>0</v>
      </c>
      <c r="CT574" s="17"/>
      <c r="CU574" s="129"/>
      <c r="CV574" s="130">
        <f t="shared" si="560"/>
        <v>0</v>
      </c>
      <c r="CW574" s="134">
        <f t="shared" si="561"/>
        <v>0</v>
      </c>
      <c r="CX574" s="131">
        <f>+IF($I$7="SI",'INPUTS Y LISTAS'!$B$31,0)</f>
        <v>0</v>
      </c>
      <c r="CY574" s="132"/>
      <c r="CZ574" s="130">
        <f t="shared" si="562"/>
        <v>0</v>
      </c>
      <c r="DA574" s="134">
        <f t="shared" si="563"/>
        <v>0</v>
      </c>
      <c r="DB574" s="131">
        <f>+IF($I$7="SI",'INPUTS Y LISTAS'!$B$32,0)</f>
        <v>0</v>
      </c>
      <c r="DC574" s="132"/>
      <c r="DD574" s="130">
        <f t="shared" si="564"/>
        <v>0</v>
      </c>
      <c r="DE574" s="134">
        <f t="shared" si="565"/>
        <v>0</v>
      </c>
      <c r="DF574" s="131">
        <f>+IF($I$7="SI",'INPUTS Y LISTAS'!$B$33,0)</f>
        <v>0</v>
      </c>
      <c r="DG574" s="132"/>
      <c r="DH574" s="130">
        <f t="shared" si="566"/>
        <v>0</v>
      </c>
      <c r="DI574" s="134">
        <f t="shared" si="567"/>
        <v>0</v>
      </c>
      <c r="DJ574" s="136">
        <f t="shared" si="568"/>
        <v>0</v>
      </c>
    </row>
    <row r="575" spans="3:114" ht="15.75" hidden="1" outlineLevel="2" x14ac:dyDescent="0.2">
      <c r="C575" s="14">
        <f t="shared" si="575"/>
        <v>561</v>
      </c>
      <c r="D575" s="72"/>
      <c r="E575" s="69">
        <v>1</v>
      </c>
      <c r="F575" s="69"/>
      <c r="G575" s="70"/>
      <c r="H575" s="70"/>
      <c r="I575" s="70"/>
      <c r="J575" s="70"/>
      <c r="K575" s="70"/>
      <c r="L575" s="70"/>
      <c r="M575" s="70"/>
      <c r="N575" s="70"/>
      <c r="O575" s="70"/>
      <c r="P575" s="70"/>
      <c r="Q575" s="70"/>
      <c r="R575" s="70"/>
      <c r="S575" s="70"/>
      <c r="T575" s="70"/>
      <c r="U575" s="70"/>
      <c r="V575" s="70"/>
      <c r="W575" s="70"/>
      <c r="X575" s="70"/>
      <c r="Y575" s="71"/>
      <c r="Z575" s="87" t="s">
        <v>16</v>
      </c>
      <c r="AA575" s="15" t="str">
        <f>IF(G575="","",IF(Z575="SI",G575*(1+'INPUTS Y LISTAS'!$B$15),'Modelo Estadistico'!G575))</f>
        <v/>
      </c>
      <c r="AB575" s="15" t="str">
        <f>IF(H575="","",IF(Z575="SI",H575*(1+'INPUTS Y LISTAS'!$B$15),'Modelo Estadistico'!H575))</f>
        <v/>
      </c>
      <c r="AC575" s="15" t="str">
        <f>IF(I575="","",IF(Z575="SI",I575*(1+'INPUTS Y LISTAS'!$B$15),'Modelo Estadistico'!I575))</f>
        <v/>
      </c>
      <c r="AD575" s="15" t="str">
        <f>IF(J575="","",IF(Z575="SI",J575*(1+'INPUTS Y LISTAS'!$B$15),'Modelo Estadistico'!J575))</f>
        <v/>
      </c>
      <c r="AE575" s="15" t="str">
        <f>IF(K575="","",IF(Z575="SI",K575*(1+'INPUTS Y LISTAS'!$B$15),'Modelo Estadistico'!K575))</f>
        <v/>
      </c>
      <c r="AF575" s="15" t="str">
        <f>IF(L575="","",IF(Z575="SI",L575*(1+'INPUTS Y LISTAS'!$B$15),'Modelo Estadistico'!L575))</f>
        <v/>
      </c>
      <c r="AG575" s="15" t="str">
        <f>IF(M575="","",IF(Z575="SI",M575*(1+'INPUTS Y LISTAS'!$B$15),'Modelo Estadistico'!M575))</f>
        <v/>
      </c>
      <c r="AH575" s="15" t="str">
        <f>IF(N575="","",IF(Z575="SI",N575*(1+'INPUTS Y LISTAS'!$B$15),'Modelo Estadistico'!N575))</f>
        <v/>
      </c>
      <c r="AI575" s="15" t="str">
        <f>IF(O575="","",IF(Z575="SI",O575*(1+'INPUTS Y LISTAS'!$B$15),'Modelo Estadistico'!O575))</f>
        <v/>
      </c>
      <c r="AJ575" s="15" t="str">
        <f>IF(P575="","",IF(Z575="SI",P575*(1+'INPUTS Y LISTAS'!$B$15),'Modelo Estadistico'!P575))</f>
        <v/>
      </c>
      <c r="AK575" s="15" t="str">
        <f>IF(Q575="","",IF(Z575="SI",Q575*(1+'INPUTS Y LISTAS'!$B$15),'Modelo Estadistico'!Q575))</f>
        <v/>
      </c>
      <c r="AL575" s="15" t="str">
        <f>IF(R575="","",IF(Z575="SI",R575*(1+'INPUTS Y LISTAS'!$B$15),'Modelo Estadistico'!R575))</f>
        <v/>
      </c>
      <c r="AM575" s="15" t="str">
        <f>IF(S575="","",IF(Z575="SI",S575*(1+'INPUTS Y LISTAS'!$B$15),'Modelo Estadistico'!S575))</f>
        <v/>
      </c>
      <c r="AN575" s="15" t="str">
        <f>IF(T575="","",IF(Z575="SI",T575*(1+'INPUTS Y LISTAS'!$B$15),'Modelo Estadistico'!T575))</f>
        <v/>
      </c>
      <c r="AO575" s="15" t="str">
        <f>IF(U575="","",IF(Z575="SI",U575*(1+'INPUTS Y LISTAS'!$B$15),'Modelo Estadistico'!U575))</f>
        <v/>
      </c>
      <c r="AP575" s="15" t="str">
        <f>IF(V575="","",IF(Z575="SI",V575*(1+'INPUTS Y LISTAS'!$B$15),'Modelo Estadistico'!V575))</f>
        <v/>
      </c>
      <c r="AQ575" s="15" t="str">
        <f>IF(W575="","",IF(Z575="SI",W575*(1+'INPUTS Y LISTAS'!$B$15),'Modelo Estadistico'!W575))</f>
        <v/>
      </c>
      <c r="AR575" s="15" t="str">
        <f>IF(X575="","",IF(Z575="SI",X575*(1+'INPUTS Y LISTAS'!$B$15),'Modelo Estadistico'!X575))</f>
        <v/>
      </c>
      <c r="AS575" s="71"/>
      <c r="AT575" s="29" t="str">
        <f t="shared" si="576"/>
        <v/>
      </c>
      <c r="AU575" s="15" t="str">
        <f t="shared" si="577"/>
        <v/>
      </c>
      <c r="AV575" s="15" t="str">
        <f t="shared" si="578"/>
        <v/>
      </c>
      <c r="AW575" s="30" t="str">
        <f t="shared" si="579"/>
        <v/>
      </c>
      <c r="AX575" s="28" t="str">
        <f t="shared" si="558"/>
        <v/>
      </c>
      <c r="AY575" s="16" t="str">
        <f t="shared" si="530"/>
        <v/>
      </c>
      <c r="AZ575" s="16" t="str">
        <f t="shared" si="531"/>
        <v/>
      </c>
      <c r="BA575" s="16" t="str">
        <f t="shared" si="532"/>
        <v/>
      </c>
      <c r="BB575" s="16" t="str">
        <f t="shared" si="533"/>
        <v/>
      </c>
      <c r="BC575" s="16" t="str">
        <f t="shared" si="534"/>
        <v/>
      </c>
      <c r="BD575" s="16" t="str">
        <f t="shared" si="535"/>
        <v/>
      </c>
      <c r="BE575" s="16" t="str">
        <f t="shared" si="536"/>
        <v/>
      </c>
      <c r="BF575" s="16" t="str">
        <f t="shared" si="537"/>
        <v/>
      </c>
      <c r="BG575" s="16" t="str">
        <f t="shared" si="538"/>
        <v/>
      </c>
      <c r="BH575" s="16" t="str">
        <f t="shared" si="539"/>
        <v/>
      </c>
      <c r="BI575" s="16" t="str">
        <f t="shared" si="540"/>
        <v/>
      </c>
      <c r="BJ575" s="16" t="str">
        <f t="shared" si="541"/>
        <v/>
      </c>
      <c r="BK575" s="16" t="str">
        <f t="shared" si="542"/>
        <v/>
      </c>
      <c r="BL575" s="16" t="str">
        <f t="shared" si="543"/>
        <v/>
      </c>
      <c r="BM575" s="16"/>
      <c r="BN575" s="16" t="str">
        <f t="shared" si="544"/>
        <v/>
      </c>
      <c r="BO575" s="16" t="str">
        <f t="shared" si="545"/>
        <v/>
      </c>
      <c r="BP575" s="28" t="str">
        <f t="shared" si="546"/>
        <v/>
      </c>
      <c r="BQ575" s="16" t="str">
        <f t="shared" si="547"/>
        <v/>
      </c>
      <c r="BR575" s="16" t="str">
        <f t="shared" si="548"/>
        <v/>
      </c>
      <c r="BS575" s="16" t="str">
        <f t="shared" si="549"/>
        <v/>
      </c>
      <c r="BT575" s="16" t="str">
        <f t="shared" si="550"/>
        <v/>
      </c>
      <c r="BU575" s="16" t="str">
        <f t="shared" si="551"/>
        <v/>
      </c>
      <c r="BV575" s="16" t="str">
        <f t="shared" si="552"/>
        <v/>
      </c>
      <c r="BW575" s="16" t="str">
        <f t="shared" si="553"/>
        <v/>
      </c>
      <c r="BX575" s="16" t="str">
        <f t="shared" si="554"/>
        <v/>
      </c>
      <c r="BY575" s="16" t="str">
        <f t="shared" si="555"/>
        <v/>
      </c>
      <c r="BZ575" s="16" t="str">
        <f t="shared" si="584"/>
        <v/>
      </c>
      <c r="CA575" s="16" t="str">
        <f t="shared" si="584"/>
        <v/>
      </c>
      <c r="CB575" s="16" t="str">
        <f t="shared" si="584"/>
        <v/>
      </c>
      <c r="CC575" s="16" t="str">
        <f t="shared" si="584"/>
        <v/>
      </c>
      <c r="CD575" s="16" t="str">
        <f t="shared" si="584"/>
        <v/>
      </c>
      <c r="CE575" s="16" t="str">
        <f t="shared" si="584"/>
        <v/>
      </c>
      <c r="CF575" s="16" t="str">
        <f t="shared" si="584"/>
        <v/>
      </c>
      <c r="CG575" s="16" t="str">
        <f t="shared" si="584"/>
        <v/>
      </c>
      <c r="CH575" s="66" t="str">
        <f t="shared" si="557"/>
        <v/>
      </c>
      <c r="CI575" s="42" t="str">
        <f t="shared" si="569"/>
        <v/>
      </c>
      <c r="CJ575" s="42" t="str">
        <f t="shared" si="570"/>
        <v/>
      </c>
      <c r="CK575" s="42" t="str">
        <f t="shared" si="571"/>
        <v/>
      </c>
      <c r="CL575" s="42" t="str">
        <f t="shared" si="572"/>
        <v/>
      </c>
      <c r="CM575" s="42" t="str">
        <f t="shared" si="573"/>
        <v/>
      </c>
      <c r="CN575" s="65">
        <f t="shared" si="559"/>
        <v>0</v>
      </c>
      <c r="CO575" s="73"/>
      <c r="CP575" s="41">
        <f t="shared" si="580"/>
        <v>0</v>
      </c>
      <c r="CQ575" s="39">
        <f t="shared" si="581"/>
        <v>0</v>
      </c>
      <c r="CR575" s="40">
        <f t="shared" si="582"/>
        <v>0</v>
      </c>
      <c r="CS575" s="134">
        <f t="shared" si="583"/>
        <v>0</v>
      </c>
      <c r="CT575" s="17"/>
      <c r="CU575" s="129"/>
      <c r="CV575" s="130">
        <f t="shared" si="560"/>
        <v>0</v>
      </c>
      <c r="CW575" s="134">
        <f t="shared" si="561"/>
        <v>0</v>
      </c>
      <c r="CX575" s="131">
        <f>+IF($I$7="SI",'INPUTS Y LISTAS'!$B$31,0)</f>
        <v>0</v>
      </c>
      <c r="CY575" s="132"/>
      <c r="CZ575" s="130">
        <f t="shared" si="562"/>
        <v>0</v>
      </c>
      <c r="DA575" s="134">
        <f t="shared" si="563"/>
        <v>0</v>
      </c>
      <c r="DB575" s="131">
        <f>+IF($I$7="SI",'INPUTS Y LISTAS'!$B$32,0)</f>
        <v>0</v>
      </c>
      <c r="DC575" s="132"/>
      <c r="DD575" s="130">
        <f t="shared" si="564"/>
        <v>0</v>
      </c>
      <c r="DE575" s="134">
        <f t="shared" si="565"/>
        <v>0</v>
      </c>
      <c r="DF575" s="131">
        <f>+IF($I$7="SI",'INPUTS Y LISTAS'!$B$33,0)</f>
        <v>0</v>
      </c>
      <c r="DG575" s="132"/>
      <c r="DH575" s="130">
        <f t="shared" si="566"/>
        <v>0</v>
      </c>
      <c r="DI575" s="134">
        <f t="shared" si="567"/>
        <v>0</v>
      </c>
      <c r="DJ575" s="136">
        <f t="shared" si="568"/>
        <v>0</v>
      </c>
    </row>
    <row r="576" spans="3:114" ht="15.75" hidden="1" outlineLevel="2" x14ac:dyDescent="0.2">
      <c r="C576" s="14">
        <f t="shared" si="575"/>
        <v>562</v>
      </c>
      <c r="D576" s="72"/>
      <c r="E576" s="69">
        <v>1</v>
      </c>
      <c r="F576" s="69"/>
      <c r="G576" s="70"/>
      <c r="H576" s="70"/>
      <c r="I576" s="70"/>
      <c r="J576" s="70"/>
      <c r="K576" s="70"/>
      <c r="L576" s="70"/>
      <c r="M576" s="70"/>
      <c r="N576" s="70"/>
      <c r="O576" s="70"/>
      <c r="P576" s="70"/>
      <c r="Q576" s="70"/>
      <c r="R576" s="70"/>
      <c r="S576" s="70"/>
      <c r="T576" s="70"/>
      <c r="U576" s="70"/>
      <c r="V576" s="70"/>
      <c r="W576" s="70"/>
      <c r="X576" s="70"/>
      <c r="Y576" s="71"/>
      <c r="Z576" s="87" t="s">
        <v>16</v>
      </c>
      <c r="AA576" s="15" t="str">
        <f>IF(G576="","",IF(Z576="SI",G576*(1+'INPUTS Y LISTAS'!$B$15),'Modelo Estadistico'!G576))</f>
        <v/>
      </c>
      <c r="AB576" s="15" t="str">
        <f>IF(H576="","",IF(Z576="SI",H576*(1+'INPUTS Y LISTAS'!$B$15),'Modelo Estadistico'!H576))</f>
        <v/>
      </c>
      <c r="AC576" s="15" t="str">
        <f>IF(I576="","",IF(Z576="SI",I576*(1+'INPUTS Y LISTAS'!$B$15),'Modelo Estadistico'!I576))</f>
        <v/>
      </c>
      <c r="AD576" s="15" t="str">
        <f>IF(J576="","",IF(Z576="SI",J576*(1+'INPUTS Y LISTAS'!$B$15),'Modelo Estadistico'!J576))</f>
        <v/>
      </c>
      <c r="AE576" s="15" t="str">
        <f>IF(K576="","",IF(Z576="SI",K576*(1+'INPUTS Y LISTAS'!$B$15),'Modelo Estadistico'!K576))</f>
        <v/>
      </c>
      <c r="AF576" s="15" t="str">
        <f>IF(L576="","",IF(Z576="SI",L576*(1+'INPUTS Y LISTAS'!$B$15),'Modelo Estadistico'!L576))</f>
        <v/>
      </c>
      <c r="AG576" s="15" t="str">
        <f>IF(M576="","",IF(Z576="SI",M576*(1+'INPUTS Y LISTAS'!$B$15),'Modelo Estadistico'!M576))</f>
        <v/>
      </c>
      <c r="AH576" s="15" t="str">
        <f>IF(N576="","",IF(Z576="SI",N576*(1+'INPUTS Y LISTAS'!$B$15),'Modelo Estadistico'!N576))</f>
        <v/>
      </c>
      <c r="AI576" s="15" t="str">
        <f>IF(O576="","",IF(Z576="SI",O576*(1+'INPUTS Y LISTAS'!$B$15),'Modelo Estadistico'!O576))</f>
        <v/>
      </c>
      <c r="AJ576" s="15" t="str">
        <f>IF(P576="","",IF(Z576="SI",P576*(1+'INPUTS Y LISTAS'!$B$15),'Modelo Estadistico'!P576))</f>
        <v/>
      </c>
      <c r="AK576" s="15" t="str">
        <f>IF(Q576="","",IF(Z576="SI",Q576*(1+'INPUTS Y LISTAS'!$B$15),'Modelo Estadistico'!Q576))</f>
        <v/>
      </c>
      <c r="AL576" s="15" t="str">
        <f>IF(R576="","",IF(Z576="SI",R576*(1+'INPUTS Y LISTAS'!$B$15),'Modelo Estadistico'!R576))</f>
        <v/>
      </c>
      <c r="AM576" s="15" t="str">
        <f>IF(S576="","",IF(Z576="SI",S576*(1+'INPUTS Y LISTAS'!$B$15),'Modelo Estadistico'!S576))</f>
        <v/>
      </c>
      <c r="AN576" s="15" t="str">
        <f>IF(T576="","",IF(Z576="SI",T576*(1+'INPUTS Y LISTAS'!$B$15),'Modelo Estadistico'!T576))</f>
        <v/>
      </c>
      <c r="AO576" s="15" t="str">
        <f>IF(U576="","",IF(Z576="SI",U576*(1+'INPUTS Y LISTAS'!$B$15),'Modelo Estadistico'!U576))</f>
        <v/>
      </c>
      <c r="AP576" s="15" t="str">
        <f>IF(V576="","",IF(Z576="SI",V576*(1+'INPUTS Y LISTAS'!$B$15),'Modelo Estadistico'!V576))</f>
        <v/>
      </c>
      <c r="AQ576" s="15" t="str">
        <f>IF(W576="","",IF(Z576="SI",W576*(1+'INPUTS Y LISTAS'!$B$15),'Modelo Estadistico'!W576))</f>
        <v/>
      </c>
      <c r="AR576" s="15" t="str">
        <f>IF(X576="","",IF(Z576="SI",X576*(1+'INPUTS Y LISTAS'!$B$15),'Modelo Estadistico'!X576))</f>
        <v/>
      </c>
      <c r="AS576" s="71"/>
      <c r="AT576" s="29" t="str">
        <f t="shared" si="576"/>
        <v/>
      </c>
      <c r="AU576" s="15" t="str">
        <f t="shared" si="577"/>
        <v/>
      </c>
      <c r="AV576" s="15" t="str">
        <f t="shared" si="578"/>
        <v/>
      </c>
      <c r="AW576" s="30" t="str">
        <f t="shared" si="579"/>
        <v/>
      </c>
      <c r="AX576" s="28" t="str">
        <f t="shared" si="558"/>
        <v/>
      </c>
      <c r="AY576" s="16" t="str">
        <f t="shared" si="530"/>
        <v/>
      </c>
      <c r="AZ576" s="16" t="str">
        <f t="shared" si="531"/>
        <v/>
      </c>
      <c r="BA576" s="16" t="str">
        <f t="shared" si="532"/>
        <v/>
      </c>
      <c r="BB576" s="16" t="str">
        <f t="shared" si="533"/>
        <v/>
      </c>
      <c r="BC576" s="16" t="str">
        <f t="shared" si="534"/>
        <v/>
      </c>
      <c r="BD576" s="16" t="str">
        <f t="shared" si="535"/>
        <v/>
      </c>
      <c r="BE576" s="16" t="str">
        <f t="shared" si="536"/>
        <v/>
      </c>
      <c r="BF576" s="16" t="str">
        <f t="shared" si="537"/>
        <v/>
      </c>
      <c r="BG576" s="16" t="str">
        <f t="shared" si="538"/>
        <v/>
      </c>
      <c r="BH576" s="16" t="str">
        <f t="shared" si="539"/>
        <v/>
      </c>
      <c r="BI576" s="16" t="str">
        <f t="shared" si="540"/>
        <v/>
      </c>
      <c r="BJ576" s="16" t="str">
        <f t="shared" si="541"/>
        <v/>
      </c>
      <c r="BK576" s="16" t="str">
        <f t="shared" si="542"/>
        <v/>
      </c>
      <c r="BL576" s="16" t="str">
        <f t="shared" si="543"/>
        <v/>
      </c>
      <c r="BM576" s="16"/>
      <c r="BN576" s="16" t="str">
        <f t="shared" si="544"/>
        <v/>
      </c>
      <c r="BO576" s="16" t="str">
        <f t="shared" si="545"/>
        <v/>
      </c>
      <c r="BP576" s="28" t="str">
        <f t="shared" si="546"/>
        <v/>
      </c>
      <c r="BQ576" s="16" t="str">
        <f t="shared" si="547"/>
        <v/>
      </c>
      <c r="BR576" s="16" t="str">
        <f t="shared" si="548"/>
        <v/>
      </c>
      <c r="BS576" s="16" t="str">
        <f t="shared" si="549"/>
        <v/>
      </c>
      <c r="BT576" s="16" t="str">
        <f t="shared" si="550"/>
        <v/>
      </c>
      <c r="BU576" s="16" t="str">
        <f t="shared" si="551"/>
        <v/>
      </c>
      <c r="BV576" s="16" t="str">
        <f t="shared" si="552"/>
        <v/>
      </c>
      <c r="BW576" s="16" t="str">
        <f t="shared" si="553"/>
        <v/>
      </c>
      <c r="BX576" s="16" t="str">
        <f t="shared" si="554"/>
        <v/>
      </c>
      <c r="BY576" s="16" t="str">
        <f t="shared" si="555"/>
        <v/>
      </c>
      <c r="BZ576" s="16" t="str">
        <f t="shared" ref="BZ576:CG591" si="585">IF(BH576="Incluir Cotización",$AJ576,"")</f>
        <v/>
      </c>
      <c r="CA576" s="16" t="str">
        <f t="shared" si="585"/>
        <v/>
      </c>
      <c r="CB576" s="16" t="str">
        <f t="shared" si="585"/>
        <v/>
      </c>
      <c r="CC576" s="16" t="str">
        <f t="shared" si="585"/>
        <v/>
      </c>
      <c r="CD576" s="16" t="str">
        <f t="shared" si="585"/>
        <v/>
      </c>
      <c r="CE576" s="16" t="str">
        <f t="shared" si="585"/>
        <v/>
      </c>
      <c r="CF576" s="16" t="str">
        <f t="shared" si="585"/>
        <v/>
      </c>
      <c r="CG576" s="16" t="str">
        <f t="shared" si="585"/>
        <v/>
      </c>
      <c r="CH576" s="66" t="str">
        <f t="shared" si="557"/>
        <v/>
      </c>
      <c r="CI576" s="42" t="str">
        <f t="shared" si="569"/>
        <v/>
      </c>
      <c r="CJ576" s="42" t="str">
        <f t="shared" si="570"/>
        <v/>
      </c>
      <c r="CK576" s="42" t="str">
        <f t="shared" si="571"/>
        <v/>
      </c>
      <c r="CL576" s="42" t="str">
        <f t="shared" si="572"/>
        <v/>
      </c>
      <c r="CM576" s="42" t="str">
        <f t="shared" si="573"/>
        <v/>
      </c>
      <c r="CN576" s="65">
        <f t="shared" si="559"/>
        <v>0</v>
      </c>
      <c r="CO576" s="73"/>
      <c r="CP576" s="41">
        <f t="shared" si="580"/>
        <v>0</v>
      </c>
      <c r="CQ576" s="39">
        <f t="shared" si="581"/>
        <v>0</v>
      </c>
      <c r="CR576" s="40">
        <f t="shared" si="582"/>
        <v>0</v>
      </c>
      <c r="CS576" s="134">
        <f t="shared" si="583"/>
        <v>0</v>
      </c>
      <c r="CT576" s="17"/>
      <c r="CU576" s="129"/>
      <c r="CV576" s="130">
        <f t="shared" si="560"/>
        <v>0</v>
      </c>
      <c r="CW576" s="134">
        <f t="shared" si="561"/>
        <v>0</v>
      </c>
      <c r="CX576" s="131">
        <f>+IF($I$7="SI",'INPUTS Y LISTAS'!$B$31,0)</f>
        <v>0</v>
      </c>
      <c r="CY576" s="132"/>
      <c r="CZ576" s="130">
        <f t="shared" si="562"/>
        <v>0</v>
      </c>
      <c r="DA576" s="134">
        <f t="shared" si="563"/>
        <v>0</v>
      </c>
      <c r="DB576" s="131">
        <f>+IF($I$7="SI",'INPUTS Y LISTAS'!$B$32,0)</f>
        <v>0</v>
      </c>
      <c r="DC576" s="132"/>
      <c r="DD576" s="130">
        <f t="shared" si="564"/>
        <v>0</v>
      </c>
      <c r="DE576" s="134">
        <f t="shared" si="565"/>
        <v>0</v>
      </c>
      <c r="DF576" s="131">
        <f>+IF($I$7="SI",'INPUTS Y LISTAS'!$B$33,0)</f>
        <v>0</v>
      </c>
      <c r="DG576" s="132"/>
      <c r="DH576" s="130">
        <f t="shared" si="566"/>
        <v>0</v>
      </c>
      <c r="DI576" s="134">
        <f t="shared" si="567"/>
        <v>0</v>
      </c>
      <c r="DJ576" s="136">
        <f t="shared" si="568"/>
        <v>0</v>
      </c>
    </row>
    <row r="577" spans="3:114" ht="15.75" hidden="1" outlineLevel="2" x14ac:dyDescent="0.2">
      <c r="C577" s="14">
        <f t="shared" si="575"/>
        <v>563</v>
      </c>
      <c r="D577" s="72"/>
      <c r="E577" s="69">
        <v>1</v>
      </c>
      <c r="F577" s="69"/>
      <c r="G577" s="70"/>
      <c r="H577" s="70"/>
      <c r="I577" s="70"/>
      <c r="J577" s="70"/>
      <c r="K577" s="70"/>
      <c r="L577" s="70"/>
      <c r="M577" s="70"/>
      <c r="N577" s="70"/>
      <c r="O577" s="70"/>
      <c r="P577" s="70"/>
      <c r="Q577" s="70"/>
      <c r="R577" s="70"/>
      <c r="S577" s="70"/>
      <c r="T577" s="70"/>
      <c r="U577" s="70"/>
      <c r="V577" s="70"/>
      <c r="W577" s="70"/>
      <c r="X577" s="70"/>
      <c r="Y577" s="71"/>
      <c r="Z577" s="87" t="s">
        <v>16</v>
      </c>
      <c r="AA577" s="15" t="str">
        <f>IF(G577="","",IF(Z577="SI",G577*(1+'INPUTS Y LISTAS'!$B$15),'Modelo Estadistico'!G577))</f>
        <v/>
      </c>
      <c r="AB577" s="15" t="str">
        <f>IF(H577="","",IF(Z577="SI",H577*(1+'INPUTS Y LISTAS'!$B$15),'Modelo Estadistico'!H577))</f>
        <v/>
      </c>
      <c r="AC577" s="15" t="str">
        <f>IF(I577="","",IF(Z577="SI",I577*(1+'INPUTS Y LISTAS'!$B$15),'Modelo Estadistico'!I577))</f>
        <v/>
      </c>
      <c r="AD577" s="15" t="str">
        <f>IF(J577="","",IF(Z577="SI",J577*(1+'INPUTS Y LISTAS'!$B$15),'Modelo Estadistico'!J577))</f>
        <v/>
      </c>
      <c r="AE577" s="15" t="str">
        <f>IF(K577="","",IF(Z577="SI",K577*(1+'INPUTS Y LISTAS'!$B$15),'Modelo Estadistico'!K577))</f>
        <v/>
      </c>
      <c r="AF577" s="15" t="str">
        <f>IF(L577="","",IF(Z577="SI",L577*(1+'INPUTS Y LISTAS'!$B$15),'Modelo Estadistico'!L577))</f>
        <v/>
      </c>
      <c r="AG577" s="15" t="str">
        <f>IF(M577="","",IF(Z577="SI",M577*(1+'INPUTS Y LISTAS'!$B$15),'Modelo Estadistico'!M577))</f>
        <v/>
      </c>
      <c r="AH577" s="15" t="str">
        <f>IF(N577="","",IF(Z577="SI",N577*(1+'INPUTS Y LISTAS'!$B$15),'Modelo Estadistico'!N577))</f>
        <v/>
      </c>
      <c r="AI577" s="15" t="str">
        <f>IF(O577="","",IF(Z577="SI",O577*(1+'INPUTS Y LISTAS'!$B$15),'Modelo Estadistico'!O577))</f>
        <v/>
      </c>
      <c r="AJ577" s="15" t="str">
        <f>IF(P577="","",IF(Z577="SI",P577*(1+'INPUTS Y LISTAS'!$B$15),'Modelo Estadistico'!P577))</f>
        <v/>
      </c>
      <c r="AK577" s="15" t="str">
        <f>IF(Q577="","",IF(Z577="SI",Q577*(1+'INPUTS Y LISTAS'!$B$15),'Modelo Estadistico'!Q577))</f>
        <v/>
      </c>
      <c r="AL577" s="15" t="str">
        <f>IF(R577="","",IF(Z577="SI",R577*(1+'INPUTS Y LISTAS'!$B$15),'Modelo Estadistico'!R577))</f>
        <v/>
      </c>
      <c r="AM577" s="15" t="str">
        <f>IF(S577="","",IF(Z577="SI",S577*(1+'INPUTS Y LISTAS'!$B$15),'Modelo Estadistico'!S577))</f>
        <v/>
      </c>
      <c r="AN577" s="15" t="str">
        <f>IF(T577="","",IF(Z577="SI",T577*(1+'INPUTS Y LISTAS'!$B$15),'Modelo Estadistico'!T577))</f>
        <v/>
      </c>
      <c r="AO577" s="15" t="str">
        <f>IF(U577="","",IF(Z577="SI",U577*(1+'INPUTS Y LISTAS'!$B$15),'Modelo Estadistico'!U577))</f>
        <v/>
      </c>
      <c r="AP577" s="15" t="str">
        <f>IF(V577="","",IF(Z577="SI",V577*(1+'INPUTS Y LISTAS'!$B$15),'Modelo Estadistico'!V577))</f>
        <v/>
      </c>
      <c r="AQ577" s="15" t="str">
        <f>IF(W577="","",IF(Z577="SI",W577*(1+'INPUTS Y LISTAS'!$B$15),'Modelo Estadistico'!W577))</f>
        <v/>
      </c>
      <c r="AR577" s="15" t="str">
        <f>IF(X577="","",IF(Z577="SI",X577*(1+'INPUTS Y LISTAS'!$B$15),'Modelo Estadistico'!X577))</f>
        <v/>
      </c>
      <c r="AS577" s="71"/>
      <c r="AT577" s="29" t="str">
        <f t="shared" si="576"/>
        <v/>
      </c>
      <c r="AU577" s="15" t="str">
        <f t="shared" si="577"/>
        <v/>
      </c>
      <c r="AV577" s="15" t="str">
        <f t="shared" si="578"/>
        <v/>
      </c>
      <c r="AW577" s="30" t="str">
        <f t="shared" si="579"/>
        <v/>
      </c>
      <c r="AX577" s="28" t="str">
        <f t="shared" si="558"/>
        <v/>
      </c>
      <c r="AY577" s="16" t="str">
        <f t="shared" si="530"/>
        <v/>
      </c>
      <c r="AZ577" s="16" t="str">
        <f t="shared" si="531"/>
        <v/>
      </c>
      <c r="BA577" s="16" t="str">
        <f t="shared" si="532"/>
        <v/>
      </c>
      <c r="BB577" s="16" t="str">
        <f t="shared" si="533"/>
        <v/>
      </c>
      <c r="BC577" s="16" t="str">
        <f t="shared" si="534"/>
        <v/>
      </c>
      <c r="BD577" s="16" t="str">
        <f t="shared" si="535"/>
        <v/>
      </c>
      <c r="BE577" s="16" t="str">
        <f t="shared" si="536"/>
        <v/>
      </c>
      <c r="BF577" s="16" t="str">
        <f t="shared" si="537"/>
        <v/>
      </c>
      <c r="BG577" s="16" t="str">
        <f t="shared" si="538"/>
        <v/>
      </c>
      <c r="BH577" s="16" t="str">
        <f t="shared" si="539"/>
        <v/>
      </c>
      <c r="BI577" s="16" t="str">
        <f t="shared" si="540"/>
        <v/>
      </c>
      <c r="BJ577" s="16" t="str">
        <f t="shared" si="541"/>
        <v/>
      </c>
      <c r="BK577" s="16" t="str">
        <f t="shared" si="542"/>
        <v/>
      </c>
      <c r="BL577" s="16" t="str">
        <f t="shared" si="543"/>
        <v/>
      </c>
      <c r="BM577" s="16"/>
      <c r="BN577" s="16" t="str">
        <f t="shared" si="544"/>
        <v/>
      </c>
      <c r="BO577" s="16" t="str">
        <f t="shared" si="545"/>
        <v/>
      </c>
      <c r="BP577" s="28" t="str">
        <f t="shared" si="546"/>
        <v/>
      </c>
      <c r="BQ577" s="16" t="str">
        <f t="shared" si="547"/>
        <v/>
      </c>
      <c r="BR577" s="16" t="str">
        <f t="shared" si="548"/>
        <v/>
      </c>
      <c r="BS577" s="16" t="str">
        <f t="shared" si="549"/>
        <v/>
      </c>
      <c r="BT577" s="16" t="str">
        <f t="shared" si="550"/>
        <v/>
      </c>
      <c r="BU577" s="16" t="str">
        <f t="shared" si="551"/>
        <v/>
      </c>
      <c r="BV577" s="16" t="str">
        <f t="shared" si="552"/>
        <v/>
      </c>
      <c r="BW577" s="16" t="str">
        <f t="shared" si="553"/>
        <v/>
      </c>
      <c r="BX577" s="16" t="str">
        <f t="shared" si="554"/>
        <v/>
      </c>
      <c r="BY577" s="16" t="str">
        <f t="shared" si="555"/>
        <v/>
      </c>
      <c r="BZ577" s="16" t="str">
        <f t="shared" si="585"/>
        <v/>
      </c>
      <c r="CA577" s="16" t="str">
        <f t="shared" si="585"/>
        <v/>
      </c>
      <c r="CB577" s="16" t="str">
        <f t="shared" si="585"/>
        <v/>
      </c>
      <c r="CC577" s="16" t="str">
        <f t="shared" si="585"/>
        <v/>
      </c>
      <c r="CD577" s="16" t="str">
        <f t="shared" si="585"/>
        <v/>
      </c>
      <c r="CE577" s="16" t="str">
        <f t="shared" si="585"/>
        <v/>
      </c>
      <c r="CF577" s="16" t="str">
        <f t="shared" si="585"/>
        <v/>
      </c>
      <c r="CG577" s="16" t="str">
        <f t="shared" si="585"/>
        <v/>
      </c>
      <c r="CH577" s="66" t="str">
        <f t="shared" si="557"/>
        <v/>
      </c>
      <c r="CI577" s="42" t="str">
        <f t="shared" si="569"/>
        <v/>
      </c>
      <c r="CJ577" s="42" t="str">
        <f t="shared" si="570"/>
        <v/>
      </c>
      <c r="CK577" s="42" t="str">
        <f t="shared" si="571"/>
        <v/>
      </c>
      <c r="CL577" s="42" t="str">
        <f t="shared" si="572"/>
        <v/>
      </c>
      <c r="CM577" s="42" t="str">
        <f t="shared" si="573"/>
        <v/>
      </c>
      <c r="CN577" s="65">
        <f t="shared" si="559"/>
        <v>0</v>
      </c>
      <c r="CO577" s="73"/>
      <c r="CP577" s="41">
        <f t="shared" si="580"/>
        <v>0</v>
      </c>
      <c r="CQ577" s="39">
        <f t="shared" si="581"/>
        <v>0</v>
      </c>
      <c r="CR577" s="40">
        <f t="shared" si="582"/>
        <v>0</v>
      </c>
      <c r="CS577" s="134">
        <f t="shared" si="583"/>
        <v>0</v>
      </c>
      <c r="CT577" s="17"/>
      <c r="CU577" s="129"/>
      <c r="CV577" s="130">
        <f t="shared" si="560"/>
        <v>0</v>
      </c>
      <c r="CW577" s="134">
        <f t="shared" si="561"/>
        <v>0</v>
      </c>
      <c r="CX577" s="131">
        <f>+IF($I$7="SI",'INPUTS Y LISTAS'!$B$31,0)</f>
        <v>0</v>
      </c>
      <c r="CY577" s="132"/>
      <c r="CZ577" s="130">
        <f t="shared" si="562"/>
        <v>0</v>
      </c>
      <c r="DA577" s="134">
        <f t="shared" si="563"/>
        <v>0</v>
      </c>
      <c r="DB577" s="131">
        <f>+IF($I$7="SI",'INPUTS Y LISTAS'!$B$32,0)</f>
        <v>0</v>
      </c>
      <c r="DC577" s="132"/>
      <c r="DD577" s="130">
        <f t="shared" si="564"/>
        <v>0</v>
      </c>
      <c r="DE577" s="134">
        <f t="shared" si="565"/>
        <v>0</v>
      </c>
      <c r="DF577" s="131">
        <f>+IF($I$7="SI",'INPUTS Y LISTAS'!$B$33,0)</f>
        <v>0</v>
      </c>
      <c r="DG577" s="132"/>
      <c r="DH577" s="130">
        <f t="shared" si="566"/>
        <v>0</v>
      </c>
      <c r="DI577" s="134">
        <f t="shared" si="567"/>
        <v>0</v>
      </c>
      <c r="DJ577" s="136">
        <f t="shared" si="568"/>
        <v>0</v>
      </c>
    </row>
    <row r="578" spans="3:114" ht="15.75" hidden="1" outlineLevel="2" x14ac:dyDescent="0.2">
      <c r="C578" s="14">
        <f t="shared" si="575"/>
        <v>564</v>
      </c>
      <c r="D578" s="72"/>
      <c r="E578" s="69">
        <v>1</v>
      </c>
      <c r="F578" s="69"/>
      <c r="G578" s="70"/>
      <c r="H578" s="70"/>
      <c r="I578" s="70"/>
      <c r="J578" s="70"/>
      <c r="K578" s="70"/>
      <c r="L578" s="70"/>
      <c r="M578" s="70"/>
      <c r="N578" s="70"/>
      <c r="O578" s="70"/>
      <c r="P578" s="70"/>
      <c r="Q578" s="70"/>
      <c r="R578" s="70"/>
      <c r="S578" s="70"/>
      <c r="T578" s="70"/>
      <c r="U578" s="70"/>
      <c r="V578" s="70"/>
      <c r="W578" s="70"/>
      <c r="X578" s="70"/>
      <c r="Y578" s="71"/>
      <c r="Z578" s="87" t="s">
        <v>16</v>
      </c>
      <c r="AA578" s="15" t="str">
        <f>IF(G578="","",IF(Z578="SI",G578*(1+'INPUTS Y LISTAS'!$B$15),'Modelo Estadistico'!G578))</f>
        <v/>
      </c>
      <c r="AB578" s="15" t="str">
        <f>IF(H578="","",IF(Z578="SI",H578*(1+'INPUTS Y LISTAS'!$B$15),'Modelo Estadistico'!H578))</f>
        <v/>
      </c>
      <c r="AC578" s="15" t="str">
        <f>IF(I578="","",IF(Z578="SI",I578*(1+'INPUTS Y LISTAS'!$B$15),'Modelo Estadistico'!I578))</f>
        <v/>
      </c>
      <c r="AD578" s="15" t="str">
        <f>IF(J578="","",IF(Z578="SI",J578*(1+'INPUTS Y LISTAS'!$B$15),'Modelo Estadistico'!J578))</f>
        <v/>
      </c>
      <c r="AE578" s="15" t="str">
        <f>IF(K578="","",IF(Z578="SI",K578*(1+'INPUTS Y LISTAS'!$B$15),'Modelo Estadistico'!K578))</f>
        <v/>
      </c>
      <c r="AF578" s="15" t="str">
        <f>IF(L578="","",IF(Z578="SI",L578*(1+'INPUTS Y LISTAS'!$B$15),'Modelo Estadistico'!L578))</f>
        <v/>
      </c>
      <c r="AG578" s="15" t="str">
        <f>IF(M578="","",IF(Z578="SI",M578*(1+'INPUTS Y LISTAS'!$B$15),'Modelo Estadistico'!M578))</f>
        <v/>
      </c>
      <c r="AH578" s="15" t="str">
        <f>IF(N578="","",IF(Z578="SI",N578*(1+'INPUTS Y LISTAS'!$B$15),'Modelo Estadistico'!N578))</f>
        <v/>
      </c>
      <c r="AI578" s="15" t="str">
        <f>IF(O578="","",IF(Z578="SI",O578*(1+'INPUTS Y LISTAS'!$B$15),'Modelo Estadistico'!O578))</f>
        <v/>
      </c>
      <c r="AJ578" s="15" t="str">
        <f>IF(P578="","",IF(Z578="SI",P578*(1+'INPUTS Y LISTAS'!$B$15),'Modelo Estadistico'!P578))</f>
        <v/>
      </c>
      <c r="AK578" s="15" t="str">
        <f>IF(Q578="","",IF(Z578="SI",Q578*(1+'INPUTS Y LISTAS'!$B$15),'Modelo Estadistico'!Q578))</f>
        <v/>
      </c>
      <c r="AL578" s="15" t="str">
        <f>IF(R578="","",IF(Z578="SI",R578*(1+'INPUTS Y LISTAS'!$B$15),'Modelo Estadistico'!R578))</f>
        <v/>
      </c>
      <c r="AM578" s="15" t="str">
        <f>IF(S578="","",IF(Z578="SI",S578*(1+'INPUTS Y LISTAS'!$B$15),'Modelo Estadistico'!S578))</f>
        <v/>
      </c>
      <c r="AN578" s="15" t="str">
        <f>IF(T578="","",IF(Z578="SI",T578*(1+'INPUTS Y LISTAS'!$B$15),'Modelo Estadistico'!T578))</f>
        <v/>
      </c>
      <c r="AO578" s="15" t="str">
        <f>IF(U578="","",IF(Z578="SI",U578*(1+'INPUTS Y LISTAS'!$B$15),'Modelo Estadistico'!U578))</f>
        <v/>
      </c>
      <c r="AP578" s="15" t="str">
        <f>IF(V578="","",IF(Z578="SI",V578*(1+'INPUTS Y LISTAS'!$B$15),'Modelo Estadistico'!V578))</f>
        <v/>
      </c>
      <c r="AQ578" s="15" t="str">
        <f>IF(W578="","",IF(Z578="SI",W578*(1+'INPUTS Y LISTAS'!$B$15),'Modelo Estadistico'!W578))</f>
        <v/>
      </c>
      <c r="AR578" s="15" t="str">
        <f>IF(X578="","",IF(Z578="SI",X578*(1+'INPUTS Y LISTAS'!$B$15),'Modelo Estadistico'!X578))</f>
        <v/>
      </c>
      <c r="AS578" s="71"/>
      <c r="AT578" s="29" t="str">
        <f t="shared" si="576"/>
        <v/>
      </c>
      <c r="AU578" s="15" t="str">
        <f t="shared" si="577"/>
        <v/>
      </c>
      <c r="AV578" s="15" t="str">
        <f t="shared" si="578"/>
        <v/>
      </c>
      <c r="AW578" s="30" t="str">
        <f t="shared" si="579"/>
        <v/>
      </c>
      <c r="AX578" s="28" t="str">
        <f t="shared" si="558"/>
        <v/>
      </c>
      <c r="AY578" s="16" t="str">
        <f t="shared" si="530"/>
        <v/>
      </c>
      <c r="AZ578" s="16" t="str">
        <f t="shared" si="531"/>
        <v/>
      </c>
      <c r="BA578" s="16" t="str">
        <f t="shared" si="532"/>
        <v/>
      </c>
      <c r="BB578" s="16" t="str">
        <f t="shared" si="533"/>
        <v/>
      </c>
      <c r="BC578" s="16" t="str">
        <f t="shared" si="534"/>
        <v/>
      </c>
      <c r="BD578" s="16" t="str">
        <f t="shared" si="535"/>
        <v/>
      </c>
      <c r="BE578" s="16" t="str">
        <f t="shared" si="536"/>
        <v/>
      </c>
      <c r="BF578" s="16" t="str">
        <f t="shared" si="537"/>
        <v/>
      </c>
      <c r="BG578" s="16" t="str">
        <f t="shared" si="538"/>
        <v/>
      </c>
      <c r="BH578" s="16" t="str">
        <f t="shared" si="539"/>
        <v/>
      </c>
      <c r="BI578" s="16" t="str">
        <f t="shared" si="540"/>
        <v/>
      </c>
      <c r="BJ578" s="16" t="str">
        <f t="shared" si="541"/>
        <v/>
      </c>
      <c r="BK578" s="16" t="str">
        <f t="shared" si="542"/>
        <v/>
      </c>
      <c r="BL578" s="16" t="str">
        <f t="shared" si="543"/>
        <v/>
      </c>
      <c r="BM578" s="16"/>
      <c r="BN578" s="16" t="str">
        <f t="shared" si="544"/>
        <v/>
      </c>
      <c r="BO578" s="16" t="str">
        <f t="shared" si="545"/>
        <v/>
      </c>
      <c r="BP578" s="28" t="str">
        <f t="shared" si="546"/>
        <v/>
      </c>
      <c r="BQ578" s="16" t="str">
        <f t="shared" si="547"/>
        <v/>
      </c>
      <c r="BR578" s="16" t="str">
        <f t="shared" si="548"/>
        <v/>
      </c>
      <c r="BS578" s="16" t="str">
        <f t="shared" si="549"/>
        <v/>
      </c>
      <c r="BT578" s="16" t="str">
        <f t="shared" si="550"/>
        <v/>
      </c>
      <c r="BU578" s="16" t="str">
        <f t="shared" si="551"/>
        <v/>
      </c>
      <c r="BV578" s="16" t="str">
        <f t="shared" si="552"/>
        <v/>
      </c>
      <c r="BW578" s="16" t="str">
        <f t="shared" si="553"/>
        <v/>
      </c>
      <c r="BX578" s="16" t="str">
        <f t="shared" si="554"/>
        <v/>
      </c>
      <c r="BY578" s="16" t="str">
        <f t="shared" si="555"/>
        <v/>
      </c>
      <c r="BZ578" s="16" t="str">
        <f t="shared" si="585"/>
        <v/>
      </c>
      <c r="CA578" s="16" t="str">
        <f t="shared" si="585"/>
        <v/>
      </c>
      <c r="CB578" s="16" t="str">
        <f t="shared" si="585"/>
        <v/>
      </c>
      <c r="CC578" s="16" t="str">
        <f t="shared" si="585"/>
        <v/>
      </c>
      <c r="CD578" s="16" t="str">
        <f t="shared" si="585"/>
        <v/>
      </c>
      <c r="CE578" s="16" t="str">
        <f t="shared" si="585"/>
        <v/>
      </c>
      <c r="CF578" s="16" t="str">
        <f t="shared" si="585"/>
        <v/>
      </c>
      <c r="CG578" s="16" t="str">
        <f t="shared" si="585"/>
        <v/>
      </c>
      <c r="CH578" s="66" t="str">
        <f t="shared" si="557"/>
        <v/>
      </c>
      <c r="CI578" s="42" t="str">
        <f t="shared" si="569"/>
        <v/>
      </c>
      <c r="CJ578" s="42" t="str">
        <f t="shared" si="570"/>
        <v/>
      </c>
      <c r="CK578" s="42" t="str">
        <f t="shared" si="571"/>
        <v/>
      </c>
      <c r="CL578" s="42" t="str">
        <f t="shared" si="572"/>
        <v/>
      </c>
      <c r="CM578" s="42" t="str">
        <f t="shared" si="573"/>
        <v/>
      </c>
      <c r="CN578" s="65">
        <f t="shared" si="559"/>
        <v>0</v>
      </c>
      <c r="CO578" s="73"/>
      <c r="CP578" s="41">
        <f t="shared" si="580"/>
        <v>0</v>
      </c>
      <c r="CQ578" s="39">
        <f t="shared" si="581"/>
        <v>0</v>
      </c>
      <c r="CR578" s="40">
        <f t="shared" si="582"/>
        <v>0</v>
      </c>
      <c r="CS578" s="134">
        <f t="shared" si="583"/>
        <v>0</v>
      </c>
      <c r="CT578" s="17"/>
      <c r="CU578" s="129"/>
      <c r="CV578" s="130">
        <f t="shared" si="560"/>
        <v>0</v>
      </c>
      <c r="CW578" s="134">
        <f t="shared" si="561"/>
        <v>0</v>
      </c>
      <c r="CX578" s="131">
        <f>+IF($I$7="SI",'INPUTS Y LISTAS'!$B$31,0)</f>
        <v>0</v>
      </c>
      <c r="CY578" s="132"/>
      <c r="CZ578" s="130">
        <f t="shared" si="562"/>
        <v>0</v>
      </c>
      <c r="DA578" s="134">
        <f t="shared" si="563"/>
        <v>0</v>
      </c>
      <c r="DB578" s="131">
        <f>+IF($I$7="SI",'INPUTS Y LISTAS'!$B$32,0)</f>
        <v>0</v>
      </c>
      <c r="DC578" s="132"/>
      <c r="DD578" s="130">
        <f t="shared" si="564"/>
        <v>0</v>
      </c>
      <c r="DE578" s="134">
        <f t="shared" si="565"/>
        <v>0</v>
      </c>
      <c r="DF578" s="131">
        <f>+IF($I$7="SI",'INPUTS Y LISTAS'!$B$33,0)</f>
        <v>0</v>
      </c>
      <c r="DG578" s="132"/>
      <c r="DH578" s="130">
        <f t="shared" si="566"/>
        <v>0</v>
      </c>
      <c r="DI578" s="134">
        <f t="shared" si="567"/>
        <v>0</v>
      </c>
      <c r="DJ578" s="136">
        <f t="shared" si="568"/>
        <v>0</v>
      </c>
    </row>
    <row r="579" spans="3:114" ht="15.75" hidden="1" outlineLevel="2" x14ac:dyDescent="0.2">
      <c r="C579" s="14">
        <f t="shared" si="575"/>
        <v>565</v>
      </c>
      <c r="D579" s="72"/>
      <c r="E579" s="69">
        <v>1</v>
      </c>
      <c r="F579" s="69"/>
      <c r="G579" s="70"/>
      <c r="H579" s="70"/>
      <c r="I579" s="70"/>
      <c r="J579" s="70"/>
      <c r="K579" s="70"/>
      <c r="L579" s="70"/>
      <c r="M579" s="70"/>
      <c r="N579" s="70"/>
      <c r="O579" s="70"/>
      <c r="P579" s="70"/>
      <c r="Q579" s="70"/>
      <c r="R579" s="70"/>
      <c r="S579" s="70"/>
      <c r="T579" s="70"/>
      <c r="U579" s="70"/>
      <c r="V579" s="70"/>
      <c r="W579" s="70"/>
      <c r="X579" s="70"/>
      <c r="Y579" s="71"/>
      <c r="Z579" s="87" t="s">
        <v>16</v>
      </c>
      <c r="AA579" s="15" t="str">
        <f>IF(G579="","",IF(Z579="SI",G579*(1+'INPUTS Y LISTAS'!$B$15),'Modelo Estadistico'!G579))</f>
        <v/>
      </c>
      <c r="AB579" s="15" t="str">
        <f>IF(H579="","",IF(Z579="SI",H579*(1+'INPUTS Y LISTAS'!$B$15),'Modelo Estadistico'!H579))</f>
        <v/>
      </c>
      <c r="AC579" s="15" t="str">
        <f>IF(I579="","",IF(Z579="SI",I579*(1+'INPUTS Y LISTAS'!$B$15),'Modelo Estadistico'!I579))</f>
        <v/>
      </c>
      <c r="AD579" s="15" t="str">
        <f>IF(J579="","",IF(Z579="SI",J579*(1+'INPUTS Y LISTAS'!$B$15),'Modelo Estadistico'!J579))</f>
        <v/>
      </c>
      <c r="AE579" s="15" t="str">
        <f>IF(K579="","",IF(Z579="SI",K579*(1+'INPUTS Y LISTAS'!$B$15),'Modelo Estadistico'!K579))</f>
        <v/>
      </c>
      <c r="AF579" s="15" t="str">
        <f>IF(L579="","",IF(Z579="SI",L579*(1+'INPUTS Y LISTAS'!$B$15),'Modelo Estadistico'!L579))</f>
        <v/>
      </c>
      <c r="AG579" s="15" t="str">
        <f>IF(M579="","",IF(Z579="SI",M579*(1+'INPUTS Y LISTAS'!$B$15),'Modelo Estadistico'!M579))</f>
        <v/>
      </c>
      <c r="AH579" s="15" t="str">
        <f>IF(N579="","",IF(Z579="SI",N579*(1+'INPUTS Y LISTAS'!$B$15),'Modelo Estadistico'!N579))</f>
        <v/>
      </c>
      <c r="AI579" s="15" t="str">
        <f>IF(O579="","",IF(Z579="SI",O579*(1+'INPUTS Y LISTAS'!$B$15),'Modelo Estadistico'!O579))</f>
        <v/>
      </c>
      <c r="AJ579" s="15" t="str">
        <f>IF(P579="","",IF(Z579="SI",P579*(1+'INPUTS Y LISTAS'!$B$15),'Modelo Estadistico'!P579))</f>
        <v/>
      </c>
      <c r="AK579" s="15" t="str">
        <f>IF(Q579="","",IF(Z579="SI",Q579*(1+'INPUTS Y LISTAS'!$B$15),'Modelo Estadistico'!Q579))</f>
        <v/>
      </c>
      <c r="AL579" s="15" t="str">
        <f>IF(R579="","",IF(Z579="SI",R579*(1+'INPUTS Y LISTAS'!$B$15),'Modelo Estadistico'!R579))</f>
        <v/>
      </c>
      <c r="AM579" s="15" t="str">
        <f>IF(S579="","",IF(Z579="SI",S579*(1+'INPUTS Y LISTAS'!$B$15),'Modelo Estadistico'!S579))</f>
        <v/>
      </c>
      <c r="AN579" s="15" t="str">
        <f>IF(T579="","",IF(Z579="SI",T579*(1+'INPUTS Y LISTAS'!$B$15),'Modelo Estadistico'!T579))</f>
        <v/>
      </c>
      <c r="AO579" s="15" t="str">
        <f>IF(U579="","",IF(Z579="SI",U579*(1+'INPUTS Y LISTAS'!$B$15),'Modelo Estadistico'!U579))</f>
        <v/>
      </c>
      <c r="AP579" s="15" t="str">
        <f>IF(V579="","",IF(Z579="SI",V579*(1+'INPUTS Y LISTAS'!$B$15),'Modelo Estadistico'!V579))</f>
        <v/>
      </c>
      <c r="AQ579" s="15" t="str">
        <f>IF(W579="","",IF(Z579="SI",W579*(1+'INPUTS Y LISTAS'!$B$15),'Modelo Estadistico'!W579))</f>
        <v/>
      </c>
      <c r="AR579" s="15" t="str">
        <f>IF(X579="","",IF(Z579="SI",X579*(1+'INPUTS Y LISTAS'!$B$15),'Modelo Estadistico'!X579))</f>
        <v/>
      </c>
      <c r="AS579" s="71"/>
      <c r="AT579" s="29" t="str">
        <f t="shared" si="576"/>
        <v/>
      </c>
      <c r="AU579" s="15" t="str">
        <f t="shared" si="577"/>
        <v/>
      </c>
      <c r="AV579" s="15" t="str">
        <f t="shared" si="578"/>
        <v/>
      </c>
      <c r="AW579" s="30" t="str">
        <f t="shared" si="579"/>
        <v/>
      </c>
      <c r="AX579" s="28" t="str">
        <f t="shared" si="558"/>
        <v/>
      </c>
      <c r="AY579" s="16" t="str">
        <f t="shared" si="530"/>
        <v/>
      </c>
      <c r="AZ579" s="16" t="str">
        <f t="shared" si="531"/>
        <v/>
      </c>
      <c r="BA579" s="16" t="str">
        <f t="shared" si="532"/>
        <v/>
      </c>
      <c r="BB579" s="16" t="str">
        <f t="shared" si="533"/>
        <v/>
      </c>
      <c r="BC579" s="16" t="str">
        <f t="shared" si="534"/>
        <v/>
      </c>
      <c r="BD579" s="16" t="str">
        <f t="shared" si="535"/>
        <v/>
      </c>
      <c r="BE579" s="16" t="str">
        <f t="shared" si="536"/>
        <v/>
      </c>
      <c r="BF579" s="16" t="str">
        <f t="shared" si="537"/>
        <v/>
      </c>
      <c r="BG579" s="16" t="str">
        <f t="shared" si="538"/>
        <v/>
      </c>
      <c r="BH579" s="16" t="str">
        <f t="shared" si="539"/>
        <v/>
      </c>
      <c r="BI579" s="16" t="str">
        <f t="shared" si="540"/>
        <v/>
      </c>
      <c r="BJ579" s="16" t="str">
        <f t="shared" si="541"/>
        <v/>
      </c>
      <c r="BK579" s="16" t="str">
        <f t="shared" si="542"/>
        <v/>
      </c>
      <c r="BL579" s="16" t="str">
        <f t="shared" si="543"/>
        <v/>
      </c>
      <c r="BM579" s="16"/>
      <c r="BN579" s="16" t="str">
        <f t="shared" si="544"/>
        <v/>
      </c>
      <c r="BO579" s="16" t="str">
        <f t="shared" si="545"/>
        <v/>
      </c>
      <c r="BP579" s="28" t="str">
        <f t="shared" si="546"/>
        <v/>
      </c>
      <c r="BQ579" s="16" t="str">
        <f t="shared" si="547"/>
        <v/>
      </c>
      <c r="BR579" s="16" t="str">
        <f t="shared" si="548"/>
        <v/>
      </c>
      <c r="BS579" s="16" t="str">
        <f t="shared" si="549"/>
        <v/>
      </c>
      <c r="BT579" s="16" t="str">
        <f t="shared" si="550"/>
        <v/>
      </c>
      <c r="BU579" s="16" t="str">
        <f t="shared" si="551"/>
        <v/>
      </c>
      <c r="BV579" s="16" t="str">
        <f t="shared" si="552"/>
        <v/>
      </c>
      <c r="BW579" s="16" t="str">
        <f t="shared" si="553"/>
        <v/>
      </c>
      <c r="BX579" s="16" t="str">
        <f t="shared" si="554"/>
        <v/>
      </c>
      <c r="BY579" s="16" t="str">
        <f t="shared" si="555"/>
        <v/>
      </c>
      <c r="BZ579" s="16" t="str">
        <f t="shared" si="585"/>
        <v/>
      </c>
      <c r="CA579" s="16" t="str">
        <f t="shared" si="585"/>
        <v/>
      </c>
      <c r="CB579" s="16" t="str">
        <f t="shared" si="585"/>
        <v/>
      </c>
      <c r="CC579" s="16" t="str">
        <f t="shared" si="585"/>
        <v/>
      </c>
      <c r="CD579" s="16" t="str">
        <f t="shared" si="585"/>
        <v/>
      </c>
      <c r="CE579" s="16" t="str">
        <f t="shared" si="585"/>
        <v/>
      </c>
      <c r="CF579" s="16" t="str">
        <f t="shared" si="585"/>
        <v/>
      </c>
      <c r="CG579" s="16" t="str">
        <f t="shared" si="585"/>
        <v/>
      </c>
      <c r="CH579" s="66" t="str">
        <f t="shared" si="557"/>
        <v/>
      </c>
      <c r="CI579" s="42" t="str">
        <f t="shared" si="569"/>
        <v/>
      </c>
      <c r="CJ579" s="42" t="str">
        <f t="shared" si="570"/>
        <v/>
      </c>
      <c r="CK579" s="42" t="str">
        <f t="shared" si="571"/>
        <v/>
      </c>
      <c r="CL579" s="42" t="str">
        <f t="shared" si="572"/>
        <v/>
      </c>
      <c r="CM579" s="42" t="str">
        <f t="shared" si="573"/>
        <v/>
      </c>
      <c r="CN579" s="65">
        <f t="shared" si="559"/>
        <v>0</v>
      </c>
      <c r="CO579" s="73"/>
      <c r="CP579" s="41">
        <f t="shared" si="580"/>
        <v>0</v>
      </c>
      <c r="CQ579" s="39">
        <f t="shared" si="581"/>
        <v>0</v>
      </c>
      <c r="CR579" s="40">
        <f t="shared" si="582"/>
        <v>0</v>
      </c>
      <c r="CS579" s="134">
        <f t="shared" si="583"/>
        <v>0</v>
      </c>
      <c r="CT579" s="17"/>
      <c r="CU579" s="129"/>
      <c r="CV579" s="130">
        <f t="shared" si="560"/>
        <v>0</v>
      </c>
      <c r="CW579" s="134">
        <f t="shared" si="561"/>
        <v>0</v>
      </c>
      <c r="CX579" s="131">
        <f>+IF($I$7="SI",'INPUTS Y LISTAS'!$B$31,0)</f>
        <v>0</v>
      </c>
      <c r="CY579" s="132"/>
      <c r="CZ579" s="130">
        <f t="shared" si="562"/>
        <v>0</v>
      </c>
      <c r="DA579" s="134">
        <f t="shared" si="563"/>
        <v>0</v>
      </c>
      <c r="DB579" s="131">
        <f>+IF($I$7="SI",'INPUTS Y LISTAS'!$B$32,0)</f>
        <v>0</v>
      </c>
      <c r="DC579" s="132"/>
      <c r="DD579" s="130">
        <f t="shared" si="564"/>
        <v>0</v>
      </c>
      <c r="DE579" s="134">
        <f t="shared" si="565"/>
        <v>0</v>
      </c>
      <c r="DF579" s="131">
        <f>+IF($I$7="SI",'INPUTS Y LISTAS'!$B$33,0)</f>
        <v>0</v>
      </c>
      <c r="DG579" s="132"/>
      <c r="DH579" s="130">
        <f t="shared" si="566"/>
        <v>0</v>
      </c>
      <c r="DI579" s="134">
        <f t="shared" si="567"/>
        <v>0</v>
      </c>
      <c r="DJ579" s="136">
        <f t="shared" si="568"/>
        <v>0</v>
      </c>
    </row>
    <row r="580" spans="3:114" ht="15.75" hidden="1" outlineLevel="2" x14ac:dyDescent="0.2">
      <c r="C580" s="14">
        <f t="shared" si="575"/>
        <v>566</v>
      </c>
      <c r="D580" s="72"/>
      <c r="E580" s="69">
        <v>1</v>
      </c>
      <c r="F580" s="69"/>
      <c r="G580" s="70"/>
      <c r="H580" s="70"/>
      <c r="I580" s="70"/>
      <c r="J580" s="70"/>
      <c r="K580" s="70"/>
      <c r="L580" s="70"/>
      <c r="M580" s="70"/>
      <c r="N580" s="70"/>
      <c r="O580" s="70"/>
      <c r="P580" s="70"/>
      <c r="Q580" s="70"/>
      <c r="R580" s="70"/>
      <c r="S580" s="70"/>
      <c r="T580" s="70"/>
      <c r="U580" s="70"/>
      <c r="V580" s="70"/>
      <c r="W580" s="70"/>
      <c r="X580" s="70"/>
      <c r="Y580" s="71"/>
      <c r="Z580" s="87" t="s">
        <v>16</v>
      </c>
      <c r="AA580" s="15" t="str">
        <f>IF(G580="","",IF(Z580="SI",G580*(1+'INPUTS Y LISTAS'!$B$15),'Modelo Estadistico'!G580))</f>
        <v/>
      </c>
      <c r="AB580" s="15" t="str">
        <f>IF(H580="","",IF(Z580="SI",H580*(1+'INPUTS Y LISTAS'!$B$15),'Modelo Estadistico'!H580))</f>
        <v/>
      </c>
      <c r="AC580" s="15" t="str">
        <f>IF(I580="","",IF(Z580="SI",I580*(1+'INPUTS Y LISTAS'!$B$15),'Modelo Estadistico'!I580))</f>
        <v/>
      </c>
      <c r="AD580" s="15" t="str">
        <f>IF(J580="","",IF(Z580="SI",J580*(1+'INPUTS Y LISTAS'!$B$15),'Modelo Estadistico'!J580))</f>
        <v/>
      </c>
      <c r="AE580" s="15" t="str">
        <f>IF(K580="","",IF(Z580="SI",K580*(1+'INPUTS Y LISTAS'!$B$15),'Modelo Estadistico'!K580))</f>
        <v/>
      </c>
      <c r="AF580" s="15" t="str">
        <f>IF(L580="","",IF(Z580="SI",L580*(1+'INPUTS Y LISTAS'!$B$15),'Modelo Estadistico'!L580))</f>
        <v/>
      </c>
      <c r="AG580" s="15" t="str">
        <f>IF(M580="","",IF(Z580="SI",M580*(1+'INPUTS Y LISTAS'!$B$15),'Modelo Estadistico'!M580))</f>
        <v/>
      </c>
      <c r="AH580" s="15" t="str">
        <f>IF(N580="","",IF(Z580="SI",N580*(1+'INPUTS Y LISTAS'!$B$15),'Modelo Estadistico'!N580))</f>
        <v/>
      </c>
      <c r="AI580" s="15" t="str">
        <f>IF(O580="","",IF(Z580="SI",O580*(1+'INPUTS Y LISTAS'!$B$15),'Modelo Estadistico'!O580))</f>
        <v/>
      </c>
      <c r="AJ580" s="15" t="str">
        <f>IF(P580="","",IF(Z580="SI",P580*(1+'INPUTS Y LISTAS'!$B$15),'Modelo Estadistico'!P580))</f>
        <v/>
      </c>
      <c r="AK580" s="15" t="str">
        <f>IF(Q580="","",IF(Z580="SI",Q580*(1+'INPUTS Y LISTAS'!$B$15),'Modelo Estadistico'!Q580))</f>
        <v/>
      </c>
      <c r="AL580" s="15" t="str">
        <f>IF(R580="","",IF(Z580="SI",R580*(1+'INPUTS Y LISTAS'!$B$15),'Modelo Estadistico'!R580))</f>
        <v/>
      </c>
      <c r="AM580" s="15" t="str">
        <f>IF(S580="","",IF(Z580="SI",S580*(1+'INPUTS Y LISTAS'!$B$15),'Modelo Estadistico'!S580))</f>
        <v/>
      </c>
      <c r="AN580" s="15" t="str">
        <f>IF(T580="","",IF(Z580="SI",T580*(1+'INPUTS Y LISTAS'!$B$15),'Modelo Estadistico'!T580))</f>
        <v/>
      </c>
      <c r="AO580" s="15" t="str">
        <f>IF(U580="","",IF(Z580="SI",U580*(1+'INPUTS Y LISTAS'!$B$15),'Modelo Estadistico'!U580))</f>
        <v/>
      </c>
      <c r="AP580" s="15" t="str">
        <f>IF(V580="","",IF(Z580="SI",V580*(1+'INPUTS Y LISTAS'!$B$15),'Modelo Estadistico'!V580))</f>
        <v/>
      </c>
      <c r="AQ580" s="15" t="str">
        <f>IF(W580="","",IF(Z580="SI",W580*(1+'INPUTS Y LISTAS'!$B$15),'Modelo Estadistico'!W580))</f>
        <v/>
      </c>
      <c r="AR580" s="15" t="str">
        <f>IF(X580="","",IF(Z580="SI",X580*(1+'INPUTS Y LISTAS'!$B$15),'Modelo Estadistico'!X580))</f>
        <v/>
      </c>
      <c r="AS580" s="71"/>
      <c r="AT580" s="29" t="str">
        <f t="shared" si="576"/>
        <v/>
      </c>
      <c r="AU580" s="15" t="str">
        <f t="shared" si="577"/>
        <v/>
      </c>
      <c r="AV580" s="15" t="str">
        <f t="shared" si="578"/>
        <v/>
      </c>
      <c r="AW580" s="30" t="str">
        <f t="shared" si="579"/>
        <v/>
      </c>
      <c r="AX580" s="28" t="str">
        <f t="shared" si="558"/>
        <v/>
      </c>
      <c r="AY580" s="16" t="str">
        <f t="shared" si="530"/>
        <v/>
      </c>
      <c r="AZ580" s="16" t="str">
        <f t="shared" si="531"/>
        <v/>
      </c>
      <c r="BA580" s="16" t="str">
        <f t="shared" si="532"/>
        <v/>
      </c>
      <c r="BB580" s="16" t="str">
        <f t="shared" si="533"/>
        <v/>
      </c>
      <c r="BC580" s="16" t="str">
        <f t="shared" si="534"/>
        <v/>
      </c>
      <c r="BD580" s="16" t="str">
        <f t="shared" si="535"/>
        <v/>
      </c>
      <c r="BE580" s="16" t="str">
        <f t="shared" si="536"/>
        <v/>
      </c>
      <c r="BF580" s="16" t="str">
        <f t="shared" si="537"/>
        <v/>
      </c>
      <c r="BG580" s="16" t="str">
        <f t="shared" si="538"/>
        <v/>
      </c>
      <c r="BH580" s="16" t="str">
        <f t="shared" si="539"/>
        <v/>
      </c>
      <c r="BI580" s="16" t="str">
        <f t="shared" si="540"/>
        <v/>
      </c>
      <c r="BJ580" s="16" t="str">
        <f t="shared" si="541"/>
        <v/>
      </c>
      <c r="BK580" s="16" t="str">
        <f t="shared" si="542"/>
        <v/>
      </c>
      <c r="BL580" s="16" t="str">
        <f t="shared" si="543"/>
        <v/>
      </c>
      <c r="BM580" s="16"/>
      <c r="BN580" s="16" t="str">
        <f t="shared" si="544"/>
        <v/>
      </c>
      <c r="BO580" s="16" t="str">
        <f t="shared" si="545"/>
        <v/>
      </c>
      <c r="BP580" s="28" t="str">
        <f t="shared" si="546"/>
        <v/>
      </c>
      <c r="BQ580" s="16" t="str">
        <f t="shared" si="547"/>
        <v/>
      </c>
      <c r="BR580" s="16" t="str">
        <f t="shared" si="548"/>
        <v/>
      </c>
      <c r="BS580" s="16" t="str">
        <f t="shared" si="549"/>
        <v/>
      </c>
      <c r="BT580" s="16" t="str">
        <f t="shared" si="550"/>
        <v/>
      </c>
      <c r="BU580" s="16" t="str">
        <f t="shared" si="551"/>
        <v/>
      </c>
      <c r="BV580" s="16" t="str">
        <f t="shared" si="552"/>
        <v/>
      </c>
      <c r="BW580" s="16" t="str">
        <f t="shared" si="553"/>
        <v/>
      </c>
      <c r="BX580" s="16" t="str">
        <f t="shared" si="554"/>
        <v/>
      </c>
      <c r="BY580" s="16" t="str">
        <f t="shared" si="555"/>
        <v/>
      </c>
      <c r="BZ580" s="16" t="str">
        <f t="shared" si="585"/>
        <v/>
      </c>
      <c r="CA580" s="16" t="str">
        <f t="shared" si="585"/>
        <v/>
      </c>
      <c r="CB580" s="16" t="str">
        <f t="shared" si="585"/>
        <v/>
      </c>
      <c r="CC580" s="16" t="str">
        <f t="shared" si="585"/>
        <v/>
      </c>
      <c r="CD580" s="16" t="str">
        <f t="shared" si="585"/>
        <v/>
      </c>
      <c r="CE580" s="16" t="str">
        <f t="shared" si="585"/>
        <v/>
      </c>
      <c r="CF580" s="16" t="str">
        <f t="shared" si="585"/>
        <v/>
      </c>
      <c r="CG580" s="16" t="str">
        <f t="shared" si="585"/>
        <v/>
      </c>
      <c r="CH580" s="66" t="str">
        <f t="shared" si="557"/>
        <v/>
      </c>
      <c r="CI580" s="42" t="str">
        <f t="shared" si="569"/>
        <v/>
      </c>
      <c r="CJ580" s="42" t="str">
        <f t="shared" si="570"/>
        <v/>
      </c>
      <c r="CK580" s="42" t="str">
        <f t="shared" si="571"/>
        <v/>
      </c>
      <c r="CL580" s="42" t="str">
        <f t="shared" si="572"/>
        <v/>
      </c>
      <c r="CM580" s="42" t="str">
        <f t="shared" si="573"/>
        <v/>
      </c>
      <c r="CN580" s="65">
        <f t="shared" si="559"/>
        <v>0</v>
      </c>
      <c r="CO580" s="73"/>
      <c r="CP580" s="41">
        <f t="shared" si="580"/>
        <v>0</v>
      </c>
      <c r="CQ580" s="39">
        <f t="shared" si="581"/>
        <v>0</v>
      </c>
      <c r="CR580" s="40">
        <f t="shared" si="582"/>
        <v>0</v>
      </c>
      <c r="CS580" s="134">
        <f t="shared" si="583"/>
        <v>0</v>
      </c>
      <c r="CT580" s="17"/>
      <c r="CU580" s="129"/>
      <c r="CV580" s="130">
        <f t="shared" si="560"/>
        <v>0</v>
      </c>
      <c r="CW580" s="134">
        <f t="shared" si="561"/>
        <v>0</v>
      </c>
      <c r="CX580" s="131">
        <f>+IF($I$7="SI",'INPUTS Y LISTAS'!$B$31,0)</f>
        <v>0</v>
      </c>
      <c r="CY580" s="132"/>
      <c r="CZ580" s="130">
        <f t="shared" si="562"/>
        <v>0</v>
      </c>
      <c r="DA580" s="134">
        <f t="shared" si="563"/>
        <v>0</v>
      </c>
      <c r="DB580" s="131">
        <f>+IF($I$7="SI",'INPUTS Y LISTAS'!$B$32,0)</f>
        <v>0</v>
      </c>
      <c r="DC580" s="132"/>
      <c r="DD580" s="130">
        <f t="shared" si="564"/>
        <v>0</v>
      </c>
      <c r="DE580" s="134">
        <f t="shared" si="565"/>
        <v>0</v>
      </c>
      <c r="DF580" s="131">
        <f>+IF($I$7="SI",'INPUTS Y LISTAS'!$B$33,0)</f>
        <v>0</v>
      </c>
      <c r="DG580" s="132"/>
      <c r="DH580" s="130">
        <f t="shared" si="566"/>
        <v>0</v>
      </c>
      <c r="DI580" s="134">
        <f t="shared" si="567"/>
        <v>0</v>
      </c>
      <c r="DJ580" s="136">
        <f t="shared" si="568"/>
        <v>0</v>
      </c>
    </row>
    <row r="581" spans="3:114" ht="15.75" hidden="1" outlineLevel="2" x14ac:dyDescent="0.2">
      <c r="C581" s="14">
        <f t="shared" si="575"/>
        <v>567</v>
      </c>
      <c r="D581" s="72"/>
      <c r="E581" s="69">
        <v>1</v>
      </c>
      <c r="F581" s="69"/>
      <c r="G581" s="70"/>
      <c r="H581" s="70"/>
      <c r="I581" s="70"/>
      <c r="J581" s="70"/>
      <c r="K581" s="70"/>
      <c r="L581" s="70"/>
      <c r="M581" s="70"/>
      <c r="N581" s="70"/>
      <c r="O581" s="70"/>
      <c r="P581" s="70"/>
      <c r="Q581" s="70"/>
      <c r="R581" s="70"/>
      <c r="S581" s="70"/>
      <c r="T581" s="70"/>
      <c r="U581" s="70"/>
      <c r="V581" s="70"/>
      <c r="W581" s="70"/>
      <c r="X581" s="70"/>
      <c r="Y581" s="71"/>
      <c r="Z581" s="87" t="s">
        <v>16</v>
      </c>
      <c r="AA581" s="15" t="str">
        <f>IF(G581="","",IF(Z581="SI",G581*(1+'INPUTS Y LISTAS'!$B$15),'Modelo Estadistico'!G581))</f>
        <v/>
      </c>
      <c r="AB581" s="15" t="str">
        <f>IF(H581="","",IF(Z581="SI",H581*(1+'INPUTS Y LISTAS'!$B$15),'Modelo Estadistico'!H581))</f>
        <v/>
      </c>
      <c r="AC581" s="15" t="str">
        <f>IF(I581="","",IF(Z581="SI",I581*(1+'INPUTS Y LISTAS'!$B$15),'Modelo Estadistico'!I581))</f>
        <v/>
      </c>
      <c r="AD581" s="15" t="str">
        <f>IF(J581="","",IF(Z581="SI",J581*(1+'INPUTS Y LISTAS'!$B$15),'Modelo Estadistico'!J581))</f>
        <v/>
      </c>
      <c r="AE581" s="15" t="str">
        <f>IF(K581="","",IF(Z581="SI",K581*(1+'INPUTS Y LISTAS'!$B$15),'Modelo Estadistico'!K581))</f>
        <v/>
      </c>
      <c r="AF581" s="15" t="str">
        <f>IF(L581="","",IF(Z581="SI",L581*(1+'INPUTS Y LISTAS'!$B$15),'Modelo Estadistico'!L581))</f>
        <v/>
      </c>
      <c r="AG581" s="15" t="str">
        <f>IF(M581="","",IF(Z581="SI",M581*(1+'INPUTS Y LISTAS'!$B$15),'Modelo Estadistico'!M581))</f>
        <v/>
      </c>
      <c r="AH581" s="15" t="str">
        <f>IF(N581="","",IF(Z581="SI",N581*(1+'INPUTS Y LISTAS'!$B$15),'Modelo Estadistico'!N581))</f>
        <v/>
      </c>
      <c r="AI581" s="15" t="str">
        <f>IF(O581="","",IF(Z581="SI",O581*(1+'INPUTS Y LISTAS'!$B$15),'Modelo Estadistico'!O581))</f>
        <v/>
      </c>
      <c r="AJ581" s="15" t="str">
        <f>IF(P581="","",IF(Z581="SI",P581*(1+'INPUTS Y LISTAS'!$B$15),'Modelo Estadistico'!P581))</f>
        <v/>
      </c>
      <c r="AK581" s="15" t="str">
        <f>IF(Q581="","",IF(Z581="SI",Q581*(1+'INPUTS Y LISTAS'!$B$15),'Modelo Estadistico'!Q581))</f>
        <v/>
      </c>
      <c r="AL581" s="15" t="str">
        <f>IF(R581="","",IF(Z581="SI",R581*(1+'INPUTS Y LISTAS'!$B$15),'Modelo Estadistico'!R581))</f>
        <v/>
      </c>
      <c r="AM581" s="15" t="str">
        <f>IF(S581="","",IF(Z581="SI",S581*(1+'INPUTS Y LISTAS'!$B$15),'Modelo Estadistico'!S581))</f>
        <v/>
      </c>
      <c r="AN581" s="15" t="str">
        <f>IF(T581="","",IF(Z581="SI",T581*(1+'INPUTS Y LISTAS'!$B$15),'Modelo Estadistico'!T581))</f>
        <v/>
      </c>
      <c r="AO581" s="15" t="str">
        <f>IF(U581="","",IF(Z581="SI",U581*(1+'INPUTS Y LISTAS'!$B$15),'Modelo Estadistico'!U581))</f>
        <v/>
      </c>
      <c r="AP581" s="15" t="str">
        <f>IF(V581="","",IF(Z581="SI",V581*(1+'INPUTS Y LISTAS'!$B$15),'Modelo Estadistico'!V581))</f>
        <v/>
      </c>
      <c r="AQ581" s="15" t="str">
        <f>IF(W581="","",IF(Z581="SI",W581*(1+'INPUTS Y LISTAS'!$B$15),'Modelo Estadistico'!W581))</f>
        <v/>
      </c>
      <c r="AR581" s="15" t="str">
        <f>IF(X581="","",IF(Z581="SI",X581*(1+'INPUTS Y LISTAS'!$B$15),'Modelo Estadistico'!X581))</f>
        <v/>
      </c>
      <c r="AS581" s="71"/>
      <c r="AT581" s="29" t="str">
        <f t="shared" si="576"/>
        <v/>
      </c>
      <c r="AU581" s="15" t="str">
        <f t="shared" si="577"/>
        <v/>
      </c>
      <c r="AV581" s="15" t="str">
        <f t="shared" si="578"/>
        <v/>
      </c>
      <c r="AW581" s="30" t="str">
        <f t="shared" si="579"/>
        <v/>
      </c>
      <c r="AX581" s="28" t="str">
        <f t="shared" si="558"/>
        <v/>
      </c>
      <c r="AY581" s="16" t="str">
        <f t="shared" si="530"/>
        <v/>
      </c>
      <c r="AZ581" s="16" t="str">
        <f t="shared" si="531"/>
        <v/>
      </c>
      <c r="BA581" s="16" t="str">
        <f t="shared" si="532"/>
        <v/>
      </c>
      <c r="BB581" s="16" t="str">
        <f t="shared" si="533"/>
        <v/>
      </c>
      <c r="BC581" s="16" t="str">
        <f t="shared" si="534"/>
        <v/>
      </c>
      <c r="BD581" s="16" t="str">
        <f t="shared" si="535"/>
        <v/>
      </c>
      <c r="BE581" s="16" t="str">
        <f t="shared" si="536"/>
        <v/>
      </c>
      <c r="BF581" s="16" t="str">
        <f t="shared" si="537"/>
        <v/>
      </c>
      <c r="BG581" s="16" t="str">
        <f t="shared" si="538"/>
        <v/>
      </c>
      <c r="BH581" s="16" t="str">
        <f t="shared" si="539"/>
        <v/>
      </c>
      <c r="BI581" s="16" t="str">
        <f t="shared" si="540"/>
        <v/>
      </c>
      <c r="BJ581" s="16" t="str">
        <f t="shared" si="541"/>
        <v/>
      </c>
      <c r="BK581" s="16" t="str">
        <f t="shared" si="542"/>
        <v/>
      </c>
      <c r="BL581" s="16" t="str">
        <f t="shared" si="543"/>
        <v/>
      </c>
      <c r="BM581" s="16"/>
      <c r="BN581" s="16" t="str">
        <f t="shared" si="544"/>
        <v/>
      </c>
      <c r="BO581" s="16" t="str">
        <f t="shared" si="545"/>
        <v/>
      </c>
      <c r="BP581" s="28" t="str">
        <f t="shared" si="546"/>
        <v/>
      </c>
      <c r="BQ581" s="16" t="str">
        <f t="shared" si="547"/>
        <v/>
      </c>
      <c r="BR581" s="16" t="str">
        <f t="shared" si="548"/>
        <v/>
      </c>
      <c r="BS581" s="16" t="str">
        <f t="shared" si="549"/>
        <v/>
      </c>
      <c r="BT581" s="16" t="str">
        <f t="shared" si="550"/>
        <v/>
      </c>
      <c r="BU581" s="16" t="str">
        <f t="shared" si="551"/>
        <v/>
      </c>
      <c r="BV581" s="16" t="str">
        <f t="shared" si="552"/>
        <v/>
      </c>
      <c r="BW581" s="16" t="str">
        <f t="shared" si="553"/>
        <v/>
      </c>
      <c r="BX581" s="16" t="str">
        <f t="shared" si="554"/>
        <v/>
      </c>
      <c r="BY581" s="16" t="str">
        <f t="shared" si="555"/>
        <v/>
      </c>
      <c r="BZ581" s="16" t="str">
        <f t="shared" si="585"/>
        <v/>
      </c>
      <c r="CA581" s="16" t="str">
        <f t="shared" si="585"/>
        <v/>
      </c>
      <c r="CB581" s="16" t="str">
        <f t="shared" si="585"/>
        <v/>
      </c>
      <c r="CC581" s="16" t="str">
        <f t="shared" si="585"/>
        <v/>
      </c>
      <c r="CD581" s="16" t="str">
        <f t="shared" si="585"/>
        <v/>
      </c>
      <c r="CE581" s="16" t="str">
        <f t="shared" si="585"/>
        <v/>
      </c>
      <c r="CF581" s="16" t="str">
        <f t="shared" si="585"/>
        <v/>
      </c>
      <c r="CG581" s="16" t="str">
        <f t="shared" si="585"/>
        <v/>
      </c>
      <c r="CH581" s="66" t="str">
        <f t="shared" si="557"/>
        <v/>
      </c>
      <c r="CI581" s="42" t="str">
        <f t="shared" si="569"/>
        <v/>
      </c>
      <c r="CJ581" s="42" t="str">
        <f t="shared" si="570"/>
        <v/>
      </c>
      <c r="CK581" s="42" t="str">
        <f t="shared" si="571"/>
        <v/>
      </c>
      <c r="CL581" s="42" t="str">
        <f t="shared" si="572"/>
        <v/>
      </c>
      <c r="CM581" s="42" t="str">
        <f t="shared" si="573"/>
        <v/>
      </c>
      <c r="CN581" s="65">
        <f t="shared" si="559"/>
        <v>0</v>
      </c>
      <c r="CO581" s="73"/>
      <c r="CP581" s="41">
        <f t="shared" si="580"/>
        <v>0</v>
      </c>
      <c r="CQ581" s="39">
        <f t="shared" si="581"/>
        <v>0</v>
      </c>
      <c r="CR581" s="40">
        <f t="shared" si="582"/>
        <v>0</v>
      </c>
      <c r="CS581" s="134">
        <f t="shared" si="583"/>
        <v>0</v>
      </c>
      <c r="CT581" s="17"/>
      <c r="CU581" s="129"/>
      <c r="CV581" s="130">
        <f t="shared" si="560"/>
        <v>0</v>
      </c>
      <c r="CW581" s="134">
        <f t="shared" si="561"/>
        <v>0</v>
      </c>
      <c r="CX581" s="131">
        <f>+IF($I$7="SI",'INPUTS Y LISTAS'!$B$31,0)</f>
        <v>0</v>
      </c>
      <c r="CY581" s="132"/>
      <c r="CZ581" s="130">
        <f t="shared" si="562"/>
        <v>0</v>
      </c>
      <c r="DA581" s="134">
        <f t="shared" si="563"/>
        <v>0</v>
      </c>
      <c r="DB581" s="131">
        <f>+IF($I$7="SI",'INPUTS Y LISTAS'!$B$32,0)</f>
        <v>0</v>
      </c>
      <c r="DC581" s="132"/>
      <c r="DD581" s="130">
        <f t="shared" si="564"/>
        <v>0</v>
      </c>
      <c r="DE581" s="134">
        <f t="shared" si="565"/>
        <v>0</v>
      </c>
      <c r="DF581" s="131">
        <f>+IF($I$7="SI",'INPUTS Y LISTAS'!$B$33,0)</f>
        <v>0</v>
      </c>
      <c r="DG581" s="132"/>
      <c r="DH581" s="130">
        <f t="shared" si="566"/>
        <v>0</v>
      </c>
      <c r="DI581" s="134">
        <f t="shared" si="567"/>
        <v>0</v>
      </c>
      <c r="DJ581" s="136">
        <f t="shared" si="568"/>
        <v>0</v>
      </c>
    </row>
    <row r="582" spans="3:114" ht="15.75" hidden="1" outlineLevel="2" x14ac:dyDescent="0.2">
      <c r="C582" s="14">
        <f t="shared" si="575"/>
        <v>568</v>
      </c>
      <c r="D582" s="72"/>
      <c r="E582" s="69">
        <v>1</v>
      </c>
      <c r="F582" s="69"/>
      <c r="G582" s="70"/>
      <c r="H582" s="70"/>
      <c r="I582" s="70"/>
      <c r="J582" s="70"/>
      <c r="K582" s="70"/>
      <c r="L582" s="70"/>
      <c r="M582" s="70"/>
      <c r="N582" s="70"/>
      <c r="O582" s="70"/>
      <c r="P582" s="70"/>
      <c r="Q582" s="70"/>
      <c r="R582" s="70"/>
      <c r="S582" s="70"/>
      <c r="T582" s="70"/>
      <c r="U582" s="70"/>
      <c r="V582" s="70"/>
      <c r="W582" s="70"/>
      <c r="X582" s="70"/>
      <c r="Y582" s="71"/>
      <c r="Z582" s="87" t="s">
        <v>16</v>
      </c>
      <c r="AA582" s="15" t="str">
        <f>IF(G582="","",IF(Z582="SI",G582*(1+'INPUTS Y LISTAS'!$B$15),'Modelo Estadistico'!G582))</f>
        <v/>
      </c>
      <c r="AB582" s="15" t="str">
        <f>IF(H582="","",IF(Z582="SI",H582*(1+'INPUTS Y LISTAS'!$B$15),'Modelo Estadistico'!H582))</f>
        <v/>
      </c>
      <c r="AC582" s="15" t="str">
        <f>IF(I582="","",IF(Z582="SI",I582*(1+'INPUTS Y LISTAS'!$B$15),'Modelo Estadistico'!I582))</f>
        <v/>
      </c>
      <c r="AD582" s="15" t="str">
        <f>IF(J582="","",IF(Z582="SI",J582*(1+'INPUTS Y LISTAS'!$B$15),'Modelo Estadistico'!J582))</f>
        <v/>
      </c>
      <c r="AE582" s="15" t="str">
        <f>IF(K582="","",IF(Z582="SI",K582*(1+'INPUTS Y LISTAS'!$B$15),'Modelo Estadistico'!K582))</f>
        <v/>
      </c>
      <c r="AF582" s="15" t="str">
        <f>IF(L582="","",IF(Z582="SI",L582*(1+'INPUTS Y LISTAS'!$B$15),'Modelo Estadistico'!L582))</f>
        <v/>
      </c>
      <c r="AG582" s="15" t="str">
        <f>IF(M582="","",IF(Z582="SI",M582*(1+'INPUTS Y LISTAS'!$B$15),'Modelo Estadistico'!M582))</f>
        <v/>
      </c>
      <c r="AH582" s="15" t="str">
        <f>IF(N582="","",IF(Z582="SI",N582*(1+'INPUTS Y LISTAS'!$B$15),'Modelo Estadistico'!N582))</f>
        <v/>
      </c>
      <c r="AI582" s="15" t="str">
        <f>IF(O582="","",IF(Z582="SI",O582*(1+'INPUTS Y LISTAS'!$B$15),'Modelo Estadistico'!O582))</f>
        <v/>
      </c>
      <c r="AJ582" s="15" t="str">
        <f>IF(P582="","",IF(Z582="SI",P582*(1+'INPUTS Y LISTAS'!$B$15),'Modelo Estadistico'!P582))</f>
        <v/>
      </c>
      <c r="AK582" s="15" t="str">
        <f>IF(Q582="","",IF(Z582="SI",Q582*(1+'INPUTS Y LISTAS'!$B$15),'Modelo Estadistico'!Q582))</f>
        <v/>
      </c>
      <c r="AL582" s="15" t="str">
        <f>IF(R582="","",IF(Z582="SI",R582*(1+'INPUTS Y LISTAS'!$B$15),'Modelo Estadistico'!R582))</f>
        <v/>
      </c>
      <c r="AM582" s="15" t="str">
        <f>IF(S582="","",IF(Z582="SI",S582*(1+'INPUTS Y LISTAS'!$B$15),'Modelo Estadistico'!S582))</f>
        <v/>
      </c>
      <c r="AN582" s="15" t="str">
        <f>IF(T582="","",IF(Z582="SI",T582*(1+'INPUTS Y LISTAS'!$B$15),'Modelo Estadistico'!T582))</f>
        <v/>
      </c>
      <c r="AO582" s="15" t="str">
        <f>IF(U582="","",IF(Z582="SI",U582*(1+'INPUTS Y LISTAS'!$B$15),'Modelo Estadistico'!U582))</f>
        <v/>
      </c>
      <c r="AP582" s="15" t="str">
        <f>IF(V582="","",IF(Z582="SI",V582*(1+'INPUTS Y LISTAS'!$B$15),'Modelo Estadistico'!V582))</f>
        <v/>
      </c>
      <c r="AQ582" s="15" t="str">
        <f>IF(W582="","",IF(Z582="SI",W582*(1+'INPUTS Y LISTAS'!$B$15),'Modelo Estadistico'!W582))</f>
        <v/>
      </c>
      <c r="AR582" s="15" t="str">
        <f>IF(X582="","",IF(Z582="SI",X582*(1+'INPUTS Y LISTAS'!$B$15),'Modelo Estadistico'!X582))</f>
        <v/>
      </c>
      <c r="AS582" s="71"/>
      <c r="AT582" s="29" t="str">
        <f t="shared" si="576"/>
        <v/>
      </c>
      <c r="AU582" s="15" t="str">
        <f t="shared" si="577"/>
        <v/>
      </c>
      <c r="AV582" s="15" t="str">
        <f t="shared" si="578"/>
        <v/>
      </c>
      <c r="AW582" s="30" t="str">
        <f t="shared" si="579"/>
        <v/>
      </c>
      <c r="AX582" s="28" t="str">
        <f t="shared" si="558"/>
        <v/>
      </c>
      <c r="AY582" s="16" t="str">
        <f t="shared" si="530"/>
        <v/>
      </c>
      <c r="AZ582" s="16" t="str">
        <f t="shared" si="531"/>
        <v/>
      </c>
      <c r="BA582" s="16" t="str">
        <f t="shared" si="532"/>
        <v/>
      </c>
      <c r="BB582" s="16" t="str">
        <f t="shared" si="533"/>
        <v/>
      </c>
      <c r="BC582" s="16" t="str">
        <f t="shared" si="534"/>
        <v/>
      </c>
      <c r="BD582" s="16" t="str">
        <f t="shared" si="535"/>
        <v/>
      </c>
      <c r="BE582" s="16" t="str">
        <f t="shared" si="536"/>
        <v/>
      </c>
      <c r="BF582" s="16" t="str">
        <f t="shared" si="537"/>
        <v/>
      </c>
      <c r="BG582" s="16" t="str">
        <f t="shared" si="538"/>
        <v/>
      </c>
      <c r="BH582" s="16" t="str">
        <f t="shared" si="539"/>
        <v/>
      </c>
      <c r="BI582" s="16" t="str">
        <f t="shared" si="540"/>
        <v/>
      </c>
      <c r="BJ582" s="16" t="str">
        <f t="shared" si="541"/>
        <v/>
      </c>
      <c r="BK582" s="16" t="str">
        <f t="shared" si="542"/>
        <v/>
      </c>
      <c r="BL582" s="16" t="str">
        <f t="shared" si="543"/>
        <v/>
      </c>
      <c r="BM582" s="16"/>
      <c r="BN582" s="16" t="str">
        <f t="shared" si="544"/>
        <v/>
      </c>
      <c r="BO582" s="16" t="str">
        <f t="shared" si="545"/>
        <v/>
      </c>
      <c r="BP582" s="28" t="str">
        <f t="shared" si="546"/>
        <v/>
      </c>
      <c r="BQ582" s="16" t="str">
        <f t="shared" si="547"/>
        <v/>
      </c>
      <c r="BR582" s="16" t="str">
        <f t="shared" si="548"/>
        <v/>
      </c>
      <c r="BS582" s="16" t="str">
        <f t="shared" si="549"/>
        <v/>
      </c>
      <c r="BT582" s="16" t="str">
        <f t="shared" si="550"/>
        <v/>
      </c>
      <c r="BU582" s="16" t="str">
        <f t="shared" si="551"/>
        <v/>
      </c>
      <c r="BV582" s="16" t="str">
        <f t="shared" si="552"/>
        <v/>
      </c>
      <c r="BW582" s="16" t="str">
        <f t="shared" si="553"/>
        <v/>
      </c>
      <c r="BX582" s="16" t="str">
        <f t="shared" si="554"/>
        <v/>
      </c>
      <c r="BY582" s="16" t="str">
        <f t="shared" si="555"/>
        <v/>
      </c>
      <c r="BZ582" s="16" t="str">
        <f t="shared" si="585"/>
        <v/>
      </c>
      <c r="CA582" s="16" t="str">
        <f t="shared" si="585"/>
        <v/>
      </c>
      <c r="CB582" s="16" t="str">
        <f t="shared" si="585"/>
        <v/>
      </c>
      <c r="CC582" s="16" t="str">
        <f t="shared" si="585"/>
        <v/>
      </c>
      <c r="CD582" s="16" t="str">
        <f t="shared" si="585"/>
        <v/>
      </c>
      <c r="CE582" s="16" t="str">
        <f t="shared" si="585"/>
        <v/>
      </c>
      <c r="CF582" s="16" t="str">
        <f t="shared" si="585"/>
        <v/>
      </c>
      <c r="CG582" s="16" t="str">
        <f t="shared" si="585"/>
        <v/>
      </c>
      <c r="CH582" s="66" t="str">
        <f t="shared" si="557"/>
        <v/>
      </c>
      <c r="CI582" s="42" t="str">
        <f t="shared" si="569"/>
        <v/>
      </c>
      <c r="CJ582" s="42" t="str">
        <f t="shared" si="570"/>
        <v/>
      </c>
      <c r="CK582" s="42" t="str">
        <f t="shared" si="571"/>
        <v/>
      </c>
      <c r="CL582" s="42" t="str">
        <f t="shared" si="572"/>
        <v/>
      </c>
      <c r="CM582" s="42" t="str">
        <f t="shared" si="573"/>
        <v/>
      </c>
      <c r="CN582" s="65">
        <f t="shared" si="559"/>
        <v>0</v>
      </c>
      <c r="CO582" s="73"/>
      <c r="CP582" s="41">
        <f t="shared" si="580"/>
        <v>0</v>
      </c>
      <c r="CQ582" s="39">
        <f t="shared" si="581"/>
        <v>0</v>
      </c>
      <c r="CR582" s="40">
        <f t="shared" si="582"/>
        <v>0</v>
      </c>
      <c r="CS582" s="134">
        <f t="shared" si="583"/>
        <v>0</v>
      </c>
      <c r="CT582" s="17"/>
      <c r="CU582" s="129"/>
      <c r="CV582" s="130">
        <f t="shared" si="560"/>
        <v>0</v>
      </c>
      <c r="CW582" s="134">
        <f t="shared" si="561"/>
        <v>0</v>
      </c>
      <c r="CX582" s="131">
        <f>+IF($I$7="SI",'INPUTS Y LISTAS'!$B$31,0)</f>
        <v>0</v>
      </c>
      <c r="CY582" s="132"/>
      <c r="CZ582" s="130">
        <f t="shared" si="562"/>
        <v>0</v>
      </c>
      <c r="DA582" s="134">
        <f t="shared" si="563"/>
        <v>0</v>
      </c>
      <c r="DB582" s="131">
        <f>+IF($I$7="SI",'INPUTS Y LISTAS'!$B$32,0)</f>
        <v>0</v>
      </c>
      <c r="DC582" s="132"/>
      <c r="DD582" s="130">
        <f t="shared" si="564"/>
        <v>0</v>
      </c>
      <c r="DE582" s="134">
        <f t="shared" si="565"/>
        <v>0</v>
      </c>
      <c r="DF582" s="131">
        <f>+IF($I$7="SI",'INPUTS Y LISTAS'!$B$33,0)</f>
        <v>0</v>
      </c>
      <c r="DG582" s="132"/>
      <c r="DH582" s="130">
        <f t="shared" si="566"/>
        <v>0</v>
      </c>
      <c r="DI582" s="134">
        <f t="shared" si="567"/>
        <v>0</v>
      </c>
      <c r="DJ582" s="136">
        <f t="shared" si="568"/>
        <v>0</v>
      </c>
    </row>
    <row r="583" spans="3:114" ht="15.75" hidden="1" outlineLevel="2" x14ac:dyDescent="0.2">
      <c r="C583" s="14">
        <f t="shared" si="575"/>
        <v>569</v>
      </c>
      <c r="D583" s="72"/>
      <c r="E583" s="69">
        <v>1</v>
      </c>
      <c r="F583" s="69"/>
      <c r="G583" s="70"/>
      <c r="H583" s="70"/>
      <c r="I583" s="70"/>
      <c r="J583" s="70"/>
      <c r="K583" s="70"/>
      <c r="L583" s="70"/>
      <c r="M583" s="70"/>
      <c r="N583" s="70"/>
      <c r="O583" s="70"/>
      <c r="P583" s="70"/>
      <c r="Q583" s="70"/>
      <c r="R583" s="70"/>
      <c r="S583" s="70"/>
      <c r="T583" s="70"/>
      <c r="U583" s="70"/>
      <c r="V583" s="70"/>
      <c r="W583" s="70"/>
      <c r="X583" s="70"/>
      <c r="Y583" s="71"/>
      <c r="Z583" s="87" t="s">
        <v>16</v>
      </c>
      <c r="AA583" s="15" t="str">
        <f>IF(G583="","",IF(Z583="SI",G583*(1+'INPUTS Y LISTAS'!$B$15),'Modelo Estadistico'!G583))</f>
        <v/>
      </c>
      <c r="AB583" s="15" t="str">
        <f>IF(H583="","",IF(Z583="SI",H583*(1+'INPUTS Y LISTAS'!$B$15),'Modelo Estadistico'!H583))</f>
        <v/>
      </c>
      <c r="AC583" s="15" t="str">
        <f>IF(I583="","",IF(Z583="SI",I583*(1+'INPUTS Y LISTAS'!$B$15),'Modelo Estadistico'!I583))</f>
        <v/>
      </c>
      <c r="AD583" s="15" t="str">
        <f>IF(J583="","",IF(Z583="SI",J583*(1+'INPUTS Y LISTAS'!$B$15),'Modelo Estadistico'!J583))</f>
        <v/>
      </c>
      <c r="AE583" s="15" t="str">
        <f>IF(K583="","",IF(Z583="SI",K583*(1+'INPUTS Y LISTAS'!$B$15),'Modelo Estadistico'!K583))</f>
        <v/>
      </c>
      <c r="AF583" s="15" t="str">
        <f>IF(L583="","",IF(Z583="SI",L583*(1+'INPUTS Y LISTAS'!$B$15),'Modelo Estadistico'!L583))</f>
        <v/>
      </c>
      <c r="AG583" s="15" t="str">
        <f>IF(M583="","",IF(Z583="SI",M583*(1+'INPUTS Y LISTAS'!$B$15),'Modelo Estadistico'!M583))</f>
        <v/>
      </c>
      <c r="AH583" s="15" t="str">
        <f>IF(N583="","",IF(Z583="SI",N583*(1+'INPUTS Y LISTAS'!$B$15),'Modelo Estadistico'!N583))</f>
        <v/>
      </c>
      <c r="AI583" s="15" t="str">
        <f>IF(O583="","",IF(Z583="SI",O583*(1+'INPUTS Y LISTAS'!$B$15),'Modelo Estadistico'!O583))</f>
        <v/>
      </c>
      <c r="AJ583" s="15" t="str">
        <f>IF(P583="","",IF(Z583="SI",P583*(1+'INPUTS Y LISTAS'!$B$15),'Modelo Estadistico'!P583))</f>
        <v/>
      </c>
      <c r="AK583" s="15" t="str">
        <f>IF(Q583="","",IF(Z583="SI",Q583*(1+'INPUTS Y LISTAS'!$B$15),'Modelo Estadistico'!Q583))</f>
        <v/>
      </c>
      <c r="AL583" s="15" t="str">
        <f>IF(R583="","",IF(Z583="SI",R583*(1+'INPUTS Y LISTAS'!$B$15),'Modelo Estadistico'!R583))</f>
        <v/>
      </c>
      <c r="AM583" s="15" t="str">
        <f>IF(S583="","",IF(Z583="SI",S583*(1+'INPUTS Y LISTAS'!$B$15),'Modelo Estadistico'!S583))</f>
        <v/>
      </c>
      <c r="AN583" s="15" t="str">
        <f>IF(T583="","",IF(Z583="SI",T583*(1+'INPUTS Y LISTAS'!$B$15),'Modelo Estadistico'!T583))</f>
        <v/>
      </c>
      <c r="AO583" s="15" t="str">
        <f>IF(U583="","",IF(Z583="SI",U583*(1+'INPUTS Y LISTAS'!$B$15),'Modelo Estadistico'!U583))</f>
        <v/>
      </c>
      <c r="AP583" s="15" t="str">
        <f>IF(V583="","",IF(Z583="SI",V583*(1+'INPUTS Y LISTAS'!$B$15),'Modelo Estadistico'!V583))</f>
        <v/>
      </c>
      <c r="AQ583" s="15" t="str">
        <f>IF(W583="","",IF(Z583="SI",W583*(1+'INPUTS Y LISTAS'!$B$15),'Modelo Estadistico'!W583))</f>
        <v/>
      </c>
      <c r="AR583" s="15" t="str">
        <f>IF(X583="","",IF(Z583="SI",X583*(1+'INPUTS Y LISTAS'!$B$15),'Modelo Estadistico'!X583))</f>
        <v/>
      </c>
      <c r="AS583" s="71"/>
      <c r="AT583" s="29" t="str">
        <f t="shared" si="576"/>
        <v/>
      </c>
      <c r="AU583" s="15" t="str">
        <f t="shared" si="577"/>
        <v/>
      </c>
      <c r="AV583" s="15" t="str">
        <f t="shared" si="578"/>
        <v/>
      </c>
      <c r="AW583" s="30" t="str">
        <f t="shared" si="579"/>
        <v/>
      </c>
      <c r="AX583" s="28" t="str">
        <f t="shared" si="558"/>
        <v/>
      </c>
      <c r="AY583" s="16" t="str">
        <f t="shared" si="530"/>
        <v/>
      </c>
      <c r="AZ583" s="16" t="str">
        <f t="shared" si="531"/>
        <v/>
      </c>
      <c r="BA583" s="16" t="str">
        <f t="shared" si="532"/>
        <v/>
      </c>
      <c r="BB583" s="16" t="str">
        <f t="shared" si="533"/>
        <v/>
      </c>
      <c r="BC583" s="16" t="str">
        <f t="shared" si="534"/>
        <v/>
      </c>
      <c r="BD583" s="16" t="str">
        <f t="shared" si="535"/>
        <v/>
      </c>
      <c r="BE583" s="16" t="str">
        <f t="shared" si="536"/>
        <v/>
      </c>
      <c r="BF583" s="16" t="str">
        <f t="shared" si="537"/>
        <v/>
      </c>
      <c r="BG583" s="16" t="str">
        <f t="shared" si="538"/>
        <v/>
      </c>
      <c r="BH583" s="16" t="str">
        <f t="shared" si="539"/>
        <v/>
      </c>
      <c r="BI583" s="16" t="str">
        <f t="shared" si="540"/>
        <v/>
      </c>
      <c r="BJ583" s="16" t="str">
        <f t="shared" si="541"/>
        <v/>
      </c>
      <c r="BK583" s="16" t="str">
        <f t="shared" si="542"/>
        <v/>
      </c>
      <c r="BL583" s="16" t="str">
        <f t="shared" si="543"/>
        <v/>
      </c>
      <c r="BM583" s="16"/>
      <c r="BN583" s="16" t="str">
        <f t="shared" si="544"/>
        <v/>
      </c>
      <c r="BO583" s="16" t="str">
        <f t="shared" si="545"/>
        <v/>
      </c>
      <c r="BP583" s="28" t="str">
        <f t="shared" si="546"/>
        <v/>
      </c>
      <c r="BQ583" s="16" t="str">
        <f t="shared" si="547"/>
        <v/>
      </c>
      <c r="BR583" s="16" t="str">
        <f t="shared" si="548"/>
        <v/>
      </c>
      <c r="BS583" s="16" t="str">
        <f t="shared" si="549"/>
        <v/>
      </c>
      <c r="BT583" s="16" t="str">
        <f t="shared" si="550"/>
        <v/>
      </c>
      <c r="BU583" s="16" t="str">
        <f t="shared" si="551"/>
        <v/>
      </c>
      <c r="BV583" s="16" t="str">
        <f t="shared" si="552"/>
        <v/>
      </c>
      <c r="BW583" s="16" t="str">
        <f t="shared" si="553"/>
        <v/>
      </c>
      <c r="BX583" s="16" t="str">
        <f t="shared" si="554"/>
        <v/>
      </c>
      <c r="BY583" s="16" t="str">
        <f t="shared" si="555"/>
        <v/>
      </c>
      <c r="BZ583" s="16" t="str">
        <f t="shared" si="585"/>
        <v/>
      </c>
      <c r="CA583" s="16" t="str">
        <f t="shared" si="585"/>
        <v/>
      </c>
      <c r="CB583" s="16" t="str">
        <f t="shared" si="585"/>
        <v/>
      </c>
      <c r="CC583" s="16" t="str">
        <f t="shared" si="585"/>
        <v/>
      </c>
      <c r="CD583" s="16" t="str">
        <f t="shared" si="585"/>
        <v/>
      </c>
      <c r="CE583" s="16" t="str">
        <f t="shared" si="585"/>
        <v/>
      </c>
      <c r="CF583" s="16" t="str">
        <f t="shared" si="585"/>
        <v/>
      </c>
      <c r="CG583" s="16" t="str">
        <f t="shared" si="585"/>
        <v/>
      </c>
      <c r="CH583" s="66" t="str">
        <f t="shared" si="557"/>
        <v/>
      </c>
      <c r="CI583" s="42" t="str">
        <f t="shared" si="569"/>
        <v/>
      </c>
      <c r="CJ583" s="42" t="str">
        <f t="shared" si="570"/>
        <v/>
      </c>
      <c r="CK583" s="42" t="str">
        <f t="shared" si="571"/>
        <v/>
      </c>
      <c r="CL583" s="42" t="str">
        <f t="shared" si="572"/>
        <v/>
      </c>
      <c r="CM583" s="42" t="str">
        <f t="shared" si="573"/>
        <v/>
      </c>
      <c r="CN583" s="65">
        <f t="shared" si="559"/>
        <v>0</v>
      </c>
      <c r="CO583" s="73"/>
      <c r="CP583" s="41">
        <f t="shared" si="580"/>
        <v>0</v>
      </c>
      <c r="CQ583" s="39">
        <f t="shared" si="581"/>
        <v>0</v>
      </c>
      <c r="CR583" s="40">
        <f t="shared" si="582"/>
        <v>0</v>
      </c>
      <c r="CS583" s="134">
        <f t="shared" si="583"/>
        <v>0</v>
      </c>
      <c r="CT583" s="17"/>
      <c r="CU583" s="129"/>
      <c r="CV583" s="130">
        <f t="shared" si="560"/>
        <v>0</v>
      </c>
      <c r="CW583" s="134">
        <f t="shared" si="561"/>
        <v>0</v>
      </c>
      <c r="CX583" s="131">
        <f>+IF($I$7="SI",'INPUTS Y LISTAS'!$B$31,0)</f>
        <v>0</v>
      </c>
      <c r="CY583" s="132"/>
      <c r="CZ583" s="130">
        <f t="shared" si="562"/>
        <v>0</v>
      </c>
      <c r="DA583" s="134">
        <f t="shared" si="563"/>
        <v>0</v>
      </c>
      <c r="DB583" s="131">
        <f>+IF($I$7="SI",'INPUTS Y LISTAS'!$B$32,0)</f>
        <v>0</v>
      </c>
      <c r="DC583" s="132"/>
      <c r="DD583" s="130">
        <f t="shared" si="564"/>
        <v>0</v>
      </c>
      <c r="DE583" s="134">
        <f t="shared" si="565"/>
        <v>0</v>
      </c>
      <c r="DF583" s="131">
        <f>+IF($I$7="SI",'INPUTS Y LISTAS'!$B$33,0)</f>
        <v>0</v>
      </c>
      <c r="DG583" s="132"/>
      <c r="DH583" s="130">
        <f t="shared" si="566"/>
        <v>0</v>
      </c>
      <c r="DI583" s="134">
        <f t="shared" si="567"/>
        <v>0</v>
      </c>
      <c r="DJ583" s="136">
        <f t="shared" si="568"/>
        <v>0</v>
      </c>
    </row>
    <row r="584" spans="3:114" ht="15.75" hidden="1" outlineLevel="2" x14ac:dyDescent="0.2">
      <c r="C584" s="14">
        <f t="shared" si="575"/>
        <v>570</v>
      </c>
      <c r="D584" s="72"/>
      <c r="E584" s="69">
        <v>1</v>
      </c>
      <c r="F584" s="69"/>
      <c r="G584" s="70"/>
      <c r="H584" s="70"/>
      <c r="I584" s="70"/>
      <c r="J584" s="70"/>
      <c r="K584" s="70"/>
      <c r="L584" s="70"/>
      <c r="M584" s="70"/>
      <c r="N584" s="70"/>
      <c r="O584" s="70"/>
      <c r="P584" s="70"/>
      <c r="Q584" s="70"/>
      <c r="R584" s="70"/>
      <c r="S584" s="70"/>
      <c r="T584" s="70"/>
      <c r="U584" s="70"/>
      <c r="V584" s="70"/>
      <c r="W584" s="70"/>
      <c r="X584" s="70"/>
      <c r="Y584" s="71"/>
      <c r="Z584" s="87" t="s">
        <v>16</v>
      </c>
      <c r="AA584" s="15" t="str">
        <f>IF(G584="","",IF(Z584="SI",G584*(1+'INPUTS Y LISTAS'!$B$15),'Modelo Estadistico'!G584))</f>
        <v/>
      </c>
      <c r="AB584" s="15" t="str">
        <f>IF(H584="","",IF(Z584="SI",H584*(1+'INPUTS Y LISTAS'!$B$15),'Modelo Estadistico'!H584))</f>
        <v/>
      </c>
      <c r="AC584" s="15" t="str">
        <f>IF(I584="","",IF(Z584="SI",I584*(1+'INPUTS Y LISTAS'!$B$15),'Modelo Estadistico'!I584))</f>
        <v/>
      </c>
      <c r="AD584" s="15" t="str">
        <f>IF(J584="","",IF(Z584="SI",J584*(1+'INPUTS Y LISTAS'!$B$15),'Modelo Estadistico'!J584))</f>
        <v/>
      </c>
      <c r="AE584" s="15" t="str">
        <f>IF(K584="","",IF(Z584="SI",K584*(1+'INPUTS Y LISTAS'!$B$15),'Modelo Estadistico'!K584))</f>
        <v/>
      </c>
      <c r="AF584" s="15" t="str">
        <f>IF(L584="","",IF(Z584="SI",L584*(1+'INPUTS Y LISTAS'!$B$15),'Modelo Estadistico'!L584))</f>
        <v/>
      </c>
      <c r="AG584" s="15" t="str">
        <f>IF(M584="","",IF(Z584="SI",M584*(1+'INPUTS Y LISTAS'!$B$15),'Modelo Estadistico'!M584))</f>
        <v/>
      </c>
      <c r="AH584" s="15" t="str">
        <f>IF(N584="","",IF(Z584="SI",N584*(1+'INPUTS Y LISTAS'!$B$15),'Modelo Estadistico'!N584))</f>
        <v/>
      </c>
      <c r="AI584" s="15" t="str">
        <f>IF(O584="","",IF(Z584="SI",O584*(1+'INPUTS Y LISTAS'!$B$15),'Modelo Estadistico'!O584))</f>
        <v/>
      </c>
      <c r="AJ584" s="15" t="str">
        <f>IF(P584="","",IF(Z584="SI",P584*(1+'INPUTS Y LISTAS'!$B$15),'Modelo Estadistico'!P584))</f>
        <v/>
      </c>
      <c r="AK584" s="15" t="str">
        <f>IF(Q584="","",IF(Z584="SI",Q584*(1+'INPUTS Y LISTAS'!$B$15),'Modelo Estadistico'!Q584))</f>
        <v/>
      </c>
      <c r="AL584" s="15" t="str">
        <f>IF(R584="","",IF(Z584="SI",R584*(1+'INPUTS Y LISTAS'!$B$15),'Modelo Estadistico'!R584))</f>
        <v/>
      </c>
      <c r="AM584" s="15" t="str">
        <f>IF(S584="","",IF(Z584="SI",S584*(1+'INPUTS Y LISTAS'!$B$15),'Modelo Estadistico'!S584))</f>
        <v/>
      </c>
      <c r="AN584" s="15" t="str">
        <f>IF(T584="","",IF(Z584="SI",T584*(1+'INPUTS Y LISTAS'!$B$15),'Modelo Estadistico'!T584))</f>
        <v/>
      </c>
      <c r="AO584" s="15" t="str">
        <f>IF(U584="","",IF(Z584="SI",U584*(1+'INPUTS Y LISTAS'!$B$15),'Modelo Estadistico'!U584))</f>
        <v/>
      </c>
      <c r="AP584" s="15" t="str">
        <f>IF(V584="","",IF(Z584="SI",V584*(1+'INPUTS Y LISTAS'!$B$15),'Modelo Estadistico'!V584))</f>
        <v/>
      </c>
      <c r="AQ584" s="15" t="str">
        <f>IF(W584="","",IF(Z584="SI",W584*(1+'INPUTS Y LISTAS'!$B$15),'Modelo Estadistico'!W584))</f>
        <v/>
      </c>
      <c r="AR584" s="15" t="str">
        <f>IF(X584="","",IF(Z584="SI",X584*(1+'INPUTS Y LISTAS'!$B$15),'Modelo Estadistico'!X584))</f>
        <v/>
      </c>
      <c r="AS584" s="71"/>
      <c r="AT584" s="29" t="str">
        <f t="shared" si="576"/>
        <v/>
      </c>
      <c r="AU584" s="15" t="str">
        <f t="shared" si="577"/>
        <v/>
      </c>
      <c r="AV584" s="15" t="str">
        <f t="shared" si="578"/>
        <v/>
      </c>
      <c r="AW584" s="30" t="str">
        <f t="shared" si="579"/>
        <v/>
      </c>
      <c r="AX584" s="28" t="str">
        <f t="shared" si="558"/>
        <v/>
      </c>
      <c r="AY584" s="16" t="str">
        <f t="shared" si="530"/>
        <v/>
      </c>
      <c r="AZ584" s="16" t="str">
        <f t="shared" si="531"/>
        <v/>
      </c>
      <c r="BA584" s="16" t="str">
        <f t="shared" si="532"/>
        <v/>
      </c>
      <c r="BB584" s="16" t="str">
        <f t="shared" si="533"/>
        <v/>
      </c>
      <c r="BC584" s="16" t="str">
        <f t="shared" si="534"/>
        <v/>
      </c>
      <c r="BD584" s="16" t="str">
        <f t="shared" si="535"/>
        <v/>
      </c>
      <c r="BE584" s="16" t="str">
        <f t="shared" si="536"/>
        <v/>
      </c>
      <c r="BF584" s="16" t="str">
        <f t="shared" si="537"/>
        <v/>
      </c>
      <c r="BG584" s="16" t="str">
        <f t="shared" si="538"/>
        <v/>
      </c>
      <c r="BH584" s="16" t="str">
        <f t="shared" si="539"/>
        <v/>
      </c>
      <c r="BI584" s="16" t="str">
        <f t="shared" si="540"/>
        <v/>
      </c>
      <c r="BJ584" s="16" t="str">
        <f t="shared" si="541"/>
        <v/>
      </c>
      <c r="BK584" s="16" t="str">
        <f t="shared" si="542"/>
        <v/>
      </c>
      <c r="BL584" s="16" t="str">
        <f t="shared" si="543"/>
        <v/>
      </c>
      <c r="BM584" s="16"/>
      <c r="BN584" s="16" t="str">
        <f t="shared" si="544"/>
        <v/>
      </c>
      <c r="BO584" s="16" t="str">
        <f t="shared" si="545"/>
        <v/>
      </c>
      <c r="BP584" s="28" t="str">
        <f t="shared" si="546"/>
        <v/>
      </c>
      <c r="BQ584" s="16" t="str">
        <f t="shared" si="547"/>
        <v/>
      </c>
      <c r="BR584" s="16" t="str">
        <f t="shared" si="548"/>
        <v/>
      </c>
      <c r="BS584" s="16" t="str">
        <f t="shared" si="549"/>
        <v/>
      </c>
      <c r="BT584" s="16" t="str">
        <f t="shared" si="550"/>
        <v/>
      </c>
      <c r="BU584" s="16" t="str">
        <f t="shared" si="551"/>
        <v/>
      </c>
      <c r="BV584" s="16" t="str">
        <f t="shared" si="552"/>
        <v/>
      </c>
      <c r="BW584" s="16" t="str">
        <f t="shared" si="553"/>
        <v/>
      </c>
      <c r="BX584" s="16" t="str">
        <f t="shared" si="554"/>
        <v/>
      </c>
      <c r="BY584" s="16" t="str">
        <f t="shared" si="555"/>
        <v/>
      </c>
      <c r="BZ584" s="16" t="str">
        <f t="shared" si="585"/>
        <v/>
      </c>
      <c r="CA584" s="16" t="str">
        <f t="shared" si="585"/>
        <v/>
      </c>
      <c r="CB584" s="16" t="str">
        <f t="shared" si="585"/>
        <v/>
      </c>
      <c r="CC584" s="16" t="str">
        <f t="shared" si="585"/>
        <v/>
      </c>
      <c r="CD584" s="16" t="str">
        <f t="shared" si="585"/>
        <v/>
      </c>
      <c r="CE584" s="16" t="str">
        <f t="shared" si="585"/>
        <v/>
      </c>
      <c r="CF584" s="16" t="str">
        <f t="shared" si="585"/>
        <v/>
      </c>
      <c r="CG584" s="16" t="str">
        <f t="shared" si="585"/>
        <v/>
      </c>
      <c r="CH584" s="66" t="str">
        <f t="shared" si="557"/>
        <v/>
      </c>
      <c r="CI584" s="42" t="str">
        <f t="shared" si="569"/>
        <v/>
      </c>
      <c r="CJ584" s="42" t="str">
        <f t="shared" si="570"/>
        <v/>
      </c>
      <c r="CK584" s="42" t="str">
        <f t="shared" si="571"/>
        <v/>
      </c>
      <c r="CL584" s="42" t="str">
        <f t="shared" si="572"/>
        <v/>
      </c>
      <c r="CM584" s="42" t="str">
        <f t="shared" si="573"/>
        <v/>
      </c>
      <c r="CN584" s="65">
        <f t="shared" si="559"/>
        <v>0</v>
      </c>
      <c r="CO584" s="73"/>
      <c r="CP584" s="41">
        <f t="shared" si="580"/>
        <v>0</v>
      </c>
      <c r="CQ584" s="39">
        <f t="shared" si="581"/>
        <v>0</v>
      </c>
      <c r="CR584" s="40">
        <f t="shared" si="582"/>
        <v>0</v>
      </c>
      <c r="CS584" s="134">
        <f t="shared" si="583"/>
        <v>0</v>
      </c>
      <c r="CT584" s="17"/>
      <c r="CU584" s="129"/>
      <c r="CV584" s="130">
        <f t="shared" si="560"/>
        <v>0</v>
      </c>
      <c r="CW584" s="134">
        <f t="shared" si="561"/>
        <v>0</v>
      </c>
      <c r="CX584" s="131">
        <f>+IF($I$7="SI",'INPUTS Y LISTAS'!$B$31,0)</f>
        <v>0</v>
      </c>
      <c r="CY584" s="132"/>
      <c r="CZ584" s="130">
        <f t="shared" si="562"/>
        <v>0</v>
      </c>
      <c r="DA584" s="134">
        <f t="shared" si="563"/>
        <v>0</v>
      </c>
      <c r="DB584" s="131">
        <f>+IF($I$7="SI",'INPUTS Y LISTAS'!$B$32,0)</f>
        <v>0</v>
      </c>
      <c r="DC584" s="132"/>
      <c r="DD584" s="130">
        <f t="shared" si="564"/>
        <v>0</v>
      </c>
      <c r="DE584" s="134">
        <f t="shared" si="565"/>
        <v>0</v>
      </c>
      <c r="DF584" s="131">
        <f>+IF($I$7="SI",'INPUTS Y LISTAS'!$B$33,0)</f>
        <v>0</v>
      </c>
      <c r="DG584" s="132"/>
      <c r="DH584" s="130">
        <f t="shared" si="566"/>
        <v>0</v>
      </c>
      <c r="DI584" s="134">
        <f t="shared" si="567"/>
        <v>0</v>
      </c>
      <c r="DJ584" s="136">
        <f t="shared" si="568"/>
        <v>0</v>
      </c>
    </row>
    <row r="585" spans="3:114" ht="15.75" hidden="1" outlineLevel="2" x14ac:dyDescent="0.2">
      <c r="C585" s="14">
        <f t="shared" si="575"/>
        <v>571</v>
      </c>
      <c r="D585" s="72"/>
      <c r="E585" s="69">
        <v>1</v>
      </c>
      <c r="F585" s="69"/>
      <c r="G585" s="70"/>
      <c r="H585" s="70"/>
      <c r="I585" s="70"/>
      <c r="J585" s="70"/>
      <c r="K585" s="70"/>
      <c r="L585" s="70"/>
      <c r="M585" s="70"/>
      <c r="N585" s="70"/>
      <c r="O585" s="70"/>
      <c r="P585" s="70"/>
      <c r="Q585" s="70"/>
      <c r="R585" s="70"/>
      <c r="S585" s="70"/>
      <c r="T585" s="70"/>
      <c r="U585" s="70"/>
      <c r="V585" s="70"/>
      <c r="W585" s="70"/>
      <c r="X585" s="70"/>
      <c r="Y585" s="71"/>
      <c r="Z585" s="87" t="s">
        <v>16</v>
      </c>
      <c r="AA585" s="15" t="str">
        <f>IF(G585="","",IF(Z585="SI",G585*(1+'INPUTS Y LISTAS'!$B$15),'Modelo Estadistico'!G585))</f>
        <v/>
      </c>
      <c r="AB585" s="15" t="str">
        <f>IF(H585="","",IF(Z585="SI",H585*(1+'INPUTS Y LISTAS'!$B$15),'Modelo Estadistico'!H585))</f>
        <v/>
      </c>
      <c r="AC585" s="15" t="str">
        <f>IF(I585="","",IF(Z585="SI",I585*(1+'INPUTS Y LISTAS'!$B$15),'Modelo Estadistico'!I585))</f>
        <v/>
      </c>
      <c r="AD585" s="15" t="str">
        <f>IF(J585="","",IF(Z585="SI",J585*(1+'INPUTS Y LISTAS'!$B$15),'Modelo Estadistico'!J585))</f>
        <v/>
      </c>
      <c r="AE585" s="15" t="str">
        <f>IF(K585="","",IF(Z585="SI",K585*(1+'INPUTS Y LISTAS'!$B$15),'Modelo Estadistico'!K585))</f>
        <v/>
      </c>
      <c r="AF585" s="15" t="str">
        <f>IF(L585="","",IF(Z585="SI",L585*(1+'INPUTS Y LISTAS'!$B$15),'Modelo Estadistico'!L585))</f>
        <v/>
      </c>
      <c r="AG585" s="15" t="str">
        <f>IF(M585="","",IF(Z585="SI",M585*(1+'INPUTS Y LISTAS'!$B$15),'Modelo Estadistico'!M585))</f>
        <v/>
      </c>
      <c r="AH585" s="15" t="str">
        <f>IF(N585="","",IF(Z585="SI",N585*(1+'INPUTS Y LISTAS'!$B$15),'Modelo Estadistico'!N585))</f>
        <v/>
      </c>
      <c r="AI585" s="15" t="str">
        <f>IF(O585="","",IF(Z585="SI",O585*(1+'INPUTS Y LISTAS'!$B$15),'Modelo Estadistico'!O585))</f>
        <v/>
      </c>
      <c r="AJ585" s="15" t="str">
        <f>IF(P585="","",IF(Z585="SI",P585*(1+'INPUTS Y LISTAS'!$B$15),'Modelo Estadistico'!P585))</f>
        <v/>
      </c>
      <c r="AK585" s="15" t="str">
        <f>IF(Q585="","",IF(Z585="SI",Q585*(1+'INPUTS Y LISTAS'!$B$15),'Modelo Estadistico'!Q585))</f>
        <v/>
      </c>
      <c r="AL585" s="15" t="str">
        <f>IF(R585="","",IF(Z585="SI",R585*(1+'INPUTS Y LISTAS'!$B$15),'Modelo Estadistico'!R585))</f>
        <v/>
      </c>
      <c r="AM585" s="15" t="str">
        <f>IF(S585="","",IF(Z585="SI",S585*(1+'INPUTS Y LISTAS'!$B$15),'Modelo Estadistico'!S585))</f>
        <v/>
      </c>
      <c r="AN585" s="15" t="str">
        <f>IF(T585="","",IF(Z585="SI",T585*(1+'INPUTS Y LISTAS'!$B$15),'Modelo Estadistico'!T585))</f>
        <v/>
      </c>
      <c r="AO585" s="15" t="str">
        <f>IF(U585="","",IF(Z585="SI",U585*(1+'INPUTS Y LISTAS'!$B$15),'Modelo Estadistico'!U585))</f>
        <v/>
      </c>
      <c r="AP585" s="15" t="str">
        <f>IF(V585="","",IF(Z585="SI",V585*(1+'INPUTS Y LISTAS'!$B$15),'Modelo Estadistico'!V585))</f>
        <v/>
      </c>
      <c r="AQ585" s="15" t="str">
        <f>IF(W585="","",IF(Z585="SI",W585*(1+'INPUTS Y LISTAS'!$B$15),'Modelo Estadistico'!W585))</f>
        <v/>
      </c>
      <c r="AR585" s="15" t="str">
        <f>IF(X585="","",IF(Z585="SI",X585*(1+'INPUTS Y LISTAS'!$B$15),'Modelo Estadistico'!X585))</f>
        <v/>
      </c>
      <c r="AS585" s="71"/>
      <c r="AT585" s="29" t="str">
        <f t="shared" si="576"/>
        <v/>
      </c>
      <c r="AU585" s="15" t="str">
        <f t="shared" si="577"/>
        <v/>
      </c>
      <c r="AV585" s="15" t="str">
        <f t="shared" si="578"/>
        <v/>
      </c>
      <c r="AW585" s="30" t="str">
        <f t="shared" si="579"/>
        <v/>
      </c>
      <c r="AX585" s="28" t="str">
        <f t="shared" si="558"/>
        <v/>
      </c>
      <c r="AY585" s="16" t="str">
        <f t="shared" si="530"/>
        <v/>
      </c>
      <c r="AZ585" s="16" t="str">
        <f t="shared" si="531"/>
        <v/>
      </c>
      <c r="BA585" s="16" t="str">
        <f t="shared" si="532"/>
        <v/>
      </c>
      <c r="BB585" s="16" t="str">
        <f t="shared" si="533"/>
        <v/>
      </c>
      <c r="BC585" s="16" t="str">
        <f t="shared" si="534"/>
        <v/>
      </c>
      <c r="BD585" s="16" t="str">
        <f t="shared" si="535"/>
        <v/>
      </c>
      <c r="BE585" s="16" t="str">
        <f t="shared" si="536"/>
        <v/>
      </c>
      <c r="BF585" s="16" t="str">
        <f t="shared" si="537"/>
        <v/>
      </c>
      <c r="BG585" s="16" t="str">
        <f t="shared" si="538"/>
        <v/>
      </c>
      <c r="BH585" s="16" t="str">
        <f t="shared" si="539"/>
        <v/>
      </c>
      <c r="BI585" s="16" t="str">
        <f t="shared" si="540"/>
        <v/>
      </c>
      <c r="BJ585" s="16" t="str">
        <f t="shared" si="541"/>
        <v/>
      </c>
      <c r="BK585" s="16" t="str">
        <f t="shared" si="542"/>
        <v/>
      </c>
      <c r="BL585" s="16" t="str">
        <f t="shared" si="543"/>
        <v/>
      </c>
      <c r="BM585" s="16"/>
      <c r="BN585" s="16" t="str">
        <f t="shared" si="544"/>
        <v/>
      </c>
      <c r="BO585" s="16" t="str">
        <f t="shared" si="545"/>
        <v/>
      </c>
      <c r="BP585" s="28" t="str">
        <f t="shared" si="546"/>
        <v/>
      </c>
      <c r="BQ585" s="16" t="str">
        <f t="shared" si="547"/>
        <v/>
      </c>
      <c r="BR585" s="16" t="str">
        <f t="shared" si="548"/>
        <v/>
      </c>
      <c r="BS585" s="16" t="str">
        <f t="shared" si="549"/>
        <v/>
      </c>
      <c r="BT585" s="16" t="str">
        <f t="shared" si="550"/>
        <v/>
      </c>
      <c r="BU585" s="16" t="str">
        <f t="shared" si="551"/>
        <v/>
      </c>
      <c r="BV585" s="16" t="str">
        <f t="shared" si="552"/>
        <v/>
      </c>
      <c r="BW585" s="16" t="str">
        <f t="shared" si="553"/>
        <v/>
      </c>
      <c r="BX585" s="16" t="str">
        <f t="shared" si="554"/>
        <v/>
      </c>
      <c r="BY585" s="16" t="str">
        <f t="shared" si="555"/>
        <v/>
      </c>
      <c r="BZ585" s="16" t="str">
        <f t="shared" si="585"/>
        <v/>
      </c>
      <c r="CA585" s="16" t="str">
        <f t="shared" si="585"/>
        <v/>
      </c>
      <c r="CB585" s="16" t="str">
        <f t="shared" si="585"/>
        <v/>
      </c>
      <c r="CC585" s="16" t="str">
        <f t="shared" si="585"/>
        <v/>
      </c>
      <c r="CD585" s="16" t="str">
        <f t="shared" si="585"/>
        <v/>
      </c>
      <c r="CE585" s="16" t="str">
        <f t="shared" si="585"/>
        <v/>
      </c>
      <c r="CF585" s="16" t="str">
        <f t="shared" si="585"/>
        <v/>
      </c>
      <c r="CG585" s="16" t="str">
        <f t="shared" si="585"/>
        <v/>
      </c>
      <c r="CH585" s="66" t="str">
        <f t="shared" si="557"/>
        <v/>
      </c>
      <c r="CI585" s="42" t="str">
        <f t="shared" si="569"/>
        <v/>
      </c>
      <c r="CJ585" s="42" t="str">
        <f t="shared" si="570"/>
        <v/>
      </c>
      <c r="CK585" s="42" t="str">
        <f t="shared" si="571"/>
        <v/>
      </c>
      <c r="CL585" s="42" t="str">
        <f t="shared" si="572"/>
        <v/>
      </c>
      <c r="CM585" s="42" t="str">
        <f t="shared" si="573"/>
        <v/>
      </c>
      <c r="CN585" s="65">
        <f t="shared" si="559"/>
        <v>0</v>
      </c>
      <c r="CO585" s="73"/>
      <c r="CP585" s="41">
        <f t="shared" si="580"/>
        <v>0</v>
      </c>
      <c r="CQ585" s="39">
        <f t="shared" si="581"/>
        <v>0</v>
      </c>
      <c r="CR585" s="40">
        <f t="shared" si="582"/>
        <v>0</v>
      </c>
      <c r="CS585" s="134">
        <f t="shared" si="583"/>
        <v>0</v>
      </c>
      <c r="CT585" s="17"/>
      <c r="CU585" s="129"/>
      <c r="CV585" s="130">
        <f t="shared" si="560"/>
        <v>0</v>
      </c>
      <c r="CW585" s="134">
        <f t="shared" si="561"/>
        <v>0</v>
      </c>
      <c r="CX585" s="131">
        <f>+IF($I$7="SI",'INPUTS Y LISTAS'!$B$31,0)</f>
        <v>0</v>
      </c>
      <c r="CY585" s="132"/>
      <c r="CZ585" s="130">
        <f t="shared" si="562"/>
        <v>0</v>
      </c>
      <c r="DA585" s="134">
        <f t="shared" si="563"/>
        <v>0</v>
      </c>
      <c r="DB585" s="131">
        <f>+IF($I$7="SI",'INPUTS Y LISTAS'!$B$32,0)</f>
        <v>0</v>
      </c>
      <c r="DC585" s="132"/>
      <c r="DD585" s="130">
        <f t="shared" si="564"/>
        <v>0</v>
      </c>
      <c r="DE585" s="134">
        <f t="shared" si="565"/>
        <v>0</v>
      </c>
      <c r="DF585" s="131">
        <f>+IF($I$7="SI",'INPUTS Y LISTAS'!$B$33,0)</f>
        <v>0</v>
      </c>
      <c r="DG585" s="132"/>
      <c r="DH585" s="130">
        <f t="shared" si="566"/>
        <v>0</v>
      </c>
      <c r="DI585" s="134">
        <f t="shared" si="567"/>
        <v>0</v>
      </c>
      <c r="DJ585" s="136">
        <f t="shared" si="568"/>
        <v>0</v>
      </c>
    </row>
    <row r="586" spans="3:114" ht="15.75" hidden="1" outlineLevel="2" x14ac:dyDescent="0.2">
      <c r="C586" s="14">
        <f t="shared" si="575"/>
        <v>572</v>
      </c>
      <c r="D586" s="72"/>
      <c r="E586" s="69">
        <v>1</v>
      </c>
      <c r="F586" s="69"/>
      <c r="G586" s="70"/>
      <c r="H586" s="70"/>
      <c r="I586" s="70"/>
      <c r="J586" s="70"/>
      <c r="K586" s="70"/>
      <c r="L586" s="70"/>
      <c r="M586" s="70"/>
      <c r="N586" s="70"/>
      <c r="O586" s="70"/>
      <c r="P586" s="70"/>
      <c r="Q586" s="70"/>
      <c r="R586" s="70"/>
      <c r="S586" s="70"/>
      <c r="T586" s="70"/>
      <c r="U586" s="70"/>
      <c r="V586" s="70"/>
      <c r="W586" s="70"/>
      <c r="X586" s="70"/>
      <c r="Y586" s="71"/>
      <c r="Z586" s="87" t="s">
        <v>16</v>
      </c>
      <c r="AA586" s="15" t="str">
        <f>IF(G586="","",IF(Z586="SI",G586*(1+'INPUTS Y LISTAS'!$B$15),'Modelo Estadistico'!G586))</f>
        <v/>
      </c>
      <c r="AB586" s="15" t="str">
        <f>IF(H586="","",IF(Z586="SI",H586*(1+'INPUTS Y LISTAS'!$B$15),'Modelo Estadistico'!H586))</f>
        <v/>
      </c>
      <c r="AC586" s="15" t="str">
        <f>IF(I586="","",IF(Z586="SI",I586*(1+'INPUTS Y LISTAS'!$B$15),'Modelo Estadistico'!I586))</f>
        <v/>
      </c>
      <c r="AD586" s="15" t="str">
        <f>IF(J586="","",IF(Z586="SI",J586*(1+'INPUTS Y LISTAS'!$B$15),'Modelo Estadistico'!J586))</f>
        <v/>
      </c>
      <c r="AE586" s="15" t="str">
        <f>IF(K586="","",IF(Z586="SI",K586*(1+'INPUTS Y LISTAS'!$B$15),'Modelo Estadistico'!K586))</f>
        <v/>
      </c>
      <c r="AF586" s="15" t="str">
        <f>IF(L586="","",IF(Z586="SI",L586*(1+'INPUTS Y LISTAS'!$B$15),'Modelo Estadistico'!L586))</f>
        <v/>
      </c>
      <c r="AG586" s="15" t="str">
        <f>IF(M586="","",IF(Z586="SI",M586*(1+'INPUTS Y LISTAS'!$B$15),'Modelo Estadistico'!M586))</f>
        <v/>
      </c>
      <c r="AH586" s="15" t="str">
        <f>IF(N586="","",IF(Z586="SI",N586*(1+'INPUTS Y LISTAS'!$B$15),'Modelo Estadistico'!N586))</f>
        <v/>
      </c>
      <c r="AI586" s="15" t="str">
        <f>IF(O586="","",IF(Z586="SI",O586*(1+'INPUTS Y LISTAS'!$B$15),'Modelo Estadistico'!O586))</f>
        <v/>
      </c>
      <c r="AJ586" s="15" t="str">
        <f>IF(P586="","",IF(Z586="SI",P586*(1+'INPUTS Y LISTAS'!$B$15),'Modelo Estadistico'!P586))</f>
        <v/>
      </c>
      <c r="AK586" s="15" t="str">
        <f>IF(Q586="","",IF(Z586="SI",Q586*(1+'INPUTS Y LISTAS'!$B$15),'Modelo Estadistico'!Q586))</f>
        <v/>
      </c>
      <c r="AL586" s="15" t="str">
        <f>IF(R586="","",IF(Z586="SI",R586*(1+'INPUTS Y LISTAS'!$B$15),'Modelo Estadistico'!R586))</f>
        <v/>
      </c>
      <c r="AM586" s="15" t="str">
        <f>IF(S586="","",IF(Z586="SI",S586*(1+'INPUTS Y LISTAS'!$B$15),'Modelo Estadistico'!S586))</f>
        <v/>
      </c>
      <c r="AN586" s="15" t="str">
        <f>IF(T586="","",IF(Z586="SI",T586*(1+'INPUTS Y LISTAS'!$B$15),'Modelo Estadistico'!T586))</f>
        <v/>
      </c>
      <c r="AO586" s="15" t="str">
        <f>IF(U586="","",IF(Z586="SI",U586*(1+'INPUTS Y LISTAS'!$B$15),'Modelo Estadistico'!U586))</f>
        <v/>
      </c>
      <c r="AP586" s="15" t="str">
        <f>IF(V586="","",IF(Z586="SI",V586*(1+'INPUTS Y LISTAS'!$B$15),'Modelo Estadistico'!V586))</f>
        <v/>
      </c>
      <c r="AQ586" s="15" t="str">
        <f>IF(W586="","",IF(Z586="SI",W586*(1+'INPUTS Y LISTAS'!$B$15),'Modelo Estadistico'!W586))</f>
        <v/>
      </c>
      <c r="AR586" s="15" t="str">
        <f>IF(X586="","",IF(Z586="SI",X586*(1+'INPUTS Y LISTAS'!$B$15),'Modelo Estadistico'!X586))</f>
        <v/>
      </c>
      <c r="AS586" s="71"/>
      <c r="AT586" s="29" t="str">
        <f t="shared" si="576"/>
        <v/>
      </c>
      <c r="AU586" s="15" t="str">
        <f t="shared" si="577"/>
        <v/>
      </c>
      <c r="AV586" s="15" t="str">
        <f t="shared" si="578"/>
        <v/>
      </c>
      <c r="AW586" s="30" t="str">
        <f t="shared" si="579"/>
        <v/>
      </c>
      <c r="AX586" s="28" t="str">
        <f t="shared" si="558"/>
        <v/>
      </c>
      <c r="AY586" s="16" t="str">
        <f t="shared" si="530"/>
        <v/>
      </c>
      <c r="AZ586" s="16" t="str">
        <f t="shared" si="531"/>
        <v/>
      </c>
      <c r="BA586" s="16" t="str">
        <f t="shared" si="532"/>
        <v/>
      </c>
      <c r="BB586" s="16" t="str">
        <f t="shared" si="533"/>
        <v/>
      </c>
      <c r="BC586" s="16" t="str">
        <f t="shared" si="534"/>
        <v/>
      </c>
      <c r="BD586" s="16" t="str">
        <f t="shared" si="535"/>
        <v/>
      </c>
      <c r="BE586" s="16" t="str">
        <f t="shared" si="536"/>
        <v/>
      </c>
      <c r="BF586" s="16" t="str">
        <f t="shared" si="537"/>
        <v/>
      </c>
      <c r="BG586" s="16" t="str">
        <f t="shared" si="538"/>
        <v/>
      </c>
      <c r="BH586" s="16" t="str">
        <f t="shared" si="539"/>
        <v/>
      </c>
      <c r="BI586" s="16" t="str">
        <f t="shared" si="540"/>
        <v/>
      </c>
      <c r="BJ586" s="16" t="str">
        <f t="shared" si="541"/>
        <v/>
      </c>
      <c r="BK586" s="16" t="str">
        <f t="shared" si="542"/>
        <v/>
      </c>
      <c r="BL586" s="16" t="str">
        <f t="shared" si="543"/>
        <v/>
      </c>
      <c r="BM586" s="16"/>
      <c r="BN586" s="16" t="str">
        <f t="shared" si="544"/>
        <v/>
      </c>
      <c r="BO586" s="16" t="str">
        <f t="shared" si="545"/>
        <v/>
      </c>
      <c r="BP586" s="28" t="str">
        <f t="shared" si="546"/>
        <v/>
      </c>
      <c r="BQ586" s="16" t="str">
        <f t="shared" si="547"/>
        <v/>
      </c>
      <c r="BR586" s="16" t="str">
        <f t="shared" si="548"/>
        <v/>
      </c>
      <c r="BS586" s="16" t="str">
        <f t="shared" si="549"/>
        <v/>
      </c>
      <c r="BT586" s="16" t="str">
        <f t="shared" si="550"/>
        <v/>
      </c>
      <c r="BU586" s="16" t="str">
        <f t="shared" si="551"/>
        <v/>
      </c>
      <c r="BV586" s="16" t="str">
        <f t="shared" si="552"/>
        <v/>
      </c>
      <c r="BW586" s="16" t="str">
        <f t="shared" si="553"/>
        <v/>
      </c>
      <c r="BX586" s="16" t="str">
        <f t="shared" si="554"/>
        <v/>
      </c>
      <c r="BY586" s="16" t="str">
        <f t="shared" si="555"/>
        <v/>
      </c>
      <c r="BZ586" s="16" t="str">
        <f t="shared" si="585"/>
        <v/>
      </c>
      <c r="CA586" s="16" t="str">
        <f t="shared" si="585"/>
        <v/>
      </c>
      <c r="CB586" s="16" t="str">
        <f t="shared" si="585"/>
        <v/>
      </c>
      <c r="CC586" s="16" t="str">
        <f t="shared" si="585"/>
        <v/>
      </c>
      <c r="CD586" s="16" t="str">
        <f t="shared" si="585"/>
        <v/>
      </c>
      <c r="CE586" s="16" t="str">
        <f t="shared" si="585"/>
        <v/>
      </c>
      <c r="CF586" s="16" t="str">
        <f t="shared" si="585"/>
        <v/>
      </c>
      <c r="CG586" s="16" t="str">
        <f t="shared" si="585"/>
        <v/>
      </c>
      <c r="CH586" s="66" t="str">
        <f t="shared" si="557"/>
        <v/>
      </c>
      <c r="CI586" s="42" t="str">
        <f t="shared" si="569"/>
        <v/>
      </c>
      <c r="CJ586" s="42" t="str">
        <f t="shared" si="570"/>
        <v/>
      </c>
      <c r="CK586" s="42" t="str">
        <f t="shared" si="571"/>
        <v/>
      </c>
      <c r="CL586" s="42" t="str">
        <f t="shared" si="572"/>
        <v/>
      </c>
      <c r="CM586" s="42" t="str">
        <f t="shared" si="573"/>
        <v/>
      </c>
      <c r="CN586" s="65">
        <f t="shared" si="559"/>
        <v>0</v>
      </c>
      <c r="CO586" s="73"/>
      <c r="CP586" s="41">
        <f t="shared" si="580"/>
        <v>0</v>
      </c>
      <c r="CQ586" s="39">
        <f t="shared" si="581"/>
        <v>0</v>
      </c>
      <c r="CR586" s="40">
        <f t="shared" si="582"/>
        <v>0</v>
      </c>
      <c r="CS586" s="134">
        <f t="shared" si="583"/>
        <v>0</v>
      </c>
      <c r="CT586" s="17"/>
      <c r="CU586" s="129"/>
      <c r="CV586" s="130">
        <f t="shared" si="560"/>
        <v>0</v>
      </c>
      <c r="CW586" s="134">
        <f t="shared" si="561"/>
        <v>0</v>
      </c>
      <c r="CX586" s="131">
        <f>+IF($I$7="SI",'INPUTS Y LISTAS'!$B$31,0)</f>
        <v>0</v>
      </c>
      <c r="CY586" s="132"/>
      <c r="CZ586" s="130">
        <f t="shared" si="562"/>
        <v>0</v>
      </c>
      <c r="DA586" s="134">
        <f t="shared" si="563"/>
        <v>0</v>
      </c>
      <c r="DB586" s="131">
        <f>+IF($I$7="SI",'INPUTS Y LISTAS'!$B$32,0)</f>
        <v>0</v>
      </c>
      <c r="DC586" s="132"/>
      <c r="DD586" s="130">
        <f t="shared" si="564"/>
        <v>0</v>
      </c>
      <c r="DE586" s="134">
        <f t="shared" si="565"/>
        <v>0</v>
      </c>
      <c r="DF586" s="131">
        <f>+IF($I$7="SI",'INPUTS Y LISTAS'!$B$33,0)</f>
        <v>0</v>
      </c>
      <c r="DG586" s="132"/>
      <c r="DH586" s="130">
        <f t="shared" si="566"/>
        <v>0</v>
      </c>
      <c r="DI586" s="134">
        <f t="shared" si="567"/>
        <v>0</v>
      </c>
      <c r="DJ586" s="136">
        <f t="shared" si="568"/>
        <v>0</v>
      </c>
    </row>
    <row r="587" spans="3:114" ht="15.75" hidden="1" outlineLevel="2" x14ac:dyDescent="0.2">
      <c r="C587" s="14">
        <f t="shared" si="575"/>
        <v>573</v>
      </c>
      <c r="D587" s="72"/>
      <c r="E587" s="69">
        <v>1</v>
      </c>
      <c r="F587" s="69"/>
      <c r="G587" s="70"/>
      <c r="H587" s="70"/>
      <c r="I587" s="70"/>
      <c r="J587" s="70"/>
      <c r="K587" s="70"/>
      <c r="L587" s="70"/>
      <c r="M587" s="70"/>
      <c r="N587" s="70"/>
      <c r="O587" s="70"/>
      <c r="P587" s="70"/>
      <c r="Q587" s="70"/>
      <c r="R587" s="70"/>
      <c r="S587" s="70"/>
      <c r="T587" s="70"/>
      <c r="U587" s="70"/>
      <c r="V587" s="70"/>
      <c r="W587" s="70"/>
      <c r="X587" s="70"/>
      <c r="Y587" s="71"/>
      <c r="Z587" s="87" t="s">
        <v>16</v>
      </c>
      <c r="AA587" s="15" t="str">
        <f>IF(G587="","",IF(Z587="SI",G587*(1+'INPUTS Y LISTAS'!$B$15),'Modelo Estadistico'!G587))</f>
        <v/>
      </c>
      <c r="AB587" s="15" t="str">
        <f>IF(H587="","",IF(Z587="SI",H587*(1+'INPUTS Y LISTAS'!$B$15),'Modelo Estadistico'!H587))</f>
        <v/>
      </c>
      <c r="AC587" s="15" t="str">
        <f>IF(I587="","",IF(Z587="SI",I587*(1+'INPUTS Y LISTAS'!$B$15),'Modelo Estadistico'!I587))</f>
        <v/>
      </c>
      <c r="AD587" s="15" t="str">
        <f>IF(J587="","",IF(Z587="SI",J587*(1+'INPUTS Y LISTAS'!$B$15),'Modelo Estadistico'!J587))</f>
        <v/>
      </c>
      <c r="AE587" s="15" t="str">
        <f>IF(K587="","",IF(Z587="SI",K587*(1+'INPUTS Y LISTAS'!$B$15),'Modelo Estadistico'!K587))</f>
        <v/>
      </c>
      <c r="AF587" s="15" t="str">
        <f>IF(L587="","",IF(Z587="SI",L587*(1+'INPUTS Y LISTAS'!$B$15),'Modelo Estadistico'!L587))</f>
        <v/>
      </c>
      <c r="AG587" s="15" t="str">
        <f>IF(M587="","",IF(Z587="SI",M587*(1+'INPUTS Y LISTAS'!$B$15),'Modelo Estadistico'!M587))</f>
        <v/>
      </c>
      <c r="AH587" s="15" t="str">
        <f>IF(N587="","",IF(Z587="SI",N587*(1+'INPUTS Y LISTAS'!$B$15),'Modelo Estadistico'!N587))</f>
        <v/>
      </c>
      <c r="AI587" s="15" t="str">
        <f>IF(O587="","",IF(Z587="SI",O587*(1+'INPUTS Y LISTAS'!$B$15),'Modelo Estadistico'!O587))</f>
        <v/>
      </c>
      <c r="AJ587" s="15" t="str">
        <f>IF(P587="","",IF(Z587="SI",P587*(1+'INPUTS Y LISTAS'!$B$15),'Modelo Estadistico'!P587))</f>
        <v/>
      </c>
      <c r="AK587" s="15" t="str">
        <f>IF(Q587="","",IF(Z587="SI",Q587*(1+'INPUTS Y LISTAS'!$B$15),'Modelo Estadistico'!Q587))</f>
        <v/>
      </c>
      <c r="AL587" s="15" t="str">
        <f>IF(R587="","",IF(Z587="SI",R587*(1+'INPUTS Y LISTAS'!$B$15),'Modelo Estadistico'!R587))</f>
        <v/>
      </c>
      <c r="AM587" s="15" t="str">
        <f>IF(S587="","",IF(Z587="SI",S587*(1+'INPUTS Y LISTAS'!$B$15),'Modelo Estadistico'!S587))</f>
        <v/>
      </c>
      <c r="AN587" s="15" t="str">
        <f>IF(T587="","",IF(Z587="SI",T587*(1+'INPUTS Y LISTAS'!$B$15),'Modelo Estadistico'!T587))</f>
        <v/>
      </c>
      <c r="AO587" s="15" t="str">
        <f>IF(U587="","",IF(Z587="SI",U587*(1+'INPUTS Y LISTAS'!$B$15),'Modelo Estadistico'!U587))</f>
        <v/>
      </c>
      <c r="AP587" s="15" t="str">
        <f>IF(V587="","",IF(Z587="SI",V587*(1+'INPUTS Y LISTAS'!$B$15),'Modelo Estadistico'!V587))</f>
        <v/>
      </c>
      <c r="AQ587" s="15" t="str">
        <f>IF(W587="","",IF(Z587="SI",W587*(1+'INPUTS Y LISTAS'!$B$15),'Modelo Estadistico'!W587))</f>
        <v/>
      </c>
      <c r="AR587" s="15" t="str">
        <f>IF(X587="","",IF(Z587="SI",X587*(1+'INPUTS Y LISTAS'!$B$15),'Modelo Estadistico'!X587))</f>
        <v/>
      </c>
      <c r="AS587" s="71"/>
      <c r="AT587" s="29" t="str">
        <f t="shared" si="576"/>
        <v/>
      </c>
      <c r="AU587" s="15" t="str">
        <f t="shared" si="577"/>
        <v/>
      </c>
      <c r="AV587" s="15" t="str">
        <f t="shared" si="578"/>
        <v/>
      </c>
      <c r="AW587" s="30" t="str">
        <f t="shared" si="579"/>
        <v/>
      </c>
      <c r="AX587" s="28" t="str">
        <f t="shared" si="558"/>
        <v/>
      </c>
      <c r="AY587" s="16" t="str">
        <f t="shared" si="530"/>
        <v/>
      </c>
      <c r="AZ587" s="16" t="str">
        <f t="shared" si="531"/>
        <v/>
      </c>
      <c r="BA587" s="16" t="str">
        <f t="shared" si="532"/>
        <v/>
      </c>
      <c r="BB587" s="16" t="str">
        <f t="shared" si="533"/>
        <v/>
      </c>
      <c r="BC587" s="16" t="str">
        <f t="shared" si="534"/>
        <v/>
      </c>
      <c r="BD587" s="16" t="str">
        <f t="shared" si="535"/>
        <v/>
      </c>
      <c r="BE587" s="16" t="str">
        <f t="shared" si="536"/>
        <v/>
      </c>
      <c r="BF587" s="16" t="str">
        <f t="shared" si="537"/>
        <v/>
      </c>
      <c r="BG587" s="16" t="str">
        <f t="shared" si="538"/>
        <v/>
      </c>
      <c r="BH587" s="16" t="str">
        <f t="shared" si="539"/>
        <v/>
      </c>
      <c r="BI587" s="16" t="str">
        <f t="shared" si="540"/>
        <v/>
      </c>
      <c r="BJ587" s="16" t="str">
        <f t="shared" si="541"/>
        <v/>
      </c>
      <c r="BK587" s="16" t="str">
        <f t="shared" si="542"/>
        <v/>
      </c>
      <c r="BL587" s="16" t="str">
        <f t="shared" si="543"/>
        <v/>
      </c>
      <c r="BM587" s="16"/>
      <c r="BN587" s="16" t="str">
        <f t="shared" si="544"/>
        <v/>
      </c>
      <c r="BO587" s="16" t="str">
        <f t="shared" si="545"/>
        <v/>
      </c>
      <c r="BP587" s="28" t="str">
        <f t="shared" si="546"/>
        <v/>
      </c>
      <c r="BQ587" s="16" t="str">
        <f t="shared" si="547"/>
        <v/>
      </c>
      <c r="BR587" s="16" t="str">
        <f t="shared" si="548"/>
        <v/>
      </c>
      <c r="BS587" s="16" t="str">
        <f t="shared" si="549"/>
        <v/>
      </c>
      <c r="BT587" s="16" t="str">
        <f t="shared" si="550"/>
        <v/>
      </c>
      <c r="BU587" s="16" t="str">
        <f t="shared" si="551"/>
        <v/>
      </c>
      <c r="BV587" s="16" t="str">
        <f t="shared" si="552"/>
        <v/>
      </c>
      <c r="BW587" s="16" t="str">
        <f t="shared" si="553"/>
        <v/>
      </c>
      <c r="BX587" s="16" t="str">
        <f t="shared" si="554"/>
        <v/>
      </c>
      <c r="BY587" s="16" t="str">
        <f t="shared" si="555"/>
        <v/>
      </c>
      <c r="BZ587" s="16" t="str">
        <f t="shared" si="585"/>
        <v/>
      </c>
      <c r="CA587" s="16" t="str">
        <f t="shared" si="585"/>
        <v/>
      </c>
      <c r="CB587" s="16" t="str">
        <f t="shared" si="585"/>
        <v/>
      </c>
      <c r="CC587" s="16" t="str">
        <f t="shared" si="585"/>
        <v/>
      </c>
      <c r="CD587" s="16" t="str">
        <f t="shared" si="585"/>
        <v/>
      </c>
      <c r="CE587" s="16" t="str">
        <f t="shared" si="585"/>
        <v/>
      </c>
      <c r="CF587" s="16" t="str">
        <f t="shared" si="585"/>
        <v/>
      </c>
      <c r="CG587" s="16" t="str">
        <f t="shared" si="585"/>
        <v/>
      </c>
      <c r="CH587" s="66" t="str">
        <f t="shared" si="557"/>
        <v/>
      </c>
      <c r="CI587" s="42" t="str">
        <f t="shared" si="569"/>
        <v/>
      </c>
      <c r="CJ587" s="42" t="str">
        <f t="shared" si="570"/>
        <v/>
      </c>
      <c r="CK587" s="42" t="str">
        <f t="shared" si="571"/>
        <v/>
      </c>
      <c r="CL587" s="42" t="str">
        <f t="shared" si="572"/>
        <v/>
      </c>
      <c r="CM587" s="42" t="str">
        <f t="shared" si="573"/>
        <v/>
      </c>
      <c r="CN587" s="65">
        <f t="shared" si="559"/>
        <v>0</v>
      </c>
      <c r="CO587" s="73"/>
      <c r="CP587" s="41">
        <f t="shared" si="580"/>
        <v>0</v>
      </c>
      <c r="CQ587" s="39">
        <f t="shared" si="581"/>
        <v>0</v>
      </c>
      <c r="CR587" s="40">
        <f t="shared" si="582"/>
        <v>0</v>
      </c>
      <c r="CS587" s="134">
        <f t="shared" si="583"/>
        <v>0</v>
      </c>
      <c r="CT587" s="17"/>
      <c r="CU587" s="129"/>
      <c r="CV587" s="130">
        <f t="shared" si="560"/>
        <v>0</v>
      </c>
      <c r="CW587" s="134">
        <f t="shared" si="561"/>
        <v>0</v>
      </c>
      <c r="CX587" s="131">
        <f>+IF($I$7="SI",'INPUTS Y LISTAS'!$B$31,0)</f>
        <v>0</v>
      </c>
      <c r="CY587" s="132"/>
      <c r="CZ587" s="130">
        <f t="shared" si="562"/>
        <v>0</v>
      </c>
      <c r="DA587" s="134">
        <f t="shared" si="563"/>
        <v>0</v>
      </c>
      <c r="DB587" s="131">
        <f>+IF($I$7="SI",'INPUTS Y LISTAS'!$B$32,0)</f>
        <v>0</v>
      </c>
      <c r="DC587" s="132"/>
      <c r="DD587" s="130">
        <f t="shared" si="564"/>
        <v>0</v>
      </c>
      <c r="DE587" s="134">
        <f t="shared" si="565"/>
        <v>0</v>
      </c>
      <c r="DF587" s="131">
        <f>+IF($I$7="SI",'INPUTS Y LISTAS'!$B$33,0)</f>
        <v>0</v>
      </c>
      <c r="DG587" s="132"/>
      <c r="DH587" s="130">
        <f t="shared" si="566"/>
        <v>0</v>
      </c>
      <c r="DI587" s="134">
        <f t="shared" si="567"/>
        <v>0</v>
      </c>
      <c r="DJ587" s="136">
        <f t="shared" si="568"/>
        <v>0</v>
      </c>
    </row>
    <row r="588" spans="3:114" ht="15.75" hidden="1" outlineLevel="2" x14ac:dyDescent="0.2">
      <c r="C588" s="14">
        <f t="shared" si="575"/>
        <v>574</v>
      </c>
      <c r="D588" s="72"/>
      <c r="E588" s="69">
        <v>1</v>
      </c>
      <c r="F588" s="69"/>
      <c r="G588" s="70"/>
      <c r="H588" s="70"/>
      <c r="I588" s="70"/>
      <c r="J588" s="70"/>
      <c r="K588" s="70"/>
      <c r="L588" s="70"/>
      <c r="M588" s="70"/>
      <c r="N588" s="70"/>
      <c r="O588" s="70"/>
      <c r="P588" s="70"/>
      <c r="Q588" s="70"/>
      <c r="R588" s="70"/>
      <c r="S588" s="70"/>
      <c r="T588" s="70"/>
      <c r="U588" s="70"/>
      <c r="V588" s="70"/>
      <c r="W588" s="70"/>
      <c r="X588" s="70"/>
      <c r="Y588" s="71"/>
      <c r="Z588" s="87" t="s">
        <v>16</v>
      </c>
      <c r="AA588" s="15" t="str">
        <f>IF(G588="","",IF(Z588="SI",G588*(1+'INPUTS Y LISTAS'!$B$15),'Modelo Estadistico'!G588))</f>
        <v/>
      </c>
      <c r="AB588" s="15" t="str">
        <f>IF(H588="","",IF(Z588="SI",H588*(1+'INPUTS Y LISTAS'!$B$15),'Modelo Estadistico'!H588))</f>
        <v/>
      </c>
      <c r="AC588" s="15" t="str">
        <f>IF(I588="","",IF(Z588="SI",I588*(1+'INPUTS Y LISTAS'!$B$15),'Modelo Estadistico'!I588))</f>
        <v/>
      </c>
      <c r="AD588" s="15" t="str">
        <f>IF(J588="","",IF(Z588="SI",J588*(1+'INPUTS Y LISTAS'!$B$15),'Modelo Estadistico'!J588))</f>
        <v/>
      </c>
      <c r="AE588" s="15" t="str">
        <f>IF(K588="","",IF(Z588="SI",K588*(1+'INPUTS Y LISTAS'!$B$15),'Modelo Estadistico'!K588))</f>
        <v/>
      </c>
      <c r="AF588" s="15" t="str">
        <f>IF(L588="","",IF(Z588="SI",L588*(1+'INPUTS Y LISTAS'!$B$15),'Modelo Estadistico'!L588))</f>
        <v/>
      </c>
      <c r="AG588" s="15" t="str">
        <f>IF(M588="","",IF(Z588="SI",M588*(1+'INPUTS Y LISTAS'!$B$15),'Modelo Estadistico'!M588))</f>
        <v/>
      </c>
      <c r="AH588" s="15" t="str">
        <f>IF(N588="","",IF(Z588="SI",N588*(1+'INPUTS Y LISTAS'!$B$15),'Modelo Estadistico'!N588))</f>
        <v/>
      </c>
      <c r="AI588" s="15" t="str">
        <f>IF(O588="","",IF(Z588="SI",O588*(1+'INPUTS Y LISTAS'!$B$15),'Modelo Estadistico'!O588))</f>
        <v/>
      </c>
      <c r="AJ588" s="15" t="str">
        <f>IF(P588="","",IF(Z588="SI",P588*(1+'INPUTS Y LISTAS'!$B$15),'Modelo Estadistico'!P588))</f>
        <v/>
      </c>
      <c r="AK588" s="15" t="str">
        <f>IF(Q588="","",IF(Z588="SI",Q588*(1+'INPUTS Y LISTAS'!$B$15),'Modelo Estadistico'!Q588))</f>
        <v/>
      </c>
      <c r="AL588" s="15" t="str">
        <f>IF(R588="","",IF(Z588="SI",R588*(1+'INPUTS Y LISTAS'!$B$15),'Modelo Estadistico'!R588))</f>
        <v/>
      </c>
      <c r="AM588" s="15" t="str">
        <f>IF(S588="","",IF(Z588="SI",S588*(1+'INPUTS Y LISTAS'!$B$15),'Modelo Estadistico'!S588))</f>
        <v/>
      </c>
      <c r="AN588" s="15" t="str">
        <f>IF(T588="","",IF(Z588="SI",T588*(1+'INPUTS Y LISTAS'!$B$15),'Modelo Estadistico'!T588))</f>
        <v/>
      </c>
      <c r="AO588" s="15" t="str">
        <f>IF(U588="","",IF(Z588="SI",U588*(1+'INPUTS Y LISTAS'!$B$15),'Modelo Estadistico'!U588))</f>
        <v/>
      </c>
      <c r="AP588" s="15" t="str">
        <f>IF(V588="","",IF(Z588="SI",V588*(1+'INPUTS Y LISTAS'!$B$15),'Modelo Estadistico'!V588))</f>
        <v/>
      </c>
      <c r="AQ588" s="15" t="str">
        <f>IF(W588="","",IF(Z588="SI",W588*(1+'INPUTS Y LISTAS'!$B$15),'Modelo Estadistico'!W588))</f>
        <v/>
      </c>
      <c r="AR588" s="15" t="str">
        <f>IF(X588="","",IF(Z588="SI",X588*(1+'INPUTS Y LISTAS'!$B$15),'Modelo Estadistico'!X588))</f>
        <v/>
      </c>
      <c r="AS588" s="71"/>
      <c r="AT588" s="29" t="str">
        <f t="shared" si="576"/>
        <v/>
      </c>
      <c r="AU588" s="15" t="str">
        <f t="shared" si="577"/>
        <v/>
      </c>
      <c r="AV588" s="15" t="str">
        <f t="shared" si="578"/>
        <v/>
      </c>
      <c r="AW588" s="30" t="str">
        <f t="shared" si="579"/>
        <v/>
      </c>
      <c r="AX588" s="28" t="str">
        <f t="shared" si="558"/>
        <v/>
      </c>
      <c r="AY588" s="16" t="str">
        <f t="shared" si="530"/>
        <v/>
      </c>
      <c r="AZ588" s="16" t="str">
        <f t="shared" si="531"/>
        <v/>
      </c>
      <c r="BA588" s="16" t="str">
        <f t="shared" si="532"/>
        <v/>
      </c>
      <c r="BB588" s="16" t="str">
        <f t="shared" si="533"/>
        <v/>
      </c>
      <c r="BC588" s="16" t="str">
        <f t="shared" si="534"/>
        <v/>
      </c>
      <c r="BD588" s="16" t="str">
        <f t="shared" si="535"/>
        <v/>
      </c>
      <c r="BE588" s="16" t="str">
        <f t="shared" si="536"/>
        <v/>
      </c>
      <c r="BF588" s="16" t="str">
        <f t="shared" si="537"/>
        <v/>
      </c>
      <c r="BG588" s="16" t="str">
        <f t="shared" si="538"/>
        <v/>
      </c>
      <c r="BH588" s="16" t="str">
        <f t="shared" si="539"/>
        <v/>
      </c>
      <c r="BI588" s="16" t="str">
        <f t="shared" si="540"/>
        <v/>
      </c>
      <c r="BJ588" s="16" t="str">
        <f t="shared" si="541"/>
        <v/>
      </c>
      <c r="BK588" s="16" t="str">
        <f t="shared" si="542"/>
        <v/>
      </c>
      <c r="BL588" s="16" t="str">
        <f t="shared" si="543"/>
        <v/>
      </c>
      <c r="BM588" s="16"/>
      <c r="BN588" s="16" t="str">
        <f t="shared" si="544"/>
        <v/>
      </c>
      <c r="BO588" s="16" t="str">
        <f t="shared" si="545"/>
        <v/>
      </c>
      <c r="BP588" s="28" t="str">
        <f t="shared" si="546"/>
        <v/>
      </c>
      <c r="BQ588" s="16" t="str">
        <f t="shared" si="547"/>
        <v/>
      </c>
      <c r="BR588" s="16" t="str">
        <f t="shared" si="548"/>
        <v/>
      </c>
      <c r="BS588" s="16" t="str">
        <f t="shared" si="549"/>
        <v/>
      </c>
      <c r="BT588" s="16" t="str">
        <f t="shared" si="550"/>
        <v/>
      </c>
      <c r="BU588" s="16" t="str">
        <f t="shared" si="551"/>
        <v/>
      </c>
      <c r="BV588" s="16" t="str">
        <f t="shared" si="552"/>
        <v/>
      </c>
      <c r="BW588" s="16" t="str">
        <f t="shared" si="553"/>
        <v/>
      </c>
      <c r="BX588" s="16" t="str">
        <f t="shared" si="554"/>
        <v/>
      </c>
      <c r="BY588" s="16" t="str">
        <f t="shared" si="555"/>
        <v/>
      </c>
      <c r="BZ588" s="16" t="str">
        <f t="shared" si="585"/>
        <v/>
      </c>
      <c r="CA588" s="16" t="str">
        <f t="shared" si="585"/>
        <v/>
      </c>
      <c r="CB588" s="16" t="str">
        <f t="shared" si="585"/>
        <v/>
      </c>
      <c r="CC588" s="16" t="str">
        <f t="shared" si="585"/>
        <v/>
      </c>
      <c r="CD588" s="16" t="str">
        <f t="shared" si="585"/>
        <v/>
      </c>
      <c r="CE588" s="16" t="str">
        <f t="shared" si="585"/>
        <v/>
      </c>
      <c r="CF588" s="16" t="str">
        <f t="shared" si="585"/>
        <v/>
      </c>
      <c r="CG588" s="16" t="str">
        <f t="shared" si="585"/>
        <v/>
      </c>
      <c r="CH588" s="66" t="str">
        <f t="shared" si="557"/>
        <v/>
      </c>
      <c r="CI588" s="42" t="str">
        <f t="shared" si="569"/>
        <v/>
      </c>
      <c r="CJ588" s="42" t="str">
        <f t="shared" si="570"/>
        <v/>
      </c>
      <c r="CK588" s="42" t="str">
        <f t="shared" si="571"/>
        <v/>
      </c>
      <c r="CL588" s="42" t="str">
        <f t="shared" si="572"/>
        <v/>
      </c>
      <c r="CM588" s="42" t="str">
        <f t="shared" si="573"/>
        <v/>
      </c>
      <c r="CN588" s="65">
        <f t="shared" si="559"/>
        <v>0</v>
      </c>
      <c r="CO588" s="73"/>
      <c r="CP588" s="41">
        <f t="shared" si="580"/>
        <v>0</v>
      </c>
      <c r="CQ588" s="39">
        <f t="shared" si="581"/>
        <v>0</v>
      </c>
      <c r="CR588" s="40">
        <f t="shared" si="582"/>
        <v>0</v>
      </c>
      <c r="CS588" s="134">
        <f t="shared" si="583"/>
        <v>0</v>
      </c>
      <c r="CT588" s="17"/>
      <c r="CU588" s="129"/>
      <c r="CV588" s="130">
        <f t="shared" si="560"/>
        <v>0</v>
      </c>
      <c r="CW588" s="134">
        <f t="shared" si="561"/>
        <v>0</v>
      </c>
      <c r="CX588" s="131">
        <f>+IF($I$7="SI",'INPUTS Y LISTAS'!$B$31,0)</f>
        <v>0</v>
      </c>
      <c r="CY588" s="132"/>
      <c r="CZ588" s="130">
        <f t="shared" si="562"/>
        <v>0</v>
      </c>
      <c r="DA588" s="134">
        <f t="shared" si="563"/>
        <v>0</v>
      </c>
      <c r="DB588" s="131">
        <f>+IF($I$7="SI",'INPUTS Y LISTAS'!$B$32,0)</f>
        <v>0</v>
      </c>
      <c r="DC588" s="132"/>
      <c r="DD588" s="130">
        <f t="shared" si="564"/>
        <v>0</v>
      </c>
      <c r="DE588" s="134">
        <f t="shared" si="565"/>
        <v>0</v>
      </c>
      <c r="DF588" s="131">
        <f>+IF($I$7="SI",'INPUTS Y LISTAS'!$B$33,0)</f>
        <v>0</v>
      </c>
      <c r="DG588" s="132"/>
      <c r="DH588" s="130">
        <f t="shared" si="566"/>
        <v>0</v>
      </c>
      <c r="DI588" s="134">
        <f t="shared" si="567"/>
        <v>0</v>
      </c>
      <c r="DJ588" s="136">
        <f t="shared" si="568"/>
        <v>0</v>
      </c>
    </row>
    <row r="589" spans="3:114" ht="15.75" hidden="1" outlineLevel="2" x14ac:dyDescent="0.2">
      <c r="C589" s="14">
        <f t="shared" si="575"/>
        <v>575</v>
      </c>
      <c r="D589" s="72"/>
      <c r="E589" s="69">
        <v>1</v>
      </c>
      <c r="F589" s="69"/>
      <c r="G589" s="70"/>
      <c r="H589" s="70"/>
      <c r="I589" s="70"/>
      <c r="J589" s="70"/>
      <c r="K589" s="70"/>
      <c r="L589" s="70"/>
      <c r="M589" s="70"/>
      <c r="N589" s="70"/>
      <c r="O589" s="70"/>
      <c r="P589" s="70"/>
      <c r="Q589" s="70"/>
      <c r="R589" s="70"/>
      <c r="S589" s="70"/>
      <c r="T589" s="70"/>
      <c r="U589" s="70"/>
      <c r="V589" s="70"/>
      <c r="W589" s="70"/>
      <c r="X589" s="70"/>
      <c r="Y589" s="71"/>
      <c r="Z589" s="87" t="s">
        <v>16</v>
      </c>
      <c r="AA589" s="15" t="str">
        <f>IF(G589="","",IF(Z589="SI",G589*(1+'INPUTS Y LISTAS'!$B$15),'Modelo Estadistico'!G589))</f>
        <v/>
      </c>
      <c r="AB589" s="15" t="str">
        <f>IF(H589="","",IF(Z589="SI",H589*(1+'INPUTS Y LISTAS'!$B$15),'Modelo Estadistico'!H589))</f>
        <v/>
      </c>
      <c r="AC589" s="15" t="str">
        <f>IF(I589="","",IF(Z589="SI",I589*(1+'INPUTS Y LISTAS'!$B$15),'Modelo Estadistico'!I589))</f>
        <v/>
      </c>
      <c r="AD589" s="15" t="str">
        <f>IF(J589="","",IF(Z589="SI",J589*(1+'INPUTS Y LISTAS'!$B$15),'Modelo Estadistico'!J589))</f>
        <v/>
      </c>
      <c r="AE589" s="15" t="str">
        <f>IF(K589="","",IF(Z589="SI",K589*(1+'INPUTS Y LISTAS'!$B$15),'Modelo Estadistico'!K589))</f>
        <v/>
      </c>
      <c r="AF589" s="15" t="str">
        <f>IF(L589="","",IF(Z589="SI",L589*(1+'INPUTS Y LISTAS'!$B$15),'Modelo Estadistico'!L589))</f>
        <v/>
      </c>
      <c r="AG589" s="15" t="str">
        <f>IF(M589="","",IF(Z589="SI",M589*(1+'INPUTS Y LISTAS'!$B$15),'Modelo Estadistico'!M589))</f>
        <v/>
      </c>
      <c r="AH589" s="15" t="str">
        <f>IF(N589="","",IF(Z589="SI",N589*(1+'INPUTS Y LISTAS'!$B$15),'Modelo Estadistico'!N589))</f>
        <v/>
      </c>
      <c r="AI589" s="15" t="str">
        <f>IF(O589="","",IF(Z589="SI",O589*(1+'INPUTS Y LISTAS'!$B$15),'Modelo Estadistico'!O589))</f>
        <v/>
      </c>
      <c r="AJ589" s="15" t="str">
        <f>IF(P589="","",IF(Z589="SI",P589*(1+'INPUTS Y LISTAS'!$B$15),'Modelo Estadistico'!P589))</f>
        <v/>
      </c>
      <c r="AK589" s="15" t="str">
        <f>IF(Q589="","",IF(Z589="SI",Q589*(1+'INPUTS Y LISTAS'!$B$15),'Modelo Estadistico'!Q589))</f>
        <v/>
      </c>
      <c r="AL589" s="15" t="str">
        <f>IF(R589="","",IF(Z589="SI",R589*(1+'INPUTS Y LISTAS'!$B$15),'Modelo Estadistico'!R589))</f>
        <v/>
      </c>
      <c r="AM589" s="15" t="str">
        <f>IF(S589="","",IF(Z589="SI",S589*(1+'INPUTS Y LISTAS'!$B$15),'Modelo Estadistico'!S589))</f>
        <v/>
      </c>
      <c r="AN589" s="15" t="str">
        <f>IF(T589="","",IF(Z589="SI",T589*(1+'INPUTS Y LISTAS'!$B$15),'Modelo Estadistico'!T589))</f>
        <v/>
      </c>
      <c r="AO589" s="15" t="str">
        <f>IF(U589="","",IF(Z589="SI",U589*(1+'INPUTS Y LISTAS'!$B$15),'Modelo Estadistico'!U589))</f>
        <v/>
      </c>
      <c r="AP589" s="15" t="str">
        <f>IF(V589="","",IF(Z589="SI",V589*(1+'INPUTS Y LISTAS'!$B$15),'Modelo Estadistico'!V589))</f>
        <v/>
      </c>
      <c r="AQ589" s="15" t="str">
        <f>IF(W589="","",IF(Z589="SI",W589*(1+'INPUTS Y LISTAS'!$B$15),'Modelo Estadistico'!W589))</f>
        <v/>
      </c>
      <c r="AR589" s="15" t="str">
        <f>IF(X589="","",IF(Z589="SI",X589*(1+'INPUTS Y LISTAS'!$B$15),'Modelo Estadistico'!X589))</f>
        <v/>
      </c>
      <c r="AS589" s="71"/>
      <c r="AT589" s="29" t="str">
        <f t="shared" si="576"/>
        <v/>
      </c>
      <c r="AU589" s="15" t="str">
        <f t="shared" si="577"/>
        <v/>
      </c>
      <c r="AV589" s="15" t="str">
        <f t="shared" si="578"/>
        <v/>
      </c>
      <c r="AW589" s="30" t="str">
        <f t="shared" si="579"/>
        <v/>
      </c>
      <c r="AX589" s="28" t="str">
        <f t="shared" si="558"/>
        <v/>
      </c>
      <c r="AY589" s="16" t="str">
        <f t="shared" si="530"/>
        <v/>
      </c>
      <c r="AZ589" s="16" t="str">
        <f t="shared" si="531"/>
        <v/>
      </c>
      <c r="BA589" s="16" t="str">
        <f t="shared" si="532"/>
        <v/>
      </c>
      <c r="BB589" s="16" t="str">
        <f t="shared" si="533"/>
        <v/>
      </c>
      <c r="BC589" s="16" t="str">
        <f t="shared" si="534"/>
        <v/>
      </c>
      <c r="BD589" s="16" t="str">
        <f t="shared" si="535"/>
        <v/>
      </c>
      <c r="BE589" s="16" t="str">
        <f t="shared" si="536"/>
        <v/>
      </c>
      <c r="BF589" s="16" t="str">
        <f t="shared" si="537"/>
        <v/>
      </c>
      <c r="BG589" s="16" t="str">
        <f t="shared" si="538"/>
        <v/>
      </c>
      <c r="BH589" s="16" t="str">
        <f t="shared" si="539"/>
        <v/>
      </c>
      <c r="BI589" s="16" t="str">
        <f t="shared" si="540"/>
        <v/>
      </c>
      <c r="BJ589" s="16" t="str">
        <f t="shared" si="541"/>
        <v/>
      </c>
      <c r="BK589" s="16" t="str">
        <f t="shared" si="542"/>
        <v/>
      </c>
      <c r="BL589" s="16" t="str">
        <f t="shared" si="543"/>
        <v/>
      </c>
      <c r="BM589" s="16"/>
      <c r="BN589" s="16" t="str">
        <f t="shared" si="544"/>
        <v/>
      </c>
      <c r="BO589" s="16" t="str">
        <f t="shared" si="545"/>
        <v/>
      </c>
      <c r="BP589" s="28" t="str">
        <f t="shared" si="546"/>
        <v/>
      </c>
      <c r="BQ589" s="16" t="str">
        <f t="shared" si="547"/>
        <v/>
      </c>
      <c r="BR589" s="16" t="str">
        <f t="shared" si="548"/>
        <v/>
      </c>
      <c r="BS589" s="16" t="str">
        <f t="shared" si="549"/>
        <v/>
      </c>
      <c r="BT589" s="16" t="str">
        <f t="shared" si="550"/>
        <v/>
      </c>
      <c r="BU589" s="16" t="str">
        <f t="shared" si="551"/>
        <v/>
      </c>
      <c r="BV589" s="16" t="str">
        <f t="shared" si="552"/>
        <v/>
      </c>
      <c r="BW589" s="16" t="str">
        <f t="shared" si="553"/>
        <v/>
      </c>
      <c r="BX589" s="16" t="str">
        <f t="shared" si="554"/>
        <v/>
      </c>
      <c r="BY589" s="16" t="str">
        <f t="shared" si="555"/>
        <v/>
      </c>
      <c r="BZ589" s="16" t="str">
        <f t="shared" si="585"/>
        <v/>
      </c>
      <c r="CA589" s="16" t="str">
        <f t="shared" si="585"/>
        <v/>
      </c>
      <c r="CB589" s="16" t="str">
        <f t="shared" si="585"/>
        <v/>
      </c>
      <c r="CC589" s="16" t="str">
        <f t="shared" si="585"/>
        <v/>
      </c>
      <c r="CD589" s="16" t="str">
        <f t="shared" si="585"/>
        <v/>
      </c>
      <c r="CE589" s="16" t="str">
        <f t="shared" si="585"/>
        <v/>
      </c>
      <c r="CF589" s="16" t="str">
        <f t="shared" si="585"/>
        <v/>
      </c>
      <c r="CG589" s="16" t="str">
        <f t="shared" si="585"/>
        <v/>
      </c>
      <c r="CH589" s="66" t="str">
        <f t="shared" si="557"/>
        <v/>
      </c>
      <c r="CI589" s="42" t="str">
        <f t="shared" si="569"/>
        <v/>
      </c>
      <c r="CJ589" s="42" t="str">
        <f t="shared" si="570"/>
        <v/>
      </c>
      <c r="CK589" s="42" t="str">
        <f t="shared" si="571"/>
        <v/>
      </c>
      <c r="CL589" s="42" t="str">
        <f t="shared" si="572"/>
        <v/>
      </c>
      <c r="CM589" s="42" t="str">
        <f t="shared" si="573"/>
        <v/>
      </c>
      <c r="CN589" s="65">
        <f t="shared" si="559"/>
        <v>0</v>
      </c>
      <c r="CO589" s="73"/>
      <c r="CP589" s="41">
        <f t="shared" si="580"/>
        <v>0</v>
      </c>
      <c r="CQ589" s="39">
        <f t="shared" si="581"/>
        <v>0</v>
      </c>
      <c r="CR589" s="40">
        <f t="shared" si="582"/>
        <v>0</v>
      </c>
      <c r="CS589" s="134">
        <f t="shared" si="583"/>
        <v>0</v>
      </c>
      <c r="CT589" s="17"/>
      <c r="CU589" s="129"/>
      <c r="CV589" s="130">
        <f t="shared" si="560"/>
        <v>0</v>
      </c>
      <c r="CW589" s="134">
        <f t="shared" si="561"/>
        <v>0</v>
      </c>
      <c r="CX589" s="131">
        <f>+IF($I$7="SI",'INPUTS Y LISTAS'!$B$31,0)</f>
        <v>0</v>
      </c>
      <c r="CY589" s="132"/>
      <c r="CZ589" s="130">
        <f t="shared" si="562"/>
        <v>0</v>
      </c>
      <c r="DA589" s="134">
        <f t="shared" si="563"/>
        <v>0</v>
      </c>
      <c r="DB589" s="131">
        <f>+IF($I$7="SI",'INPUTS Y LISTAS'!$B$32,0)</f>
        <v>0</v>
      </c>
      <c r="DC589" s="132"/>
      <c r="DD589" s="130">
        <f t="shared" si="564"/>
        <v>0</v>
      </c>
      <c r="DE589" s="134">
        <f t="shared" si="565"/>
        <v>0</v>
      </c>
      <c r="DF589" s="131">
        <f>+IF($I$7="SI",'INPUTS Y LISTAS'!$B$33,0)</f>
        <v>0</v>
      </c>
      <c r="DG589" s="132"/>
      <c r="DH589" s="130">
        <f t="shared" si="566"/>
        <v>0</v>
      </c>
      <c r="DI589" s="134">
        <f t="shared" si="567"/>
        <v>0</v>
      </c>
      <c r="DJ589" s="136">
        <f t="shared" si="568"/>
        <v>0</v>
      </c>
    </row>
    <row r="590" spans="3:114" ht="15.75" hidden="1" outlineLevel="2" x14ac:dyDescent="0.2">
      <c r="C590" s="14">
        <f t="shared" si="575"/>
        <v>576</v>
      </c>
      <c r="D590" s="72"/>
      <c r="E590" s="69">
        <v>1</v>
      </c>
      <c r="F590" s="69"/>
      <c r="G590" s="70"/>
      <c r="H590" s="70"/>
      <c r="I590" s="70"/>
      <c r="J590" s="70"/>
      <c r="K590" s="70"/>
      <c r="L590" s="70"/>
      <c r="M590" s="70"/>
      <c r="N590" s="70"/>
      <c r="O590" s="70"/>
      <c r="P590" s="70"/>
      <c r="Q590" s="70"/>
      <c r="R590" s="70"/>
      <c r="S590" s="70"/>
      <c r="T590" s="70"/>
      <c r="U590" s="70"/>
      <c r="V590" s="70"/>
      <c r="W590" s="70"/>
      <c r="X590" s="70"/>
      <c r="Y590" s="71"/>
      <c r="Z590" s="87" t="s">
        <v>16</v>
      </c>
      <c r="AA590" s="15" t="str">
        <f>IF(G590="","",IF(Z590="SI",G590*(1+'INPUTS Y LISTAS'!$B$15),'Modelo Estadistico'!G590))</f>
        <v/>
      </c>
      <c r="AB590" s="15" t="str">
        <f>IF(H590="","",IF(Z590="SI",H590*(1+'INPUTS Y LISTAS'!$B$15),'Modelo Estadistico'!H590))</f>
        <v/>
      </c>
      <c r="AC590" s="15" t="str">
        <f>IF(I590="","",IF(Z590="SI",I590*(1+'INPUTS Y LISTAS'!$B$15),'Modelo Estadistico'!I590))</f>
        <v/>
      </c>
      <c r="AD590" s="15" t="str">
        <f>IF(J590="","",IF(Z590="SI",J590*(1+'INPUTS Y LISTAS'!$B$15),'Modelo Estadistico'!J590))</f>
        <v/>
      </c>
      <c r="AE590" s="15" t="str">
        <f>IF(K590="","",IF(Z590="SI",K590*(1+'INPUTS Y LISTAS'!$B$15),'Modelo Estadistico'!K590))</f>
        <v/>
      </c>
      <c r="AF590" s="15" t="str">
        <f>IF(L590="","",IF(Z590="SI",L590*(1+'INPUTS Y LISTAS'!$B$15),'Modelo Estadistico'!L590))</f>
        <v/>
      </c>
      <c r="AG590" s="15" t="str">
        <f>IF(M590="","",IF(Z590="SI",M590*(1+'INPUTS Y LISTAS'!$B$15),'Modelo Estadistico'!M590))</f>
        <v/>
      </c>
      <c r="AH590" s="15" t="str">
        <f>IF(N590="","",IF(Z590="SI",N590*(1+'INPUTS Y LISTAS'!$B$15),'Modelo Estadistico'!N590))</f>
        <v/>
      </c>
      <c r="AI590" s="15" t="str">
        <f>IF(O590="","",IF(Z590="SI",O590*(1+'INPUTS Y LISTAS'!$B$15),'Modelo Estadistico'!O590))</f>
        <v/>
      </c>
      <c r="AJ590" s="15" t="str">
        <f>IF(P590="","",IF(Z590="SI",P590*(1+'INPUTS Y LISTAS'!$B$15),'Modelo Estadistico'!P590))</f>
        <v/>
      </c>
      <c r="AK590" s="15" t="str">
        <f>IF(Q590="","",IF(Z590="SI",Q590*(1+'INPUTS Y LISTAS'!$B$15),'Modelo Estadistico'!Q590))</f>
        <v/>
      </c>
      <c r="AL590" s="15" t="str">
        <f>IF(R590="","",IF(Z590="SI",R590*(1+'INPUTS Y LISTAS'!$B$15),'Modelo Estadistico'!R590))</f>
        <v/>
      </c>
      <c r="AM590" s="15" t="str">
        <f>IF(S590="","",IF(Z590="SI",S590*(1+'INPUTS Y LISTAS'!$B$15),'Modelo Estadistico'!S590))</f>
        <v/>
      </c>
      <c r="AN590" s="15" t="str">
        <f>IF(T590="","",IF(Z590="SI",T590*(1+'INPUTS Y LISTAS'!$B$15),'Modelo Estadistico'!T590))</f>
        <v/>
      </c>
      <c r="AO590" s="15" t="str">
        <f>IF(U590="","",IF(Z590="SI",U590*(1+'INPUTS Y LISTAS'!$B$15),'Modelo Estadistico'!U590))</f>
        <v/>
      </c>
      <c r="AP590" s="15" t="str">
        <f>IF(V590="","",IF(Z590="SI",V590*(1+'INPUTS Y LISTAS'!$B$15),'Modelo Estadistico'!V590))</f>
        <v/>
      </c>
      <c r="AQ590" s="15" t="str">
        <f>IF(W590="","",IF(Z590="SI",W590*(1+'INPUTS Y LISTAS'!$B$15),'Modelo Estadistico'!W590))</f>
        <v/>
      </c>
      <c r="AR590" s="15" t="str">
        <f>IF(X590="","",IF(Z590="SI",X590*(1+'INPUTS Y LISTAS'!$B$15),'Modelo Estadistico'!X590))</f>
        <v/>
      </c>
      <c r="AS590" s="71"/>
      <c r="AT590" s="29" t="str">
        <f t="shared" si="576"/>
        <v/>
      </c>
      <c r="AU590" s="15" t="str">
        <f t="shared" si="577"/>
        <v/>
      </c>
      <c r="AV590" s="15" t="str">
        <f t="shared" si="578"/>
        <v/>
      </c>
      <c r="AW590" s="30" t="str">
        <f t="shared" si="579"/>
        <v/>
      </c>
      <c r="AX590" s="28" t="str">
        <f t="shared" si="558"/>
        <v/>
      </c>
      <c r="AY590" s="16" t="str">
        <f t="shared" si="530"/>
        <v/>
      </c>
      <c r="AZ590" s="16" t="str">
        <f t="shared" si="531"/>
        <v/>
      </c>
      <c r="BA590" s="16" t="str">
        <f t="shared" si="532"/>
        <v/>
      </c>
      <c r="BB590" s="16" t="str">
        <f t="shared" si="533"/>
        <v/>
      </c>
      <c r="BC590" s="16" t="str">
        <f t="shared" si="534"/>
        <v/>
      </c>
      <c r="BD590" s="16" t="str">
        <f t="shared" si="535"/>
        <v/>
      </c>
      <c r="BE590" s="16" t="str">
        <f t="shared" si="536"/>
        <v/>
      </c>
      <c r="BF590" s="16" t="str">
        <f t="shared" si="537"/>
        <v/>
      </c>
      <c r="BG590" s="16" t="str">
        <f t="shared" si="538"/>
        <v/>
      </c>
      <c r="BH590" s="16" t="str">
        <f t="shared" si="539"/>
        <v/>
      </c>
      <c r="BI590" s="16" t="str">
        <f t="shared" si="540"/>
        <v/>
      </c>
      <c r="BJ590" s="16" t="str">
        <f t="shared" si="541"/>
        <v/>
      </c>
      <c r="BK590" s="16" t="str">
        <f t="shared" si="542"/>
        <v/>
      </c>
      <c r="BL590" s="16" t="str">
        <f t="shared" si="543"/>
        <v/>
      </c>
      <c r="BM590" s="16"/>
      <c r="BN590" s="16" t="str">
        <f t="shared" si="544"/>
        <v/>
      </c>
      <c r="BO590" s="16" t="str">
        <f t="shared" si="545"/>
        <v/>
      </c>
      <c r="BP590" s="28" t="str">
        <f t="shared" si="546"/>
        <v/>
      </c>
      <c r="BQ590" s="16" t="str">
        <f t="shared" si="547"/>
        <v/>
      </c>
      <c r="BR590" s="16" t="str">
        <f t="shared" si="548"/>
        <v/>
      </c>
      <c r="BS590" s="16" t="str">
        <f t="shared" si="549"/>
        <v/>
      </c>
      <c r="BT590" s="16" t="str">
        <f t="shared" si="550"/>
        <v/>
      </c>
      <c r="BU590" s="16" t="str">
        <f t="shared" si="551"/>
        <v/>
      </c>
      <c r="BV590" s="16" t="str">
        <f t="shared" si="552"/>
        <v/>
      </c>
      <c r="BW590" s="16" t="str">
        <f t="shared" si="553"/>
        <v/>
      </c>
      <c r="BX590" s="16" t="str">
        <f t="shared" si="554"/>
        <v/>
      </c>
      <c r="BY590" s="16" t="str">
        <f t="shared" si="555"/>
        <v/>
      </c>
      <c r="BZ590" s="16" t="str">
        <f t="shared" si="585"/>
        <v/>
      </c>
      <c r="CA590" s="16" t="str">
        <f t="shared" si="585"/>
        <v/>
      </c>
      <c r="CB590" s="16" t="str">
        <f t="shared" si="585"/>
        <v/>
      </c>
      <c r="CC590" s="16" t="str">
        <f t="shared" si="585"/>
        <v/>
      </c>
      <c r="CD590" s="16" t="str">
        <f t="shared" si="585"/>
        <v/>
      </c>
      <c r="CE590" s="16" t="str">
        <f t="shared" si="585"/>
        <v/>
      </c>
      <c r="CF590" s="16" t="str">
        <f t="shared" si="585"/>
        <v/>
      </c>
      <c r="CG590" s="16" t="str">
        <f t="shared" si="585"/>
        <v/>
      </c>
      <c r="CH590" s="66" t="str">
        <f t="shared" si="557"/>
        <v/>
      </c>
      <c r="CI590" s="42" t="str">
        <f t="shared" si="569"/>
        <v/>
      </c>
      <c r="CJ590" s="42" t="str">
        <f t="shared" si="570"/>
        <v/>
      </c>
      <c r="CK590" s="42" t="str">
        <f t="shared" si="571"/>
        <v/>
      </c>
      <c r="CL590" s="42" t="str">
        <f t="shared" si="572"/>
        <v/>
      </c>
      <c r="CM590" s="42" t="str">
        <f t="shared" si="573"/>
        <v/>
      </c>
      <c r="CN590" s="65">
        <f t="shared" si="559"/>
        <v>0</v>
      </c>
      <c r="CO590" s="73"/>
      <c r="CP590" s="41">
        <f t="shared" si="580"/>
        <v>0</v>
      </c>
      <c r="CQ590" s="39">
        <f t="shared" si="581"/>
        <v>0</v>
      </c>
      <c r="CR590" s="40">
        <f t="shared" si="582"/>
        <v>0</v>
      </c>
      <c r="CS590" s="134">
        <f t="shared" si="583"/>
        <v>0</v>
      </c>
      <c r="CT590" s="17"/>
      <c r="CU590" s="129"/>
      <c r="CV590" s="130">
        <f t="shared" si="560"/>
        <v>0</v>
      </c>
      <c r="CW590" s="134">
        <f t="shared" si="561"/>
        <v>0</v>
      </c>
      <c r="CX590" s="131">
        <f>+IF($I$7="SI",'INPUTS Y LISTAS'!$B$31,0)</f>
        <v>0</v>
      </c>
      <c r="CY590" s="132"/>
      <c r="CZ590" s="130">
        <f t="shared" si="562"/>
        <v>0</v>
      </c>
      <c r="DA590" s="134">
        <f t="shared" si="563"/>
        <v>0</v>
      </c>
      <c r="DB590" s="131">
        <f>+IF($I$7="SI",'INPUTS Y LISTAS'!$B$32,0)</f>
        <v>0</v>
      </c>
      <c r="DC590" s="132"/>
      <c r="DD590" s="130">
        <f t="shared" si="564"/>
        <v>0</v>
      </c>
      <c r="DE590" s="134">
        <f t="shared" si="565"/>
        <v>0</v>
      </c>
      <c r="DF590" s="131">
        <f>+IF($I$7="SI",'INPUTS Y LISTAS'!$B$33,0)</f>
        <v>0</v>
      </c>
      <c r="DG590" s="132"/>
      <c r="DH590" s="130">
        <f t="shared" si="566"/>
        <v>0</v>
      </c>
      <c r="DI590" s="134">
        <f t="shared" si="567"/>
        <v>0</v>
      </c>
      <c r="DJ590" s="136">
        <f t="shared" si="568"/>
        <v>0</v>
      </c>
    </row>
    <row r="591" spans="3:114" ht="15.75" hidden="1" outlineLevel="2" x14ac:dyDescent="0.2">
      <c r="C591" s="14">
        <f t="shared" si="575"/>
        <v>577</v>
      </c>
      <c r="D591" s="72"/>
      <c r="E591" s="69">
        <v>1</v>
      </c>
      <c r="F591" s="69"/>
      <c r="G591" s="70"/>
      <c r="H591" s="70"/>
      <c r="I591" s="70"/>
      <c r="J591" s="70"/>
      <c r="K591" s="70"/>
      <c r="L591" s="70"/>
      <c r="M591" s="70"/>
      <c r="N591" s="70"/>
      <c r="O591" s="70"/>
      <c r="P591" s="70"/>
      <c r="Q591" s="70"/>
      <c r="R591" s="70"/>
      <c r="S591" s="70"/>
      <c r="T591" s="70"/>
      <c r="U591" s="70"/>
      <c r="V591" s="70"/>
      <c r="W591" s="70"/>
      <c r="X591" s="70"/>
      <c r="Y591" s="71"/>
      <c r="Z591" s="87" t="s">
        <v>16</v>
      </c>
      <c r="AA591" s="15" t="str">
        <f>IF(G591="","",IF(Z591="SI",G591*(1+'INPUTS Y LISTAS'!$B$15),'Modelo Estadistico'!G591))</f>
        <v/>
      </c>
      <c r="AB591" s="15" t="str">
        <f>IF(H591="","",IF(Z591="SI",H591*(1+'INPUTS Y LISTAS'!$B$15),'Modelo Estadistico'!H591))</f>
        <v/>
      </c>
      <c r="AC591" s="15" t="str">
        <f>IF(I591="","",IF(Z591="SI",I591*(1+'INPUTS Y LISTAS'!$B$15),'Modelo Estadistico'!I591))</f>
        <v/>
      </c>
      <c r="AD591" s="15" t="str">
        <f>IF(J591="","",IF(Z591="SI",J591*(1+'INPUTS Y LISTAS'!$B$15),'Modelo Estadistico'!J591))</f>
        <v/>
      </c>
      <c r="AE591" s="15" t="str">
        <f>IF(K591="","",IF(Z591="SI",K591*(1+'INPUTS Y LISTAS'!$B$15),'Modelo Estadistico'!K591))</f>
        <v/>
      </c>
      <c r="AF591" s="15" t="str">
        <f>IF(L591="","",IF(Z591="SI",L591*(1+'INPUTS Y LISTAS'!$B$15),'Modelo Estadistico'!L591))</f>
        <v/>
      </c>
      <c r="AG591" s="15" t="str">
        <f>IF(M591="","",IF(Z591="SI",M591*(1+'INPUTS Y LISTAS'!$B$15),'Modelo Estadistico'!M591))</f>
        <v/>
      </c>
      <c r="AH591" s="15" t="str">
        <f>IF(N591="","",IF(Z591="SI",N591*(1+'INPUTS Y LISTAS'!$B$15),'Modelo Estadistico'!N591))</f>
        <v/>
      </c>
      <c r="AI591" s="15" t="str">
        <f>IF(O591="","",IF(Z591="SI",O591*(1+'INPUTS Y LISTAS'!$B$15),'Modelo Estadistico'!O591))</f>
        <v/>
      </c>
      <c r="AJ591" s="15" t="str">
        <f>IF(P591="","",IF(Z591="SI",P591*(1+'INPUTS Y LISTAS'!$B$15),'Modelo Estadistico'!P591))</f>
        <v/>
      </c>
      <c r="AK591" s="15" t="str">
        <f>IF(Q591="","",IF(Z591="SI",Q591*(1+'INPUTS Y LISTAS'!$B$15),'Modelo Estadistico'!Q591))</f>
        <v/>
      </c>
      <c r="AL591" s="15" t="str">
        <f>IF(R591="","",IF(Z591="SI",R591*(1+'INPUTS Y LISTAS'!$B$15),'Modelo Estadistico'!R591))</f>
        <v/>
      </c>
      <c r="AM591" s="15" t="str">
        <f>IF(S591="","",IF(Z591="SI",S591*(1+'INPUTS Y LISTAS'!$B$15),'Modelo Estadistico'!S591))</f>
        <v/>
      </c>
      <c r="AN591" s="15" t="str">
        <f>IF(T591="","",IF(Z591="SI",T591*(1+'INPUTS Y LISTAS'!$B$15),'Modelo Estadistico'!T591))</f>
        <v/>
      </c>
      <c r="AO591" s="15" t="str">
        <f>IF(U591="","",IF(Z591="SI",U591*(1+'INPUTS Y LISTAS'!$B$15),'Modelo Estadistico'!U591))</f>
        <v/>
      </c>
      <c r="AP591" s="15" t="str">
        <f>IF(V591="","",IF(Z591="SI",V591*(1+'INPUTS Y LISTAS'!$B$15),'Modelo Estadistico'!V591))</f>
        <v/>
      </c>
      <c r="AQ591" s="15" t="str">
        <f>IF(W591="","",IF(Z591="SI",W591*(1+'INPUTS Y LISTAS'!$B$15),'Modelo Estadistico'!W591))</f>
        <v/>
      </c>
      <c r="AR591" s="15" t="str">
        <f>IF(X591="","",IF(Z591="SI",X591*(1+'INPUTS Y LISTAS'!$B$15),'Modelo Estadistico'!X591))</f>
        <v/>
      </c>
      <c r="AS591" s="71"/>
      <c r="AT591" s="29" t="str">
        <f t="shared" si="576"/>
        <v/>
      </c>
      <c r="AU591" s="15" t="str">
        <f t="shared" si="577"/>
        <v/>
      </c>
      <c r="AV591" s="15" t="str">
        <f t="shared" si="578"/>
        <v/>
      </c>
      <c r="AW591" s="30" t="str">
        <f t="shared" si="579"/>
        <v/>
      </c>
      <c r="AX591" s="28" t="str">
        <f t="shared" si="558"/>
        <v/>
      </c>
      <c r="AY591" s="16" t="str">
        <f t="shared" si="530"/>
        <v/>
      </c>
      <c r="AZ591" s="16" t="str">
        <f t="shared" si="531"/>
        <v/>
      </c>
      <c r="BA591" s="16" t="str">
        <f t="shared" si="532"/>
        <v/>
      </c>
      <c r="BB591" s="16" t="str">
        <f t="shared" si="533"/>
        <v/>
      </c>
      <c r="BC591" s="16" t="str">
        <f t="shared" si="534"/>
        <v/>
      </c>
      <c r="BD591" s="16" t="str">
        <f t="shared" si="535"/>
        <v/>
      </c>
      <c r="BE591" s="16" t="str">
        <f t="shared" si="536"/>
        <v/>
      </c>
      <c r="BF591" s="16" t="str">
        <f t="shared" si="537"/>
        <v/>
      </c>
      <c r="BG591" s="16" t="str">
        <f t="shared" si="538"/>
        <v/>
      </c>
      <c r="BH591" s="16" t="str">
        <f t="shared" si="539"/>
        <v/>
      </c>
      <c r="BI591" s="16" t="str">
        <f t="shared" si="540"/>
        <v/>
      </c>
      <c r="BJ591" s="16" t="str">
        <f t="shared" si="541"/>
        <v/>
      </c>
      <c r="BK591" s="16" t="str">
        <f t="shared" si="542"/>
        <v/>
      </c>
      <c r="BL591" s="16" t="str">
        <f t="shared" si="543"/>
        <v/>
      </c>
      <c r="BM591" s="16"/>
      <c r="BN591" s="16" t="str">
        <f t="shared" si="544"/>
        <v/>
      </c>
      <c r="BO591" s="16" t="str">
        <f t="shared" si="545"/>
        <v/>
      </c>
      <c r="BP591" s="28" t="str">
        <f t="shared" si="546"/>
        <v/>
      </c>
      <c r="BQ591" s="16" t="str">
        <f t="shared" si="547"/>
        <v/>
      </c>
      <c r="BR591" s="16" t="str">
        <f t="shared" si="548"/>
        <v/>
      </c>
      <c r="BS591" s="16" t="str">
        <f t="shared" si="549"/>
        <v/>
      </c>
      <c r="BT591" s="16" t="str">
        <f t="shared" si="550"/>
        <v/>
      </c>
      <c r="BU591" s="16" t="str">
        <f t="shared" si="551"/>
        <v/>
      </c>
      <c r="BV591" s="16" t="str">
        <f t="shared" si="552"/>
        <v/>
      </c>
      <c r="BW591" s="16" t="str">
        <f t="shared" si="553"/>
        <v/>
      </c>
      <c r="BX591" s="16" t="str">
        <f t="shared" si="554"/>
        <v/>
      </c>
      <c r="BY591" s="16" t="str">
        <f t="shared" si="555"/>
        <v/>
      </c>
      <c r="BZ591" s="16" t="str">
        <f t="shared" si="585"/>
        <v/>
      </c>
      <c r="CA591" s="16" t="str">
        <f t="shared" si="585"/>
        <v/>
      </c>
      <c r="CB591" s="16" t="str">
        <f t="shared" si="585"/>
        <v/>
      </c>
      <c r="CC591" s="16" t="str">
        <f t="shared" si="585"/>
        <v/>
      </c>
      <c r="CD591" s="16" t="str">
        <f t="shared" si="585"/>
        <v/>
      </c>
      <c r="CE591" s="16" t="str">
        <f t="shared" si="585"/>
        <v/>
      </c>
      <c r="CF591" s="16" t="str">
        <f t="shared" si="585"/>
        <v/>
      </c>
      <c r="CG591" s="16" t="str">
        <f t="shared" si="585"/>
        <v/>
      </c>
      <c r="CH591" s="66" t="str">
        <f t="shared" si="557"/>
        <v/>
      </c>
      <c r="CI591" s="42" t="str">
        <f t="shared" si="569"/>
        <v/>
      </c>
      <c r="CJ591" s="42" t="str">
        <f t="shared" si="570"/>
        <v/>
      </c>
      <c r="CK591" s="42" t="str">
        <f t="shared" si="571"/>
        <v/>
      </c>
      <c r="CL591" s="42" t="str">
        <f t="shared" si="572"/>
        <v/>
      </c>
      <c r="CM591" s="42" t="str">
        <f t="shared" si="573"/>
        <v/>
      </c>
      <c r="CN591" s="65">
        <f t="shared" si="559"/>
        <v>0</v>
      </c>
      <c r="CO591" s="73"/>
      <c r="CP591" s="41">
        <f t="shared" si="580"/>
        <v>0</v>
      </c>
      <c r="CQ591" s="39">
        <f t="shared" si="581"/>
        <v>0</v>
      </c>
      <c r="CR591" s="40">
        <f t="shared" si="582"/>
        <v>0</v>
      </c>
      <c r="CS591" s="134">
        <f t="shared" si="583"/>
        <v>0</v>
      </c>
      <c r="CT591" s="17"/>
      <c r="CU591" s="129"/>
      <c r="CV591" s="130">
        <f t="shared" si="560"/>
        <v>0</v>
      </c>
      <c r="CW591" s="134">
        <f t="shared" si="561"/>
        <v>0</v>
      </c>
      <c r="CX591" s="131">
        <f>+IF($I$7="SI",'INPUTS Y LISTAS'!$B$31,0)</f>
        <v>0</v>
      </c>
      <c r="CY591" s="132"/>
      <c r="CZ591" s="130">
        <f t="shared" si="562"/>
        <v>0</v>
      </c>
      <c r="DA591" s="134">
        <f t="shared" si="563"/>
        <v>0</v>
      </c>
      <c r="DB591" s="131">
        <f>+IF($I$7="SI",'INPUTS Y LISTAS'!$B$32,0)</f>
        <v>0</v>
      </c>
      <c r="DC591" s="132"/>
      <c r="DD591" s="130">
        <f t="shared" si="564"/>
        <v>0</v>
      </c>
      <c r="DE591" s="134">
        <f t="shared" si="565"/>
        <v>0</v>
      </c>
      <c r="DF591" s="131">
        <f>+IF($I$7="SI",'INPUTS Y LISTAS'!$B$33,0)</f>
        <v>0</v>
      </c>
      <c r="DG591" s="132"/>
      <c r="DH591" s="130">
        <f t="shared" si="566"/>
        <v>0</v>
      </c>
      <c r="DI591" s="134">
        <f t="shared" si="567"/>
        <v>0</v>
      </c>
      <c r="DJ591" s="136">
        <f t="shared" si="568"/>
        <v>0</v>
      </c>
    </row>
    <row r="592" spans="3:114" ht="15.75" hidden="1" outlineLevel="2" x14ac:dyDescent="0.2">
      <c r="C592" s="14">
        <f t="shared" si="575"/>
        <v>578</v>
      </c>
      <c r="D592" s="72"/>
      <c r="E592" s="69">
        <v>1</v>
      </c>
      <c r="F592" s="69"/>
      <c r="G592" s="70"/>
      <c r="H592" s="70"/>
      <c r="I592" s="70"/>
      <c r="J592" s="70"/>
      <c r="K592" s="70"/>
      <c r="L592" s="70"/>
      <c r="M592" s="70"/>
      <c r="N592" s="70"/>
      <c r="O592" s="70"/>
      <c r="P592" s="70"/>
      <c r="Q592" s="70"/>
      <c r="R592" s="70"/>
      <c r="S592" s="70"/>
      <c r="T592" s="70"/>
      <c r="U592" s="70"/>
      <c r="V592" s="70"/>
      <c r="W592" s="70"/>
      <c r="X592" s="70"/>
      <c r="Y592" s="71"/>
      <c r="Z592" s="87" t="s">
        <v>16</v>
      </c>
      <c r="AA592" s="15" t="str">
        <f>IF(G592="","",IF(Z592="SI",G592*(1+'INPUTS Y LISTAS'!$B$15),'Modelo Estadistico'!G592))</f>
        <v/>
      </c>
      <c r="AB592" s="15" t="str">
        <f>IF(H592="","",IF(Z592="SI",H592*(1+'INPUTS Y LISTAS'!$B$15),'Modelo Estadistico'!H592))</f>
        <v/>
      </c>
      <c r="AC592" s="15" t="str">
        <f>IF(I592="","",IF(Z592="SI",I592*(1+'INPUTS Y LISTAS'!$B$15),'Modelo Estadistico'!I592))</f>
        <v/>
      </c>
      <c r="AD592" s="15" t="str">
        <f>IF(J592="","",IF(Z592="SI",J592*(1+'INPUTS Y LISTAS'!$B$15),'Modelo Estadistico'!J592))</f>
        <v/>
      </c>
      <c r="AE592" s="15" t="str">
        <f>IF(K592="","",IF(Z592="SI",K592*(1+'INPUTS Y LISTAS'!$B$15),'Modelo Estadistico'!K592))</f>
        <v/>
      </c>
      <c r="AF592" s="15" t="str">
        <f>IF(L592="","",IF(Z592="SI",L592*(1+'INPUTS Y LISTAS'!$B$15),'Modelo Estadistico'!L592))</f>
        <v/>
      </c>
      <c r="AG592" s="15" t="str">
        <f>IF(M592="","",IF(Z592="SI",M592*(1+'INPUTS Y LISTAS'!$B$15),'Modelo Estadistico'!M592))</f>
        <v/>
      </c>
      <c r="AH592" s="15" t="str">
        <f>IF(N592="","",IF(Z592="SI",N592*(1+'INPUTS Y LISTAS'!$B$15),'Modelo Estadistico'!N592))</f>
        <v/>
      </c>
      <c r="AI592" s="15" t="str">
        <f>IF(O592="","",IF(Z592="SI",O592*(1+'INPUTS Y LISTAS'!$B$15),'Modelo Estadistico'!O592))</f>
        <v/>
      </c>
      <c r="AJ592" s="15" t="str">
        <f>IF(P592="","",IF(Z592="SI",P592*(1+'INPUTS Y LISTAS'!$B$15),'Modelo Estadistico'!P592))</f>
        <v/>
      </c>
      <c r="AK592" s="15" t="str">
        <f>IF(Q592="","",IF(Z592="SI",Q592*(1+'INPUTS Y LISTAS'!$B$15),'Modelo Estadistico'!Q592))</f>
        <v/>
      </c>
      <c r="AL592" s="15" t="str">
        <f>IF(R592="","",IF(Z592="SI",R592*(1+'INPUTS Y LISTAS'!$B$15),'Modelo Estadistico'!R592))</f>
        <v/>
      </c>
      <c r="AM592" s="15" t="str">
        <f>IF(S592="","",IF(Z592="SI",S592*(1+'INPUTS Y LISTAS'!$B$15),'Modelo Estadistico'!S592))</f>
        <v/>
      </c>
      <c r="AN592" s="15" t="str">
        <f>IF(T592="","",IF(Z592="SI",T592*(1+'INPUTS Y LISTAS'!$B$15),'Modelo Estadistico'!T592))</f>
        <v/>
      </c>
      <c r="AO592" s="15" t="str">
        <f>IF(U592="","",IF(Z592="SI",U592*(1+'INPUTS Y LISTAS'!$B$15),'Modelo Estadistico'!U592))</f>
        <v/>
      </c>
      <c r="AP592" s="15" t="str">
        <f>IF(V592="","",IF(Z592="SI",V592*(1+'INPUTS Y LISTAS'!$B$15),'Modelo Estadistico'!V592))</f>
        <v/>
      </c>
      <c r="AQ592" s="15" t="str">
        <f>IF(W592="","",IF(Z592="SI",W592*(1+'INPUTS Y LISTAS'!$B$15),'Modelo Estadistico'!W592))</f>
        <v/>
      </c>
      <c r="AR592" s="15" t="str">
        <f>IF(X592="","",IF(Z592="SI",X592*(1+'INPUTS Y LISTAS'!$B$15),'Modelo Estadistico'!X592))</f>
        <v/>
      </c>
      <c r="AS592" s="71"/>
      <c r="AT592" s="29" t="str">
        <f t="shared" si="576"/>
        <v/>
      </c>
      <c r="AU592" s="15" t="str">
        <f t="shared" si="577"/>
        <v/>
      </c>
      <c r="AV592" s="15" t="str">
        <f t="shared" si="578"/>
        <v/>
      </c>
      <c r="AW592" s="30" t="str">
        <f t="shared" si="579"/>
        <v/>
      </c>
      <c r="AX592" s="28" t="str">
        <f t="shared" si="558"/>
        <v/>
      </c>
      <c r="AY592" s="16" t="str">
        <f t="shared" ref="AY592:AY655" si="586">IF(AB592="","",IF(COUNT($AA592:$AR592)=1,"Incluir Cotización",IF(OR(AB592&lt;$AV592,AB592&gt;$AW592),"Excluir Cotización","Incluir Cotización")))</f>
        <v/>
      </c>
      <c r="AZ592" s="16" t="str">
        <f t="shared" ref="AZ592:AZ655" si="587">IF(AC592="","",IF(COUNT($AA592:$AR592)=1,"Incluir Cotización",IF(OR(AC592&lt;$AV592,AC592&gt;$AW592),"Excluir Cotización","Incluir Cotización")))</f>
        <v/>
      </c>
      <c r="BA592" s="16" t="str">
        <f t="shared" ref="BA592:BA655" si="588">IF(AD592="","",IF(COUNT($AA592:$AR592)=1,"Incluir Cotización",IF(OR(AD592&lt;$AV592,AD592&gt;$AW592),"Excluir Cotización","Incluir Cotización")))</f>
        <v/>
      </c>
      <c r="BB592" s="16" t="str">
        <f t="shared" ref="BB592:BB655" si="589">IF(AE592="","",IF(COUNT($AA592:$AR592)=1,"Incluir Cotización",IF(OR(AE592&lt;$AV592,AE592&gt;$AW592),"Excluir Cotización","Incluir Cotización")))</f>
        <v/>
      </c>
      <c r="BC592" s="16" t="str">
        <f t="shared" ref="BC592:BC655" si="590">IF(AF592="","",IF(COUNT($AA592:$AR592)=1,"Incluir Cotización",IF(OR(AF592&lt;$AV592,AF592&gt;$AW592),"Excluir Cotización","Incluir Cotización")))</f>
        <v/>
      </c>
      <c r="BD592" s="16" t="str">
        <f t="shared" ref="BD592:BD655" si="591">IF(AG592="","",IF(COUNT($AA592:$AR592)=1,"Incluir Cotización",IF(OR(AG592&lt;$AV592,AG592&gt;$AW592),"Excluir Cotización","Incluir Cotización")))</f>
        <v/>
      </c>
      <c r="BE592" s="16" t="str">
        <f t="shared" ref="BE592:BE655" si="592">IF(AH592="","",IF(COUNT($AA592:$AR592)=1,"Incluir Cotización",IF(OR(AH592&lt;$AV592,AH592&gt;$AW592),"Excluir Cotización","Incluir Cotización")))</f>
        <v/>
      </c>
      <c r="BF592" s="16" t="str">
        <f t="shared" ref="BF592:BF655" si="593">IF(AI592="","",IF(COUNT($AA592:$AR592)=1,"Incluir Cotización",IF(OR(AI592&lt;$AV592,AI592&gt;$AW592),"Excluir Cotización","Incluir Cotización")))</f>
        <v/>
      </c>
      <c r="BG592" s="16" t="str">
        <f t="shared" ref="BG592:BG655" si="594">IF(AJ592="","",IF(COUNT($AA592:$AR592)=1,"Incluir Cotización",IF(OR(AJ592&lt;$AV592,AJ592&gt;$AW592),"Excluir Cotización","Incluir Cotización")))</f>
        <v/>
      </c>
      <c r="BH592" s="16" t="str">
        <f t="shared" ref="BH592:BH655" si="595">IF(AK592="","",IF(COUNT($AA592:$AR592)=1,"Incluir Cotización",IF(OR(AK592&lt;$AV592,AK592&gt;$AW592),"Excluir Cotización","Incluir Cotización")))</f>
        <v/>
      </c>
      <c r="BI592" s="16" t="str">
        <f t="shared" ref="BI592:BI655" si="596">IF(AL592="","",IF(COUNT($AA592:$AR592)=1,"Incluir Cotización",IF(OR(AL592&lt;$AV592,AL592&gt;$AW592),"Excluir Cotización","Incluir Cotización")))</f>
        <v/>
      </c>
      <c r="BJ592" s="16" t="str">
        <f t="shared" ref="BJ592:BJ655" si="597">IF(AM592="","",IF(COUNT($AA592:$AR592)=1,"Incluir Cotización",IF(OR(AM592&lt;$AV592,AM592&gt;$AW592),"Excluir Cotización","Incluir Cotización")))</f>
        <v/>
      </c>
      <c r="BK592" s="16" t="str">
        <f t="shared" ref="BK592:BK655" si="598">IF(AN592="","",IF(COUNT($AA592:$AR592)=1,"Incluir Cotización",IF(OR(AN592&lt;$AV592,AN592&gt;$AW592),"Excluir Cotización","Incluir Cotización")))</f>
        <v/>
      </c>
      <c r="BL592" s="16" t="str">
        <f t="shared" ref="BL592:BL655" si="599">IF(AO592="","",IF(COUNT($AA592:$AR592)=1,"Incluir Cotización",IF(OR(AO592&lt;$AV592,AO592&gt;$AW592),"Excluir Cotización","Incluir Cotización")))</f>
        <v/>
      </c>
      <c r="BM592" s="16"/>
      <c r="BN592" s="16" t="str">
        <f t="shared" ref="BN592:BN655" si="600">IF(AQ592="","",IF(COUNT($AA592:$AR592)=1,"Incluir Cotización",IF(OR(AQ592&lt;$AV592,AQ592&gt;$AW592),"Excluir Cotización","Incluir Cotización")))</f>
        <v/>
      </c>
      <c r="BO592" s="16" t="str">
        <f t="shared" ref="BO592:BO655" si="601">IF(AR592="","",IF(COUNT($AA592:$AR592)=1,"Incluir Cotización",IF(OR(AR592&lt;$AV592,AR592&gt;$AW592),"Excluir Cotización","Incluir Cotización")))</f>
        <v/>
      </c>
      <c r="BP592" s="28" t="str">
        <f t="shared" ref="BP592:BP655" si="602">IF(AX592="Incluir Cotización",$AA592,"")</f>
        <v/>
      </c>
      <c r="BQ592" s="16" t="str">
        <f t="shared" ref="BQ592:BQ655" si="603">IF(AY592="Incluir Cotización",$AB592,"")</f>
        <v/>
      </c>
      <c r="BR592" s="16" t="str">
        <f t="shared" ref="BR592:BR655" si="604">IF(AZ592="Incluir Cotización",$AC592,"")</f>
        <v/>
      </c>
      <c r="BS592" s="16" t="str">
        <f t="shared" ref="BS592:BS655" si="605">IF(BA592="Incluir Cotización",$AD592,"")</f>
        <v/>
      </c>
      <c r="BT592" s="16" t="str">
        <f t="shared" ref="BT592:BT655" si="606">IF(BB592="Incluir Cotización",$AE592,"")</f>
        <v/>
      </c>
      <c r="BU592" s="16" t="str">
        <f t="shared" ref="BU592:BU655" si="607">IF(BC592="Incluir Cotización",$AF592,"")</f>
        <v/>
      </c>
      <c r="BV592" s="16" t="str">
        <f t="shared" ref="BV592:BV655" si="608">IF(BD592="Incluir Cotización",$AG592,"")</f>
        <v/>
      </c>
      <c r="BW592" s="16" t="str">
        <f t="shared" ref="BW592:BW655" si="609">IF(BE592="Incluir Cotización",$AH592,"")</f>
        <v/>
      </c>
      <c r="BX592" s="16" t="str">
        <f t="shared" ref="BX592:BX655" si="610">IF(BF592="Incluir Cotización",$AI592,"")</f>
        <v/>
      </c>
      <c r="BY592" s="16" t="str">
        <f t="shared" ref="BY592:BY655" si="611">IF(BG592="Incluir Cotización",$AJ592,"")</f>
        <v/>
      </c>
      <c r="BZ592" s="16" t="str">
        <f t="shared" ref="BZ592:CG607" si="612">IF(BH592="Incluir Cotización",$AJ592,"")</f>
        <v/>
      </c>
      <c r="CA592" s="16" t="str">
        <f t="shared" si="612"/>
        <v/>
      </c>
      <c r="CB592" s="16" t="str">
        <f t="shared" si="612"/>
        <v/>
      </c>
      <c r="CC592" s="16" t="str">
        <f t="shared" si="612"/>
        <v/>
      </c>
      <c r="CD592" s="16" t="str">
        <f t="shared" si="612"/>
        <v/>
      </c>
      <c r="CE592" s="16" t="str">
        <f t="shared" si="612"/>
        <v/>
      </c>
      <c r="CF592" s="16" t="str">
        <f t="shared" si="612"/>
        <v/>
      </c>
      <c r="CG592" s="16" t="str">
        <f t="shared" si="612"/>
        <v/>
      </c>
      <c r="CH592" s="66" t="str">
        <f t="shared" ref="CH592:CH655" si="613">IFERROR(AVERAGE(AA592:AR592),"")</f>
        <v/>
      </c>
      <c r="CI592" s="42" t="str">
        <f t="shared" si="569"/>
        <v/>
      </c>
      <c r="CJ592" s="42" t="str">
        <f t="shared" si="570"/>
        <v/>
      </c>
      <c r="CK592" s="42" t="str">
        <f t="shared" si="571"/>
        <v/>
      </c>
      <c r="CL592" s="42" t="str">
        <f t="shared" si="572"/>
        <v/>
      </c>
      <c r="CM592" s="42" t="str">
        <f t="shared" si="573"/>
        <v/>
      </c>
      <c r="CN592" s="65">
        <f t="shared" si="559"/>
        <v>0</v>
      </c>
      <c r="CO592" s="73"/>
      <c r="CP592" s="41">
        <f t="shared" si="580"/>
        <v>0</v>
      </c>
      <c r="CQ592" s="39">
        <f t="shared" si="581"/>
        <v>0</v>
      </c>
      <c r="CR592" s="40">
        <f t="shared" si="582"/>
        <v>0</v>
      </c>
      <c r="CS592" s="134">
        <f t="shared" si="583"/>
        <v>0</v>
      </c>
      <c r="CT592" s="17"/>
      <c r="CU592" s="129"/>
      <c r="CV592" s="130">
        <f t="shared" si="560"/>
        <v>0</v>
      </c>
      <c r="CW592" s="134">
        <f t="shared" si="561"/>
        <v>0</v>
      </c>
      <c r="CX592" s="131">
        <f>+IF($I$7="SI",'INPUTS Y LISTAS'!$B$31,0)</f>
        <v>0</v>
      </c>
      <c r="CY592" s="132"/>
      <c r="CZ592" s="130">
        <f t="shared" si="562"/>
        <v>0</v>
      </c>
      <c r="DA592" s="134">
        <f t="shared" si="563"/>
        <v>0</v>
      </c>
      <c r="DB592" s="131">
        <f>+IF($I$7="SI",'INPUTS Y LISTAS'!$B$32,0)</f>
        <v>0</v>
      </c>
      <c r="DC592" s="132"/>
      <c r="DD592" s="130">
        <f t="shared" si="564"/>
        <v>0</v>
      </c>
      <c r="DE592" s="134">
        <f t="shared" si="565"/>
        <v>0</v>
      </c>
      <c r="DF592" s="131">
        <f>+IF($I$7="SI",'INPUTS Y LISTAS'!$B$33,0)</f>
        <v>0</v>
      </c>
      <c r="DG592" s="132"/>
      <c r="DH592" s="130">
        <f t="shared" si="566"/>
        <v>0</v>
      </c>
      <c r="DI592" s="134">
        <f t="shared" si="567"/>
        <v>0</v>
      </c>
      <c r="DJ592" s="136">
        <f t="shared" si="568"/>
        <v>0</v>
      </c>
    </row>
    <row r="593" spans="3:114" ht="15.75" hidden="1" outlineLevel="2" x14ac:dyDescent="0.2">
      <c r="C593" s="14">
        <f t="shared" si="575"/>
        <v>579</v>
      </c>
      <c r="D593" s="72"/>
      <c r="E593" s="69">
        <v>1</v>
      </c>
      <c r="F593" s="69"/>
      <c r="G593" s="70"/>
      <c r="H593" s="70"/>
      <c r="I593" s="70"/>
      <c r="J593" s="70"/>
      <c r="K593" s="70"/>
      <c r="L593" s="70"/>
      <c r="M593" s="70"/>
      <c r="N593" s="70"/>
      <c r="O593" s="70"/>
      <c r="P593" s="70"/>
      <c r="Q593" s="70"/>
      <c r="R593" s="70"/>
      <c r="S593" s="70"/>
      <c r="T593" s="70"/>
      <c r="U593" s="70"/>
      <c r="V593" s="70"/>
      <c r="W593" s="70"/>
      <c r="X593" s="70"/>
      <c r="Y593" s="71"/>
      <c r="Z593" s="87" t="s">
        <v>16</v>
      </c>
      <c r="AA593" s="15" t="str">
        <f>IF(G593="","",IF(Z593="SI",G593*(1+'INPUTS Y LISTAS'!$B$15),'Modelo Estadistico'!G593))</f>
        <v/>
      </c>
      <c r="AB593" s="15" t="str">
        <f>IF(H593="","",IF(Z593="SI",H593*(1+'INPUTS Y LISTAS'!$B$15),'Modelo Estadistico'!H593))</f>
        <v/>
      </c>
      <c r="AC593" s="15" t="str">
        <f>IF(I593="","",IF(Z593="SI",I593*(1+'INPUTS Y LISTAS'!$B$15),'Modelo Estadistico'!I593))</f>
        <v/>
      </c>
      <c r="AD593" s="15" t="str">
        <f>IF(J593="","",IF(Z593="SI",J593*(1+'INPUTS Y LISTAS'!$B$15),'Modelo Estadistico'!J593))</f>
        <v/>
      </c>
      <c r="AE593" s="15" t="str">
        <f>IF(K593="","",IF(Z593="SI",K593*(1+'INPUTS Y LISTAS'!$B$15),'Modelo Estadistico'!K593))</f>
        <v/>
      </c>
      <c r="AF593" s="15" t="str">
        <f>IF(L593="","",IF(Z593="SI",L593*(1+'INPUTS Y LISTAS'!$B$15),'Modelo Estadistico'!L593))</f>
        <v/>
      </c>
      <c r="AG593" s="15" t="str">
        <f>IF(M593="","",IF(Z593="SI",M593*(1+'INPUTS Y LISTAS'!$B$15),'Modelo Estadistico'!M593))</f>
        <v/>
      </c>
      <c r="AH593" s="15" t="str">
        <f>IF(N593="","",IF(Z593="SI",N593*(1+'INPUTS Y LISTAS'!$B$15),'Modelo Estadistico'!N593))</f>
        <v/>
      </c>
      <c r="AI593" s="15" t="str">
        <f>IF(O593="","",IF(Z593="SI",O593*(1+'INPUTS Y LISTAS'!$B$15),'Modelo Estadistico'!O593))</f>
        <v/>
      </c>
      <c r="AJ593" s="15" t="str">
        <f>IF(P593="","",IF(Z593="SI",P593*(1+'INPUTS Y LISTAS'!$B$15),'Modelo Estadistico'!P593))</f>
        <v/>
      </c>
      <c r="AK593" s="15" t="str">
        <f>IF(Q593="","",IF(Z593="SI",Q593*(1+'INPUTS Y LISTAS'!$B$15),'Modelo Estadistico'!Q593))</f>
        <v/>
      </c>
      <c r="AL593" s="15" t="str">
        <f>IF(R593="","",IF(Z593="SI",R593*(1+'INPUTS Y LISTAS'!$B$15),'Modelo Estadistico'!R593))</f>
        <v/>
      </c>
      <c r="AM593" s="15" t="str">
        <f>IF(S593="","",IF(Z593="SI",S593*(1+'INPUTS Y LISTAS'!$B$15),'Modelo Estadistico'!S593))</f>
        <v/>
      </c>
      <c r="AN593" s="15" t="str">
        <f>IF(T593="","",IF(Z593="SI",T593*(1+'INPUTS Y LISTAS'!$B$15),'Modelo Estadistico'!T593))</f>
        <v/>
      </c>
      <c r="AO593" s="15" t="str">
        <f>IF(U593="","",IF(Z593="SI",U593*(1+'INPUTS Y LISTAS'!$B$15),'Modelo Estadistico'!U593))</f>
        <v/>
      </c>
      <c r="AP593" s="15" t="str">
        <f>IF(V593="","",IF(Z593="SI",V593*(1+'INPUTS Y LISTAS'!$B$15),'Modelo Estadistico'!V593))</f>
        <v/>
      </c>
      <c r="AQ593" s="15" t="str">
        <f>IF(W593="","",IF(Z593="SI",W593*(1+'INPUTS Y LISTAS'!$B$15),'Modelo Estadistico'!W593))</f>
        <v/>
      </c>
      <c r="AR593" s="15" t="str">
        <f>IF(X593="","",IF(Z593="SI",X593*(1+'INPUTS Y LISTAS'!$B$15),'Modelo Estadistico'!X593))</f>
        <v/>
      </c>
      <c r="AS593" s="71"/>
      <c r="AT593" s="29" t="str">
        <f t="shared" si="576"/>
        <v/>
      </c>
      <c r="AU593" s="15" t="str">
        <f t="shared" si="577"/>
        <v/>
      </c>
      <c r="AV593" s="15" t="str">
        <f t="shared" si="578"/>
        <v/>
      </c>
      <c r="AW593" s="30" t="str">
        <f t="shared" si="579"/>
        <v/>
      </c>
      <c r="AX593" s="28" t="str">
        <f t="shared" ref="AX593:AX656" si="614">IF(AA593="","",IF(COUNT($AA593:$AR593)=1,"Incluir Cotización",IF(OR(AA593&lt;$AV593,AA593&gt;$AW593),"Excluir Cotización","Incluir Cotización")))</f>
        <v/>
      </c>
      <c r="AY593" s="16" t="str">
        <f t="shared" si="586"/>
        <v/>
      </c>
      <c r="AZ593" s="16" t="str">
        <f t="shared" si="587"/>
        <v/>
      </c>
      <c r="BA593" s="16" t="str">
        <f t="shared" si="588"/>
        <v/>
      </c>
      <c r="BB593" s="16" t="str">
        <f t="shared" si="589"/>
        <v/>
      </c>
      <c r="BC593" s="16" t="str">
        <f t="shared" si="590"/>
        <v/>
      </c>
      <c r="BD593" s="16" t="str">
        <f t="shared" si="591"/>
        <v/>
      </c>
      <c r="BE593" s="16" t="str">
        <f t="shared" si="592"/>
        <v/>
      </c>
      <c r="BF593" s="16" t="str">
        <f t="shared" si="593"/>
        <v/>
      </c>
      <c r="BG593" s="16" t="str">
        <f t="shared" si="594"/>
        <v/>
      </c>
      <c r="BH593" s="16" t="str">
        <f t="shared" si="595"/>
        <v/>
      </c>
      <c r="BI593" s="16" t="str">
        <f t="shared" si="596"/>
        <v/>
      </c>
      <c r="BJ593" s="16" t="str">
        <f t="shared" si="597"/>
        <v/>
      </c>
      <c r="BK593" s="16" t="str">
        <f t="shared" si="598"/>
        <v/>
      </c>
      <c r="BL593" s="16" t="str">
        <f t="shared" si="599"/>
        <v/>
      </c>
      <c r="BM593" s="16"/>
      <c r="BN593" s="16" t="str">
        <f t="shared" si="600"/>
        <v/>
      </c>
      <c r="BO593" s="16" t="str">
        <f t="shared" si="601"/>
        <v/>
      </c>
      <c r="BP593" s="28" t="str">
        <f t="shared" si="602"/>
        <v/>
      </c>
      <c r="BQ593" s="16" t="str">
        <f t="shared" si="603"/>
        <v/>
      </c>
      <c r="BR593" s="16" t="str">
        <f t="shared" si="604"/>
        <v/>
      </c>
      <c r="BS593" s="16" t="str">
        <f t="shared" si="605"/>
        <v/>
      </c>
      <c r="BT593" s="16" t="str">
        <f t="shared" si="606"/>
        <v/>
      </c>
      <c r="BU593" s="16" t="str">
        <f t="shared" si="607"/>
        <v/>
      </c>
      <c r="BV593" s="16" t="str">
        <f t="shared" si="608"/>
        <v/>
      </c>
      <c r="BW593" s="16" t="str">
        <f t="shared" si="609"/>
        <v/>
      </c>
      <c r="BX593" s="16" t="str">
        <f t="shared" si="610"/>
        <v/>
      </c>
      <c r="BY593" s="16" t="str">
        <f t="shared" si="611"/>
        <v/>
      </c>
      <c r="BZ593" s="16" t="str">
        <f t="shared" si="612"/>
        <v/>
      </c>
      <c r="CA593" s="16" t="str">
        <f t="shared" si="612"/>
        <v/>
      </c>
      <c r="CB593" s="16" t="str">
        <f t="shared" si="612"/>
        <v/>
      </c>
      <c r="CC593" s="16" t="str">
        <f t="shared" si="612"/>
        <v/>
      </c>
      <c r="CD593" s="16" t="str">
        <f t="shared" si="612"/>
        <v/>
      </c>
      <c r="CE593" s="16" t="str">
        <f t="shared" si="612"/>
        <v/>
      </c>
      <c r="CF593" s="16" t="str">
        <f t="shared" si="612"/>
        <v/>
      </c>
      <c r="CG593" s="16" t="str">
        <f t="shared" si="612"/>
        <v/>
      </c>
      <c r="CH593" s="66" t="str">
        <f t="shared" si="613"/>
        <v/>
      </c>
      <c r="CI593" s="42" t="str">
        <f t="shared" si="569"/>
        <v/>
      </c>
      <c r="CJ593" s="42" t="str">
        <f t="shared" si="570"/>
        <v/>
      </c>
      <c r="CK593" s="42" t="str">
        <f t="shared" si="571"/>
        <v/>
      </c>
      <c r="CL593" s="42" t="str">
        <f t="shared" si="572"/>
        <v/>
      </c>
      <c r="CM593" s="42" t="str">
        <f t="shared" si="573"/>
        <v/>
      </c>
      <c r="CN593" s="65">
        <f t="shared" ref="CN593:CN656" si="615">IFERROR(MIN(CI593:CK593),0)</f>
        <v>0</v>
      </c>
      <c r="CO593" s="73"/>
      <c r="CP593" s="41">
        <f t="shared" si="580"/>
        <v>0</v>
      </c>
      <c r="CQ593" s="39">
        <f t="shared" si="581"/>
        <v>0</v>
      </c>
      <c r="CR593" s="40">
        <f t="shared" si="582"/>
        <v>0</v>
      </c>
      <c r="CS593" s="134">
        <f t="shared" si="583"/>
        <v>0</v>
      </c>
      <c r="CT593" s="17"/>
      <c r="CU593" s="129"/>
      <c r="CV593" s="130">
        <f t="shared" ref="CV593:CV656" si="616">+CN593</f>
        <v>0</v>
      </c>
      <c r="CW593" s="134">
        <f t="shared" ref="CW593:CW656" si="617">+CV593*CU593</f>
        <v>0</v>
      </c>
      <c r="CX593" s="131">
        <f>+IF($I$7="SI",'INPUTS Y LISTAS'!$B$31,0)</f>
        <v>0</v>
      </c>
      <c r="CY593" s="132"/>
      <c r="CZ593" s="130">
        <f t="shared" ref="CZ593:CZ656" si="618">+CV593*(1+CX593)</f>
        <v>0</v>
      </c>
      <c r="DA593" s="134">
        <f t="shared" ref="DA593:DA656" si="619">+CZ593*CY593</f>
        <v>0</v>
      </c>
      <c r="DB593" s="131">
        <f>+IF($I$7="SI",'INPUTS Y LISTAS'!$B$32,0)</f>
        <v>0</v>
      </c>
      <c r="DC593" s="132"/>
      <c r="DD593" s="130">
        <f t="shared" ref="DD593:DD656" si="620">+CZ593*(1+DB593)</f>
        <v>0</v>
      </c>
      <c r="DE593" s="134">
        <f t="shared" ref="DE593:DE656" si="621">+DD593*DC593</f>
        <v>0</v>
      </c>
      <c r="DF593" s="131">
        <f>+IF($I$7="SI",'INPUTS Y LISTAS'!$B$33,0)</f>
        <v>0</v>
      </c>
      <c r="DG593" s="132"/>
      <c r="DH593" s="130">
        <f t="shared" ref="DH593:DH656" si="622">+DD593*(1+DF593)</f>
        <v>0</v>
      </c>
      <c r="DI593" s="134">
        <f t="shared" ref="DI593:DI656" si="623">+DH593*DG593</f>
        <v>0</v>
      </c>
      <c r="DJ593" s="136">
        <f t="shared" ref="DJ593:DJ656" si="624">+CW593+DA593+DE593+DI593</f>
        <v>0</v>
      </c>
    </row>
    <row r="594" spans="3:114" ht="15.75" hidden="1" outlineLevel="2" x14ac:dyDescent="0.2">
      <c r="C594" s="14">
        <f t="shared" si="575"/>
        <v>580</v>
      </c>
      <c r="D594" s="72"/>
      <c r="E594" s="69">
        <v>1</v>
      </c>
      <c r="F594" s="69"/>
      <c r="G594" s="70"/>
      <c r="H594" s="70"/>
      <c r="I594" s="70"/>
      <c r="J594" s="70"/>
      <c r="K594" s="70"/>
      <c r="L594" s="70"/>
      <c r="M594" s="70"/>
      <c r="N594" s="70"/>
      <c r="O594" s="70"/>
      <c r="P594" s="70"/>
      <c r="Q594" s="70"/>
      <c r="R594" s="70"/>
      <c r="S594" s="70"/>
      <c r="T594" s="70"/>
      <c r="U594" s="70"/>
      <c r="V594" s="70"/>
      <c r="W594" s="70"/>
      <c r="X594" s="70"/>
      <c r="Y594" s="71"/>
      <c r="Z594" s="87" t="s">
        <v>16</v>
      </c>
      <c r="AA594" s="15" t="str">
        <f>IF(G594="","",IF(Z594="SI",G594*(1+'INPUTS Y LISTAS'!$B$15),'Modelo Estadistico'!G594))</f>
        <v/>
      </c>
      <c r="AB594" s="15" t="str">
        <f>IF(H594="","",IF(Z594="SI",H594*(1+'INPUTS Y LISTAS'!$B$15),'Modelo Estadistico'!H594))</f>
        <v/>
      </c>
      <c r="AC594" s="15" t="str">
        <f>IF(I594="","",IF(Z594="SI",I594*(1+'INPUTS Y LISTAS'!$B$15),'Modelo Estadistico'!I594))</f>
        <v/>
      </c>
      <c r="AD594" s="15" t="str">
        <f>IF(J594="","",IF(Z594="SI",J594*(1+'INPUTS Y LISTAS'!$B$15),'Modelo Estadistico'!J594))</f>
        <v/>
      </c>
      <c r="AE594" s="15" t="str">
        <f>IF(K594="","",IF(Z594="SI",K594*(1+'INPUTS Y LISTAS'!$B$15),'Modelo Estadistico'!K594))</f>
        <v/>
      </c>
      <c r="AF594" s="15" t="str">
        <f>IF(L594="","",IF(Z594="SI",L594*(1+'INPUTS Y LISTAS'!$B$15),'Modelo Estadistico'!L594))</f>
        <v/>
      </c>
      <c r="AG594" s="15" t="str">
        <f>IF(M594="","",IF(Z594="SI",M594*(1+'INPUTS Y LISTAS'!$B$15),'Modelo Estadistico'!M594))</f>
        <v/>
      </c>
      <c r="AH594" s="15" t="str">
        <f>IF(N594="","",IF(Z594="SI",N594*(1+'INPUTS Y LISTAS'!$B$15),'Modelo Estadistico'!N594))</f>
        <v/>
      </c>
      <c r="AI594" s="15" t="str">
        <f>IF(O594="","",IF(Z594="SI",O594*(1+'INPUTS Y LISTAS'!$B$15),'Modelo Estadistico'!O594))</f>
        <v/>
      </c>
      <c r="AJ594" s="15" t="str">
        <f>IF(P594="","",IF(Z594="SI",P594*(1+'INPUTS Y LISTAS'!$B$15),'Modelo Estadistico'!P594))</f>
        <v/>
      </c>
      <c r="AK594" s="15" t="str">
        <f>IF(Q594="","",IF(Z594="SI",Q594*(1+'INPUTS Y LISTAS'!$B$15),'Modelo Estadistico'!Q594))</f>
        <v/>
      </c>
      <c r="AL594" s="15" t="str">
        <f>IF(R594="","",IF(Z594="SI",R594*(1+'INPUTS Y LISTAS'!$B$15),'Modelo Estadistico'!R594))</f>
        <v/>
      </c>
      <c r="AM594" s="15" t="str">
        <f>IF(S594="","",IF(Z594="SI",S594*(1+'INPUTS Y LISTAS'!$B$15),'Modelo Estadistico'!S594))</f>
        <v/>
      </c>
      <c r="AN594" s="15" t="str">
        <f>IF(T594="","",IF(Z594="SI",T594*(1+'INPUTS Y LISTAS'!$B$15),'Modelo Estadistico'!T594))</f>
        <v/>
      </c>
      <c r="AO594" s="15" t="str">
        <f>IF(U594="","",IF(Z594="SI",U594*(1+'INPUTS Y LISTAS'!$B$15),'Modelo Estadistico'!U594))</f>
        <v/>
      </c>
      <c r="AP594" s="15" t="str">
        <f>IF(V594="","",IF(Z594="SI",V594*(1+'INPUTS Y LISTAS'!$B$15),'Modelo Estadistico'!V594))</f>
        <v/>
      </c>
      <c r="AQ594" s="15" t="str">
        <f>IF(W594="","",IF(Z594="SI",W594*(1+'INPUTS Y LISTAS'!$B$15),'Modelo Estadistico'!W594))</f>
        <v/>
      </c>
      <c r="AR594" s="15" t="str">
        <f>IF(X594="","",IF(Z594="SI",X594*(1+'INPUTS Y LISTAS'!$B$15),'Modelo Estadistico'!X594))</f>
        <v/>
      </c>
      <c r="AS594" s="71"/>
      <c r="AT594" s="29" t="str">
        <f t="shared" si="576"/>
        <v/>
      </c>
      <c r="AU594" s="15" t="str">
        <f t="shared" si="577"/>
        <v/>
      </c>
      <c r="AV594" s="15" t="str">
        <f t="shared" si="578"/>
        <v/>
      </c>
      <c r="AW594" s="30" t="str">
        <f t="shared" si="579"/>
        <v/>
      </c>
      <c r="AX594" s="28" t="str">
        <f t="shared" si="614"/>
        <v/>
      </c>
      <c r="AY594" s="16" t="str">
        <f t="shared" si="586"/>
        <v/>
      </c>
      <c r="AZ594" s="16" t="str">
        <f t="shared" si="587"/>
        <v/>
      </c>
      <c r="BA594" s="16" t="str">
        <f t="shared" si="588"/>
        <v/>
      </c>
      <c r="BB594" s="16" t="str">
        <f t="shared" si="589"/>
        <v/>
      </c>
      <c r="BC594" s="16" t="str">
        <f t="shared" si="590"/>
        <v/>
      </c>
      <c r="BD594" s="16" t="str">
        <f t="shared" si="591"/>
        <v/>
      </c>
      <c r="BE594" s="16" t="str">
        <f t="shared" si="592"/>
        <v/>
      </c>
      <c r="BF594" s="16" t="str">
        <f t="shared" si="593"/>
        <v/>
      </c>
      <c r="BG594" s="16" t="str">
        <f t="shared" si="594"/>
        <v/>
      </c>
      <c r="BH594" s="16" t="str">
        <f t="shared" si="595"/>
        <v/>
      </c>
      <c r="BI594" s="16" t="str">
        <f t="shared" si="596"/>
        <v/>
      </c>
      <c r="BJ594" s="16" t="str">
        <f t="shared" si="597"/>
        <v/>
      </c>
      <c r="BK594" s="16" t="str">
        <f t="shared" si="598"/>
        <v/>
      </c>
      <c r="BL594" s="16" t="str">
        <f t="shared" si="599"/>
        <v/>
      </c>
      <c r="BM594" s="16"/>
      <c r="BN594" s="16" t="str">
        <f t="shared" si="600"/>
        <v/>
      </c>
      <c r="BO594" s="16" t="str">
        <f t="shared" si="601"/>
        <v/>
      </c>
      <c r="BP594" s="28" t="str">
        <f t="shared" si="602"/>
        <v/>
      </c>
      <c r="BQ594" s="16" t="str">
        <f t="shared" si="603"/>
        <v/>
      </c>
      <c r="BR594" s="16" t="str">
        <f t="shared" si="604"/>
        <v/>
      </c>
      <c r="BS594" s="16" t="str">
        <f t="shared" si="605"/>
        <v/>
      </c>
      <c r="BT594" s="16" t="str">
        <f t="shared" si="606"/>
        <v/>
      </c>
      <c r="BU594" s="16" t="str">
        <f t="shared" si="607"/>
        <v/>
      </c>
      <c r="BV594" s="16" t="str">
        <f t="shared" si="608"/>
        <v/>
      </c>
      <c r="BW594" s="16" t="str">
        <f t="shared" si="609"/>
        <v/>
      </c>
      <c r="BX594" s="16" t="str">
        <f t="shared" si="610"/>
        <v/>
      </c>
      <c r="BY594" s="16" t="str">
        <f t="shared" si="611"/>
        <v/>
      </c>
      <c r="BZ594" s="16" t="str">
        <f t="shared" si="612"/>
        <v/>
      </c>
      <c r="CA594" s="16" t="str">
        <f t="shared" si="612"/>
        <v/>
      </c>
      <c r="CB594" s="16" t="str">
        <f t="shared" si="612"/>
        <v/>
      </c>
      <c r="CC594" s="16" t="str">
        <f t="shared" si="612"/>
        <v/>
      </c>
      <c r="CD594" s="16" t="str">
        <f t="shared" si="612"/>
        <v/>
      </c>
      <c r="CE594" s="16" t="str">
        <f t="shared" si="612"/>
        <v/>
      </c>
      <c r="CF594" s="16" t="str">
        <f t="shared" si="612"/>
        <v/>
      </c>
      <c r="CG594" s="16" t="str">
        <f t="shared" si="612"/>
        <v/>
      </c>
      <c r="CH594" s="66" t="str">
        <f t="shared" si="613"/>
        <v/>
      </c>
      <c r="CI594" s="42" t="str">
        <f t="shared" ref="CI594:CI657" si="625">IFERROR(AVERAGE(BP594:CG594),"")</f>
        <v/>
      </c>
      <c r="CJ594" s="42" t="str">
        <f t="shared" ref="CJ594:CJ657" si="626">IFERROR(MEDIAN(BP594:CG594),"")</f>
        <v/>
      </c>
      <c r="CK594" s="42" t="str">
        <f t="shared" ref="CK594:CK657" si="627">IFERROR(GEOMEAN(BP594:CG594),"")</f>
        <v/>
      </c>
      <c r="CL594" s="42" t="str">
        <f t="shared" ref="CL594:CL657" si="628">IFERROR(TRIMMEAN(BP594:CG594,$CL$10),"")</f>
        <v/>
      </c>
      <c r="CM594" s="42" t="str">
        <f t="shared" ref="CM594:CM657" si="629">IFERROR(HARMEAN(BP594:CG594),"")</f>
        <v/>
      </c>
      <c r="CN594" s="65">
        <f t="shared" si="615"/>
        <v>0</v>
      </c>
      <c r="CO594" s="73"/>
      <c r="CP594" s="41">
        <f t="shared" si="580"/>
        <v>0</v>
      </c>
      <c r="CQ594" s="39">
        <f t="shared" si="581"/>
        <v>0</v>
      </c>
      <c r="CR594" s="40">
        <f t="shared" si="582"/>
        <v>0</v>
      </c>
      <c r="CS594" s="134">
        <f t="shared" si="583"/>
        <v>0</v>
      </c>
      <c r="CT594" s="17"/>
      <c r="CU594" s="129"/>
      <c r="CV594" s="130">
        <f t="shared" si="616"/>
        <v>0</v>
      </c>
      <c r="CW594" s="134">
        <f t="shared" si="617"/>
        <v>0</v>
      </c>
      <c r="CX594" s="131">
        <f>+IF($I$7="SI",'INPUTS Y LISTAS'!$B$31,0)</f>
        <v>0</v>
      </c>
      <c r="CY594" s="132"/>
      <c r="CZ594" s="130">
        <f t="shared" si="618"/>
        <v>0</v>
      </c>
      <c r="DA594" s="134">
        <f t="shared" si="619"/>
        <v>0</v>
      </c>
      <c r="DB594" s="131">
        <f>+IF($I$7="SI",'INPUTS Y LISTAS'!$B$32,0)</f>
        <v>0</v>
      </c>
      <c r="DC594" s="132"/>
      <c r="DD594" s="130">
        <f t="shared" si="620"/>
        <v>0</v>
      </c>
      <c r="DE594" s="134">
        <f t="shared" si="621"/>
        <v>0</v>
      </c>
      <c r="DF594" s="131">
        <f>+IF($I$7="SI",'INPUTS Y LISTAS'!$B$33,0)</f>
        <v>0</v>
      </c>
      <c r="DG594" s="132"/>
      <c r="DH594" s="130">
        <f t="shared" si="622"/>
        <v>0</v>
      </c>
      <c r="DI594" s="134">
        <f t="shared" si="623"/>
        <v>0</v>
      </c>
      <c r="DJ594" s="136">
        <f t="shared" si="624"/>
        <v>0</v>
      </c>
    </row>
    <row r="595" spans="3:114" ht="15.75" hidden="1" outlineLevel="2" x14ac:dyDescent="0.2">
      <c r="C595" s="14">
        <f t="shared" si="575"/>
        <v>581</v>
      </c>
      <c r="D595" s="72"/>
      <c r="E595" s="69">
        <v>1</v>
      </c>
      <c r="F595" s="69"/>
      <c r="G595" s="70"/>
      <c r="H595" s="70"/>
      <c r="I595" s="70"/>
      <c r="J595" s="70"/>
      <c r="K595" s="70"/>
      <c r="L595" s="70"/>
      <c r="M595" s="70"/>
      <c r="N595" s="70"/>
      <c r="O595" s="70"/>
      <c r="P595" s="70"/>
      <c r="Q595" s="70"/>
      <c r="R595" s="70"/>
      <c r="S595" s="70"/>
      <c r="T595" s="70"/>
      <c r="U595" s="70"/>
      <c r="V595" s="70"/>
      <c r="W595" s="70"/>
      <c r="X595" s="70"/>
      <c r="Y595" s="71"/>
      <c r="Z595" s="87" t="s">
        <v>16</v>
      </c>
      <c r="AA595" s="15" t="str">
        <f>IF(G595="","",IF(Z595="SI",G595*(1+'INPUTS Y LISTAS'!$B$15),'Modelo Estadistico'!G595))</f>
        <v/>
      </c>
      <c r="AB595" s="15" t="str">
        <f>IF(H595="","",IF(Z595="SI",H595*(1+'INPUTS Y LISTAS'!$B$15),'Modelo Estadistico'!H595))</f>
        <v/>
      </c>
      <c r="AC595" s="15" t="str">
        <f>IF(I595="","",IF(Z595="SI",I595*(1+'INPUTS Y LISTAS'!$B$15),'Modelo Estadistico'!I595))</f>
        <v/>
      </c>
      <c r="AD595" s="15" t="str">
        <f>IF(J595="","",IF(Z595="SI",J595*(1+'INPUTS Y LISTAS'!$B$15),'Modelo Estadistico'!J595))</f>
        <v/>
      </c>
      <c r="AE595" s="15" t="str">
        <f>IF(K595="","",IF(Z595="SI",K595*(1+'INPUTS Y LISTAS'!$B$15),'Modelo Estadistico'!K595))</f>
        <v/>
      </c>
      <c r="AF595" s="15" t="str">
        <f>IF(L595="","",IF(Z595="SI",L595*(1+'INPUTS Y LISTAS'!$B$15),'Modelo Estadistico'!L595))</f>
        <v/>
      </c>
      <c r="AG595" s="15" t="str">
        <f>IF(M595="","",IF(Z595="SI",M595*(1+'INPUTS Y LISTAS'!$B$15),'Modelo Estadistico'!M595))</f>
        <v/>
      </c>
      <c r="AH595" s="15" t="str">
        <f>IF(N595="","",IF(Z595="SI",N595*(1+'INPUTS Y LISTAS'!$B$15),'Modelo Estadistico'!N595))</f>
        <v/>
      </c>
      <c r="AI595" s="15" t="str">
        <f>IF(O595="","",IF(Z595="SI",O595*(1+'INPUTS Y LISTAS'!$B$15),'Modelo Estadistico'!O595))</f>
        <v/>
      </c>
      <c r="AJ595" s="15" t="str">
        <f>IF(P595="","",IF(Z595="SI",P595*(1+'INPUTS Y LISTAS'!$B$15),'Modelo Estadistico'!P595))</f>
        <v/>
      </c>
      <c r="AK595" s="15" t="str">
        <f>IF(Q595="","",IF(Z595="SI",Q595*(1+'INPUTS Y LISTAS'!$B$15),'Modelo Estadistico'!Q595))</f>
        <v/>
      </c>
      <c r="AL595" s="15" t="str">
        <f>IF(R595="","",IF(Z595="SI",R595*(1+'INPUTS Y LISTAS'!$B$15),'Modelo Estadistico'!R595))</f>
        <v/>
      </c>
      <c r="AM595" s="15" t="str">
        <f>IF(S595="","",IF(Z595="SI",S595*(1+'INPUTS Y LISTAS'!$B$15),'Modelo Estadistico'!S595))</f>
        <v/>
      </c>
      <c r="AN595" s="15" t="str">
        <f>IF(T595="","",IF(Z595="SI",T595*(1+'INPUTS Y LISTAS'!$B$15),'Modelo Estadistico'!T595))</f>
        <v/>
      </c>
      <c r="AO595" s="15" t="str">
        <f>IF(U595="","",IF(Z595="SI",U595*(1+'INPUTS Y LISTAS'!$B$15),'Modelo Estadistico'!U595))</f>
        <v/>
      </c>
      <c r="AP595" s="15" t="str">
        <f>IF(V595="","",IF(Z595="SI",V595*(1+'INPUTS Y LISTAS'!$B$15),'Modelo Estadistico'!V595))</f>
        <v/>
      </c>
      <c r="AQ595" s="15" t="str">
        <f>IF(W595="","",IF(Z595="SI",W595*(1+'INPUTS Y LISTAS'!$B$15),'Modelo Estadistico'!W595))</f>
        <v/>
      </c>
      <c r="AR595" s="15" t="str">
        <f>IF(X595="","",IF(Z595="SI",X595*(1+'INPUTS Y LISTAS'!$B$15),'Modelo Estadistico'!X595))</f>
        <v/>
      </c>
      <c r="AS595" s="71"/>
      <c r="AT595" s="29" t="str">
        <f t="shared" si="576"/>
        <v/>
      </c>
      <c r="AU595" s="15" t="str">
        <f t="shared" si="577"/>
        <v/>
      </c>
      <c r="AV595" s="15" t="str">
        <f t="shared" si="578"/>
        <v/>
      </c>
      <c r="AW595" s="30" t="str">
        <f t="shared" si="579"/>
        <v/>
      </c>
      <c r="AX595" s="28" t="str">
        <f t="shared" si="614"/>
        <v/>
      </c>
      <c r="AY595" s="16" t="str">
        <f t="shared" si="586"/>
        <v/>
      </c>
      <c r="AZ595" s="16" t="str">
        <f t="shared" si="587"/>
        <v/>
      </c>
      <c r="BA595" s="16" t="str">
        <f t="shared" si="588"/>
        <v/>
      </c>
      <c r="BB595" s="16" t="str">
        <f t="shared" si="589"/>
        <v/>
      </c>
      <c r="BC595" s="16" t="str">
        <f t="shared" si="590"/>
        <v/>
      </c>
      <c r="BD595" s="16" t="str">
        <f t="shared" si="591"/>
        <v/>
      </c>
      <c r="BE595" s="16" t="str">
        <f t="shared" si="592"/>
        <v/>
      </c>
      <c r="BF595" s="16" t="str">
        <f t="shared" si="593"/>
        <v/>
      </c>
      <c r="BG595" s="16" t="str">
        <f t="shared" si="594"/>
        <v/>
      </c>
      <c r="BH595" s="16" t="str">
        <f t="shared" si="595"/>
        <v/>
      </c>
      <c r="BI595" s="16" t="str">
        <f t="shared" si="596"/>
        <v/>
      </c>
      <c r="BJ595" s="16" t="str">
        <f t="shared" si="597"/>
        <v/>
      </c>
      <c r="BK595" s="16" t="str">
        <f t="shared" si="598"/>
        <v/>
      </c>
      <c r="BL595" s="16" t="str">
        <f t="shared" si="599"/>
        <v/>
      </c>
      <c r="BM595" s="16"/>
      <c r="BN595" s="16" t="str">
        <f t="shared" si="600"/>
        <v/>
      </c>
      <c r="BO595" s="16" t="str">
        <f t="shared" si="601"/>
        <v/>
      </c>
      <c r="BP595" s="28" t="str">
        <f t="shared" si="602"/>
        <v/>
      </c>
      <c r="BQ595" s="16" t="str">
        <f t="shared" si="603"/>
        <v/>
      </c>
      <c r="BR595" s="16" t="str">
        <f t="shared" si="604"/>
        <v/>
      </c>
      <c r="BS595" s="16" t="str">
        <f t="shared" si="605"/>
        <v/>
      </c>
      <c r="BT595" s="16" t="str">
        <f t="shared" si="606"/>
        <v/>
      </c>
      <c r="BU595" s="16" t="str">
        <f t="shared" si="607"/>
        <v/>
      </c>
      <c r="BV595" s="16" t="str">
        <f t="shared" si="608"/>
        <v/>
      </c>
      <c r="BW595" s="16" t="str">
        <f t="shared" si="609"/>
        <v/>
      </c>
      <c r="BX595" s="16" t="str">
        <f t="shared" si="610"/>
        <v/>
      </c>
      <c r="BY595" s="16" t="str">
        <f t="shared" si="611"/>
        <v/>
      </c>
      <c r="BZ595" s="16" t="str">
        <f t="shared" si="612"/>
        <v/>
      </c>
      <c r="CA595" s="16" t="str">
        <f t="shared" si="612"/>
        <v/>
      </c>
      <c r="CB595" s="16" t="str">
        <f t="shared" si="612"/>
        <v/>
      </c>
      <c r="CC595" s="16" t="str">
        <f t="shared" si="612"/>
        <v/>
      </c>
      <c r="CD595" s="16" t="str">
        <f t="shared" si="612"/>
        <v/>
      </c>
      <c r="CE595" s="16" t="str">
        <f t="shared" si="612"/>
        <v/>
      </c>
      <c r="CF595" s="16" t="str">
        <f t="shared" si="612"/>
        <v/>
      </c>
      <c r="CG595" s="16" t="str">
        <f t="shared" si="612"/>
        <v/>
      </c>
      <c r="CH595" s="66" t="str">
        <f t="shared" si="613"/>
        <v/>
      </c>
      <c r="CI595" s="42" t="str">
        <f t="shared" si="625"/>
        <v/>
      </c>
      <c r="CJ595" s="42" t="str">
        <f t="shared" si="626"/>
        <v/>
      </c>
      <c r="CK595" s="42" t="str">
        <f t="shared" si="627"/>
        <v/>
      </c>
      <c r="CL595" s="42" t="str">
        <f t="shared" si="628"/>
        <v/>
      </c>
      <c r="CM595" s="42" t="str">
        <f t="shared" si="629"/>
        <v/>
      </c>
      <c r="CN595" s="65">
        <f t="shared" si="615"/>
        <v>0</v>
      </c>
      <c r="CO595" s="73"/>
      <c r="CP595" s="41">
        <f t="shared" si="580"/>
        <v>0</v>
      </c>
      <c r="CQ595" s="39">
        <f t="shared" si="581"/>
        <v>0</v>
      </c>
      <c r="CR595" s="40">
        <f t="shared" si="582"/>
        <v>0</v>
      </c>
      <c r="CS595" s="134">
        <f t="shared" si="583"/>
        <v>0</v>
      </c>
      <c r="CT595" s="17"/>
      <c r="CU595" s="129"/>
      <c r="CV595" s="130">
        <f t="shared" si="616"/>
        <v>0</v>
      </c>
      <c r="CW595" s="134">
        <f t="shared" si="617"/>
        <v>0</v>
      </c>
      <c r="CX595" s="131">
        <f>+IF($I$7="SI",'INPUTS Y LISTAS'!$B$31,0)</f>
        <v>0</v>
      </c>
      <c r="CY595" s="132"/>
      <c r="CZ595" s="130">
        <f t="shared" si="618"/>
        <v>0</v>
      </c>
      <c r="DA595" s="134">
        <f t="shared" si="619"/>
        <v>0</v>
      </c>
      <c r="DB595" s="131">
        <f>+IF($I$7="SI",'INPUTS Y LISTAS'!$B$32,0)</f>
        <v>0</v>
      </c>
      <c r="DC595" s="132"/>
      <c r="DD595" s="130">
        <f t="shared" si="620"/>
        <v>0</v>
      </c>
      <c r="DE595" s="134">
        <f t="shared" si="621"/>
        <v>0</v>
      </c>
      <c r="DF595" s="131">
        <f>+IF($I$7="SI",'INPUTS Y LISTAS'!$B$33,0)</f>
        <v>0</v>
      </c>
      <c r="DG595" s="132"/>
      <c r="DH595" s="130">
        <f t="shared" si="622"/>
        <v>0</v>
      </c>
      <c r="DI595" s="134">
        <f t="shared" si="623"/>
        <v>0</v>
      </c>
      <c r="DJ595" s="136">
        <f t="shared" si="624"/>
        <v>0</v>
      </c>
    </row>
    <row r="596" spans="3:114" ht="15.75" hidden="1" outlineLevel="2" x14ac:dyDescent="0.2">
      <c r="C596" s="14">
        <f t="shared" si="575"/>
        <v>582</v>
      </c>
      <c r="D596" s="72"/>
      <c r="E596" s="69">
        <v>1</v>
      </c>
      <c r="F596" s="69"/>
      <c r="G596" s="70"/>
      <c r="H596" s="70"/>
      <c r="I596" s="70"/>
      <c r="J596" s="70"/>
      <c r="K596" s="70"/>
      <c r="L596" s="70"/>
      <c r="M596" s="70"/>
      <c r="N596" s="70"/>
      <c r="O596" s="70"/>
      <c r="P596" s="70"/>
      <c r="Q596" s="70"/>
      <c r="R596" s="70"/>
      <c r="S596" s="70"/>
      <c r="T596" s="70"/>
      <c r="U596" s="70"/>
      <c r="V596" s="70"/>
      <c r="W596" s="70"/>
      <c r="X596" s="70"/>
      <c r="Y596" s="71"/>
      <c r="Z596" s="87" t="s">
        <v>16</v>
      </c>
      <c r="AA596" s="15" t="str">
        <f>IF(G596="","",IF(Z596="SI",G596*(1+'INPUTS Y LISTAS'!$B$15),'Modelo Estadistico'!G596))</f>
        <v/>
      </c>
      <c r="AB596" s="15" t="str">
        <f>IF(H596="","",IF(Z596="SI",H596*(1+'INPUTS Y LISTAS'!$B$15),'Modelo Estadistico'!H596))</f>
        <v/>
      </c>
      <c r="AC596" s="15" t="str">
        <f>IF(I596="","",IF(Z596="SI",I596*(1+'INPUTS Y LISTAS'!$B$15),'Modelo Estadistico'!I596))</f>
        <v/>
      </c>
      <c r="AD596" s="15" t="str">
        <f>IF(J596="","",IF(Z596="SI",J596*(1+'INPUTS Y LISTAS'!$B$15),'Modelo Estadistico'!J596))</f>
        <v/>
      </c>
      <c r="AE596" s="15" t="str">
        <f>IF(K596="","",IF(Z596="SI",K596*(1+'INPUTS Y LISTAS'!$B$15),'Modelo Estadistico'!K596))</f>
        <v/>
      </c>
      <c r="AF596" s="15" t="str">
        <f>IF(L596="","",IF(Z596="SI",L596*(1+'INPUTS Y LISTAS'!$B$15),'Modelo Estadistico'!L596))</f>
        <v/>
      </c>
      <c r="AG596" s="15" t="str">
        <f>IF(M596="","",IF(Z596="SI",M596*(1+'INPUTS Y LISTAS'!$B$15),'Modelo Estadistico'!M596))</f>
        <v/>
      </c>
      <c r="AH596" s="15" t="str">
        <f>IF(N596="","",IF(Z596="SI",N596*(1+'INPUTS Y LISTAS'!$B$15),'Modelo Estadistico'!N596))</f>
        <v/>
      </c>
      <c r="AI596" s="15" t="str">
        <f>IF(O596="","",IF(Z596="SI",O596*(1+'INPUTS Y LISTAS'!$B$15),'Modelo Estadistico'!O596))</f>
        <v/>
      </c>
      <c r="AJ596" s="15" t="str">
        <f>IF(P596="","",IF(Z596="SI",P596*(1+'INPUTS Y LISTAS'!$B$15),'Modelo Estadistico'!P596))</f>
        <v/>
      </c>
      <c r="AK596" s="15" t="str">
        <f>IF(Q596="","",IF(Z596="SI",Q596*(1+'INPUTS Y LISTAS'!$B$15),'Modelo Estadistico'!Q596))</f>
        <v/>
      </c>
      <c r="AL596" s="15" t="str">
        <f>IF(R596="","",IF(Z596="SI",R596*(1+'INPUTS Y LISTAS'!$B$15),'Modelo Estadistico'!R596))</f>
        <v/>
      </c>
      <c r="AM596" s="15" t="str">
        <f>IF(S596="","",IF(Z596="SI",S596*(1+'INPUTS Y LISTAS'!$B$15),'Modelo Estadistico'!S596))</f>
        <v/>
      </c>
      <c r="AN596" s="15" t="str">
        <f>IF(T596="","",IF(Z596="SI",T596*(1+'INPUTS Y LISTAS'!$B$15),'Modelo Estadistico'!T596))</f>
        <v/>
      </c>
      <c r="AO596" s="15" t="str">
        <f>IF(U596="","",IF(Z596="SI",U596*(1+'INPUTS Y LISTAS'!$B$15),'Modelo Estadistico'!U596))</f>
        <v/>
      </c>
      <c r="AP596" s="15" t="str">
        <f>IF(V596="","",IF(Z596="SI",V596*(1+'INPUTS Y LISTAS'!$B$15),'Modelo Estadistico'!V596))</f>
        <v/>
      </c>
      <c r="AQ596" s="15" t="str">
        <f>IF(W596="","",IF(Z596="SI",W596*(1+'INPUTS Y LISTAS'!$B$15),'Modelo Estadistico'!W596))</f>
        <v/>
      </c>
      <c r="AR596" s="15" t="str">
        <f>IF(X596="","",IF(Z596="SI",X596*(1+'INPUTS Y LISTAS'!$B$15),'Modelo Estadistico'!X596))</f>
        <v/>
      </c>
      <c r="AS596" s="71"/>
      <c r="AT596" s="29" t="str">
        <f t="shared" si="576"/>
        <v/>
      </c>
      <c r="AU596" s="15" t="str">
        <f t="shared" si="577"/>
        <v/>
      </c>
      <c r="AV596" s="15" t="str">
        <f t="shared" si="578"/>
        <v/>
      </c>
      <c r="AW596" s="30" t="str">
        <f t="shared" si="579"/>
        <v/>
      </c>
      <c r="AX596" s="28" t="str">
        <f t="shared" si="614"/>
        <v/>
      </c>
      <c r="AY596" s="16" t="str">
        <f t="shared" si="586"/>
        <v/>
      </c>
      <c r="AZ596" s="16" t="str">
        <f t="shared" si="587"/>
        <v/>
      </c>
      <c r="BA596" s="16" t="str">
        <f t="shared" si="588"/>
        <v/>
      </c>
      <c r="BB596" s="16" t="str">
        <f t="shared" si="589"/>
        <v/>
      </c>
      <c r="BC596" s="16" t="str">
        <f t="shared" si="590"/>
        <v/>
      </c>
      <c r="BD596" s="16" t="str">
        <f t="shared" si="591"/>
        <v/>
      </c>
      <c r="BE596" s="16" t="str">
        <f t="shared" si="592"/>
        <v/>
      </c>
      <c r="BF596" s="16" t="str">
        <f t="shared" si="593"/>
        <v/>
      </c>
      <c r="BG596" s="16" t="str">
        <f t="shared" si="594"/>
        <v/>
      </c>
      <c r="BH596" s="16" t="str">
        <f t="shared" si="595"/>
        <v/>
      </c>
      <c r="BI596" s="16" t="str">
        <f t="shared" si="596"/>
        <v/>
      </c>
      <c r="BJ596" s="16" t="str">
        <f t="shared" si="597"/>
        <v/>
      </c>
      <c r="BK596" s="16" t="str">
        <f t="shared" si="598"/>
        <v/>
      </c>
      <c r="BL596" s="16" t="str">
        <f t="shared" si="599"/>
        <v/>
      </c>
      <c r="BM596" s="16"/>
      <c r="BN596" s="16" t="str">
        <f t="shared" si="600"/>
        <v/>
      </c>
      <c r="BO596" s="16" t="str">
        <f t="shared" si="601"/>
        <v/>
      </c>
      <c r="BP596" s="28" t="str">
        <f t="shared" si="602"/>
        <v/>
      </c>
      <c r="BQ596" s="16" t="str">
        <f t="shared" si="603"/>
        <v/>
      </c>
      <c r="BR596" s="16" t="str">
        <f t="shared" si="604"/>
        <v/>
      </c>
      <c r="BS596" s="16" t="str">
        <f t="shared" si="605"/>
        <v/>
      </c>
      <c r="BT596" s="16" t="str">
        <f t="shared" si="606"/>
        <v/>
      </c>
      <c r="BU596" s="16" t="str">
        <f t="shared" si="607"/>
        <v/>
      </c>
      <c r="BV596" s="16" t="str">
        <f t="shared" si="608"/>
        <v/>
      </c>
      <c r="BW596" s="16" t="str">
        <f t="shared" si="609"/>
        <v/>
      </c>
      <c r="BX596" s="16" t="str">
        <f t="shared" si="610"/>
        <v/>
      </c>
      <c r="BY596" s="16" t="str">
        <f t="shared" si="611"/>
        <v/>
      </c>
      <c r="BZ596" s="16" t="str">
        <f t="shared" si="612"/>
        <v/>
      </c>
      <c r="CA596" s="16" t="str">
        <f t="shared" si="612"/>
        <v/>
      </c>
      <c r="CB596" s="16" t="str">
        <f t="shared" si="612"/>
        <v/>
      </c>
      <c r="CC596" s="16" t="str">
        <f t="shared" si="612"/>
        <v/>
      </c>
      <c r="CD596" s="16" t="str">
        <f t="shared" si="612"/>
        <v/>
      </c>
      <c r="CE596" s="16" t="str">
        <f t="shared" si="612"/>
        <v/>
      </c>
      <c r="CF596" s="16" t="str">
        <f t="shared" si="612"/>
        <v/>
      </c>
      <c r="CG596" s="16" t="str">
        <f t="shared" si="612"/>
        <v/>
      </c>
      <c r="CH596" s="66" t="str">
        <f t="shared" si="613"/>
        <v/>
      </c>
      <c r="CI596" s="42" t="str">
        <f t="shared" si="625"/>
        <v/>
      </c>
      <c r="CJ596" s="42" t="str">
        <f t="shared" si="626"/>
        <v/>
      </c>
      <c r="CK596" s="42" t="str">
        <f t="shared" si="627"/>
        <v/>
      </c>
      <c r="CL596" s="42" t="str">
        <f t="shared" si="628"/>
        <v/>
      </c>
      <c r="CM596" s="42" t="str">
        <f t="shared" si="629"/>
        <v/>
      </c>
      <c r="CN596" s="65">
        <f t="shared" si="615"/>
        <v>0</v>
      </c>
      <c r="CO596" s="73"/>
      <c r="CP596" s="41">
        <f t="shared" si="580"/>
        <v>0</v>
      </c>
      <c r="CQ596" s="39">
        <f t="shared" si="581"/>
        <v>0</v>
      </c>
      <c r="CR596" s="40">
        <f t="shared" si="582"/>
        <v>0</v>
      </c>
      <c r="CS596" s="134">
        <f t="shared" si="583"/>
        <v>0</v>
      </c>
      <c r="CT596" s="17"/>
      <c r="CU596" s="129"/>
      <c r="CV596" s="130">
        <f t="shared" si="616"/>
        <v>0</v>
      </c>
      <c r="CW596" s="134">
        <f t="shared" si="617"/>
        <v>0</v>
      </c>
      <c r="CX596" s="131">
        <f>+IF($I$7="SI",'INPUTS Y LISTAS'!$B$31,0)</f>
        <v>0</v>
      </c>
      <c r="CY596" s="132"/>
      <c r="CZ596" s="130">
        <f t="shared" si="618"/>
        <v>0</v>
      </c>
      <c r="DA596" s="134">
        <f t="shared" si="619"/>
        <v>0</v>
      </c>
      <c r="DB596" s="131">
        <f>+IF($I$7="SI",'INPUTS Y LISTAS'!$B$32,0)</f>
        <v>0</v>
      </c>
      <c r="DC596" s="132"/>
      <c r="DD596" s="130">
        <f t="shared" si="620"/>
        <v>0</v>
      </c>
      <c r="DE596" s="134">
        <f t="shared" si="621"/>
        <v>0</v>
      </c>
      <c r="DF596" s="131">
        <f>+IF($I$7="SI",'INPUTS Y LISTAS'!$B$33,0)</f>
        <v>0</v>
      </c>
      <c r="DG596" s="132"/>
      <c r="DH596" s="130">
        <f t="shared" si="622"/>
        <v>0</v>
      </c>
      <c r="DI596" s="134">
        <f t="shared" si="623"/>
        <v>0</v>
      </c>
      <c r="DJ596" s="136">
        <f t="shared" si="624"/>
        <v>0</v>
      </c>
    </row>
    <row r="597" spans="3:114" ht="15.75" hidden="1" outlineLevel="2" x14ac:dyDescent="0.2">
      <c r="C597" s="14">
        <f t="shared" si="575"/>
        <v>583</v>
      </c>
      <c r="D597" s="72"/>
      <c r="E597" s="69">
        <v>1</v>
      </c>
      <c r="F597" s="69"/>
      <c r="G597" s="70"/>
      <c r="H597" s="70"/>
      <c r="I597" s="70"/>
      <c r="J597" s="70"/>
      <c r="K597" s="70"/>
      <c r="L597" s="70"/>
      <c r="M597" s="70"/>
      <c r="N597" s="70"/>
      <c r="O597" s="70"/>
      <c r="P597" s="70"/>
      <c r="Q597" s="70"/>
      <c r="R597" s="70"/>
      <c r="S597" s="70"/>
      <c r="T597" s="70"/>
      <c r="U597" s="70"/>
      <c r="V597" s="70"/>
      <c r="W597" s="70"/>
      <c r="X597" s="70"/>
      <c r="Y597" s="71"/>
      <c r="Z597" s="87" t="s">
        <v>16</v>
      </c>
      <c r="AA597" s="15" t="str">
        <f>IF(G597="","",IF(Z597="SI",G597*(1+'INPUTS Y LISTAS'!$B$15),'Modelo Estadistico'!G597))</f>
        <v/>
      </c>
      <c r="AB597" s="15" t="str">
        <f>IF(H597="","",IF(Z597="SI",H597*(1+'INPUTS Y LISTAS'!$B$15),'Modelo Estadistico'!H597))</f>
        <v/>
      </c>
      <c r="AC597" s="15" t="str">
        <f>IF(I597="","",IF(Z597="SI",I597*(1+'INPUTS Y LISTAS'!$B$15),'Modelo Estadistico'!I597))</f>
        <v/>
      </c>
      <c r="AD597" s="15" t="str">
        <f>IF(J597="","",IF(Z597="SI",J597*(1+'INPUTS Y LISTAS'!$B$15),'Modelo Estadistico'!J597))</f>
        <v/>
      </c>
      <c r="AE597" s="15" t="str">
        <f>IF(K597="","",IF(Z597="SI",K597*(1+'INPUTS Y LISTAS'!$B$15),'Modelo Estadistico'!K597))</f>
        <v/>
      </c>
      <c r="AF597" s="15" t="str">
        <f>IF(L597="","",IF(Z597="SI",L597*(1+'INPUTS Y LISTAS'!$B$15),'Modelo Estadistico'!L597))</f>
        <v/>
      </c>
      <c r="AG597" s="15" t="str">
        <f>IF(M597="","",IF(Z597="SI",M597*(1+'INPUTS Y LISTAS'!$B$15),'Modelo Estadistico'!M597))</f>
        <v/>
      </c>
      <c r="AH597" s="15" t="str">
        <f>IF(N597="","",IF(Z597="SI",N597*(1+'INPUTS Y LISTAS'!$B$15),'Modelo Estadistico'!N597))</f>
        <v/>
      </c>
      <c r="AI597" s="15" t="str">
        <f>IF(O597="","",IF(Z597="SI",O597*(1+'INPUTS Y LISTAS'!$B$15),'Modelo Estadistico'!O597))</f>
        <v/>
      </c>
      <c r="AJ597" s="15" t="str">
        <f>IF(P597="","",IF(Z597="SI",P597*(1+'INPUTS Y LISTAS'!$B$15),'Modelo Estadistico'!P597))</f>
        <v/>
      </c>
      <c r="AK597" s="15" t="str">
        <f>IF(Q597="","",IF(Z597="SI",Q597*(1+'INPUTS Y LISTAS'!$B$15),'Modelo Estadistico'!Q597))</f>
        <v/>
      </c>
      <c r="AL597" s="15" t="str">
        <f>IF(R597="","",IF(Z597="SI",R597*(1+'INPUTS Y LISTAS'!$B$15),'Modelo Estadistico'!R597))</f>
        <v/>
      </c>
      <c r="AM597" s="15" t="str">
        <f>IF(S597="","",IF(Z597="SI",S597*(1+'INPUTS Y LISTAS'!$B$15),'Modelo Estadistico'!S597))</f>
        <v/>
      </c>
      <c r="AN597" s="15" t="str">
        <f>IF(T597="","",IF(Z597="SI",T597*(1+'INPUTS Y LISTAS'!$B$15),'Modelo Estadistico'!T597))</f>
        <v/>
      </c>
      <c r="AO597" s="15" t="str">
        <f>IF(U597="","",IF(Z597="SI",U597*(1+'INPUTS Y LISTAS'!$B$15),'Modelo Estadistico'!U597))</f>
        <v/>
      </c>
      <c r="AP597" s="15" t="str">
        <f>IF(V597="","",IF(Z597="SI",V597*(1+'INPUTS Y LISTAS'!$B$15),'Modelo Estadistico'!V597))</f>
        <v/>
      </c>
      <c r="AQ597" s="15" t="str">
        <f>IF(W597="","",IF(Z597="SI",W597*(1+'INPUTS Y LISTAS'!$B$15),'Modelo Estadistico'!W597))</f>
        <v/>
      </c>
      <c r="AR597" s="15" t="str">
        <f>IF(X597="","",IF(Z597="SI",X597*(1+'INPUTS Y LISTAS'!$B$15),'Modelo Estadistico'!X597))</f>
        <v/>
      </c>
      <c r="AS597" s="71"/>
      <c r="AT597" s="29" t="str">
        <f t="shared" si="576"/>
        <v/>
      </c>
      <c r="AU597" s="15" t="str">
        <f t="shared" si="577"/>
        <v/>
      </c>
      <c r="AV597" s="15" t="str">
        <f t="shared" si="578"/>
        <v/>
      </c>
      <c r="AW597" s="30" t="str">
        <f t="shared" si="579"/>
        <v/>
      </c>
      <c r="AX597" s="28" t="str">
        <f t="shared" si="614"/>
        <v/>
      </c>
      <c r="AY597" s="16" t="str">
        <f t="shared" si="586"/>
        <v/>
      </c>
      <c r="AZ597" s="16" t="str">
        <f t="shared" si="587"/>
        <v/>
      </c>
      <c r="BA597" s="16" t="str">
        <f t="shared" si="588"/>
        <v/>
      </c>
      <c r="BB597" s="16" t="str">
        <f t="shared" si="589"/>
        <v/>
      </c>
      <c r="BC597" s="16" t="str">
        <f t="shared" si="590"/>
        <v/>
      </c>
      <c r="BD597" s="16" t="str">
        <f t="shared" si="591"/>
        <v/>
      </c>
      <c r="BE597" s="16" t="str">
        <f t="shared" si="592"/>
        <v/>
      </c>
      <c r="BF597" s="16" t="str">
        <f t="shared" si="593"/>
        <v/>
      </c>
      <c r="BG597" s="16" t="str">
        <f t="shared" si="594"/>
        <v/>
      </c>
      <c r="BH597" s="16" t="str">
        <f t="shared" si="595"/>
        <v/>
      </c>
      <c r="BI597" s="16" t="str">
        <f t="shared" si="596"/>
        <v/>
      </c>
      <c r="BJ597" s="16" t="str">
        <f t="shared" si="597"/>
        <v/>
      </c>
      <c r="BK597" s="16" t="str">
        <f t="shared" si="598"/>
        <v/>
      </c>
      <c r="BL597" s="16" t="str">
        <f t="shared" si="599"/>
        <v/>
      </c>
      <c r="BM597" s="16"/>
      <c r="BN597" s="16" t="str">
        <f t="shared" si="600"/>
        <v/>
      </c>
      <c r="BO597" s="16" t="str">
        <f t="shared" si="601"/>
        <v/>
      </c>
      <c r="BP597" s="28" t="str">
        <f t="shared" si="602"/>
        <v/>
      </c>
      <c r="BQ597" s="16" t="str">
        <f t="shared" si="603"/>
        <v/>
      </c>
      <c r="BR597" s="16" t="str">
        <f t="shared" si="604"/>
        <v/>
      </c>
      <c r="BS597" s="16" t="str">
        <f t="shared" si="605"/>
        <v/>
      </c>
      <c r="BT597" s="16" t="str">
        <f t="shared" si="606"/>
        <v/>
      </c>
      <c r="BU597" s="16" t="str">
        <f t="shared" si="607"/>
        <v/>
      </c>
      <c r="BV597" s="16" t="str">
        <f t="shared" si="608"/>
        <v/>
      </c>
      <c r="BW597" s="16" t="str">
        <f t="shared" si="609"/>
        <v/>
      </c>
      <c r="BX597" s="16" t="str">
        <f t="shared" si="610"/>
        <v/>
      </c>
      <c r="BY597" s="16" t="str">
        <f t="shared" si="611"/>
        <v/>
      </c>
      <c r="BZ597" s="16" t="str">
        <f t="shared" si="612"/>
        <v/>
      </c>
      <c r="CA597" s="16" t="str">
        <f t="shared" si="612"/>
        <v/>
      </c>
      <c r="CB597" s="16" t="str">
        <f t="shared" si="612"/>
        <v/>
      </c>
      <c r="CC597" s="16" t="str">
        <f t="shared" si="612"/>
        <v/>
      </c>
      <c r="CD597" s="16" t="str">
        <f t="shared" si="612"/>
        <v/>
      </c>
      <c r="CE597" s="16" t="str">
        <f t="shared" si="612"/>
        <v/>
      </c>
      <c r="CF597" s="16" t="str">
        <f t="shared" si="612"/>
        <v/>
      </c>
      <c r="CG597" s="16" t="str">
        <f t="shared" si="612"/>
        <v/>
      </c>
      <c r="CH597" s="66" t="str">
        <f t="shared" si="613"/>
        <v/>
      </c>
      <c r="CI597" s="42" t="str">
        <f t="shared" si="625"/>
        <v/>
      </c>
      <c r="CJ597" s="42" t="str">
        <f t="shared" si="626"/>
        <v/>
      </c>
      <c r="CK597" s="42" t="str">
        <f t="shared" si="627"/>
        <v/>
      </c>
      <c r="CL597" s="42" t="str">
        <f t="shared" si="628"/>
        <v/>
      </c>
      <c r="CM597" s="42" t="str">
        <f t="shared" si="629"/>
        <v/>
      </c>
      <c r="CN597" s="65">
        <f t="shared" si="615"/>
        <v>0</v>
      </c>
      <c r="CO597" s="73"/>
      <c r="CP597" s="41">
        <f t="shared" si="580"/>
        <v>0</v>
      </c>
      <c r="CQ597" s="39">
        <f t="shared" si="581"/>
        <v>0</v>
      </c>
      <c r="CR597" s="40">
        <f t="shared" si="582"/>
        <v>0</v>
      </c>
      <c r="CS597" s="134">
        <f t="shared" si="583"/>
        <v>0</v>
      </c>
      <c r="CT597" s="17"/>
      <c r="CU597" s="129"/>
      <c r="CV597" s="130">
        <f t="shared" si="616"/>
        <v>0</v>
      </c>
      <c r="CW597" s="134">
        <f t="shared" si="617"/>
        <v>0</v>
      </c>
      <c r="CX597" s="131">
        <f>+IF($I$7="SI",'INPUTS Y LISTAS'!$B$31,0)</f>
        <v>0</v>
      </c>
      <c r="CY597" s="132"/>
      <c r="CZ597" s="130">
        <f t="shared" si="618"/>
        <v>0</v>
      </c>
      <c r="DA597" s="134">
        <f t="shared" si="619"/>
        <v>0</v>
      </c>
      <c r="DB597" s="131">
        <f>+IF($I$7="SI",'INPUTS Y LISTAS'!$B$32,0)</f>
        <v>0</v>
      </c>
      <c r="DC597" s="132"/>
      <c r="DD597" s="130">
        <f t="shared" si="620"/>
        <v>0</v>
      </c>
      <c r="DE597" s="134">
        <f t="shared" si="621"/>
        <v>0</v>
      </c>
      <c r="DF597" s="131">
        <f>+IF($I$7="SI",'INPUTS Y LISTAS'!$B$33,0)</f>
        <v>0</v>
      </c>
      <c r="DG597" s="132"/>
      <c r="DH597" s="130">
        <f t="shared" si="622"/>
        <v>0</v>
      </c>
      <c r="DI597" s="134">
        <f t="shared" si="623"/>
        <v>0</v>
      </c>
      <c r="DJ597" s="136">
        <f t="shared" si="624"/>
        <v>0</v>
      </c>
    </row>
    <row r="598" spans="3:114" ht="15.75" hidden="1" outlineLevel="2" x14ac:dyDescent="0.2">
      <c r="C598" s="14">
        <f t="shared" si="575"/>
        <v>584</v>
      </c>
      <c r="D598" s="72"/>
      <c r="E598" s="69">
        <v>1</v>
      </c>
      <c r="F598" s="69"/>
      <c r="G598" s="70"/>
      <c r="H598" s="70"/>
      <c r="I598" s="70"/>
      <c r="J598" s="70"/>
      <c r="K598" s="70"/>
      <c r="L598" s="70"/>
      <c r="M598" s="70"/>
      <c r="N598" s="70"/>
      <c r="O598" s="70"/>
      <c r="P598" s="70"/>
      <c r="Q598" s="70"/>
      <c r="R598" s="70"/>
      <c r="S598" s="70"/>
      <c r="T598" s="70"/>
      <c r="U598" s="70"/>
      <c r="V598" s="70"/>
      <c r="W598" s="70"/>
      <c r="X598" s="70"/>
      <c r="Y598" s="71"/>
      <c r="Z598" s="87" t="s">
        <v>16</v>
      </c>
      <c r="AA598" s="15" t="str">
        <f>IF(G598="","",IF(Z598="SI",G598*(1+'INPUTS Y LISTAS'!$B$15),'Modelo Estadistico'!G598))</f>
        <v/>
      </c>
      <c r="AB598" s="15" t="str">
        <f>IF(H598="","",IF(Z598="SI",H598*(1+'INPUTS Y LISTAS'!$B$15),'Modelo Estadistico'!H598))</f>
        <v/>
      </c>
      <c r="AC598" s="15" t="str">
        <f>IF(I598="","",IF(Z598="SI",I598*(1+'INPUTS Y LISTAS'!$B$15),'Modelo Estadistico'!I598))</f>
        <v/>
      </c>
      <c r="AD598" s="15" t="str">
        <f>IF(J598="","",IF(Z598="SI",J598*(1+'INPUTS Y LISTAS'!$B$15),'Modelo Estadistico'!J598))</f>
        <v/>
      </c>
      <c r="AE598" s="15" t="str">
        <f>IF(K598="","",IF(Z598="SI",K598*(1+'INPUTS Y LISTAS'!$B$15),'Modelo Estadistico'!K598))</f>
        <v/>
      </c>
      <c r="AF598" s="15" t="str">
        <f>IF(L598="","",IF(Z598="SI",L598*(1+'INPUTS Y LISTAS'!$B$15),'Modelo Estadistico'!L598))</f>
        <v/>
      </c>
      <c r="AG598" s="15" t="str">
        <f>IF(M598="","",IF(Z598="SI",M598*(1+'INPUTS Y LISTAS'!$B$15),'Modelo Estadistico'!M598))</f>
        <v/>
      </c>
      <c r="AH598" s="15" t="str">
        <f>IF(N598="","",IF(Z598="SI",N598*(1+'INPUTS Y LISTAS'!$B$15),'Modelo Estadistico'!N598))</f>
        <v/>
      </c>
      <c r="AI598" s="15" t="str">
        <f>IF(O598="","",IF(Z598="SI",O598*(1+'INPUTS Y LISTAS'!$B$15),'Modelo Estadistico'!O598))</f>
        <v/>
      </c>
      <c r="AJ598" s="15" t="str">
        <f>IF(P598="","",IF(Z598="SI",P598*(1+'INPUTS Y LISTAS'!$B$15),'Modelo Estadistico'!P598))</f>
        <v/>
      </c>
      <c r="AK598" s="15" t="str">
        <f>IF(Q598="","",IF(Z598="SI",Q598*(1+'INPUTS Y LISTAS'!$B$15),'Modelo Estadistico'!Q598))</f>
        <v/>
      </c>
      <c r="AL598" s="15" t="str">
        <f>IF(R598="","",IF(Z598="SI",R598*(1+'INPUTS Y LISTAS'!$B$15),'Modelo Estadistico'!R598))</f>
        <v/>
      </c>
      <c r="AM598" s="15" t="str">
        <f>IF(S598="","",IF(Z598="SI",S598*(1+'INPUTS Y LISTAS'!$B$15),'Modelo Estadistico'!S598))</f>
        <v/>
      </c>
      <c r="AN598" s="15" t="str">
        <f>IF(T598="","",IF(Z598="SI",T598*(1+'INPUTS Y LISTAS'!$B$15),'Modelo Estadistico'!T598))</f>
        <v/>
      </c>
      <c r="AO598" s="15" t="str">
        <f>IF(U598="","",IF(Z598="SI",U598*(1+'INPUTS Y LISTAS'!$B$15),'Modelo Estadistico'!U598))</f>
        <v/>
      </c>
      <c r="AP598" s="15" t="str">
        <f>IF(V598="","",IF(Z598="SI",V598*(1+'INPUTS Y LISTAS'!$B$15),'Modelo Estadistico'!V598))</f>
        <v/>
      </c>
      <c r="AQ598" s="15" t="str">
        <f>IF(W598="","",IF(Z598="SI",W598*(1+'INPUTS Y LISTAS'!$B$15),'Modelo Estadistico'!W598))</f>
        <v/>
      </c>
      <c r="AR598" s="15" t="str">
        <f>IF(X598="","",IF(Z598="SI",X598*(1+'INPUTS Y LISTAS'!$B$15),'Modelo Estadistico'!X598))</f>
        <v/>
      </c>
      <c r="AS598" s="71"/>
      <c r="AT598" s="29" t="str">
        <f t="shared" si="576"/>
        <v/>
      </c>
      <c r="AU598" s="15" t="str">
        <f t="shared" si="577"/>
        <v/>
      </c>
      <c r="AV598" s="15" t="str">
        <f t="shared" si="578"/>
        <v/>
      </c>
      <c r="AW598" s="30" t="str">
        <f t="shared" si="579"/>
        <v/>
      </c>
      <c r="AX598" s="28" t="str">
        <f t="shared" si="614"/>
        <v/>
      </c>
      <c r="AY598" s="16" t="str">
        <f t="shared" si="586"/>
        <v/>
      </c>
      <c r="AZ598" s="16" t="str">
        <f t="shared" si="587"/>
        <v/>
      </c>
      <c r="BA598" s="16" t="str">
        <f t="shared" si="588"/>
        <v/>
      </c>
      <c r="BB598" s="16" t="str">
        <f t="shared" si="589"/>
        <v/>
      </c>
      <c r="BC598" s="16" t="str">
        <f t="shared" si="590"/>
        <v/>
      </c>
      <c r="BD598" s="16" t="str">
        <f t="shared" si="591"/>
        <v/>
      </c>
      <c r="BE598" s="16" t="str">
        <f t="shared" si="592"/>
        <v/>
      </c>
      <c r="BF598" s="16" t="str">
        <f t="shared" si="593"/>
        <v/>
      </c>
      <c r="BG598" s="16" t="str">
        <f t="shared" si="594"/>
        <v/>
      </c>
      <c r="BH598" s="16" t="str">
        <f t="shared" si="595"/>
        <v/>
      </c>
      <c r="BI598" s="16" t="str">
        <f t="shared" si="596"/>
        <v/>
      </c>
      <c r="BJ598" s="16" t="str">
        <f t="shared" si="597"/>
        <v/>
      </c>
      <c r="BK598" s="16" t="str">
        <f t="shared" si="598"/>
        <v/>
      </c>
      <c r="BL598" s="16" t="str">
        <f t="shared" si="599"/>
        <v/>
      </c>
      <c r="BM598" s="16"/>
      <c r="BN598" s="16" t="str">
        <f t="shared" si="600"/>
        <v/>
      </c>
      <c r="BO598" s="16" t="str">
        <f t="shared" si="601"/>
        <v/>
      </c>
      <c r="BP598" s="28" t="str">
        <f t="shared" si="602"/>
        <v/>
      </c>
      <c r="BQ598" s="16" t="str">
        <f t="shared" si="603"/>
        <v/>
      </c>
      <c r="BR598" s="16" t="str">
        <f t="shared" si="604"/>
        <v/>
      </c>
      <c r="BS598" s="16" t="str">
        <f t="shared" si="605"/>
        <v/>
      </c>
      <c r="BT598" s="16" t="str">
        <f t="shared" si="606"/>
        <v/>
      </c>
      <c r="BU598" s="16" t="str">
        <f t="shared" si="607"/>
        <v/>
      </c>
      <c r="BV598" s="16" t="str">
        <f t="shared" si="608"/>
        <v/>
      </c>
      <c r="BW598" s="16" t="str">
        <f t="shared" si="609"/>
        <v/>
      </c>
      <c r="BX598" s="16" t="str">
        <f t="shared" si="610"/>
        <v/>
      </c>
      <c r="BY598" s="16" t="str">
        <f t="shared" si="611"/>
        <v/>
      </c>
      <c r="BZ598" s="16" t="str">
        <f t="shared" si="612"/>
        <v/>
      </c>
      <c r="CA598" s="16" t="str">
        <f t="shared" si="612"/>
        <v/>
      </c>
      <c r="CB598" s="16" t="str">
        <f t="shared" si="612"/>
        <v/>
      </c>
      <c r="CC598" s="16" t="str">
        <f t="shared" si="612"/>
        <v/>
      </c>
      <c r="CD598" s="16" t="str">
        <f t="shared" si="612"/>
        <v/>
      </c>
      <c r="CE598" s="16" t="str">
        <f t="shared" si="612"/>
        <v/>
      </c>
      <c r="CF598" s="16" t="str">
        <f t="shared" si="612"/>
        <v/>
      </c>
      <c r="CG598" s="16" t="str">
        <f t="shared" si="612"/>
        <v/>
      </c>
      <c r="CH598" s="66" t="str">
        <f t="shared" si="613"/>
        <v/>
      </c>
      <c r="CI598" s="42" t="str">
        <f t="shared" si="625"/>
        <v/>
      </c>
      <c r="CJ598" s="42" t="str">
        <f t="shared" si="626"/>
        <v/>
      </c>
      <c r="CK598" s="42" t="str">
        <f t="shared" si="627"/>
        <v/>
      </c>
      <c r="CL598" s="42" t="str">
        <f t="shared" si="628"/>
        <v/>
      </c>
      <c r="CM598" s="42" t="str">
        <f t="shared" si="629"/>
        <v/>
      </c>
      <c r="CN598" s="65">
        <f t="shared" si="615"/>
        <v>0</v>
      </c>
      <c r="CO598" s="73"/>
      <c r="CP598" s="41">
        <f t="shared" si="580"/>
        <v>0</v>
      </c>
      <c r="CQ598" s="39">
        <f t="shared" si="581"/>
        <v>0</v>
      </c>
      <c r="CR598" s="40">
        <f t="shared" si="582"/>
        <v>0</v>
      </c>
      <c r="CS598" s="134">
        <f t="shared" si="583"/>
        <v>0</v>
      </c>
      <c r="CT598" s="17"/>
      <c r="CU598" s="129"/>
      <c r="CV598" s="130">
        <f t="shared" si="616"/>
        <v>0</v>
      </c>
      <c r="CW598" s="134">
        <f t="shared" si="617"/>
        <v>0</v>
      </c>
      <c r="CX598" s="131">
        <f>+IF($I$7="SI",'INPUTS Y LISTAS'!$B$31,0)</f>
        <v>0</v>
      </c>
      <c r="CY598" s="132"/>
      <c r="CZ598" s="130">
        <f t="shared" si="618"/>
        <v>0</v>
      </c>
      <c r="DA598" s="134">
        <f t="shared" si="619"/>
        <v>0</v>
      </c>
      <c r="DB598" s="131">
        <f>+IF($I$7="SI",'INPUTS Y LISTAS'!$B$32,0)</f>
        <v>0</v>
      </c>
      <c r="DC598" s="132"/>
      <c r="DD598" s="130">
        <f t="shared" si="620"/>
        <v>0</v>
      </c>
      <c r="DE598" s="134">
        <f t="shared" si="621"/>
        <v>0</v>
      </c>
      <c r="DF598" s="131">
        <f>+IF($I$7="SI",'INPUTS Y LISTAS'!$B$33,0)</f>
        <v>0</v>
      </c>
      <c r="DG598" s="132"/>
      <c r="DH598" s="130">
        <f t="shared" si="622"/>
        <v>0</v>
      </c>
      <c r="DI598" s="134">
        <f t="shared" si="623"/>
        <v>0</v>
      </c>
      <c r="DJ598" s="136">
        <f t="shared" si="624"/>
        <v>0</v>
      </c>
    </row>
    <row r="599" spans="3:114" ht="15.75" hidden="1" outlineLevel="2" x14ac:dyDescent="0.2">
      <c r="C599" s="14">
        <f t="shared" si="575"/>
        <v>585</v>
      </c>
      <c r="D599" s="72"/>
      <c r="E599" s="69">
        <v>1</v>
      </c>
      <c r="F599" s="69"/>
      <c r="G599" s="70"/>
      <c r="H599" s="70"/>
      <c r="I599" s="70"/>
      <c r="J599" s="70"/>
      <c r="K599" s="70"/>
      <c r="L599" s="70"/>
      <c r="M599" s="70"/>
      <c r="N599" s="70"/>
      <c r="O599" s="70"/>
      <c r="P599" s="70"/>
      <c r="Q599" s="70"/>
      <c r="R599" s="70"/>
      <c r="S599" s="70"/>
      <c r="T599" s="70"/>
      <c r="U599" s="70"/>
      <c r="V599" s="70"/>
      <c r="W599" s="70"/>
      <c r="X599" s="70"/>
      <c r="Y599" s="71"/>
      <c r="Z599" s="87" t="s">
        <v>16</v>
      </c>
      <c r="AA599" s="15" t="str">
        <f>IF(G599="","",IF(Z599="SI",G599*(1+'INPUTS Y LISTAS'!$B$15),'Modelo Estadistico'!G599))</f>
        <v/>
      </c>
      <c r="AB599" s="15" t="str">
        <f>IF(H599="","",IF(Z599="SI",H599*(1+'INPUTS Y LISTAS'!$B$15),'Modelo Estadistico'!H599))</f>
        <v/>
      </c>
      <c r="AC599" s="15" t="str">
        <f>IF(I599="","",IF(Z599="SI",I599*(1+'INPUTS Y LISTAS'!$B$15),'Modelo Estadistico'!I599))</f>
        <v/>
      </c>
      <c r="AD599" s="15" t="str">
        <f>IF(J599="","",IF(Z599="SI",J599*(1+'INPUTS Y LISTAS'!$B$15),'Modelo Estadistico'!J599))</f>
        <v/>
      </c>
      <c r="AE599" s="15" t="str">
        <f>IF(K599="","",IF(Z599="SI",K599*(1+'INPUTS Y LISTAS'!$B$15),'Modelo Estadistico'!K599))</f>
        <v/>
      </c>
      <c r="AF599" s="15" t="str">
        <f>IF(L599="","",IF(Z599="SI",L599*(1+'INPUTS Y LISTAS'!$B$15),'Modelo Estadistico'!L599))</f>
        <v/>
      </c>
      <c r="AG599" s="15" t="str">
        <f>IF(M599="","",IF(Z599="SI",M599*(1+'INPUTS Y LISTAS'!$B$15),'Modelo Estadistico'!M599))</f>
        <v/>
      </c>
      <c r="AH599" s="15" t="str">
        <f>IF(N599="","",IF(Z599="SI",N599*(1+'INPUTS Y LISTAS'!$B$15),'Modelo Estadistico'!N599))</f>
        <v/>
      </c>
      <c r="AI599" s="15" t="str">
        <f>IF(O599="","",IF(Z599="SI",O599*(1+'INPUTS Y LISTAS'!$B$15),'Modelo Estadistico'!O599))</f>
        <v/>
      </c>
      <c r="AJ599" s="15" t="str">
        <f>IF(P599="","",IF(Z599="SI",P599*(1+'INPUTS Y LISTAS'!$B$15),'Modelo Estadistico'!P599))</f>
        <v/>
      </c>
      <c r="AK599" s="15" t="str">
        <f>IF(Q599="","",IF(Z599="SI",Q599*(1+'INPUTS Y LISTAS'!$B$15),'Modelo Estadistico'!Q599))</f>
        <v/>
      </c>
      <c r="AL599" s="15" t="str">
        <f>IF(R599="","",IF(Z599="SI",R599*(1+'INPUTS Y LISTAS'!$B$15),'Modelo Estadistico'!R599))</f>
        <v/>
      </c>
      <c r="AM599" s="15" t="str">
        <f>IF(S599="","",IF(Z599="SI",S599*(1+'INPUTS Y LISTAS'!$B$15),'Modelo Estadistico'!S599))</f>
        <v/>
      </c>
      <c r="AN599" s="15" t="str">
        <f>IF(T599="","",IF(Z599="SI",T599*(1+'INPUTS Y LISTAS'!$B$15),'Modelo Estadistico'!T599))</f>
        <v/>
      </c>
      <c r="AO599" s="15" t="str">
        <f>IF(U599="","",IF(Z599="SI",U599*(1+'INPUTS Y LISTAS'!$B$15),'Modelo Estadistico'!U599))</f>
        <v/>
      </c>
      <c r="AP599" s="15" t="str">
        <f>IF(V599="","",IF(Z599="SI",V599*(1+'INPUTS Y LISTAS'!$B$15),'Modelo Estadistico'!V599))</f>
        <v/>
      </c>
      <c r="AQ599" s="15" t="str">
        <f>IF(W599="","",IF(Z599="SI",W599*(1+'INPUTS Y LISTAS'!$B$15),'Modelo Estadistico'!W599))</f>
        <v/>
      </c>
      <c r="AR599" s="15" t="str">
        <f>IF(X599="","",IF(Z599="SI",X599*(1+'INPUTS Y LISTAS'!$B$15),'Modelo Estadistico'!X599))</f>
        <v/>
      </c>
      <c r="AS599" s="71"/>
      <c r="AT599" s="29" t="str">
        <f t="shared" si="576"/>
        <v/>
      </c>
      <c r="AU599" s="15" t="str">
        <f t="shared" si="577"/>
        <v/>
      </c>
      <c r="AV599" s="15" t="str">
        <f t="shared" si="578"/>
        <v/>
      </c>
      <c r="AW599" s="30" t="str">
        <f t="shared" si="579"/>
        <v/>
      </c>
      <c r="AX599" s="28" t="str">
        <f t="shared" si="614"/>
        <v/>
      </c>
      <c r="AY599" s="16" t="str">
        <f t="shared" si="586"/>
        <v/>
      </c>
      <c r="AZ599" s="16" t="str">
        <f t="shared" si="587"/>
        <v/>
      </c>
      <c r="BA599" s="16" t="str">
        <f t="shared" si="588"/>
        <v/>
      </c>
      <c r="BB599" s="16" t="str">
        <f t="shared" si="589"/>
        <v/>
      </c>
      <c r="BC599" s="16" t="str">
        <f t="shared" si="590"/>
        <v/>
      </c>
      <c r="BD599" s="16" t="str">
        <f t="shared" si="591"/>
        <v/>
      </c>
      <c r="BE599" s="16" t="str">
        <f t="shared" si="592"/>
        <v/>
      </c>
      <c r="BF599" s="16" t="str">
        <f t="shared" si="593"/>
        <v/>
      </c>
      <c r="BG599" s="16" t="str">
        <f t="shared" si="594"/>
        <v/>
      </c>
      <c r="BH599" s="16" t="str">
        <f t="shared" si="595"/>
        <v/>
      </c>
      <c r="BI599" s="16" t="str">
        <f t="shared" si="596"/>
        <v/>
      </c>
      <c r="BJ599" s="16" t="str">
        <f t="shared" si="597"/>
        <v/>
      </c>
      <c r="BK599" s="16" t="str">
        <f t="shared" si="598"/>
        <v/>
      </c>
      <c r="BL599" s="16" t="str">
        <f t="shared" si="599"/>
        <v/>
      </c>
      <c r="BM599" s="16"/>
      <c r="BN599" s="16" t="str">
        <f t="shared" si="600"/>
        <v/>
      </c>
      <c r="BO599" s="16" t="str">
        <f t="shared" si="601"/>
        <v/>
      </c>
      <c r="BP599" s="28" t="str">
        <f t="shared" si="602"/>
        <v/>
      </c>
      <c r="BQ599" s="16" t="str">
        <f t="shared" si="603"/>
        <v/>
      </c>
      <c r="BR599" s="16" t="str">
        <f t="shared" si="604"/>
        <v/>
      </c>
      <c r="BS599" s="16" t="str">
        <f t="shared" si="605"/>
        <v/>
      </c>
      <c r="BT599" s="16" t="str">
        <f t="shared" si="606"/>
        <v/>
      </c>
      <c r="BU599" s="16" t="str">
        <f t="shared" si="607"/>
        <v/>
      </c>
      <c r="BV599" s="16" t="str">
        <f t="shared" si="608"/>
        <v/>
      </c>
      <c r="BW599" s="16" t="str">
        <f t="shared" si="609"/>
        <v/>
      </c>
      <c r="BX599" s="16" t="str">
        <f t="shared" si="610"/>
        <v/>
      </c>
      <c r="BY599" s="16" t="str">
        <f t="shared" si="611"/>
        <v/>
      </c>
      <c r="BZ599" s="16" t="str">
        <f t="shared" si="612"/>
        <v/>
      </c>
      <c r="CA599" s="16" t="str">
        <f t="shared" si="612"/>
        <v/>
      </c>
      <c r="CB599" s="16" t="str">
        <f t="shared" si="612"/>
        <v/>
      </c>
      <c r="CC599" s="16" t="str">
        <f t="shared" si="612"/>
        <v/>
      </c>
      <c r="CD599" s="16" t="str">
        <f t="shared" si="612"/>
        <v/>
      </c>
      <c r="CE599" s="16" t="str">
        <f t="shared" si="612"/>
        <v/>
      </c>
      <c r="CF599" s="16" t="str">
        <f t="shared" si="612"/>
        <v/>
      </c>
      <c r="CG599" s="16" t="str">
        <f t="shared" si="612"/>
        <v/>
      </c>
      <c r="CH599" s="66" t="str">
        <f t="shared" si="613"/>
        <v/>
      </c>
      <c r="CI599" s="42" t="str">
        <f t="shared" si="625"/>
        <v/>
      </c>
      <c r="CJ599" s="42" t="str">
        <f t="shared" si="626"/>
        <v/>
      </c>
      <c r="CK599" s="42" t="str">
        <f t="shared" si="627"/>
        <v/>
      </c>
      <c r="CL599" s="42" t="str">
        <f t="shared" si="628"/>
        <v/>
      </c>
      <c r="CM599" s="42" t="str">
        <f t="shared" si="629"/>
        <v/>
      </c>
      <c r="CN599" s="65">
        <f t="shared" si="615"/>
        <v>0</v>
      </c>
      <c r="CO599" s="73"/>
      <c r="CP599" s="41">
        <f t="shared" si="580"/>
        <v>0</v>
      </c>
      <c r="CQ599" s="39">
        <f t="shared" si="581"/>
        <v>0</v>
      </c>
      <c r="CR599" s="40">
        <f t="shared" si="582"/>
        <v>0</v>
      </c>
      <c r="CS599" s="134">
        <f t="shared" si="583"/>
        <v>0</v>
      </c>
      <c r="CT599" s="17"/>
      <c r="CU599" s="129"/>
      <c r="CV599" s="130">
        <f t="shared" si="616"/>
        <v>0</v>
      </c>
      <c r="CW599" s="134">
        <f t="shared" si="617"/>
        <v>0</v>
      </c>
      <c r="CX599" s="131">
        <f>+IF($I$7="SI",'INPUTS Y LISTAS'!$B$31,0)</f>
        <v>0</v>
      </c>
      <c r="CY599" s="132"/>
      <c r="CZ599" s="130">
        <f t="shared" si="618"/>
        <v>0</v>
      </c>
      <c r="DA599" s="134">
        <f t="shared" si="619"/>
        <v>0</v>
      </c>
      <c r="DB599" s="131">
        <f>+IF($I$7="SI",'INPUTS Y LISTAS'!$B$32,0)</f>
        <v>0</v>
      </c>
      <c r="DC599" s="132"/>
      <c r="DD599" s="130">
        <f t="shared" si="620"/>
        <v>0</v>
      </c>
      <c r="DE599" s="134">
        <f t="shared" si="621"/>
        <v>0</v>
      </c>
      <c r="DF599" s="131">
        <f>+IF($I$7="SI",'INPUTS Y LISTAS'!$B$33,0)</f>
        <v>0</v>
      </c>
      <c r="DG599" s="132"/>
      <c r="DH599" s="130">
        <f t="shared" si="622"/>
        <v>0</v>
      </c>
      <c r="DI599" s="134">
        <f t="shared" si="623"/>
        <v>0</v>
      </c>
      <c r="DJ599" s="136">
        <f t="shared" si="624"/>
        <v>0</v>
      </c>
    </row>
    <row r="600" spans="3:114" ht="15.75" hidden="1" outlineLevel="2" x14ac:dyDescent="0.2">
      <c r="C600" s="14">
        <f t="shared" si="575"/>
        <v>586</v>
      </c>
      <c r="D600" s="72"/>
      <c r="E600" s="69">
        <v>1</v>
      </c>
      <c r="F600" s="69"/>
      <c r="G600" s="70"/>
      <c r="H600" s="70"/>
      <c r="I600" s="70"/>
      <c r="J600" s="70"/>
      <c r="K600" s="70"/>
      <c r="L600" s="70"/>
      <c r="M600" s="70"/>
      <c r="N600" s="70"/>
      <c r="O600" s="70"/>
      <c r="P600" s="70"/>
      <c r="Q600" s="70"/>
      <c r="R600" s="70"/>
      <c r="S600" s="70"/>
      <c r="T600" s="70"/>
      <c r="U600" s="70"/>
      <c r="V600" s="70"/>
      <c r="W600" s="70"/>
      <c r="X600" s="70"/>
      <c r="Y600" s="71"/>
      <c r="Z600" s="87" t="s">
        <v>16</v>
      </c>
      <c r="AA600" s="15" t="str">
        <f>IF(G600="","",IF(Z600="SI",G600*(1+'INPUTS Y LISTAS'!$B$15),'Modelo Estadistico'!G600))</f>
        <v/>
      </c>
      <c r="AB600" s="15" t="str">
        <f>IF(H600="","",IF(Z600="SI",H600*(1+'INPUTS Y LISTAS'!$B$15),'Modelo Estadistico'!H600))</f>
        <v/>
      </c>
      <c r="AC600" s="15" t="str">
        <f>IF(I600="","",IF(Z600="SI",I600*(1+'INPUTS Y LISTAS'!$B$15),'Modelo Estadistico'!I600))</f>
        <v/>
      </c>
      <c r="AD600" s="15" t="str">
        <f>IF(J600="","",IF(Z600="SI",J600*(1+'INPUTS Y LISTAS'!$B$15),'Modelo Estadistico'!J600))</f>
        <v/>
      </c>
      <c r="AE600" s="15" t="str">
        <f>IF(K600="","",IF(Z600="SI",K600*(1+'INPUTS Y LISTAS'!$B$15),'Modelo Estadistico'!K600))</f>
        <v/>
      </c>
      <c r="AF600" s="15" t="str">
        <f>IF(L600="","",IF(Z600="SI",L600*(1+'INPUTS Y LISTAS'!$B$15),'Modelo Estadistico'!L600))</f>
        <v/>
      </c>
      <c r="AG600" s="15" t="str">
        <f>IF(M600="","",IF(Z600="SI",M600*(1+'INPUTS Y LISTAS'!$B$15),'Modelo Estadistico'!M600))</f>
        <v/>
      </c>
      <c r="AH600" s="15" t="str">
        <f>IF(N600="","",IF(Z600="SI",N600*(1+'INPUTS Y LISTAS'!$B$15),'Modelo Estadistico'!N600))</f>
        <v/>
      </c>
      <c r="AI600" s="15" t="str">
        <f>IF(O600="","",IF(Z600="SI",O600*(1+'INPUTS Y LISTAS'!$B$15),'Modelo Estadistico'!O600))</f>
        <v/>
      </c>
      <c r="AJ600" s="15" t="str">
        <f>IF(P600="","",IF(Z600="SI",P600*(1+'INPUTS Y LISTAS'!$B$15),'Modelo Estadistico'!P600))</f>
        <v/>
      </c>
      <c r="AK600" s="15" t="str">
        <f>IF(Q600="","",IF(Z600="SI",Q600*(1+'INPUTS Y LISTAS'!$B$15),'Modelo Estadistico'!Q600))</f>
        <v/>
      </c>
      <c r="AL600" s="15" t="str">
        <f>IF(R600="","",IF(Z600="SI",R600*(1+'INPUTS Y LISTAS'!$B$15),'Modelo Estadistico'!R600))</f>
        <v/>
      </c>
      <c r="AM600" s="15" t="str">
        <f>IF(S600="","",IF(Z600="SI",S600*(1+'INPUTS Y LISTAS'!$B$15),'Modelo Estadistico'!S600))</f>
        <v/>
      </c>
      <c r="AN600" s="15" t="str">
        <f>IF(T600="","",IF(Z600="SI",T600*(1+'INPUTS Y LISTAS'!$B$15),'Modelo Estadistico'!T600))</f>
        <v/>
      </c>
      <c r="AO600" s="15" t="str">
        <f>IF(U600="","",IF(Z600="SI",U600*(1+'INPUTS Y LISTAS'!$B$15),'Modelo Estadistico'!U600))</f>
        <v/>
      </c>
      <c r="AP600" s="15" t="str">
        <f>IF(V600="","",IF(Z600="SI",V600*(1+'INPUTS Y LISTAS'!$B$15),'Modelo Estadistico'!V600))</f>
        <v/>
      </c>
      <c r="AQ600" s="15" t="str">
        <f>IF(W600="","",IF(Z600="SI",W600*(1+'INPUTS Y LISTAS'!$B$15),'Modelo Estadistico'!W600))</f>
        <v/>
      </c>
      <c r="AR600" s="15" t="str">
        <f>IF(X600="","",IF(Z600="SI",X600*(1+'INPUTS Y LISTAS'!$B$15),'Modelo Estadistico'!X600))</f>
        <v/>
      </c>
      <c r="AS600" s="71"/>
      <c r="AT600" s="29" t="str">
        <f t="shared" si="576"/>
        <v/>
      </c>
      <c r="AU600" s="15" t="str">
        <f t="shared" si="577"/>
        <v/>
      </c>
      <c r="AV600" s="15" t="str">
        <f t="shared" si="578"/>
        <v/>
      </c>
      <c r="AW600" s="30" t="str">
        <f t="shared" si="579"/>
        <v/>
      </c>
      <c r="AX600" s="28" t="str">
        <f t="shared" si="614"/>
        <v/>
      </c>
      <c r="AY600" s="16" t="str">
        <f t="shared" si="586"/>
        <v/>
      </c>
      <c r="AZ600" s="16" t="str">
        <f t="shared" si="587"/>
        <v/>
      </c>
      <c r="BA600" s="16" t="str">
        <f t="shared" si="588"/>
        <v/>
      </c>
      <c r="BB600" s="16" t="str">
        <f t="shared" si="589"/>
        <v/>
      </c>
      <c r="BC600" s="16" t="str">
        <f t="shared" si="590"/>
        <v/>
      </c>
      <c r="BD600" s="16" t="str">
        <f t="shared" si="591"/>
        <v/>
      </c>
      <c r="BE600" s="16" t="str">
        <f t="shared" si="592"/>
        <v/>
      </c>
      <c r="BF600" s="16" t="str">
        <f t="shared" si="593"/>
        <v/>
      </c>
      <c r="BG600" s="16" t="str">
        <f t="shared" si="594"/>
        <v/>
      </c>
      <c r="BH600" s="16" t="str">
        <f t="shared" si="595"/>
        <v/>
      </c>
      <c r="BI600" s="16" t="str">
        <f t="shared" si="596"/>
        <v/>
      </c>
      <c r="BJ600" s="16" t="str">
        <f t="shared" si="597"/>
        <v/>
      </c>
      <c r="BK600" s="16" t="str">
        <f t="shared" si="598"/>
        <v/>
      </c>
      <c r="BL600" s="16" t="str">
        <f t="shared" si="599"/>
        <v/>
      </c>
      <c r="BM600" s="16"/>
      <c r="BN600" s="16" t="str">
        <f t="shared" si="600"/>
        <v/>
      </c>
      <c r="BO600" s="16" t="str">
        <f t="shared" si="601"/>
        <v/>
      </c>
      <c r="BP600" s="28" t="str">
        <f t="shared" si="602"/>
        <v/>
      </c>
      <c r="BQ600" s="16" t="str">
        <f t="shared" si="603"/>
        <v/>
      </c>
      <c r="BR600" s="16" t="str">
        <f t="shared" si="604"/>
        <v/>
      </c>
      <c r="BS600" s="16" t="str">
        <f t="shared" si="605"/>
        <v/>
      </c>
      <c r="BT600" s="16" t="str">
        <f t="shared" si="606"/>
        <v/>
      </c>
      <c r="BU600" s="16" t="str">
        <f t="shared" si="607"/>
        <v/>
      </c>
      <c r="BV600" s="16" t="str">
        <f t="shared" si="608"/>
        <v/>
      </c>
      <c r="BW600" s="16" t="str">
        <f t="shared" si="609"/>
        <v/>
      </c>
      <c r="BX600" s="16" t="str">
        <f t="shared" si="610"/>
        <v/>
      </c>
      <c r="BY600" s="16" t="str">
        <f t="shared" si="611"/>
        <v/>
      </c>
      <c r="BZ600" s="16" t="str">
        <f t="shared" si="612"/>
        <v/>
      </c>
      <c r="CA600" s="16" t="str">
        <f t="shared" si="612"/>
        <v/>
      </c>
      <c r="CB600" s="16" t="str">
        <f t="shared" si="612"/>
        <v/>
      </c>
      <c r="CC600" s="16" t="str">
        <f t="shared" si="612"/>
        <v/>
      </c>
      <c r="CD600" s="16" t="str">
        <f t="shared" si="612"/>
        <v/>
      </c>
      <c r="CE600" s="16" t="str">
        <f t="shared" si="612"/>
        <v/>
      </c>
      <c r="CF600" s="16" t="str">
        <f t="shared" si="612"/>
        <v/>
      </c>
      <c r="CG600" s="16" t="str">
        <f t="shared" si="612"/>
        <v/>
      </c>
      <c r="CH600" s="66" t="str">
        <f t="shared" si="613"/>
        <v/>
      </c>
      <c r="CI600" s="42" t="str">
        <f t="shared" si="625"/>
        <v/>
      </c>
      <c r="CJ600" s="42" t="str">
        <f t="shared" si="626"/>
        <v/>
      </c>
      <c r="CK600" s="42" t="str">
        <f t="shared" si="627"/>
        <v/>
      </c>
      <c r="CL600" s="42" t="str">
        <f t="shared" si="628"/>
        <v/>
      </c>
      <c r="CM600" s="42" t="str">
        <f t="shared" si="629"/>
        <v/>
      </c>
      <c r="CN600" s="65">
        <f t="shared" si="615"/>
        <v>0</v>
      </c>
      <c r="CO600" s="73"/>
      <c r="CP600" s="41">
        <f t="shared" si="580"/>
        <v>0</v>
      </c>
      <c r="CQ600" s="39">
        <f t="shared" si="581"/>
        <v>0</v>
      </c>
      <c r="CR600" s="40">
        <f t="shared" si="582"/>
        <v>0</v>
      </c>
      <c r="CS600" s="134">
        <f t="shared" si="583"/>
        <v>0</v>
      </c>
      <c r="CT600" s="17"/>
      <c r="CU600" s="129"/>
      <c r="CV600" s="130">
        <f t="shared" si="616"/>
        <v>0</v>
      </c>
      <c r="CW600" s="134">
        <f t="shared" si="617"/>
        <v>0</v>
      </c>
      <c r="CX600" s="131">
        <f>+IF($I$7="SI",'INPUTS Y LISTAS'!$B$31,0)</f>
        <v>0</v>
      </c>
      <c r="CY600" s="132"/>
      <c r="CZ600" s="130">
        <f t="shared" si="618"/>
        <v>0</v>
      </c>
      <c r="DA600" s="134">
        <f t="shared" si="619"/>
        <v>0</v>
      </c>
      <c r="DB600" s="131">
        <f>+IF($I$7="SI",'INPUTS Y LISTAS'!$B$32,0)</f>
        <v>0</v>
      </c>
      <c r="DC600" s="132"/>
      <c r="DD600" s="130">
        <f t="shared" si="620"/>
        <v>0</v>
      </c>
      <c r="DE600" s="134">
        <f t="shared" si="621"/>
        <v>0</v>
      </c>
      <c r="DF600" s="131">
        <f>+IF($I$7="SI",'INPUTS Y LISTAS'!$B$33,0)</f>
        <v>0</v>
      </c>
      <c r="DG600" s="132"/>
      <c r="DH600" s="130">
        <f t="shared" si="622"/>
        <v>0</v>
      </c>
      <c r="DI600" s="134">
        <f t="shared" si="623"/>
        <v>0</v>
      </c>
      <c r="DJ600" s="136">
        <f t="shared" si="624"/>
        <v>0</v>
      </c>
    </row>
    <row r="601" spans="3:114" ht="15.75" hidden="1" outlineLevel="2" x14ac:dyDescent="0.2">
      <c r="C601" s="14">
        <f t="shared" si="575"/>
        <v>587</v>
      </c>
      <c r="D601" s="72"/>
      <c r="E601" s="69">
        <v>1</v>
      </c>
      <c r="F601" s="69"/>
      <c r="G601" s="70"/>
      <c r="H601" s="70"/>
      <c r="I601" s="70"/>
      <c r="J601" s="70"/>
      <c r="K601" s="70"/>
      <c r="L601" s="70"/>
      <c r="M601" s="70"/>
      <c r="N601" s="70"/>
      <c r="O601" s="70"/>
      <c r="P601" s="70"/>
      <c r="Q601" s="70"/>
      <c r="R601" s="70"/>
      <c r="S601" s="70"/>
      <c r="T601" s="70"/>
      <c r="U601" s="70"/>
      <c r="V601" s="70"/>
      <c r="W601" s="70"/>
      <c r="X601" s="70"/>
      <c r="Y601" s="71"/>
      <c r="Z601" s="87" t="s">
        <v>16</v>
      </c>
      <c r="AA601" s="15" t="str">
        <f>IF(G601="","",IF(Z601="SI",G601*(1+'INPUTS Y LISTAS'!$B$15),'Modelo Estadistico'!G601))</f>
        <v/>
      </c>
      <c r="AB601" s="15" t="str">
        <f>IF(H601="","",IF(Z601="SI",H601*(1+'INPUTS Y LISTAS'!$B$15),'Modelo Estadistico'!H601))</f>
        <v/>
      </c>
      <c r="AC601" s="15" t="str">
        <f>IF(I601="","",IF(Z601="SI",I601*(1+'INPUTS Y LISTAS'!$B$15),'Modelo Estadistico'!I601))</f>
        <v/>
      </c>
      <c r="AD601" s="15" t="str">
        <f>IF(J601="","",IF(Z601="SI",J601*(1+'INPUTS Y LISTAS'!$B$15),'Modelo Estadistico'!J601))</f>
        <v/>
      </c>
      <c r="AE601" s="15" t="str">
        <f>IF(K601="","",IF(Z601="SI",K601*(1+'INPUTS Y LISTAS'!$B$15),'Modelo Estadistico'!K601))</f>
        <v/>
      </c>
      <c r="AF601" s="15" t="str">
        <f>IF(L601="","",IF(Z601="SI",L601*(1+'INPUTS Y LISTAS'!$B$15),'Modelo Estadistico'!L601))</f>
        <v/>
      </c>
      <c r="AG601" s="15" t="str">
        <f>IF(M601="","",IF(Z601="SI",M601*(1+'INPUTS Y LISTAS'!$B$15),'Modelo Estadistico'!M601))</f>
        <v/>
      </c>
      <c r="AH601" s="15" t="str">
        <f>IF(N601="","",IF(Z601="SI",N601*(1+'INPUTS Y LISTAS'!$B$15),'Modelo Estadistico'!N601))</f>
        <v/>
      </c>
      <c r="AI601" s="15" t="str">
        <f>IF(O601="","",IF(Z601="SI",O601*(1+'INPUTS Y LISTAS'!$B$15),'Modelo Estadistico'!O601))</f>
        <v/>
      </c>
      <c r="AJ601" s="15" t="str">
        <f>IF(P601="","",IF(Z601="SI",P601*(1+'INPUTS Y LISTAS'!$B$15),'Modelo Estadistico'!P601))</f>
        <v/>
      </c>
      <c r="AK601" s="15" t="str">
        <f>IF(Q601="","",IF(Z601="SI",Q601*(1+'INPUTS Y LISTAS'!$B$15),'Modelo Estadistico'!Q601))</f>
        <v/>
      </c>
      <c r="AL601" s="15" t="str">
        <f>IF(R601="","",IF(Z601="SI",R601*(1+'INPUTS Y LISTAS'!$B$15),'Modelo Estadistico'!R601))</f>
        <v/>
      </c>
      <c r="AM601" s="15" t="str">
        <f>IF(S601="","",IF(Z601="SI",S601*(1+'INPUTS Y LISTAS'!$B$15),'Modelo Estadistico'!S601))</f>
        <v/>
      </c>
      <c r="AN601" s="15" t="str">
        <f>IF(T601="","",IF(Z601="SI",T601*(1+'INPUTS Y LISTAS'!$B$15),'Modelo Estadistico'!T601))</f>
        <v/>
      </c>
      <c r="AO601" s="15" t="str">
        <f>IF(U601="","",IF(Z601="SI",U601*(1+'INPUTS Y LISTAS'!$B$15),'Modelo Estadistico'!U601))</f>
        <v/>
      </c>
      <c r="AP601" s="15" t="str">
        <f>IF(V601="","",IF(Z601="SI",V601*(1+'INPUTS Y LISTAS'!$B$15),'Modelo Estadistico'!V601))</f>
        <v/>
      </c>
      <c r="AQ601" s="15" t="str">
        <f>IF(W601="","",IF(Z601="SI",W601*(1+'INPUTS Y LISTAS'!$B$15),'Modelo Estadistico'!W601))</f>
        <v/>
      </c>
      <c r="AR601" s="15" t="str">
        <f>IF(X601="","",IF(Z601="SI",X601*(1+'INPUTS Y LISTAS'!$B$15),'Modelo Estadistico'!X601))</f>
        <v/>
      </c>
      <c r="AS601" s="71"/>
      <c r="AT601" s="29" t="str">
        <f t="shared" si="576"/>
        <v/>
      </c>
      <c r="AU601" s="15" t="str">
        <f t="shared" si="577"/>
        <v/>
      </c>
      <c r="AV601" s="15" t="str">
        <f t="shared" si="578"/>
        <v/>
      </c>
      <c r="AW601" s="30" t="str">
        <f t="shared" si="579"/>
        <v/>
      </c>
      <c r="AX601" s="28" t="str">
        <f t="shared" si="614"/>
        <v/>
      </c>
      <c r="AY601" s="16" t="str">
        <f t="shared" si="586"/>
        <v/>
      </c>
      <c r="AZ601" s="16" t="str">
        <f t="shared" si="587"/>
        <v/>
      </c>
      <c r="BA601" s="16" t="str">
        <f t="shared" si="588"/>
        <v/>
      </c>
      <c r="BB601" s="16" t="str">
        <f t="shared" si="589"/>
        <v/>
      </c>
      <c r="BC601" s="16" t="str">
        <f t="shared" si="590"/>
        <v/>
      </c>
      <c r="BD601" s="16" t="str">
        <f t="shared" si="591"/>
        <v/>
      </c>
      <c r="BE601" s="16" t="str">
        <f t="shared" si="592"/>
        <v/>
      </c>
      <c r="BF601" s="16" t="str">
        <f t="shared" si="593"/>
        <v/>
      </c>
      <c r="BG601" s="16" t="str">
        <f t="shared" si="594"/>
        <v/>
      </c>
      <c r="BH601" s="16" t="str">
        <f t="shared" si="595"/>
        <v/>
      </c>
      <c r="BI601" s="16" t="str">
        <f t="shared" si="596"/>
        <v/>
      </c>
      <c r="BJ601" s="16" t="str">
        <f t="shared" si="597"/>
        <v/>
      </c>
      <c r="BK601" s="16" t="str">
        <f t="shared" si="598"/>
        <v/>
      </c>
      <c r="BL601" s="16" t="str">
        <f t="shared" si="599"/>
        <v/>
      </c>
      <c r="BM601" s="16"/>
      <c r="BN601" s="16" t="str">
        <f t="shared" si="600"/>
        <v/>
      </c>
      <c r="BO601" s="16" t="str">
        <f t="shared" si="601"/>
        <v/>
      </c>
      <c r="BP601" s="28" t="str">
        <f t="shared" si="602"/>
        <v/>
      </c>
      <c r="BQ601" s="16" t="str">
        <f t="shared" si="603"/>
        <v/>
      </c>
      <c r="BR601" s="16" t="str">
        <f t="shared" si="604"/>
        <v/>
      </c>
      <c r="BS601" s="16" t="str">
        <f t="shared" si="605"/>
        <v/>
      </c>
      <c r="BT601" s="16" t="str">
        <f t="shared" si="606"/>
        <v/>
      </c>
      <c r="BU601" s="16" t="str">
        <f t="shared" si="607"/>
        <v/>
      </c>
      <c r="BV601" s="16" t="str">
        <f t="shared" si="608"/>
        <v/>
      </c>
      <c r="BW601" s="16" t="str">
        <f t="shared" si="609"/>
        <v/>
      </c>
      <c r="BX601" s="16" t="str">
        <f t="shared" si="610"/>
        <v/>
      </c>
      <c r="BY601" s="16" t="str">
        <f t="shared" si="611"/>
        <v/>
      </c>
      <c r="BZ601" s="16" t="str">
        <f t="shared" si="612"/>
        <v/>
      </c>
      <c r="CA601" s="16" t="str">
        <f t="shared" si="612"/>
        <v/>
      </c>
      <c r="CB601" s="16" t="str">
        <f t="shared" si="612"/>
        <v/>
      </c>
      <c r="CC601" s="16" t="str">
        <f t="shared" si="612"/>
        <v/>
      </c>
      <c r="CD601" s="16" t="str">
        <f t="shared" si="612"/>
        <v/>
      </c>
      <c r="CE601" s="16" t="str">
        <f t="shared" si="612"/>
        <v/>
      </c>
      <c r="CF601" s="16" t="str">
        <f t="shared" si="612"/>
        <v/>
      </c>
      <c r="CG601" s="16" t="str">
        <f t="shared" si="612"/>
        <v/>
      </c>
      <c r="CH601" s="66" t="str">
        <f t="shared" si="613"/>
        <v/>
      </c>
      <c r="CI601" s="42" t="str">
        <f t="shared" si="625"/>
        <v/>
      </c>
      <c r="CJ601" s="42" t="str">
        <f t="shared" si="626"/>
        <v/>
      </c>
      <c r="CK601" s="42" t="str">
        <f t="shared" si="627"/>
        <v/>
      </c>
      <c r="CL601" s="42" t="str">
        <f t="shared" si="628"/>
        <v/>
      </c>
      <c r="CM601" s="42" t="str">
        <f t="shared" si="629"/>
        <v/>
      </c>
      <c r="CN601" s="65">
        <f t="shared" si="615"/>
        <v>0</v>
      </c>
      <c r="CO601" s="73"/>
      <c r="CP601" s="41">
        <f t="shared" si="580"/>
        <v>0</v>
      </c>
      <c r="CQ601" s="39">
        <f t="shared" si="581"/>
        <v>0</v>
      </c>
      <c r="CR601" s="40">
        <f t="shared" si="582"/>
        <v>0</v>
      </c>
      <c r="CS601" s="134">
        <f t="shared" si="583"/>
        <v>0</v>
      </c>
      <c r="CT601" s="17"/>
      <c r="CU601" s="129"/>
      <c r="CV601" s="130">
        <f t="shared" si="616"/>
        <v>0</v>
      </c>
      <c r="CW601" s="134">
        <f t="shared" si="617"/>
        <v>0</v>
      </c>
      <c r="CX601" s="131">
        <f>+IF($I$7="SI",'INPUTS Y LISTAS'!$B$31,0)</f>
        <v>0</v>
      </c>
      <c r="CY601" s="132"/>
      <c r="CZ601" s="130">
        <f t="shared" si="618"/>
        <v>0</v>
      </c>
      <c r="DA601" s="134">
        <f t="shared" si="619"/>
        <v>0</v>
      </c>
      <c r="DB601" s="131">
        <f>+IF($I$7="SI",'INPUTS Y LISTAS'!$B$32,0)</f>
        <v>0</v>
      </c>
      <c r="DC601" s="132"/>
      <c r="DD601" s="130">
        <f t="shared" si="620"/>
        <v>0</v>
      </c>
      <c r="DE601" s="134">
        <f t="shared" si="621"/>
        <v>0</v>
      </c>
      <c r="DF601" s="131">
        <f>+IF($I$7="SI",'INPUTS Y LISTAS'!$B$33,0)</f>
        <v>0</v>
      </c>
      <c r="DG601" s="132"/>
      <c r="DH601" s="130">
        <f t="shared" si="622"/>
        <v>0</v>
      </c>
      <c r="DI601" s="134">
        <f t="shared" si="623"/>
        <v>0</v>
      </c>
      <c r="DJ601" s="136">
        <f t="shared" si="624"/>
        <v>0</v>
      </c>
    </row>
    <row r="602" spans="3:114" ht="15.75" hidden="1" outlineLevel="2" x14ac:dyDescent="0.2">
      <c r="C602" s="14">
        <f t="shared" si="575"/>
        <v>588</v>
      </c>
      <c r="D602" s="72"/>
      <c r="E602" s="69">
        <v>1</v>
      </c>
      <c r="F602" s="69"/>
      <c r="G602" s="70"/>
      <c r="H602" s="70"/>
      <c r="I602" s="70"/>
      <c r="J602" s="70"/>
      <c r="K602" s="70"/>
      <c r="L602" s="70"/>
      <c r="M602" s="70"/>
      <c r="N602" s="70"/>
      <c r="O602" s="70"/>
      <c r="P602" s="70"/>
      <c r="Q602" s="70"/>
      <c r="R602" s="70"/>
      <c r="S602" s="70"/>
      <c r="T602" s="70"/>
      <c r="U602" s="70"/>
      <c r="V602" s="70"/>
      <c r="W602" s="70"/>
      <c r="X602" s="70"/>
      <c r="Y602" s="71"/>
      <c r="Z602" s="87" t="s">
        <v>16</v>
      </c>
      <c r="AA602" s="15" t="str">
        <f>IF(G602="","",IF(Z602="SI",G602*(1+'INPUTS Y LISTAS'!$B$15),'Modelo Estadistico'!G602))</f>
        <v/>
      </c>
      <c r="AB602" s="15" t="str">
        <f>IF(H602="","",IF(Z602="SI",H602*(1+'INPUTS Y LISTAS'!$B$15),'Modelo Estadistico'!H602))</f>
        <v/>
      </c>
      <c r="AC602" s="15" t="str">
        <f>IF(I602="","",IF(Z602="SI",I602*(1+'INPUTS Y LISTAS'!$B$15),'Modelo Estadistico'!I602))</f>
        <v/>
      </c>
      <c r="AD602" s="15" t="str">
        <f>IF(J602="","",IF(Z602="SI",J602*(1+'INPUTS Y LISTAS'!$B$15),'Modelo Estadistico'!J602))</f>
        <v/>
      </c>
      <c r="AE602" s="15" t="str">
        <f>IF(K602="","",IF(Z602="SI",K602*(1+'INPUTS Y LISTAS'!$B$15),'Modelo Estadistico'!K602))</f>
        <v/>
      </c>
      <c r="AF602" s="15" t="str">
        <f>IF(L602="","",IF(Z602="SI",L602*(1+'INPUTS Y LISTAS'!$B$15),'Modelo Estadistico'!L602))</f>
        <v/>
      </c>
      <c r="AG602" s="15" t="str">
        <f>IF(M602="","",IF(Z602="SI",M602*(1+'INPUTS Y LISTAS'!$B$15),'Modelo Estadistico'!M602))</f>
        <v/>
      </c>
      <c r="AH602" s="15" t="str">
        <f>IF(N602="","",IF(Z602="SI",N602*(1+'INPUTS Y LISTAS'!$B$15),'Modelo Estadistico'!N602))</f>
        <v/>
      </c>
      <c r="AI602" s="15" t="str">
        <f>IF(O602="","",IF(Z602="SI",O602*(1+'INPUTS Y LISTAS'!$B$15),'Modelo Estadistico'!O602))</f>
        <v/>
      </c>
      <c r="AJ602" s="15" t="str">
        <f>IF(P602="","",IF(Z602="SI",P602*(1+'INPUTS Y LISTAS'!$B$15),'Modelo Estadistico'!P602))</f>
        <v/>
      </c>
      <c r="AK602" s="15" t="str">
        <f>IF(Q602="","",IF(Z602="SI",Q602*(1+'INPUTS Y LISTAS'!$B$15),'Modelo Estadistico'!Q602))</f>
        <v/>
      </c>
      <c r="AL602" s="15" t="str">
        <f>IF(R602="","",IF(Z602="SI",R602*(1+'INPUTS Y LISTAS'!$B$15),'Modelo Estadistico'!R602))</f>
        <v/>
      </c>
      <c r="AM602" s="15" t="str">
        <f>IF(S602="","",IF(Z602="SI",S602*(1+'INPUTS Y LISTAS'!$B$15),'Modelo Estadistico'!S602))</f>
        <v/>
      </c>
      <c r="AN602" s="15" t="str">
        <f>IF(T602="","",IF(Z602="SI",T602*(1+'INPUTS Y LISTAS'!$B$15),'Modelo Estadistico'!T602))</f>
        <v/>
      </c>
      <c r="AO602" s="15" t="str">
        <f>IF(U602="","",IF(Z602="SI",U602*(1+'INPUTS Y LISTAS'!$B$15),'Modelo Estadistico'!U602))</f>
        <v/>
      </c>
      <c r="AP602" s="15" t="str">
        <f>IF(V602="","",IF(Z602="SI",V602*(1+'INPUTS Y LISTAS'!$B$15),'Modelo Estadistico'!V602))</f>
        <v/>
      </c>
      <c r="AQ602" s="15" t="str">
        <f>IF(W602="","",IF(Z602="SI",W602*(1+'INPUTS Y LISTAS'!$B$15),'Modelo Estadistico'!W602))</f>
        <v/>
      </c>
      <c r="AR602" s="15" t="str">
        <f>IF(X602="","",IF(Z602="SI",X602*(1+'INPUTS Y LISTAS'!$B$15),'Modelo Estadistico'!X602))</f>
        <v/>
      </c>
      <c r="AS602" s="71"/>
      <c r="AT602" s="29" t="str">
        <f t="shared" si="576"/>
        <v/>
      </c>
      <c r="AU602" s="15" t="str">
        <f t="shared" si="577"/>
        <v/>
      </c>
      <c r="AV602" s="15" t="str">
        <f t="shared" si="578"/>
        <v/>
      </c>
      <c r="AW602" s="30" t="str">
        <f t="shared" si="579"/>
        <v/>
      </c>
      <c r="AX602" s="28" t="str">
        <f t="shared" si="614"/>
        <v/>
      </c>
      <c r="AY602" s="16" t="str">
        <f t="shared" si="586"/>
        <v/>
      </c>
      <c r="AZ602" s="16" t="str">
        <f t="shared" si="587"/>
        <v/>
      </c>
      <c r="BA602" s="16" t="str">
        <f t="shared" si="588"/>
        <v/>
      </c>
      <c r="BB602" s="16" t="str">
        <f t="shared" si="589"/>
        <v/>
      </c>
      <c r="BC602" s="16" t="str">
        <f t="shared" si="590"/>
        <v/>
      </c>
      <c r="BD602" s="16" t="str">
        <f t="shared" si="591"/>
        <v/>
      </c>
      <c r="BE602" s="16" t="str">
        <f t="shared" si="592"/>
        <v/>
      </c>
      <c r="BF602" s="16" t="str">
        <f t="shared" si="593"/>
        <v/>
      </c>
      <c r="BG602" s="16" t="str">
        <f t="shared" si="594"/>
        <v/>
      </c>
      <c r="BH602" s="16" t="str">
        <f t="shared" si="595"/>
        <v/>
      </c>
      <c r="BI602" s="16" t="str">
        <f t="shared" si="596"/>
        <v/>
      </c>
      <c r="BJ602" s="16" t="str">
        <f t="shared" si="597"/>
        <v/>
      </c>
      <c r="BK602" s="16" t="str">
        <f t="shared" si="598"/>
        <v/>
      </c>
      <c r="BL602" s="16" t="str">
        <f t="shared" si="599"/>
        <v/>
      </c>
      <c r="BM602" s="16"/>
      <c r="BN602" s="16" t="str">
        <f t="shared" si="600"/>
        <v/>
      </c>
      <c r="BO602" s="16" t="str">
        <f t="shared" si="601"/>
        <v/>
      </c>
      <c r="BP602" s="28" t="str">
        <f t="shared" si="602"/>
        <v/>
      </c>
      <c r="BQ602" s="16" t="str">
        <f t="shared" si="603"/>
        <v/>
      </c>
      <c r="BR602" s="16" t="str">
        <f t="shared" si="604"/>
        <v/>
      </c>
      <c r="BS602" s="16" t="str">
        <f t="shared" si="605"/>
        <v/>
      </c>
      <c r="BT602" s="16" t="str">
        <f t="shared" si="606"/>
        <v/>
      </c>
      <c r="BU602" s="16" t="str">
        <f t="shared" si="607"/>
        <v/>
      </c>
      <c r="BV602" s="16" t="str">
        <f t="shared" si="608"/>
        <v/>
      </c>
      <c r="BW602" s="16" t="str">
        <f t="shared" si="609"/>
        <v/>
      </c>
      <c r="BX602" s="16" t="str">
        <f t="shared" si="610"/>
        <v/>
      </c>
      <c r="BY602" s="16" t="str">
        <f t="shared" si="611"/>
        <v/>
      </c>
      <c r="BZ602" s="16" t="str">
        <f t="shared" si="612"/>
        <v/>
      </c>
      <c r="CA602" s="16" t="str">
        <f t="shared" si="612"/>
        <v/>
      </c>
      <c r="CB602" s="16" t="str">
        <f t="shared" si="612"/>
        <v/>
      </c>
      <c r="CC602" s="16" t="str">
        <f t="shared" si="612"/>
        <v/>
      </c>
      <c r="CD602" s="16" t="str">
        <f t="shared" si="612"/>
        <v/>
      </c>
      <c r="CE602" s="16" t="str">
        <f t="shared" si="612"/>
        <v/>
      </c>
      <c r="CF602" s="16" t="str">
        <f t="shared" si="612"/>
        <v/>
      </c>
      <c r="CG602" s="16" t="str">
        <f t="shared" si="612"/>
        <v/>
      </c>
      <c r="CH602" s="66" t="str">
        <f t="shared" si="613"/>
        <v/>
      </c>
      <c r="CI602" s="42" t="str">
        <f t="shared" si="625"/>
        <v/>
      </c>
      <c r="CJ602" s="42" t="str">
        <f t="shared" si="626"/>
        <v/>
      </c>
      <c r="CK602" s="42" t="str">
        <f t="shared" si="627"/>
        <v/>
      </c>
      <c r="CL602" s="42" t="str">
        <f t="shared" si="628"/>
        <v/>
      </c>
      <c r="CM602" s="42" t="str">
        <f t="shared" si="629"/>
        <v/>
      </c>
      <c r="CN602" s="65">
        <f t="shared" si="615"/>
        <v>0</v>
      </c>
      <c r="CO602" s="73"/>
      <c r="CP602" s="41">
        <f t="shared" si="580"/>
        <v>0</v>
      </c>
      <c r="CQ602" s="39">
        <f t="shared" si="581"/>
        <v>0</v>
      </c>
      <c r="CR602" s="40">
        <f t="shared" si="582"/>
        <v>0</v>
      </c>
      <c r="CS602" s="134">
        <f t="shared" si="583"/>
        <v>0</v>
      </c>
      <c r="CT602" s="17"/>
      <c r="CU602" s="129"/>
      <c r="CV602" s="130">
        <f t="shared" si="616"/>
        <v>0</v>
      </c>
      <c r="CW602" s="134">
        <f t="shared" si="617"/>
        <v>0</v>
      </c>
      <c r="CX602" s="131">
        <f>+IF($I$7="SI",'INPUTS Y LISTAS'!$B$31,0)</f>
        <v>0</v>
      </c>
      <c r="CY602" s="132"/>
      <c r="CZ602" s="130">
        <f t="shared" si="618"/>
        <v>0</v>
      </c>
      <c r="DA602" s="134">
        <f t="shared" si="619"/>
        <v>0</v>
      </c>
      <c r="DB602" s="131">
        <f>+IF($I$7="SI",'INPUTS Y LISTAS'!$B$32,0)</f>
        <v>0</v>
      </c>
      <c r="DC602" s="132"/>
      <c r="DD602" s="130">
        <f t="shared" si="620"/>
        <v>0</v>
      </c>
      <c r="DE602" s="134">
        <f t="shared" si="621"/>
        <v>0</v>
      </c>
      <c r="DF602" s="131">
        <f>+IF($I$7="SI",'INPUTS Y LISTAS'!$B$33,0)</f>
        <v>0</v>
      </c>
      <c r="DG602" s="132"/>
      <c r="DH602" s="130">
        <f t="shared" si="622"/>
        <v>0</v>
      </c>
      <c r="DI602" s="134">
        <f t="shared" si="623"/>
        <v>0</v>
      </c>
      <c r="DJ602" s="136">
        <f t="shared" si="624"/>
        <v>0</v>
      </c>
    </row>
    <row r="603" spans="3:114" ht="15.75" hidden="1" outlineLevel="2" x14ac:dyDescent="0.2">
      <c r="C603" s="14">
        <f t="shared" si="575"/>
        <v>589</v>
      </c>
      <c r="D603" s="72"/>
      <c r="E603" s="69">
        <v>1</v>
      </c>
      <c r="F603" s="69"/>
      <c r="G603" s="70"/>
      <c r="H603" s="70"/>
      <c r="I603" s="70"/>
      <c r="J603" s="70"/>
      <c r="K603" s="70"/>
      <c r="L603" s="70"/>
      <c r="M603" s="70"/>
      <c r="N603" s="70"/>
      <c r="O603" s="70"/>
      <c r="P603" s="70"/>
      <c r="Q603" s="70"/>
      <c r="R603" s="70"/>
      <c r="S603" s="70"/>
      <c r="T603" s="70"/>
      <c r="U603" s="70"/>
      <c r="V603" s="70"/>
      <c r="W603" s="70"/>
      <c r="X603" s="70"/>
      <c r="Y603" s="71"/>
      <c r="Z603" s="87" t="s">
        <v>16</v>
      </c>
      <c r="AA603" s="15" t="str">
        <f>IF(G603="","",IF(Z603="SI",G603*(1+'INPUTS Y LISTAS'!$B$15),'Modelo Estadistico'!G603))</f>
        <v/>
      </c>
      <c r="AB603" s="15" t="str">
        <f>IF(H603="","",IF(Z603="SI",H603*(1+'INPUTS Y LISTAS'!$B$15),'Modelo Estadistico'!H603))</f>
        <v/>
      </c>
      <c r="AC603" s="15" t="str">
        <f>IF(I603="","",IF(Z603="SI",I603*(1+'INPUTS Y LISTAS'!$B$15),'Modelo Estadistico'!I603))</f>
        <v/>
      </c>
      <c r="AD603" s="15" t="str">
        <f>IF(J603="","",IF(Z603="SI",J603*(1+'INPUTS Y LISTAS'!$B$15),'Modelo Estadistico'!J603))</f>
        <v/>
      </c>
      <c r="AE603" s="15" t="str">
        <f>IF(K603="","",IF(Z603="SI",K603*(1+'INPUTS Y LISTAS'!$B$15),'Modelo Estadistico'!K603))</f>
        <v/>
      </c>
      <c r="AF603" s="15" t="str">
        <f>IF(L603="","",IF(Z603="SI",L603*(1+'INPUTS Y LISTAS'!$B$15),'Modelo Estadistico'!L603))</f>
        <v/>
      </c>
      <c r="AG603" s="15" t="str">
        <f>IF(M603="","",IF(Z603="SI",M603*(1+'INPUTS Y LISTAS'!$B$15),'Modelo Estadistico'!M603))</f>
        <v/>
      </c>
      <c r="AH603" s="15" t="str">
        <f>IF(N603="","",IF(Z603="SI",N603*(1+'INPUTS Y LISTAS'!$B$15),'Modelo Estadistico'!N603))</f>
        <v/>
      </c>
      <c r="AI603" s="15" t="str">
        <f>IF(O603="","",IF(Z603="SI",O603*(1+'INPUTS Y LISTAS'!$B$15),'Modelo Estadistico'!O603))</f>
        <v/>
      </c>
      <c r="AJ603" s="15" t="str">
        <f>IF(P603="","",IF(Z603="SI",P603*(1+'INPUTS Y LISTAS'!$B$15),'Modelo Estadistico'!P603))</f>
        <v/>
      </c>
      <c r="AK603" s="15" t="str">
        <f>IF(Q603="","",IF(Z603="SI",Q603*(1+'INPUTS Y LISTAS'!$B$15),'Modelo Estadistico'!Q603))</f>
        <v/>
      </c>
      <c r="AL603" s="15" t="str">
        <f>IF(R603="","",IF(Z603="SI",R603*(1+'INPUTS Y LISTAS'!$B$15),'Modelo Estadistico'!R603))</f>
        <v/>
      </c>
      <c r="AM603" s="15" t="str">
        <f>IF(S603="","",IF(Z603="SI",S603*(1+'INPUTS Y LISTAS'!$B$15),'Modelo Estadistico'!S603))</f>
        <v/>
      </c>
      <c r="AN603" s="15" t="str">
        <f>IF(T603="","",IF(Z603="SI",T603*(1+'INPUTS Y LISTAS'!$B$15),'Modelo Estadistico'!T603))</f>
        <v/>
      </c>
      <c r="AO603" s="15" t="str">
        <f>IF(U603="","",IF(Z603="SI",U603*(1+'INPUTS Y LISTAS'!$B$15),'Modelo Estadistico'!U603))</f>
        <v/>
      </c>
      <c r="AP603" s="15" t="str">
        <f>IF(V603="","",IF(Z603="SI",V603*(1+'INPUTS Y LISTAS'!$B$15),'Modelo Estadistico'!V603))</f>
        <v/>
      </c>
      <c r="AQ603" s="15" t="str">
        <f>IF(W603="","",IF(Z603="SI",W603*(1+'INPUTS Y LISTAS'!$B$15),'Modelo Estadistico'!W603))</f>
        <v/>
      </c>
      <c r="AR603" s="15" t="str">
        <f>IF(X603="","",IF(Z603="SI",X603*(1+'INPUTS Y LISTAS'!$B$15),'Modelo Estadistico'!X603))</f>
        <v/>
      </c>
      <c r="AS603" s="71"/>
      <c r="AT603" s="29" t="str">
        <f t="shared" si="576"/>
        <v/>
      </c>
      <c r="AU603" s="15" t="str">
        <f t="shared" si="577"/>
        <v/>
      </c>
      <c r="AV603" s="15" t="str">
        <f t="shared" si="578"/>
        <v/>
      </c>
      <c r="AW603" s="30" t="str">
        <f t="shared" si="579"/>
        <v/>
      </c>
      <c r="AX603" s="28" t="str">
        <f t="shared" si="614"/>
        <v/>
      </c>
      <c r="AY603" s="16" t="str">
        <f t="shared" si="586"/>
        <v/>
      </c>
      <c r="AZ603" s="16" t="str">
        <f t="shared" si="587"/>
        <v/>
      </c>
      <c r="BA603" s="16" t="str">
        <f t="shared" si="588"/>
        <v/>
      </c>
      <c r="BB603" s="16" t="str">
        <f t="shared" si="589"/>
        <v/>
      </c>
      <c r="BC603" s="16" t="str">
        <f t="shared" si="590"/>
        <v/>
      </c>
      <c r="BD603" s="16" t="str">
        <f t="shared" si="591"/>
        <v/>
      </c>
      <c r="BE603" s="16" t="str">
        <f t="shared" si="592"/>
        <v/>
      </c>
      <c r="BF603" s="16" t="str">
        <f t="shared" si="593"/>
        <v/>
      </c>
      <c r="BG603" s="16" t="str">
        <f t="shared" si="594"/>
        <v/>
      </c>
      <c r="BH603" s="16" t="str">
        <f t="shared" si="595"/>
        <v/>
      </c>
      <c r="BI603" s="16" t="str">
        <f t="shared" si="596"/>
        <v/>
      </c>
      <c r="BJ603" s="16" t="str">
        <f t="shared" si="597"/>
        <v/>
      </c>
      <c r="BK603" s="16" t="str">
        <f t="shared" si="598"/>
        <v/>
      </c>
      <c r="BL603" s="16" t="str">
        <f t="shared" si="599"/>
        <v/>
      </c>
      <c r="BM603" s="16"/>
      <c r="BN603" s="16" t="str">
        <f t="shared" si="600"/>
        <v/>
      </c>
      <c r="BO603" s="16" t="str">
        <f t="shared" si="601"/>
        <v/>
      </c>
      <c r="BP603" s="28" t="str">
        <f t="shared" si="602"/>
        <v/>
      </c>
      <c r="BQ603" s="16" t="str">
        <f t="shared" si="603"/>
        <v/>
      </c>
      <c r="BR603" s="16" t="str">
        <f t="shared" si="604"/>
        <v/>
      </c>
      <c r="BS603" s="16" t="str">
        <f t="shared" si="605"/>
        <v/>
      </c>
      <c r="BT603" s="16" t="str">
        <f t="shared" si="606"/>
        <v/>
      </c>
      <c r="BU603" s="16" t="str">
        <f t="shared" si="607"/>
        <v/>
      </c>
      <c r="BV603" s="16" t="str">
        <f t="shared" si="608"/>
        <v/>
      </c>
      <c r="BW603" s="16" t="str">
        <f t="shared" si="609"/>
        <v/>
      </c>
      <c r="BX603" s="16" t="str">
        <f t="shared" si="610"/>
        <v/>
      </c>
      <c r="BY603" s="16" t="str">
        <f t="shared" si="611"/>
        <v/>
      </c>
      <c r="BZ603" s="16" t="str">
        <f t="shared" si="612"/>
        <v/>
      </c>
      <c r="CA603" s="16" t="str">
        <f t="shared" si="612"/>
        <v/>
      </c>
      <c r="CB603" s="16" t="str">
        <f t="shared" si="612"/>
        <v/>
      </c>
      <c r="CC603" s="16" t="str">
        <f t="shared" si="612"/>
        <v/>
      </c>
      <c r="CD603" s="16" t="str">
        <f t="shared" si="612"/>
        <v/>
      </c>
      <c r="CE603" s="16" t="str">
        <f t="shared" si="612"/>
        <v/>
      </c>
      <c r="CF603" s="16" t="str">
        <f t="shared" si="612"/>
        <v/>
      </c>
      <c r="CG603" s="16" t="str">
        <f t="shared" si="612"/>
        <v/>
      </c>
      <c r="CH603" s="66" t="str">
        <f t="shared" si="613"/>
        <v/>
      </c>
      <c r="CI603" s="42" t="str">
        <f t="shared" si="625"/>
        <v/>
      </c>
      <c r="CJ603" s="42" t="str">
        <f t="shared" si="626"/>
        <v/>
      </c>
      <c r="CK603" s="42" t="str">
        <f t="shared" si="627"/>
        <v/>
      </c>
      <c r="CL603" s="42" t="str">
        <f t="shared" si="628"/>
        <v/>
      </c>
      <c r="CM603" s="42" t="str">
        <f t="shared" si="629"/>
        <v/>
      </c>
      <c r="CN603" s="65">
        <f t="shared" si="615"/>
        <v>0</v>
      </c>
      <c r="CO603" s="73"/>
      <c r="CP603" s="41">
        <f t="shared" si="580"/>
        <v>0</v>
      </c>
      <c r="CQ603" s="39">
        <f t="shared" si="581"/>
        <v>0</v>
      </c>
      <c r="CR603" s="40">
        <f t="shared" si="582"/>
        <v>0</v>
      </c>
      <c r="CS603" s="134">
        <f t="shared" si="583"/>
        <v>0</v>
      </c>
      <c r="CT603" s="17"/>
      <c r="CU603" s="129"/>
      <c r="CV603" s="130">
        <f t="shared" si="616"/>
        <v>0</v>
      </c>
      <c r="CW603" s="134">
        <f t="shared" si="617"/>
        <v>0</v>
      </c>
      <c r="CX603" s="131">
        <f>+IF($I$7="SI",'INPUTS Y LISTAS'!$B$31,0)</f>
        <v>0</v>
      </c>
      <c r="CY603" s="132"/>
      <c r="CZ603" s="130">
        <f t="shared" si="618"/>
        <v>0</v>
      </c>
      <c r="DA603" s="134">
        <f t="shared" si="619"/>
        <v>0</v>
      </c>
      <c r="DB603" s="131">
        <f>+IF($I$7="SI",'INPUTS Y LISTAS'!$B$32,0)</f>
        <v>0</v>
      </c>
      <c r="DC603" s="132"/>
      <c r="DD603" s="130">
        <f t="shared" si="620"/>
        <v>0</v>
      </c>
      <c r="DE603" s="134">
        <f t="shared" si="621"/>
        <v>0</v>
      </c>
      <c r="DF603" s="131">
        <f>+IF($I$7="SI",'INPUTS Y LISTAS'!$B$33,0)</f>
        <v>0</v>
      </c>
      <c r="DG603" s="132"/>
      <c r="DH603" s="130">
        <f t="shared" si="622"/>
        <v>0</v>
      </c>
      <c r="DI603" s="134">
        <f t="shared" si="623"/>
        <v>0</v>
      </c>
      <c r="DJ603" s="136">
        <f t="shared" si="624"/>
        <v>0</v>
      </c>
    </row>
    <row r="604" spans="3:114" ht="15.75" hidden="1" outlineLevel="2" x14ac:dyDescent="0.2">
      <c r="C604" s="14">
        <f t="shared" si="575"/>
        <v>590</v>
      </c>
      <c r="D604" s="72"/>
      <c r="E604" s="69">
        <v>1</v>
      </c>
      <c r="F604" s="69"/>
      <c r="G604" s="70"/>
      <c r="H604" s="70"/>
      <c r="I604" s="70"/>
      <c r="J604" s="70"/>
      <c r="K604" s="70"/>
      <c r="L604" s="70"/>
      <c r="M604" s="70"/>
      <c r="N604" s="70"/>
      <c r="O604" s="70"/>
      <c r="P604" s="70"/>
      <c r="Q604" s="70"/>
      <c r="R604" s="70"/>
      <c r="S604" s="70"/>
      <c r="T604" s="70"/>
      <c r="U604" s="70"/>
      <c r="V604" s="70"/>
      <c r="W604" s="70"/>
      <c r="X604" s="70"/>
      <c r="Y604" s="71"/>
      <c r="Z604" s="87" t="s">
        <v>16</v>
      </c>
      <c r="AA604" s="15" t="str">
        <f>IF(G604="","",IF(Z604="SI",G604*(1+'INPUTS Y LISTAS'!$B$15),'Modelo Estadistico'!G604))</f>
        <v/>
      </c>
      <c r="AB604" s="15" t="str">
        <f>IF(H604="","",IF(Z604="SI",H604*(1+'INPUTS Y LISTAS'!$B$15),'Modelo Estadistico'!H604))</f>
        <v/>
      </c>
      <c r="AC604" s="15" t="str">
        <f>IF(I604="","",IF(Z604="SI",I604*(1+'INPUTS Y LISTAS'!$B$15),'Modelo Estadistico'!I604))</f>
        <v/>
      </c>
      <c r="AD604" s="15" t="str">
        <f>IF(J604="","",IF(Z604="SI",J604*(1+'INPUTS Y LISTAS'!$B$15),'Modelo Estadistico'!J604))</f>
        <v/>
      </c>
      <c r="AE604" s="15" t="str">
        <f>IF(K604="","",IF(Z604="SI",K604*(1+'INPUTS Y LISTAS'!$B$15),'Modelo Estadistico'!K604))</f>
        <v/>
      </c>
      <c r="AF604" s="15" t="str">
        <f>IF(L604="","",IF(Z604="SI",L604*(1+'INPUTS Y LISTAS'!$B$15),'Modelo Estadistico'!L604))</f>
        <v/>
      </c>
      <c r="AG604" s="15" t="str">
        <f>IF(M604="","",IF(Z604="SI",M604*(1+'INPUTS Y LISTAS'!$B$15),'Modelo Estadistico'!M604))</f>
        <v/>
      </c>
      <c r="AH604" s="15" t="str">
        <f>IF(N604="","",IF(Z604="SI",N604*(1+'INPUTS Y LISTAS'!$B$15),'Modelo Estadistico'!N604))</f>
        <v/>
      </c>
      <c r="AI604" s="15" t="str">
        <f>IF(O604="","",IF(Z604="SI",O604*(1+'INPUTS Y LISTAS'!$B$15),'Modelo Estadistico'!O604))</f>
        <v/>
      </c>
      <c r="AJ604" s="15" t="str">
        <f>IF(P604="","",IF(Z604="SI",P604*(1+'INPUTS Y LISTAS'!$B$15),'Modelo Estadistico'!P604))</f>
        <v/>
      </c>
      <c r="AK604" s="15" t="str">
        <f>IF(Q604="","",IF(Z604="SI",Q604*(1+'INPUTS Y LISTAS'!$B$15),'Modelo Estadistico'!Q604))</f>
        <v/>
      </c>
      <c r="AL604" s="15" t="str">
        <f>IF(R604="","",IF(Z604="SI",R604*(1+'INPUTS Y LISTAS'!$B$15),'Modelo Estadistico'!R604))</f>
        <v/>
      </c>
      <c r="AM604" s="15" t="str">
        <f>IF(S604="","",IF(Z604="SI",S604*(1+'INPUTS Y LISTAS'!$B$15),'Modelo Estadistico'!S604))</f>
        <v/>
      </c>
      <c r="AN604" s="15" t="str">
        <f>IF(T604="","",IF(Z604="SI",T604*(1+'INPUTS Y LISTAS'!$B$15),'Modelo Estadistico'!T604))</f>
        <v/>
      </c>
      <c r="AO604" s="15" t="str">
        <f>IF(U604="","",IF(Z604="SI",U604*(1+'INPUTS Y LISTAS'!$B$15),'Modelo Estadistico'!U604))</f>
        <v/>
      </c>
      <c r="AP604" s="15" t="str">
        <f>IF(V604="","",IF(Z604="SI",V604*(1+'INPUTS Y LISTAS'!$B$15),'Modelo Estadistico'!V604))</f>
        <v/>
      </c>
      <c r="AQ604" s="15" t="str">
        <f>IF(W604="","",IF(Z604="SI",W604*(1+'INPUTS Y LISTAS'!$B$15),'Modelo Estadistico'!W604))</f>
        <v/>
      </c>
      <c r="AR604" s="15" t="str">
        <f>IF(X604="","",IF(Z604="SI",X604*(1+'INPUTS Y LISTAS'!$B$15),'Modelo Estadistico'!X604))</f>
        <v/>
      </c>
      <c r="AS604" s="71"/>
      <c r="AT604" s="29" t="str">
        <f t="shared" si="576"/>
        <v/>
      </c>
      <c r="AU604" s="15" t="str">
        <f t="shared" si="577"/>
        <v/>
      </c>
      <c r="AV604" s="15" t="str">
        <f t="shared" si="578"/>
        <v/>
      </c>
      <c r="AW604" s="30" t="str">
        <f t="shared" si="579"/>
        <v/>
      </c>
      <c r="AX604" s="28" t="str">
        <f t="shared" si="614"/>
        <v/>
      </c>
      <c r="AY604" s="16" t="str">
        <f t="shared" si="586"/>
        <v/>
      </c>
      <c r="AZ604" s="16" t="str">
        <f t="shared" si="587"/>
        <v/>
      </c>
      <c r="BA604" s="16" t="str">
        <f t="shared" si="588"/>
        <v/>
      </c>
      <c r="BB604" s="16" t="str">
        <f t="shared" si="589"/>
        <v/>
      </c>
      <c r="BC604" s="16" t="str">
        <f t="shared" si="590"/>
        <v/>
      </c>
      <c r="BD604" s="16" t="str">
        <f t="shared" si="591"/>
        <v/>
      </c>
      <c r="BE604" s="16" t="str">
        <f t="shared" si="592"/>
        <v/>
      </c>
      <c r="BF604" s="16" t="str">
        <f t="shared" si="593"/>
        <v/>
      </c>
      <c r="BG604" s="16" t="str">
        <f t="shared" si="594"/>
        <v/>
      </c>
      <c r="BH604" s="16" t="str">
        <f t="shared" si="595"/>
        <v/>
      </c>
      <c r="BI604" s="16" t="str">
        <f t="shared" si="596"/>
        <v/>
      </c>
      <c r="BJ604" s="16" t="str">
        <f t="shared" si="597"/>
        <v/>
      </c>
      <c r="BK604" s="16" t="str">
        <f t="shared" si="598"/>
        <v/>
      </c>
      <c r="BL604" s="16" t="str">
        <f t="shared" si="599"/>
        <v/>
      </c>
      <c r="BM604" s="16"/>
      <c r="BN604" s="16" t="str">
        <f t="shared" si="600"/>
        <v/>
      </c>
      <c r="BO604" s="16" t="str">
        <f t="shared" si="601"/>
        <v/>
      </c>
      <c r="BP604" s="28" t="str">
        <f t="shared" si="602"/>
        <v/>
      </c>
      <c r="BQ604" s="16" t="str">
        <f t="shared" si="603"/>
        <v/>
      </c>
      <c r="BR604" s="16" t="str">
        <f t="shared" si="604"/>
        <v/>
      </c>
      <c r="BS604" s="16" t="str">
        <f t="shared" si="605"/>
        <v/>
      </c>
      <c r="BT604" s="16" t="str">
        <f t="shared" si="606"/>
        <v/>
      </c>
      <c r="BU604" s="16" t="str">
        <f t="shared" si="607"/>
        <v/>
      </c>
      <c r="BV604" s="16" t="str">
        <f t="shared" si="608"/>
        <v/>
      </c>
      <c r="BW604" s="16" t="str">
        <f t="shared" si="609"/>
        <v/>
      </c>
      <c r="BX604" s="16" t="str">
        <f t="shared" si="610"/>
        <v/>
      </c>
      <c r="BY604" s="16" t="str">
        <f t="shared" si="611"/>
        <v/>
      </c>
      <c r="BZ604" s="16" t="str">
        <f t="shared" si="612"/>
        <v/>
      </c>
      <c r="CA604" s="16" t="str">
        <f t="shared" si="612"/>
        <v/>
      </c>
      <c r="CB604" s="16" t="str">
        <f t="shared" si="612"/>
        <v/>
      </c>
      <c r="CC604" s="16" t="str">
        <f t="shared" si="612"/>
        <v/>
      </c>
      <c r="CD604" s="16" t="str">
        <f t="shared" si="612"/>
        <v/>
      </c>
      <c r="CE604" s="16" t="str">
        <f t="shared" si="612"/>
        <v/>
      </c>
      <c r="CF604" s="16" t="str">
        <f t="shared" si="612"/>
        <v/>
      </c>
      <c r="CG604" s="16" t="str">
        <f t="shared" si="612"/>
        <v/>
      </c>
      <c r="CH604" s="66" t="str">
        <f t="shared" si="613"/>
        <v/>
      </c>
      <c r="CI604" s="42" t="str">
        <f t="shared" si="625"/>
        <v/>
      </c>
      <c r="CJ604" s="42" t="str">
        <f t="shared" si="626"/>
        <v/>
      </c>
      <c r="CK604" s="42" t="str">
        <f t="shared" si="627"/>
        <v/>
      </c>
      <c r="CL604" s="42" t="str">
        <f t="shared" si="628"/>
        <v/>
      </c>
      <c r="CM604" s="42" t="str">
        <f t="shared" si="629"/>
        <v/>
      </c>
      <c r="CN604" s="65">
        <f t="shared" si="615"/>
        <v>0</v>
      </c>
      <c r="CO604" s="73"/>
      <c r="CP604" s="41">
        <f t="shared" si="580"/>
        <v>0</v>
      </c>
      <c r="CQ604" s="39">
        <f t="shared" si="581"/>
        <v>0</v>
      </c>
      <c r="CR604" s="40">
        <f t="shared" si="582"/>
        <v>0</v>
      </c>
      <c r="CS604" s="134">
        <f t="shared" si="583"/>
        <v>0</v>
      </c>
      <c r="CT604" s="17"/>
      <c r="CU604" s="129"/>
      <c r="CV604" s="130">
        <f t="shared" si="616"/>
        <v>0</v>
      </c>
      <c r="CW604" s="134">
        <f t="shared" si="617"/>
        <v>0</v>
      </c>
      <c r="CX604" s="131">
        <f>+IF($I$7="SI",'INPUTS Y LISTAS'!$B$31,0)</f>
        <v>0</v>
      </c>
      <c r="CY604" s="132"/>
      <c r="CZ604" s="130">
        <f t="shared" si="618"/>
        <v>0</v>
      </c>
      <c r="DA604" s="134">
        <f t="shared" si="619"/>
        <v>0</v>
      </c>
      <c r="DB604" s="131">
        <f>+IF($I$7="SI",'INPUTS Y LISTAS'!$B$32,0)</f>
        <v>0</v>
      </c>
      <c r="DC604" s="132"/>
      <c r="DD604" s="130">
        <f t="shared" si="620"/>
        <v>0</v>
      </c>
      <c r="DE604" s="134">
        <f t="shared" si="621"/>
        <v>0</v>
      </c>
      <c r="DF604" s="131">
        <f>+IF($I$7="SI",'INPUTS Y LISTAS'!$B$33,0)</f>
        <v>0</v>
      </c>
      <c r="DG604" s="132"/>
      <c r="DH604" s="130">
        <f t="shared" si="622"/>
        <v>0</v>
      </c>
      <c r="DI604" s="134">
        <f t="shared" si="623"/>
        <v>0</v>
      </c>
      <c r="DJ604" s="136">
        <f t="shared" si="624"/>
        <v>0</v>
      </c>
    </row>
    <row r="605" spans="3:114" ht="15.75" hidden="1" outlineLevel="2" x14ac:dyDescent="0.2">
      <c r="C605" s="14">
        <f t="shared" si="575"/>
        <v>591</v>
      </c>
      <c r="D605" s="72"/>
      <c r="E605" s="69">
        <v>1</v>
      </c>
      <c r="F605" s="69"/>
      <c r="G605" s="70"/>
      <c r="H605" s="70"/>
      <c r="I605" s="70"/>
      <c r="J605" s="70"/>
      <c r="K605" s="70"/>
      <c r="L605" s="70"/>
      <c r="M605" s="70"/>
      <c r="N605" s="70"/>
      <c r="O605" s="70"/>
      <c r="P605" s="70"/>
      <c r="Q605" s="70"/>
      <c r="R605" s="70"/>
      <c r="S605" s="70"/>
      <c r="T605" s="70"/>
      <c r="U605" s="70"/>
      <c r="V605" s="70"/>
      <c r="W605" s="70"/>
      <c r="X605" s="70"/>
      <c r="Y605" s="71"/>
      <c r="Z605" s="87" t="s">
        <v>16</v>
      </c>
      <c r="AA605" s="15" t="str">
        <f>IF(G605="","",IF(Z605="SI",G605*(1+'INPUTS Y LISTAS'!$B$15),'Modelo Estadistico'!G605))</f>
        <v/>
      </c>
      <c r="AB605" s="15" t="str">
        <f>IF(H605="","",IF(Z605="SI",H605*(1+'INPUTS Y LISTAS'!$B$15),'Modelo Estadistico'!H605))</f>
        <v/>
      </c>
      <c r="AC605" s="15" t="str">
        <f>IF(I605="","",IF(Z605="SI",I605*(1+'INPUTS Y LISTAS'!$B$15),'Modelo Estadistico'!I605))</f>
        <v/>
      </c>
      <c r="AD605" s="15" t="str">
        <f>IF(J605="","",IF(Z605="SI",J605*(1+'INPUTS Y LISTAS'!$B$15),'Modelo Estadistico'!J605))</f>
        <v/>
      </c>
      <c r="AE605" s="15" t="str">
        <f>IF(K605="","",IF(Z605="SI",K605*(1+'INPUTS Y LISTAS'!$B$15),'Modelo Estadistico'!K605))</f>
        <v/>
      </c>
      <c r="AF605" s="15" t="str">
        <f>IF(L605="","",IF(Z605="SI",L605*(1+'INPUTS Y LISTAS'!$B$15),'Modelo Estadistico'!L605))</f>
        <v/>
      </c>
      <c r="AG605" s="15" t="str">
        <f>IF(M605="","",IF(Z605="SI",M605*(1+'INPUTS Y LISTAS'!$B$15),'Modelo Estadistico'!M605))</f>
        <v/>
      </c>
      <c r="AH605" s="15" t="str">
        <f>IF(N605="","",IF(Z605="SI",N605*(1+'INPUTS Y LISTAS'!$B$15),'Modelo Estadistico'!N605))</f>
        <v/>
      </c>
      <c r="AI605" s="15" t="str">
        <f>IF(O605="","",IF(Z605="SI",O605*(1+'INPUTS Y LISTAS'!$B$15),'Modelo Estadistico'!O605))</f>
        <v/>
      </c>
      <c r="AJ605" s="15" t="str">
        <f>IF(P605="","",IF(Z605="SI",P605*(1+'INPUTS Y LISTAS'!$B$15),'Modelo Estadistico'!P605))</f>
        <v/>
      </c>
      <c r="AK605" s="15" t="str">
        <f>IF(Q605="","",IF(Z605="SI",Q605*(1+'INPUTS Y LISTAS'!$B$15),'Modelo Estadistico'!Q605))</f>
        <v/>
      </c>
      <c r="AL605" s="15" t="str">
        <f>IF(R605="","",IF(Z605="SI",R605*(1+'INPUTS Y LISTAS'!$B$15),'Modelo Estadistico'!R605))</f>
        <v/>
      </c>
      <c r="AM605" s="15" t="str">
        <f>IF(S605="","",IF(Z605="SI",S605*(1+'INPUTS Y LISTAS'!$B$15),'Modelo Estadistico'!S605))</f>
        <v/>
      </c>
      <c r="AN605" s="15" t="str">
        <f>IF(T605="","",IF(Z605="SI",T605*(1+'INPUTS Y LISTAS'!$B$15),'Modelo Estadistico'!T605))</f>
        <v/>
      </c>
      <c r="AO605" s="15" t="str">
        <f>IF(U605="","",IF(Z605="SI",U605*(1+'INPUTS Y LISTAS'!$B$15),'Modelo Estadistico'!U605))</f>
        <v/>
      </c>
      <c r="AP605" s="15" t="str">
        <f>IF(V605="","",IF(Z605="SI",V605*(1+'INPUTS Y LISTAS'!$B$15),'Modelo Estadistico'!V605))</f>
        <v/>
      </c>
      <c r="AQ605" s="15" t="str">
        <f>IF(W605="","",IF(Z605="SI",W605*(1+'INPUTS Y LISTAS'!$B$15),'Modelo Estadistico'!W605))</f>
        <v/>
      </c>
      <c r="AR605" s="15" t="str">
        <f>IF(X605="","",IF(Z605="SI",X605*(1+'INPUTS Y LISTAS'!$B$15),'Modelo Estadistico'!X605))</f>
        <v/>
      </c>
      <c r="AS605" s="71"/>
      <c r="AT605" s="29" t="str">
        <f t="shared" si="576"/>
        <v/>
      </c>
      <c r="AU605" s="15" t="str">
        <f t="shared" si="577"/>
        <v/>
      </c>
      <c r="AV605" s="15" t="str">
        <f t="shared" si="578"/>
        <v/>
      </c>
      <c r="AW605" s="30" t="str">
        <f t="shared" si="579"/>
        <v/>
      </c>
      <c r="AX605" s="28" t="str">
        <f t="shared" si="614"/>
        <v/>
      </c>
      <c r="AY605" s="16" t="str">
        <f t="shared" si="586"/>
        <v/>
      </c>
      <c r="AZ605" s="16" t="str">
        <f t="shared" si="587"/>
        <v/>
      </c>
      <c r="BA605" s="16" t="str">
        <f t="shared" si="588"/>
        <v/>
      </c>
      <c r="BB605" s="16" t="str">
        <f t="shared" si="589"/>
        <v/>
      </c>
      <c r="BC605" s="16" t="str">
        <f t="shared" si="590"/>
        <v/>
      </c>
      <c r="BD605" s="16" t="str">
        <f t="shared" si="591"/>
        <v/>
      </c>
      <c r="BE605" s="16" t="str">
        <f t="shared" si="592"/>
        <v/>
      </c>
      <c r="BF605" s="16" t="str">
        <f t="shared" si="593"/>
        <v/>
      </c>
      <c r="BG605" s="16" t="str">
        <f t="shared" si="594"/>
        <v/>
      </c>
      <c r="BH605" s="16" t="str">
        <f t="shared" si="595"/>
        <v/>
      </c>
      <c r="BI605" s="16" t="str">
        <f t="shared" si="596"/>
        <v/>
      </c>
      <c r="BJ605" s="16" t="str">
        <f t="shared" si="597"/>
        <v/>
      </c>
      <c r="BK605" s="16" t="str">
        <f t="shared" si="598"/>
        <v/>
      </c>
      <c r="BL605" s="16" t="str">
        <f t="shared" si="599"/>
        <v/>
      </c>
      <c r="BM605" s="16"/>
      <c r="BN605" s="16" t="str">
        <f t="shared" si="600"/>
        <v/>
      </c>
      <c r="BO605" s="16" t="str">
        <f t="shared" si="601"/>
        <v/>
      </c>
      <c r="BP605" s="28" t="str">
        <f t="shared" si="602"/>
        <v/>
      </c>
      <c r="BQ605" s="16" t="str">
        <f t="shared" si="603"/>
        <v/>
      </c>
      <c r="BR605" s="16" t="str">
        <f t="shared" si="604"/>
        <v/>
      </c>
      <c r="BS605" s="16" t="str">
        <f t="shared" si="605"/>
        <v/>
      </c>
      <c r="BT605" s="16" t="str">
        <f t="shared" si="606"/>
        <v/>
      </c>
      <c r="BU605" s="16" t="str">
        <f t="shared" si="607"/>
        <v/>
      </c>
      <c r="BV605" s="16" t="str">
        <f t="shared" si="608"/>
        <v/>
      </c>
      <c r="BW605" s="16" t="str">
        <f t="shared" si="609"/>
        <v/>
      </c>
      <c r="BX605" s="16" t="str">
        <f t="shared" si="610"/>
        <v/>
      </c>
      <c r="BY605" s="16" t="str">
        <f t="shared" si="611"/>
        <v/>
      </c>
      <c r="BZ605" s="16" t="str">
        <f t="shared" si="612"/>
        <v/>
      </c>
      <c r="CA605" s="16" t="str">
        <f t="shared" si="612"/>
        <v/>
      </c>
      <c r="CB605" s="16" t="str">
        <f t="shared" si="612"/>
        <v/>
      </c>
      <c r="CC605" s="16" t="str">
        <f t="shared" si="612"/>
        <v/>
      </c>
      <c r="CD605" s="16" t="str">
        <f t="shared" si="612"/>
        <v/>
      </c>
      <c r="CE605" s="16" t="str">
        <f t="shared" si="612"/>
        <v/>
      </c>
      <c r="CF605" s="16" t="str">
        <f t="shared" si="612"/>
        <v/>
      </c>
      <c r="CG605" s="16" t="str">
        <f t="shared" si="612"/>
        <v/>
      </c>
      <c r="CH605" s="66" t="str">
        <f t="shared" si="613"/>
        <v/>
      </c>
      <c r="CI605" s="42" t="str">
        <f t="shared" si="625"/>
        <v/>
      </c>
      <c r="CJ605" s="42" t="str">
        <f t="shared" si="626"/>
        <v/>
      </c>
      <c r="CK605" s="42" t="str">
        <f t="shared" si="627"/>
        <v/>
      </c>
      <c r="CL605" s="42" t="str">
        <f t="shared" si="628"/>
        <v/>
      </c>
      <c r="CM605" s="42" t="str">
        <f t="shared" si="629"/>
        <v/>
      </c>
      <c r="CN605" s="65">
        <f t="shared" si="615"/>
        <v>0</v>
      </c>
      <c r="CO605" s="73"/>
      <c r="CP605" s="41">
        <f t="shared" si="580"/>
        <v>0</v>
      </c>
      <c r="CQ605" s="39">
        <f t="shared" si="581"/>
        <v>0</v>
      </c>
      <c r="CR605" s="40">
        <f t="shared" si="582"/>
        <v>0</v>
      </c>
      <c r="CS605" s="134">
        <f t="shared" si="583"/>
        <v>0</v>
      </c>
      <c r="CT605" s="17"/>
      <c r="CU605" s="129"/>
      <c r="CV605" s="130">
        <f t="shared" si="616"/>
        <v>0</v>
      </c>
      <c r="CW605" s="134">
        <f t="shared" si="617"/>
        <v>0</v>
      </c>
      <c r="CX605" s="131">
        <f>+IF($I$7="SI",'INPUTS Y LISTAS'!$B$31,0)</f>
        <v>0</v>
      </c>
      <c r="CY605" s="132"/>
      <c r="CZ605" s="130">
        <f t="shared" si="618"/>
        <v>0</v>
      </c>
      <c r="DA605" s="134">
        <f t="shared" si="619"/>
        <v>0</v>
      </c>
      <c r="DB605" s="131">
        <f>+IF($I$7="SI",'INPUTS Y LISTAS'!$B$32,0)</f>
        <v>0</v>
      </c>
      <c r="DC605" s="132"/>
      <c r="DD605" s="130">
        <f t="shared" si="620"/>
        <v>0</v>
      </c>
      <c r="DE605" s="134">
        <f t="shared" si="621"/>
        <v>0</v>
      </c>
      <c r="DF605" s="131">
        <f>+IF($I$7="SI",'INPUTS Y LISTAS'!$B$33,0)</f>
        <v>0</v>
      </c>
      <c r="DG605" s="132"/>
      <c r="DH605" s="130">
        <f t="shared" si="622"/>
        <v>0</v>
      </c>
      <c r="DI605" s="134">
        <f t="shared" si="623"/>
        <v>0</v>
      </c>
      <c r="DJ605" s="136">
        <f t="shared" si="624"/>
        <v>0</v>
      </c>
    </row>
    <row r="606" spans="3:114" ht="15.75" hidden="1" outlineLevel="2" x14ac:dyDescent="0.2">
      <c r="C606" s="14">
        <f t="shared" si="575"/>
        <v>592</v>
      </c>
      <c r="D606" s="72"/>
      <c r="E606" s="69">
        <v>1</v>
      </c>
      <c r="F606" s="69"/>
      <c r="G606" s="70"/>
      <c r="H606" s="70"/>
      <c r="I606" s="70"/>
      <c r="J606" s="70"/>
      <c r="K606" s="70"/>
      <c r="L606" s="70"/>
      <c r="M606" s="70"/>
      <c r="N606" s="70"/>
      <c r="O606" s="70"/>
      <c r="P606" s="70"/>
      <c r="Q606" s="70"/>
      <c r="R606" s="70"/>
      <c r="S606" s="70"/>
      <c r="T606" s="70"/>
      <c r="U606" s="70"/>
      <c r="V606" s="70"/>
      <c r="W606" s="70"/>
      <c r="X606" s="70"/>
      <c r="Y606" s="71"/>
      <c r="Z606" s="87" t="s">
        <v>16</v>
      </c>
      <c r="AA606" s="15" t="str">
        <f>IF(G606="","",IF(Z606="SI",G606*(1+'INPUTS Y LISTAS'!$B$15),'Modelo Estadistico'!G606))</f>
        <v/>
      </c>
      <c r="AB606" s="15" t="str">
        <f>IF(H606="","",IF(Z606="SI",H606*(1+'INPUTS Y LISTAS'!$B$15),'Modelo Estadistico'!H606))</f>
        <v/>
      </c>
      <c r="AC606" s="15" t="str">
        <f>IF(I606="","",IF(Z606="SI",I606*(1+'INPUTS Y LISTAS'!$B$15),'Modelo Estadistico'!I606))</f>
        <v/>
      </c>
      <c r="AD606" s="15" t="str">
        <f>IF(J606="","",IF(Z606="SI",J606*(1+'INPUTS Y LISTAS'!$B$15),'Modelo Estadistico'!J606))</f>
        <v/>
      </c>
      <c r="AE606" s="15" t="str">
        <f>IF(K606="","",IF(Z606="SI",K606*(1+'INPUTS Y LISTAS'!$B$15),'Modelo Estadistico'!K606))</f>
        <v/>
      </c>
      <c r="AF606" s="15" t="str">
        <f>IF(L606="","",IF(Z606="SI",L606*(1+'INPUTS Y LISTAS'!$B$15),'Modelo Estadistico'!L606))</f>
        <v/>
      </c>
      <c r="AG606" s="15" t="str">
        <f>IF(M606="","",IF(Z606="SI",M606*(1+'INPUTS Y LISTAS'!$B$15),'Modelo Estadistico'!M606))</f>
        <v/>
      </c>
      <c r="AH606" s="15" t="str">
        <f>IF(N606="","",IF(Z606="SI",N606*(1+'INPUTS Y LISTAS'!$B$15),'Modelo Estadistico'!N606))</f>
        <v/>
      </c>
      <c r="AI606" s="15" t="str">
        <f>IF(O606="","",IF(Z606="SI",O606*(1+'INPUTS Y LISTAS'!$B$15),'Modelo Estadistico'!O606))</f>
        <v/>
      </c>
      <c r="AJ606" s="15" t="str">
        <f>IF(P606="","",IF(Z606="SI",P606*(1+'INPUTS Y LISTAS'!$B$15),'Modelo Estadistico'!P606))</f>
        <v/>
      </c>
      <c r="AK606" s="15" t="str">
        <f>IF(Q606="","",IF(Z606="SI",Q606*(1+'INPUTS Y LISTAS'!$B$15),'Modelo Estadistico'!Q606))</f>
        <v/>
      </c>
      <c r="AL606" s="15" t="str">
        <f>IF(R606="","",IF(Z606="SI",R606*(1+'INPUTS Y LISTAS'!$B$15),'Modelo Estadistico'!R606))</f>
        <v/>
      </c>
      <c r="AM606" s="15" t="str">
        <f>IF(S606="","",IF(Z606="SI",S606*(1+'INPUTS Y LISTAS'!$B$15),'Modelo Estadistico'!S606))</f>
        <v/>
      </c>
      <c r="AN606" s="15" t="str">
        <f>IF(T606="","",IF(Z606="SI",T606*(1+'INPUTS Y LISTAS'!$B$15),'Modelo Estadistico'!T606))</f>
        <v/>
      </c>
      <c r="AO606" s="15" t="str">
        <f>IF(U606="","",IF(Z606="SI",U606*(1+'INPUTS Y LISTAS'!$B$15),'Modelo Estadistico'!U606))</f>
        <v/>
      </c>
      <c r="AP606" s="15" t="str">
        <f>IF(V606="","",IF(Z606="SI",V606*(1+'INPUTS Y LISTAS'!$B$15),'Modelo Estadistico'!V606))</f>
        <v/>
      </c>
      <c r="AQ606" s="15" t="str">
        <f>IF(W606="","",IF(Z606="SI",W606*(1+'INPUTS Y LISTAS'!$B$15),'Modelo Estadistico'!W606))</f>
        <v/>
      </c>
      <c r="AR606" s="15" t="str">
        <f>IF(X606="","",IF(Z606="SI",X606*(1+'INPUTS Y LISTAS'!$B$15),'Modelo Estadistico'!X606))</f>
        <v/>
      </c>
      <c r="AS606" s="71"/>
      <c r="AT606" s="29" t="str">
        <f t="shared" si="576"/>
        <v/>
      </c>
      <c r="AU606" s="15" t="str">
        <f t="shared" si="577"/>
        <v/>
      </c>
      <c r="AV606" s="15" t="str">
        <f t="shared" si="578"/>
        <v/>
      </c>
      <c r="AW606" s="30" t="str">
        <f t="shared" si="579"/>
        <v/>
      </c>
      <c r="AX606" s="28" t="str">
        <f t="shared" si="614"/>
        <v/>
      </c>
      <c r="AY606" s="16" t="str">
        <f t="shared" si="586"/>
        <v/>
      </c>
      <c r="AZ606" s="16" t="str">
        <f t="shared" si="587"/>
        <v/>
      </c>
      <c r="BA606" s="16" t="str">
        <f t="shared" si="588"/>
        <v/>
      </c>
      <c r="BB606" s="16" t="str">
        <f t="shared" si="589"/>
        <v/>
      </c>
      <c r="BC606" s="16" t="str">
        <f t="shared" si="590"/>
        <v/>
      </c>
      <c r="BD606" s="16" t="str">
        <f t="shared" si="591"/>
        <v/>
      </c>
      <c r="BE606" s="16" t="str">
        <f t="shared" si="592"/>
        <v/>
      </c>
      <c r="BF606" s="16" t="str">
        <f t="shared" si="593"/>
        <v/>
      </c>
      <c r="BG606" s="16" t="str">
        <f t="shared" si="594"/>
        <v/>
      </c>
      <c r="BH606" s="16" t="str">
        <f t="shared" si="595"/>
        <v/>
      </c>
      <c r="BI606" s="16" t="str">
        <f t="shared" si="596"/>
        <v/>
      </c>
      <c r="BJ606" s="16" t="str">
        <f t="shared" si="597"/>
        <v/>
      </c>
      <c r="BK606" s="16" t="str">
        <f t="shared" si="598"/>
        <v/>
      </c>
      <c r="BL606" s="16" t="str">
        <f t="shared" si="599"/>
        <v/>
      </c>
      <c r="BM606" s="16"/>
      <c r="BN606" s="16" t="str">
        <f t="shared" si="600"/>
        <v/>
      </c>
      <c r="BO606" s="16" t="str">
        <f t="shared" si="601"/>
        <v/>
      </c>
      <c r="BP606" s="28" t="str">
        <f t="shared" si="602"/>
        <v/>
      </c>
      <c r="BQ606" s="16" t="str">
        <f t="shared" si="603"/>
        <v/>
      </c>
      <c r="BR606" s="16" t="str">
        <f t="shared" si="604"/>
        <v/>
      </c>
      <c r="BS606" s="16" t="str">
        <f t="shared" si="605"/>
        <v/>
      </c>
      <c r="BT606" s="16" t="str">
        <f t="shared" si="606"/>
        <v/>
      </c>
      <c r="BU606" s="16" t="str">
        <f t="shared" si="607"/>
        <v/>
      </c>
      <c r="BV606" s="16" t="str">
        <f t="shared" si="608"/>
        <v/>
      </c>
      <c r="BW606" s="16" t="str">
        <f t="shared" si="609"/>
        <v/>
      </c>
      <c r="BX606" s="16" t="str">
        <f t="shared" si="610"/>
        <v/>
      </c>
      <c r="BY606" s="16" t="str">
        <f t="shared" si="611"/>
        <v/>
      </c>
      <c r="BZ606" s="16" t="str">
        <f t="shared" si="612"/>
        <v/>
      </c>
      <c r="CA606" s="16" t="str">
        <f t="shared" si="612"/>
        <v/>
      </c>
      <c r="CB606" s="16" t="str">
        <f t="shared" si="612"/>
        <v/>
      </c>
      <c r="CC606" s="16" t="str">
        <f t="shared" si="612"/>
        <v/>
      </c>
      <c r="CD606" s="16" t="str">
        <f t="shared" si="612"/>
        <v/>
      </c>
      <c r="CE606" s="16" t="str">
        <f t="shared" si="612"/>
        <v/>
      </c>
      <c r="CF606" s="16" t="str">
        <f t="shared" si="612"/>
        <v/>
      </c>
      <c r="CG606" s="16" t="str">
        <f t="shared" si="612"/>
        <v/>
      </c>
      <c r="CH606" s="66" t="str">
        <f t="shared" si="613"/>
        <v/>
      </c>
      <c r="CI606" s="42" t="str">
        <f t="shared" si="625"/>
        <v/>
      </c>
      <c r="CJ606" s="42" t="str">
        <f t="shared" si="626"/>
        <v/>
      </c>
      <c r="CK606" s="42" t="str">
        <f t="shared" si="627"/>
        <v/>
      </c>
      <c r="CL606" s="42" t="str">
        <f t="shared" si="628"/>
        <v/>
      </c>
      <c r="CM606" s="42" t="str">
        <f t="shared" si="629"/>
        <v/>
      </c>
      <c r="CN606" s="65">
        <f t="shared" si="615"/>
        <v>0</v>
      </c>
      <c r="CO606" s="73"/>
      <c r="CP606" s="41">
        <f t="shared" si="580"/>
        <v>0</v>
      </c>
      <c r="CQ606" s="39">
        <f t="shared" si="581"/>
        <v>0</v>
      </c>
      <c r="CR606" s="40">
        <f t="shared" si="582"/>
        <v>0</v>
      </c>
      <c r="CS606" s="134">
        <f t="shared" si="583"/>
        <v>0</v>
      </c>
      <c r="CT606" s="17"/>
      <c r="CU606" s="129"/>
      <c r="CV606" s="130">
        <f t="shared" si="616"/>
        <v>0</v>
      </c>
      <c r="CW606" s="134">
        <f t="shared" si="617"/>
        <v>0</v>
      </c>
      <c r="CX606" s="131">
        <f>+IF($I$7="SI",'INPUTS Y LISTAS'!$B$31,0)</f>
        <v>0</v>
      </c>
      <c r="CY606" s="132"/>
      <c r="CZ606" s="130">
        <f t="shared" si="618"/>
        <v>0</v>
      </c>
      <c r="DA606" s="134">
        <f t="shared" si="619"/>
        <v>0</v>
      </c>
      <c r="DB606" s="131">
        <f>+IF($I$7="SI",'INPUTS Y LISTAS'!$B$32,0)</f>
        <v>0</v>
      </c>
      <c r="DC606" s="132"/>
      <c r="DD606" s="130">
        <f t="shared" si="620"/>
        <v>0</v>
      </c>
      <c r="DE606" s="134">
        <f t="shared" si="621"/>
        <v>0</v>
      </c>
      <c r="DF606" s="131">
        <f>+IF($I$7="SI",'INPUTS Y LISTAS'!$B$33,0)</f>
        <v>0</v>
      </c>
      <c r="DG606" s="132"/>
      <c r="DH606" s="130">
        <f t="shared" si="622"/>
        <v>0</v>
      </c>
      <c r="DI606" s="134">
        <f t="shared" si="623"/>
        <v>0</v>
      </c>
      <c r="DJ606" s="136">
        <f t="shared" si="624"/>
        <v>0</v>
      </c>
    </row>
    <row r="607" spans="3:114" ht="15.75" hidden="1" outlineLevel="2" x14ac:dyDescent="0.2">
      <c r="C607" s="14">
        <f t="shared" si="575"/>
        <v>593</v>
      </c>
      <c r="D607" s="72"/>
      <c r="E607" s="69">
        <v>1</v>
      </c>
      <c r="F607" s="69"/>
      <c r="G607" s="70"/>
      <c r="H607" s="70"/>
      <c r="I607" s="70"/>
      <c r="J607" s="70"/>
      <c r="K607" s="70"/>
      <c r="L607" s="70"/>
      <c r="M607" s="70"/>
      <c r="N607" s="70"/>
      <c r="O607" s="70"/>
      <c r="P607" s="70"/>
      <c r="Q607" s="70"/>
      <c r="R607" s="70"/>
      <c r="S607" s="70"/>
      <c r="T607" s="70"/>
      <c r="U607" s="70"/>
      <c r="V607" s="70"/>
      <c r="W607" s="70"/>
      <c r="X607" s="70"/>
      <c r="Y607" s="71"/>
      <c r="Z607" s="87" t="s">
        <v>16</v>
      </c>
      <c r="AA607" s="15" t="str">
        <f>IF(G607="","",IF(Z607="SI",G607*(1+'INPUTS Y LISTAS'!$B$15),'Modelo Estadistico'!G607))</f>
        <v/>
      </c>
      <c r="AB607" s="15" t="str">
        <f>IF(H607="","",IF(Z607="SI",H607*(1+'INPUTS Y LISTAS'!$B$15),'Modelo Estadistico'!H607))</f>
        <v/>
      </c>
      <c r="AC607" s="15" t="str">
        <f>IF(I607="","",IF(Z607="SI",I607*(1+'INPUTS Y LISTAS'!$B$15),'Modelo Estadistico'!I607))</f>
        <v/>
      </c>
      <c r="AD607" s="15" t="str">
        <f>IF(J607="","",IF(Z607="SI",J607*(1+'INPUTS Y LISTAS'!$B$15),'Modelo Estadistico'!J607))</f>
        <v/>
      </c>
      <c r="AE607" s="15" t="str">
        <f>IF(K607="","",IF(Z607="SI",K607*(1+'INPUTS Y LISTAS'!$B$15),'Modelo Estadistico'!K607))</f>
        <v/>
      </c>
      <c r="AF607" s="15" t="str">
        <f>IF(L607="","",IF(Z607="SI",L607*(1+'INPUTS Y LISTAS'!$B$15),'Modelo Estadistico'!L607))</f>
        <v/>
      </c>
      <c r="AG607" s="15" t="str">
        <f>IF(M607="","",IF(Z607="SI",M607*(1+'INPUTS Y LISTAS'!$B$15),'Modelo Estadistico'!M607))</f>
        <v/>
      </c>
      <c r="AH607" s="15" t="str">
        <f>IF(N607="","",IF(Z607="SI",N607*(1+'INPUTS Y LISTAS'!$B$15),'Modelo Estadistico'!N607))</f>
        <v/>
      </c>
      <c r="AI607" s="15" t="str">
        <f>IF(O607="","",IF(Z607="SI",O607*(1+'INPUTS Y LISTAS'!$B$15),'Modelo Estadistico'!O607))</f>
        <v/>
      </c>
      <c r="AJ607" s="15" t="str">
        <f>IF(P607="","",IF(Z607="SI",P607*(1+'INPUTS Y LISTAS'!$B$15),'Modelo Estadistico'!P607))</f>
        <v/>
      </c>
      <c r="AK607" s="15" t="str">
        <f>IF(Q607="","",IF(Z607="SI",Q607*(1+'INPUTS Y LISTAS'!$B$15),'Modelo Estadistico'!Q607))</f>
        <v/>
      </c>
      <c r="AL607" s="15" t="str">
        <f>IF(R607="","",IF(Z607="SI",R607*(1+'INPUTS Y LISTAS'!$B$15),'Modelo Estadistico'!R607))</f>
        <v/>
      </c>
      <c r="AM607" s="15" t="str">
        <f>IF(S607="","",IF(Z607="SI",S607*(1+'INPUTS Y LISTAS'!$B$15),'Modelo Estadistico'!S607))</f>
        <v/>
      </c>
      <c r="AN607" s="15" t="str">
        <f>IF(T607="","",IF(Z607="SI",T607*(1+'INPUTS Y LISTAS'!$B$15),'Modelo Estadistico'!T607))</f>
        <v/>
      </c>
      <c r="AO607" s="15" t="str">
        <f>IF(U607="","",IF(Z607="SI",U607*(1+'INPUTS Y LISTAS'!$B$15),'Modelo Estadistico'!U607))</f>
        <v/>
      </c>
      <c r="AP607" s="15" t="str">
        <f>IF(V607="","",IF(Z607="SI",V607*(1+'INPUTS Y LISTAS'!$B$15),'Modelo Estadistico'!V607))</f>
        <v/>
      </c>
      <c r="AQ607" s="15" t="str">
        <f>IF(W607="","",IF(Z607="SI",W607*(1+'INPUTS Y LISTAS'!$B$15),'Modelo Estadistico'!W607))</f>
        <v/>
      </c>
      <c r="AR607" s="15" t="str">
        <f>IF(X607="","",IF(Z607="SI",X607*(1+'INPUTS Y LISTAS'!$B$15),'Modelo Estadistico'!X607))</f>
        <v/>
      </c>
      <c r="AS607" s="71"/>
      <c r="AT607" s="29" t="str">
        <f t="shared" si="576"/>
        <v/>
      </c>
      <c r="AU607" s="15" t="str">
        <f t="shared" si="577"/>
        <v/>
      </c>
      <c r="AV607" s="15" t="str">
        <f t="shared" si="578"/>
        <v/>
      </c>
      <c r="AW607" s="30" t="str">
        <f t="shared" si="579"/>
        <v/>
      </c>
      <c r="AX607" s="28" t="str">
        <f t="shared" si="614"/>
        <v/>
      </c>
      <c r="AY607" s="16" t="str">
        <f t="shared" si="586"/>
        <v/>
      </c>
      <c r="AZ607" s="16" t="str">
        <f t="shared" si="587"/>
        <v/>
      </c>
      <c r="BA607" s="16" t="str">
        <f t="shared" si="588"/>
        <v/>
      </c>
      <c r="BB607" s="16" t="str">
        <f t="shared" si="589"/>
        <v/>
      </c>
      <c r="BC607" s="16" t="str">
        <f t="shared" si="590"/>
        <v/>
      </c>
      <c r="BD607" s="16" t="str">
        <f t="shared" si="591"/>
        <v/>
      </c>
      <c r="BE607" s="16" t="str">
        <f t="shared" si="592"/>
        <v/>
      </c>
      <c r="BF607" s="16" t="str">
        <f t="shared" si="593"/>
        <v/>
      </c>
      <c r="BG607" s="16" t="str">
        <f t="shared" si="594"/>
        <v/>
      </c>
      <c r="BH607" s="16" t="str">
        <f t="shared" si="595"/>
        <v/>
      </c>
      <c r="BI607" s="16" t="str">
        <f t="shared" si="596"/>
        <v/>
      </c>
      <c r="BJ607" s="16" t="str">
        <f t="shared" si="597"/>
        <v/>
      </c>
      <c r="BK607" s="16" t="str">
        <f t="shared" si="598"/>
        <v/>
      </c>
      <c r="BL607" s="16" t="str">
        <f t="shared" si="599"/>
        <v/>
      </c>
      <c r="BM607" s="16"/>
      <c r="BN607" s="16" t="str">
        <f t="shared" si="600"/>
        <v/>
      </c>
      <c r="BO607" s="16" t="str">
        <f t="shared" si="601"/>
        <v/>
      </c>
      <c r="BP607" s="28" t="str">
        <f t="shared" si="602"/>
        <v/>
      </c>
      <c r="BQ607" s="16" t="str">
        <f t="shared" si="603"/>
        <v/>
      </c>
      <c r="BR607" s="16" t="str">
        <f t="shared" si="604"/>
        <v/>
      </c>
      <c r="BS607" s="16" t="str">
        <f t="shared" si="605"/>
        <v/>
      </c>
      <c r="BT607" s="16" t="str">
        <f t="shared" si="606"/>
        <v/>
      </c>
      <c r="BU607" s="16" t="str">
        <f t="shared" si="607"/>
        <v/>
      </c>
      <c r="BV607" s="16" t="str">
        <f t="shared" si="608"/>
        <v/>
      </c>
      <c r="BW607" s="16" t="str">
        <f t="shared" si="609"/>
        <v/>
      </c>
      <c r="BX607" s="16" t="str">
        <f t="shared" si="610"/>
        <v/>
      </c>
      <c r="BY607" s="16" t="str">
        <f t="shared" si="611"/>
        <v/>
      </c>
      <c r="BZ607" s="16" t="str">
        <f t="shared" si="612"/>
        <v/>
      </c>
      <c r="CA607" s="16" t="str">
        <f t="shared" si="612"/>
        <v/>
      </c>
      <c r="CB607" s="16" t="str">
        <f t="shared" si="612"/>
        <v/>
      </c>
      <c r="CC607" s="16" t="str">
        <f t="shared" si="612"/>
        <v/>
      </c>
      <c r="CD607" s="16" t="str">
        <f t="shared" si="612"/>
        <v/>
      </c>
      <c r="CE607" s="16" t="str">
        <f t="shared" si="612"/>
        <v/>
      </c>
      <c r="CF607" s="16" t="str">
        <f t="shared" si="612"/>
        <v/>
      </c>
      <c r="CG607" s="16" t="str">
        <f t="shared" si="612"/>
        <v/>
      </c>
      <c r="CH607" s="66" t="str">
        <f t="shared" si="613"/>
        <v/>
      </c>
      <c r="CI607" s="42" t="str">
        <f t="shared" si="625"/>
        <v/>
      </c>
      <c r="CJ607" s="42" t="str">
        <f t="shared" si="626"/>
        <v/>
      </c>
      <c r="CK607" s="42" t="str">
        <f t="shared" si="627"/>
        <v/>
      </c>
      <c r="CL607" s="42" t="str">
        <f t="shared" si="628"/>
        <v/>
      </c>
      <c r="CM607" s="42" t="str">
        <f t="shared" si="629"/>
        <v/>
      </c>
      <c r="CN607" s="65">
        <f t="shared" si="615"/>
        <v>0</v>
      </c>
      <c r="CO607" s="73"/>
      <c r="CP607" s="41">
        <f t="shared" si="580"/>
        <v>0</v>
      </c>
      <c r="CQ607" s="39">
        <f t="shared" si="581"/>
        <v>0</v>
      </c>
      <c r="CR607" s="40">
        <f t="shared" si="582"/>
        <v>0</v>
      </c>
      <c r="CS607" s="134">
        <f t="shared" si="583"/>
        <v>0</v>
      </c>
      <c r="CT607" s="17"/>
      <c r="CU607" s="129"/>
      <c r="CV607" s="130">
        <f t="shared" si="616"/>
        <v>0</v>
      </c>
      <c r="CW607" s="134">
        <f t="shared" si="617"/>
        <v>0</v>
      </c>
      <c r="CX607" s="131">
        <f>+IF($I$7="SI",'INPUTS Y LISTAS'!$B$31,0)</f>
        <v>0</v>
      </c>
      <c r="CY607" s="132"/>
      <c r="CZ607" s="130">
        <f t="shared" si="618"/>
        <v>0</v>
      </c>
      <c r="DA607" s="134">
        <f t="shared" si="619"/>
        <v>0</v>
      </c>
      <c r="DB607" s="131">
        <f>+IF($I$7="SI",'INPUTS Y LISTAS'!$B$32,0)</f>
        <v>0</v>
      </c>
      <c r="DC607" s="132"/>
      <c r="DD607" s="130">
        <f t="shared" si="620"/>
        <v>0</v>
      </c>
      <c r="DE607" s="134">
        <f t="shared" si="621"/>
        <v>0</v>
      </c>
      <c r="DF607" s="131">
        <f>+IF($I$7="SI",'INPUTS Y LISTAS'!$B$33,0)</f>
        <v>0</v>
      </c>
      <c r="DG607" s="132"/>
      <c r="DH607" s="130">
        <f t="shared" si="622"/>
        <v>0</v>
      </c>
      <c r="DI607" s="134">
        <f t="shared" si="623"/>
        <v>0</v>
      </c>
      <c r="DJ607" s="136">
        <f t="shared" si="624"/>
        <v>0</v>
      </c>
    </row>
    <row r="608" spans="3:114" ht="15.75" hidden="1" outlineLevel="2" x14ac:dyDescent="0.2">
      <c r="C608" s="14">
        <f t="shared" si="575"/>
        <v>594</v>
      </c>
      <c r="D608" s="72"/>
      <c r="E608" s="69">
        <v>1</v>
      </c>
      <c r="F608" s="69"/>
      <c r="G608" s="70"/>
      <c r="H608" s="70"/>
      <c r="I608" s="70"/>
      <c r="J608" s="70"/>
      <c r="K608" s="70"/>
      <c r="L608" s="70"/>
      <c r="M608" s="70"/>
      <c r="N608" s="70"/>
      <c r="O608" s="70"/>
      <c r="P608" s="70"/>
      <c r="Q608" s="70"/>
      <c r="R608" s="70"/>
      <c r="S608" s="70"/>
      <c r="T608" s="70"/>
      <c r="U608" s="70"/>
      <c r="V608" s="70"/>
      <c r="W608" s="70"/>
      <c r="X608" s="70"/>
      <c r="Y608" s="71"/>
      <c r="Z608" s="87" t="s">
        <v>16</v>
      </c>
      <c r="AA608" s="15" t="str">
        <f>IF(G608="","",IF(Z608="SI",G608*(1+'INPUTS Y LISTAS'!$B$15),'Modelo Estadistico'!G608))</f>
        <v/>
      </c>
      <c r="AB608" s="15" t="str">
        <f>IF(H608="","",IF(Z608="SI",H608*(1+'INPUTS Y LISTAS'!$B$15),'Modelo Estadistico'!H608))</f>
        <v/>
      </c>
      <c r="AC608" s="15" t="str">
        <f>IF(I608="","",IF(Z608="SI",I608*(1+'INPUTS Y LISTAS'!$B$15),'Modelo Estadistico'!I608))</f>
        <v/>
      </c>
      <c r="AD608" s="15" t="str">
        <f>IF(J608="","",IF(Z608="SI",J608*(1+'INPUTS Y LISTAS'!$B$15),'Modelo Estadistico'!J608))</f>
        <v/>
      </c>
      <c r="AE608" s="15" t="str">
        <f>IF(K608="","",IF(Z608="SI",K608*(1+'INPUTS Y LISTAS'!$B$15),'Modelo Estadistico'!K608))</f>
        <v/>
      </c>
      <c r="AF608" s="15" t="str">
        <f>IF(L608="","",IF(Z608="SI",L608*(1+'INPUTS Y LISTAS'!$B$15),'Modelo Estadistico'!L608))</f>
        <v/>
      </c>
      <c r="AG608" s="15" t="str">
        <f>IF(M608="","",IF(Z608="SI",M608*(1+'INPUTS Y LISTAS'!$B$15),'Modelo Estadistico'!M608))</f>
        <v/>
      </c>
      <c r="AH608" s="15" t="str">
        <f>IF(N608="","",IF(Z608="SI",N608*(1+'INPUTS Y LISTAS'!$B$15),'Modelo Estadistico'!N608))</f>
        <v/>
      </c>
      <c r="AI608" s="15" t="str">
        <f>IF(O608="","",IF(Z608="SI",O608*(1+'INPUTS Y LISTAS'!$B$15),'Modelo Estadistico'!O608))</f>
        <v/>
      </c>
      <c r="AJ608" s="15" t="str">
        <f>IF(P608="","",IF(Z608="SI",P608*(1+'INPUTS Y LISTAS'!$B$15),'Modelo Estadistico'!P608))</f>
        <v/>
      </c>
      <c r="AK608" s="15" t="str">
        <f>IF(Q608="","",IF(Z608="SI",Q608*(1+'INPUTS Y LISTAS'!$B$15),'Modelo Estadistico'!Q608))</f>
        <v/>
      </c>
      <c r="AL608" s="15" t="str">
        <f>IF(R608="","",IF(Z608="SI",R608*(1+'INPUTS Y LISTAS'!$B$15),'Modelo Estadistico'!R608))</f>
        <v/>
      </c>
      <c r="AM608" s="15" t="str">
        <f>IF(S608="","",IF(Z608="SI",S608*(1+'INPUTS Y LISTAS'!$B$15),'Modelo Estadistico'!S608))</f>
        <v/>
      </c>
      <c r="AN608" s="15" t="str">
        <f>IF(T608="","",IF(Z608="SI",T608*(1+'INPUTS Y LISTAS'!$B$15),'Modelo Estadistico'!T608))</f>
        <v/>
      </c>
      <c r="AO608" s="15" t="str">
        <f>IF(U608="","",IF(Z608="SI",U608*(1+'INPUTS Y LISTAS'!$B$15),'Modelo Estadistico'!U608))</f>
        <v/>
      </c>
      <c r="AP608" s="15" t="str">
        <f>IF(V608="","",IF(Z608="SI",V608*(1+'INPUTS Y LISTAS'!$B$15),'Modelo Estadistico'!V608))</f>
        <v/>
      </c>
      <c r="AQ608" s="15" t="str">
        <f>IF(W608="","",IF(Z608="SI",W608*(1+'INPUTS Y LISTAS'!$B$15),'Modelo Estadistico'!W608))</f>
        <v/>
      </c>
      <c r="AR608" s="15" t="str">
        <f>IF(X608="","",IF(Z608="SI",X608*(1+'INPUTS Y LISTAS'!$B$15),'Modelo Estadistico'!X608))</f>
        <v/>
      </c>
      <c r="AS608" s="71"/>
      <c r="AT608" s="29" t="str">
        <f t="shared" si="576"/>
        <v/>
      </c>
      <c r="AU608" s="15" t="str">
        <f t="shared" si="577"/>
        <v/>
      </c>
      <c r="AV608" s="15" t="str">
        <f t="shared" si="578"/>
        <v/>
      </c>
      <c r="AW608" s="30" t="str">
        <f t="shared" si="579"/>
        <v/>
      </c>
      <c r="AX608" s="28" t="str">
        <f t="shared" si="614"/>
        <v/>
      </c>
      <c r="AY608" s="16" t="str">
        <f t="shared" si="586"/>
        <v/>
      </c>
      <c r="AZ608" s="16" t="str">
        <f t="shared" si="587"/>
        <v/>
      </c>
      <c r="BA608" s="16" t="str">
        <f t="shared" si="588"/>
        <v/>
      </c>
      <c r="BB608" s="16" t="str">
        <f t="shared" si="589"/>
        <v/>
      </c>
      <c r="BC608" s="16" t="str">
        <f t="shared" si="590"/>
        <v/>
      </c>
      <c r="BD608" s="16" t="str">
        <f t="shared" si="591"/>
        <v/>
      </c>
      <c r="BE608" s="16" t="str">
        <f t="shared" si="592"/>
        <v/>
      </c>
      <c r="BF608" s="16" t="str">
        <f t="shared" si="593"/>
        <v/>
      </c>
      <c r="BG608" s="16" t="str">
        <f t="shared" si="594"/>
        <v/>
      </c>
      <c r="BH608" s="16" t="str">
        <f t="shared" si="595"/>
        <v/>
      </c>
      <c r="BI608" s="16" t="str">
        <f t="shared" si="596"/>
        <v/>
      </c>
      <c r="BJ608" s="16" t="str">
        <f t="shared" si="597"/>
        <v/>
      </c>
      <c r="BK608" s="16" t="str">
        <f t="shared" si="598"/>
        <v/>
      </c>
      <c r="BL608" s="16" t="str">
        <f t="shared" si="599"/>
        <v/>
      </c>
      <c r="BM608" s="16"/>
      <c r="BN608" s="16" t="str">
        <f t="shared" si="600"/>
        <v/>
      </c>
      <c r="BO608" s="16" t="str">
        <f t="shared" si="601"/>
        <v/>
      </c>
      <c r="BP608" s="28" t="str">
        <f t="shared" si="602"/>
        <v/>
      </c>
      <c r="BQ608" s="16" t="str">
        <f t="shared" si="603"/>
        <v/>
      </c>
      <c r="BR608" s="16" t="str">
        <f t="shared" si="604"/>
        <v/>
      </c>
      <c r="BS608" s="16" t="str">
        <f t="shared" si="605"/>
        <v/>
      </c>
      <c r="BT608" s="16" t="str">
        <f t="shared" si="606"/>
        <v/>
      </c>
      <c r="BU608" s="16" t="str">
        <f t="shared" si="607"/>
        <v/>
      </c>
      <c r="BV608" s="16" t="str">
        <f t="shared" si="608"/>
        <v/>
      </c>
      <c r="BW608" s="16" t="str">
        <f t="shared" si="609"/>
        <v/>
      </c>
      <c r="BX608" s="16" t="str">
        <f t="shared" si="610"/>
        <v/>
      </c>
      <c r="BY608" s="16" t="str">
        <f t="shared" si="611"/>
        <v/>
      </c>
      <c r="BZ608" s="16" t="str">
        <f t="shared" ref="BZ608:CG623" si="630">IF(BH608="Incluir Cotización",$AJ608,"")</f>
        <v/>
      </c>
      <c r="CA608" s="16" t="str">
        <f t="shared" si="630"/>
        <v/>
      </c>
      <c r="CB608" s="16" t="str">
        <f t="shared" si="630"/>
        <v/>
      </c>
      <c r="CC608" s="16" t="str">
        <f t="shared" si="630"/>
        <v/>
      </c>
      <c r="CD608" s="16" t="str">
        <f t="shared" si="630"/>
        <v/>
      </c>
      <c r="CE608" s="16" t="str">
        <f t="shared" si="630"/>
        <v/>
      </c>
      <c r="CF608" s="16" t="str">
        <f t="shared" si="630"/>
        <v/>
      </c>
      <c r="CG608" s="16" t="str">
        <f t="shared" si="630"/>
        <v/>
      </c>
      <c r="CH608" s="66" t="str">
        <f t="shared" si="613"/>
        <v/>
      </c>
      <c r="CI608" s="42" t="str">
        <f t="shared" si="625"/>
        <v/>
      </c>
      <c r="CJ608" s="42" t="str">
        <f t="shared" si="626"/>
        <v/>
      </c>
      <c r="CK608" s="42" t="str">
        <f t="shared" si="627"/>
        <v/>
      </c>
      <c r="CL608" s="42" t="str">
        <f t="shared" si="628"/>
        <v/>
      </c>
      <c r="CM608" s="42" t="str">
        <f t="shared" si="629"/>
        <v/>
      </c>
      <c r="CN608" s="65">
        <f t="shared" si="615"/>
        <v>0</v>
      </c>
      <c r="CO608" s="73"/>
      <c r="CP608" s="41">
        <f t="shared" si="580"/>
        <v>0</v>
      </c>
      <c r="CQ608" s="39">
        <f t="shared" si="581"/>
        <v>0</v>
      </c>
      <c r="CR608" s="40">
        <f t="shared" si="582"/>
        <v>0</v>
      </c>
      <c r="CS608" s="134">
        <f t="shared" si="583"/>
        <v>0</v>
      </c>
      <c r="CT608" s="17"/>
      <c r="CU608" s="129"/>
      <c r="CV608" s="130">
        <f t="shared" si="616"/>
        <v>0</v>
      </c>
      <c r="CW608" s="134">
        <f t="shared" si="617"/>
        <v>0</v>
      </c>
      <c r="CX608" s="131">
        <f>+IF($I$7="SI",'INPUTS Y LISTAS'!$B$31,0)</f>
        <v>0</v>
      </c>
      <c r="CY608" s="132"/>
      <c r="CZ608" s="130">
        <f t="shared" si="618"/>
        <v>0</v>
      </c>
      <c r="DA608" s="134">
        <f t="shared" si="619"/>
        <v>0</v>
      </c>
      <c r="DB608" s="131">
        <f>+IF($I$7="SI",'INPUTS Y LISTAS'!$B$32,0)</f>
        <v>0</v>
      </c>
      <c r="DC608" s="132"/>
      <c r="DD608" s="130">
        <f t="shared" si="620"/>
        <v>0</v>
      </c>
      <c r="DE608" s="134">
        <f t="shared" si="621"/>
        <v>0</v>
      </c>
      <c r="DF608" s="131">
        <f>+IF($I$7="SI",'INPUTS Y LISTAS'!$B$33,0)</f>
        <v>0</v>
      </c>
      <c r="DG608" s="132"/>
      <c r="DH608" s="130">
        <f t="shared" si="622"/>
        <v>0</v>
      </c>
      <c r="DI608" s="134">
        <f t="shared" si="623"/>
        <v>0</v>
      </c>
      <c r="DJ608" s="136">
        <f t="shared" si="624"/>
        <v>0</v>
      </c>
    </row>
    <row r="609" spans="3:114" ht="15.75" hidden="1" outlineLevel="2" x14ac:dyDescent="0.2">
      <c r="C609" s="14">
        <f t="shared" si="575"/>
        <v>595</v>
      </c>
      <c r="D609" s="72"/>
      <c r="E609" s="69">
        <v>1</v>
      </c>
      <c r="F609" s="69"/>
      <c r="G609" s="70"/>
      <c r="H609" s="70"/>
      <c r="I609" s="70"/>
      <c r="J609" s="70"/>
      <c r="K609" s="70"/>
      <c r="L609" s="70"/>
      <c r="M609" s="70"/>
      <c r="N609" s="70"/>
      <c r="O609" s="70"/>
      <c r="P609" s="70"/>
      <c r="Q609" s="70"/>
      <c r="R609" s="70"/>
      <c r="S609" s="70"/>
      <c r="T609" s="70"/>
      <c r="U609" s="70"/>
      <c r="V609" s="70"/>
      <c r="W609" s="70"/>
      <c r="X609" s="70"/>
      <c r="Y609" s="71"/>
      <c r="Z609" s="87" t="s">
        <v>16</v>
      </c>
      <c r="AA609" s="15" t="str">
        <f>IF(G609="","",IF(Z609="SI",G609*(1+'INPUTS Y LISTAS'!$B$15),'Modelo Estadistico'!G609))</f>
        <v/>
      </c>
      <c r="AB609" s="15" t="str">
        <f>IF(H609="","",IF(Z609="SI",H609*(1+'INPUTS Y LISTAS'!$B$15),'Modelo Estadistico'!H609))</f>
        <v/>
      </c>
      <c r="AC609" s="15" t="str">
        <f>IF(I609="","",IF(Z609="SI",I609*(1+'INPUTS Y LISTAS'!$B$15),'Modelo Estadistico'!I609))</f>
        <v/>
      </c>
      <c r="AD609" s="15" t="str">
        <f>IF(J609="","",IF(Z609="SI",J609*(1+'INPUTS Y LISTAS'!$B$15),'Modelo Estadistico'!J609))</f>
        <v/>
      </c>
      <c r="AE609" s="15" t="str">
        <f>IF(K609="","",IF(Z609="SI",K609*(1+'INPUTS Y LISTAS'!$B$15),'Modelo Estadistico'!K609))</f>
        <v/>
      </c>
      <c r="AF609" s="15" t="str">
        <f>IF(L609="","",IF(Z609="SI",L609*(1+'INPUTS Y LISTAS'!$B$15),'Modelo Estadistico'!L609))</f>
        <v/>
      </c>
      <c r="AG609" s="15" t="str">
        <f>IF(M609="","",IF(Z609="SI",M609*(1+'INPUTS Y LISTAS'!$B$15),'Modelo Estadistico'!M609))</f>
        <v/>
      </c>
      <c r="AH609" s="15" t="str">
        <f>IF(N609="","",IF(Z609="SI",N609*(1+'INPUTS Y LISTAS'!$B$15),'Modelo Estadistico'!N609))</f>
        <v/>
      </c>
      <c r="AI609" s="15" t="str">
        <f>IF(O609="","",IF(Z609="SI",O609*(1+'INPUTS Y LISTAS'!$B$15),'Modelo Estadistico'!O609))</f>
        <v/>
      </c>
      <c r="AJ609" s="15" t="str">
        <f>IF(P609="","",IF(Z609="SI",P609*(1+'INPUTS Y LISTAS'!$B$15),'Modelo Estadistico'!P609))</f>
        <v/>
      </c>
      <c r="AK609" s="15" t="str">
        <f>IF(Q609="","",IF(Z609="SI",Q609*(1+'INPUTS Y LISTAS'!$B$15),'Modelo Estadistico'!Q609))</f>
        <v/>
      </c>
      <c r="AL609" s="15" t="str">
        <f>IF(R609="","",IF(Z609="SI",R609*(1+'INPUTS Y LISTAS'!$B$15),'Modelo Estadistico'!R609))</f>
        <v/>
      </c>
      <c r="AM609" s="15" t="str">
        <f>IF(S609="","",IF(Z609="SI",S609*(1+'INPUTS Y LISTAS'!$B$15),'Modelo Estadistico'!S609))</f>
        <v/>
      </c>
      <c r="AN609" s="15" t="str">
        <f>IF(T609="","",IF(Z609="SI",T609*(1+'INPUTS Y LISTAS'!$B$15),'Modelo Estadistico'!T609))</f>
        <v/>
      </c>
      <c r="AO609" s="15" t="str">
        <f>IF(U609="","",IF(Z609="SI",U609*(1+'INPUTS Y LISTAS'!$B$15),'Modelo Estadistico'!U609))</f>
        <v/>
      </c>
      <c r="AP609" s="15" t="str">
        <f>IF(V609="","",IF(Z609="SI",V609*(1+'INPUTS Y LISTAS'!$B$15),'Modelo Estadistico'!V609))</f>
        <v/>
      </c>
      <c r="AQ609" s="15" t="str">
        <f>IF(W609="","",IF(Z609="SI",W609*(1+'INPUTS Y LISTAS'!$B$15),'Modelo Estadistico'!W609))</f>
        <v/>
      </c>
      <c r="AR609" s="15" t="str">
        <f>IF(X609="","",IF(Z609="SI",X609*(1+'INPUTS Y LISTAS'!$B$15),'Modelo Estadistico'!X609))</f>
        <v/>
      </c>
      <c r="AS609" s="71"/>
      <c r="AT609" s="29" t="str">
        <f t="shared" si="576"/>
        <v/>
      </c>
      <c r="AU609" s="15" t="str">
        <f t="shared" si="577"/>
        <v/>
      </c>
      <c r="AV609" s="15" t="str">
        <f t="shared" si="578"/>
        <v/>
      </c>
      <c r="AW609" s="30" t="str">
        <f t="shared" si="579"/>
        <v/>
      </c>
      <c r="AX609" s="28" t="str">
        <f t="shared" si="614"/>
        <v/>
      </c>
      <c r="AY609" s="16" t="str">
        <f t="shared" si="586"/>
        <v/>
      </c>
      <c r="AZ609" s="16" t="str">
        <f t="shared" si="587"/>
        <v/>
      </c>
      <c r="BA609" s="16" t="str">
        <f t="shared" si="588"/>
        <v/>
      </c>
      <c r="BB609" s="16" t="str">
        <f t="shared" si="589"/>
        <v/>
      </c>
      <c r="BC609" s="16" t="str">
        <f t="shared" si="590"/>
        <v/>
      </c>
      <c r="BD609" s="16" t="str">
        <f t="shared" si="591"/>
        <v/>
      </c>
      <c r="BE609" s="16" t="str">
        <f t="shared" si="592"/>
        <v/>
      </c>
      <c r="BF609" s="16" t="str">
        <f t="shared" si="593"/>
        <v/>
      </c>
      <c r="BG609" s="16" t="str">
        <f t="shared" si="594"/>
        <v/>
      </c>
      <c r="BH609" s="16" t="str">
        <f t="shared" si="595"/>
        <v/>
      </c>
      <c r="BI609" s="16" t="str">
        <f t="shared" si="596"/>
        <v/>
      </c>
      <c r="BJ609" s="16" t="str">
        <f t="shared" si="597"/>
        <v/>
      </c>
      <c r="BK609" s="16" t="str">
        <f t="shared" si="598"/>
        <v/>
      </c>
      <c r="BL609" s="16" t="str">
        <f t="shared" si="599"/>
        <v/>
      </c>
      <c r="BM609" s="16"/>
      <c r="BN609" s="16" t="str">
        <f t="shared" si="600"/>
        <v/>
      </c>
      <c r="BO609" s="16" t="str">
        <f t="shared" si="601"/>
        <v/>
      </c>
      <c r="BP609" s="28" t="str">
        <f t="shared" si="602"/>
        <v/>
      </c>
      <c r="BQ609" s="16" t="str">
        <f t="shared" si="603"/>
        <v/>
      </c>
      <c r="BR609" s="16" t="str">
        <f t="shared" si="604"/>
        <v/>
      </c>
      <c r="BS609" s="16" t="str">
        <f t="shared" si="605"/>
        <v/>
      </c>
      <c r="BT609" s="16" t="str">
        <f t="shared" si="606"/>
        <v/>
      </c>
      <c r="BU609" s="16" t="str">
        <f t="shared" si="607"/>
        <v/>
      </c>
      <c r="BV609" s="16" t="str">
        <f t="shared" si="608"/>
        <v/>
      </c>
      <c r="BW609" s="16" t="str">
        <f t="shared" si="609"/>
        <v/>
      </c>
      <c r="BX609" s="16" t="str">
        <f t="shared" si="610"/>
        <v/>
      </c>
      <c r="BY609" s="16" t="str">
        <f t="shared" si="611"/>
        <v/>
      </c>
      <c r="BZ609" s="16" t="str">
        <f t="shared" si="630"/>
        <v/>
      </c>
      <c r="CA609" s="16" t="str">
        <f t="shared" si="630"/>
        <v/>
      </c>
      <c r="CB609" s="16" t="str">
        <f t="shared" si="630"/>
        <v/>
      </c>
      <c r="CC609" s="16" t="str">
        <f t="shared" si="630"/>
        <v/>
      </c>
      <c r="CD609" s="16" t="str">
        <f t="shared" si="630"/>
        <v/>
      </c>
      <c r="CE609" s="16" t="str">
        <f t="shared" si="630"/>
        <v/>
      </c>
      <c r="CF609" s="16" t="str">
        <f t="shared" si="630"/>
        <v/>
      </c>
      <c r="CG609" s="16" t="str">
        <f t="shared" si="630"/>
        <v/>
      </c>
      <c r="CH609" s="66" t="str">
        <f t="shared" si="613"/>
        <v/>
      </c>
      <c r="CI609" s="42" t="str">
        <f t="shared" si="625"/>
        <v/>
      </c>
      <c r="CJ609" s="42" t="str">
        <f t="shared" si="626"/>
        <v/>
      </c>
      <c r="CK609" s="42" t="str">
        <f t="shared" si="627"/>
        <v/>
      </c>
      <c r="CL609" s="42" t="str">
        <f t="shared" si="628"/>
        <v/>
      </c>
      <c r="CM609" s="42" t="str">
        <f t="shared" si="629"/>
        <v/>
      </c>
      <c r="CN609" s="65">
        <f t="shared" si="615"/>
        <v>0</v>
      </c>
      <c r="CO609" s="73"/>
      <c r="CP609" s="41">
        <f t="shared" si="580"/>
        <v>0</v>
      </c>
      <c r="CQ609" s="39">
        <f t="shared" si="581"/>
        <v>0</v>
      </c>
      <c r="CR609" s="40">
        <f t="shared" si="582"/>
        <v>0</v>
      </c>
      <c r="CS609" s="134">
        <f t="shared" si="583"/>
        <v>0</v>
      </c>
      <c r="CT609" s="17"/>
      <c r="CU609" s="129"/>
      <c r="CV609" s="130">
        <f t="shared" si="616"/>
        <v>0</v>
      </c>
      <c r="CW609" s="134">
        <f t="shared" si="617"/>
        <v>0</v>
      </c>
      <c r="CX609" s="131">
        <f>+IF($I$7="SI",'INPUTS Y LISTAS'!$B$31,0)</f>
        <v>0</v>
      </c>
      <c r="CY609" s="132"/>
      <c r="CZ609" s="130">
        <f t="shared" si="618"/>
        <v>0</v>
      </c>
      <c r="DA609" s="134">
        <f t="shared" si="619"/>
        <v>0</v>
      </c>
      <c r="DB609" s="131">
        <f>+IF($I$7="SI",'INPUTS Y LISTAS'!$B$32,0)</f>
        <v>0</v>
      </c>
      <c r="DC609" s="132"/>
      <c r="DD609" s="130">
        <f t="shared" si="620"/>
        <v>0</v>
      </c>
      <c r="DE609" s="134">
        <f t="shared" si="621"/>
        <v>0</v>
      </c>
      <c r="DF609" s="131">
        <f>+IF($I$7="SI",'INPUTS Y LISTAS'!$B$33,0)</f>
        <v>0</v>
      </c>
      <c r="DG609" s="132"/>
      <c r="DH609" s="130">
        <f t="shared" si="622"/>
        <v>0</v>
      </c>
      <c r="DI609" s="134">
        <f t="shared" si="623"/>
        <v>0</v>
      </c>
      <c r="DJ609" s="136">
        <f t="shared" si="624"/>
        <v>0</v>
      </c>
    </row>
    <row r="610" spans="3:114" ht="15.75" hidden="1" outlineLevel="2" x14ac:dyDescent="0.2">
      <c r="C610" s="14">
        <f t="shared" ref="C610:C673" si="631">+C609+1</f>
        <v>596</v>
      </c>
      <c r="D610" s="72"/>
      <c r="E610" s="69">
        <v>1</v>
      </c>
      <c r="F610" s="69"/>
      <c r="G610" s="70"/>
      <c r="H610" s="70"/>
      <c r="I610" s="70"/>
      <c r="J610" s="70"/>
      <c r="K610" s="70"/>
      <c r="L610" s="70"/>
      <c r="M610" s="70"/>
      <c r="N610" s="70"/>
      <c r="O610" s="70"/>
      <c r="P610" s="70"/>
      <c r="Q610" s="70"/>
      <c r="R610" s="70"/>
      <c r="S610" s="70"/>
      <c r="T610" s="70"/>
      <c r="U610" s="70"/>
      <c r="V610" s="70"/>
      <c r="W610" s="70"/>
      <c r="X610" s="70"/>
      <c r="Y610" s="71"/>
      <c r="Z610" s="87" t="s">
        <v>16</v>
      </c>
      <c r="AA610" s="15" t="str">
        <f>IF(G610="","",IF(Z610="SI",G610*(1+'INPUTS Y LISTAS'!$B$15),'Modelo Estadistico'!G610))</f>
        <v/>
      </c>
      <c r="AB610" s="15" t="str">
        <f>IF(H610="","",IF(Z610="SI",H610*(1+'INPUTS Y LISTAS'!$B$15),'Modelo Estadistico'!H610))</f>
        <v/>
      </c>
      <c r="AC610" s="15" t="str">
        <f>IF(I610="","",IF(Z610="SI",I610*(1+'INPUTS Y LISTAS'!$B$15),'Modelo Estadistico'!I610))</f>
        <v/>
      </c>
      <c r="AD610" s="15" t="str">
        <f>IF(J610="","",IF(Z610="SI",J610*(1+'INPUTS Y LISTAS'!$B$15),'Modelo Estadistico'!J610))</f>
        <v/>
      </c>
      <c r="AE610" s="15" t="str">
        <f>IF(K610="","",IF(Z610="SI",K610*(1+'INPUTS Y LISTAS'!$B$15),'Modelo Estadistico'!K610))</f>
        <v/>
      </c>
      <c r="AF610" s="15" t="str">
        <f>IF(L610="","",IF(Z610="SI",L610*(1+'INPUTS Y LISTAS'!$B$15),'Modelo Estadistico'!L610))</f>
        <v/>
      </c>
      <c r="AG610" s="15" t="str">
        <f>IF(M610="","",IF(Z610="SI",M610*(1+'INPUTS Y LISTAS'!$B$15),'Modelo Estadistico'!M610))</f>
        <v/>
      </c>
      <c r="AH610" s="15" t="str">
        <f>IF(N610="","",IF(Z610="SI",N610*(1+'INPUTS Y LISTAS'!$B$15),'Modelo Estadistico'!N610))</f>
        <v/>
      </c>
      <c r="AI610" s="15" t="str">
        <f>IF(O610="","",IF(Z610="SI",O610*(1+'INPUTS Y LISTAS'!$B$15),'Modelo Estadistico'!O610))</f>
        <v/>
      </c>
      <c r="AJ610" s="15" t="str">
        <f>IF(P610="","",IF(Z610="SI",P610*(1+'INPUTS Y LISTAS'!$B$15),'Modelo Estadistico'!P610))</f>
        <v/>
      </c>
      <c r="AK610" s="15" t="str">
        <f>IF(Q610="","",IF(Z610="SI",Q610*(1+'INPUTS Y LISTAS'!$B$15),'Modelo Estadistico'!Q610))</f>
        <v/>
      </c>
      <c r="AL610" s="15" t="str">
        <f>IF(R610="","",IF(Z610="SI",R610*(1+'INPUTS Y LISTAS'!$B$15),'Modelo Estadistico'!R610))</f>
        <v/>
      </c>
      <c r="AM610" s="15" t="str">
        <f>IF(S610="","",IF(Z610="SI",S610*(1+'INPUTS Y LISTAS'!$B$15),'Modelo Estadistico'!S610))</f>
        <v/>
      </c>
      <c r="AN610" s="15" t="str">
        <f>IF(T610="","",IF(Z610="SI",T610*(1+'INPUTS Y LISTAS'!$B$15),'Modelo Estadistico'!T610))</f>
        <v/>
      </c>
      <c r="AO610" s="15" t="str">
        <f>IF(U610="","",IF(Z610="SI",U610*(1+'INPUTS Y LISTAS'!$B$15),'Modelo Estadistico'!U610))</f>
        <v/>
      </c>
      <c r="AP610" s="15" t="str">
        <f>IF(V610="","",IF(Z610="SI",V610*(1+'INPUTS Y LISTAS'!$B$15),'Modelo Estadistico'!V610))</f>
        <v/>
      </c>
      <c r="AQ610" s="15" t="str">
        <f>IF(W610="","",IF(Z610="SI",W610*(1+'INPUTS Y LISTAS'!$B$15),'Modelo Estadistico'!W610))</f>
        <v/>
      </c>
      <c r="AR610" s="15" t="str">
        <f>IF(X610="","",IF(Z610="SI",X610*(1+'INPUTS Y LISTAS'!$B$15),'Modelo Estadistico'!X610))</f>
        <v/>
      </c>
      <c r="AS610" s="71"/>
      <c r="AT610" s="29" t="str">
        <f t="shared" si="576"/>
        <v/>
      </c>
      <c r="AU610" s="15" t="str">
        <f t="shared" si="577"/>
        <v/>
      </c>
      <c r="AV610" s="15" t="str">
        <f t="shared" si="578"/>
        <v/>
      </c>
      <c r="AW610" s="30" t="str">
        <f t="shared" si="579"/>
        <v/>
      </c>
      <c r="AX610" s="28" t="str">
        <f t="shared" si="614"/>
        <v/>
      </c>
      <c r="AY610" s="16" t="str">
        <f t="shared" si="586"/>
        <v/>
      </c>
      <c r="AZ610" s="16" t="str">
        <f t="shared" si="587"/>
        <v/>
      </c>
      <c r="BA610" s="16" t="str">
        <f t="shared" si="588"/>
        <v/>
      </c>
      <c r="BB610" s="16" t="str">
        <f t="shared" si="589"/>
        <v/>
      </c>
      <c r="BC610" s="16" t="str">
        <f t="shared" si="590"/>
        <v/>
      </c>
      <c r="BD610" s="16" t="str">
        <f t="shared" si="591"/>
        <v/>
      </c>
      <c r="BE610" s="16" t="str">
        <f t="shared" si="592"/>
        <v/>
      </c>
      <c r="BF610" s="16" t="str">
        <f t="shared" si="593"/>
        <v/>
      </c>
      <c r="BG610" s="16" t="str">
        <f t="shared" si="594"/>
        <v/>
      </c>
      <c r="BH610" s="16" t="str">
        <f t="shared" si="595"/>
        <v/>
      </c>
      <c r="BI610" s="16" t="str">
        <f t="shared" si="596"/>
        <v/>
      </c>
      <c r="BJ610" s="16" t="str">
        <f t="shared" si="597"/>
        <v/>
      </c>
      <c r="BK610" s="16" t="str">
        <f t="shared" si="598"/>
        <v/>
      </c>
      <c r="BL610" s="16" t="str">
        <f t="shared" si="599"/>
        <v/>
      </c>
      <c r="BM610" s="16"/>
      <c r="BN610" s="16" t="str">
        <f t="shared" si="600"/>
        <v/>
      </c>
      <c r="BO610" s="16" t="str">
        <f t="shared" si="601"/>
        <v/>
      </c>
      <c r="BP610" s="28" t="str">
        <f t="shared" si="602"/>
        <v/>
      </c>
      <c r="BQ610" s="16" t="str">
        <f t="shared" si="603"/>
        <v/>
      </c>
      <c r="BR610" s="16" t="str">
        <f t="shared" si="604"/>
        <v/>
      </c>
      <c r="BS610" s="16" t="str">
        <f t="shared" si="605"/>
        <v/>
      </c>
      <c r="BT610" s="16" t="str">
        <f t="shared" si="606"/>
        <v/>
      </c>
      <c r="BU610" s="16" t="str">
        <f t="shared" si="607"/>
        <v/>
      </c>
      <c r="BV610" s="16" t="str">
        <f t="shared" si="608"/>
        <v/>
      </c>
      <c r="BW610" s="16" t="str">
        <f t="shared" si="609"/>
        <v/>
      </c>
      <c r="BX610" s="16" t="str">
        <f t="shared" si="610"/>
        <v/>
      </c>
      <c r="BY610" s="16" t="str">
        <f t="shared" si="611"/>
        <v/>
      </c>
      <c r="BZ610" s="16" t="str">
        <f t="shared" si="630"/>
        <v/>
      </c>
      <c r="CA610" s="16" t="str">
        <f t="shared" si="630"/>
        <v/>
      </c>
      <c r="CB610" s="16" t="str">
        <f t="shared" si="630"/>
        <v/>
      </c>
      <c r="CC610" s="16" t="str">
        <f t="shared" si="630"/>
        <v/>
      </c>
      <c r="CD610" s="16" t="str">
        <f t="shared" si="630"/>
        <v/>
      </c>
      <c r="CE610" s="16" t="str">
        <f t="shared" si="630"/>
        <v/>
      </c>
      <c r="CF610" s="16" t="str">
        <f t="shared" si="630"/>
        <v/>
      </c>
      <c r="CG610" s="16" t="str">
        <f t="shared" si="630"/>
        <v/>
      </c>
      <c r="CH610" s="66" t="str">
        <f t="shared" si="613"/>
        <v/>
      </c>
      <c r="CI610" s="42" t="str">
        <f t="shared" si="625"/>
        <v/>
      </c>
      <c r="CJ610" s="42" t="str">
        <f t="shared" si="626"/>
        <v/>
      </c>
      <c r="CK610" s="42" t="str">
        <f t="shared" si="627"/>
        <v/>
      </c>
      <c r="CL610" s="42" t="str">
        <f t="shared" si="628"/>
        <v/>
      </c>
      <c r="CM610" s="42" t="str">
        <f t="shared" si="629"/>
        <v/>
      </c>
      <c r="CN610" s="65">
        <f t="shared" si="615"/>
        <v>0</v>
      </c>
      <c r="CO610" s="73"/>
      <c r="CP610" s="41">
        <f t="shared" si="580"/>
        <v>0</v>
      </c>
      <c r="CQ610" s="39">
        <f t="shared" si="581"/>
        <v>0</v>
      </c>
      <c r="CR610" s="40">
        <f t="shared" si="582"/>
        <v>0</v>
      </c>
      <c r="CS610" s="134">
        <f t="shared" si="583"/>
        <v>0</v>
      </c>
      <c r="CT610" s="17"/>
      <c r="CU610" s="129"/>
      <c r="CV610" s="130">
        <f t="shared" si="616"/>
        <v>0</v>
      </c>
      <c r="CW610" s="134">
        <f t="shared" si="617"/>
        <v>0</v>
      </c>
      <c r="CX610" s="131">
        <f>+IF($I$7="SI",'INPUTS Y LISTAS'!$B$31,0)</f>
        <v>0</v>
      </c>
      <c r="CY610" s="132"/>
      <c r="CZ610" s="130">
        <f t="shared" si="618"/>
        <v>0</v>
      </c>
      <c r="DA610" s="134">
        <f t="shared" si="619"/>
        <v>0</v>
      </c>
      <c r="DB610" s="131">
        <f>+IF($I$7="SI",'INPUTS Y LISTAS'!$B$32,0)</f>
        <v>0</v>
      </c>
      <c r="DC610" s="132"/>
      <c r="DD610" s="130">
        <f t="shared" si="620"/>
        <v>0</v>
      </c>
      <c r="DE610" s="134">
        <f t="shared" si="621"/>
        <v>0</v>
      </c>
      <c r="DF610" s="131">
        <f>+IF($I$7="SI",'INPUTS Y LISTAS'!$B$33,0)</f>
        <v>0</v>
      </c>
      <c r="DG610" s="132"/>
      <c r="DH610" s="130">
        <f t="shared" si="622"/>
        <v>0</v>
      </c>
      <c r="DI610" s="134">
        <f t="shared" si="623"/>
        <v>0</v>
      </c>
      <c r="DJ610" s="136">
        <f t="shared" si="624"/>
        <v>0</v>
      </c>
    </row>
    <row r="611" spans="3:114" ht="15.75" hidden="1" outlineLevel="2" x14ac:dyDescent="0.2">
      <c r="C611" s="14">
        <f t="shared" si="631"/>
        <v>597</v>
      </c>
      <c r="D611" s="72"/>
      <c r="E611" s="69">
        <v>1</v>
      </c>
      <c r="F611" s="69"/>
      <c r="G611" s="70"/>
      <c r="H611" s="70"/>
      <c r="I611" s="70"/>
      <c r="J611" s="70"/>
      <c r="K611" s="70"/>
      <c r="L611" s="70"/>
      <c r="M611" s="70"/>
      <c r="N611" s="70"/>
      <c r="O611" s="70"/>
      <c r="P611" s="70"/>
      <c r="Q611" s="70"/>
      <c r="R611" s="70"/>
      <c r="S611" s="70"/>
      <c r="T611" s="70"/>
      <c r="U611" s="70"/>
      <c r="V611" s="70"/>
      <c r="W611" s="70"/>
      <c r="X611" s="70"/>
      <c r="Y611" s="71"/>
      <c r="Z611" s="87" t="s">
        <v>16</v>
      </c>
      <c r="AA611" s="15" t="str">
        <f>IF(G611="","",IF(Z611="SI",G611*(1+'INPUTS Y LISTAS'!$B$15),'Modelo Estadistico'!G611))</f>
        <v/>
      </c>
      <c r="AB611" s="15" t="str">
        <f>IF(H611="","",IF(Z611="SI",H611*(1+'INPUTS Y LISTAS'!$B$15),'Modelo Estadistico'!H611))</f>
        <v/>
      </c>
      <c r="AC611" s="15" t="str">
        <f>IF(I611="","",IF(Z611="SI",I611*(1+'INPUTS Y LISTAS'!$B$15),'Modelo Estadistico'!I611))</f>
        <v/>
      </c>
      <c r="AD611" s="15" t="str">
        <f>IF(J611="","",IF(Z611="SI",J611*(1+'INPUTS Y LISTAS'!$B$15),'Modelo Estadistico'!J611))</f>
        <v/>
      </c>
      <c r="AE611" s="15" t="str">
        <f>IF(K611="","",IF(Z611="SI",K611*(1+'INPUTS Y LISTAS'!$B$15),'Modelo Estadistico'!K611))</f>
        <v/>
      </c>
      <c r="AF611" s="15" t="str">
        <f>IF(L611="","",IF(Z611="SI",L611*(1+'INPUTS Y LISTAS'!$B$15),'Modelo Estadistico'!L611))</f>
        <v/>
      </c>
      <c r="AG611" s="15" t="str">
        <f>IF(M611="","",IF(Z611="SI",M611*(1+'INPUTS Y LISTAS'!$B$15),'Modelo Estadistico'!M611))</f>
        <v/>
      </c>
      <c r="AH611" s="15" t="str">
        <f>IF(N611="","",IF(Z611="SI",N611*(1+'INPUTS Y LISTAS'!$B$15),'Modelo Estadistico'!N611))</f>
        <v/>
      </c>
      <c r="AI611" s="15" t="str">
        <f>IF(O611="","",IF(Z611="SI",O611*(1+'INPUTS Y LISTAS'!$B$15),'Modelo Estadistico'!O611))</f>
        <v/>
      </c>
      <c r="AJ611" s="15" t="str">
        <f>IF(P611="","",IF(Z611="SI",P611*(1+'INPUTS Y LISTAS'!$B$15),'Modelo Estadistico'!P611))</f>
        <v/>
      </c>
      <c r="AK611" s="15" t="str">
        <f>IF(Q611="","",IF(Z611="SI",Q611*(1+'INPUTS Y LISTAS'!$B$15),'Modelo Estadistico'!Q611))</f>
        <v/>
      </c>
      <c r="AL611" s="15" t="str">
        <f>IF(R611="","",IF(Z611="SI",R611*(1+'INPUTS Y LISTAS'!$B$15),'Modelo Estadistico'!R611))</f>
        <v/>
      </c>
      <c r="AM611" s="15" t="str">
        <f>IF(S611="","",IF(Z611="SI",S611*(1+'INPUTS Y LISTAS'!$B$15),'Modelo Estadistico'!S611))</f>
        <v/>
      </c>
      <c r="AN611" s="15" t="str">
        <f>IF(T611="","",IF(Z611="SI",T611*(1+'INPUTS Y LISTAS'!$B$15),'Modelo Estadistico'!T611))</f>
        <v/>
      </c>
      <c r="AO611" s="15" t="str">
        <f>IF(U611="","",IF(Z611="SI",U611*(1+'INPUTS Y LISTAS'!$B$15),'Modelo Estadistico'!U611))</f>
        <v/>
      </c>
      <c r="AP611" s="15" t="str">
        <f>IF(V611="","",IF(Z611="SI",V611*(1+'INPUTS Y LISTAS'!$B$15),'Modelo Estadistico'!V611))</f>
        <v/>
      </c>
      <c r="AQ611" s="15" t="str">
        <f>IF(W611="","",IF(Z611="SI",W611*(1+'INPUTS Y LISTAS'!$B$15),'Modelo Estadistico'!W611))</f>
        <v/>
      </c>
      <c r="AR611" s="15" t="str">
        <f>IF(X611="","",IF(Z611="SI",X611*(1+'INPUTS Y LISTAS'!$B$15),'Modelo Estadistico'!X611))</f>
        <v/>
      </c>
      <c r="AS611" s="71"/>
      <c r="AT611" s="29" t="str">
        <f t="shared" ref="AT611:AT674" si="632">IFERROR(AVERAGE(AA611:AR611),"")</f>
        <v/>
      </c>
      <c r="AU611" s="15" t="str">
        <f t="shared" ref="AU611:AU674" si="633">IFERROR(STDEV(AA611:AR611),"")</f>
        <v/>
      </c>
      <c r="AV611" s="15" t="str">
        <f t="shared" ref="AV611:AV674" si="634">IFERROR(AT611-AU611,"")</f>
        <v/>
      </c>
      <c r="AW611" s="30" t="str">
        <f t="shared" ref="AW611:AW674" si="635">IFERROR(+AT611+AU611,"")</f>
        <v/>
      </c>
      <c r="AX611" s="28" t="str">
        <f t="shared" si="614"/>
        <v/>
      </c>
      <c r="AY611" s="16" t="str">
        <f t="shared" si="586"/>
        <v/>
      </c>
      <c r="AZ611" s="16" t="str">
        <f t="shared" si="587"/>
        <v/>
      </c>
      <c r="BA611" s="16" t="str">
        <f t="shared" si="588"/>
        <v/>
      </c>
      <c r="BB611" s="16" t="str">
        <f t="shared" si="589"/>
        <v/>
      </c>
      <c r="BC611" s="16" t="str">
        <f t="shared" si="590"/>
        <v/>
      </c>
      <c r="BD611" s="16" t="str">
        <f t="shared" si="591"/>
        <v/>
      </c>
      <c r="BE611" s="16" t="str">
        <f t="shared" si="592"/>
        <v/>
      </c>
      <c r="BF611" s="16" t="str">
        <f t="shared" si="593"/>
        <v/>
      </c>
      <c r="BG611" s="16" t="str">
        <f t="shared" si="594"/>
        <v/>
      </c>
      <c r="BH611" s="16" t="str">
        <f t="shared" si="595"/>
        <v/>
      </c>
      <c r="BI611" s="16" t="str">
        <f t="shared" si="596"/>
        <v/>
      </c>
      <c r="BJ611" s="16" t="str">
        <f t="shared" si="597"/>
        <v/>
      </c>
      <c r="BK611" s="16" t="str">
        <f t="shared" si="598"/>
        <v/>
      </c>
      <c r="BL611" s="16" t="str">
        <f t="shared" si="599"/>
        <v/>
      </c>
      <c r="BM611" s="16"/>
      <c r="BN611" s="16" t="str">
        <f t="shared" si="600"/>
        <v/>
      </c>
      <c r="BO611" s="16" t="str">
        <f t="shared" si="601"/>
        <v/>
      </c>
      <c r="BP611" s="28" t="str">
        <f t="shared" si="602"/>
        <v/>
      </c>
      <c r="BQ611" s="16" t="str">
        <f t="shared" si="603"/>
        <v/>
      </c>
      <c r="BR611" s="16" t="str">
        <f t="shared" si="604"/>
        <v/>
      </c>
      <c r="BS611" s="16" t="str">
        <f t="shared" si="605"/>
        <v/>
      </c>
      <c r="BT611" s="16" t="str">
        <f t="shared" si="606"/>
        <v/>
      </c>
      <c r="BU611" s="16" t="str">
        <f t="shared" si="607"/>
        <v/>
      </c>
      <c r="BV611" s="16" t="str">
        <f t="shared" si="608"/>
        <v/>
      </c>
      <c r="BW611" s="16" t="str">
        <f t="shared" si="609"/>
        <v/>
      </c>
      <c r="BX611" s="16" t="str">
        <f t="shared" si="610"/>
        <v/>
      </c>
      <c r="BY611" s="16" t="str">
        <f t="shared" si="611"/>
        <v/>
      </c>
      <c r="BZ611" s="16" t="str">
        <f t="shared" si="630"/>
        <v/>
      </c>
      <c r="CA611" s="16" t="str">
        <f t="shared" si="630"/>
        <v/>
      </c>
      <c r="CB611" s="16" t="str">
        <f t="shared" si="630"/>
        <v/>
      </c>
      <c r="CC611" s="16" t="str">
        <f t="shared" si="630"/>
        <v/>
      </c>
      <c r="CD611" s="16" t="str">
        <f t="shared" si="630"/>
        <v/>
      </c>
      <c r="CE611" s="16" t="str">
        <f t="shared" si="630"/>
        <v/>
      </c>
      <c r="CF611" s="16" t="str">
        <f t="shared" si="630"/>
        <v/>
      </c>
      <c r="CG611" s="16" t="str">
        <f t="shared" si="630"/>
        <v/>
      </c>
      <c r="CH611" s="66" t="str">
        <f t="shared" si="613"/>
        <v/>
      </c>
      <c r="CI611" s="42" t="str">
        <f t="shared" si="625"/>
        <v/>
      </c>
      <c r="CJ611" s="42" t="str">
        <f t="shared" si="626"/>
        <v/>
      </c>
      <c r="CK611" s="42" t="str">
        <f t="shared" si="627"/>
        <v/>
      </c>
      <c r="CL611" s="42" t="str">
        <f t="shared" si="628"/>
        <v/>
      </c>
      <c r="CM611" s="42" t="str">
        <f t="shared" si="629"/>
        <v/>
      </c>
      <c r="CN611" s="65">
        <f t="shared" si="615"/>
        <v>0</v>
      </c>
      <c r="CO611" s="73"/>
      <c r="CP611" s="41">
        <f t="shared" ref="CP611:CP674" si="636">+CO611-CN611</f>
        <v>0</v>
      </c>
      <c r="CQ611" s="39">
        <f t="shared" ref="CQ611:CQ674" si="637">+CN611*$E611</f>
        <v>0</v>
      </c>
      <c r="CR611" s="40">
        <f t="shared" ref="CR611:CR674" si="638">+CO611*$E611</f>
        <v>0</v>
      </c>
      <c r="CS611" s="134">
        <f t="shared" ref="CS611:CS674" si="639">+CR611-CQ611</f>
        <v>0</v>
      </c>
      <c r="CT611" s="17"/>
      <c r="CU611" s="129"/>
      <c r="CV611" s="130">
        <f t="shared" si="616"/>
        <v>0</v>
      </c>
      <c r="CW611" s="134">
        <f t="shared" si="617"/>
        <v>0</v>
      </c>
      <c r="CX611" s="131">
        <f>+IF($I$7="SI",'INPUTS Y LISTAS'!$B$31,0)</f>
        <v>0</v>
      </c>
      <c r="CY611" s="132"/>
      <c r="CZ611" s="130">
        <f t="shared" si="618"/>
        <v>0</v>
      </c>
      <c r="DA611" s="134">
        <f t="shared" si="619"/>
        <v>0</v>
      </c>
      <c r="DB611" s="131">
        <f>+IF($I$7="SI",'INPUTS Y LISTAS'!$B$32,0)</f>
        <v>0</v>
      </c>
      <c r="DC611" s="132"/>
      <c r="DD611" s="130">
        <f t="shared" si="620"/>
        <v>0</v>
      </c>
      <c r="DE611" s="134">
        <f t="shared" si="621"/>
        <v>0</v>
      </c>
      <c r="DF611" s="131">
        <f>+IF($I$7="SI",'INPUTS Y LISTAS'!$B$33,0)</f>
        <v>0</v>
      </c>
      <c r="DG611" s="132"/>
      <c r="DH611" s="130">
        <f t="shared" si="622"/>
        <v>0</v>
      </c>
      <c r="DI611" s="134">
        <f t="shared" si="623"/>
        <v>0</v>
      </c>
      <c r="DJ611" s="136">
        <f t="shared" si="624"/>
        <v>0</v>
      </c>
    </row>
    <row r="612" spans="3:114" ht="15.75" hidden="1" outlineLevel="2" x14ac:dyDescent="0.2">
      <c r="C612" s="14">
        <f t="shared" si="631"/>
        <v>598</v>
      </c>
      <c r="D612" s="72"/>
      <c r="E612" s="69">
        <v>1</v>
      </c>
      <c r="F612" s="69"/>
      <c r="G612" s="70"/>
      <c r="H612" s="70"/>
      <c r="I612" s="70"/>
      <c r="J612" s="70"/>
      <c r="K612" s="70"/>
      <c r="L612" s="70"/>
      <c r="M612" s="70"/>
      <c r="N612" s="70"/>
      <c r="O612" s="70"/>
      <c r="P612" s="70"/>
      <c r="Q612" s="70"/>
      <c r="R612" s="70"/>
      <c r="S612" s="70"/>
      <c r="T612" s="70"/>
      <c r="U612" s="70"/>
      <c r="V612" s="70"/>
      <c r="W612" s="70"/>
      <c r="X612" s="70"/>
      <c r="Y612" s="71"/>
      <c r="Z612" s="87" t="s">
        <v>16</v>
      </c>
      <c r="AA612" s="15" t="str">
        <f>IF(G612="","",IF(Z612="SI",G612*(1+'INPUTS Y LISTAS'!$B$15),'Modelo Estadistico'!G612))</f>
        <v/>
      </c>
      <c r="AB612" s="15" t="str">
        <f>IF(H612="","",IF(Z612="SI",H612*(1+'INPUTS Y LISTAS'!$B$15),'Modelo Estadistico'!H612))</f>
        <v/>
      </c>
      <c r="AC612" s="15" t="str">
        <f>IF(I612="","",IF(Z612="SI",I612*(1+'INPUTS Y LISTAS'!$B$15),'Modelo Estadistico'!I612))</f>
        <v/>
      </c>
      <c r="AD612" s="15" t="str">
        <f>IF(J612="","",IF(Z612="SI",J612*(1+'INPUTS Y LISTAS'!$B$15),'Modelo Estadistico'!J612))</f>
        <v/>
      </c>
      <c r="AE612" s="15" t="str">
        <f>IF(K612="","",IF(Z612="SI",K612*(1+'INPUTS Y LISTAS'!$B$15),'Modelo Estadistico'!K612))</f>
        <v/>
      </c>
      <c r="AF612" s="15" t="str">
        <f>IF(L612="","",IF(Z612="SI",L612*(1+'INPUTS Y LISTAS'!$B$15),'Modelo Estadistico'!L612))</f>
        <v/>
      </c>
      <c r="AG612" s="15" t="str">
        <f>IF(M612="","",IF(Z612="SI",M612*(1+'INPUTS Y LISTAS'!$B$15),'Modelo Estadistico'!M612))</f>
        <v/>
      </c>
      <c r="AH612" s="15" t="str">
        <f>IF(N612="","",IF(Z612="SI",N612*(1+'INPUTS Y LISTAS'!$B$15),'Modelo Estadistico'!N612))</f>
        <v/>
      </c>
      <c r="AI612" s="15" t="str">
        <f>IF(O612="","",IF(Z612="SI",O612*(1+'INPUTS Y LISTAS'!$B$15),'Modelo Estadistico'!O612))</f>
        <v/>
      </c>
      <c r="AJ612" s="15" t="str">
        <f>IF(P612="","",IF(Z612="SI",P612*(1+'INPUTS Y LISTAS'!$B$15),'Modelo Estadistico'!P612))</f>
        <v/>
      </c>
      <c r="AK612" s="15" t="str">
        <f>IF(Q612="","",IF(Z612="SI",Q612*(1+'INPUTS Y LISTAS'!$B$15),'Modelo Estadistico'!Q612))</f>
        <v/>
      </c>
      <c r="AL612" s="15" t="str">
        <f>IF(R612="","",IF(Z612="SI",R612*(1+'INPUTS Y LISTAS'!$B$15),'Modelo Estadistico'!R612))</f>
        <v/>
      </c>
      <c r="AM612" s="15" t="str">
        <f>IF(S612="","",IF(Z612="SI",S612*(1+'INPUTS Y LISTAS'!$B$15),'Modelo Estadistico'!S612))</f>
        <v/>
      </c>
      <c r="AN612" s="15" t="str">
        <f>IF(T612="","",IF(Z612="SI",T612*(1+'INPUTS Y LISTAS'!$B$15),'Modelo Estadistico'!T612))</f>
        <v/>
      </c>
      <c r="AO612" s="15" t="str">
        <f>IF(U612="","",IF(Z612="SI",U612*(1+'INPUTS Y LISTAS'!$B$15),'Modelo Estadistico'!U612))</f>
        <v/>
      </c>
      <c r="AP612" s="15" t="str">
        <f>IF(V612="","",IF(Z612="SI",V612*(1+'INPUTS Y LISTAS'!$B$15),'Modelo Estadistico'!V612))</f>
        <v/>
      </c>
      <c r="AQ612" s="15" t="str">
        <f>IF(W612="","",IF(Z612="SI",W612*(1+'INPUTS Y LISTAS'!$B$15),'Modelo Estadistico'!W612))</f>
        <v/>
      </c>
      <c r="AR612" s="15" t="str">
        <f>IF(X612="","",IF(Z612="SI",X612*(1+'INPUTS Y LISTAS'!$B$15),'Modelo Estadistico'!X612))</f>
        <v/>
      </c>
      <c r="AS612" s="71"/>
      <c r="AT612" s="29" t="str">
        <f t="shared" si="632"/>
        <v/>
      </c>
      <c r="AU612" s="15" t="str">
        <f t="shared" si="633"/>
        <v/>
      </c>
      <c r="AV612" s="15" t="str">
        <f t="shared" si="634"/>
        <v/>
      </c>
      <c r="AW612" s="30" t="str">
        <f t="shared" si="635"/>
        <v/>
      </c>
      <c r="AX612" s="28" t="str">
        <f t="shared" si="614"/>
        <v/>
      </c>
      <c r="AY612" s="16" t="str">
        <f t="shared" si="586"/>
        <v/>
      </c>
      <c r="AZ612" s="16" t="str">
        <f t="shared" si="587"/>
        <v/>
      </c>
      <c r="BA612" s="16" t="str">
        <f t="shared" si="588"/>
        <v/>
      </c>
      <c r="BB612" s="16" t="str">
        <f t="shared" si="589"/>
        <v/>
      </c>
      <c r="BC612" s="16" t="str">
        <f t="shared" si="590"/>
        <v/>
      </c>
      <c r="BD612" s="16" t="str">
        <f t="shared" si="591"/>
        <v/>
      </c>
      <c r="BE612" s="16" t="str">
        <f t="shared" si="592"/>
        <v/>
      </c>
      <c r="BF612" s="16" t="str">
        <f t="shared" si="593"/>
        <v/>
      </c>
      <c r="BG612" s="16" t="str">
        <f t="shared" si="594"/>
        <v/>
      </c>
      <c r="BH612" s="16" t="str">
        <f t="shared" si="595"/>
        <v/>
      </c>
      <c r="BI612" s="16" t="str">
        <f t="shared" si="596"/>
        <v/>
      </c>
      <c r="BJ612" s="16" t="str">
        <f t="shared" si="597"/>
        <v/>
      </c>
      <c r="BK612" s="16" t="str">
        <f t="shared" si="598"/>
        <v/>
      </c>
      <c r="BL612" s="16" t="str">
        <f t="shared" si="599"/>
        <v/>
      </c>
      <c r="BM612" s="16"/>
      <c r="BN612" s="16" t="str">
        <f t="shared" si="600"/>
        <v/>
      </c>
      <c r="BO612" s="16" t="str">
        <f t="shared" si="601"/>
        <v/>
      </c>
      <c r="BP612" s="28" t="str">
        <f t="shared" si="602"/>
        <v/>
      </c>
      <c r="BQ612" s="16" t="str">
        <f t="shared" si="603"/>
        <v/>
      </c>
      <c r="BR612" s="16" t="str">
        <f t="shared" si="604"/>
        <v/>
      </c>
      <c r="BS612" s="16" t="str">
        <f t="shared" si="605"/>
        <v/>
      </c>
      <c r="BT612" s="16" t="str">
        <f t="shared" si="606"/>
        <v/>
      </c>
      <c r="BU612" s="16" t="str">
        <f t="shared" si="607"/>
        <v/>
      </c>
      <c r="BV612" s="16" t="str">
        <f t="shared" si="608"/>
        <v/>
      </c>
      <c r="BW612" s="16" t="str">
        <f t="shared" si="609"/>
        <v/>
      </c>
      <c r="BX612" s="16" t="str">
        <f t="shared" si="610"/>
        <v/>
      </c>
      <c r="BY612" s="16" t="str">
        <f t="shared" si="611"/>
        <v/>
      </c>
      <c r="BZ612" s="16" t="str">
        <f t="shared" si="630"/>
        <v/>
      </c>
      <c r="CA612" s="16" t="str">
        <f t="shared" si="630"/>
        <v/>
      </c>
      <c r="CB612" s="16" t="str">
        <f t="shared" si="630"/>
        <v/>
      </c>
      <c r="CC612" s="16" t="str">
        <f t="shared" si="630"/>
        <v/>
      </c>
      <c r="CD612" s="16" t="str">
        <f t="shared" si="630"/>
        <v/>
      </c>
      <c r="CE612" s="16" t="str">
        <f t="shared" si="630"/>
        <v/>
      </c>
      <c r="CF612" s="16" t="str">
        <f t="shared" si="630"/>
        <v/>
      </c>
      <c r="CG612" s="16" t="str">
        <f t="shared" si="630"/>
        <v/>
      </c>
      <c r="CH612" s="66" t="str">
        <f t="shared" si="613"/>
        <v/>
      </c>
      <c r="CI612" s="42" t="str">
        <f t="shared" si="625"/>
        <v/>
      </c>
      <c r="CJ612" s="42" t="str">
        <f t="shared" si="626"/>
        <v/>
      </c>
      <c r="CK612" s="42" t="str">
        <f t="shared" si="627"/>
        <v/>
      </c>
      <c r="CL612" s="42" t="str">
        <f t="shared" si="628"/>
        <v/>
      </c>
      <c r="CM612" s="42" t="str">
        <f t="shared" si="629"/>
        <v/>
      </c>
      <c r="CN612" s="65">
        <f t="shared" si="615"/>
        <v>0</v>
      </c>
      <c r="CO612" s="73"/>
      <c r="CP612" s="41">
        <f t="shared" si="636"/>
        <v>0</v>
      </c>
      <c r="CQ612" s="39">
        <f t="shared" si="637"/>
        <v>0</v>
      </c>
      <c r="CR612" s="40">
        <f t="shared" si="638"/>
        <v>0</v>
      </c>
      <c r="CS612" s="134">
        <f t="shared" si="639"/>
        <v>0</v>
      </c>
      <c r="CT612" s="17"/>
      <c r="CU612" s="129"/>
      <c r="CV612" s="130">
        <f t="shared" si="616"/>
        <v>0</v>
      </c>
      <c r="CW612" s="134">
        <f t="shared" si="617"/>
        <v>0</v>
      </c>
      <c r="CX612" s="131">
        <f>+IF($I$7="SI",'INPUTS Y LISTAS'!$B$31,0)</f>
        <v>0</v>
      </c>
      <c r="CY612" s="132"/>
      <c r="CZ612" s="130">
        <f t="shared" si="618"/>
        <v>0</v>
      </c>
      <c r="DA612" s="134">
        <f t="shared" si="619"/>
        <v>0</v>
      </c>
      <c r="DB612" s="131">
        <f>+IF($I$7="SI",'INPUTS Y LISTAS'!$B$32,0)</f>
        <v>0</v>
      </c>
      <c r="DC612" s="132"/>
      <c r="DD612" s="130">
        <f t="shared" si="620"/>
        <v>0</v>
      </c>
      <c r="DE612" s="134">
        <f t="shared" si="621"/>
        <v>0</v>
      </c>
      <c r="DF612" s="131">
        <f>+IF($I$7="SI",'INPUTS Y LISTAS'!$B$33,0)</f>
        <v>0</v>
      </c>
      <c r="DG612" s="132"/>
      <c r="DH612" s="130">
        <f t="shared" si="622"/>
        <v>0</v>
      </c>
      <c r="DI612" s="134">
        <f t="shared" si="623"/>
        <v>0</v>
      </c>
      <c r="DJ612" s="136">
        <f t="shared" si="624"/>
        <v>0</v>
      </c>
    </row>
    <row r="613" spans="3:114" ht="15.75" hidden="1" outlineLevel="2" x14ac:dyDescent="0.2">
      <c r="C613" s="14">
        <f t="shared" si="631"/>
        <v>599</v>
      </c>
      <c r="D613" s="72"/>
      <c r="E613" s="69">
        <v>1</v>
      </c>
      <c r="F613" s="69"/>
      <c r="G613" s="70"/>
      <c r="H613" s="70"/>
      <c r="I613" s="70"/>
      <c r="J613" s="70"/>
      <c r="K613" s="70"/>
      <c r="L613" s="70"/>
      <c r="M613" s="70"/>
      <c r="N613" s="70"/>
      <c r="O613" s="70"/>
      <c r="P613" s="70"/>
      <c r="Q613" s="70"/>
      <c r="R613" s="70"/>
      <c r="S613" s="70"/>
      <c r="T613" s="70"/>
      <c r="U613" s="70"/>
      <c r="V613" s="70"/>
      <c r="W613" s="70"/>
      <c r="X613" s="70"/>
      <c r="Y613" s="71"/>
      <c r="Z613" s="87" t="s">
        <v>16</v>
      </c>
      <c r="AA613" s="15" t="str">
        <f>IF(G613="","",IF(Z613="SI",G613*(1+'INPUTS Y LISTAS'!$B$15),'Modelo Estadistico'!G613))</f>
        <v/>
      </c>
      <c r="AB613" s="15" t="str">
        <f>IF(H613="","",IF(Z613="SI",H613*(1+'INPUTS Y LISTAS'!$B$15),'Modelo Estadistico'!H613))</f>
        <v/>
      </c>
      <c r="AC613" s="15" t="str">
        <f>IF(I613="","",IF(Z613="SI",I613*(1+'INPUTS Y LISTAS'!$B$15),'Modelo Estadistico'!I613))</f>
        <v/>
      </c>
      <c r="AD613" s="15" t="str">
        <f>IF(J613="","",IF(Z613="SI",J613*(1+'INPUTS Y LISTAS'!$B$15),'Modelo Estadistico'!J613))</f>
        <v/>
      </c>
      <c r="AE613" s="15" t="str">
        <f>IF(K613="","",IF(Z613="SI",K613*(1+'INPUTS Y LISTAS'!$B$15),'Modelo Estadistico'!K613))</f>
        <v/>
      </c>
      <c r="AF613" s="15" t="str">
        <f>IF(L613="","",IF(Z613="SI",L613*(1+'INPUTS Y LISTAS'!$B$15),'Modelo Estadistico'!L613))</f>
        <v/>
      </c>
      <c r="AG613" s="15" t="str">
        <f>IF(M613="","",IF(Z613="SI",M613*(1+'INPUTS Y LISTAS'!$B$15),'Modelo Estadistico'!M613))</f>
        <v/>
      </c>
      <c r="AH613" s="15" t="str">
        <f>IF(N613="","",IF(Z613="SI",N613*(1+'INPUTS Y LISTAS'!$B$15),'Modelo Estadistico'!N613))</f>
        <v/>
      </c>
      <c r="AI613" s="15" t="str">
        <f>IF(O613="","",IF(Z613="SI",O613*(1+'INPUTS Y LISTAS'!$B$15),'Modelo Estadistico'!O613))</f>
        <v/>
      </c>
      <c r="AJ613" s="15" t="str">
        <f>IF(P613="","",IF(Z613="SI",P613*(1+'INPUTS Y LISTAS'!$B$15),'Modelo Estadistico'!P613))</f>
        <v/>
      </c>
      <c r="AK613" s="15" t="str">
        <f>IF(Q613="","",IF(Z613="SI",Q613*(1+'INPUTS Y LISTAS'!$B$15),'Modelo Estadistico'!Q613))</f>
        <v/>
      </c>
      <c r="AL613" s="15" t="str">
        <f>IF(R613="","",IF(Z613="SI",R613*(1+'INPUTS Y LISTAS'!$B$15),'Modelo Estadistico'!R613))</f>
        <v/>
      </c>
      <c r="AM613" s="15" t="str">
        <f>IF(S613="","",IF(Z613="SI",S613*(1+'INPUTS Y LISTAS'!$B$15),'Modelo Estadistico'!S613))</f>
        <v/>
      </c>
      <c r="AN613" s="15" t="str">
        <f>IF(T613="","",IF(Z613="SI",T613*(1+'INPUTS Y LISTAS'!$B$15),'Modelo Estadistico'!T613))</f>
        <v/>
      </c>
      <c r="AO613" s="15" t="str">
        <f>IF(U613="","",IF(Z613="SI",U613*(1+'INPUTS Y LISTAS'!$B$15),'Modelo Estadistico'!U613))</f>
        <v/>
      </c>
      <c r="AP613" s="15" t="str">
        <f>IF(V613="","",IF(Z613="SI",V613*(1+'INPUTS Y LISTAS'!$B$15),'Modelo Estadistico'!V613))</f>
        <v/>
      </c>
      <c r="AQ613" s="15" t="str">
        <f>IF(W613="","",IF(Z613="SI",W613*(1+'INPUTS Y LISTAS'!$B$15),'Modelo Estadistico'!W613))</f>
        <v/>
      </c>
      <c r="AR613" s="15" t="str">
        <f>IF(X613="","",IF(Z613="SI",X613*(1+'INPUTS Y LISTAS'!$B$15),'Modelo Estadistico'!X613))</f>
        <v/>
      </c>
      <c r="AS613" s="71"/>
      <c r="AT613" s="29" t="str">
        <f t="shared" si="632"/>
        <v/>
      </c>
      <c r="AU613" s="15" t="str">
        <f t="shared" si="633"/>
        <v/>
      </c>
      <c r="AV613" s="15" t="str">
        <f t="shared" si="634"/>
        <v/>
      </c>
      <c r="AW613" s="30" t="str">
        <f t="shared" si="635"/>
        <v/>
      </c>
      <c r="AX613" s="28" t="str">
        <f t="shared" si="614"/>
        <v/>
      </c>
      <c r="AY613" s="16" t="str">
        <f t="shared" si="586"/>
        <v/>
      </c>
      <c r="AZ613" s="16" t="str">
        <f t="shared" si="587"/>
        <v/>
      </c>
      <c r="BA613" s="16" t="str">
        <f t="shared" si="588"/>
        <v/>
      </c>
      <c r="BB613" s="16" t="str">
        <f t="shared" si="589"/>
        <v/>
      </c>
      <c r="BC613" s="16" t="str">
        <f t="shared" si="590"/>
        <v/>
      </c>
      <c r="BD613" s="16" t="str">
        <f t="shared" si="591"/>
        <v/>
      </c>
      <c r="BE613" s="16" t="str">
        <f t="shared" si="592"/>
        <v/>
      </c>
      <c r="BF613" s="16" t="str">
        <f t="shared" si="593"/>
        <v/>
      </c>
      <c r="BG613" s="16" t="str">
        <f t="shared" si="594"/>
        <v/>
      </c>
      <c r="BH613" s="16" t="str">
        <f t="shared" si="595"/>
        <v/>
      </c>
      <c r="BI613" s="16" t="str">
        <f t="shared" si="596"/>
        <v/>
      </c>
      <c r="BJ613" s="16" t="str">
        <f t="shared" si="597"/>
        <v/>
      </c>
      <c r="BK613" s="16" t="str">
        <f t="shared" si="598"/>
        <v/>
      </c>
      <c r="BL613" s="16" t="str">
        <f t="shared" si="599"/>
        <v/>
      </c>
      <c r="BM613" s="16"/>
      <c r="BN613" s="16" t="str">
        <f t="shared" si="600"/>
        <v/>
      </c>
      <c r="BO613" s="16" t="str">
        <f t="shared" si="601"/>
        <v/>
      </c>
      <c r="BP613" s="28" t="str">
        <f t="shared" si="602"/>
        <v/>
      </c>
      <c r="BQ613" s="16" t="str">
        <f t="shared" si="603"/>
        <v/>
      </c>
      <c r="BR613" s="16" t="str">
        <f t="shared" si="604"/>
        <v/>
      </c>
      <c r="BS613" s="16" t="str">
        <f t="shared" si="605"/>
        <v/>
      </c>
      <c r="BT613" s="16" t="str">
        <f t="shared" si="606"/>
        <v/>
      </c>
      <c r="BU613" s="16" t="str">
        <f t="shared" si="607"/>
        <v/>
      </c>
      <c r="BV613" s="16" t="str">
        <f t="shared" si="608"/>
        <v/>
      </c>
      <c r="BW613" s="16" t="str">
        <f t="shared" si="609"/>
        <v/>
      </c>
      <c r="BX613" s="16" t="str">
        <f t="shared" si="610"/>
        <v/>
      </c>
      <c r="BY613" s="16" t="str">
        <f t="shared" si="611"/>
        <v/>
      </c>
      <c r="BZ613" s="16" t="str">
        <f t="shared" si="630"/>
        <v/>
      </c>
      <c r="CA613" s="16" t="str">
        <f t="shared" si="630"/>
        <v/>
      </c>
      <c r="CB613" s="16" t="str">
        <f t="shared" si="630"/>
        <v/>
      </c>
      <c r="CC613" s="16" t="str">
        <f t="shared" si="630"/>
        <v/>
      </c>
      <c r="CD613" s="16" t="str">
        <f t="shared" si="630"/>
        <v/>
      </c>
      <c r="CE613" s="16" t="str">
        <f t="shared" si="630"/>
        <v/>
      </c>
      <c r="CF613" s="16" t="str">
        <f t="shared" si="630"/>
        <v/>
      </c>
      <c r="CG613" s="16" t="str">
        <f t="shared" si="630"/>
        <v/>
      </c>
      <c r="CH613" s="66" t="str">
        <f t="shared" si="613"/>
        <v/>
      </c>
      <c r="CI613" s="42" t="str">
        <f t="shared" si="625"/>
        <v/>
      </c>
      <c r="CJ613" s="42" t="str">
        <f t="shared" si="626"/>
        <v/>
      </c>
      <c r="CK613" s="42" t="str">
        <f t="shared" si="627"/>
        <v/>
      </c>
      <c r="CL613" s="42" t="str">
        <f t="shared" si="628"/>
        <v/>
      </c>
      <c r="CM613" s="42" t="str">
        <f t="shared" si="629"/>
        <v/>
      </c>
      <c r="CN613" s="65">
        <f t="shared" si="615"/>
        <v>0</v>
      </c>
      <c r="CO613" s="73"/>
      <c r="CP613" s="41">
        <f t="shared" si="636"/>
        <v>0</v>
      </c>
      <c r="CQ613" s="39">
        <f t="shared" si="637"/>
        <v>0</v>
      </c>
      <c r="CR613" s="40">
        <f t="shared" si="638"/>
        <v>0</v>
      </c>
      <c r="CS613" s="134">
        <f t="shared" si="639"/>
        <v>0</v>
      </c>
      <c r="CT613" s="17"/>
      <c r="CU613" s="129"/>
      <c r="CV613" s="130">
        <f t="shared" si="616"/>
        <v>0</v>
      </c>
      <c r="CW613" s="134">
        <f t="shared" si="617"/>
        <v>0</v>
      </c>
      <c r="CX613" s="131">
        <f>+IF($I$7="SI",'INPUTS Y LISTAS'!$B$31,0)</f>
        <v>0</v>
      </c>
      <c r="CY613" s="132"/>
      <c r="CZ613" s="130">
        <f t="shared" si="618"/>
        <v>0</v>
      </c>
      <c r="DA613" s="134">
        <f t="shared" si="619"/>
        <v>0</v>
      </c>
      <c r="DB613" s="131">
        <f>+IF($I$7="SI",'INPUTS Y LISTAS'!$B$32,0)</f>
        <v>0</v>
      </c>
      <c r="DC613" s="132"/>
      <c r="DD613" s="130">
        <f t="shared" si="620"/>
        <v>0</v>
      </c>
      <c r="DE613" s="134">
        <f t="shared" si="621"/>
        <v>0</v>
      </c>
      <c r="DF613" s="131">
        <f>+IF($I$7="SI",'INPUTS Y LISTAS'!$B$33,0)</f>
        <v>0</v>
      </c>
      <c r="DG613" s="132"/>
      <c r="DH613" s="130">
        <f t="shared" si="622"/>
        <v>0</v>
      </c>
      <c r="DI613" s="134">
        <f t="shared" si="623"/>
        <v>0</v>
      </c>
      <c r="DJ613" s="136">
        <f t="shared" si="624"/>
        <v>0</v>
      </c>
    </row>
    <row r="614" spans="3:114" ht="15.75" hidden="1" outlineLevel="2" x14ac:dyDescent="0.2">
      <c r="C614" s="14">
        <f t="shared" si="631"/>
        <v>600</v>
      </c>
      <c r="D614" s="72"/>
      <c r="E614" s="69">
        <v>1</v>
      </c>
      <c r="F614" s="69"/>
      <c r="G614" s="70"/>
      <c r="H614" s="70"/>
      <c r="I614" s="70"/>
      <c r="J614" s="70"/>
      <c r="K614" s="70"/>
      <c r="L614" s="70"/>
      <c r="M614" s="70"/>
      <c r="N614" s="70"/>
      <c r="O614" s="70"/>
      <c r="P614" s="70"/>
      <c r="Q614" s="70"/>
      <c r="R614" s="70"/>
      <c r="S614" s="70"/>
      <c r="T614" s="70"/>
      <c r="U614" s="70"/>
      <c r="V614" s="70"/>
      <c r="W614" s="70"/>
      <c r="X614" s="70"/>
      <c r="Y614" s="71"/>
      <c r="Z614" s="87" t="s">
        <v>16</v>
      </c>
      <c r="AA614" s="15" t="str">
        <f>IF(G614="","",IF(Z614="SI",G614*(1+'INPUTS Y LISTAS'!$B$15),'Modelo Estadistico'!G614))</f>
        <v/>
      </c>
      <c r="AB614" s="15" t="str">
        <f>IF(H614="","",IF(Z614="SI",H614*(1+'INPUTS Y LISTAS'!$B$15),'Modelo Estadistico'!H614))</f>
        <v/>
      </c>
      <c r="AC614" s="15" t="str">
        <f>IF(I614="","",IF(Z614="SI",I614*(1+'INPUTS Y LISTAS'!$B$15),'Modelo Estadistico'!I614))</f>
        <v/>
      </c>
      <c r="AD614" s="15" t="str">
        <f>IF(J614="","",IF(Z614="SI",J614*(1+'INPUTS Y LISTAS'!$B$15),'Modelo Estadistico'!J614))</f>
        <v/>
      </c>
      <c r="AE614" s="15" t="str">
        <f>IF(K614="","",IF(Z614="SI",K614*(1+'INPUTS Y LISTAS'!$B$15),'Modelo Estadistico'!K614))</f>
        <v/>
      </c>
      <c r="AF614" s="15" t="str">
        <f>IF(L614="","",IF(Z614="SI",L614*(1+'INPUTS Y LISTAS'!$B$15),'Modelo Estadistico'!L614))</f>
        <v/>
      </c>
      <c r="AG614" s="15" t="str">
        <f>IF(M614="","",IF(Z614="SI",M614*(1+'INPUTS Y LISTAS'!$B$15),'Modelo Estadistico'!M614))</f>
        <v/>
      </c>
      <c r="AH614" s="15" t="str">
        <f>IF(N614="","",IF(Z614="SI",N614*(1+'INPUTS Y LISTAS'!$B$15),'Modelo Estadistico'!N614))</f>
        <v/>
      </c>
      <c r="AI614" s="15" t="str">
        <f>IF(O614="","",IF(Z614="SI",O614*(1+'INPUTS Y LISTAS'!$B$15),'Modelo Estadistico'!O614))</f>
        <v/>
      </c>
      <c r="AJ614" s="15" t="str">
        <f>IF(P614="","",IF(Z614="SI",P614*(1+'INPUTS Y LISTAS'!$B$15),'Modelo Estadistico'!P614))</f>
        <v/>
      </c>
      <c r="AK614" s="15" t="str">
        <f>IF(Q614="","",IF(Z614="SI",Q614*(1+'INPUTS Y LISTAS'!$B$15),'Modelo Estadistico'!Q614))</f>
        <v/>
      </c>
      <c r="AL614" s="15" t="str">
        <f>IF(R614="","",IF(Z614="SI",R614*(1+'INPUTS Y LISTAS'!$B$15),'Modelo Estadistico'!R614))</f>
        <v/>
      </c>
      <c r="AM614" s="15" t="str">
        <f>IF(S614="","",IF(Z614="SI",S614*(1+'INPUTS Y LISTAS'!$B$15),'Modelo Estadistico'!S614))</f>
        <v/>
      </c>
      <c r="AN614" s="15" t="str">
        <f>IF(T614="","",IF(Z614="SI",T614*(1+'INPUTS Y LISTAS'!$B$15),'Modelo Estadistico'!T614))</f>
        <v/>
      </c>
      <c r="AO614" s="15" t="str">
        <f>IF(U614="","",IF(Z614="SI",U614*(1+'INPUTS Y LISTAS'!$B$15),'Modelo Estadistico'!U614))</f>
        <v/>
      </c>
      <c r="AP614" s="15" t="str">
        <f>IF(V614="","",IF(Z614="SI",V614*(1+'INPUTS Y LISTAS'!$B$15),'Modelo Estadistico'!V614))</f>
        <v/>
      </c>
      <c r="AQ614" s="15" t="str">
        <f>IF(W614="","",IF(Z614="SI",W614*(1+'INPUTS Y LISTAS'!$B$15),'Modelo Estadistico'!W614))</f>
        <v/>
      </c>
      <c r="AR614" s="15" t="str">
        <f>IF(X614="","",IF(Z614="SI",X614*(1+'INPUTS Y LISTAS'!$B$15),'Modelo Estadistico'!X614))</f>
        <v/>
      </c>
      <c r="AS614" s="71"/>
      <c r="AT614" s="29" t="str">
        <f t="shared" si="632"/>
        <v/>
      </c>
      <c r="AU614" s="15" t="str">
        <f t="shared" si="633"/>
        <v/>
      </c>
      <c r="AV614" s="15" t="str">
        <f t="shared" si="634"/>
        <v/>
      </c>
      <c r="AW614" s="30" t="str">
        <f t="shared" si="635"/>
        <v/>
      </c>
      <c r="AX614" s="28" t="str">
        <f t="shared" si="614"/>
        <v/>
      </c>
      <c r="AY614" s="16" t="str">
        <f t="shared" si="586"/>
        <v/>
      </c>
      <c r="AZ614" s="16" t="str">
        <f t="shared" si="587"/>
        <v/>
      </c>
      <c r="BA614" s="16" t="str">
        <f t="shared" si="588"/>
        <v/>
      </c>
      <c r="BB614" s="16" t="str">
        <f t="shared" si="589"/>
        <v/>
      </c>
      <c r="BC614" s="16" t="str">
        <f t="shared" si="590"/>
        <v/>
      </c>
      <c r="BD614" s="16" t="str">
        <f t="shared" si="591"/>
        <v/>
      </c>
      <c r="BE614" s="16" t="str">
        <f t="shared" si="592"/>
        <v/>
      </c>
      <c r="BF614" s="16" t="str">
        <f t="shared" si="593"/>
        <v/>
      </c>
      <c r="BG614" s="16" t="str">
        <f t="shared" si="594"/>
        <v/>
      </c>
      <c r="BH614" s="16" t="str">
        <f t="shared" si="595"/>
        <v/>
      </c>
      <c r="BI614" s="16" t="str">
        <f t="shared" si="596"/>
        <v/>
      </c>
      <c r="BJ614" s="16" t="str">
        <f t="shared" si="597"/>
        <v/>
      </c>
      <c r="BK614" s="16" t="str">
        <f t="shared" si="598"/>
        <v/>
      </c>
      <c r="BL614" s="16" t="str">
        <f t="shared" si="599"/>
        <v/>
      </c>
      <c r="BM614" s="16"/>
      <c r="BN614" s="16" t="str">
        <f t="shared" si="600"/>
        <v/>
      </c>
      <c r="BO614" s="16" t="str">
        <f t="shared" si="601"/>
        <v/>
      </c>
      <c r="BP614" s="28" t="str">
        <f t="shared" si="602"/>
        <v/>
      </c>
      <c r="BQ614" s="16" t="str">
        <f t="shared" si="603"/>
        <v/>
      </c>
      <c r="BR614" s="16" t="str">
        <f t="shared" si="604"/>
        <v/>
      </c>
      <c r="BS614" s="16" t="str">
        <f t="shared" si="605"/>
        <v/>
      </c>
      <c r="BT614" s="16" t="str">
        <f t="shared" si="606"/>
        <v/>
      </c>
      <c r="BU614" s="16" t="str">
        <f t="shared" si="607"/>
        <v/>
      </c>
      <c r="BV614" s="16" t="str">
        <f t="shared" si="608"/>
        <v/>
      </c>
      <c r="BW614" s="16" t="str">
        <f t="shared" si="609"/>
        <v/>
      </c>
      <c r="BX614" s="16" t="str">
        <f t="shared" si="610"/>
        <v/>
      </c>
      <c r="BY614" s="16" t="str">
        <f t="shared" si="611"/>
        <v/>
      </c>
      <c r="BZ614" s="16" t="str">
        <f t="shared" si="630"/>
        <v/>
      </c>
      <c r="CA614" s="16" t="str">
        <f t="shared" si="630"/>
        <v/>
      </c>
      <c r="CB614" s="16" t="str">
        <f t="shared" si="630"/>
        <v/>
      </c>
      <c r="CC614" s="16" t="str">
        <f t="shared" si="630"/>
        <v/>
      </c>
      <c r="CD614" s="16" t="str">
        <f t="shared" si="630"/>
        <v/>
      </c>
      <c r="CE614" s="16" t="str">
        <f t="shared" si="630"/>
        <v/>
      </c>
      <c r="CF614" s="16" t="str">
        <f t="shared" si="630"/>
        <v/>
      </c>
      <c r="CG614" s="16" t="str">
        <f t="shared" si="630"/>
        <v/>
      </c>
      <c r="CH614" s="66" t="str">
        <f t="shared" si="613"/>
        <v/>
      </c>
      <c r="CI614" s="42" t="str">
        <f t="shared" si="625"/>
        <v/>
      </c>
      <c r="CJ614" s="42" t="str">
        <f t="shared" si="626"/>
        <v/>
      </c>
      <c r="CK614" s="42" t="str">
        <f t="shared" si="627"/>
        <v/>
      </c>
      <c r="CL614" s="42" t="str">
        <f t="shared" si="628"/>
        <v/>
      </c>
      <c r="CM614" s="42" t="str">
        <f t="shared" si="629"/>
        <v/>
      </c>
      <c r="CN614" s="65">
        <f t="shared" si="615"/>
        <v>0</v>
      </c>
      <c r="CO614" s="73"/>
      <c r="CP614" s="41">
        <f t="shared" si="636"/>
        <v>0</v>
      </c>
      <c r="CQ614" s="39">
        <f t="shared" si="637"/>
        <v>0</v>
      </c>
      <c r="CR614" s="40">
        <f t="shared" si="638"/>
        <v>0</v>
      </c>
      <c r="CS614" s="134">
        <f t="shared" si="639"/>
        <v>0</v>
      </c>
      <c r="CT614" s="17"/>
      <c r="CU614" s="129"/>
      <c r="CV614" s="130">
        <f t="shared" si="616"/>
        <v>0</v>
      </c>
      <c r="CW614" s="134">
        <f t="shared" si="617"/>
        <v>0</v>
      </c>
      <c r="CX614" s="131">
        <f>+IF($I$7="SI",'INPUTS Y LISTAS'!$B$31,0)</f>
        <v>0</v>
      </c>
      <c r="CY614" s="132"/>
      <c r="CZ614" s="130">
        <f t="shared" si="618"/>
        <v>0</v>
      </c>
      <c r="DA614" s="134">
        <f t="shared" si="619"/>
        <v>0</v>
      </c>
      <c r="DB614" s="131">
        <f>+IF($I$7="SI",'INPUTS Y LISTAS'!$B$32,0)</f>
        <v>0</v>
      </c>
      <c r="DC614" s="132"/>
      <c r="DD614" s="130">
        <f t="shared" si="620"/>
        <v>0</v>
      </c>
      <c r="DE614" s="134">
        <f t="shared" si="621"/>
        <v>0</v>
      </c>
      <c r="DF614" s="131">
        <f>+IF($I$7="SI",'INPUTS Y LISTAS'!$B$33,0)</f>
        <v>0</v>
      </c>
      <c r="DG614" s="132"/>
      <c r="DH614" s="130">
        <f t="shared" si="622"/>
        <v>0</v>
      </c>
      <c r="DI614" s="134">
        <f t="shared" si="623"/>
        <v>0</v>
      </c>
      <c r="DJ614" s="136">
        <f t="shared" si="624"/>
        <v>0</v>
      </c>
    </row>
    <row r="615" spans="3:114" ht="15.75" hidden="1" outlineLevel="2" x14ac:dyDescent="0.2">
      <c r="C615" s="14">
        <f t="shared" si="631"/>
        <v>601</v>
      </c>
      <c r="D615" s="72"/>
      <c r="E615" s="69">
        <v>1</v>
      </c>
      <c r="F615" s="69"/>
      <c r="G615" s="70"/>
      <c r="H615" s="70"/>
      <c r="I615" s="70"/>
      <c r="J615" s="70"/>
      <c r="K615" s="70"/>
      <c r="L615" s="70"/>
      <c r="M615" s="70"/>
      <c r="N615" s="70"/>
      <c r="O615" s="70"/>
      <c r="P615" s="70"/>
      <c r="Q615" s="70"/>
      <c r="R615" s="70"/>
      <c r="S615" s="70"/>
      <c r="T615" s="70"/>
      <c r="U615" s="70"/>
      <c r="V615" s="70"/>
      <c r="W615" s="70"/>
      <c r="X615" s="70"/>
      <c r="Y615" s="71"/>
      <c r="Z615" s="87" t="s">
        <v>16</v>
      </c>
      <c r="AA615" s="15" t="str">
        <f>IF(G615="","",IF(Z615="SI",G615*(1+'INPUTS Y LISTAS'!$B$15),'Modelo Estadistico'!G615))</f>
        <v/>
      </c>
      <c r="AB615" s="15" t="str">
        <f>IF(H615="","",IF(Z615="SI",H615*(1+'INPUTS Y LISTAS'!$B$15),'Modelo Estadistico'!H615))</f>
        <v/>
      </c>
      <c r="AC615" s="15" t="str">
        <f>IF(I615="","",IF(Z615="SI",I615*(1+'INPUTS Y LISTAS'!$B$15),'Modelo Estadistico'!I615))</f>
        <v/>
      </c>
      <c r="AD615" s="15" t="str">
        <f>IF(J615="","",IF(Z615="SI",J615*(1+'INPUTS Y LISTAS'!$B$15),'Modelo Estadistico'!J615))</f>
        <v/>
      </c>
      <c r="AE615" s="15" t="str">
        <f>IF(K615="","",IF(Z615="SI",K615*(1+'INPUTS Y LISTAS'!$B$15),'Modelo Estadistico'!K615))</f>
        <v/>
      </c>
      <c r="AF615" s="15" t="str">
        <f>IF(L615="","",IF(Z615="SI",L615*(1+'INPUTS Y LISTAS'!$B$15),'Modelo Estadistico'!L615))</f>
        <v/>
      </c>
      <c r="AG615" s="15" t="str">
        <f>IF(M615="","",IF(Z615="SI",M615*(1+'INPUTS Y LISTAS'!$B$15),'Modelo Estadistico'!M615))</f>
        <v/>
      </c>
      <c r="AH615" s="15" t="str">
        <f>IF(N615="","",IF(Z615="SI",N615*(1+'INPUTS Y LISTAS'!$B$15),'Modelo Estadistico'!N615))</f>
        <v/>
      </c>
      <c r="AI615" s="15" t="str">
        <f>IF(O615="","",IF(Z615="SI",O615*(1+'INPUTS Y LISTAS'!$B$15),'Modelo Estadistico'!O615))</f>
        <v/>
      </c>
      <c r="AJ615" s="15" t="str">
        <f>IF(P615="","",IF(Z615="SI",P615*(1+'INPUTS Y LISTAS'!$B$15),'Modelo Estadistico'!P615))</f>
        <v/>
      </c>
      <c r="AK615" s="15" t="str">
        <f>IF(Q615="","",IF(Z615="SI",Q615*(1+'INPUTS Y LISTAS'!$B$15),'Modelo Estadistico'!Q615))</f>
        <v/>
      </c>
      <c r="AL615" s="15" t="str">
        <f>IF(R615="","",IF(Z615="SI",R615*(1+'INPUTS Y LISTAS'!$B$15),'Modelo Estadistico'!R615))</f>
        <v/>
      </c>
      <c r="AM615" s="15" t="str">
        <f>IF(S615="","",IF(Z615="SI",S615*(1+'INPUTS Y LISTAS'!$B$15),'Modelo Estadistico'!S615))</f>
        <v/>
      </c>
      <c r="AN615" s="15" t="str">
        <f>IF(T615="","",IF(Z615="SI",T615*(1+'INPUTS Y LISTAS'!$B$15),'Modelo Estadistico'!T615))</f>
        <v/>
      </c>
      <c r="AO615" s="15" t="str">
        <f>IF(U615="","",IF(Z615="SI",U615*(1+'INPUTS Y LISTAS'!$B$15),'Modelo Estadistico'!U615))</f>
        <v/>
      </c>
      <c r="AP615" s="15" t="str">
        <f>IF(V615="","",IF(Z615="SI",V615*(1+'INPUTS Y LISTAS'!$B$15),'Modelo Estadistico'!V615))</f>
        <v/>
      </c>
      <c r="AQ615" s="15" t="str">
        <f>IF(W615="","",IF(Z615="SI",W615*(1+'INPUTS Y LISTAS'!$B$15),'Modelo Estadistico'!W615))</f>
        <v/>
      </c>
      <c r="AR615" s="15" t="str">
        <f>IF(X615="","",IF(Z615="SI",X615*(1+'INPUTS Y LISTAS'!$B$15),'Modelo Estadistico'!X615))</f>
        <v/>
      </c>
      <c r="AS615" s="71"/>
      <c r="AT615" s="29" t="str">
        <f t="shared" si="632"/>
        <v/>
      </c>
      <c r="AU615" s="15" t="str">
        <f t="shared" si="633"/>
        <v/>
      </c>
      <c r="AV615" s="15" t="str">
        <f t="shared" si="634"/>
        <v/>
      </c>
      <c r="AW615" s="30" t="str">
        <f t="shared" si="635"/>
        <v/>
      </c>
      <c r="AX615" s="28" t="str">
        <f t="shared" si="614"/>
        <v/>
      </c>
      <c r="AY615" s="16" t="str">
        <f t="shared" si="586"/>
        <v/>
      </c>
      <c r="AZ615" s="16" t="str">
        <f t="shared" si="587"/>
        <v/>
      </c>
      <c r="BA615" s="16" t="str">
        <f t="shared" si="588"/>
        <v/>
      </c>
      <c r="BB615" s="16" t="str">
        <f t="shared" si="589"/>
        <v/>
      </c>
      <c r="BC615" s="16" t="str">
        <f t="shared" si="590"/>
        <v/>
      </c>
      <c r="BD615" s="16" t="str">
        <f t="shared" si="591"/>
        <v/>
      </c>
      <c r="BE615" s="16" t="str">
        <f t="shared" si="592"/>
        <v/>
      </c>
      <c r="BF615" s="16" t="str">
        <f t="shared" si="593"/>
        <v/>
      </c>
      <c r="BG615" s="16" t="str">
        <f t="shared" si="594"/>
        <v/>
      </c>
      <c r="BH615" s="16" t="str">
        <f t="shared" si="595"/>
        <v/>
      </c>
      <c r="BI615" s="16" t="str">
        <f t="shared" si="596"/>
        <v/>
      </c>
      <c r="BJ615" s="16" t="str">
        <f t="shared" si="597"/>
        <v/>
      </c>
      <c r="BK615" s="16" t="str">
        <f t="shared" si="598"/>
        <v/>
      </c>
      <c r="BL615" s="16" t="str">
        <f t="shared" si="599"/>
        <v/>
      </c>
      <c r="BM615" s="16"/>
      <c r="BN615" s="16" t="str">
        <f t="shared" si="600"/>
        <v/>
      </c>
      <c r="BO615" s="16" t="str">
        <f t="shared" si="601"/>
        <v/>
      </c>
      <c r="BP615" s="28" t="str">
        <f t="shared" si="602"/>
        <v/>
      </c>
      <c r="BQ615" s="16" t="str">
        <f t="shared" si="603"/>
        <v/>
      </c>
      <c r="BR615" s="16" t="str">
        <f t="shared" si="604"/>
        <v/>
      </c>
      <c r="BS615" s="16" t="str">
        <f t="shared" si="605"/>
        <v/>
      </c>
      <c r="BT615" s="16" t="str">
        <f t="shared" si="606"/>
        <v/>
      </c>
      <c r="BU615" s="16" t="str">
        <f t="shared" si="607"/>
        <v/>
      </c>
      <c r="BV615" s="16" t="str">
        <f t="shared" si="608"/>
        <v/>
      </c>
      <c r="BW615" s="16" t="str">
        <f t="shared" si="609"/>
        <v/>
      </c>
      <c r="BX615" s="16" t="str">
        <f t="shared" si="610"/>
        <v/>
      </c>
      <c r="BY615" s="16" t="str">
        <f t="shared" si="611"/>
        <v/>
      </c>
      <c r="BZ615" s="16" t="str">
        <f t="shared" si="630"/>
        <v/>
      </c>
      <c r="CA615" s="16" t="str">
        <f t="shared" si="630"/>
        <v/>
      </c>
      <c r="CB615" s="16" t="str">
        <f t="shared" si="630"/>
        <v/>
      </c>
      <c r="CC615" s="16" t="str">
        <f t="shared" si="630"/>
        <v/>
      </c>
      <c r="CD615" s="16" t="str">
        <f t="shared" si="630"/>
        <v/>
      </c>
      <c r="CE615" s="16" t="str">
        <f t="shared" si="630"/>
        <v/>
      </c>
      <c r="CF615" s="16" t="str">
        <f t="shared" si="630"/>
        <v/>
      </c>
      <c r="CG615" s="16" t="str">
        <f t="shared" si="630"/>
        <v/>
      </c>
      <c r="CH615" s="66" t="str">
        <f t="shared" si="613"/>
        <v/>
      </c>
      <c r="CI615" s="42" t="str">
        <f t="shared" si="625"/>
        <v/>
      </c>
      <c r="CJ615" s="42" t="str">
        <f t="shared" si="626"/>
        <v/>
      </c>
      <c r="CK615" s="42" t="str">
        <f t="shared" si="627"/>
        <v/>
      </c>
      <c r="CL615" s="42" t="str">
        <f t="shared" si="628"/>
        <v/>
      </c>
      <c r="CM615" s="42" t="str">
        <f t="shared" si="629"/>
        <v/>
      </c>
      <c r="CN615" s="65">
        <f t="shared" si="615"/>
        <v>0</v>
      </c>
      <c r="CO615" s="73"/>
      <c r="CP615" s="41">
        <f t="shared" si="636"/>
        <v>0</v>
      </c>
      <c r="CQ615" s="39">
        <f t="shared" si="637"/>
        <v>0</v>
      </c>
      <c r="CR615" s="40">
        <f t="shared" si="638"/>
        <v>0</v>
      </c>
      <c r="CS615" s="134">
        <f t="shared" si="639"/>
        <v>0</v>
      </c>
      <c r="CT615" s="17"/>
      <c r="CU615" s="129"/>
      <c r="CV615" s="130">
        <f t="shared" si="616"/>
        <v>0</v>
      </c>
      <c r="CW615" s="134">
        <f t="shared" si="617"/>
        <v>0</v>
      </c>
      <c r="CX615" s="131">
        <f>+IF($I$7="SI",'INPUTS Y LISTAS'!$B$31,0)</f>
        <v>0</v>
      </c>
      <c r="CY615" s="132"/>
      <c r="CZ615" s="130">
        <f t="shared" si="618"/>
        <v>0</v>
      </c>
      <c r="DA615" s="134">
        <f t="shared" si="619"/>
        <v>0</v>
      </c>
      <c r="DB615" s="131">
        <f>+IF($I$7="SI",'INPUTS Y LISTAS'!$B$32,0)</f>
        <v>0</v>
      </c>
      <c r="DC615" s="132"/>
      <c r="DD615" s="130">
        <f t="shared" si="620"/>
        <v>0</v>
      </c>
      <c r="DE615" s="134">
        <f t="shared" si="621"/>
        <v>0</v>
      </c>
      <c r="DF615" s="131">
        <f>+IF($I$7="SI",'INPUTS Y LISTAS'!$B$33,0)</f>
        <v>0</v>
      </c>
      <c r="DG615" s="132"/>
      <c r="DH615" s="130">
        <f t="shared" si="622"/>
        <v>0</v>
      </c>
      <c r="DI615" s="134">
        <f t="shared" si="623"/>
        <v>0</v>
      </c>
      <c r="DJ615" s="136">
        <f t="shared" si="624"/>
        <v>0</v>
      </c>
    </row>
    <row r="616" spans="3:114" ht="15.75" hidden="1" outlineLevel="2" x14ac:dyDescent="0.2">
      <c r="C616" s="14">
        <f t="shared" si="631"/>
        <v>602</v>
      </c>
      <c r="D616" s="72"/>
      <c r="E616" s="69">
        <v>1</v>
      </c>
      <c r="F616" s="69"/>
      <c r="G616" s="70"/>
      <c r="H616" s="70"/>
      <c r="I616" s="70"/>
      <c r="J616" s="70"/>
      <c r="K616" s="70"/>
      <c r="L616" s="70"/>
      <c r="M616" s="70"/>
      <c r="N616" s="70"/>
      <c r="O616" s="70"/>
      <c r="P616" s="70"/>
      <c r="Q616" s="70"/>
      <c r="R616" s="70"/>
      <c r="S616" s="70"/>
      <c r="T616" s="70"/>
      <c r="U616" s="70"/>
      <c r="V616" s="70"/>
      <c r="W616" s="70"/>
      <c r="X616" s="70"/>
      <c r="Y616" s="71"/>
      <c r="Z616" s="87" t="s">
        <v>16</v>
      </c>
      <c r="AA616" s="15" t="str">
        <f>IF(G616="","",IF(Z616="SI",G616*(1+'INPUTS Y LISTAS'!$B$15),'Modelo Estadistico'!G616))</f>
        <v/>
      </c>
      <c r="AB616" s="15" t="str">
        <f>IF(H616="","",IF(Z616="SI",H616*(1+'INPUTS Y LISTAS'!$B$15),'Modelo Estadistico'!H616))</f>
        <v/>
      </c>
      <c r="AC616" s="15" t="str">
        <f>IF(I616="","",IF(Z616="SI",I616*(1+'INPUTS Y LISTAS'!$B$15),'Modelo Estadistico'!I616))</f>
        <v/>
      </c>
      <c r="AD616" s="15" t="str">
        <f>IF(J616="","",IF(Z616="SI",J616*(1+'INPUTS Y LISTAS'!$B$15),'Modelo Estadistico'!J616))</f>
        <v/>
      </c>
      <c r="AE616" s="15" t="str">
        <f>IF(K616="","",IF(Z616="SI",K616*(1+'INPUTS Y LISTAS'!$B$15),'Modelo Estadistico'!K616))</f>
        <v/>
      </c>
      <c r="AF616" s="15" t="str">
        <f>IF(L616="","",IF(Z616="SI",L616*(1+'INPUTS Y LISTAS'!$B$15),'Modelo Estadistico'!L616))</f>
        <v/>
      </c>
      <c r="AG616" s="15" t="str">
        <f>IF(M616="","",IF(Z616="SI",M616*(1+'INPUTS Y LISTAS'!$B$15),'Modelo Estadistico'!M616))</f>
        <v/>
      </c>
      <c r="AH616" s="15" t="str">
        <f>IF(N616="","",IF(Z616="SI",N616*(1+'INPUTS Y LISTAS'!$B$15),'Modelo Estadistico'!N616))</f>
        <v/>
      </c>
      <c r="AI616" s="15" t="str">
        <f>IF(O616="","",IF(Z616="SI",O616*(1+'INPUTS Y LISTAS'!$B$15),'Modelo Estadistico'!O616))</f>
        <v/>
      </c>
      <c r="AJ616" s="15" t="str">
        <f>IF(P616="","",IF(Z616="SI",P616*(1+'INPUTS Y LISTAS'!$B$15),'Modelo Estadistico'!P616))</f>
        <v/>
      </c>
      <c r="AK616" s="15" t="str">
        <f>IF(Q616="","",IF(Z616="SI",Q616*(1+'INPUTS Y LISTAS'!$B$15),'Modelo Estadistico'!Q616))</f>
        <v/>
      </c>
      <c r="AL616" s="15" t="str">
        <f>IF(R616="","",IF(Z616="SI",R616*(1+'INPUTS Y LISTAS'!$B$15),'Modelo Estadistico'!R616))</f>
        <v/>
      </c>
      <c r="AM616" s="15" t="str">
        <f>IF(S616="","",IF(Z616="SI",S616*(1+'INPUTS Y LISTAS'!$B$15),'Modelo Estadistico'!S616))</f>
        <v/>
      </c>
      <c r="AN616" s="15" t="str">
        <f>IF(T616="","",IF(Z616="SI",T616*(1+'INPUTS Y LISTAS'!$B$15),'Modelo Estadistico'!T616))</f>
        <v/>
      </c>
      <c r="AO616" s="15" t="str">
        <f>IF(U616="","",IF(Z616="SI",U616*(1+'INPUTS Y LISTAS'!$B$15),'Modelo Estadistico'!U616))</f>
        <v/>
      </c>
      <c r="AP616" s="15" t="str">
        <f>IF(V616="","",IF(Z616="SI",V616*(1+'INPUTS Y LISTAS'!$B$15),'Modelo Estadistico'!V616))</f>
        <v/>
      </c>
      <c r="AQ616" s="15" t="str">
        <f>IF(W616="","",IF(Z616="SI",W616*(1+'INPUTS Y LISTAS'!$B$15),'Modelo Estadistico'!W616))</f>
        <v/>
      </c>
      <c r="AR616" s="15" t="str">
        <f>IF(X616="","",IF(Z616="SI",X616*(1+'INPUTS Y LISTAS'!$B$15),'Modelo Estadistico'!X616))</f>
        <v/>
      </c>
      <c r="AS616" s="71"/>
      <c r="AT616" s="29" t="str">
        <f t="shared" si="632"/>
        <v/>
      </c>
      <c r="AU616" s="15" t="str">
        <f t="shared" si="633"/>
        <v/>
      </c>
      <c r="AV616" s="15" t="str">
        <f t="shared" si="634"/>
        <v/>
      </c>
      <c r="AW616" s="30" t="str">
        <f t="shared" si="635"/>
        <v/>
      </c>
      <c r="AX616" s="28" t="str">
        <f t="shared" si="614"/>
        <v/>
      </c>
      <c r="AY616" s="16" t="str">
        <f t="shared" si="586"/>
        <v/>
      </c>
      <c r="AZ616" s="16" t="str">
        <f t="shared" si="587"/>
        <v/>
      </c>
      <c r="BA616" s="16" t="str">
        <f t="shared" si="588"/>
        <v/>
      </c>
      <c r="BB616" s="16" t="str">
        <f t="shared" si="589"/>
        <v/>
      </c>
      <c r="BC616" s="16" t="str">
        <f t="shared" si="590"/>
        <v/>
      </c>
      <c r="BD616" s="16" t="str">
        <f t="shared" si="591"/>
        <v/>
      </c>
      <c r="BE616" s="16" t="str">
        <f t="shared" si="592"/>
        <v/>
      </c>
      <c r="BF616" s="16" t="str">
        <f t="shared" si="593"/>
        <v/>
      </c>
      <c r="BG616" s="16" t="str">
        <f t="shared" si="594"/>
        <v/>
      </c>
      <c r="BH616" s="16" t="str">
        <f t="shared" si="595"/>
        <v/>
      </c>
      <c r="BI616" s="16" t="str">
        <f t="shared" si="596"/>
        <v/>
      </c>
      <c r="BJ616" s="16" t="str">
        <f t="shared" si="597"/>
        <v/>
      </c>
      <c r="BK616" s="16" t="str">
        <f t="shared" si="598"/>
        <v/>
      </c>
      <c r="BL616" s="16" t="str">
        <f t="shared" si="599"/>
        <v/>
      </c>
      <c r="BM616" s="16"/>
      <c r="BN616" s="16" t="str">
        <f t="shared" si="600"/>
        <v/>
      </c>
      <c r="BO616" s="16" t="str">
        <f t="shared" si="601"/>
        <v/>
      </c>
      <c r="BP616" s="28" t="str">
        <f t="shared" si="602"/>
        <v/>
      </c>
      <c r="BQ616" s="16" t="str">
        <f t="shared" si="603"/>
        <v/>
      </c>
      <c r="BR616" s="16" t="str">
        <f t="shared" si="604"/>
        <v/>
      </c>
      <c r="BS616" s="16" t="str">
        <f t="shared" si="605"/>
        <v/>
      </c>
      <c r="BT616" s="16" t="str">
        <f t="shared" si="606"/>
        <v/>
      </c>
      <c r="BU616" s="16" t="str">
        <f t="shared" si="607"/>
        <v/>
      </c>
      <c r="BV616" s="16" t="str">
        <f t="shared" si="608"/>
        <v/>
      </c>
      <c r="BW616" s="16" t="str">
        <f t="shared" si="609"/>
        <v/>
      </c>
      <c r="BX616" s="16" t="str">
        <f t="shared" si="610"/>
        <v/>
      </c>
      <c r="BY616" s="16" t="str">
        <f t="shared" si="611"/>
        <v/>
      </c>
      <c r="BZ616" s="16" t="str">
        <f t="shared" si="630"/>
        <v/>
      </c>
      <c r="CA616" s="16" t="str">
        <f t="shared" si="630"/>
        <v/>
      </c>
      <c r="CB616" s="16" t="str">
        <f t="shared" si="630"/>
        <v/>
      </c>
      <c r="CC616" s="16" t="str">
        <f t="shared" si="630"/>
        <v/>
      </c>
      <c r="CD616" s="16" t="str">
        <f t="shared" si="630"/>
        <v/>
      </c>
      <c r="CE616" s="16" t="str">
        <f t="shared" si="630"/>
        <v/>
      </c>
      <c r="CF616" s="16" t="str">
        <f t="shared" si="630"/>
        <v/>
      </c>
      <c r="CG616" s="16" t="str">
        <f t="shared" si="630"/>
        <v/>
      </c>
      <c r="CH616" s="66" t="str">
        <f t="shared" si="613"/>
        <v/>
      </c>
      <c r="CI616" s="42" t="str">
        <f t="shared" si="625"/>
        <v/>
      </c>
      <c r="CJ616" s="42" t="str">
        <f t="shared" si="626"/>
        <v/>
      </c>
      <c r="CK616" s="42" t="str">
        <f t="shared" si="627"/>
        <v/>
      </c>
      <c r="CL616" s="42" t="str">
        <f t="shared" si="628"/>
        <v/>
      </c>
      <c r="CM616" s="42" t="str">
        <f t="shared" si="629"/>
        <v/>
      </c>
      <c r="CN616" s="65">
        <f t="shared" si="615"/>
        <v>0</v>
      </c>
      <c r="CO616" s="73"/>
      <c r="CP616" s="41">
        <f t="shared" si="636"/>
        <v>0</v>
      </c>
      <c r="CQ616" s="39">
        <f t="shared" si="637"/>
        <v>0</v>
      </c>
      <c r="CR616" s="40">
        <f t="shared" si="638"/>
        <v>0</v>
      </c>
      <c r="CS616" s="134">
        <f t="shared" si="639"/>
        <v>0</v>
      </c>
      <c r="CT616" s="17"/>
      <c r="CU616" s="129"/>
      <c r="CV616" s="130">
        <f t="shared" si="616"/>
        <v>0</v>
      </c>
      <c r="CW616" s="134">
        <f t="shared" si="617"/>
        <v>0</v>
      </c>
      <c r="CX616" s="131">
        <f>+IF($I$7="SI",'INPUTS Y LISTAS'!$B$31,0)</f>
        <v>0</v>
      </c>
      <c r="CY616" s="132"/>
      <c r="CZ616" s="130">
        <f t="shared" si="618"/>
        <v>0</v>
      </c>
      <c r="DA616" s="134">
        <f t="shared" si="619"/>
        <v>0</v>
      </c>
      <c r="DB616" s="131">
        <f>+IF($I$7="SI",'INPUTS Y LISTAS'!$B$32,0)</f>
        <v>0</v>
      </c>
      <c r="DC616" s="132"/>
      <c r="DD616" s="130">
        <f t="shared" si="620"/>
        <v>0</v>
      </c>
      <c r="DE616" s="134">
        <f t="shared" si="621"/>
        <v>0</v>
      </c>
      <c r="DF616" s="131">
        <f>+IF($I$7="SI",'INPUTS Y LISTAS'!$B$33,0)</f>
        <v>0</v>
      </c>
      <c r="DG616" s="132"/>
      <c r="DH616" s="130">
        <f t="shared" si="622"/>
        <v>0</v>
      </c>
      <c r="DI616" s="134">
        <f t="shared" si="623"/>
        <v>0</v>
      </c>
      <c r="DJ616" s="136">
        <f t="shared" si="624"/>
        <v>0</v>
      </c>
    </row>
    <row r="617" spans="3:114" ht="15.75" hidden="1" outlineLevel="2" x14ac:dyDescent="0.2">
      <c r="C617" s="14">
        <f t="shared" si="631"/>
        <v>603</v>
      </c>
      <c r="D617" s="72"/>
      <c r="E617" s="69">
        <v>1</v>
      </c>
      <c r="F617" s="69"/>
      <c r="G617" s="70"/>
      <c r="H617" s="70"/>
      <c r="I617" s="70"/>
      <c r="J617" s="70"/>
      <c r="K617" s="70"/>
      <c r="L617" s="70"/>
      <c r="M617" s="70"/>
      <c r="N617" s="70"/>
      <c r="O617" s="70"/>
      <c r="P617" s="70"/>
      <c r="Q617" s="70"/>
      <c r="R617" s="70"/>
      <c r="S617" s="70"/>
      <c r="T617" s="70"/>
      <c r="U617" s="70"/>
      <c r="V617" s="70"/>
      <c r="W617" s="70"/>
      <c r="X617" s="70"/>
      <c r="Y617" s="71"/>
      <c r="Z617" s="87" t="s">
        <v>16</v>
      </c>
      <c r="AA617" s="15" t="str">
        <f>IF(G617="","",IF(Z617="SI",G617*(1+'INPUTS Y LISTAS'!$B$15),'Modelo Estadistico'!G617))</f>
        <v/>
      </c>
      <c r="AB617" s="15" t="str">
        <f>IF(H617="","",IF(Z617="SI",H617*(1+'INPUTS Y LISTAS'!$B$15),'Modelo Estadistico'!H617))</f>
        <v/>
      </c>
      <c r="AC617" s="15" t="str">
        <f>IF(I617="","",IF(Z617="SI",I617*(1+'INPUTS Y LISTAS'!$B$15),'Modelo Estadistico'!I617))</f>
        <v/>
      </c>
      <c r="AD617" s="15" t="str">
        <f>IF(J617="","",IF(Z617="SI",J617*(1+'INPUTS Y LISTAS'!$B$15),'Modelo Estadistico'!J617))</f>
        <v/>
      </c>
      <c r="AE617" s="15" t="str">
        <f>IF(K617="","",IF(Z617="SI",K617*(1+'INPUTS Y LISTAS'!$B$15),'Modelo Estadistico'!K617))</f>
        <v/>
      </c>
      <c r="AF617" s="15" t="str">
        <f>IF(L617="","",IF(Z617="SI",L617*(1+'INPUTS Y LISTAS'!$B$15),'Modelo Estadistico'!L617))</f>
        <v/>
      </c>
      <c r="AG617" s="15" t="str">
        <f>IF(M617="","",IF(Z617="SI",M617*(1+'INPUTS Y LISTAS'!$B$15),'Modelo Estadistico'!M617))</f>
        <v/>
      </c>
      <c r="AH617" s="15" t="str">
        <f>IF(N617="","",IF(Z617="SI",N617*(1+'INPUTS Y LISTAS'!$B$15),'Modelo Estadistico'!N617))</f>
        <v/>
      </c>
      <c r="AI617" s="15" t="str">
        <f>IF(O617="","",IF(Z617="SI",O617*(1+'INPUTS Y LISTAS'!$B$15),'Modelo Estadistico'!O617))</f>
        <v/>
      </c>
      <c r="AJ617" s="15" t="str">
        <f>IF(P617="","",IF(Z617="SI",P617*(1+'INPUTS Y LISTAS'!$B$15),'Modelo Estadistico'!P617))</f>
        <v/>
      </c>
      <c r="AK617" s="15" t="str">
        <f>IF(Q617="","",IF(Z617="SI",Q617*(1+'INPUTS Y LISTAS'!$B$15),'Modelo Estadistico'!Q617))</f>
        <v/>
      </c>
      <c r="AL617" s="15" t="str">
        <f>IF(R617="","",IF(Z617="SI",R617*(1+'INPUTS Y LISTAS'!$B$15),'Modelo Estadistico'!R617))</f>
        <v/>
      </c>
      <c r="AM617" s="15" t="str">
        <f>IF(S617="","",IF(Z617="SI",S617*(1+'INPUTS Y LISTAS'!$B$15),'Modelo Estadistico'!S617))</f>
        <v/>
      </c>
      <c r="AN617" s="15" t="str">
        <f>IF(T617="","",IF(Z617="SI",T617*(1+'INPUTS Y LISTAS'!$B$15),'Modelo Estadistico'!T617))</f>
        <v/>
      </c>
      <c r="AO617" s="15" t="str">
        <f>IF(U617="","",IF(Z617="SI",U617*(1+'INPUTS Y LISTAS'!$B$15),'Modelo Estadistico'!U617))</f>
        <v/>
      </c>
      <c r="AP617" s="15" t="str">
        <f>IF(V617="","",IF(Z617="SI",V617*(1+'INPUTS Y LISTAS'!$B$15),'Modelo Estadistico'!V617))</f>
        <v/>
      </c>
      <c r="AQ617" s="15" t="str">
        <f>IF(W617="","",IF(Z617="SI",W617*(1+'INPUTS Y LISTAS'!$B$15),'Modelo Estadistico'!W617))</f>
        <v/>
      </c>
      <c r="AR617" s="15" t="str">
        <f>IF(X617="","",IF(Z617="SI",X617*(1+'INPUTS Y LISTAS'!$B$15),'Modelo Estadistico'!X617))</f>
        <v/>
      </c>
      <c r="AS617" s="71"/>
      <c r="AT617" s="29" t="str">
        <f t="shared" si="632"/>
        <v/>
      </c>
      <c r="AU617" s="15" t="str">
        <f t="shared" si="633"/>
        <v/>
      </c>
      <c r="AV617" s="15" t="str">
        <f t="shared" si="634"/>
        <v/>
      </c>
      <c r="AW617" s="30" t="str">
        <f t="shared" si="635"/>
        <v/>
      </c>
      <c r="AX617" s="28" t="str">
        <f t="shared" si="614"/>
        <v/>
      </c>
      <c r="AY617" s="16" t="str">
        <f t="shared" si="586"/>
        <v/>
      </c>
      <c r="AZ617" s="16" t="str">
        <f t="shared" si="587"/>
        <v/>
      </c>
      <c r="BA617" s="16" t="str">
        <f t="shared" si="588"/>
        <v/>
      </c>
      <c r="BB617" s="16" t="str">
        <f t="shared" si="589"/>
        <v/>
      </c>
      <c r="BC617" s="16" t="str">
        <f t="shared" si="590"/>
        <v/>
      </c>
      <c r="BD617" s="16" t="str">
        <f t="shared" si="591"/>
        <v/>
      </c>
      <c r="BE617" s="16" t="str">
        <f t="shared" si="592"/>
        <v/>
      </c>
      <c r="BF617" s="16" t="str">
        <f t="shared" si="593"/>
        <v/>
      </c>
      <c r="BG617" s="16" t="str">
        <f t="shared" si="594"/>
        <v/>
      </c>
      <c r="BH617" s="16" t="str">
        <f t="shared" si="595"/>
        <v/>
      </c>
      <c r="BI617" s="16" t="str">
        <f t="shared" si="596"/>
        <v/>
      </c>
      <c r="BJ617" s="16" t="str">
        <f t="shared" si="597"/>
        <v/>
      </c>
      <c r="BK617" s="16" t="str">
        <f t="shared" si="598"/>
        <v/>
      </c>
      <c r="BL617" s="16" t="str">
        <f t="shared" si="599"/>
        <v/>
      </c>
      <c r="BM617" s="16"/>
      <c r="BN617" s="16" t="str">
        <f t="shared" si="600"/>
        <v/>
      </c>
      <c r="BO617" s="16" t="str">
        <f t="shared" si="601"/>
        <v/>
      </c>
      <c r="BP617" s="28" t="str">
        <f t="shared" si="602"/>
        <v/>
      </c>
      <c r="BQ617" s="16" t="str">
        <f t="shared" si="603"/>
        <v/>
      </c>
      <c r="BR617" s="16" t="str">
        <f t="shared" si="604"/>
        <v/>
      </c>
      <c r="BS617" s="16" t="str">
        <f t="shared" si="605"/>
        <v/>
      </c>
      <c r="BT617" s="16" t="str">
        <f t="shared" si="606"/>
        <v/>
      </c>
      <c r="BU617" s="16" t="str">
        <f t="shared" si="607"/>
        <v/>
      </c>
      <c r="BV617" s="16" t="str">
        <f t="shared" si="608"/>
        <v/>
      </c>
      <c r="BW617" s="16" t="str">
        <f t="shared" si="609"/>
        <v/>
      </c>
      <c r="BX617" s="16" t="str">
        <f t="shared" si="610"/>
        <v/>
      </c>
      <c r="BY617" s="16" t="str">
        <f t="shared" si="611"/>
        <v/>
      </c>
      <c r="BZ617" s="16" t="str">
        <f t="shared" si="630"/>
        <v/>
      </c>
      <c r="CA617" s="16" t="str">
        <f t="shared" si="630"/>
        <v/>
      </c>
      <c r="CB617" s="16" t="str">
        <f t="shared" si="630"/>
        <v/>
      </c>
      <c r="CC617" s="16" t="str">
        <f t="shared" si="630"/>
        <v/>
      </c>
      <c r="CD617" s="16" t="str">
        <f t="shared" si="630"/>
        <v/>
      </c>
      <c r="CE617" s="16" t="str">
        <f t="shared" si="630"/>
        <v/>
      </c>
      <c r="CF617" s="16" t="str">
        <f t="shared" si="630"/>
        <v/>
      </c>
      <c r="CG617" s="16" t="str">
        <f t="shared" si="630"/>
        <v/>
      </c>
      <c r="CH617" s="66" t="str">
        <f t="shared" si="613"/>
        <v/>
      </c>
      <c r="CI617" s="42" t="str">
        <f t="shared" si="625"/>
        <v/>
      </c>
      <c r="CJ617" s="42" t="str">
        <f t="shared" si="626"/>
        <v/>
      </c>
      <c r="CK617" s="42" t="str">
        <f t="shared" si="627"/>
        <v/>
      </c>
      <c r="CL617" s="42" t="str">
        <f t="shared" si="628"/>
        <v/>
      </c>
      <c r="CM617" s="42" t="str">
        <f t="shared" si="629"/>
        <v/>
      </c>
      <c r="CN617" s="65">
        <f t="shared" si="615"/>
        <v>0</v>
      </c>
      <c r="CO617" s="73"/>
      <c r="CP617" s="41">
        <f t="shared" si="636"/>
        <v>0</v>
      </c>
      <c r="CQ617" s="39">
        <f t="shared" si="637"/>
        <v>0</v>
      </c>
      <c r="CR617" s="40">
        <f t="shared" si="638"/>
        <v>0</v>
      </c>
      <c r="CS617" s="134">
        <f t="shared" si="639"/>
        <v>0</v>
      </c>
      <c r="CT617" s="17"/>
      <c r="CU617" s="129"/>
      <c r="CV617" s="130">
        <f t="shared" si="616"/>
        <v>0</v>
      </c>
      <c r="CW617" s="134">
        <f t="shared" si="617"/>
        <v>0</v>
      </c>
      <c r="CX617" s="131">
        <f>+IF($I$7="SI",'INPUTS Y LISTAS'!$B$31,0)</f>
        <v>0</v>
      </c>
      <c r="CY617" s="132"/>
      <c r="CZ617" s="130">
        <f t="shared" si="618"/>
        <v>0</v>
      </c>
      <c r="DA617" s="134">
        <f t="shared" si="619"/>
        <v>0</v>
      </c>
      <c r="DB617" s="131">
        <f>+IF($I$7="SI",'INPUTS Y LISTAS'!$B$32,0)</f>
        <v>0</v>
      </c>
      <c r="DC617" s="132"/>
      <c r="DD617" s="130">
        <f t="shared" si="620"/>
        <v>0</v>
      </c>
      <c r="DE617" s="134">
        <f t="shared" si="621"/>
        <v>0</v>
      </c>
      <c r="DF617" s="131">
        <f>+IF($I$7="SI",'INPUTS Y LISTAS'!$B$33,0)</f>
        <v>0</v>
      </c>
      <c r="DG617" s="132"/>
      <c r="DH617" s="130">
        <f t="shared" si="622"/>
        <v>0</v>
      </c>
      <c r="DI617" s="134">
        <f t="shared" si="623"/>
        <v>0</v>
      </c>
      <c r="DJ617" s="136">
        <f t="shared" si="624"/>
        <v>0</v>
      </c>
    </row>
    <row r="618" spans="3:114" ht="15.75" hidden="1" outlineLevel="2" x14ac:dyDescent="0.2">
      <c r="C618" s="14">
        <f t="shared" si="631"/>
        <v>604</v>
      </c>
      <c r="D618" s="72"/>
      <c r="E618" s="69">
        <v>1</v>
      </c>
      <c r="F618" s="69"/>
      <c r="G618" s="70"/>
      <c r="H618" s="70"/>
      <c r="I618" s="70"/>
      <c r="J618" s="70"/>
      <c r="K618" s="70"/>
      <c r="L618" s="70"/>
      <c r="M618" s="70"/>
      <c r="N618" s="70"/>
      <c r="O618" s="70"/>
      <c r="P618" s="70"/>
      <c r="Q618" s="70"/>
      <c r="R618" s="70"/>
      <c r="S618" s="70"/>
      <c r="T618" s="70"/>
      <c r="U618" s="70"/>
      <c r="V618" s="70"/>
      <c r="W618" s="70"/>
      <c r="X618" s="70"/>
      <c r="Y618" s="71"/>
      <c r="Z618" s="87" t="s">
        <v>16</v>
      </c>
      <c r="AA618" s="15" t="str">
        <f>IF(G618="","",IF(Z618="SI",G618*(1+'INPUTS Y LISTAS'!$B$15),'Modelo Estadistico'!G618))</f>
        <v/>
      </c>
      <c r="AB618" s="15" t="str">
        <f>IF(H618="","",IF(Z618="SI",H618*(1+'INPUTS Y LISTAS'!$B$15),'Modelo Estadistico'!H618))</f>
        <v/>
      </c>
      <c r="AC618" s="15" t="str">
        <f>IF(I618="","",IF(Z618="SI",I618*(1+'INPUTS Y LISTAS'!$B$15),'Modelo Estadistico'!I618))</f>
        <v/>
      </c>
      <c r="AD618" s="15" t="str">
        <f>IF(J618="","",IF(Z618="SI",J618*(1+'INPUTS Y LISTAS'!$B$15),'Modelo Estadistico'!J618))</f>
        <v/>
      </c>
      <c r="AE618" s="15" t="str">
        <f>IF(K618="","",IF(Z618="SI",K618*(1+'INPUTS Y LISTAS'!$B$15),'Modelo Estadistico'!K618))</f>
        <v/>
      </c>
      <c r="AF618" s="15" t="str">
        <f>IF(L618="","",IF(Z618="SI",L618*(1+'INPUTS Y LISTAS'!$B$15),'Modelo Estadistico'!L618))</f>
        <v/>
      </c>
      <c r="AG618" s="15" t="str">
        <f>IF(M618="","",IF(Z618="SI",M618*(1+'INPUTS Y LISTAS'!$B$15),'Modelo Estadistico'!M618))</f>
        <v/>
      </c>
      <c r="AH618" s="15" t="str">
        <f>IF(N618="","",IF(Z618="SI",N618*(1+'INPUTS Y LISTAS'!$B$15),'Modelo Estadistico'!N618))</f>
        <v/>
      </c>
      <c r="AI618" s="15" t="str">
        <f>IF(O618="","",IF(Z618="SI",O618*(1+'INPUTS Y LISTAS'!$B$15),'Modelo Estadistico'!O618))</f>
        <v/>
      </c>
      <c r="AJ618" s="15" t="str">
        <f>IF(P618="","",IF(Z618="SI",P618*(1+'INPUTS Y LISTAS'!$B$15),'Modelo Estadistico'!P618))</f>
        <v/>
      </c>
      <c r="AK618" s="15" t="str">
        <f>IF(Q618="","",IF(Z618="SI",Q618*(1+'INPUTS Y LISTAS'!$B$15),'Modelo Estadistico'!Q618))</f>
        <v/>
      </c>
      <c r="AL618" s="15" t="str">
        <f>IF(R618="","",IF(Z618="SI",R618*(1+'INPUTS Y LISTAS'!$B$15),'Modelo Estadistico'!R618))</f>
        <v/>
      </c>
      <c r="AM618" s="15" t="str">
        <f>IF(S618="","",IF(Z618="SI",S618*(1+'INPUTS Y LISTAS'!$B$15),'Modelo Estadistico'!S618))</f>
        <v/>
      </c>
      <c r="AN618" s="15" t="str">
        <f>IF(T618="","",IF(Z618="SI",T618*(1+'INPUTS Y LISTAS'!$B$15),'Modelo Estadistico'!T618))</f>
        <v/>
      </c>
      <c r="AO618" s="15" t="str">
        <f>IF(U618="","",IF(Z618="SI",U618*(1+'INPUTS Y LISTAS'!$B$15),'Modelo Estadistico'!U618))</f>
        <v/>
      </c>
      <c r="AP618" s="15" t="str">
        <f>IF(V618="","",IF(Z618="SI",V618*(1+'INPUTS Y LISTAS'!$B$15),'Modelo Estadistico'!V618))</f>
        <v/>
      </c>
      <c r="AQ618" s="15" t="str">
        <f>IF(W618="","",IF(Z618="SI",W618*(1+'INPUTS Y LISTAS'!$B$15),'Modelo Estadistico'!W618))</f>
        <v/>
      </c>
      <c r="AR618" s="15" t="str">
        <f>IF(X618="","",IF(Z618="SI",X618*(1+'INPUTS Y LISTAS'!$B$15),'Modelo Estadistico'!X618))</f>
        <v/>
      </c>
      <c r="AS618" s="71"/>
      <c r="AT618" s="29" t="str">
        <f t="shared" si="632"/>
        <v/>
      </c>
      <c r="AU618" s="15" t="str">
        <f t="shared" si="633"/>
        <v/>
      </c>
      <c r="AV618" s="15" t="str">
        <f t="shared" si="634"/>
        <v/>
      </c>
      <c r="AW618" s="30" t="str">
        <f t="shared" si="635"/>
        <v/>
      </c>
      <c r="AX618" s="28" t="str">
        <f t="shared" si="614"/>
        <v/>
      </c>
      <c r="AY618" s="16" t="str">
        <f t="shared" si="586"/>
        <v/>
      </c>
      <c r="AZ618" s="16" t="str">
        <f t="shared" si="587"/>
        <v/>
      </c>
      <c r="BA618" s="16" t="str">
        <f t="shared" si="588"/>
        <v/>
      </c>
      <c r="BB618" s="16" t="str">
        <f t="shared" si="589"/>
        <v/>
      </c>
      <c r="BC618" s="16" t="str">
        <f t="shared" si="590"/>
        <v/>
      </c>
      <c r="BD618" s="16" t="str">
        <f t="shared" si="591"/>
        <v/>
      </c>
      <c r="BE618" s="16" t="str">
        <f t="shared" si="592"/>
        <v/>
      </c>
      <c r="BF618" s="16" t="str">
        <f t="shared" si="593"/>
        <v/>
      </c>
      <c r="BG618" s="16" t="str">
        <f t="shared" si="594"/>
        <v/>
      </c>
      <c r="BH618" s="16" t="str">
        <f t="shared" si="595"/>
        <v/>
      </c>
      <c r="BI618" s="16" t="str">
        <f t="shared" si="596"/>
        <v/>
      </c>
      <c r="BJ618" s="16" t="str">
        <f t="shared" si="597"/>
        <v/>
      </c>
      <c r="BK618" s="16" t="str">
        <f t="shared" si="598"/>
        <v/>
      </c>
      <c r="BL618" s="16" t="str">
        <f t="shared" si="599"/>
        <v/>
      </c>
      <c r="BM618" s="16"/>
      <c r="BN618" s="16" t="str">
        <f t="shared" si="600"/>
        <v/>
      </c>
      <c r="BO618" s="16" t="str">
        <f t="shared" si="601"/>
        <v/>
      </c>
      <c r="BP618" s="28" t="str">
        <f t="shared" si="602"/>
        <v/>
      </c>
      <c r="BQ618" s="16" t="str">
        <f t="shared" si="603"/>
        <v/>
      </c>
      <c r="BR618" s="16" t="str">
        <f t="shared" si="604"/>
        <v/>
      </c>
      <c r="BS618" s="16" t="str">
        <f t="shared" si="605"/>
        <v/>
      </c>
      <c r="BT618" s="16" t="str">
        <f t="shared" si="606"/>
        <v/>
      </c>
      <c r="BU618" s="16" t="str">
        <f t="shared" si="607"/>
        <v/>
      </c>
      <c r="BV618" s="16" t="str">
        <f t="shared" si="608"/>
        <v/>
      </c>
      <c r="BW618" s="16" t="str">
        <f t="shared" si="609"/>
        <v/>
      </c>
      <c r="BX618" s="16" t="str">
        <f t="shared" si="610"/>
        <v/>
      </c>
      <c r="BY618" s="16" t="str">
        <f t="shared" si="611"/>
        <v/>
      </c>
      <c r="BZ618" s="16" t="str">
        <f t="shared" si="630"/>
        <v/>
      </c>
      <c r="CA618" s="16" t="str">
        <f t="shared" si="630"/>
        <v/>
      </c>
      <c r="CB618" s="16" t="str">
        <f t="shared" si="630"/>
        <v/>
      </c>
      <c r="CC618" s="16" t="str">
        <f t="shared" si="630"/>
        <v/>
      </c>
      <c r="CD618" s="16" t="str">
        <f t="shared" si="630"/>
        <v/>
      </c>
      <c r="CE618" s="16" t="str">
        <f t="shared" si="630"/>
        <v/>
      </c>
      <c r="CF618" s="16" t="str">
        <f t="shared" si="630"/>
        <v/>
      </c>
      <c r="CG618" s="16" t="str">
        <f t="shared" si="630"/>
        <v/>
      </c>
      <c r="CH618" s="66" t="str">
        <f t="shared" si="613"/>
        <v/>
      </c>
      <c r="CI618" s="42" t="str">
        <f t="shared" si="625"/>
        <v/>
      </c>
      <c r="CJ618" s="42" t="str">
        <f t="shared" si="626"/>
        <v/>
      </c>
      <c r="CK618" s="42" t="str">
        <f t="shared" si="627"/>
        <v/>
      </c>
      <c r="CL618" s="42" t="str">
        <f t="shared" si="628"/>
        <v/>
      </c>
      <c r="CM618" s="42" t="str">
        <f t="shared" si="629"/>
        <v/>
      </c>
      <c r="CN618" s="65">
        <f t="shared" si="615"/>
        <v>0</v>
      </c>
      <c r="CO618" s="73"/>
      <c r="CP618" s="41">
        <f t="shared" si="636"/>
        <v>0</v>
      </c>
      <c r="CQ618" s="39">
        <f t="shared" si="637"/>
        <v>0</v>
      </c>
      <c r="CR618" s="40">
        <f t="shared" si="638"/>
        <v>0</v>
      </c>
      <c r="CS618" s="134">
        <f t="shared" si="639"/>
        <v>0</v>
      </c>
      <c r="CT618" s="17"/>
      <c r="CU618" s="129"/>
      <c r="CV618" s="130">
        <f t="shared" si="616"/>
        <v>0</v>
      </c>
      <c r="CW618" s="134">
        <f t="shared" si="617"/>
        <v>0</v>
      </c>
      <c r="CX618" s="131">
        <f>+IF($I$7="SI",'INPUTS Y LISTAS'!$B$31,0)</f>
        <v>0</v>
      </c>
      <c r="CY618" s="132"/>
      <c r="CZ618" s="130">
        <f t="shared" si="618"/>
        <v>0</v>
      </c>
      <c r="DA618" s="134">
        <f t="shared" si="619"/>
        <v>0</v>
      </c>
      <c r="DB618" s="131">
        <f>+IF($I$7="SI",'INPUTS Y LISTAS'!$B$32,0)</f>
        <v>0</v>
      </c>
      <c r="DC618" s="132"/>
      <c r="DD618" s="130">
        <f t="shared" si="620"/>
        <v>0</v>
      </c>
      <c r="DE618" s="134">
        <f t="shared" si="621"/>
        <v>0</v>
      </c>
      <c r="DF618" s="131">
        <f>+IF($I$7="SI",'INPUTS Y LISTAS'!$B$33,0)</f>
        <v>0</v>
      </c>
      <c r="DG618" s="132"/>
      <c r="DH618" s="130">
        <f t="shared" si="622"/>
        <v>0</v>
      </c>
      <c r="DI618" s="134">
        <f t="shared" si="623"/>
        <v>0</v>
      </c>
      <c r="DJ618" s="136">
        <f t="shared" si="624"/>
        <v>0</v>
      </c>
    </row>
    <row r="619" spans="3:114" ht="15.75" hidden="1" outlineLevel="2" x14ac:dyDescent="0.2">
      <c r="C619" s="14">
        <f t="shared" si="631"/>
        <v>605</v>
      </c>
      <c r="D619" s="72"/>
      <c r="E619" s="69">
        <v>1</v>
      </c>
      <c r="F619" s="69"/>
      <c r="G619" s="70"/>
      <c r="H619" s="70"/>
      <c r="I619" s="70"/>
      <c r="J619" s="70"/>
      <c r="K619" s="70"/>
      <c r="L619" s="70"/>
      <c r="M619" s="70"/>
      <c r="N619" s="70"/>
      <c r="O619" s="70"/>
      <c r="P619" s="70"/>
      <c r="Q619" s="70"/>
      <c r="R619" s="70"/>
      <c r="S619" s="70"/>
      <c r="T619" s="70"/>
      <c r="U619" s="70"/>
      <c r="V619" s="70"/>
      <c r="W619" s="70"/>
      <c r="X619" s="70"/>
      <c r="Y619" s="71"/>
      <c r="Z619" s="87" t="s">
        <v>16</v>
      </c>
      <c r="AA619" s="15" t="str">
        <f>IF(G619="","",IF(Z619="SI",G619*(1+'INPUTS Y LISTAS'!$B$15),'Modelo Estadistico'!G619))</f>
        <v/>
      </c>
      <c r="AB619" s="15" t="str">
        <f>IF(H619="","",IF(Z619="SI",H619*(1+'INPUTS Y LISTAS'!$B$15),'Modelo Estadistico'!H619))</f>
        <v/>
      </c>
      <c r="AC619" s="15" t="str">
        <f>IF(I619="","",IF(Z619="SI",I619*(1+'INPUTS Y LISTAS'!$B$15),'Modelo Estadistico'!I619))</f>
        <v/>
      </c>
      <c r="AD619" s="15" t="str">
        <f>IF(J619="","",IF(Z619="SI",J619*(1+'INPUTS Y LISTAS'!$B$15),'Modelo Estadistico'!J619))</f>
        <v/>
      </c>
      <c r="AE619" s="15" t="str">
        <f>IF(K619="","",IF(Z619="SI",K619*(1+'INPUTS Y LISTAS'!$B$15),'Modelo Estadistico'!K619))</f>
        <v/>
      </c>
      <c r="AF619" s="15" t="str">
        <f>IF(L619="","",IF(Z619="SI",L619*(1+'INPUTS Y LISTAS'!$B$15),'Modelo Estadistico'!L619))</f>
        <v/>
      </c>
      <c r="AG619" s="15" t="str">
        <f>IF(M619="","",IF(Z619="SI",M619*(1+'INPUTS Y LISTAS'!$B$15),'Modelo Estadistico'!M619))</f>
        <v/>
      </c>
      <c r="AH619" s="15" t="str">
        <f>IF(N619="","",IF(Z619="SI",N619*(1+'INPUTS Y LISTAS'!$B$15),'Modelo Estadistico'!N619))</f>
        <v/>
      </c>
      <c r="AI619" s="15" t="str">
        <f>IF(O619="","",IF(Z619="SI",O619*(1+'INPUTS Y LISTAS'!$B$15),'Modelo Estadistico'!O619))</f>
        <v/>
      </c>
      <c r="AJ619" s="15" t="str">
        <f>IF(P619="","",IF(Z619="SI",P619*(1+'INPUTS Y LISTAS'!$B$15),'Modelo Estadistico'!P619))</f>
        <v/>
      </c>
      <c r="AK619" s="15" t="str">
        <f>IF(Q619="","",IF(Z619="SI",Q619*(1+'INPUTS Y LISTAS'!$B$15),'Modelo Estadistico'!Q619))</f>
        <v/>
      </c>
      <c r="AL619" s="15" t="str">
        <f>IF(R619="","",IF(Z619="SI",R619*(1+'INPUTS Y LISTAS'!$B$15),'Modelo Estadistico'!R619))</f>
        <v/>
      </c>
      <c r="AM619" s="15" t="str">
        <f>IF(S619="","",IF(Z619="SI",S619*(1+'INPUTS Y LISTAS'!$B$15),'Modelo Estadistico'!S619))</f>
        <v/>
      </c>
      <c r="AN619" s="15" t="str">
        <f>IF(T619="","",IF(Z619="SI",T619*(1+'INPUTS Y LISTAS'!$B$15),'Modelo Estadistico'!T619))</f>
        <v/>
      </c>
      <c r="AO619" s="15" t="str">
        <f>IF(U619="","",IF(Z619="SI",U619*(1+'INPUTS Y LISTAS'!$B$15),'Modelo Estadistico'!U619))</f>
        <v/>
      </c>
      <c r="AP619" s="15" t="str">
        <f>IF(V619="","",IF(Z619="SI",V619*(1+'INPUTS Y LISTAS'!$B$15),'Modelo Estadistico'!V619))</f>
        <v/>
      </c>
      <c r="AQ619" s="15" t="str">
        <f>IF(W619="","",IF(Z619="SI",W619*(1+'INPUTS Y LISTAS'!$B$15),'Modelo Estadistico'!W619))</f>
        <v/>
      </c>
      <c r="AR619" s="15" t="str">
        <f>IF(X619="","",IF(Z619="SI",X619*(1+'INPUTS Y LISTAS'!$B$15),'Modelo Estadistico'!X619))</f>
        <v/>
      </c>
      <c r="AS619" s="71"/>
      <c r="AT619" s="29" t="str">
        <f t="shared" si="632"/>
        <v/>
      </c>
      <c r="AU619" s="15" t="str">
        <f t="shared" si="633"/>
        <v/>
      </c>
      <c r="AV619" s="15" t="str">
        <f t="shared" si="634"/>
        <v/>
      </c>
      <c r="AW619" s="30" t="str">
        <f t="shared" si="635"/>
        <v/>
      </c>
      <c r="AX619" s="28" t="str">
        <f t="shared" si="614"/>
        <v/>
      </c>
      <c r="AY619" s="16" t="str">
        <f t="shared" si="586"/>
        <v/>
      </c>
      <c r="AZ619" s="16" t="str">
        <f t="shared" si="587"/>
        <v/>
      </c>
      <c r="BA619" s="16" t="str">
        <f t="shared" si="588"/>
        <v/>
      </c>
      <c r="BB619" s="16" t="str">
        <f t="shared" si="589"/>
        <v/>
      </c>
      <c r="BC619" s="16" t="str">
        <f t="shared" si="590"/>
        <v/>
      </c>
      <c r="BD619" s="16" t="str">
        <f t="shared" si="591"/>
        <v/>
      </c>
      <c r="BE619" s="16" t="str">
        <f t="shared" si="592"/>
        <v/>
      </c>
      <c r="BF619" s="16" t="str">
        <f t="shared" si="593"/>
        <v/>
      </c>
      <c r="BG619" s="16" t="str">
        <f t="shared" si="594"/>
        <v/>
      </c>
      <c r="BH619" s="16" t="str">
        <f t="shared" si="595"/>
        <v/>
      </c>
      <c r="BI619" s="16" t="str">
        <f t="shared" si="596"/>
        <v/>
      </c>
      <c r="BJ619" s="16" t="str">
        <f t="shared" si="597"/>
        <v/>
      </c>
      <c r="BK619" s="16" t="str">
        <f t="shared" si="598"/>
        <v/>
      </c>
      <c r="BL619" s="16" t="str">
        <f t="shared" si="599"/>
        <v/>
      </c>
      <c r="BM619" s="16"/>
      <c r="BN619" s="16" t="str">
        <f t="shared" si="600"/>
        <v/>
      </c>
      <c r="BO619" s="16" t="str">
        <f t="shared" si="601"/>
        <v/>
      </c>
      <c r="BP619" s="28" t="str">
        <f t="shared" si="602"/>
        <v/>
      </c>
      <c r="BQ619" s="16" t="str">
        <f t="shared" si="603"/>
        <v/>
      </c>
      <c r="BR619" s="16" t="str">
        <f t="shared" si="604"/>
        <v/>
      </c>
      <c r="BS619" s="16" t="str">
        <f t="shared" si="605"/>
        <v/>
      </c>
      <c r="BT619" s="16" t="str">
        <f t="shared" si="606"/>
        <v/>
      </c>
      <c r="BU619" s="16" t="str">
        <f t="shared" si="607"/>
        <v/>
      </c>
      <c r="BV619" s="16" t="str">
        <f t="shared" si="608"/>
        <v/>
      </c>
      <c r="BW619" s="16" t="str">
        <f t="shared" si="609"/>
        <v/>
      </c>
      <c r="BX619" s="16" t="str">
        <f t="shared" si="610"/>
        <v/>
      </c>
      <c r="BY619" s="16" t="str">
        <f t="shared" si="611"/>
        <v/>
      </c>
      <c r="BZ619" s="16" t="str">
        <f t="shared" si="630"/>
        <v/>
      </c>
      <c r="CA619" s="16" t="str">
        <f t="shared" si="630"/>
        <v/>
      </c>
      <c r="CB619" s="16" t="str">
        <f t="shared" si="630"/>
        <v/>
      </c>
      <c r="CC619" s="16" t="str">
        <f t="shared" si="630"/>
        <v/>
      </c>
      <c r="CD619" s="16" t="str">
        <f t="shared" si="630"/>
        <v/>
      </c>
      <c r="CE619" s="16" t="str">
        <f t="shared" si="630"/>
        <v/>
      </c>
      <c r="CF619" s="16" t="str">
        <f t="shared" si="630"/>
        <v/>
      </c>
      <c r="CG619" s="16" t="str">
        <f t="shared" si="630"/>
        <v/>
      </c>
      <c r="CH619" s="66" t="str">
        <f t="shared" si="613"/>
        <v/>
      </c>
      <c r="CI619" s="42" t="str">
        <f t="shared" si="625"/>
        <v/>
      </c>
      <c r="CJ619" s="42" t="str">
        <f t="shared" si="626"/>
        <v/>
      </c>
      <c r="CK619" s="42" t="str">
        <f t="shared" si="627"/>
        <v/>
      </c>
      <c r="CL619" s="42" t="str">
        <f t="shared" si="628"/>
        <v/>
      </c>
      <c r="CM619" s="42" t="str">
        <f t="shared" si="629"/>
        <v/>
      </c>
      <c r="CN619" s="65">
        <f t="shared" si="615"/>
        <v>0</v>
      </c>
      <c r="CO619" s="73"/>
      <c r="CP619" s="41">
        <f t="shared" si="636"/>
        <v>0</v>
      </c>
      <c r="CQ619" s="39">
        <f t="shared" si="637"/>
        <v>0</v>
      </c>
      <c r="CR619" s="40">
        <f t="shared" si="638"/>
        <v>0</v>
      </c>
      <c r="CS619" s="134">
        <f t="shared" si="639"/>
        <v>0</v>
      </c>
      <c r="CT619" s="17"/>
      <c r="CU619" s="129"/>
      <c r="CV619" s="130">
        <f t="shared" si="616"/>
        <v>0</v>
      </c>
      <c r="CW619" s="134">
        <f t="shared" si="617"/>
        <v>0</v>
      </c>
      <c r="CX619" s="131">
        <f>+IF($I$7="SI",'INPUTS Y LISTAS'!$B$31,0)</f>
        <v>0</v>
      </c>
      <c r="CY619" s="132"/>
      <c r="CZ619" s="130">
        <f t="shared" si="618"/>
        <v>0</v>
      </c>
      <c r="DA619" s="134">
        <f t="shared" si="619"/>
        <v>0</v>
      </c>
      <c r="DB619" s="131">
        <f>+IF($I$7="SI",'INPUTS Y LISTAS'!$B$32,0)</f>
        <v>0</v>
      </c>
      <c r="DC619" s="132"/>
      <c r="DD619" s="130">
        <f t="shared" si="620"/>
        <v>0</v>
      </c>
      <c r="DE619" s="134">
        <f t="shared" si="621"/>
        <v>0</v>
      </c>
      <c r="DF619" s="131">
        <f>+IF($I$7="SI",'INPUTS Y LISTAS'!$B$33,0)</f>
        <v>0</v>
      </c>
      <c r="DG619" s="132"/>
      <c r="DH619" s="130">
        <f t="shared" si="622"/>
        <v>0</v>
      </c>
      <c r="DI619" s="134">
        <f t="shared" si="623"/>
        <v>0</v>
      </c>
      <c r="DJ619" s="136">
        <f t="shared" si="624"/>
        <v>0</v>
      </c>
    </row>
    <row r="620" spans="3:114" ht="15.75" hidden="1" outlineLevel="2" x14ac:dyDescent="0.2">
      <c r="C620" s="14">
        <f t="shared" si="631"/>
        <v>606</v>
      </c>
      <c r="D620" s="72"/>
      <c r="E620" s="69">
        <v>1</v>
      </c>
      <c r="F620" s="69"/>
      <c r="G620" s="70"/>
      <c r="H620" s="70"/>
      <c r="I620" s="70"/>
      <c r="J620" s="70"/>
      <c r="K620" s="70"/>
      <c r="L620" s="70"/>
      <c r="M620" s="70"/>
      <c r="N620" s="70"/>
      <c r="O620" s="70"/>
      <c r="P620" s="70"/>
      <c r="Q620" s="70"/>
      <c r="R620" s="70"/>
      <c r="S620" s="70"/>
      <c r="T620" s="70"/>
      <c r="U620" s="70"/>
      <c r="V620" s="70"/>
      <c r="W620" s="70"/>
      <c r="X620" s="70"/>
      <c r="Y620" s="71"/>
      <c r="Z620" s="87" t="s">
        <v>16</v>
      </c>
      <c r="AA620" s="15" t="str">
        <f>IF(G620="","",IF(Z620="SI",G620*(1+'INPUTS Y LISTAS'!$B$15),'Modelo Estadistico'!G620))</f>
        <v/>
      </c>
      <c r="AB620" s="15" t="str">
        <f>IF(H620="","",IF(Z620="SI",H620*(1+'INPUTS Y LISTAS'!$B$15),'Modelo Estadistico'!H620))</f>
        <v/>
      </c>
      <c r="AC620" s="15" t="str">
        <f>IF(I620="","",IF(Z620="SI",I620*(1+'INPUTS Y LISTAS'!$B$15),'Modelo Estadistico'!I620))</f>
        <v/>
      </c>
      <c r="AD620" s="15" t="str">
        <f>IF(J620="","",IF(Z620="SI",J620*(1+'INPUTS Y LISTAS'!$B$15),'Modelo Estadistico'!J620))</f>
        <v/>
      </c>
      <c r="AE620" s="15" t="str">
        <f>IF(K620="","",IF(Z620="SI",K620*(1+'INPUTS Y LISTAS'!$B$15),'Modelo Estadistico'!K620))</f>
        <v/>
      </c>
      <c r="AF620" s="15" t="str">
        <f>IF(L620="","",IF(Z620="SI",L620*(1+'INPUTS Y LISTAS'!$B$15),'Modelo Estadistico'!L620))</f>
        <v/>
      </c>
      <c r="AG620" s="15" t="str">
        <f>IF(M620="","",IF(Z620="SI",M620*(1+'INPUTS Y LISTAS'!$B$15),'Modelo Estadistico'!M620))</f>
        <v/>
      </c>
      <c r="AH620" s="15" t="str">
        <f>IF(N620="","",IF(Z620="SI",N620*(1+'INPUTS Y LISTAS'!$B$15),'Modelo Estadistico'!N620))</f>
        <v/>
      </c>
      <c r="AI620" s="15" t="str">
        <f>IF(O620="","",IF(Z620="SI",O620*(1+'INPUTS Y LISTAS'!$B$15),'Modelo Estadistico'!O620))</f>
        <v/>
      </c>
      <c r="AJ620" s="15" t="str">
        <f>IF(P620="","",IF(Z620="SI",P620*(1+'INPUTS Y LISTAS'!$B$15),'Modelo Estadistico'!P620))</f>
        <v/>
      </c>
      <c r="AK620" s="15" t="str">
        <f>IF(Q620="","",IF(Z620="SI",Q620*(1+'INPUTS Y LISTAS'!$B$15),'Modelo Estadistico'!Q620))</f>
        <v/>
      </c>
      <c r="AL620" s="15" t="str">
        <f>IF(R620="","",IF(Z620="SI",R620*(1+'INPUTS Y LISTAS'!$B$15),'Modelo Estadistico'!R620))</f>
        <v/>
      </c>
      <c r="AM620" s="15" t="str">
        <f>IF(S620="","",IF(Z620="SI",S620*(1+'INPUTS Y LISTAS'!$B$15),'Modelo Estadistico'!S620))</f>
        <v/>
      </c>
      <c r="AN620" s="15" t="str">
        <f>IF(T620="","",IF(Z620="SI",T620*(1+'INPUTS Y LISTAS'!$B$15),'Modelo Estadistico'!T620))</f>
        <v/>
      </c>
      <c r="AO620" s="15" t="str">
        <f>IF(U620="","",IF(Z620="SI",U620*(1+'INPUTS Y LISTAS'!$B$15),'Modelo Estadistico'!U620))</f>
        <v/>
      </c>
      <c r="AP620" s="15" t="str">
        <f>IF(V620="","",IF(Z620="SI",V620*(1+'INPUTS Y LISTAS'!$B$15),'Modelo Estadistico'!V620))</f>
        <v/>
      </c>
      <c r="AQ620" s="15" t="str">
        <f>IF(W620="","",IF(Z620="SI",W620*(1+'INPUTS Y LISTAS'!$B$15),'Modelo Estadistico'!W620))</f>
        <v/>
      </c>
      <c r="AR620" s="15" t="str">
        <f>IF(X620="","",IF(Z620="SI",X620*(1+'INPUTS Y LISTAS'!$B$15),'Modelo Estadistico'!X620))</f>
        <v/>
      </c>
      <c r="AS620" s="71"/>
      <c r="AT620" s="29" t="str">
        <f t="shared" si="632"/>
        <v/>
      </c>
      <c r="AU620" s="15" t="str">
        <f t="shared" si="633"/>
        <v/>
      </c>
      <c r="AV620" s="15" t="str">
        <f t="shared" si="634"/>
        <v/>
      </c>
      <c r="AW620" s="30" t="str">
        <f t="shared" si="635"/>
        <v/>
      </c>
      <c r="AX620" s="28" t="str">
        <f t="shared" si="614"/>
        <v/>
      </c>
      <c r="AY620" s="16" t="str">
        <f t="shared" si="586"/>
        <v/>
      </c>
      <c r="AZ620" s="16" t="str">
        <f t="shared" si="587"/>
        <v/>
      </c>
      <c r="BA620" s="16" t="str">
        <f t="shared" si="588"/>
        <v/>
      </c>
      <c r="BB620" s="16" t="str">
        <f t="shared" si="589"/>
        <v/>
      </c>
      <c r="BC620" s="16" t="str">
        <f t="shared" si="590"/>
        <v/>
      </c>
      <c r="BD620" s="16" t="str">
        <f t="shared" si="591"/>
        <v/>
      </c>
      <c r="BE620" s="16" t="str">
        <f t="shared" si="592"/>
        <v/>
      </c>
      <c r="BF620" s="16" t="str">
        <f t="shared" si="593"/>
        <v/>
      </c>
      <c r="BG620" s="16" t="str">
        <f t="shared" si="594"/>
        <v/>
      </c>
      <c r="BH620" s="16" t="str">
        <f t="shared" si="595"/>
        <v/>
      </c>
      <c r="BI620" s="16" t="str">
        <f t="shared" si="596"/>
        <v/>
      </c>
      <c r="BJ620" s="16" t="str">
        <f t="shared" si="597"/>
        <v/>
      </c>
      <c r="BK620" s="16" t="str">
        <f t="shared" si="598"/>
        <v/>
      </c>
      <c r="BL620" s="16" t="str">
        <f t="shared" si="599"/>
        <v/>
      </c>
      <c r="BM620" s="16"/>
      <c r="BN620" s="16" t="str">
        <f t="shared" si="600"/>
        <v/>
      </c>
      <c r="BO620" s="16" t="str">
        <f t="shared" si="601"/>
        <v/>
      </c>
      <c r="BP620" s="28" t="str">
        <f t="shared" si="602"/>
        <v/>
      </c>
      <c r="BQ620" s="16" t="str">
        <f t="shared" si="603"/>
        <v/>
      </c>
      <c r="BR620" s="16" t="str">
        <f t="shared" si="604"/>
        <v/>
      </c>
      <c r="BS620" s="16" t="str">
        <f t="shared" si="605"/>
        <v/>
      </c>
      <c r="BT620" s="16" t="str">
        <f t="shared" si="606"/>
        <v/>
      </c>
      <c r="BU620" s="16" t="str">
        <f t="shared" si="607"/>
        <v/>
      </c>
      <c r="BV620" s="16" t="str">
        <f t="shared" si="608"/>
        <v/>
      </c>
      <c r="BW620" s="16" t="str">
        <f t="shared" si="609"/>
        <v/>
      </c>
      <c r="BX620" s="16" t="str">
        <f t="shared" si="610"/>
        <v/>
      </c>
      <c r="BY620" s="16" t="str">
        <f t="shared" si="611"/>
        <v/>
      </c>
      <c r="BZ620" s="16" t="str">
        <f t="shared" si="630"/>
        <v/>
      </c>
      <c r="CA620" s="16" t="str">
        <f t="shared" si="630"/>
        <v/>
      </c>
      <c r="CB620" s="16" t="str">
        <f t="shared" si="630"/>
        <v/>
      </c>
      <c r="CC620" s="16" t="str">
        <f t="shared" si="630"/>
        <v/>
      </c>
      <c r="CD620" s="16" t="str">
        <f t="shared" si="630"/>
        <v/>
      </c>
      <c r="CE620" s="16" t="str">
        <f t="shared" si="630"/>
        <v/>
      </c>
      <c r="CF620" s="16" t="str">
        <f t="shared" si="630"/>
        <v/>
      </c>
      <c r="CG620" s="16" t="str">
        <f t="shared" si="630"/>
        <v/>
      </c>
      <c r="CH620" s="66" t="str">
        <f t="shared" si="613"/>
        <v/>
      </c>
      <c r="CI620" s="42" t="str">
        <f t="shared" si="625"/>
        <v/>
      </c>
      <c r="CJ620" s="42" t="str">
        <f t="shared" si="626"/>
        <v/>
      </c>
      <c r="CK620" s="42" t="str">
        <f t="shared" si="627"/>
        <v/>
      </c>
      <c r="CL620" s="42" t="str">
        <f t="shared" si="628"/>
        <v/>
      </c>
      <c r="CM620" s="42" t="str">
        <f t="shared" si="629"/>
        <v/>
      </c>
      <c r="CN620" s="65">
        <f t="shared" si="615"/>
        <v>0</v>
      </c>
      <c r="CO620" s="73"/>
      <c r="CP620" s="41">
        <f t="shared" si="636"/>
        <v>0</v>
      </c>
      <c r="CQ620" s="39">
        <f t="shared" si="637"/>
        <v>0</v>
      </c>
      <c r="CR620" s="40">
        <f t="shared" si="638"/>
        <v>0</v>
      </c>
      <c r="CS620" s="134">
        <f t="shared" si="639"/>
        <v>0</v>
      </c>
      <c r="CT620" s="17"/>
      <c r="CU620" s="129"/>
      <c r="CV620" s="130">
        <f t="shared" si="616"/>
        <v>0</v>
      </c>
      <c r="CW620" s="134">
        <f t="shared" si="617"/>
        <v>0</v>
      </c>
      <c r="CX620" s="131">
        <f>+IF($I$7="SI",'INPUTS Y LISTAS'!$B$31,0)</f>
        <v>0</v>
      </c>
      <c r="CY620" s="132"/>
      <c r="CZ620" s="130">
        <f t="shared" si="618"/>
        <v>0</v>
      </c>
      <c r="DA620" s="134">
        <f t="shared" si="619"/>
        <v>0</v>
      </c>
      <c r="DB620" s="131">
        <f>+IF($I$7="SI",'INPUTS Y LISTAS'!$B$32,0)</f>
        <v>0</v>
      </c>
      <c r="DC620" s="132"/>
      <c r="DD620" s="130">
        <f t="shared" si="620"/>
        <v>0</v>
      </c>
      <c r="DE620" s="134">
        <f t="shared" si="621"/>
        <v>0</v>
      </c>
      <c r="DF620" s="131">
        <f>+IF($I$7="SI",'INPUTS Y LISTAS'!$B$33,0)</f>
        <v>0</v>
      </c>
      <c r="DG620" s="132"/>
      <c r="DH620" s="130">
        <f t="shared" si="622"/>
        <v>0</v>
      </c>
      <c r="DI620" s="134">
        <f t="shared" si="623"/>
        <v>0</v>
      </c>
      <c r="DJ620" s="136">
        <f t="shared" si="624"/>
        <v>0</v>
      </c>
    </row>
    <row r="621" spans="3:114" ht="15.75" hidden="1" outlineLevel="2" x14ac:dyDescent="0.2">
      <c r="C621" s="14">
        <f t="shared" si="631"/>
        <v>607</v>
      </c>
      <c r="D621" s="72"/>
      <c r="E621" s="69">
        <v>1</v>
      </c>
      <c r="F621" s="69"/>
      <c r="G621" s="70"/>
      <c r="H621" s="70"/>
      <c r="I621" s="70"/>
      <c r="J621" s="70"/>
      <c r="K621" s="70"/>
      <c r="L621" s="70"/>
      <c r="M621" s="70"/>
      <c r="N621" s="70"/>
      <c r="O621" s="70"/>
      <c r="P621" s="70"/>
      <c r="Q621" s="70"/>
      <c r="R621" s="70"/>
      <c r="S621" s="70"/>
      <c r="T621" s="70"/>
      <c r="U621" s="70"/>
      <c r="V621" s="70"/>
      <c r="W621" s="70"/>
      <c r="X621" s="70"/>
      <c r="Y621" s="71"/>
      <c r="Z621" s="87" t="s">
        <v>16</v>
      </c>
      <c r="AA621" s="15" t="str">
        <f>IF(G621="","",IF(Z621="SI",G621*(1+'INPUTS Y LISTAS'!$B$15),'Modelo Estadistico'!G621))</f>
        <v/>
      </c>
      <c r="AB621" s="15" t="str">
        <f>IF(H621="","",IF(Z621="SI",H621*(1+'INPUTS Y LISTAS'!$B$15),'Modelo Estadistico'!H621))</f>
        <v/>
      </c>
      <c r="AC621" s="15" t="str">
        <f>IF(I621="","",IF(Z621="SI",I621*(1+'INPUTS Y LISTAS'!$B$15),'Modelo Estadistico'!I621))</f>
        <v/>
      </c>
      <c r="AD621" s="15" t="str">
        <f>IF(J621="","",IF(Z621="SI",J621*(1+'INPUTS Y LISTAS'!$B$15),'Modelo Estadistico'!J621))</f>
        <v/>
      </c>
      <c r="AE621" s="15" t="str">
        <f>IF(K621="","",IF(Z621="SI",K621*(1+'INPUTS Y LISTAS'!$B$15),'Modelo Estadistico'!K621))</f>
        <v/>
      </c>
      <c r="AF621" s="15" t="str">
        <f>IF(L621="","",IF(Z621="SI",L621*(1+'INPUTS Y LISTAS'!$B$15),'Modelo Estadistico'!L621))</f>
        <v/>
      </c>
      <c r="AG621" s="15" t="str">
        <f>IF(M621="","",IF(Z621="SI",M621*(1+'INPUTS Y LISTAS'!$B$15),'Modelo Estadistico'!M621))</f>
        <v/>
      </c>
      <c r="AH621" s="15" t="str">
        <f>IF(N621="","",IF(Z621="SI",N621*(1+'INPUTS Y LISTAS'!$B$15),'Modelo Estadistico'!N621))</f>
        <v/>
      </c>
      <c r="AI621" s="15" t="str">
        <f>IF(O621="","",IF(Z621="SI",O621*(1+'INPUTS Y LISTAS'!$B$15),'Modelo Estadistico'!O621))</f>
        <v/>
      </c>
      <c r="AJ621" s="15" t="str">
        <f>IF(P621="","",IF(Z621="SI",P621*(1+'INPUTS Y LISTAS'!$B$15),'Modelo Estadistico'!P621))</f>
        <v/>
      </c>
      <c r="AK621" s="15" t="str">
        <f>IF(Q621="","",IF(Z621="SI",Q621*(1+'INPUTS Y LISTAS'!$B$15),'Modelo Estadistico'!Q621))</f>
        <v/>
      </c>
      <c r="AL621" s="15" t="str">
        <f>IF(R621="","",IF(Z621="SI",R621*(1+'INPUTS Y LISTAS'!$B$15),'Modelo Estadistico'!R621))</f>
        <v/>
      </c>
      <c r="AM621" s="15" t="str">
        <f>IF(S621="","",IF(Z621="SI",S621*(1+'INPUTS Y LISTAS'!$B$15),'Modelo Estadistico'!S621))</f>
        <v/>
      </c>
      <c r="AN621" s="15" t="str">
        <f>IF(T621="","",IF(Z621="SI",T621*(1+'INPUTS Y LISTAS'!$B$15),'Modelo Estadistico'!T621))</f>
        <v/>
      </c>
      <c r="AO621" s="15" t="str">
        <f>IF(U621="","",IF(Z621="SI",U621*(1+'INPUTS Y LISTAS'!$B$15),'Modelo Estadistico'!U621))</f>
        <v/>
      </c>
      <c r="AP621" s="15" t="str">
        <f>IF(V621="","",IF(Z621="SI",V621*(1+'INPUTS Y LISTAS'!$B$15),'Modelo Estadistico'!V621))</f>
        <v/>
      </c>
      <c r="AQ621" s="15" t="str">
        <f>IF(W621="","",IF(Z621="SI",W621*(1+'INPUTS Y LISTAS'!$B$15),'Modelo Estadistico'!W621))</f>
        <v/>
      </c>
      <c r="AR621" s="15" t="str">
        <f>IF(X621="","",IF(Z621="SI",X621*(1+'INPUTS Y LISTAS'!$B$15),'Modelo Estadistico'!X621))</f>
        <v/>
      </c>
      <c r="AS621" s="71"/>
      <c r="AT621" s="29" t="str">
        <f t="shared" si="632"/>
        <v/>
      </c>
      <c r="AU621" s="15" t="str">
        <f t="shared" si="633"/>
        <v/>
      </c>
      <c r="AV621" s="15" t="str">
        <f t="shared" si="634"/>
        <v/>
      </c>
      <c r="AW621" s="30" t="str">
        <f t="shared" si="635"/>
        <v/>
      </c>
      <c r="AX621" s="28" t="str">
        <f t="shared" si="614"/>
        <v/>
      </c>
      <c r="AY621" s="16" t="str">
        <f t="shared" si="586"/>
        <v/>
      </c>
      <c r="AZ621" s="16" t="str">
        <f t="shared" si="587"/>
        <v/>
      </c>
      <c r="BA621" s="16" t="str">
        <f t="shared" si="588"/>
        <v/>
      </c>
      <c r="BB621" s="16" t="str">
        <f t="shared" si="589"/>
        <v/>
      </c>
      <c r="BC621" s="16" t="str">
        <f t="shared" si="590"/>
        <v/>
      </c>
      <c r="BD621" s="16" t="str">
        <f t="shared" si="591"/>
        <v/>
      </c>
      <c r="BE621" s="16" t="str">
        <f t="shared" si="592"/>
        <v/>
      </c>
      <c r="BF621" s="16" t="str">
        <f t="shared" si="593"/>
        <v/>
      </c>
      <c r="BG621" s="16" t="str">
        <f t="shared" si="594"/>
        <v/>
      </c>
      <c r="BH621" s="16" t="str">
        <f t="shared" si="595"/>
        <v/>
      </c>
      <c r="BI621" s="16" t="str">
        <f t="shared" si="596"/>
        <v/>
      </c>
      <c r="BJ621" s="16" t="str">
        <f t="shared" si="597"/>
        <v/>
      </c>
      <c r="BK621" s="16" t="str">
        <f t="shared" si="598"/>
        <v/>
      </c>
      <c r="BL621" s="16" t="str">
        <f t="shared" si="599"/>
        <v/>
      </c>
      <c r="BM621" s="16"/>
      <c r="BN621" s="16" t="str">
        <f t="shared" si="600"/>
        <v/>
      </c>
      <c r="BO621" s="16" t="str">
        <f t="shared" si="601"/>
        <v/>
      </c>
      <c r="BP621" s="28" t="str">
        <f t="shared" si="602"/>
        <v/>
      </c>
      <c r="BQ621" s="16" t="str">
        <f t="shared" si="603"/>
        <v/>
      </c>
      <c r="BR621" s="16" t="str">
        <f t="shared" si="604"/>
        <v/>
      </c>
      <c r="BS621" s="16" t="str">
        <f t="shared" si="605"/>
        <v/>
      </c>
      <c r="BT621" s="16" t="str">
        <f t="shared" si="606"/>
        <v/>
      </c>
      <c r="BU621" s="16" t="str">
        <f t="shared" si="607"/>
        <v/>
      </c>
      <c r="BV621" s="16" t="str">
        <f t="shared" si="608"/>
        <v/>
      </c>
      <c r="BW621" s="16" t="str">
        <f t="shared" si="609"/>
        <v/>
      </c>
      <c r="BX621" s="16" t="str">
        <f t="shared" si="610"/>
        <v/>
      </c>
      <c r="BY621" s="16" t="str">
        <f t="shared" si="611"/>
        <v/>
      </c>
      <c r="BZ621" s="16" t="str">
        <f t="shared" si="630"/>
        <v/>
      </c>
      <c r="CA621" s="16" t="str">
        <f t="shared" si="630"/>
        <v/>
      </c>
      <c r="CB621" s="16" t="str">
        <f t="shared" si="630"/>
        <v/>
      </c>
      <c r="CC621" s="16" t="str">
        <f t="shared" si="630"/>
        <v/>
      </c>
      <c r="CD621" s="16" t="str">
        <f t="shared" si="630"/>
        <v/>
      </c>
      <c r="CE621" s="16" t="str">
        <f t="shared" si="630"/>
        <v/>
      </c>
      <c r="CF621" s="16" t="str">
        <f t="shared" si="630"/>
        <v/>
      </c>
      <c r="CG621" s="16" t="str">
        <f t="shared" si="630"/>
        <v/>
      </c>
      <c r="CH621" s="66" t="str">
        <f t="shared" si="613"/>
        <v/>
      </c>
      <c r="CI621" s="42" t="str">
        <f t="shared" si="625"/>
        <v/>
      </c>
      <c r="CJ621" s="42" t="str">
        <f t="shared" si="626"/>
        <v/>
      </c>
      <c r="CK621" s="42" t="str">
        <f t="shared" si="627"/>
        <v/>
      </c>
      <c r="CL621" s="42" t="str">
        <f t="shared" si="628"/>
        <v/>
      </c>
      <c r="CM621" s="42" t="str">
        <f t="shared" si="629"/>
        <v/>
      </c>
      <c r="CN621" s="65">
        <f t="shared" si="615"/>
        <v>0</v>
      </c>
      <c r="CO621" s="73"/>
      <c r="CP621" s="41">
        <f t="shared" si="636"/>
        <v>0</v>
      </c>
      <c r="CQ621" s="39">
        <f t="shared" si="637"/>
        <v>0</v>
      </c>
      <c r="CR621" s="40">
        <f t="shared" si="638"/>
        <v>0</v>
      </c>
      <c r="CS621" s="134">
        <f t="shared" si="639"/>
        <v>0</v>
      </c>
      <c r="CT621" s="17"/>
      <c r="CU621" s="129"/>
      <c r="CV621" s="130">
        <f t="shared" si="616"/>
        <v>0</v>
      </c>
      <c r="CW621" s="134">
        <f t="shared" si="617"/>
        <v>0</v>
      </c>
      <c r="CX621" s="131">
        <f>+IF($I$7="SI",'INPUTS Y LISTAS'!$B$31,0)</f>
        <v>0</v>
      </c>
      <c r="CY621" s="132"/>
      <c r="CZ621" s="130">
        <f t="shared" si="618"/>
        <v>0</v>
      </c>
      <c r="DA621" s="134">
        <f t="shared" si="619"/>
        <v>0</v>
      </c>
      <c r="DB621" s="131">
        <f>+IF($I$7="SI",'INPUTS Y LISTAS'!$B$32,0)</f>
        <v>0</v>
      </c>
      <c r="DC621" s="132"/>
      <c r="DD621" s="130">
        <f t="shared" si="620"/>
        <v>0</v>
      </c>
      <c r="DE621" s="134">
        <f t="shared" si="621"/>
        <v>0</v>
      </c>
      <c r="DF621" s="131">
        <f>+IF($I$7="SI",'INPUTS Y LISTAS'!$B$33,0)</f>
        <v>0</v>
      </c>
      <c r="DG621" s="132"/>
      <c r="DH621" s="130">
        <f t="shared" si="622"/>
        <v>0</v>
      </c>
      <c r="DI621" s="134">
        <f t="shared" si="623"/>
        <v>0</v>
      </c>
      <c r="DJ621" s="136">
        <f t="shared" si="624"/>
        <v>0</v>
      </c>
    </row>
    <row r="622" spans="3:114" ht="15.75" hidden="1" outlineLevel="2" x14ac:dyDescent="0.2">
      <c r="C622" s="14">
        <f t="shared" si="631"/>
        <v>608</v>
      </c>
      <c r="D622" s="72"/>
      <c r="E622" s="69">
        <v>1</v>
      </c>
      <c r="F622" s="69"/>
      <c r="G622" s="70"/>
      <c r="H622" s="70"/>
      <c r="I622" s="70"/>
      <c r="J622" s="70"/>
      <c r="K622" s="70"/>
      <c r="L622" s="70"/>
      <c r="M622" s="70"/>
      <c r="N622" s="70"/>
      <c r="O622" s="70"/>
      <c r="P622" s="70"/>
      <c r="Q622" s="70"/>
      <c r="R622" s="70"/>
      <c r="S622" s="70"/>
      <c r="T622" s="70"/>
      <c r="U622" s="70"/>
      <c r="V622" s="70"/>
      <c r="W622" s="70"/>
      <c r="X622" s="70"/>
      <c r="Y622" s="71"/>
      <c r="Z622" s="87" t="s">
        <v>16</v>
      </c>
      <c r="AA622" s="15" t="str">
        <f>IF(G622="","",IF(Z622="SI",G622*(1+'INPUTS Y LISTAS'!$B$15),'Modelo Estadistico'!G622))</f>
        <v/>
      </c>
      <c r="AB622" s="15" t="str">
        <f>IF(H622="","",IF(Z622="SI",H622*(1+'INPUTS Y LISTAS'!$B$15),'Modelo Estadistico'!H622))</f>
        <v/>
      </c>
      <c r="AC622" s="15" t="str">
        <f>IF(I622="","",IF(Z622="SI",I622*(1+'INPUTS Y LISTAS'!$B$15),'Modelo Estadistico'!I622))</f>
        <v/>
      </c>
      <c r="AD622" s="15" t="str">
        <f>IF(J622="","",IF(Z622="SI",J622*(1+'INPUTS Y LISTAS'!$B$15),'Modelo Estadistico'!J622))</f>
        <v/>
      </c>
      <c r="AE622" s="15" t="str">
        <f>IF(K622="","",IF(Z622="SI",K622*(1+'INPUTS Y LISTAS'!$B$15),'Modelo Estadistico'!K622))</f>
        <v/>
      </c>
      <c r="AF622" s="15" t="str">
        <f>IF(L622="","",IF(Z622="SI",L622*(1+'INPUTS Y LISTAS'!$B$15),'Modelo Estadistico'!L622))</f>
        <v/>
      </c>
      <c r="AG622" s="15" t="str">
        <f>IF(M622="","",IF(Z622="SI",M622*(1+'INPUTS Y LISTAS'!$B$15),'Modelo Estadistico'!M622))</f>
        <v/>
      </c>
      <c r="AH622" s="15" t="str">
        <f>IF(N622="","",IF(Z622="SI",N622*(1+'INPUTS Y LISTAS'!$B$15),'Modelo Estadistico'!N622))</f>
        <v/>
      </c>
      <c r="AI622" s="15" t="str">
        <f>IF(O622="","",IF(Z622="SI",O622*(1+'INPUTS Y LISTAS'!$B$15),'Modelo Estadistico'!O622))</f>
        <v/>
      </c>
      <c r="AJ622" s="15" t="str">
        <f>IF(P622="","",IF(Z622="SI",P622*(1+'INPUTS Y LISTAS'!$B$15),'Modelo Estadistico'!P622))</f>
        <v/>
      </c>
      <c r="AK622" s="15" t="str">
        <f>IF(Q622="","",IF(Z622="SI",Q622*(1+'INPUTS Y LISTAS'!$B$15),'Modelo Estadistico'!Q622))</f>
        <v/>
      </c>
      <c r="AL622" s="15" t="str">
        <f>IF(R622="","",IF(Z622="SI",R622*(1+'INPUTS Y LISTAS'!$B$15),'Modelo Estadistico'!R622))</f>
        <v/>
      </c>
      <c r="AM622" s="15" t="str">
        <f>IF(S622="","",IF(Z622="SI",S622*(1+'INPUTS Y LISTAS'!$B$15),'Modelo Estadistico'!S622))</f>
        <v/>
      </c>
      <c r="AN622" s="15" t="str">
        <f>IF(T622="","",IF(Z622="SI",T622*(1+'INPUTS Y LISTAS'!$B$15),'Modelo Estadistico'!T622))</f>
        <v/>
      </c>
      <c r="AO622" s="15" t="str">
        <f>IF(U622="","",IF(Z622="SI",U622*(1+'INPUTS Y LISTAS'!$B$15),'Modelo Estadistico'!U622))</f>
        <v/>
      </c>
      <c r="AP622" s="15" t="str">
        <f>IF(V622="","",IF(Z622="SI",V622*(1+'INPUTS Y LISTAS'!$B$15),'Modelo Estadistico'!V622))</f>
        <v/>
      </c>
      <c r="AQ622" s="15" t="str">
        <f>IF(W622="","",IF(Z622="SI",W622*(1+'INPUTS Y LISTAS'!$B$15),'Modelo Estadistico'!W622))</f>
        <v/>
      </c>
      <c r="AR622" s="15" t="str">
        <f>IF(X622="","",IF(Z622="SI",X622*(1+'INPUTS Y LISTAS'!$B$15),'Modelo Estadistico'!X622))</f>
        <v/>
      </c>
      <c r="AS622" s="71"/>
      <c r="AT622" s="29" t="str">
        <f t="shared" si="632"/>
        <v/>
      </c>
      <c r="AU622" s="15" t="str">
        <f t="shared" si="633"/>
        <v/>
      </c>
      <c r="AV622" s="15" t="str">
        <f t="shared" si="634"/>
        <v/>
      </c>
      <c r="AW622" s="30" t="str">
        <f t="shared" si="635"/>
        <v/>
      </c>
      <c r="AX622" s="28" t="str">
        <f t="shared" si="614"/>
        <v/>
      </c>
      <c r="AY622" s="16" t="str">
        <f t="shared" si="586"/>
        <v/>
      </c>
      <c r="AZ622" s="16" t="str">
        <f t="shared" si="587"/>
        <v/>
      </c>
      <c r="BA622" s="16" t="str">
        <f t="shared" si="588"/>
        <v/>
      </c>
      <c r="BB622" s="16" t="str">
        <f t="shared" si="589"/>
        <v/>
      </c>
      <c r="BC622" s="16" t="str">
        <f t="shared" si="590"/>
        <v/>
      </c>
      <c r="BD622" s="16" t="str">
        <f t="shared" si="591"/>
        <v/>
      </c>
      <c r="BE622" s="16" t="str">
        <f t="shared" si="592"/>
        <v/>
      </c>
      <c r="BF622" s="16" t="str">
        <f t="shared" si="593"/>
        <v/>
      </c>
      <c r="BG622" s="16" t="str">
        <f t="shared" si="594"/>
        <v/>
      </c>
      <c r="BH622" s="16" t="str">
        <f t="shared" si="595"/>
        <v/>
      </c>
      <c r="BI622" s="16" t="str">
        <f t="shared" si="596"/>
        <v/>
      </c>
      <c r="BJ622" s="16" t="str">
        <f t="shared" si="597"/>
        <v/>
      </c>
      <c r="BK622" s="16" t="str">
        <f t="shared" si="598"/>
        <v/>
      </c>
      <c r="BL622" s="16" t="str">
        <f t="shared" si="599"/>
        <v/>
      </c>
      <c r="BM622" s="16"/>
      <c r="BN622" s="16" t="str">
        <f t="shared" si="600"/>
        <v/>
      </c>
      <c r="BO622" s="16" t="str">
        <f t="shared" si="601"/>
        <v/>
      </c>
      <c r="BP622" s="28" t="str">
        <f t="shared" si="602"/>
        <v/>
      </c>
      <c r="BQ622" s="16" t="str">
        <f t="shared" si="603"/>
        <v/>
      </c>
      <c r="BR622" s="16" t="str">
        <f t="shared" si="604"/>
        <v/>
      </c>
      <c r="BS622" s="16" t="str">
        <f t="shared" si="605"/>
        <v/>
      </c>
      <c r="BT622" s="16" t="str">
        <f t="shared" si="606"/>
        <v/>
      </c>
      <c r="BU622" s="16" t="str">
        <f t="shared" si="607"/>
        <v/>
      </c>
      <c r="BV622" s="16" t="str">
        <f t="shared" si="608"/>
        <v/>
      </c>
      <c r="BW622" s="16" t="str">
        <f t="shared" si="609"/>
        <v/>
      </c>
      <c r="BX622" s="16" t="str">
        <f t="shared" si="610"/>
        <v/>
      </c>
      <c r="BY622" s="16" t="str">
        <f t="shared" si="611"/>
        <v/>
      </c>
      <c r="BZ622" s="16" t="str">
        <f t="shared" si="630"/>
        <v/>
      </c>
      <c r="CA622" s="16" t="str">
        <f t="shared" si="630"/>
        <v/>
      </c>
      <c r="CB622" s="16" t="str">
        <f t="shared" si="630"/>
        <v/>
      </c>
      <c r="CC622" s="16" t="str">
        <f t="shared" si="630"/>
        <v/>
      </c>
      <c r="CD622" s="16" t="str">
        <f t="shared" si="630"/>
        <v/>
      </c>
      <c r="CE622" s="16" t="str">
        <f t="shared" si="630"/>
        <v/>
      </c>
      <c r="CF622" s="16" t="str">
        <f t="shared" si="630"/>
        <v/>
      </c>
      <c r="CG622" s="16" t="str">
        <f t="shared" si="630"/>
        <v/>
      </c>
      <c r="CH622" s="66" t="str">
        <f t="shared" si="613"/>
        <v/>
      </c>
      <c r="CI622" s="42" t="str">
        <f t="shared" si="625"/>
        <v/>
      </c>
      <c r="CJ622" s="42" t="str">
        <f t="shared" si="626"/>
        <v/>
      </c>
      <c r="CK622" s="42" t="str">
        <f t="shared" si="627"/>
        <v/>
      </c>
      <c r="CL622" s="42" t="str">
        <f t="shared" si="628"/>
        <v/>
      </c>
      <c r="CM622" s="42" t="str">
        <f t="shared" si="629"/>
        <v/>
      </c>
      <c r="CN622" s="65">
        <f t="shared" si="615"/>
        <v>0</v>
      </c>
      <c r="CO622" s="73"/>
      <c r="CP622" s="41">
        <f t="shared" si="636"/>
        <v>0</v>
      </c>
      <c r="CQ622" s="39">
        <f t="shared" si="637"/>
        <v>0</v>
      </c>
      <c r="CR622" s="40">
        <f t="shared" si="638"/>
        <v>0</v>
      </c>
      <c r="CS622" s="134">
        <f t="shared" si="639"/>
        <v>0</v>
      </c>
      <c r="CT622" s="17"/>
      <c r="CU622" s="129"/>
      <c r="CV622" s="130">
        <f t="shared" si="616"/>
        <v>0</v>
      </c>
      <c r="CW622" s="134">
        <f t="shared" si="617"/>
        <v>0</v>
      </c>
      <c r="CX622" s="131">
        <f>+IF($I$7="SI",'INPUTS Y LISTAS'!$B$31,0)</f>
        <v>0</v>
      </c>
      <c r="CY622" s="132"/>
      <c r="CZ622" s="130">
        <f t="shared" si="618"/>
        <v>0</v>
      </c>
      <c r="DA622" s="134">
        <f t="shared" si="619"/>
        <v>0</v>
      </c>
      <c r="DB622" s="131">
        <f>+IF($I$7="SI",'INPUTS Y LISTAS'!$B$32,0)</f>
        <v>0</v>
      </c>
      <c r="DC622" s="132"/>
      <c r="DD622" s="130">
        <f t="shared" si="620"/>
        <v>0</v>
      </c>
      <c r="DE622" s="134">
        <f t="shared" si="621"/>
        <v>0</v>
      </c>
      <c r="DF622" s="131">
        <f>+IF($I$7="SI",'INPUTS Y LISTAS'!$B$33,0)</f>
        <v>0</v>
      </c>
      <c r="DG622" s="132"/>
      <c r="DH622" s="130">
        <f t="shared" si="622"/>
        <v>0</v>
      </c>
      <c r="DI622" s="134">
        <f t="shared" si="623"/>
        <v>0</v>
      </c>
      <c r="DJ622" s="136">
        <f t="shared" si="624"/>
        <v>0</v>
      </c>
    </row>
    <row r="623" spans="3:114" ht="15.75" hidden="1" outlineLevel="2" x14ac:dyDescent="0.2">
      <c r="C623" s="14">
        <f t="shared" si="631"/>
        <v>609</v>
      </c>
      <c r="D623" s="72"/>
      <c r="E623" s="69">
        <v>1</v>
      </c>
      <c r="F623" s="69"/>
      <c r="G623" s="70"/>
      <c r="H623" s="70"/>
      <c r="I623" s="70"/>
      <c r="J623" s="70"/>
      <c r="K623" s="70"/>
      <c r="L623" s="70"/>
      <c r="M623" s="70"/>
      <c r="N623" s="70"/>
      <c r="O623" s="70"/>
      <c r="P623" s="70"/>
      <c r="Q623" s="70"/>
      <c r="R623" s="70"/>
      <c r="S623" s="70"/>
      <c r="T623" s="70"/>
      <c r="U623" s="70"/>
      <c r="V623" s="70"/>
      <c r="W623" s="70"/>
      <c r="X623" s="70"/>
      <c r="Y623" s="71"/>
      <c r="Z623" s="87" t="s">
        <v>16</v>
      </c>
      <c r="AA623" s="15" t="str">
        <f>IF(G623="","",IF(Z623="SI",G623*(1+'INPUTS Y LISTAS'!$B$15),'Modelo Estadistico'!G623))</f>
        <v/>
      </c>
      <c r="AB623" s="15" t="str">
        <f>IF(H623="","",IF(Z623="SI",H623*(1+'INPUTS Y LISTAS'!$B$15),'Modelo Estadistico'!H623))</f>
        <v/>
      </c>
      <c r="AC623" s="15" t="str">
        <f>IF(I623="","",IF(Z623="SI",I623*(1+'INPUTS Y LISTAS'!$B$15),'Modelo Estadistico'!I623))</f>
        <v/>
      </c>
      <c r="AD623" s="15" t="str">
        <f>IF(J623="","",IF(Z623="SI",J623*(1+'INPUTS Y LISTAS'!$B$15),'Modelo Estadistico'!J623))</f>
        <v/>
      </c>
      <c r="AE623" s="15" t="str">
        <f>IF(K623="","",IF(Z623="SI",K623*(1+'INPUTS Y LISTAS'!$B$15),'Modelo Estadistico'!K623))</f>
        <v/>
      </c>
      <c r="AF623" s="15" t="str">
        <f>IF(L623="","",IF(Z623="SI",L623*(1+'INPUTS Y LISTAS'!$B$15),'Modelo Estadistico'!L623))</f>
        <v/>
      </c>
      <c r="AG623" s="15" t="str">
        <f>IF(M623="","",IF(Z623="SI",M623*(1+'INPUTS Y LISTAS'!$B$15),'Modelo Estadistico'!M623))</f>
        <v/>
      </c>
      <c r="AH623" s="15" t="str">
        <f>IF(N623="","",IF(Z623="SI",N623*(1+'INPUTS Y LISTAS'!$B$15),'Modelo Estadistico'!N623))</f>
        <v/>
      </c>
      <c r="AI623" s="15" t="str">
        <f>IF(O623="","",IF(Z623="SI",O623*(1+'INPUTS Y LISTAS'!$B$15),'Modelo Estadistico'!O623))</f>
        <v/>
      </c>
      <c r="AJ623" s="15" t="str">
        <f>IF(P623="","",IF(Z623="SI",P623*(1+'INPUTS Y LISTAS'!$B$15),'Modelo Estadistico'!P623))</f>
        <v/>
      </c>
      <c r="AK623" s="15" t="str">
        <f>IF(Q623="","",IF(Z623="SI",Q623*(1+'INPUTS Y LISTAS'!$B$15),'Modelo Estadistico'!Q623))</f>
        <v/>
      </c>
      <c r="AL623" s="15" t="str">
        <f>IF(R623="","",IF(Z623="SI",R623*(1+'INPUTS Y LISTAS'!$B$15),'Modelo Estadistico'!R623))</f>
        <v/>
      </c>
      <c r="AM623" s="15" t="str">
        <f>IF(S623="","",IF(Z623="SI",S623*(1+'INPUTS Y LISTAS'!$B$15),'Modelo Estadistico'!S623))</f>
        <v/>
      </c>
      <c r="AN623" s="15" t="str">
        <f>IF(T623="","",IF(Z623="SI",T623*(1+'INPUTS Y LISTAS'!$B$15),'Modelo Estadistico'!T623))</f>
        <v/>
      </c>
      <c r="AO623" s="15" t="str">
        <f>IF(U623="","",IF(Z623="SI",U623*(1+'INPUTS Y LISTAS'!$B$15),'Modelo Estadistico'!U623))</f>
        <v/>
      </c>
      <c r="AP623" s="15" t="str">
        <f>IF(V623="","",IF(Z623="SI",V623*(1+'INPUTS Y LISTAS'!$B$15),'Modelo Estadistico'!V623))</f>
        <v/>
      </c>
      <c r="AQ623" s="15" t="str">
        <f>IF(W623="","",IF(Z623="SI",W623*(1+'INPUTS Y LISTAS'!$B$15),'Modelo Estadistico'!W623))</f>
        <v/>
      </c>
      <c r="AR623" s="15" t="str">
        <f>IF(X623="","",IF(Z623="SI",X623*(1+'INPUTS Y LISTAS'!$B$15),'Modelo Estadistico'!X623))</f>
        <v/>
      </c>
      <c r="AS623" s="71"/>
      <c r="AT623" s="29" t="str">
        <f t="shared" si="632"/>
        <v/>
      </c>
      <c r="AU623" s="15" t="str">
        <f t="shared" si="633"/>
        <v/>
      </c>
      <c r="AV623" s="15" t="str">
        <f t="shared" si="634"/>
        <v/>
      </c>
      <c r="AW623" s="30" t="str">
        <f t="shared" si="635"/>
        <v/>
      </c>
      <c r="AX623" s="28" t="str">
        <f t="shared" si="614"/>
        <v/>
      </c>
      <c r="AY623" s="16" t="str">
        <f t="shared" si="586"/>
        <v/>
      </c>
      <c r="AZ623" s="16" t="str">
        <f t="shared" si="587"/>
        <v/>
      </c>
      <c r="BA623" s="16" t="str">
        <f t="shared" si="588"/>
        <v/>
      </c>
      <c r="BB623" s="16" t="str">
        <f t="shared" si="589"/>
        <v/>
      </c>
      <c r="BC623" s="16" t="str">
        <f t="shared" si="590"/>
        <v/>
      </c>
      <c r="BD623" s="16" t="str">
        <f t="shared" si="591"/>
        <v/>
      </c>
      <c r="BE623" s="16" t="str">
        <f t="shared" si="592"/>
        <v/>
      </c>
      <c r="BF623" s="16" t="str">
        <f t="shared" si="593"/>
        <v/>
      </c>
      <c r="BG623" s="16" t="str">
        <f t="shared" si="594"/>
        <v/>
      </c>
      <c r="BH623" s="16" t="str">
        <f t="shared" si="595"/>
        <v/>
      </c>
      <c r="BI623" s="16" t="str">
        <f t="shared" si="596"/>
        <v/>
      </c>
      <c r="BJ623" s="16" t="str">
        <f t="shared" si="597"/>
        <v/>
      </c>
      <c r="BK623" s="16" t="str">
        <f t="shared" si="598"/>
        <v/>
      </c>
      <c r="BL623" s="16" t="str">
        <f t="shared" si="599"/>
        <v/>
      </c>
      <c r="BM623" s="16"/>
      <c r="BN623" s="16" t="str">
        <f t="shared" si="600"/>
        <v/>
      </c>
      <c r="BO623" s="16" t="str">
        <f t="shared" si="601"/>
        <v/>
      </c>
      <c r="BP623" s="28" t="str">
        <f t="shared" si="602"/>
        <v/>
      </c>
      <c r="BQ623" s="16" t="str">
        <f t="shared" si="603"/>
        <v/>
      </c>
      <c r="BR623" s="16" t="str">
        <f t="shared" si="604"/>
        <v/>
      </c>
      <c r="BS623" s="16" t="str">
        <f t="shared" si="605"/>
        <v/>
      </c>
      <c r="BT623" s="16" t="str">
        <f t="shared" si="606"/>
        <v/>
      </c>
      <c r="BU623" s="16" t="str">
        <f t="shared" si="607"/>
        <v/>
      </c>
      <c r="BV623" s="16" t="str">
        <f t="shared" si="608"/>
        <v/>
      </c>
      <c r="BW623" s="16" t="str">
        <f t="shared" si="609"/>
        <v/>
      </c>
      <c r="BX623" s="16" t="str">
        <f t="shared" si="610"/>
        <v/>
      </c>
      <c r="BY623" s="16" t="str">
        <f t="shared" si="611"/>
        <v/>
      </c>
      <c r="BZ623" s="16" t="str">
        <f t="shared" si="630"/>
        <v/>
      </c>
      <c r="CA623" s="16" t="str">
        <f t="shared" si="630"/>
        <v/>
      </c>
      <c r="CB623" s="16" t="str">
        <f t="shared" si="630"/>
        <v/>
      </c>
      <c r="CC623" s="16" t="str">
        <f t="shared" si="630"/>
        <v/>
      </c>
      <c r="CD623" s="16" t="str">
        <f t="shared" si="630"/>
        <v/>
      </c>
      <c r="CE623" s="16" t="str">
        <f t="shared" si="630"/>
        <v/>
      </c>
      <c r="CF623" s="16" t="str">
        <f t="shared" si="630"/>
        <v/>
      </c>
      <c r="CG623" s="16" t="str">
        <f t="shared" si="630"/>
        <v/>
      </c>
      <c r="CH623" s="66" t="str">
        <f t="shared" si="613"/>
        <v/>
      </c>
      <c r="CI623" s="42" t="str">
        <f t="shared" si="625"/>
        <v/>
      </c>
      <c r="CJ623" s="42" t="str">
        <f t="shared" si="626"/>
        <v/>
      </c>
      <c r="CK623" s="42" t="str">
        <f t="shared" si="627"/>
        <v/>
      </c>
      <c r="CL623" s="42" t="str">
        <f t="shared" si="628"/>
        <v/>
      </c>
      <c r="CM623" s="42" t="str">
        <f t="shared" si="629"/>
        <v/>
      </c>
      <c r="CN623" s="65">
        <f t="shared" si="615"/>
        <v>0</v>
      </c>
      <c r="CO623" s="73"/>
      <c r="CP623" s="41">
        <f t="shared" si="636"/>
        <v>0</v>
      </c>
      <c r="CQ623" s="39">
        <f t="shared" si="637"/>
        <v>0</v>
      </c>
      <c r="CR623" s="40">
        <f t="shared" si="638"/>
        <v>0</v>
      </c>
      <c r="CS623" s="134">
        <f t="shared" si="639"/>
        <v>0</v>
      </c>
      <c r="CT623" s="17"/>
      <c r="CU623" s="129"/>
      <c r="CV623" s="130">
        <f t="shared" si="616"/>
        <v>0</v>
      </c>
      <c r="CW623" s="134">
        <f t="shared" si="617"/>
        <v>0</v>
      </c>
      <c r="CX623" s="131">
        <f>+IF($I$7="SI",'INPUTS Y LISTAS'!$B$31,0)</f>
        <v>0</v>
      </c>
      <c r="CY623" s="132"/>
      <c r="CZ623" s="130">
        <f t="shared" si="618"/>
        <v>0</v>
      </c>
      <c r="DA623" s="134">
        <f t="shared" si="619"/>
        <v>0</v>
      </c>
      <c r="DB623" s="131">
        <f>+IF($I$7="SI",'INPUTS Y LISTAS'!$B$32,0)</f>
        <v>0</v>
      </c>
      <c r="DC623" s="132"/>
      <c r="DD623" s="130">
        <f t="shared" si="620"/>
        <v>0</v>
      </c>
      <c r="DE623" s="134">
        <f t="shared" si="621"/>
        <v>0</v>
      </c>
      <c r="DF623" s="131">
        <f>+IF($I$7="SI",'INPUTS Y LISTAS'!$B$33,0)</f>
        <v>0</v>
      </c>
      <c r="DG623" s="132"/>
      <c r="DH623" s="130">
        <f t="shared" si="622"/>
        <v>0</v>
      </c>
      <c r="DI623" s="134">
        <f t="shared" si="623"/>
        <v>0</v>
      </c>
      <c r="DJ623" s="136">
        <f t="shared" si="624"/>
        <v>0</v>
      </c>
    </row>
    <row r="624" spans="3:114" ht="15.75" hidden="1" outlineLevel="2" x14ac:dyDescent="0.2">
      <c r="C624" s="14">
        <f t="shared" si="631"/>
        <v>610</v>
      </c>
      <c r="D624" s="72"/>
      <c r="E624" s="69">
        <v>1</v>
      </c>
      <c r="F624" s="69"/>
      <c r="G624" s="70"/>
      <c r="H624" s="70"/>
      <c r="I624" s="70"/>
      <c r="J624" s="70"/>
      <c r="K624" s="70"/>
      <c r="L624" s="70"/>
      <c r="M624" s="70"/>
      <c r="N624" s="70"/>
      <c r="O624" s="70"/>
      <c r="P624" s="70"/>
      <c r="Q624" s="70"/>
      <c r="R624" s="70"/>
      <c r="S624" s="70"/>
      <c r="T624" s="70"/>
      <c r="U624" s="70"/>
      <c r="V624" s="70"/>
      <c r="W624" s="70"/>
      <c r="X624" s="70"/>
      <c r="Y624" s="71"/>
      <c r="Z624" s="87" t="s">
        <v>16</v>
      </c>
      <c r="AA624" s="15" t="str">
        <f>IF(G624="","",IF(Z624="SI",G624*(1+'INPUTS Y LISTAS'!$B$15),'Modelo Estadistico'!G624))</f>
        <v/>
      </c>
      <c r="AB624" s="15" t="str">
        <f>IF(H624="","",IF(Z624="SI",H624*(1+'INPUTS Y LISTAS'!$B$15),'Modelo Estadistico'!H624))</f>
        <v/>
      </c>
      <c r="AC624" s="15" t="str">
        <f>IF(I624="","",IF(Z624="SI",I624*(1+'INPUTS Y LISTAS'!$B$15),'Modelo Estadistico'!I624))</f>
        <v/>
      </c>
      <c r="AD624" s="15" t="str">
        <f>IF(J624="","",IF(Z624="SI",J624*(1+'INPUTS Y LISTAS'!$B$15),'Modelo Estadistico'!J624))</f>
        <v/>
      </c>
      <c r="AE624" s="15" t="str">
        <f>IF(K624="","",IF(Z624="SI",K624*(1+'INPUTS Y LISTAS'!$B$15),'Modelo Estadistico'!K624))</f>
        <v/>
      </c>
      <c r="AF624" s="15" t="str">
        <f>IF(L624="","",IF(Z624="SI",L624*(1+'INPUTS Y LISTAS'!$B$15),'Modelo Estadistico'!L624))</f>
        <v/>
      </c>
      <c r="AG624" s="15" t="str">
        <f>IF(M624="","",IF(Z624="SI",M624*(1+'INPUTS Y LISTAS'!$B$15),'Modelo Estadistico'!M624))</f>
        <v/>
      </c>
      <c r="AH624" s="15" t="str">
        <f>IF(N624="","",IF(Z624="SI",N624*(1+'INPUTS Y LISTAS'!$B$15),'Modelo Estadistico'!N624))</f>
        <v/>
      </c>
      <c r="AI624" s="15" t="str">
        <f>IF(O624="","",IF(Z624="SI",O624*(1+'INPUTS Y LISTAS'!$B$15),'Modelo Estadistico'!O624))</f>
        <v/>
      </c>
      <c r="AJ624" s="15" t="str">
        <f>IF(P624="","",IF(Z624="SI",P624*(1+'INPUTS Y LISTAS'!$B$15),'Modelo Estadistico'!P624))</f>
        <v/>
      </c>
      <c r="AK624" s="15" t="str">
        <f>IF(Q624="","",IF(Z624="SI",Q624*(1+'INPUTS Y LISTAS'!$B$15),'Modelo Estadistico'!Q624))</f>
        <v/>
      </c>
      <c r="AL624" s="15" t="str">
        <f>IF(R624="","",IF(Z624="SI",R624*(1+'INPUTS Y LISTAS'!$B$15),'Modelo Estadistico'!R624))</f>
        <v/>
      </c>
      <c r="AM624" s="15" t="str">
        <f>IF(S624="","",IF(Z624="SI",S624*(1+'INPUTS Y LISTAS'!$B$15),'Modelo Estadistico'!S624))</f>
        <v/>
      </c>
      <c r="AN624" s="15" t="str">
        <f>IF(T624="","",IF(Z624="SI",T624*(1+'INPUTS Y LISTAS'!$B$15),'Modelo Estadistico'!T624))</f>
        <v/>
      </c>
      <c r="AO624" s="15" t="str">
        <f>IF(U624="","",IF(Z624="SI",U624*(1+'INPUTS Y LISTAS'!$B$15),'Modelo Estadistico'!U624))</f>
        <v/>
      </c>
      <c r="AP624" s="15" t="str">
        <f>IF(V624="","",IF(Z624="SI",V624*(1+'INPUTS Y LISTAS'!$B$15),'Modelo Estadistico'!V624))</f>
        <v/>
      </c>
      <c r="AQ624" s="15" t="str">
        <f>IF(W624="","",IF(Z624="SI",W624*(1+'INPUTS Y LISTAS'!$B$15),'Modelo Estadistico'!W624))</f>
        <v/>
      </c>
      <c r="AR624" s="15" t="str">
        <f>IF(X624="","",IF(Z624="SI",X624*(1+'INPUTS Y LISTAS'!$B$15),'Modelo Estadistico'!X624))</f>
        <v/>
      </c>
      <c r="AS624" s="71"/>
      <c r="AT624" s="29" t="str">
        <f t="shared" si="632"/>
        <v/>
      </c>
      <c r="AU624" s="15" t="str">
        <f t="shared" si="633"/>
        <v/>
      </c>
      <c r="AV624" s="15" t="str">
        <f t="shared" si="634"/>
        <v/>
      </c>
      <c r="AW624" s="30" t="str">
        <f t="shared" si="635"/>
        <v/>
      </c>
      <c r="AX624" s="28" t="str">
        <f t="shared" si="614"/>
        <v/>
      </c>
      <c r="AY624" s="16" t="str">
        <f t="shared" si="586"/>
        <v/>
      </c>
      <c r="AZ624" s="16" t="str">
        <f t="shared" si="587"/>
        <v/>
      </c>
      <c r="BA624" s="16" t="str">
        <f t="shared" si="588"/>
        <v/>
      </c>
      <c r="BB624" s="16" t="str">
        <f t="shared" si="589"/>
        <v/>
      </c>
      <c r="BC624" s="16" t="str">
        <f t="shared" si="590"/>
        <v/>
      </c>
      <c r="BD624" s="16" t="str">
        <f t="shared" si="591"/>
        <v/>
      </c>
      <c r="BE624" s="16" t="str">
        <f t="shared" si="592"/>
        <v/>
      </c>
      <c r="BF624" s="16" t="str">
        <f t="shared" si="593"/>
        <v/>
      </c>
      <c r="BG624" s="16" t="str">
        <f t="shared" si="594"/>
        <v/>
      </c>
      <c r="BH624" s="16" t="str">
        <f t="shared" si="595"/>
        <v/>
      </c>
      <c r="BI624" s="16" t="str">
        <f t="shared" si="596"/>
        <v/>
      </c>
      <c r="BJ624" s="16" t="str">
        <f t="shared" si="597"/>
        <v/>
      </c>
      <c r="BK624" s="16" t="str">
        <f t="shared" si="598"/>
        <v/>
      </c>
      <c r="BL624" s="16" t="str">
        <f t="shared" si="599"/>
        <v/>
      </c>
      <c r="BM624" s="16"/>
      <c r="BN624" s="16" t="str">
        <f t="shared" si="600"/>
        <v/>
      </c>
      <c r="BO624" s="16" t="str">
        <f t="shared" si="601"/>
        <v/>
      </c>
      <c r="BP624" s="28" t="str">
        <f t="shared" si="602"/>
        <v/>
      </c>
      <c r="BQ624" s="16" t="str">
        <f t="shared" si="603"/>
        <v/>
      </c>
      <c r="BR624" s="16" t="str">
        <f t="shared" si="604"/>
        <v/>
      </c>
      <c r="BS624" s="16" t="str">
        <f t="shared" si="605"/>
        <v/>
      </c>
      <c r="BT624" s="16" t="str">
        <f t="shared" si="606"/>
        <v/>
      </c>
      <c r="BU624" s="16" t="str">
        <f t="shared" si="607"/>
        <v/>
      </c>
      <c r="BV624" s="16" t="str">
        <f t="shared" si="608"/>
        <v/>
      </c>
      <c r="BW624" s="16" t="str">
        <f t="shared" si="609"/>
        <v/>
      </c>
      <c r="BX624" s="16" t="str">
        <f t="shared" si="610"/>
        <v/>
      </c>
      <c r="BY624" s="16" t="str">
        <f t="shared" si="611"/>
        <v/>
      </c>
      <c r="BZ624" s="16" t="str">
        <f t="shared" ref="BZ624:CG639" si="640">IF(BH624="Incluir Cotización",$AJ624,"")</f>
        <v/>
      </c>
      <c r="CA624" s="16" t="str">
        <f t="shared" si="640"/>
        <v/>
      </c>
      <c r="CB624" s="16" t="str">
        <f t="shared" si="640"/>
        <v/>
      </c>
      <c r="CC624" s="16" t="str">
        <f t="shared" si="640"/>
        <v/>
      </c>
      <c r="CD624" s="16" t="str">
        <f t="shared" si="640"/>
        <v/>
      </c>
      <c r="CE624" s="16" t="str">
        <f t="shared" si="640"/>
        <v/>
      </c>
      <c r="CF624" s="16" t="str">
        <f t="shared" si="640"/>
        <v/>
      </c>
      <c r="CG624" s="16" t="str">
        <f t="shared" si="640"/>
        <v/>
      </c>
      <c r="CH624" s="66" t="str">
        <f t="shared" si="613"/>
        <v/>
      </c>
      <c r="CI624" s="42" t="str">
        <f t="shared" si="625"/>
        <v/>
      </c>
      <c r="CJ624" s="42" t="str">
        <f t="shared" si="626"/>
        <v/>
      </c>
      <c r="CK624" s="42" t="str">
        <f t="shared" si="627"/>
        <v/>
      </c>
      <c r="CL624" s="42" t="str">
        <f t="shared" si="628"/>
        <v/>
      </c>
      <c r="CM624" s="42" t="str">
        <f t="shared" si="629"/>
        <v/>
      </c>
      <c r="CN624" s="65">
        <f t="shared" si="615"/>
        <v>0</v>
      </c>
      <c r="CO624" s="73"/>
      <c r="CP624" s="41">
        <f t="shared" si="636"/>
        <v>0</v>
      </c>
      <c r="CQ624" s="39">
        <f t="shared" si="637"/>
        <v>0</v>
      </c>
      <c r="CR624" s="40">
        <f t="shared" si="638"/>
        <v>0</v>
      </c>
      <c r="CS624" s="134">
        <f t="shared" si="639"/>
        <v>0</v>
      </c>
      <c r="CT624" s="17"/>
      <c r="CU624" s="129"/>
      <c r="CV624" s="130">
        <f t="shared" si="616"/>
        <v>0</v>
      </c>
      <c r="CW624" s="134">
        <f t="shared" si="617"/>
        <v>0</v>
      </c>
      <c r="CX624" s="131">
        <f>+IF($I$7="SI",'INPUTS Y LISTAS'!$B$31,0)</f>
        <v>0</v>
      </c>
      <c r="CY624" s="132"/>
      <c r="CZ624" s="130">
        <f t="shared" si="618"/>
        <v>0</v>
      </c>
      <c r="DA624" s="134">
        <f t="shared" si="619"/>
        <v>0</v>
      </c>
      <c r="DB624" s="131">
        <f>+IF($I$7="SI",'INPUTS Y LISTAS'!$B$32,0)</f>
        <v>0</v>
      </c>
      <c r="DC624" s="132"/>
      <c r="DD624" s="130">
        <f t="shared" si="620"/>
        <v>0</v>
      </c>
      <c r="DE624" s="134">
        <f t="shared" si="621"/>
        <v>0</v>
      </c>
      <c r="DF624" s="131">
        <f>+IF($I$7="SI",'INPUTS Y LISTAS'!$B$33,0)</f>
        <v>0</v>
      </c>
      <c r="DG624" s="132"/>
      <c r="DH624" s="130">
        <f t="shared" si="622"/>
        <v>0</v>
      </c>
      <c r="DI624" s="134">
        <f t="shared" si="623"/>
        <v>0</v>
      </c>
      <c r="DJ624" s="136">
        <f t="shared" si="624"/>
        <v>0</v>
      </c>
    </row>
    <row r="625" spans="3:114" ht="15.75" hidden="1" outlineLevel="2" x14ac:dyDescent="0.2">
      <c r="C625" s="14">
        <f t="shared" si="631"/>
        <v>611</v>
      </c>
      <c r="D625" s="72"/>
      <c r="E625" s="69">
        <v>1</v>
      </c>
      <c r="F625" s="69"/>
      <c r="G625" s="70"/>
      <c r="H625" s="70"/>
      <c r="I625" s="70"/>
      <c r="J625" s="70"/>
      <c r="K625" s="70"/>
      <c r="L625" s="70"/>
      <c r="M625" s="70"/>
      <c r="N625" s="70"/>
      <c r="O625" s="70"/>
      <c r="P625" s="70"/>
      <c r="Q625" s="70"/>
      <c r="R625" s="70"/>
      <c r="S625" s="70"/>
      <c r="T625" s="70"/>
      <c r="U625" s="70"/>
      <c r="V625" s="70"/>
      <c r="W625" s="70"/>
      <c r="X625" s="70"/>
      <c r="Y625" s="71"/>
      <c r="Z625" s="87" t="s">
        <v>16</v>
      </c>
      <c r="AA625" s="15" t="str">
        <f>IF(G625="","",IF(Z625="SI",G625*(1+'INPUTS Y LISTAS'!$B$15),'Modelo Estadistico'!G625))</f>
        <v/>
      </c>
      <c r="AB625" s="15" t="str">
        <f>IF(H625="","",IF(Z625="SI",H625*(1+'INPUTS Y LISTAS'!$B$15),'Modelo Estadistico'!H625))</f>
        <v/>
      </c>
      <c r="AC625" s="15" t="str">
        <f>IF(I625="","",IF(Z625="SI",I625*(1+'INPUTS Y LISTAS'!$B$15),'Modelo Estadistico'!I625))</f>
        <v/>
      </c>
      <c r="AD625" s="15" t="str">
        <f>IF(J625="","",IF(Z625="SI",J625*(1+'INPUTS Y LISTAS'!$B$15),'Modelo Estadistico'!J625))</f>
        <v/>
      </c>
      <c r="AE625" s="15" t="str">
        <f>IF(K625="","",IF(Z625="SI",K625*(1+'INPUTS Y LISTAS'!$B$15),'Modelo Estadistico'!K625))</f>
        <v/>
      </c>
      <c r="AF625" s="15" t="str">
        <f>IF(L625="","",IF(Z625="SI",L625*(1+'INPUTS Y LISTAS'!$B$15),'Modelo Estadistico'!L625))</f>
        <v/>
      </c>
      <c r="AG625" s="15" t="str">
        <f>IF(M625="","",IF(Z625="SI",M625*(1+'INPUTS Y LISTAS'!$B$15),'Modelo Estadistico'!M625))</f>
        <v/>
      </c>
      <c r="AH625" s="15" t="str">
        <f>IF(N625="","",IF(Z625="SI",N625*(1+'INPUTS Y LISTAS'!$B$15),'Modelo Estadistico'!N625))</f>
        <v/>
      </c>
      <c r="AI625" s="15" t="str">
        <f>IF(O625="","",IF(Z625="SI",O625*(1+'INPUTS Y LISTAS'!$B$15),'Modelo Estadistico'!O625))</f>
        <v/>
      </c>
      <c r="AJ625" s="15" t="str">
        <f>IF(P625="","",IF(Z625="SI",P625*(1+'INPUTS Y LISTAS'!$B$15),'Modelo Estadistico'!P625))</f>
        <v/>
      </c>
      <c r="AK625" s="15" t="str">
        <f>IF(Q625="","",IF(Z625="SI",Q625*(1+'INPUTS Y LISTAS'!$B$15),'Modelo Estadistico'!Q625))</f>
        <v/>
      </c>
      <c r="AL625" s="15" t="str">
        <f>IF(R625="","",IF(Z625="SI",R625*(1+'INPUTS Y LISTAS'!$B$15),'Modelo Estadistico'!R625))</f>
        <v/>
      </c>
      <c r="AM625" s="15" t="str">
        <f>IF(S625="","",IF(Z625="SI",S625*(1+'INPUTS Y LISTAS'!$B$15),'Modelo Estadistico'!S625))</f>
        <v/>
      </c>
      <c r="AN625" s="15" t="str">
        <f>IF(T625="","",IF(Z625="SI",T625*(1+'INPUTS Y LISTAS'!$B$15),'Modelo Estadistico'!T625))</f>
        <v/>
      </c>
      <c r="AO625" s="15" t="str">
        <f>IF(U625="","",IF(Z625="SI",U625*(1+'INPUTS Y LISTAS'!$B$15),'Modelo Estadistico'!U625))</f>
        <v/>
      </c>
      <c r="AP625" s="15" t="str">
        <f>IF(V625="","",IF(Z625="SI",V625*(1+'INPUTS Y LISTAS'!$B$15),'Modelo Estadistico'!V625))</f>
        <v/>
      </c>
      <c r="AQ625" s="15" t="str">
        <f>IF(W625="","",IF(Z625="SI",W625*(1+'INPUTS Y LISTAS'!$B$15),'Modelo Estadistico'!W625))</f>
        <v/>
      </c>
      <c r="AR625" s="15" t="str">
        <f>IF(X625="","",IF(Z625="SI",X625*(1+'INPUTS Y LISTAS'!$B$15),'Modelo Estadistico'!X625))</f>
        <v/>
      </c>
      <c r="AS625" s="71"/>
      <c r="AT625" s="29" t="str">
        <f t="shared" si="632"/>
        <v/>
      </c>
      <c r="AU625" s="15" t="str">
        <f t="shared" si="633"/>
        <v/>
      </c>
      <c r="AV625" s="15" t="str">
        <f t="shared" si="634"/>
        <v/>
      </c>
      <c r="AW625" s="30" t="str">
        <f t="shared" si="635"/>
        <v/>
      </c>
      <c r="AX625" s="28" t="str">
        <f t="shared" si="614"/>
        <v/>
      </c>
      <c r="AY625" s="16" t="str">
        <f t="shared" si="586"/>
        <v/>
      </c>
      <c r="AZ625" s="16" t="str">
        <f t="shared" si="587"/>
        <v/>
      </c>
      <c r="BA625" s="16" t="str">
        <f t="shared" si="588"/>
        <v/>
      </c>
      <c r="BB625" s="16" t="str">
        <f t="shared" si="589"/>
        <v/>
      </c>
      <c r="BC625" s="16" t="str">
        <f t="shared" si="590"/>
        <v/>
      </c>
      <c r="BD625" s="16" t="str">
        <f t="shared" si="591"/>
        <v/>
      </c>
      <c r="BE625" s="16" t="str">
        <f t="shared" si="592"/>
        <v/>
      </c>
      <c r="BF625" s="16" t="str">
        <f t="shared" si="593"/>
        <v/>
      </c>
      <c r="BG625" s="16" t="str">
        <f t="shared" si="594"/>
        <v/>
      </c>
      <c r="BH625" s="16" t="str">
        <f t="shared" si="595"/>
        <v/>
      </c>
      <c r="BI625" s="16" t="str">
        <f t="shared" si="596"/>
        <v/>
      </c>
      <c r="BJ625" s="16" t="str">
        <f t="shared" si="597"/>
        <v/>
      </c>
      <c r="BK625" s="16" t="str">
        <f t="shared" si="598"/>
        <v/>
      </c>
      <c r="BL625" s="16" t="str">
        <f t="shared" si="599"/>
        <v/>
      </c>
      <c r="BM625" s="16"/>
      <c r="BN625" s="16" t="str">
        <f t="shared" si="600"/>
        <v/>
      </c>
      <c r="BO625" s="16" t="str">
        <f t="shared" si="601"/>
        <v/>
      </c>
      <c r="BP625" s="28" t="str">
        <f t="shared" si="602"/>
        <v/>
      </c>
      <c r="BQ625" s="16" t="str">
        <f t="shared" si="603"/>
        <v/>
      </c>
      <c r="BR625" s="16" t="str">
        <f t="shared" si="604"/>
        <v/>
      </c>
      <c r="BS625" s="16" t="str">
        <f t="shared" si="605"/>
        <v/>
      </c>
      <c r="BT625" s="16" t="str">
        <f t="shared" si="606"/>
        <v/>
      </c>
      <c r="BU625" s="16" t="str">
        <f t="shared" si="607"/>
        <v/>
      </c>
      <c r="BV625" s="16" t="str">
        <f t="shared" si="608"/>
        <v/>
      </c>
      <c r="BW625" s="16" t="str">
        <f t="shared" si="609"/>
        <v/>
      </c>
      <c r="BX625" s="16" t="str">
        <f t="shared" si="610"/>
        <v/>
      </c>
      <c r="BY625" s="16" t="str">
        <f t="shared" si="611"/>
        <v/>
      </c>
      <c r="BZ625" s="16" t="str">
        <f t="shared" si="640"/>
        <v/>
      </c>
      <c r="CA625" s="16" t="str">
        <f t="shared" si="640"/>
        <v/>
      </c>
      <c r="CB625" s="16" t="str">
        <f t="shared" si="640"/>
        <v/>
      </c>
      <c r="CC625" s="16" t="str">
        <f t="shared" si="640"/>
        <v/>
      </c>
      <c r="CD625" s="16" t="str">
        <f t="shared" si="640"/>
        <v/>
      </c>
      <c r="CE625" s="16" t="str">
        <f t="shared" si="640"/>
        <v/>
      </c>
      <c r="CF625" s="16" t="str">
        <f t="shared" si="640"/>
        <v/>
      </c>
      <c r="CG625" s="16" t="str">
        <f t="shared" si="640"/>
        <v/>
      </c>
      <c r="CH625" s="66" t="str">
        <f t="shared" si="613"/>
        <v/>
      </c>
      <c r="CI625" s="42" t="str">
        <f t="shared" si="625"/>
        <v/>
      </c>
      <c r="CJ625" s="42" t="str">
        <f t="shared" si="626"/>
        <v/>
      </c>
      <c r="CK625" s="42" t="str">
        <f t="shared" si="627"/>
        <v/>
      </c>
      <c r="CL625" s="42" t="str">
        <f t="shared" si="628"/>
        <v/>
      </c>
      <c r="CM625" s="42" t="str">
        <f t="shared" si="629"/>
        <v/>
      </c>
      <c r="CN625" s="65">
        <f t="shared" si="615"/>
        <v>0</v>
      </c>
      <c r="CO625" s="73"/>
      <c r="CP625" s="41">
        <f t="shared" si="636"/>
        <v>0</v>
      </c>
      <c r="CQ625" s="39">
        <f t="shared" si="637"/>
        <v>0</v>
      </c>
      <c r="CR625" s="40">
        <f t="shared" si="638"/>
        <v>0</v>
      </c>
      <c r="CS625" s="134">
        <f t="shared" si="639"/>
        <v>0</v>
      </c>
      <c r="CT625" s="17"/>
      <c r="CU625" s="129"/>
      <c r="CV625" s="130">
        <f t="shared" si="616"/>
        <v>0</v>
      </c>
      <c r="CW625" s="134">
        <f t="shared" si="617"/>
        <v>0</v>
      </c>
      <c r="CX625" s="131">
        <f>+IF($I$7="SI",'INPUTS Y LISTAS'!$B$31,0)</f>
        <v>0</v>
      </c>
      <c r="CY625" s="132"/>
      <c r="CZ625" s="130">
        <f t="shared" si="618"/>
        <v>0</v>
      </c>
      <c r="DA625" s="134">
        <f t="shared" si="619"/>
        <v>0</v>
      </c>
      <c r="DB625" s="131">
        <f>+IF($I$7="SI",'INPUTS Y LISTAS'!$B$32,0)</f>
        <v>0</v>
      </c>
      <c r="DC625" s="132"/>
      <c r="DD625" s="130">
        <f t="shared" si="620"/>
        <v>0</v>
      </c>
      <c r="DE625" s="134">
        <f t="shared" si="621"/>
        <v>0</v>
      </c>
      <c r="DF625" s="131">
        <f>+IF($I$7="SI",'INPUTS Y LISTAS'!$B$33,0)</f>
        <v>0</v>
      </c>
      <c r="DG625" s="132"/>
      <c r="DH625" s="130">
        <f t="shared" si="622"/>
        <v>0</v>
      </c>
      <c r="DI625" s="134">
        <f t="shared" si="623"/>
        <v>0</v>
      </c>
      <c r="DJ625" s="136">
        <f t="shared" si="624"/>
        <v>0</v>
      </c>
    </row>
    <row r="626" spans="3:114" ht="15.75" hidden="1" outlineLevel="2" x14ac:dyDescent="0.2">
      <c r="C626" s="14">
        <f t="shared" si="631"/>
        <v>612</v>
      </c>
      <c r="D626" s="72"/>
      <c r="E626" s="69">
        <v>1</v>
      </c>
      <c r="F626" s="69"/>
      <c r="G626" s="70"/>
      <c r="H626" s="70"/>
      <c r="I626" s="70"/>
      <c r="J626" s="70"/>
      <c r="K626" s="70"/>
      <c r="L626" s="70"/>
      <c r="M626" s="70"/>
      <c r="N626" s="70"/>
      <c r="O626" s="70"/>
      <c r="P626" s="70"/>
      <c r="Q626" s="70"/>
      <c r="R626" s="70"/>
      <c r="S626" s="70"/>
      <c r="T626" s="70"/>
      <c r="U626" s="70"/>
      <c r="V626" s="70"/>
      <c r="W626" s="70"/>
      <c r="X626" s="70"/>
      <c r="Y626" s="71"/>
      <c r="Z626" s="87" t="s">
        <v>16</v>
      </c>
      <c r="AA626" s="15" t="str">
        <f>IF(G626="","",IF(Z626="SI",G626*(1+'INPUTS Y LISTAS'!$B$15),'Modelo Estadistico'!G626))</f>
        <v/>
      </c>
      <c r="AB626" s="15" t="str">
        <f>IF(H626="","",IF(Z626="SI",H626*(1+'INPUTS Y LISTAS'!$B$15),'Modelo Estadistico'!H626))</f>
        <v/>
      </c>
      <c r="AC626" s="15" t="str">
        <f>IF(I626="","",IF(Z626="SI",I626*(1+'INPUTS Y LISTAS'!$B$15),'Modelo Estadistico'!I626))</f>
        <v/>
      </c>
      <c r="AD626" s="15" t="str">
        <f>IF(J626="","",IF(Z626="SI",J626*(1+'INPUTS Y LISTAS'!$B$15),'Modelo Estadistico'!J626))</f>
        <v/>
      </c>
      <c r="AE626" s="15" t="str">
        <f>IF(K626="","",IF(Z626="SI",K626*(1+'INPUTS Y LISTAS'!$B$15),'Modelo Estadistico'!K626))</f>
        <v/>
      </c>
      <c r="AF626" s="15" t="str">
        <f>IF(L626="","",IF(Z626="SI",L626*(1+'INPUTS Y LISTAS'!$B$15),'Modelo Estadistico'!L626))</f>
        <v/>
      </c>
      <c r="AG626" s="15" t="str">
        <f>IF(M626="","",IF(Z626="SI",M626*(1+'INPUTS Y LISTAS'!$B$15),'Modelo Estadistico'!M626))</f>
        <v/>
      </c>
      <c r="AH626" s="15" t="str">
        <f>IF(N626="","",IF(Z626="SI",N626*(1+'INPUTS Y LISTAS'!$B$15),'Modelo Estadistico'!N626))</f>
        <v/>
      </c>
      <c r="AI626" s="15" t="str">
        <f>IF(O626="","",IF(Z626="SI",O626*(1+'INPUTS Y LISTAS'!$B$15),'Modelo Estadistico'!O626))</f>
        <v/>
      </c>
      <c r="AJ626" s="15" t="str">
        <f>IF(P626="","",IF(Z626="SI",P626*(1+'INPUTS Y LISTAS'!$B$15),'Modelo Estadistico'!P626))</f>
        <v/>
      </c>
      <c r="AK626" s="15" t="str">
        <f>IF(Q626="","",IF(Z626="SI",Q626*(1+'INPUTS Y LISTAS'!$B$15),'Modelo Estadistico'!Q626))</f>
        <v/>
      </c>
      <c r="AL626" s="15" t="str">
        <f>IF(R626="","",IF(Z626="SI",R626*(1+'INPUTS Y LISTAS'!$B$15),'Modelo Estadistico'!R626))</f>
        <v/>
      </c>
      <c r="AM626" s="15" t="str">
        <f>IF(S626="","",IF(Z626="SI",S626*(1+'INPUTS Y LISTAS'!$B$15),'Modelo Estadistico'!S626))</f>
        <v/>
      </c>
      <c r="AN626" s="15" t="str">
        <f>IF(T626="","",IF(Z626="SI",T626*(1+'INPUTS Y LISTAS'!$B$15),'Modelo Estadistico'!T626))</f>
        <v/>
      </c>
      <c r="AO626" s="15" t="str">
        <f>IF(U626="","",IF(Z626="SI",U626*(1+'INPUTS Y LISTAS'!$B$15),'Modelo Estadistico'!U626))</f>
        <v/>
      </c>
      <c r="AP626" s="15" t="str">
        <f>IF(V626="","",IF(Z626="SI",V626*(1+'INPUTS Y LISTAS'!$B$15),'Modelo Estadistico'!V626))</f>
        <v/>
      </c>
      <c r="AQ626" s="15" t="str">
        <f>IF(W626="","",IF(Z626="SI",W626*(1+'INPUTS Y LISTAS'!$B$15),'Modelo Estadistico'!W626))</f>
        <v/>
      </c>
      <c r="AR626" s="15" t="str">
        <f>IF(X626="","",IF(Z626="SI",X626*(1+'INPUTS Y LISTAS'!$B$15),'Modelo Estadistico'!X626))</f>
        <v/>
      </c>
      <c r="AS626" s="71"/>
      <c r="AT626" s="29" t="str">
        <f t="shared" si="632"/>
        <v/>
      </c>
      <c r="AU626" s="15" t="str">
        <f t="shared" si="633"/>
        <v/>
      </c>
      <c r="AV626" s="15" t="str">
        <f t="shared" si="634"/>
        <v/>
      </c>
      <c r="AW626" s="30" t="str">
        <f t="shared" si="635"/>
        <v/>
      </c>
      <c r="AX626" s="28" t="str">
        <f t="shared" si="614"/>
        <v/>
      </c>
      <c r="AY626" s="16" t="str">
        <f t="shared" si="586"/>
        <v/>
      </c>
      <c r="AZ626" s="16" t="str">
        <f t="shared" si="587"/>
        <v/>
      </c>
      <c r="BA626" s="16" t="str">
        <f t="shared" si="588"/>
        <v/>
      </c>
      <c r="BB626" s="16" t="str">
        <f t="shared" si="589"/>
        <v/>
      </c>
      <c r="BC626" s="16" t="str">
        <f t="shared" si="590"/>
        <v/>
      </c>
      <c r="BD626" s="16" t="str">
        <f t="shared" si="591"/>
        <v/>
      </c>
      <c r="BE626" s="16" t="str">
        <f t="shared" si="592"/>
        <v/>
      </c>
      <c r="BF626" s="16" t="str">
        <f t="shared" si="593"/>
        <v/>
      </c>
      <c r="BG626" s="16" t="str">
        <f t="shared" si="594"/>
        <v/>
      </c>
      <c r="BH626" s="16" t="str">
        <f t="shared" si="595"/>
        <v/>
      </c>
      <c r="BI626" s="16" t="str">
        <f t="shared" si="596"/>
        <v/>
      </c>
      <c r="BJ626" s="16" t="str">
        <f t="shared" si="597"/>
        <v/>
      </c>
      <c r="BK626" s="16" t="str">
        <f t="shared" si="598"/>
        <v/>
      </c>
      <c r="BL626" s="16" t="str">
        <f t="shared" si="599"/>
        <v/>
      </c>
      <c r="BM626" s="16"/>
      <c r="BN626" s="16" t="str">
        <f t="shared" si="600"/>
        <v/>
      </c>
      <c r="BO626" s="16" t="str">
        <f t="shared" si="601"/>
        <v/>
      </c>
      <c r="BP626" s="28" t="str">
        <f t="shared" si="602"/>
        <v/>
      </c>
      <c r="BQ626" s="16" t="str">
        <f t="shared" si="603"/>
        <v/>
      </c>
      <c r="BR626" s="16" t="str">
        <f t="shared" si="604"/>
        <v/>
      </c>
      <c r="BS626" s="16" t="str">
        <f t="shared" si="605"/>
        <v/>
      </c>
      <c r="BT626" s="16" t="str">
        <f t="shared" si="606"/>
        <v/>
      </c>
      <c r="BU626" s="16" t="str">
        <f t="shared" si="607"/>
        <v/>
      </c>
      <c r="BV626" s="16" t="str">
        <f t="shared" si="608"/>
        <v/>
      </c>
      <c r="BW626" s="16" t="str">
        <f t="shared" si="609"/>
        <v/>
      </c>
      <c r="BX626" s="16" t="str">
        <f t="shared" si="610"/>
        <v/>
      </c>
      <c r="BY626" s="16" t="str">
        <f t="shared" si="611"/>
        <v/>
      </c>
      <c r="BZ626" s="16" t="str">
        <f t="shared" si="640"/>
        <v/>
      </c>
      <c r="CA626" s="16" t="str">
        <f t="shared" si="640"/>
        <v/>
      </c>
      <c r="CB626" s="16" t="str">
        <f t="shared" si="640"/>
        <v/>
      </c>
      <c r="CC626" s="16" t="str">
        <f t="shared" si="640"/>
        <v/>
      </c>
      <c r="CD626" s="16" t="str">
        <f t="shared" si="640"/>
        <v/>
      </c>
      <c r="CE626" s="16" t="str">
        <f t="shared" si="640"/>
        <v/>
      </c>
      <c r="CF626" s="16" t="str">
        <f t="shared" si="640"/>
        <v/>
      </c>
      <c r="CG626" s="16" t="str">
        <f t="shared" si="640"/>
        <v/>
      </c>
      <c r="CH626" s="66" t="str">
        <f t="shared" si="613"/>
        <v/>
      </c>
      <c r="CI626" s="42" t="str">
        <f t="shared" si="625"/>
        <v/>
      </c>
      <c r="CJ626" s="42" t="str">
        <f t="shared" si="626"/>
        <v/>
      </c>
      <c r="CK626" s="42" t="str">
        <f t="shared" si="627"/>
        <v/>
      </c>
      <c r="CL626" s="42" t="str">
        <f t="shared" si="628"/>
        <v/>
      </c>
      <c r="CM626" s="42" t="str">
        <f t="shared" si="629"/>
        <v/>
      </c>
      <c r="CN626" s="65">
        <f t="shared" si="615"/>
        <v>0</v>
      </c>
      <c r="CO626" s="73"/>
      <c r="CP626" s="41">
        <f t="shared" si="636"/>
        <v>0</v>
      </c>
      <c r="CQ626" s="39">
        <f t="shared" si="637"/>
        <v>0</v>
      </c>
      <c r="CR626" s="40">
        <f t="shared" si="638"/>
        <v>0</v>
      </c>
      <c r="CS626" s="134">
        <f t="shared" si="639"/>
        <v>0</v>
      </c>
      <c r="CT626" s="17"/>
      <c r="CU626" s="129"/>
      <c r="CV626" s="130">
        <f t="shared" si="616"/>
        <v>0</v>
      </c>
      <c r="CW626" s="134">
        <f t="shared" si="617"/>
        <v>0</v>
      </c>
      <c r="CX626" s="131">
        <f>+IF($I$7="SI",'INPUTS Y LISTAS'!$B$31,0)</f>
        <v>0</v>
      </c>
      <c r="CY626" s="132"/>
      <c r="CZ626" s="130">
        <f t="shared" si="618"/>
        <v>0</v>
      </c>
      <c r="DA626" s="134">
        <f t="shared" si="619"/>
        <v>0</v>
      </c>
      <c r="DB626" s="131">
        <f>+IF($I$7="SI",'INPUTS Y LISTAS'!$B$32,0)</f>
        <v>0</v>
      </c>
      <c r="DC626" s="132"/>
      <c r="DD626" s="130">
        <f t="shared" si="620"/>
        <v>0</v>
      </c>
      <c r="DE626" s="134">
        <f t="shared" si="621"/>
        <v>0</v>
      </c>
      <c r="DF626" s="131">
        <f>+IF($I$7="SI",'INPUTS Y LISTAS'!$B$33,0)</f>
        <v>0</v>
      </c>
      <c r="DG626" s="132"/>
      <c r="DH626" s="130">
        <f t="shared" si="622"/>
        <v>0</v>
      </c>
      <c r="DI626" s="134">
        <f t="shared" si="623"/>
        <v>0</v>
      </c>
      <c r="DJ626" s="136">
        <f t="shared" si="624"/>
        <v>0</v>
      </c>
    </row>
    <row r="627" spans="3:114" ht="15.75" hidden="1" outlineLevel="2" x14ac:dyDescent="0.2">
      <c r="C627" s="14">
        <f t="shared" si="631"/>
        <v>613</v>
      </c>
      <c r="D627" s="72"/>
      <c r="E627" s="69">
        <v>1</v>
      </c>
      <c r="F627" s="69"/>
      <c r="G627" s="70"/>
      <c r="H627" s="70"/>
      <c r="I627" s="70"/>
      <c r="J627" s="70"/>
      <c r="K627" s="70"/>
      <c r="L627" s="70"/>
      <c r="M627" s="70"/>
      <c r="N627" s="70"/>
      <c r="O627" s="70"/>
      <c r="P627" s="70"/>
      <c r="Q627" s="70"/>
      <c r="R627" s="70"/>
      <c r="S627" s="70"/>
      <c r="T627" s="70"/>
      <c r="U627" s="70"/>
      <c r="V627" s="70"/>
      <c r="W627" s="70"/>
      <c r="X627" s="70"/>
      <c r="Y627" s="71"/>
      <c r="Z627" s="87" t="s">
        <v>16</v>
      </c>
      <c r="AA627" s="15" t="str">
        <f>IF(G627="","",IF(Z627="SI",G627*(1+'INPUTS Y LISTAS'!$B$15),'Modelo Estadistico'!G627))</f>
        <v/>
      </c>
      <c r="AB627" s="15" t="str">
        <f>IF(H627="","",IF(Z627="SI",H627*(1+'INPUTS Y LISTAS'!$B$15),'Modelo Estadistico'!H627))</f>
        <v/>
      </c>
      <c r="AC627" s="15" t="str">
        <f>IF(I627="","",IF(Z627="SI",I627*(1+'INPUTS Y LISTAS'!$B$15),'Modelo Estadistico'!I627))</f>
        <v/>
      </c>
      <c r="AD627" s="15" t="str">
        <f>IF(J627="","",IF(Z627="SI",J627*(1+'INPUTS Y LISTAS'!$B$15),'Modelo Estadistico'!J627))</f>
        <v/>
      </c>
      <c r="AE627" s="15" t="str">
        <f>IF(K627="","",IF(Z627="SI",K627*(1+'INPUTS Y LISTAS'!$B$15),'Modelo Estadistico'!K627))</f>
        <v/>
      </c>
      <c r="AF627" s="15" t="str">
        <f>IF(L627="","",IF(Z627="SI",L627*(1+'INPUTS Y LISTAS'!$B$15),'Modelo Estadistico'!L627))</f>
        <v/>
      </c>
      <c r="AG627" s="15" t="str">
        <f>IF(M627="","",IF(Z627="SI",M627*(1+'INPUTS Y LISTAS'!$B$15),'Modelo Estadistico'!M627))</f>
        <v/>
      </c>
      <c r="AH627" s="15" t="str">
        <f>IF(N627="","",IF(Z627="SI",N627*(1+'INPUTS Y LISTAS'!$B$15),'Modelo Estadistico'!N627))</f>
        <v/>
      </c>
      <c r="AI627" s="15" t="str">
        <f>IF(O627="","",IF(Z627="SI",O627*(1+'INPUTS Y LISTAS'!$B$15),'Modelo Estadistico'!O627))</f>
        <v/>
      </c>
      <c r="AJ627" s="15" t="str">
        <f>IF(P627="","",IF(Z627="SI",P627*(1+'INPUTS Y LISTAS'!$B$15),'Modelo Estadistico'!P627))</f>
        <v/>
      </c>
      <c r="AK627" s="15" t="str">
        <f>IF(Q627="","",IF(Z627="SI",Q627*(1+'INPUTS Y LISTAS'!$B$15),'Modelo Estadistico'!Q627))</f>
        <v/>
      </c>
      <c r="AL627" s="15" t="str">
        <f>IF(R627="","",IF(Z627="SI",R627*(1+'INPUTS Y LISTAS'!$B$15),'Modelo Estadistico'!R627))</f>
        <v/>
      </c>
      <c r="AM627" s="15" t="str">
        <f>IF(S627="","",IF(Z627="SI",S627*(1+'INPUTS Y LISTAS'!$B$15),'Modelo Estadistico'!S627))</f>
        <v/>
      </c>
      <c r="AN627" s="15" t="str">
        <f>IF(T627="","",IF(Z627="SI",T627*(1+'INPUTS Y LISTAS'!$B$15),'Modelo Estadistico'!T627))</f>
        <v/>
      </c>
      <c r="AO627" s="15" t="str">
        <f>IF(U627="","",IF(Z627="SI",U627*(1+'INPUTS Y LISTAS'!$B$15),'Modelo Estadistico'!U627))</f>
        <v/>
      </c>
      <c r="AP627" s="15" t="str">
        <f>IF(V627="","",IF(Z627="SI",V627*(1+'INPUTS Y LISTAS'!$B$15),'Modelo Estadistico'!V627))</f>
        <v/>
      </c>
      <c r="AQ627" s="15" t="str">
        <f>IF(W627="","",IF(Z627="SI",W627*(1+'INPUTS Y LISTAS'!$B$15),'Modelo Estadistico'!W627))</f>
        <v/>
      </c>
      <c r="AR627" s="15" t="str">
        <f>IF(X627="","",IF(Z627="SI",X627*(1+'INPUTS Y LISTAS'!$B$15),'Modelo Estadistico'!X627))</f>
        <v/>
      </c>
      <c r="AS627" s="71"/>
      <c r="AT627" s="29" t="str">
        <f t="shared" si="632"/>
        <v/>
      </c>
      <c r="AU627" s="15" t="str">
        <f t="shared" si="633"/>
        <v/>
      </c>
      <c r="AV627" s="15" t="str">
        <f t="shared" si="634"/>
        <v/>
      </c>
      <c r="AW627" s="30" t="str">
        <f t="shared" si="635"/>
        <v/>
      </c>
      <c r="AX627" s="28" t="str">
        <f t="shared" si="614"/>
        <v/>
      </c>
      <c r="AY627" s="16" t="str">
        <f t="shared" si="586"/>
        <v/>
      </c>
      <c r="AZ627" s="16" t="str">
        <f t="shared" si="587"/>
        <v/>
      </c>
      <c r="BA627" s="16" t="str">
        <f t="shared" si="588"/>
        <v/>
      </c>
      <c r="BB627" s="16" t="str">
        <f t="shared" si="589"/>
        <v/>
      </c>
      <c r="BC627" s="16" t="str">
        <f t="shared" si="590"/>
        <v/>
      </c>
      <c r="BD627" s="16" t="str">
        <f t="shared" si="591"/>
        <v/>
      </c>
      <c r="BE627" s="16" t="str">
        <f t="shared" si="592"/>
        <v/>
      </c>
      <c r="BF627" s="16" t="str">
        <f t="shared" si="593"/>
        <v/>
      </c>
      <c r="BG627" s="16" t="str">
        <f t="shared" si="594"/>
        <v/>
      </c>
      <c r="BH627" s="16" t="str">
        <f t="shared" si="595"/>
        <v/>
      </c>
      <c r="BI627" s="16" t="str">
        <f t="shared" si="596"/>
        <v/>
      </c>
      <c r="BJ627" s="16" t="str">
        <f t="shared" si="597"/>
        <v/>
      </c>
      <c r="BK627" s="16" t="str">
        <f t="shared" si="598"/>
        <v/>
      </c>
      <c r="BL627" s="16" t="str">
        <f t="shared" si="599"/>
        <v/>
      </c>
      <c r="BM627" s="16"/>
      <c r="BN627" s="16" t="str">
        <f t="shared" si="600"/>
        <v/>
      </c>
      <c r="BO627" s="16" t="str">
        <f t="shared" si="601"/>
        <v/>
      </c>
      <c r="BP627" s="28" t="str">
        <f t="shared" si="602"/>
        <v/>
      </c>
      <c r="BQ627" s="16" t="str">
        <f t="shared" si="603"/>
        <v/>
      </c>
      <c r="BR627" s="16" t="str">
        <f t="shared" si="604"/>
        <v/>
      </c>
      <c r="BS627" s="16" t="str">
        <f t="shared" si="605"/>
        <v/>
      </c>
      <c r="BT627" s="16" t="str">
        <f t="shared" si="606"/>
        <v/>
      </c>
      <c r="BU627" s="16" t="str">
        <f t="shared" si="607"/>
        <v/>
      </c>
      <c r="BV627" s="16" t="str">
        <f t="shared" si="608"/>
        <v/>
      </c>
      <c r="BW627" s="16" t="str">
        <f t="shared" si="609"/>
        <v/>
      </c>
      <c r="BX627" s="16" t="str">
        <f t="shared" si="610"/>
        <v/>
      </c>
      <c r="BY627" s="16" t="str">
        <f t="shared" si="611"/>
        <v/>
      </c>
      <c r="BZ627" s="16" t="str">
        <f t="shared" si="640"/>
        <v/>
      </c>
      <c r="CA627" s="16" t="str">
        <f t="shared" si="640"/>
        <v/>
      </c>
      <c r="CB627" s="16" t="str">
        <f t="shared" si="640"/>
        <v/>
      </c>
      <c r="CC627" s="16" t="str">
        <f t="shared" si="640"/>
        <v/>
      </c>
      <c r="CD627" s="16" t="str">
        <f t="shared" si="640"/>
        <v/>
      </c>
      <c r="CE627" s="16" t="str">
        <f t="shared" si="640"/>
        <v/>
      </c>
      <c r="CF627" s="16" t="str">
        <f t="shared" si="640"/>
        <v/>
      </c>
      <c r="CG627" s="16" t="str">
        <f t="shared" si="640"/>
        <v/>
      </c>
      <c r="CH627" s="66" t="str">
        <f t="shared" si="613"/>
        <v/>
      </c>
      <c r="CI627" s="42" t="str">
        <f t="shared" si="625"/>
        <v/>
      </c>
      <c r="CJ627" s="42" t="str">
        <f t="shared" si="626"/>
        <v/>
      </c>
      <c r="CK627" s="42" t="str">
        <f t="shared" si="627"/>
        <v/>
      </c>
      <c r="CL627" s="42" t="str">
        <f t="shared" si="628"/>
        <v/>
      </c>
      <c r="CM627" s="42" t="str">
        <f t="shared" si="629"/>
        <v/>
      </c>
      <c r="CN627" s="65">
        <f t="shared" si="615"/>
        <v>0</v>
      </c>
      <c r="CO627" s="73"/>
      <c r="CP627" s="41">
        <f t="shared" si="636"/>
        <v>0</v>
      </c>
      <c r="CQ627" s="39">
        <f t="shared" si="637"/>
        <v>0</v>
      </c>
      <c r="CR627" s="40">
        <f t="shared" si="638"/>
        <v>0</v>
      </c>
      <c r="CS627" s="134">
        <f t="shared" si="639"/>
        <v>0</v>
      </c>
      <c r="CT627" s="17"/>
      <c r="CU627" s="129"/>
      <c r="CV627" s="130">
        <f t="shared" si="616"/>
        <v>0</v>
      </c>
      <c r="CW627" s="134">
        <f t="shared" si="617"/>
        <v>0</v>
      </c>
      <c r="CX627" s="131">
        <f>+IF($I$7="SI",'INPUTS Y LISTAS'!$B$31,0)</f>
        <v>0</v>
      </c>
      <c r="CY627" s="132"/>
      <c r="CZ627" s="130">
        <f t="shared" si="618"/>
        <v>0</v>
      </c>
      <c r="DA627" s="134">
        <f t="shared" si="619"/>
        <v>0</v>
      </c>
      <c r="DB627" s="131">
        <f>+IF($I$7="SI",'INPUTS Y LISTAS'!$B$32,0)</f>
        <v>0</v>
      </c>
      <c r="DC627" s="132"/>
      <c r="DD627" s="130">
        <f t="shared" si="620"/>
        <v>0</v>
      </c>
      <c r="DE627" s="134">
        <f t="shared" si="621"/>
        <v>0</v>
      </c>
      <c r="DF627" s="131">
        <f>+IF($I$7="SI",'INPUTS Y LISTAS'!$B$33,0)</f>
        <v>0</v>
      </c>
      <c r="DG627" s="132"/>
      <c r="DH627" s="130">
        <f t="shared" si="622"/>
        <v>0</v>
      </c>
      <c r="DI627" s="134">
        <f t="shared" si="623"/>
        <v>0</v>
      </c>
      <c r="DJ627" s="136">
        <f t="shared" si="624"/>
        <v>0</v>
      </c>
    </row>
    <row r="628" spans="3:114" ht="15.75" hidden="1" outlineLevel="2" x14ac:dyDescent="0.2">
      <c r="C628" s="14">
        <f t="shared" si="631"/>
        <v>614</v>
      </c>
      <c r="D628" s="72"/>
      <c r="E628" s="69">
        <v>1</v>
      </c>
      <c r="F628" s="69"/>
      <c r="G628" s="70"/>
      <c r="H628" s="70"/>
      <c r="I628" s="70"/>
      <c r="J628" s="70"/>
      <c r="K628" s="70"/>
      <c r="L628" s="70"/>
      <c r="M628" s="70"/>
      <c r="N628" s="70"/>
      <c r="O628" s="70"/>
      <c r="P628" s="70"/>
      <c r="Q628" s="70"/>
      <c r="R628" s="70"/>
      <c r="S628" s="70"/>
      <c r="T628" s="70"/>
      <c r="U628" s="70"/>
      <c r="V628" s="70"/>
      <c r="W628" s="70"/>
      <c r="X628" s="70"/>
      <c r="Y628" s="71"/>
      <c r="Z628" s="87" t="s">
        <v>16</v>
      </c>
      <c r="AA628" s="15" t="str">
        <f>IF(G628="","",IF(Z628="SI",G628*(1+'INPUTS Y LISTAS'!$B$15),'Modelo Estadistico'!G628))</f>
        <v/>
      </c>
      <c r="AB628" s="15" t="str">
        <f>IF(H628="","",IF(Z628="SI",H628*(1+'INPUTS Y LISTAS'!$B$15),'Modelo Estadistico'!H628))</f>
        <v/>
      </c>
      <c r="AC628" s="15" t="str">
        <f>IF(I628="","",IF(Z628="SI",I628*(1+'INPUTS Y LISTAS'!$B$15),'Modelo Estadistico'!I628))</f>
        <v/>
      </c>
      <c r="AD628" s="15" t="str">
        <f>IF(J628="","",IF(Z628="SI",J628*(1+'INPUTS Y LISTAS'!$B$15),'Modelo Estadistico'!J628))</f>
        <v/>
      </c>
      <c r="AE628" s="15" t="str">
        <f>IF(K628="","",IF(Z628="SI",K628*(1+'INPUTS Y LISTAS'!$B$15),'Modelo Estadistico'!K628))</f>
        <v/>
      </c>
      <c r="AF628" s="15" t="str">
        <f>IF(L628="","",IF(Z628="SI",L628*(1+'INPUTS Y LISTAS'!$B$15),'Modelo Estadistico'!L628))</f>
        <v/>
      </c>
      <c r="AG628" s="15" t="str">
        <f>IF(M628="","",IF(Z628="SI",M628*(1+'INPUTS Y LISTAS'!$B$15),'Modelo Estadistico'!M628))</f>
        <v/>
      </c>
      <c r="AH628" s="15" t="str">
        <f>IF(N628="","",IF(Z628="SI",N628*(1+'INPUTS Y LISTAS'!$B$15),'Modelo Estadistico'!N628))</f>
        <v/>
      </c>
      <c r="AI628" s="15" t="str">
        <f>IF(O628="","",IF(Z628="SI",O628*(1+'INPUTS Y LISTAS'!$B$15),'Modelo Estadistico'!O628))</f>
        <v/>
      </c>
      <c r="AJ628" s="15" t="str">
        <f>IF(P628="","",IF(Z628="SI",P628*(1+'INPUTS Y LISTAS'!$B$15),'Modelo Estadistico'!P628))</f>
        <v/>
      </c>
      <c r="AK628" s="15" t="str">
        <f>IF(Q628="","",IF(Z628="SI",Q628*(1+'INPUTS Y LISTAS'!$B$15),'Modelo Estadistico'!Q628))</f>
        <v/>
      </c>
      <c r="AL628" s="15" t="str">
        <f>IF(R628="","",IF(Z628="SI",R628*(1+'INPUTS Y LISTAS'!$B$15),'Modelo Estadistico'!R628))</f>
        <v/>
      </c>
      <c r="AM628" s="15" t="str">
        <f>IF(S628="","",IF(Z628="SI",S628*(1+'INPUTS Y LISTAS'!$B$15),'Modelo Estadistico'!S628))</f>
        <v/>
      </c>
      <c r="AN628" s="15" t="str">
        <f>IF(T628="","",IF(Z628="SI",T628*(1+'INPUTS Y LISTAS'!$B$15),'Modelo Estadistico'!T628))</f>
        <v/>
      </c>
      <c r="AO628" s="15" t="str">
        <f>IF(U628="","",IF(Z628="SI",U628*(1+'INPUTS Y LISTAS'!$B$15),'Modelo Estadistico'!U628))</f>
        <v/>
      </c>
      <c r="AP628" s="15" t="str">
        <f>IF(V628="","",IF(Z628="SI",V628*(1+'INPUTS Y LISTAS'!$B$15),'Modelo Estadistico'!V628))</f>
        <v/>
      </c>
      <c r="AQ628" s="15" t="str">
        <f>IF(W628="","",IF(Z628="SI",W628*(1+'INPUTS Y LISTAS'!$B$15),'Modelo Estadistico'!W628))</f>
        <v/>
      </c>
      <c r="AR628" s="15" t="str">
        <f>IF(X628="","",IF(Z628="SI",X628*(1+'INPUTS Y LISTAS'!$B$15),'Modelo Estadistico'!X628))</f>
        <v/>
      </c>
      <c r="AS628" s="71"/>
      <c r="AT628" s="29" t="str">
        <f t="shared" si="632"/>
        <v/>
      </c>
      <c r="AU628" s="15" t="str">
        <f t="shared" si="633"/>
        <v/>
      </c>
      <c r="AV628" s="15" t="str">
        <f t="shared" si="634"/>
        <v/>
      </c>
      <c r="AW628" s="30" t="str">
        <f t="shared" si="635"/>
        <v/>
      </c>
      <c r="AX628" s="28" t="str">
        <f t="shared" si="614"/>
        <v/>
      </c>
      <c r="AY628" s="16" t="str">
        <f t="shared" si="586"/>
        <v/>
      </c>
      <c r="AZ628" s="16" t="str">
        <f t="shared" si="587"/>
        <v/>
      </c>
      <c r="BA628" s="16" t="str">
        <f t="shared" si="588"/>
        <v/>
      </c>
      <c r="BB628" s="16" t="str">
        <f t="shared" si="589"/>
        <v/>
      </c>
      <c r="BC628" s="16" t="str">
        <f t="shared" si="590"/>
        <v/>
      </c>
      <c r="BD628" s="16" t="str">
        <f t="shared" si="591"/>
        <v/>
      </c>
      <c r="BE628" s="16" t="str">
        <f t="shared" si="592"/>
        <v/>
      </c>
      <c r="BF628" s="16" t="str">
        <f t="shared" si="593"/>
        <v/>
      </c>
      <c r="BG628" s="16" t="str">
        <f t="shared" si="594"/>
        <v/>
      </c>
      <c r="BH628" s="16" t="str">
        <f t="shared" si="595"/>
        <v/>
      </c>
      <c r="BI628" s="16" t="str">
        <f t="shared" si="596"/>
        <v/>
      </c>
      <c r="BJ628" s="16" t="str">
        <f t="shared" si="597"/>
        <v/>
      </c>
      <c r="BK628" s="16" t="str">
        <f t="shared" si="598"/>
        <v/>
      </c>
      <c r="BL628" s="16" t="str">
        <f t="shared" si="599"/>
        <v/>
      </c>
      <c r="BM628" s="16"/>
      <c r="BN628" s="16" t="str">
        <f t="shared" si="600"/>
        <v/>
      </c>
      <c r="BO628" s="16" t="str">
        <f t="shared" si="601"/>
        <v/>
      </c>
      <c r="BP628" s="28" t="str">
        <f t="shared" si="602"/>
        <v/>
      </c>
      <c r="BQ628" s="16" t="str">
        <f t="shared" si="603"/>
        <v/>
      </c>
      <c r="BR628" s="16" t="str">
        <f t="shared" si="604"/>
        <v/>
      </c>
      <c r="BS628" s="16" t="str">
        <f t="shared" si="605"/>
        <v/>
      </c>
      <c r="BT628" s="16" t="str">
        <f t="shared" si="606"/>
        <v/>
      </c>
      <c r="BU628" s="16" t="str">
        <f t="shared" si="607"/>
        <v/>
      </c>
      <c r="BV628" s="16" t="str">
        <f t="shared" si="608"/>
        <v/>
      </c>
      <c r="BW628" s="16" t="str">
        <f t="shared" si="609"/>
        <v/>
      </c>
      <c r="BX628" s="16" t="str">
        <f t="shared" si="610"/>
        <v/>
      </c>
      <c r="BY628" s="16" t="str">
        <f t="shared" si="611"/>
        <v/>
      </c>
      <c r="BZ628" s="16" t="str">
        <f t="shared" si="640"/>
        <v/>
      </c>
      <c r="CA628" s="16" t="str">
        <f t="shared" si="640"/>
        <v/>
      </c>
      <c r="CB628" s="16" t="str">
        <f t="shared" si="640"/>
        <v/>
      </c>
      <c r="CC628" s="16" t="str">
        <f t="shared" si="640"/>
        <v/>
      </c>
      <c r="CD628" s="16" t="str">
        <f t="shared" si="640"/>
        <v/>
      </c>
      <c r="CE628" s="16" t="str">
        <f t="shared" si="640"/>
        <v/>
      </c>
      <c r="CF628" s="16" t="str">
        <f t="shared" si="640"/>
        <v/>
      </c>
      <c r="CG628" s="16" t="str">
        <f t="shared" si="640"/>
        <v/>
      </c>
      <c r="CH628" s="66" t="str">
        <f t="shared" si="613"/>
        <v/>
      </c>
      <c r="CI628" s="42" t="str">
        <f t="shared" si="625"/>
        <v/>
      </c>
      <c r="CJ628" s="42" t="str">
        <f t="shared" si="626"/>
        <v/>
      </c>
      <c r="CK628" s="42" t="str">
        <f t="shared" si="627"/>
        <v/>
      </c>
      <c r="CL628" s="42" t="str">
        <f t="shared" si="628"/>
        <v/>
      </c>
      <c r="CM628" s="42" t="str">
        <f t="shared" si="629"/>
        <v/>
      </c>
      <c r="CN628" s="65">
        <f t="shared" si="615"/>
        <v>0</v>
      </c>
      <c r="CO628" s="73"/>
      <c r="CP628" s="41">
        <f t="shared" si="636"/>
        <v>0</v>
      </c>
      <c r="CQ628" s="39">
        <f t="shared" si="637"/>
        <v>0</v>
      </c>
      <c r="CR628" s="40">
        <f t="shared" si="638"/>
        <v>0</v>
      </c>
      <c r="CS628" s="134">
        <f t="shared" si="639"/>
        <v>0</v>
      </c>
      <c r="CT628" s="17"/>
      <c r="CU628" s="129"/>
      <c r="CV628" s="130">
        <f t="shared" si="616"/>
        <v>0</v>
      </c>
      <c r="CW628" s="134">
        <f t="shared" si="617"/>
        <v>0</v>
      </c>
      <c r="CX628" s="131">
        <f>+IF($I$7="SI",'INPUTS Y LISTAS'!$B$31,0)</f>
        <v>0</v>
      </c>
      <c r="CY628" s="132"/>
      <c r="CZ628" s="130">
        <f t="shared" si="618"/>
        <v>0</v>
      </c>
      <c r="DA628" s="134">
        <f t="shared" si="619"/>
        <v>0</v>
      </c>
      <c r="DB628" s="131">
        <f>+IF($I$7="SI",'INPUTS Y LISTAS'!$B$32,0)</f>
        <v>0</v>
      </c>
      <c r="DC628" s="132"/>
      <c r="DD628" s="130">
        <f t="shared" si="620"/>
        <v>0</v>
      </c>
      <c r="DE628" s="134">
        <f t="shared" si="621"/>
        <v>0</v>
      </c>
      <c r="DF628" s="131">
        <f>+IF($I$7="SI",'INPUTS Y LISTAS'!$B$33,0)</f>
        <v>0</v>
      </c>
      <c r="DG628" s="132"/>
      <c r="DH628" s="130">
        <f t="shared" si="622"/>
        <v>0</v>
      </c>
      <c r="DI628" s="134">
        <f t="shared" si="623"/>
        <v>0</v>
      </c>
      <c r="DJ628" s="136">
        <f t="shared" si="624"/>
        <v>0</v>
      </c>
    </row>
    <row r="629" spans="3:114" ht="15.75" hidden="1" outlineLevel="2" x14ac:dyDescent="0.2">
      <c r="C629" s="14">
        <f t="shared" si="631"/>
        <v>615</v>
      </c>
      <c r="D629" s="72"/>
      <c r="E629" s="69">
        <v>1</v>
      </c>
      <c r="F629" s="69"/>
      <c r="G629" s="70"/>
      <c r="H629" s="70"/>
      <c r="I629" s="70"/>
      <c r="J629" s="70"/>
      <c r="K629" s="70"/>
      <c r="L629" s="70"/>
      <c r="M629" s="70"/>
      <c r="N629" s="70"/>
      <c r="O629" s="70"/>
      <c r="P629" s="70"/>
      <c r="Q629" s="70"/>
      <c r="R629" s="70"/>
      <c r="S629" s="70"/>
      <c r="T629" s="70"/>
      <c r="U629" s="70"/>
      <c r="V629" s="70"/>
      <c r="W629" s="70"/>
      <c r="X629" s="70"/>
      <c r="Y629" s="71"/>
      <c r="Z629" s="87" t="s">
        <v>16</v>
      </c>
      <c r="AA629" s="15" t="str">
        <f>IF(G629="","",IF(Z629="SI",G629*(1+'INPUTS Y LISTAS'!$B$15),'Modelo Estadistico'!G629))</f>
        <v/>
      </c>
      <c r="AB629" s="15" t="str">
        <f>IF(H629="","",IF(Z629="SI",H629*(1+'INPUTS Y LISTAS'!$B$15),'Modelo Estadistico'!H629))</f>
        <v/>
      </c>
      <c r="AC629" s="15" t="str">
        <f>IF(I629="","",IF(Z629="SI",I629*(1+'INPUTS Y LISTAS'!$B$15),'Modelo Estadistico'!I629))</f>
        <v/>
      </c>
      <c r="AD629" s="15" t="str">
        <f>IF(J629="","",IF(Z629="SI",J629*(1+'INPUTS Y LISTAS'!$B$15),'Modelo Estadistico'!J629))</f>
        <v/>
      </c>
      <c r="AE629" s="15" t="str">
        <f>IF(K629="","",IF(Z629="SI",K629*(1+'INPUTS Y LISTAS'!$B$15),'Modelo Estadistico'!K629))</f>
        <v/>
      </c>
      <c r="AF629" s="15" t="str">
        <f>IF(L629="","",IF(Z629="SI",L629*(1+'INPUTS Y LISTAS'!$B$15),'Modelo Estadistico'!L629))</f>
        <v/>
      </c>
      <c r="AG629" s="15" t="str">
        <f>IF(M629="","",IF(Z629="SI",M629*(1+'INPUTS Y LISTAS'!$B$15),'Modelo Estadistico'!M629))</f>
        <v/>
      </c>
      <c r="AH629" s="15" t="str">
        <f>IF(N629="","",IF(Z629="SI",N629*(1+'INPUTS Y LISTAS'!$B$15),'Modelo Estadistico'!N629))</f>
        <v/>
      </c>
      <c r="AI629" s="15" t="str">
        <f>IF(O629="","",IF(Z629="SI",O629*(1+'INPUTS Y LISTAS'!$B$15),'Modelo Estadistico'!O629))</f>
        <v/>
      </c>
      <c r="AJ629" s="15" t="str">
        <f>IF(P629="","",IF(Z629="SI",P629*(1+'INPUTS Y LISTAS'!$B$15),'Modelo Estadistico'!P629))</f>
        <v/>
      </c>
      <c r="AK629" s="15" t="str">
        <f>IF(Q629="","",IF(Z629="SI",Q629*(1+'INPUTS Y LISTAS'!$B$15),'Modelo Estadistico'!Q629))</f>
        <v/>
      </c>
      <c r="AL629" s="15" t="str">
        <f>IF(R629="","",IF(Z629="SI",R629*(1+'INPUTS Y LISTAS'!$B$15),'Modelo Estadistico'!R629))</f>
        <v/>
      </c>
      <c r="AM629" s="15" t="str">
        <f>IF(S629="","",IF(Z629="SI",S629*(1+'INPUTS Y LISTAS'!$B$15),'Modelo Estadistico'!S629))</f>
        <v/>
      </c>
      <c r="AN629" s="15" t="str">
        <f>IF(T629="","",IF(Z629="SI",T629*(1+'INPUTS Y LISTAS'!$B$15),'Modelo Estadistico'!T629))</f>
        <v/>
      </c>
      <c r="AO629" s="15" t="str">
        <f>IF(U629="","",IF(Z629="SI",U629*(1+'INPUTS Y LISTAS'!$B$15),'Modelo Estadistico'!U629))</f>
        <v/>
      </c>
      <c r="AP629" s="15" t="str">
        <f>IF(V629="","",IF(Z629="SI",V629*(1+'INPUTS Y LISTAS'!$B$15),'Modelo Estadistico'!V629))</f>
        <v/>
      </c>
      <c r="AQ629" s="15" t="str">
        <f>IF(W629="","",IF(Z629="SI",W629*(1+'INPUTS Y LISTAS'!$B$15),'Modelo Estadistico'!W629))</f>
        <v/>
      </c>
      <c r="AR629" s="15" t="str">
        <f>IF(X629="","",IF(Z629="SI",X629*(1+'INPUTS Y LISTAS'!$B$15),'Modelo Estadistico'!X629))</f>
        <v/>
      </c>
      <c r="AS629" s="71"/>
      <c r="AT629" s="29" t="str">
        <f t="shared" si="632"/>
        <v/>
      </c>
      <c r="AU629" s="15" t="str">
        <f t="shared" si="633"/>
        <v/>
      </c>
      <c r="AV629" s="15" t="str">
        <f t="shared" si="634"/>
        <v/>
      </c>
      <c r="AW629" s="30" t="str">
        <f t="shared" si="635"/>
        <v/>
      </c>
      <c r="AX629" s="28" t="str">
        <f t="shared" si="614"/>
        <v/>
      </c>
      <c r="AY629" s="16" t="str">
        <f t="shared" si="586"/>
        <v/>
      </c>
      <c r="AZ629" s="16" t="str">
        <f t="shared" si="587"/>
        <v/>
      </c>
      <c r="BA629" s="16" t="str">
        <f t="shared" si="588"/>
        <v/>
      </c>
      <c r="BB629" s="16" t="str">
        <f t="shared" si="589"/>
        <v/>
      </c>
      <c r="BC629" s="16" t="str">
        <f t="shared" si="590"/>
        <v/>
      </c>
      <c r="BD629" s="16" t="str">
        <f t="shared" si="591"/>
        <v/>
      </c>
      <c r="BE629" s="16" t="str">
        <f t="shared" si="592"/>
        <v/>
      </c>
      <c r="BF629" s="16" t="str">
        <f t="shared" si="593"/>
        <v/>
      </c>
      <c r="BG629" s="16" t="str">
        <f t="shared" si="594"/>
        <v/>
      </c>
      <c r="BH629" s="16" t="str">
        <f t="shared" si="595"/>
        <v/>
      </c>
      <c r="BI629" s="16" t="str">
        <f t="shared" si="596"/>
        <v/>
      </c>
      <c r="BJ629" s="16" t="str">
        <f t="shared" si="597"/>
        <v/>
      </c>
      <c r="BK629" s="16" t="str">
        <f t="shared" si="598"/>
        <v/>
      </c>
      <c r="BL629" s="16" t="str">
        <f t="shared" si="599"/>
        <v/>
      </c>
      <c r="BM629" s="16"/>
      <c r="BN629" s="16" t="str">
        <f t="shared" si="600"/>
        <v/>
      </c>
      <c r="BO629" s="16" t="str">
        <f t="shared" si="601"/>
        <v/>
      </c>
      <c r="BP629" s="28" t="str">
        <f t="shared" si="602"/>
        <v/>
      </c>
      <c r="BQ629" s="16" t="str">
        <f t="shared" si="603"/>
        <v/>
      </c>
      <c r="BR629" s="16" t="str">
        <f t="shared" si="604"/>
        <v/>
      </c>
      <c r="BS629" s="16" t="str">
        <f t="shared" si="605"/>
        <v/>
      </c>
      <c r="BT629" s="16" t="str">
        <f t="shared" si="606"/>
        <v/>
      </c>
      <c r="BU629" s="16" t="str">
        <f t="shared" si="607"/>
        <v/>
      </c>
      <c r="BV629" s="16" t="str">
        <f t="shared" si="608"/>
        <v/>
      </c>
      <c r="BW629" s="16" t="str">
        <f t="shared" si="609"/>
        <v/>
      </c>
      <c r="BX629" s="16" t="str">
        <f t="shared" si="610"/>
        <v/>
      </c>
      <c r="BY629" s="16" t="str">
        <f t="shared" si="611"/>
        <v/>
      </c>
      <c r="BZ629" s="16" t="str">
        <f t="shared" si="640"/>
        <v/>
      </c>
      <c r="CA629" s="16" t="str">
        <f t="shared" si="640"/>
        <v/>
      </c>
      <c r="CB629" s="16" t="str">
        <f t="shared" si="640"/>
        <v/>
      </c>
      <c r="CC629" s="16" t="str">
        <f t="shared" si="640"/>
        <v/>
      </c>
      <c r="CD629" s="16" t="str">
        <f t="shared" si="640"/>
        <v/>
      </c>
      <c r="CE629" s="16" t="str">
        <f t="shared" si="640"/>
        <v/>
      </c>
      <c r="CF629" s="16" t="str">
        <f t="shared" si="640"/>
        <v/>
      </c>
      <c r="CG629" s="16" t="str">
        <f t="shared" si="640"/>
        <v/>
      </c>
      <c r="CH629" s="66" t="str">
        <f t="shared" si="613"/>
        <v/>
      </c>
      <c r="CI629" s="42" t="str">
        <f t="shared" si="625"/>
        <v/>
      </c>
      <c r="CJ629" s="42" t="str">
        <f t="shared" si="626"/>
        <v/>
      </c>
      <c r="CK629" s="42" t="str">
        <f t="shared" si="627"/>
        <v/>
      </c>
      <c r="CL629" s="42" t="str">
        <f t="shared" si="628"/>
        <v/>
      </c>
      <c r="CM629" s="42" t="str">
        <f t="shared" si="629"/>
        <v/>
      </c>
      <c r="CN629" s="65">
        <f t="shared" si="615"/>
        <v>0</v>
      </c>
      <c r="CO629" s="73"/>
      <c r="CP629" s="41">
        <f t="shared" si="636"/>
        <v>0</v>
      </c>
      <c r="CQ629" s="39">
        <f t="shared" si="637"/>
        <v>0</v>
      </c>
      <c r="CR629" s="40">
        <f t="shared" si="638"/>
        <v>0</v>
      </c>
      <c r="CS629" s="134">
        <f t="shared" si="639"/>
        <v>0</v>
      </c>
      <c r="CT629" s="17"/>
      <c r="CU629" s="129"/>
      <c r="CV629" s="130">
        <f t="shared" si="616"/>
        <v>0</v>
      </c>
      <c r="CW629" s="134">
        <f t="shared" si="617"/>
        <v>0</v>
      </c>
      <c r="CX629" s="131">
        <f>+IF($I$7="SI",'INPUTS Y LISTAS'!$B$31,0)</f>
        <v>0</v>
      </c>
      <c r="CY629" s="132"/>
      <c r="CZ629" s="130">
        <f t="shared" si="618"/>
        <v>0</v>
      </c>
      <c r="DA629" s="134">
        <f t="shared" si="619"/>
        <v>0</v>
      </c>
      <c r="DB629" s="131">
        <f>+IF($I$7="SI",'INPUTS Y LISTAS'!$B$32,0)</f>
        <v>0</v>
      </c>
      <c r="DC629" s="132"/>
      <c r="DD629" s="130">
        <f t="shared" si="620"/>
        <v>0</v>
      </c>
      <c r="DE629" s="134">
        <f t="shared" si="621"/>
        <v>0</v>
      </c>
      <c r="DF629" s="131">
        <f>+IF($I$7="SI",'INPUTS Y LISTAS'!$B$33,0)</f>
        <v>0</v>
      </c>
      <c r="DG629" s="132"/>
      <c r="DH629" s="130">
        <f t="shared" si="622"/>
        <v>0</v>
      </c>
      <c r="DI629" s="134">
        <f t="shared" si="623"/>
        <v>0</v>
      </c>
      <c r="DJ629" s="136">
        <f t="shared" si="624"/>
        <v>0</v>
      </c>
    </row>
    <row r="630" spans="3:114" ht="15.75" hidden="1" outlineLevel="2" x14ac:dyDescent="0.2">
      <c r="C630" s="14">
        <f t="shared" si="631"/>
        <v>616</v>
      </c>
      <c r="D630" s="72"/>
      <c r="E630" s="69">
        <v>1</v>
      </c>
      <c r="F630" s="69"/>
      <c r="G630" s="70"/>
      <c r="H630" s="70"/>
      <c r="I630" s="70"/>
      <c r="J630" s="70"/>
      <c r="K630" s="70"/>
      <c r="L630" s="70"/>
      <c r="M630" s="70"/>
      <c r="N630" s="70"/>
      <c r="O630" s="70"/>
      <c r="P630" s="70"/>
      <c r="Q630" s="70"/>
      <c r="R630" s="70"/>
      <c r="S630" s="70"/>
      <c r="T630" s="70"/>
      <c r="U630" s="70"/>
      <c r="V630" s="70"/>
      <c r="W630" s="70"/>
      <c r="X630" s="70"/>
      <c r="Y630" s="71"/>
      <c r="Z630" s="87" t="s">
        <v>16</v>
      </c>
      <c r="AA630" s="15" t="str">
        <f>IF(G630="","",IF(Z630="SI",G630*(1+'INPUTS Y LISTAS'!$B$15),'Modelo Estadistico'!G630))</f>
        <v/>
      </c>
      <c r="AB630" s="15" t="str">
        <f>IF(H630="","",IF(Z630="SI",H630*(1+'INPUTS Y LISTAS'!$B$15),'Modelo Estadistico'!H630))</f>
        <v/>
      </c>
      <c r="AC630" s="15" t="str">
        <f>IF(I630="","",IF(Z630="SI",I630*(1+'INPUTS Y LISTAS'!$B$15),'Modelo Estadistico'!I630))</f>
        <v/>
      </c>
      <c r="AD630" s="15" t="str">
        <f>IF(J630="","",IF(Z630="SI",J630*(1+'INPUTS Y LISTAS'!$B$15),'Modelo Estadistico'!J630))</f>
        <v/>
      </c>
      <c r="AE630" s="15" t="str">
        <f>IF(K630="","",IF(Z630="SI",K630*(1+'INPUTS Y LISTAS'!$B$15),'Modelo Estadistico'!K630))</f>
        <v/>
      </c>
      <c r="AF630" s="15" t="str">
        <f>IF(L630="","",IF(Z630="SI",L630*(1+'INPUTS Y LISTAS'!$B$15),'Modelo Estadistico'!L630))</f>
        <v/>
      </c>
      <c r="AG630" s="15" t="str">
        <f>IF(M630="","",IF(Z630="SI",M630*(1+'INPUTS Y LISTAS'!$B$15),'Modelo Estadistico'!M630))</f>
        <v/>
      </c>
      <c r="AH630" s="15" t="str">
        <f>IF(N630="","",IF(Z630="SI",N630*(1+'INPUTS Y LISTAS'!$B$15),'Modelo Estadistico'!N630))</f>
        <v/>
      </c>
      <c r="AI630" s="15" t="str">
        <f>IF(O630="","",IF(Z630="SI",O630*(1+'INPUTS Y LISTAS'!$B$15),'Modelo Estadistico'!O630))</f>
        <v/>
      </c>
      <c r="AJ630" s="15" t="str">
        <f>IF(P630="","",IF(Z630="SI",P630*(1+'INPUTS Y LISTAS'!$B$15),'Modelo Estadistico'!P630))</f>
        <v/>
      </c>
      <c r="AK630" s="15" t="str">
        <f>IF(Q630="","",IF(Z630="SI",Q630*(1+'INPUTS Y LISTAS'!$B$15),'Modelo Estadistico'!Q630))</f>
        <v/>
      </c>
      <c r="AL630" s="15" t="str">
        <f>IF(R630="","",IF(Z630="SI",R630*(1+'INPUTS Y LISTAS'!$B$15),'Modelo Estadistico'!R630))</f>
        <v/>
      </c>
      <c r="AM630" s="15" t="str">
        <f>IF(S630="","",IF(Z630="SI",S630*(1+'INPUTS Y LISTAS'!$B$15),'Modelo Estadistico'!S630))</f>
        <v/>
      </c>
      <c r="AN630" s="15" t="str">
        <f>IF(T630="","",IF(Z630="SI",T630*(1+'INPUTS Y LISTAS'!$B$15),'Modelo Estadistico'!T630))</f>
        <v/>
      </c>
      <c r="AO630" s="15" t="str">
        <f>IF(U630="","",IF(Z630="SI",U630*(1+'INPUTS Y LISTAS'!$B$15),'Modelo Estadistico'!U630))</f>
        <v/>
      </c>
      <c r="AP630" s="15" t="str">
        <f>IF(V630="","",IF(Z630="SI",V630*(1+'INPUTS Y LISTAS'!$B$15),'Modelo Estadistico'!V630))</f>
        <v/>
      </c>
      <c r="AQ630" s="15" t="str">
        <f>IF(W630="","",IF(Z630="SI",W630*(1+'INPUTS Y LISTAS'!$B$15),'Modelo Estadistico'!W630))</f>
        <v/>
      </c>
      <c r="AR630" s="15" t="str">
        <f>IF(X630="","",IF(Z630="SI",X630*(1+'INPUTS Y LISTAS'!$B$15),'Modelo Estadistico'!X630))</f>
        <v/>
      </c>
      <c r="AS630" s="71"/>
      <c r="AT630" s="29" t="str">
        <f t="shared" si="632"/>
        <v/>
      </c>
      <c r="AU630" s="15" t="str">
        <f t="shared" si="633"/>
        <v/>
      </c>
      <c r="AV630" s="15" t="str">
        <f t="shared" si="634"/>
        <v/>
      </c>
      <c r="AW630" s="30" t="str">
        <f t="shared" si="635"/>
        <v/>
      </c>
      <c r="AX630" s="28" t="str">
        <f t="shared" si="614"/>
        <v/>
      </c>
      <c r="AY630" s="16" t="str">
        <f t="shared" si="586"/>
        <v/>
      </c>
      <c r="AZ630" s="16" t="str">
        <f t="shared" si="587"/>
        <v/>
      </c>
      <c r="BA630" s="16" t="str">
        <f t="shared" si="588"/>
        <v/>
      </c>
      <c r="BB630" s="16" t="str">
        <f t="shared" si="589"/>
        <v/>
      </c>
      <c r="BC630" s="16" t="str">
        <f t="shared" si="590"/>
        <v/>
      </c>
      <c r="BD630" s="16" t="str">
        <f t="shared" si="591"/>
        <v/>
      </c>
      <c r="BE630" s="16" t="str">
        <f t="shared" si="592"/>
        <v/>
      </c>
      <c r="BF630" s="16" t="str">
        <f t="shared" si="593"/>
        <v/>
      </c>
      <c r="BG630" s="16" t="str">
        <f t="shared" si="594"/>
        <v/>
      </c>
      <c r="BH630" s="16" t="str">
        <f t="shared" si="595"/>
        <v/>
      </c>
      <c r="BI630" s="16" t="str">
        <f t="shared" si="596"/>
        <v/>
      </c>
      <c r="BJ630" s="16" t="str">
        <f t="shared" si="597"/>
        <v/>
      </c>
      <c r="BK630" s="16" t="str">
        <f t="shared" si="598"/>
        <v/>
      </c>
      <c r="BL630" s="16" t="str">
        <f t="shared" si="599"/>
        <v/>
      </c>
      <c r="BM630" s="16"/>
      <c r="BN630" s="16" t="str">
        <f t="shared" si="600"/>
        <v/>
      </c>
      <c r="BO630" s="16" t="str">
        <f t="shared" si="601"/>
        <v/>
      </c>
      <c r="BP630" s="28" t="str">
        <f t="shared" si="602"/>
        <v/>
      </c>
      <c r="BQ630" s="16" t="str">
        <f t="shared" si="603"/>
        <v/>
      </c>
      <c r="BR630" s="16" t="str">
        <f t="shared" si="604"/>
        <v/>
      </c>
      <c r="BS630" s="16" t="str">
        <f t="shared" si="605"/>
        <v/>
      </c>
      <c r="BT630" s="16" t="str">
        <f t="shared" si="606"/>
        <v/>
      </c>
      <c r="BU630" s="16" t="str">
        <f t="shared" si="607"/>
        <v/>
      </c>
      <c r="BV630" s="16" t="str">
        <f t="shared" si="608"/>
        <v/>
      </c>
      <c r="BW630" s="16" t="str">
        <f t="shared" si="609"/>
        <v/>
      </c>
      <c r="BX630" s="16" t="str">
        <f t="shared" si="610"/>
        <v/>
      </c>
      <c r="BY630" s="16" t="str">
        <f t="shared" si="611"/>
        <v/>
      </c>
      <c r="BZ630" s="16" t="str">
        <f t="shared" si="640"/>
        <v/>
      </c>
      <c r="CA630" s="16" t="str">
        <f t="shared" si="640"/>
        <v/>
      </c>
      <c r="CB630" s="16" t="str">
        <f t="shared" si="640"/>
        <v/>
      </c>
      <c r="CC630" s="16" t="str">
        <f t="shared" si="640"/>
        <v/>
      </c>
      <c r="CD630" s="16" t="str">
        <f t="shared" si="640"/>
        <v/>
      </c>
      <c r="CE630" s="16" t="str">
        <f t="shared" si="640"/>
        <v/>
      </c>
      <c r="CF630" s="16" t="str">
        <f t="shared" si="640"/>
        <v/>
      </c>
      <c r="CG630" s="16" t="str">
        <f t="shared" si="640"/>
        <v/>
      </c>
      <c r="CH630" s="66" t="str">
        <f t="shared" si="613"/>
        <v/>
      </c>
      <c r="CI630" s="42" t="str">
        <f t="shared" si="625"/>
        <v/>
      </c>
      <c r="CJ630" s="42" t="str">
        <f t="shared" si="626"/>
        <v/>
      </c>
      <c r="CK630" s="42" t="str">
        <f t="shared" si="627"/>
        <v/>
      </c>
      <c r="CL630" s="42" t="str">
        <f t="shared" si="628"/>
        <v/>
      </c>
      <c r="CM630" s="42" t="str">
        <f t="shared" si="629"/>
        <v/>
      </c>
      <c r="CN630" s="65">
        <f t="shared" si="615"/>
        <v>0</v>
      </c>
      <c r="CO630" s="73"/>
      <c r="CP630" s="41">
        <f t="shared" si="636"/>
        <v>0</v>
      </c>
      <c r="CQ630" s="39">
        <f t="shared" si="637"/>
        <v>0</v>
      </c>
      <c r="CR630" s="40">
        <f t="shared" si="638"/>
        <v>0</v>
      </c>
      <c r="CS630" s="134">
        <f t="shared" si="639"/>
        <v>0</v>
      </c>
      <c r="CT630" s="17"/>
      <c r="CU630" s="129"/>
      <c r="CV630" s="130">
        <f t="shared" si="616"/>
        <v>0</v>
      </c>
      <c r="CW630" s="134">
        <f t="shared" si="617"/>
        <v>0</v>
      </c>
      <c r="CX630" s="131">
        <f>+IF($I$7="SI",'INPUTS Y LISTAS'!$B$31,0)</f>
        <v>0</v>
      </c>
      <c r="CY630" s="132"/>
      <c r="CZ630" s="130">
        <f t="shared" si="618"/>
        <v>0</v>
      </c>
      <c r="DA630" s="134">
        <f t="shared" si="619"/>
        <v>0</v>
      </c>
      <c r="DB630" s="131">
        <f>+IF($I$7="SI",'INPUTS Y LISTAS'!$B$32,0)</f>
        <v>0</v>
      </c>
      <c r="DC630" s="132"/>
      <c r="DD630" s="130">
        <f t="shared" si="620"/>
        <v>0</v>
      </c>
      <c r="DE630" s="134">
        <f t="shared" si="621"/>
        <v>0</v>
      </c>
      <c r="DF630" s="131">
        <f>+IF($I$7="SI",'INPUTS Y LISTAS'!$B$33,0)</f>
        <v>0</v>
      </c>
      <c r="DG630" s="132"/>
      <c r="DH630" s="130">
        <f t="shared" si="622"/>
        <v>0</v>
      </c>
      <c r="DI630" s="134">
        <f t="shared" si="623"/>
        <v>0</v>
      </c>
      <c r="DJ630" s="136">
        <f t="shared" si="624"/>
        <v>0</v>
      </c>
    </row>
    <row r="631" spans="3:114" ht="15.75" hidden="1" outlineLevel="2" x14ac:dyDescent="0.2">
      <c r="C631" s="14">
        <f t="shared" si="631"/>
        <v>617</v>
      </c>
      <c r="D631" s="72"/>
      <c r="E631" s="69">
        <v>1</v>
      </c>
      <c r="F631" s="69"/>
      <c r="G631" s="70"/>
      <c r="H631" s="70"/>
      <c r="I631" s="70"/>
      <c r="J631" s="70"/>
      <c r="K631" s="70"/>
      <c r="L631" s="70"/>
      <c r="M631" s="70"/>
      <c r="N631" s="70"/>
      <c r="O631" s="70"/>
      <c r="P631" s="70"/>
      <c r="Q631" s="70"/>
      <c r="R631" s="70"/>
      <c r="S631" s="70"/>
      <c r="T631" s="70"/>
      <c r="U631" s="70"/>
      <c r="V631" s="70"/>
      <c r="W631" s="70"/>
      <c r="X631" s="70"/>
      <c r="Y631" s="71"/>
      <c r="Z631" s="87" t="s">
        <v>16</v>
      </c>
      <c r="AA631" s="15" t="str">
        <f>IF(G631="","",IF(Z631="SI",G631*(1+'INPUTS Y LISTAS'!$B$15),'Modelo Estadistico'!G631))</f>
        <v/>
      </c>
      <c r="AB631" s="15" t="str">
        <f>IF(H631="","",IF(Z631="SI",H631*(1+'INPUTS Y LISTAS'!$B$15),'Modelo Estadistico'!H631))</f>
        <v/>
      </c>
      <c r="AC631" s="15" t="str">
        <f>IF(I631="","",IF(Z631="SI",I631*(1+'INPUTS Y LISTAS'!$B$15),'Modelo Estadistico'!I631))</f>
        <v/>
      </c>
      <c r="AD631" s="15" t="str">
        <f>IF(J631="","",IF(Z631="SI",J631*(1+'INPUTS Y LISTAS'!$B$15),'Modelo Estadistico'!J631))</f>
        <v/>
      </c>
      <c r="AE631" s="15" t="str">
        <f>IF(K631="","",IF(Z631="SI",K631*(1+'INPUTS Y LISTAS'!$B$15),'Modelo Estadistico'!K631))</f>
        <v/>
      </c>
      <c r="AF631" s="15" t="str">
        <f>IF(L631="","",IF(Z631="SI",L631*(1+'INPUTS Y LISTAS'!$B$15),'Modelo Estadistico'!L631))</f>
        <v/>
      </c>
      <c r="AG631" s="15" t="str">
        <f>IF(M631="","",IF(Z631="SI",M631*(1+'INPUTS Y LISTAS'!$B$15),'Modelo Estadistico'!M631))</f>
        <v/>
      </c>
      <c r="AH631" s="15" t="str">
        <f>IF(N631="","",IF(Z631="SI",N631*(1+'INPUTS Y LISTAS'!$B$15),'Modelo Estadistico'!N631))</f>
        <v/>
      </c>
      <c r="AI631" s="15" t="str">
        <f>IF(O631="","",IF(Z631="SI",O631*(1+'INPUTS Y LISTAS'!$B$15),'Modelo Estadistico'!O631))</f>
        <v/>
      </c>
      <c r="AJ631" s="15" t="str">
        <f>IF(P631="","",IF(Z631="SI",P631*(1+'INPUTS Y LISTAS'!$B$15),'Modelo Estadistico'!P631))</f>
        <v/>
      </c>
      <c r="AK631" s="15" t="str">
        <f>IF(Q631="","",IF(Z631="SI",Q631*(1+'INPUTS Y LISTAS'!$B$15),'Modelo Estadistico'!Q631))</f>
        <v/>
      </c>
      <c r="AL631" s="15" t="str">
        <f>IF(R631="","",IF(Z631="SI",R631*(1+'INPUTS Y LISTAS'!$B$15),'Modelo Estadistico'!R631))</f>
        <v/>
      </c>
      <c r="AM631" s="15" t="str">
        <f>IF(S631="","",IF(Z631="SI",S631*(1+'INPUTS Y LISTAS'!$B$15),'Modelo Estadistico'!S631))</f>
        <v/>
      </c>
      <c r="AN631" s="15" t="str">
        <f>IF(T631="","",IF(Z631="SI",T631*(1+'INPUTS Y LISTAS'!$B$15),'Modelo Estadistico'!T631))</f>
        <v/>
      </c>
      <c r="AO631" s="15" t="str">
        <f>IF(U631="","",IF(Z631="SI",U631*(1+'INPUTS Y LISTAS'!$B$15),'Modelo Estadistico'!U631))</f>
        <v/>
      </c>
      <c r="AP631" s="15" t="str">
        <f>IF(V631="","",IF(Z631="SI",V631*(1+'INPUTS Y LISTAS'!$B$15),'Modelo Estadistico'!V631))</f>
        <v/>
      </c>
      <c r="AQ631" s="15" t="str">
        <f>IF(W631="","",IF(Z631="SI",W631*(1+'INPUTS Y LISTAS'!$B$15),'Modelo Estadistico'!W631))</f>
        <v/>
      </c>
      <c r="AR631" s="15" t="str">
        <f>IF(X631="","",IF(Z631="SI",X631*(1+'INPUTS Y LISTAS'!$B$15),'Modelo Estadistico'!X631))</f>
        <v/>
      </c>
      <c r="AS631" s="71"/>
      <c r="AT631" s="29" t="str">
        <f t="shared" si="632"/>
        <v/>
      </c>
      <c r="AU631" s="15" t="str">
        <f t="shared" si="633"/>
        <v/>
      </c>
      <c r="AV631" s="15" t="str">
        <f t="shared" si="634"/>
        <v/>
      </c>
      <c r="AW631" s="30" t="str">
        <f t="shared" si="635"/>
        <v/>
      </c>
      <c r="AX631" s="28" t="str">
        <f t="shared" si="614"/>
        <v/>
      </c>
      <c r="AY631" s="16" t="str">
        <f t="shared" si="586"/>
        <v/>
      </c>
      <c r="AZ631" s="16" t="str">
        <f t="shared" si="587"/>
        <v/>
      </c>
      <c r="BA631" s="16" t="str">
        <f t="shared" si="588"/>
        <v/>
      </c>
      <c r="BB631" s="16" t="str">
        <f t="shared" si="589"/>
        <v/>
      </c>
      <c r="BC631" s="16" t="str">
        <f t="shared" si="590"/>
        <v/>
      </c>
      <c r="BD631" s="16" t="str">
        <f t="shared" si="591"/>
        <v/>
      </c>
      <c r="BE631" s="16" t="str">
        <f t="shared" si="592"/>
        <v/>
      </c>
      <c r="BF631" s="16" t="str">
        <f t="shared" si="593"/>
        <v/>
      </c>
      <c r="BG631" s="16" t="str">
        <f t="shared" si="594"/>
        <v/>
      </c>
      <c r="BH631" s="16" t="str">
        <f t="shared" si="595"/>
        <v/>
      </c>
      <c r="BI631" s="16" t="str">
        <f t="shared" si="596"/>
        <v/>
      </c>
      <c r="BJ631" s="16" t="str">
        <f t="shared" si="597"/>
        <v/>
      </c>
      <c r="BK631" s="16" t="str">
        <f t="shared" si="598"/>
        <v/>
      </c>
      <c r="BL631" s="16" t="str">
        <f t="shared" si="599"/>
        <v/>
      </c>
      <c r="BM631" s="16"/>
      <c r="BN631" s="16" t="str">
        <f t="shared" si="600"/>
        <v/>
      </c>
      <c r="BO631" s="16" t="str">
        <f t="shared" si="601"/>
        <v/>
      </c>
      <c r="BP631" s="28" t="str">
        <f t="shared" si="602"/>
        <v/>
      </c>
      <c r="BQ631" s="16" t="str">
        <f t="shared" si="603"/>
        <v/>
      </c>
      <c r="BR631" s="16" t="str">
        <f t="shared" si="604"/>
        <v/>
      </c>
      <c r="BS631" s="16" t="str">
        <f t="shared" si="605"/>
        <v/>
      </c>
      <c r="BT631" s="16" t="str">
        <f t="shared" si="606"/>
        <v/>
      </c>
      <c r="BU631" s="16" t="str">
        <f t="shared" si="607"/>
        <v/>
      </c>
      <c r="BV631" s="16" t="str">
        <f t="shared" si="608"/>
        <v/>
      </c>
      <c r="BW631" s="16" t="str">
        <f t="shared" si="609"/>
        <v/>
      </c>
      <c r="BX631" s="16" t="str">
        <f t="shared" si="610"/>
        <v/>
      </c>
      <c r="BY631" s="16" t="str">
        <f t="shared" si="611"/>
        <v/>
      </c>
      <c r="BZ631" s="16" t="str">
        <f t="shared" si="640"/>
        <v/>
      </c>
      <c r="CA631" s="16" t="str">
        <f t="shared" si="640"/>
        <v/>
      </c>
      <c r="CB631" s="16" t="str">
        <f t="shared" si="640"/>
        <v/>
      </c>
      <c r="CC631" s="16" t="str">
        <f t="shared" si="640"/>
        <v/>
      </c>
      <c r="CD631" s="16" t="str">
        <f t="shared" si="640"/>
        <v/>
      </c>
      <c r="CE631" s="16" t="str">
        <f t="shared" si="640"/>
        <v/>
      </c>
      <c r="CF631" s="16" t="str">
        <f t="shared" si="640"/>
        <v/>
      </c>
      <c r="CG631" s="16" t="str">
        <f t="shared" si="640"/>
        <v/>
      </c>
      <c r="CH631" s="66" t="str">
        <f t="shared" si="613"/>
        <v/>
      </c>
      <c r="CI631" s="42" t="str">
        <f t="shared" si="625"/>
        <v/>
      </c>
      <c r="CJ631" s="42" t="str">
        <f t="shared" si="626"/>
        <v/>
      </c>
      <c r="CK631" s="42" t="str">
        <f t="shared" si="627"/>
        <v/>
      </c>
      <c r="CL631" s="42" t="str">
        <f t="shared" si="628"/>
        <v/>
      </c>
      <c r="CM631" s="42" t="str">
        <f t="shared" si="629"/>
        <v/>
      </c>
      <c r="CN631" s="65">
        <f t="shared" si="615"/>
        <v>0</v>
      </c>
      <c r="CO631" s="73"/>
      <c r="CP631" s="41">
        <f t="shared" si="636"/>
        <v>0</v>
      </c>
      <c r="CQ631" s="39">
        <f t="shared" si="637"/>
        <v>0</v>
      </c>
      <c r="CR631" s="40">
        <f t="shared" si="638"/>
        <v>0</v>
      </c>
      <c r="CS631" s="134">
        <f t="shared" si="639"/>
        <v>0</v>
      </c>
      <c r="CT631" s="17"/>
      <c r="CU631" s="129"/>
      <c r="CV631" s="130">
        <f t="shared" si="616"/>
        <v>0</v>
      </c>
      <c r="CW631" s="134">
        <f t="shared" si="617"/>
        <v>0</v>
      </c>
      <c r="CX631" s="131">
        <f>+IF($I$7="SI",'INPUTS Y LISTAS'!$B$31,0)</f>
        <v>0</v>
      </c>
      <c r="CY631" s="132"/>
      <c r="CZ631" s="130">
        <f t="shared" si="618"/>
        <v>0</v>
      </c>
      <c r="DA631" s="134">
        <f t="shared" si="619"/>
        <v>0</v>
      </c>
      <c r="DB631" s="131">
        <f>+IF($I$7="SI",'INPUTS Y LISTAS'!$B$32,0)</f>
        <v>0</v>
      </c>
      <c r="DC631" s="132"/>
      <c r="DD631" s="130">
        <f t="shared" si="620"/>
        <v>0</v>
      </c>
      <c r="DE631" s="134">
        <f t="shared" si="621"/>
        <v>0</v>
      </c>
      <c r="DF631" s="131">
        <f>+IF($I$7="SI",'INPUTS Y LISTAS'!$B$33,0)</f>
        <v>0</v>
      </c>
      <c r="DG631" s="132"/>
      <c r="DH631" s="130">
        <f t="shared" si="622"/>
        <v>0</v>
      </c>
      <c r="DI631" s="134">
        <f t="shared" si="623"/>
        <v>0</v>
      </c>
      <c r="DJ631" s="136">
        <f t="shared" si="624"/>
        <v>0</v>
      </c>
    </row>
    <row r="632" spans="3:114" ht="15.75" hidden="1" outlineLevel="2" x14ac:dyDescent="0.2">
      <c r="C632" s="14">
        <f t="shared" si="631"/>
        <v>618</v>
      </c>
      <c r="D632" s="72"/>
      <c r="E632" s="69">
        <v>1</v>
      </c>
      <c r="F632" s="69"/>
      <c r="G632" s="70"/>
      <c r="H632" s="70"/>
      <c r="I632" s="70"/>
      <c r="J632" s="70"/>
      <c r="K632" s="70"/>
      <c r="L632" s="70"/>
      <c r="M632" s="70"/>
      <c r="N632" s="70"/>
      <c r="O632" s="70"/>
      <c r="P632" s="70"/>
      <c r="Q632" s="70"/>
      <c r="R632" s="70"/>
      <c r="S632" s="70"/>
      <c r="T632" s="70"/>
      <c r="U632" s="70"/>
      <c r="V632" s="70"/>
      <c r="W632" s="70"/>
      <c r="X632" s="70"/>
      <c r="Y632" s="71"/>
      <c r="Z632" s="87" t="s">
        <v>16</v>
      </c>
      <c r="AA632" s="15" t="str">
        <f>IF(G632="","",IF(Z632="SI",G632*(1+'INPUTS Y LISTAS'!$B$15),'Modelo Estadistico'!G632))</f>
        <v/>
      </c>
      <c r="AB632" s="15" t="str">
        <f>IF(H632="","",IF(Z632="SI",H632*(1+'INPUTS Y LISTAS'!$B$15),'Modelo Estadistico'!H632))</f>
        <v/>
      </c>
      <c r="AC632" s="15" t="str">
        <f>IF(I632="","",IF(Z632="SI",I632*(1+'INPUTS Y LISTAS'!$B$15),'Modelo Estadistico'!I632))</f>
        <v/>
      </c>
      <c r="AD632" s="15" t="str">
        <f>IF(J632="","",IF(Z632="SI",J632*(1+'INPUTS Y LISTAS'!$B$15),'Modelo Estadistico'!J632))</f>
        <v/>
      </c>
      <c r="AE632" s="15" t="str">
        <f>IF(K632="","",IF(Z632="SI",K632*(1+'INPUTS Y LISTAS'!$B$15),'Modelo Estadistico'!K632))</f>
        <v/>
      </c>
      <c r="AF632" s="15" t="str">
        <f>IF(L632="","",IF(Z632="SI",L632*(1+'INPUTS Y LISTAS'!$B$15),'Modelo Estadistico'!L632))</f>
        <v/>
      </c>
      <c r="AG632" s="15" t="str">
        <f>IF(M632="","",IF(Z632="SI",M632*(1+'INPUTS Y LISTAS'!$B$15),'Modelo Estadistico'!M632))</f>
        <v/>
      </c>
      <c r="AH632" s="15" t="str">
        <f>IF(N632="","",IF(Z632="SI",N632*(1+'INPUTS Y LISTAS'!$B$15),'Modelo Estadistico'!N632))</f>
        <v/>
      </c>
      <c r="AI632" s="15" t="str">
        <f>IF(O632="","",IF(Z632="SI",O632*(1+'INPUTS Y LISTAS'!$B$15),'Modelo Estadistico'!O632))</f>
        <v/>
      </c>
      <c r="AJ632" s="15" t="str">
        <f>IF(P632="","",IF(Z632="SI",P632*(1+'INPUTS Y LISTAS'!$B$15),'Modelo Estadistico'!P632))</f>
        <v/>
      </c>
      <c r="AK632" s="15" t="str">
        <f>IF(Q632="","",IF(Z632="SI",Q632*(1+'INPUTS Y LISTAS'!$B$15),'Modelo Estadistico'!Q632))</f>
        <v/>
      </c>
      <c r="AL632" s="15" t="str">
        <f>IF(R632="","",IF(Z632="SI",R632*(1+'INPUTS Y LISTAS'!$B$15),'Modelo Estadistico'!R632))</f>
        <v/>
      </c>
      <c r="AM632" s="15" t="str">
        <f>IF(S632="","",IF(Z632="SI",S632*(1+'INPUTS Y LISTAS'!$B$15),'Modelo Estadistico'!S632))</f>
        <v/>
      </c>
      <c r="AN632" s="15" t="str">
        <f>IF(T632="","",IF(Z632="SI",T632*(1+'INPUTS Y LISTAS'!$B$15),'Modelo Estadistico'!T632))</f>
        <v/>
      </c>
      <c r="AO632" s="15" t="str">
        <f>IF(U632="","",IF(Z632="SI",U632*(1+'INPUTS Y LISTAS'!$B$15),'Modelo Estadistico'!U632))</f>
        <v/>
      </c>
      <c r="AP632" s="15" t="str">
        <f>IF(V632="","",IF(Z632="SI",V632*(1+'INPUTS Y LISTAS'!$B$15),'Modelo Estadistico'!V632))</f>
        <v/>
      </c>
      <c r="AQ632" s="15" t="str">
        <f>IF(W632="","",IF(Z632="SI",W632*(1+'INPUTS Y LISTAS'!$B$15),'Modelo Estadistico'!W632))</f>
        <v/>
      </c>
      <c r="AR632" s="15" t="str">
        <f>IF(X632="","",IF(Z632="SI",X632*(1+'INPUTS Y LISTAS'!$B$15),'Modelo Estadistico'!X632))</f>
        <v/>
      </c>
      <c r="AS632" s="71"/>
      <c r="AT632" s="29" t="str">
        <f t="shared" si="632"/>
        <v/>
      </c>
      <c r="AU632" s="15" t="str">
        <f t="shared" si="633"/>
        <v/>
      </c>
      <c r="AV632" s="15" t="str">
        <f t="shared" si="634"/>
        <v/>
      </c>
      <c r="AW632" s="30" t="str">
        <f t="shared" si="635"/>
        <v/>
      </c>
      <c r="AX632" s="28" t="str">
        <f t="shared" si="614"/>
        <v/>
      </c>
      <c r="AY632" s="16" t="str">
        <f t="shared" si="586"/>
        <v/>
      </c>
      <c r="AZ632" s="16" t="str">
        <f t="shared" si="587"/>
        <v/>
      </c>
      <c r="BA632" s="16" t="str">
        <f t="shared" si="588"/>
        <v/>
      </c>
      <c r="BB632" s="16" t="str">
        <f t="shared" si="589"/>
        <v/>
      </c>
      <c r="BC632" s="16" t="str">
        <f t="shared" si="590"/>
        <v/>
      </c>
      <c r="BD632" s="16" t="str">
        <f t="shared" si="591"/>
        <v/>
      </c>
      <c r="BE632" s="16" t="str">
        <f t="shared" si="592"/>
        <v/>
      </c>
      <c r="BF632" s="16" t="str">
        <f t="shared" si="593"/>
        <v/>
      </c>
      <c r="BG632" s="16" t="str">
        <f t="shared" si="594"/>
        <v/>
      </c>
      <c r="BH632" s="16" t="str">
        <f t="shared" si="595"/>
        <v/>
      </c>
      <c r="BI632" s="16" t="str">
        <f t="shared" si="596"/>
        <v/>
      </c>
      <c r="BJ632" s="16" t="str">
        <f t="shared" si="597"/>
        <v/>
      </c>
      <c r="BK632" s="16" t="str">
        <f t="shared" si="598"/>
        <v/>
      </c>
      <c r="BL632" s="16" t="str">
        <f t="shared" si="599"/>
        <v/>
      </c>
      <c r="BM632" s="16"/>
      <c r="BN632" s="16" t="str">
        <f t="shared" si="600"/>
        <v/>
      </c>
      <c r="BO632" s="16" t="str">
        <f t="shared" si="601"/>
        <v/>
      </c>
      <c r="BP632" s="28" t="str">
        <f t="shared" si="602"/>
        <v/>
      </c>
      <c r="BQ632" s="16" t="str">
        <f t="shared" si="603"/>
        <v/>
      </c>
      <c r="BR632" s="16" t="str">
        <f t="shared" si="604"/>
        <v/>
      </c>
      <c r="BS632" s="16" t="str">
        <f t="shared" si="605"/>
        <v/>
      </c>
      <c r="BT632" s="16" t="str">
        <f t="shared" si="606"/>
        <v/>
      </c>
      <c r="BU632" s="16" t="str">
        <f t="shared" si="607"/>
        <v/>
      </c>
      <c r="BV632" s="16" t="str">
        <f t="shared" si="608"/>
        <v/>
      </c>
      <c r="BW632" s="16" t="str">
        <f t="shared" si="609"/>
        <v/>
      </c>
      <c r="BX632" s="16" t="str">
        <f t="shared" si="610"/>
        <v/>
      </c>
      <c r="BY632" s="16" t="str">
        <f t="shared" si="611"/>
        <v/>
      </c>
      <c r="BZ632" s="16" t="str">
        <f t="shared" si="640"/>
        <v/>
      </c>
      <c r="CA632" s="16" t="str">
        <f t="shared" si="640"/>
        <v/>
      </c>
      <c r="CB632" s="16" t="str">
        <f t="shared" si="640"/>
        <v/>
      </c>
      <c r="CC632" s="16" t="str">
        <f t="shared" si="640"/>
        <v/>
      </c>
      <c r="CD632" s="16" t="str">
        <f t="shared" si="640"/>
        <v/>
      </c>
      <c r="CE632" s="16" t="str">
        <f t="shared" si="640"/>
        <v/>
      </c>
      <c r="CF632" s="16" t="str">
        <f t="shared" si="640"/>
        <v/>
      </c>
      <c r="CG632" s="16" t="str">
        <f t="shared" si="640"/>
        <v/>
      </c>
      <c r="CH632" s="66" t="str">
        <f t="shared" si="613"/>
        <v/>
      </c>
      <c r="CI632" s="42" t="str">
        <f t="shared" si="625"/>
        <v/>
      </c>
      <c r="CJ632" s="42" t="str">
        <f t="shared" si="626"/>
        <v/>
      </c>
      <c r="CK632" s="42" t="str">
        <f t="shared" si="627"/>
        <v/>
      </c>
      <c r="CL632" s="42" t="str">
        <f t="shared" si="628"/>
        <v/>
      </c>
      <c r="CM632" s="42" t="str">
        <f t="shared" si="629"/>
        <v/>
      </c>
      <c r="CN632" s="65">
        <f t="shared" si="615"/>
        <v>0</v>
      </c>
      <c r="CO632" s="73"/>
      <c r="CP632" s="41">
        <f t="shared" si="636"/>
        <v>0</v>
      </c>
      <c r="CQ632" s="39">
        <f t="shared" si="637"/>
        <v>0</v>
      </c>
      <c r="CR632" s="40">
        <f t="shared" si="638"/>
        <v>0</v>
      </c>
      <c r="CS632" s="134">
        <f t="shared" si="639"/>
        <v>0</v>
      </c>
      <c r="CT632" s="17"/>
      <c r="CU632" s="129"/>
      <c r="CV632" s="130">
        <f t="shared" si="616"/>
        <v>0</v>
      </c>
      <c r="CW632" s="134">
        <f t="shared" si="617"/>
        <v>0</v>
      </c>
      <c r="CX632" s="131">
        <f>+IF($I$7="SI",'INPUTS Y LISTAS'!$B$31,0)</f>
        <v>0</v>
      </c>
      <c r="CY632" s="132"/>
      <c r="CZ632" s="130">
        <f t="shared" si="618"/>
        <v>0</v>
      </c>
      <c r="DA632" s="134">
        <f t="shared" si="619"/>
        <v>0</v>
      </c>
      <c r="DB632" s="131">
        <f>+IF($I$7="SI",'INPUTS Y LISTAS'!$B$32,0)</f>
        <v>0</v>
      </c>
      <c r="DC632" s="132"/>
      <c r="DD632" s="130">
        <f t="shared" si="620"/>
        <v>0</v>
      </c>
      <c r="DE632" s="134">
        <f t="shared" si="621"/>
        <v>0</v>
      </c>
      <c r="DF632" s="131">
        <f>+IF($I$7="SI",'INPUTS Y LISTAS'!$B$33,0)</f>
        <v>0</v>
      </c>
      <c r="DG632" s="132"/>
      <c r="DH632" s="130">
        <f t="shared" si="622"/>
        <v>0</v>
      </c>
      <c r="DI632" s="134">
        <f t="shared" si="623"/>
        <v>0</v>
      </c>
      <c r="DJ632" s="136">
        <f t="shared" si="624"/>
        <v>0</v>
      </c>
    </row>
    <row r="633" spans="3:114" ht="15.75" hidden="1" outlineLevel="2" x14ac:dyDescent="0.2">
      <c r="C633" s="14">
        <f t="shared" si="631"/>
        <v>619</v>
      </c>
      <c r="D633" s="72"/>
      <c r="E633" s="69">
        <v>1</v>
      </c>
      <c r="F633" s="69"/>
      <c r="G633" s="70"/>
      <c r="H633" s="70"/>
      <c r="I633" s="70"/>
      <c r="J633" s="70"/>
      <c r="K633" s="70"/>
      <c r="L633" s="70"/>
      <c r="M633" s="70"/>
      <c r="N633" s="70"/>
      <c r="O633" s="70"/>
      <c r="P633" s="70"/>
      <c r="Q633" s="70"/>
      <c r="R633" s="70"/>
      <c r="S633" s="70"/>
      <c r="T633" s="70"/>
      <c r="U633" s="70"/>
      <c r="V633" s="70"/>
      <c r="W633" s="70"/>
      <c r="X633" s="70"/>
      <c r="Y633" s="71"/>
      <c r="Z633" s="87" t="s">
        <v>16</v>
      </c>
      <c r="AA633" s="15" t="str">
        <f>IF(G633="","",IF(Z633="SI",G633*(1+'INPUTS Y LISTAS'!$B$15),'Modelo Estadistico'!G633))</f>
        <v/>
      </c>
      <c r="AB633" s="15" t="str">
        <f>IF(H633="","",IF(Z633="SI",H633*(1+'INPUTS Y LISTAS'!$B$15),'Modelo Estadistico'!H633))</f>
        <v/>
      </c>
      <c r="AC633" s="15" t="str">
        <f>IF(I633="","",IF(Z633="SI",I633*(1+'INPUTS Y LISTAS'!$B$15),'Modelo Estadistico'!I633))</f>
        <v/>
      </c>
      <c r="AD633" s="15" t="str">
        <f>IF(J633="","",IF(Z633="SI",J633*(1+'INPUTS Y LISTAS'!$B$15),'Modelo Estadistico'!J633))</f>
        <v/>
      </c>
      <c r="AE633" s="15" t="str">
        <f>IF(K633="","",IF(Z633="SI",K633*(1+'INPUTS Y LISTAS'!$B$15),'Modelo Estadistico'!K633))</f>
        <v/>
      </c>
      <c r="AF633" s="15" t="str">
        <f>IF(L633="","",IF(Z633="SI",L633*(1+'INPUTS Y LISTAS'!$B$15),'Modelo Estadistico'!L633))</f>
        <v/>
      </c>
      <c r="AG633" s="15" t="str">
        <f>IF(M633="","",IF(Z633="SI",M633*(1+'INPUTS Y LISTAS'!$B$15),'Modelo Estadistico'!M633))</f>
        <v/>
      </c>
      <c r="AH633" s="15" t="str">
        <f>IF(N633="","",IF(Z633="SI",N633*(1+'INPUTS Y LISTAS'!$B$15),'Modelo Estadistico'!N633))</f>
        <v/>
      </c>
      <c r="AI633" s="15" t="str">
        <f>IF(O633="","",IF(Z633="SI",O633*(1+'INPUTS Y LISTAS'!$B$15),'Modelo Estadistico'!O633))</f>
        <v/>
      </c>
      <c r="AJ633" s="15" t="str">
        <f>IF(P633="","",IF(Z633="SI",P633*(1+'INPUTS Y LISTAS'!$B$15),'Modelo Estadistico'!P633))</f>
        <v/>
      </c>
      <c r="AK633" s="15" t="str">
        <f>IF(Q633="","",IF(Z633="SI",Q633*(1+'INPUTS Y LISTAS'!$B$15),'Modelo Estadistico'!Q633))</f>
        <v/>
      </c>
      <c r="AL633" s="15" t="str">
        <f>IF(R633="","",IF(Z633="SI",R633*(1+'INPUTS Y LISTAS'!$B$15),'Modelo Estadistico'!R633))</f>
        <v/>
      </c>
      <c r="AM633" s="15" t="str">
        <f>IF(S633="","",IF(Z633="SI",S633*(1+'INPUTS Y LISTAS'!$B$15),'Modelo Estadistico'!S633))</f>
        <v/>
      </c>
      <c r="AN633" s="15" t="str">
        <f>IF(T633="","",IF(Z633="SI",T633*(1+'INPUTS Y LISTAS'!$B$15),'Modelo Estadistico'!T633))</f>
        <v/>
      </c>
      <c r="AO633" s="15" t="str">
        <f>IF(U633="","",IF(Z633="SI",U633*(1+'INPUTS Y LISTAS'!$B$15),'Modelo Estadistico'!U633))</f>
        <v/>
      </c>
      <c r="AP633" s="15" t="str">
        <f>IF(V633="","",IF(Z633="SI",V633*(1+'INPUTS Y LISTAS'!$B$15),'Modelo Estadistico'!V633))</f>
        <v/>
      </c>
      <c r="AQ633" s="15" t="str">
        <f>IF(W633="","",IF(Z633="SI",W633*(1+'INPUTS Y LISTAS'!$B$15),'Modelo Estadistico'!W633))</f>
        <v/>
      </c>
      <c r="AR633" s="15" t="str">
        <f>IF(X633="","",IF(Z633="SI",X633*(1+'INPUTS Y LISTAS'!$B$15),'Modelo Estadistico'!X633))</f>
        <v/>
      </c>
      <c r="AS633" s="71"/>
      <c r="AT633" s="29" t="str">
        <f t="shared" si="632"/>
        <v/>
      </c>
      <c r="AU633" s="15" t="str">
        <f t="shared" si="633"/>
        <v/>
      </c>
      <c r="AV633" s="15" t="str">
        <f t="shared" si="634"/>
        <v/>
      </c>
      <c r="AW633" s="30" t="str">
        <f t="shared" si="635"/>
        <v/>
      </c>
      <c r="AX633" s="28" t="str">
        <f t="shared" si="614"/>
        <v/>
      </c>
      <c r="AY633" s="16" t="str">
        <f t="shared" si="586"/>
        <v/>
      </c>
      <c r="AZ633" s="16" t="str">
        <f t="shared" si="587"/>
        <v/>
      </c>
      <c r="BA633" s="16" t="str">
        <f t="shared" si="588"/>
        <v/>
      </c>
      <c r="BB633" s="16" t="str">
        <f t="shared" si="589"/>
        <v/>
      </c>
      <c r="BC633" s="16" t="str">
        <f t="shared" si="590"/>
        <v/>
      </c>
      <c r="BD633" s="16" t="str">
        <f t="shared" si="591"/>
        <v/>
      </c>
      <c r="BE633" s="16" t="str">
        <f t="shared" si="592"/>
        <v/>
      </c>
      <c r="BF633" s="16" t="str">
        <f t="shared" si="593"/>
        <v/>
      </c>
      <c r="BG633" s="16" t="str">
        <f t="shared" si="594"/>
        <v/>
      </c>
      <c r="BH633" s="16" t="str">
        <f t="shared" si="595"/>
        <v/>
      </c>
      <c r="BI633" s="16" t="str">
        <f t="shared" si="596"/>
        <v/>
      </c>
      <c r="BJ633" s="16" t="str">
        <f t="shared" si="597"/>
        <v/>
      </c>
      <c r="BK633" s="16" t="str">
        <f t="shared" si="598"/>
        <v/>
      </c>
      <c r="BL633" s="16" t="str">
        <f t="shared" si="599"/>
        <v/>
      </c>
      <c r="BM633" s="16"/>
      <c r="BN633" s="16" t="str">
        <f t="shared" si="600"/>
        <v/>
      </c>
      <c r="BO633" s="16" t="str">
        <f t="shared" si="601"/>
        <v/>
      </c>
      <c r="BP633" s="28" t="str">
        <f t="shared" si="602"/>
        <v/>
      </c>
      <c r="BQ633" s="16" t="str">
        <f t="shared" si="603"/>
        <v/>
      </c>
      <c r="BR633" s="16" t="str">
        <f t="shared" si="604"/>
        <v/>
      </c>
      <c r="BS633" s="16" t="str">
        <f t="shared" si="605"/>
        <v/>
      </c>
      <c r="BT633" s="16" t="str">
        <f t="shared" si="606"/>
        <v/>
      </c>
      <c r="BU633" s="16" t="str">
        <f t="shared" si="607"/>
        <v/>
      </c>
      <c r="BV633" s="16" t="str">
        <f t="shared" si="608"/>
        <v/>
      </c>
      <c r="BW633" s="16" t="str">
        <f t="shared" si="609"/>
        <v/>
      </c>
      <c r="BX633" s="16" t="str">
        <f t="shared" si="610"/>
        <v/>
      </c>
      <c r="BY633" s="16" t="str">
        <f t="shared" si="611"/>
        <v/>
      </c>
      <c r="BZ633" s="16" t="str">
        <f t="shared" si="640"/>
        <v/>
      </c>
      <c r="CA633" s="16" t="str">
        <f t="shared" si="640"/>
        <v/>
      </c>
      <c r="CB633" s="16" t="str">
        <f t="shared" si="640"/>
        <v/>
      </c>
      <c r="CC633" s="16" t="str">
        <f t="shared" si="640"/>
        <v/>
      </c>
      <c r="CD633" s="16" t="str">
        <f t="shared" si="640"/>
        <v/>
      </c>
      <c r="CE633" s="16" t="str">
        <f t="shared" si="640"/>
        <v/>
      </c>
      <c r="CF633" s="16" t="str">
        <f t="shared" si="640"/>
        <v/>
      </c>
      <c r="CG633" s="16" t="str">
        <f t="shared" si="640"/>
        <v/>
      </c>
      <c r="CH633" s="66" t="str">
        <f t="shared" si="613"/>
        <v/>
      </c>
      <c r="CI633" s="42" t="str">
        <f t="shared" si="625"/>
        <v/>
      </c>
      <c r="CJ633" s="42" t="str">
        <f t="shared" si="626"/>
        <v/>
      </c>
      <c r="CK633" s="42" t="str">
        <f t="shared" si="627"/>
        <v/>
      </c>
      <c r="CL633" s="42" t="str">
        <f t="shared" si="628"/>
        <v/>
      </c>
      <c r="CM633" s="42" t="str">
        <f t="shared" si="629"/>
        <v/>
      </c>
      <c r="CN633" s="65">
        <f t="shared" si="615"/>
        <v>0</v>
      </c>
      <c r="CO633" s="73"/>
      <c r="CP633" s="41">
        <f t="shared" si="636"/>
        <v>0</v>
      </c>
      <c r="CQ633" s="39">
        <f t="shared" si="637"/>
        <v>0</v>
      </c>
      <c r="CR633" s="40">
        <f t="shared" si="638"/>
        <v>0</v>
      </c>
      <c r="CS633" s="134">
        <f t="shared" si="639"/>
        <v>0</v>
      </c>
      <c r="CT633" s="17"/>
      <c r="CU633" s="129"/>
      <c r="CV633" s="130">
        <f t="shared" si="616"/>
        <v>0</v>
      </c>
      <c r="CW633" s="134">
        <f t="shared" si="617"/>
        <v>0</v>
      </c>
      <c r="CX633" s="131">
        <f>+IF($I$7="SI",'INPUTS Y LISTAS'!$B$31,0)</f>
        <v>0</v>
      </c>
      <c r="CY633" s="132"/>
      <c r="CZ633" s="130">
        <f t="shared" si="618"/>
        <v>0</v>
      </c>
      <c r="DA633" s="134">
        <f t="shared" si="619"/>
        <v>0</v>
      </c>
      <c r="DB633" s="131">
        <f>+IF($I$7="SI",'INPUTS Y LISTAS'!$B$32,0)</f>
        <v>0</v>
      </c>
      <c r="DC633" s="132"/>
      <c r="DD633" s="130">
        <f t="shared" si="620"/>
        <v>0</v>
      </c>
      <c r="DE633" s="134">
        <f t="shared" si="621"/>
        <v>0</v>
      </c>
      <c r="DF633" s="131">
        <f>+IF($I$7="SI",'INPUTS Y LISTAS'!$B$33,0)</f>
        <v>0</v>
      </c>
      <c r="DG633" s="132"/>
      <c r="DH633" s="130">
        <f t="shared" si="622"/>
        <v>0</v>
      </c>
      <c r="DI633" s="134">
        <f t="shared" si="623"/>
        <v>0</v>
      </c>
      <c r="DJ633" s="136">
        <f t="shared" si="624"/>
        <v>0</v>
      </c>
    </row>
    <row r="634" spans="3:114" ht="15.75" hidden="1" outlineLevel="2" x14ac:dyDescent="0.2">
      <c r="C634" s="14">
        <f t="shared" si="631"/>
        <v>620</v>
      </c>
      <c r="D634" s="72"/>
      <c r="E634" s="69">
        <v>1</v>
      </c>
      <c r="F634" s="69"/>
      <c r="G634" s="70"/>
      <c r="H634" s="70"/>
      <c r="I634" s="70"/>
      <c r="J634" s="70"/>
      <c r="K634" s="70"/>
      <c r="L634" s="70"/>
      <c r="M634" s="70"/>
      <c r="N634" s="70"/>
      <c r="O634" s="70"/>
      <c r="P634" s="70"/>
      <c r="Q634" s="70"/>
      <c r="R634" s="70"/>
      <c r="S634" s="70"/>
      <c r="T634" s="70"/>
      <c r="U634" s="70"/>
      <c r="V634" s="70"/>
      <c r="W634" s="70"/>
      <c r="X634" s="70"/>
      <c r="Y634" s="71"/>
      <c r="Z634" s="87" t="s">
        <v>16</v>
      </c>
      <c r="AA634" s="15" t="str">
        <f>IF(G634="","",IF(Z634="SI",G634*(1+'INPUTS Y LISTAS'!$B$15),'Modelo Estadistico'!G634))</f>
        <v/>
      </c>
      <c r="AB634" s="15" t="str">
        <f>IF(H634="","",IF(Z634="SI",H634*(1+'INPUTS Y LISTAS'!$B$15),'Modelo Estadistico'!H634))</f>
        <v/>
      </c>
      <c r="AC634" s="15" t="str">
        <f>IF(I634="","",IF(Z634="SI",I634*(1+'INPUTS Y LISTAS'!$B$15),'Modelo Estadistico'!I634))</f>
        <v/>
      </c>
      <c r="AD634" s="15" t="str">
        <f>IF(J634="","",IF(Z634="SI",J634*(1+'INPUTS Y LISTAS'!$B$15),'Modelo Estadistico'!J634))</f>
        <v/>
      </c>
      <c r="AE634" s="15" t="str">
        <f>IF(K634="","",IF(Z634="SI",K634*(1+'INPUTS Y LISTAS'!$B$15),'Modelo Estadistico'!K634))</f>
        <v/>
      </c>
      <c r="AF634" s="15" t="str">
        <f>IF(L634="","",IF(Z634="SI",L634*(1+'INPUTS Y LISTAS'!$B$15),'Modelo Estadistico'!L634))</f>
        <v/>
      </c>
      <c r="AG634" s="15" t="str">
        <f>IF(M634="","",IF(Z634="SI",M634*(1+'INPUTS Y LISTAS'!$B$15),'Modelo Estadistico'!M634))</f>
        <v/>
      </c>
      <c r="AH634" s="15" t="str">
        <f>IF(N634="","",IF(Z634="SI",N634*(1+'INPUTS Y LISTAS'!$B$15),'Modelo Estadistico'!N634))</f>
        <v/>
      </c>
      <c r="AI634" s="15" t="str">
        <f>IF(O634="","",IF(Z634="SI",O634*(1+'INPUTS Y LISTAS'!$B$15),'Modelo Estadistico'!O634))</f>
        <v/>
      </c>
      <c r="AJ634" s="15" t="str">
        <f>IF(P634="","",IF(Z634="SI",P634*(1+'INPUTS Y LISTAS'!$B$15),'Modelo Estadistico'!P634))</f>
        <v/>
      </c>
      <c r="AK634" s="15" t="str">
        <f>IF(Q634="","",IF(Z634="SI",Q634*(1+'INPUTS Y LISTAS'!$B$15),'Modelo Estadistico'!Q634))</f>
        <v/>
      </c>
      <c r="AL634" s="15" t="str">
        <f>IF(R634="","",IF(Z634="SI",R634*(1+'INPUTS Y LISTAS'!$B$15),'Modelo Estadistico'!R634))</f>
        <v/>
      </c>
      <c r="AM634" s="15" t="str">
        <f>IF(S634="","",IF(Z634="SI",S634*(1+'INPUTS Y LISTAS'!$B$15),'Modelo Estadistico'!S634))</f>
        <v/>
      </c>
      <c r="AN634" s="15" t="str">
        <f>IF(T634="","",IF(Z634="SI",T634*(1+'INPUTS Y LISTAS'!$B$15),'Modelo Estadistico'!T634))</f>
        <v/>
      </c>
      <c r="AO634" s="15" t="str">
        <f>IF(U634="","",IF(Z634="SI",U634*(1+'INPUTS Y LISTAS'!$B$15),'Modelo Estadistico'!U634))</f>
        <v/>
      </c>
      <c r="AP634" s="15" t="str">
        <f>IF(V634="","",IF(Z634="SI",V634*(1+'INPUTS Y LISTAS'!$B$15),'Modelo Estadistico'!V634))</f>
        <v/>
      </c>
      <c r="AQ634" s="15" t="str">
        <f>IF(W634="","",IF(Z634="SI",W634*(1+'INPUTS Y LISTAS'!$B$15),'Modelo Estadistico'!W634))</f>
        <v/>
      </c>
      <c r="AR634" s="15" t="str">
        <f>IF(X634="","",IF(Z634="SI",X634*(1+'INPUTS Y LISTAS'!$B$15),'Modelo Estadistico'!X634))</f>
        <v/>
      </c>
      <c r="AS634" s="71"/>
      <c r="AT634" s="29" t="str">
        <f t="shared" si="632"/>
        <v/>
      </c>
      <c r="AU634" s="15" t="str">
        <f t="shared" si="633"/>
        <v/>
      </c>
      <c r="AV634" s="15" t="str">
        <f t="shared" si="634"/>
        <v/>
      </c>
      <c r="AW634" s="30" t="str">
        <f t="shared" si="635"/>
        <v/>
      </c>
      <c r="AX634" s="28" t="str">
        <f t="shared" si="614"/>
        <v/>
      </c>
      <c r="AY634" s="16" t="str">
        <f t="shared" si="586"/>
        <v/>
      </c>
      <c r="AZ634" s="16" t="str">
        <f t="shared" si="587"/>
        <v/>
      </c>
      <c r="BA634" s="16" t="str">
        <f t="shared" si="588"/>
        <v/>
      </c>
      <c r="BB634" s="16" t="str">
        <f t="shared" si="589"/>
        <v/>
      </c>
      <c r="BC634" s="16" t="str">
        <f t="shared" si="590"/>
        <v/>
      </c>
      <c r="BD634" s="16" t="str">
        <f t="shared" si="591"/>
        <v/>
      </c>
      <c r="BE634" s="16" t="str">
        <f t="shared" si="592"/>
        <v/>
      </c>
      <c r="BF634" s="16" t="str">
        <f t="shared" si="593"/>
        <v/>
      </c>
      <c r="BG634" s="16" t="str">
        <f t="shared" si="594"/>
        <v/>
      </c>
      <c r="BH634" s="16" t="str">
        <f t="shared" si="595"/>
        <v/>
      </c>
      <c r="BI634" s="16" t="str">
        <f t="shared" si="596"/>
        <v/>
      </c>
      <c r="BJ634" s="16" t="str">
        <f t="shared" si="597"/>
        <v/>
      </c>
      <c r="BK634" s="16" t="str">
        <f t="shared" si="598"/>
        <v/>
      </c>
      <c r="BL634" s="16" t="str">
        <f t="shared" si="599"/>
        <v/>
      </c>
      <c r="BM634" s="16"/>
      <c r="BN634" s="16" t="str">
        <f t="shared" si="600"/>
        <v/>
      </c>
      <c r="BO634" s="16" t="str">
        <f t="shared" si="601"/>
        <v/>
      </c>
      <c r="BP634" s="28" t="str">
        <f t="shared" si="602"/>
        <v/>
      </c>
      <c r="BQ634" s="16" t="str">
        <f t="shared" si="603"/>
        <v/>
      </c>
      <c r="BR634" s="16" t="str">
        <f t="shared" si="604"/>
        <v/>
      </c>
      <c r="BS634" s="16" t="str">
        <f t="shared" si="605"/>
        <v/>
      </c>
      <c r="BT634" s="16" t="str">
        <f t="shared" si="606"/>
        <v/>
      </c>
      <c r="BU634" s="16" t="str">
        <f t="shared" si="607"/>
        <v/>
      </c>
      <c r="BV634" s="16" t="str">
        <f t="shared" si="608"/>
        <v/>
      </c>
      <c r="BW634" s="16" t="str">
        <f t="shared" si="609"/>
        <v/>
      </c>
      <c r="BX634" s="16" t="str">
        <f t="shared" si="610"/>
        <v/>
      </c>
      <c r="BY634" s="16" t="str">
        <f t="shared" si="611"/>
        <v/>
      </c>
      <c r="BZ634" s="16" t="str">
        <f t="shared" si="640"/>
        <v/>
      </c>
      <c r="CA634" s="16" t="str">
        <f t="shared" si="640"/>
        <v/>
      </c>
      <c r="CB634" s="16" t="str">
        <f t="shared" si="640"/>
        <v/>
      </c>
      <c r="CC634" s="16" t="str">
        <f t="shared" si="640"/>
        <v/>
      </c>
      <c r="CD634" s="16" t="str">
        <f t="shared" si="640"/>
        <v/>
      </c>
      <c r="CE634" s="16" t="str">
        <f t="shared" si="640"/>
        <v/>
      </c>
      <c r="CF634" s="16" t="str">
        <f t="shared" si="640"/>
        <v/>
      </c>
      <c r="CG634" s="16" t="str">
        <f t="shared" si="640"/>
        <v/>
      </c>
      <c r="CH634" s="66" t="str">
        <f t="shared" si="613"/>
        <v/>
      </c>
      <c r="CI634" s="42" t="str">
        <f t="shared" si="625"/>
        <v/>
      </c>
      <c r="CJ634" s="42" t="str">
        <f t="shared" si="626"/>
        <v/>
      </c>
      <c r="CK634" s="42" t="str">
        <f t="shared" si="627"/>
        <v/>
      </c>
      <c r="CL634" s="42" t="str">
        <f t="shared" si="628"/>
        <v/>
      </c>
      <c r="CM634" s="42" t="str">
        <f t="shared" si="629"/>
        <v/>
      </c>
      <c r="CN634" s="65">
        <f t="shared" si="615"/>
        <v>0</v>
      </c>
      <c r="CO634" s="73"/>
      <c r="CP634" s="41">
        <f t="shared" si="636"/>
        <v>0</v>
      </c>
      <c r="CQ634" s="39">
        <f t="shared" si="637"/>
        <v>0</v>
      </c>
      <c r="CR634" s="40">
        <f t="shared" si="638"/>
        <v>0</v>
      </c>
      <c r="CS634" s="134">
        <f t="shared" si="639"/>
        <v>0</v>
      </c>
      <c r="CT634" s="17"/>
      <c r="CU634" s="129"/>
      <c r="CV634" s="130">
        <f t="shared" si="616"/>
        <v>0</v>
      </c>
      <c r="CW634" s="134">
        <f t="shared" si="617"/>
        <v>0</v>
      </c>
      <c r="CX634" s="131">
        <f>+IF($I$7="SI",'INPUTS Y LISTAS'!$B$31,0)</f>
        <v>0</v>
      </c>
      <c r="CY634" s="132"/>
      <c r="CZ634" s="130">
        <f t="shared" si="618"/>
        <v>0</v>
      </c>
      <c r="DA634" s="134">
        <f t="shared" si="619"/>
        <v>0</v>
      </c>
      <c r="DB634" s="131">
        <f>+IF($I$7="SI",'INPUTS Y LISTAS'!$B$32,0)</f>
        <v>0</v>
      </c>
      <c r="DC634" s="132"/>
      <c r="DD634" s="130">
        <f t="shared" si="620"/>
        <v>0</v>
      </c>
      <c r="DE634" s="134">
        <f t="shared" si="621"/>
        <v>0</v>
      </c>
      <c r="DF634" s="131">
        <f>+IF($I$7="SI",'INPUTS Y LISTAS'!$B$33,0)</f>
        <v>0</v>
      </c>
      <c r="DG634" s="132"/>
      <c r="DH634" s="130">
        <f t="shared" si="622"/>
        <v>0</v>
      </c>
      <c r="DI634" s="134">
        <f t="shared" si="623"/>
        <v>0</v>
      </c>
      <c r="DJ634" s="136">
        <f t="shared" si="624"/>
        <v>0</v>
      </c>
    </row>
    <row r="635" spans="3:114" ht="15.75" hidden="1" outlineLevel="2" x14ac:dyDescent="0.2">
      <c r="C635" s="14">
        <f t="shared" si="631"/>
        <v>621</v>
      </c>
      <c r="D635" s="72"/>
      <c r="E635" s="69">
        <v>1</v>
      </c>
      <c r="F635" s="69"/>
      <c r="G635" s="70"/>
      <c r="H635" s="70"/>
      <c r="I635" s="70"/>
      <c r="J635" s="70"/>
      <c r="K635" s="70"/>
      <c r="L635" s="70"/>
      <c r="M635" s="70"/>
      <c r="N635" s="70"/>
      <c r="O635" s="70"/>
      <c r="P635" s="70"/>
      <c r="Q635" s="70"/>
      <c r="R635" s="70"/>
      <c r="S635" s="70"/>
      <c r="T635" s="70"/>
      <c r="U635" s="70"/>
      <c r="V635" s="70"/>
      <c r="W635" s="70"/>
      <c r="X635" s="70"/>
      <c r="Y635" s="71"/>
      <c r="Z635" s="87" t="s">
        <v>16</v>
      </c>
      <c r="AA635" s="15" t="str">
        <f>IF(G635="","",IF(Z635="SI",G635*(1+'INPUTS Y LISTAS'!$B$15),'Modelo Estadistico'!G635))</f>
        <v/>
      </c>
      <c r="AB635" s="15" t="str">
        <f>IF(H635="","",IF(Z635="SI",H635*(1+'INPUTS Y LISTAS'!$B$15),'Modelo Estadistico'!H635))</f>
        <v/>
      </c>
      <c r="AC635" s="15" t="str">
        <f>IF(I635="","",IF(Z635="SI",I635*(1+'INPUTS Y LISTAS'!$B$15),'Modelo Estadistico'!I635))</f>
        <v/>
      </c>
      <c r="AD635" s="15" t="str">
        <f>IF(J635="","",IF(Z635="SI",J635*(1+'INPUTS Y LISTAS'!$B$15),'Modelo Estadistico'!J635))</f>
        <v/>
      </c>
      <c r="AE635" s="15" t="str">
        <f>IF(K635="","",IF(Z635="SI",K635*(1+'INPUTS Y LISTAS'!$B$15),'Modelo Estadistico'!K635))</f>
        <v/>
      </c>
      <c r="AF635" s="15" t="str">
        <f>IF(L635="","",IF(Z635="SI",L635*(1+'INPUTS Y LISTAS'!$B$15),'Modelo Estadistico'!L635))</f>
        <v/>
      </c>
      <c r="AG635" s="15" t="str">
        <f>IF(M635="","",IF(Z635="SI",M635*(1+'INPUTS Y LISTAS'!$B$15),'Modelo Estadistico'!M635))</f>
        <v/>
      </c>
      <c r="AH635" s="15" t="str">
        <f>IF(N635="","",IF(Z635="SI",N635*(1+'INPUTS Y LISTAS'!$B$15),'Modelo Estadistico'!N635))</f>
        <v/>
      </c>
      <c r="AI635" s="15" t="str">
        <f>IF(O635="","",IF(Z635="SI",O635*(1+'INPUTS Y LISTAS'!$B$15),'Modelo Estadistico'!O635))</f>
        <v/>
      </c>
      <c r="AJ635" s="15" t="str">
        <f>IF(P635="","",IF(Z635="SI",P635*(1+'INPUTS Y LISTAS'!$B$15),'Modelo Estadistico'!P635))</f>
        <v/>
      </c>
      <c r="AK635" s="15" t="str">
        <f>IF(Q635="","",IF(Z635="SI",Q635*(1+'INPUTS Y LISTAS'!$B$15),'Modelo Estadistico'!Q635))</f>
        <v/>
      </c>
      <c r="AL635" s="15" t="str">
        <f>IF(R635="","",IF(Z635="SI",R635*(1+'INPUTS Y LISTAS'!$B$15),'Modelo Estadistico'!R635))</f>
        <v/>
      </c>
      <c r="AM635" s="15" t="str">
        <f>IF(S635="","",IF(Z635="SI",S635*(1+'INPUTS Y LISTAS'!$B$15),'Modelo Estadistico'!S635))</f>
        <v/>
      </c>
      <c r="AN635" s="15" t="str">
        <f>IF(T635="","",IF(Z635="SI",T635*(1+'INPUTS Y LISTAS'!$B$15),'Modelo Estadistico'!T635))</f>
        <v/>
      </c>
      <c r="AO635" s="15" t="str">
        <f>IF(U635="","",IF(Z635="SI",U635*(1+'INPUTS Y LISTAS'!$B$15),'Modelo Estadistico'!U635))</f>
        <v/>
      </c>
      <c r="AP635" s="15" t="str">
        <f>IF(V635="","",IF(Z635="SI",V635*(1+'INPUTS Y LISTAS'!$B$15),'Modelo Estadistico'!V635))</f>
        <v/>
      </c>
      <c r="AQ635" s="15" t="str">
        <f>IF(W635="","",IF(Z635="SI",W635*(1+'INPUTS Y LISTAS'!$B$15),'Modelo Estadistico'!W635))</f>
        <v/>
      </c>
      <c r="AR635" s="15" t="str">
        <f>IF(X635="","",IF(Z635="SI",X635*(1+'INPUTS Y LISTAS'!$B$15),'Modelo Estadistico'!X635))</f>
        <v/>
      </c>
      <c r="AS635" s="71"/>
      <c r="AT635" s="29" t="str">
        <f t="shared" si="632"/>
        <v/>
      </c>
      <c r="AU635" s="15" t="str">
        <f t="shared" si="633"/>
        <v/>
      </c>
      <c r="AV635" s="15" t="str">
        <f t="shared" si="634"/>
        <v/>
      </c>
      <c r="AW635" s="30" t="str">
        <f t="shared" si="635"/>
        <v/>
      </c>
      <c r="AX635" s="28" t="str">
        <f t="shared" si="614"/>
        <v/>
      </c>
      <c r="AY635" s="16" t="str">
        <f t="shared" si="586"/>
        <v/>
      </c>
      <c r="AZ635" s="16" t="str">
        <f t="shared" si="587"/>
        <v/>
      </c>
      <c r="BA635" s="16" t="str">
        <f t="shared" si="588"/>
        <v/>
      </c>
      <c r="BB635" s="16" t="str">
        <f t="shared" si="589"/>
        <v/>
      </c>
      <c r="BC635" s="16" t="str">
        <f t="shared" si="590"/>
        <v/>
      </c>
      <c r="BD635" s="16" t="str">
        <f t="shared" si="591"/>
        <v/>
      </c>
      <c r="BE635" s="16" t="str">
        <f t="shared" si="592"/>
        <v/>
      </c>
      <c r="BF635" s="16" t="str">
        <f t="shared" si="593"/>
        <v/>
      </c>
      <c r="BG635" s="16" t="str">
        <f t="shared" si="594"/>
        <v/>
      </c>
      <c r="BH635" s="16" t="str">
        <f t="shared" si="595"/>
        <v/>
      </c>
      <c r="BI635" s="16" t="str">
        <f t="shared" si="596"/>
        <v/>
      </c>
      <c r="BJ635" s="16" t="str">
        <f t="shared" si="597"/>
        <v/>
      </c>
      <c r="BK635" s="16" t="str">
        <f t="shared" si="598"/>
        <v/>
      </c>
      <c r="BL635" s="16" t="str">
        <f t="shared" si="599"/>
        <v/>
      </c>
      <c r="BM635" s="16"/>
      <c r="BN635" s="16" t="str">
        <f t="shared" si="600"/>
        <v/>
      </c>
      <c r="BO635" s="16" t="str">
        <f t="shared" si="601"/>
        <v/>
      </c>
      <c r="BP635" s="28" t="str">
        <f t="shared" si="602"/>
        <v/>
      </c>
      <c r="BQ635" s="16" t="str">
        <f t="shared" si="603"/>
        <v/>
      </c>
      <c r="BR635" s="16" t="str">
        <f t="shared" si="604"/>
        <v/>
      </c>
      <c r="BS635" s="16" t="str">
        <f t="shared" si="605"/>
        <v/>
      </c>
      <c r="BT635" s="16" t="str">
        <f t="shared" si="606"/>
        <v/>
      </c>
      <c r="BU635" s="16" t="str">
        <f t="shared" si="607"/>
        <v/>
      </c>
      <c r="BV635" s="16" t="str">
        <f t="shared" si="608"/>
        <v/>
      </c>
      <c r="BW635" s="16" t="str">
        <f t="shared" si="609"/>
        <v/>
      </c>
      <c r="BX635" s="16" t="str">
        <f t="shared" si="610"/>
        <v/>
      </c>
      <c r="BY635" s="16" t="str">
        <f t="shared" si="611"/>
        <v/>
      </c>
      <c r="BZ635" s="16" t="str">
        <f t="shared" si="640"/>
        <v/>
      </c>
      <c r="CA635" s="16" t="str">
        <f t="shared" si="640"/>
        <v/>
      </c>
      <c r="CB635" s="16" t="str">
        <f t="shared" si="640"/>
        <v/>
      </c>
      <c r="CC635" s="16" t="str">
        <f t="shared" si="640"/>
        <v/>
      </c>
      <c r="CD635" s="16" t="str">
        <f t="shared" si="640"/>
        <v/>
      </c>
      <c r="CE635" s="16" t="str">
        <f t="shared" si="640"/>
        <v/>
      </c>
      <c r="CF635" s="16" t="str">
        <f t="shared" si="640"/>
        <v/>
      </c>
      <c r="CG635" s="16" t="str">
        <f t="shared" si="640"/>
        <v/>
      </c>
      <c r="CH635" s="66" t="str">
        <f t="shared" si="613"/>
        <v/>
      </c>
      <c r="CI635" s="42" t="str">
        <f t="shared" si="625"/>
        <v/>
      </c>
      <c r="CJ635" s="42" t="str">
        <f t="shared" si="626"/>
        <v/>
      </c>
      <c r="CK635" s="42" t="str">
        <f t="shared" si="627"/>
        <v/>
      </c>
      <c r="CL635" s="42" t="str">
        <f t="shared" si="628"/>
        <v/>
      </c>
      <c r="CM635" s="42" t="str">
        <f t="shared" si="629"/>
        <v/>
      </c>
      <c r="CN635" s="65">
        <f t="shared" si="615"/>
        <v>0</v>
      </c>
      <c r="CO635" s="73"/>
      <c r="CP635" s="41">
        <f t="shared" si="636"/>
        <v>0</v>
      </c>
      <c r="CQ635" s="39">
        <f t="shared" si="637"/>
        <v>0</v>
      </c>
      <c r="CR635" s="40">
        <f t="shared" si="638"/>
        <v>0</v>
      </c>
      <c r="CS635" s="134">
        <f t="shared" si="639"/>
        <v>0</v>
      </c>
      <c r="CT635" s="17"/>
      <c r="CU635" s="129"/>
      <c r="CV635" s="130">
        <f t="shared" si="616"/>
        <v>0</v>
      </c>
      <c r="CW635" s="134">
        <f t="shared" si="617"/>
        <v>0</v>
      </c>
      <c r="CX635" s="131">
        <f>+IF($I$7="SI",'INPUTS Y LISTAS'!$B$31,0)</f>
        <v>0</v>
      </c>
      <c r="CY635" s="132"/>
      <c r="CZ635" s="130">
        <f t="shared" si="618"/>
        <v>0</v>
      </c>
      <c r="DA635" s="134">
        <f t="shared" si="619"/>
        <v>0</v>
      </c>
      <c r="DB635" s="131">
        <f>+IF($I$7="SI",'INPUTS Y LISTAS'!$B$32,0)</f>
        <v>0</v>
      </c>
      <c r="DC635" s="132"/>
      <c r="DD635" s="130">
        <f t="shared" si="620"/>
        <v>0</v>
      </c>
      <c r="DE635" s="134">
        <f t="shared" si="621"/>
        <v>0</v>
      </c>
      <c r="DF635" s="131">
        <f>+IF($I$7="SI",'INPUTS Y LISTAS'!$B$33,0)</f>
        <v>0</v>
      </c>
      <c r="DG635" s="132"/>
      <c r="DH635" s="130">
        <f t="shared" si="622"/>
        <v>0</v>
      </c>
      <c r="DI635" s="134">
        <f t="shared" si="623"/>
        <v>0</v>
      </c>
      <c r="DJ635" s="136">
        <f t="shared" si="624"/>
        <v>0</v>
      </c>
    </row>
    <row r="636" spans="3:114" ht="15.75" hidden="1" outlineLevel="2" x14ac:dyDescent="0.2">
      <c r="C636" s="14">
        <f t="shared" si="631"/>
        <v>622</v>
      </c>
      <c r="D636" s="72"/>
      <c r="E636" s="69">
        <v>1</v>
      </c>
      <c r="F636" s="69"/>
      <c r="G636" s="70"/>
      <c r="H636" s="70"/>
      <c r="I636" s="70"/>
      <c r="J636" s="70"/>
      <c r="K636" s="70"/>
      <c r="L636" s="70"/>
      <c r="M636" s="70"/>
      <c r="N636" s="70"/>
      <c r="O636" s="70"/>
      <c r="P636" s="70"/>
      <c r="Q636" s="70"/>
      <c r="R636" s="70"/>
      <c r="S636" s="70"/>
      <c r="T636" s="70"/>
      <c r="U636" s="70"/>
      <c r="V636" s="70"/>
      <c r="W636" s="70"/>
      <c r="X636" s="70"/>
      <c r="Y636" s="71"/>
      <c r="Z636" s="87" t="s">
        <v>16</v>
      </c>
      <c r="AA636" s="15" t="str">
        <f>IF(G636="","",IF(Z636="SI",G636*(1+'INPUTS Y LISTAS'!$B$15),'Modelo Estadistico'!G636))</f>
        <v/>
      </c>
      <c r="AB636" s="15" t="str">
        <f>IF(H636="","",IF(Z636="SI",H636*(1+'INPUTS Y LISTAS'!$B$15),'Modelo Estadistico'!H636))</f>
        <v/>
      </c>
      <c r="AC636" s="15" t="str">
        <f>IF(I636="","",IF(Z636="SI",I636*(1+'INPUTS Y LISTAS'!$B$15),'Modelo Estadistico'!I636))</f>
        <v/>
      </c>
      <c r="AD636" s="15" t="str">
        <f>IF(J636="","",IF(Z636="SI",J636*(1+'INPUTS Y LISTAS'!$B$15),'Modelo Estadistico'!J636))</f>
        <v/>
      </c>
      <c r="AE636" s="15" t="str">
        <f>IF(K636="","",IF(Z636="SI",K636*(1+'INPUTS Y LISTAS'!$B$15),'Modelo Estadistico'!K636))</f>
        <v/>
      </c>
      <c r="AF636" s="15" t="str">
        <f>IF(L636="","",IF(Z636="SI",L636*(1+'INPUTS Y LISTAS'!$B$15),'Modelo Estadistico'!L636))</f>
        <v/>
      </c>
      <c r="AG636" s="15" t="str">
        <f>IF(M636="","",IF(Z636="SI",M636*(1+'INPUTS Y LISTAS'!$B$15),'Modelo Estadistico'!M636))</f>
        <v/>
      </c>
      <c r="AH636" s="15" t="str">
        <f>IF(N636="","",IF(Z636="SI",N636*(1+'INPUTS Y LISTAS'!$B$15),'Modelo Estadistico'!N636))</f>
        <v/>
      </c>
      <c r="AI636" s="15" t="str">
        <f>IF(O636="","",IF(Z636="SI",O636*(1+'INPUTS Y LISTAS'!$B$15),'Modelo Estadistico'!O636))</f>
        <v/>
      </c>
      <c r="AJ636" s="15" t="str">
        <f>IF(P636="","",IF(Z636="SI",P636*(1+'INPUTS Y LISTAS'!$B$15),'Modelo Estadistico'!P636))</f>
        <v/>
      </c>
      <c r="AK636" s="15" t="str">
        <f>IF(Q636="","",IF(Z636="SI",Q636*(1+'INPUTS Y LISTAS'!$B$15),'Modelo Estadistico'!Q636))</f>
        <v/>
      </c>
      <c r="AL636" s="15" t="str">
        <f>IF(R636="","",IF(Z636="SI",R636*(1+'INPUTS Y LISTAS'!$B$15),'Modelo Estadistico'!R636))</f>
        <v/>
      </c>
      <c r="AM636" s="15" t="str">
        <f>IF(S636="","",IF(Z636="SI",S636*(1+'INPUTS Y LISTAS'!$B$15),'Modelo Estadistico'!S636))</f>
        <v/>
      </c>
      <c r="AN636" s="15" t="str">
        <f>IF(T636="","",IF(Z636="SI",T636*(1+'INPUTS Y LISTAS'!$B$15),'Modelo Estadistico'!T636))</f>
        <v/>
      </c>
      <c r="AO636" s="15" t="str">
        <f>IF(U636="","",IF(Z636="SI",U636*(1+'INPUTS Y LISTAS'!$B$15),'Modelo Estadistico'!U636))</f>
        <v/>
      </c>
      <c r="AP636" s="15" t="str">
        <f>IF(V636="","",IF(Z636="SI",V636*(1+'INPUTS Y LISTAS'!$B$15),'Modelo Estadistico'!V636))</f>
        <v/>
      </c>
      <c r="AQ636" s="15" t="str">
        <f>IF(W636="","",IF(Z636="SI",W636*(1+'INPUTS Y LISTAS'!$B$15),'Modelo Estadistico'!W636))</f>
        <v/>
      </c>
      <c r="AR636" s="15" t="str">
        <f>IF(X636="","",IF(Z636="SI",X636*(1+'INPUTS Y LISTAS'!$B$15),'Modelo Estadistico'!X636))</f>
        <v/>
      </c>
      <c r="AS636" s="71"/>
      <c r="AT636" s="29" t="str">
        <f t="shared" si="632"/>
        <v/>
      </c>
      <c r="AU636" s="15" t="str">
        <f t="shared" si="633"/>
        <v/>
      </c>
      <c r="AV636" s="15" t="str">
        <f t="shared" si="634"/>
        <v/>
      </c>
      <c r="AW636" s="30" t="str">
        <f t="shared" si="635"/>
        <v/>
      </c>
      <c r="AX636" s="28" t="str">
        <f t="shared" si="614"/>
        <v/>
      </c>
      <c r="AY636" s="16" t="str">
        <f t="shared" si="586"/>
        <v/>
      </c>
      <c r="AZ636" s="16" t="str">
        <f t="shared" si="587"/>
        <v/>
      </c>
      <c r="BA636" s="16" t="str">
        <f t="shared" si="588"/>
        <v/>
      </c>
      <c r="BB636" s="16" t="str">
        <f t="shared" si="589"/>
        <v/>
      </c>
      <c r="BC636" s="16" t="str">
        <f t="shared" si="590"/>
        <v/>
      </c>
      <c r="BD636" s="16" t="str">
        <f t="shared" si="591"/>
        <v/>
      </c>
      <c r="BE636" s="16" t="str">
        <f t="shared" si="592"/>
        <v/>
      </c>
      <c r="BF636" s="16" t="str">
        <f t="shared" si="593"/>
        <v/>
      </c>
      <c r="BG636" s="16" t="str">
        <f t="shared" si="594"/>
        <v/>
      </c>
      <c r="BH636" s="16" t="str">
        <f t="shared" si="595"/>
        <v/>
      </c>
      <c r="BI636" s="16" t="str">
        <f t="shared" si="596"/>
        <v/>
      </c>
      <c r="BJ636" s="16" t="str">
        <f t="shared" si="597"/>
        <v/>
      </c>
      <c r="BK636" s="16" t="str">
        <f t="shared" si="598"/>
        <v/>
      </c>
      <c r="BL636" s="16" t="str">
        <f t="shared" si="599"/>
        <v/>
      </c>
      <c r="BM636" s="16"/>
      <c r="BN636" s="16" t="str">
        <f t="shared" si="600"/>
        <v/>
      </c>
      <c r="BO636" s="16" t="str">
        <f t="shared" si="601"/>
        <v/>
      </c>
      <c r="BP636" s="28" t="str">
        <f t="shared" si="602"/>
        <v/>
      </c>
      <c r="BQ636" s="16" t="str">
        <f t="shared" si="603"/>
        <v/>
      </c>
      <c r="BR636" s="16" t="str">
        <f t="shared" si="604"/>
        <v/>
      </c>
      <c r="BS636" s="16" t="str">
        <f t="shared" si="605"/>
        <v/>
      </c>
      <c r="BT636" s="16" t="str">
        <f t="shared" si="606"/>
        <v/>
      </c>
      <c r="BU636" s="16" t="str">
        <f t="shared" si="607"/>
        <v/>
      </c>
      <c r="BV636" s="16" t="str">
        <f t="shared" si="608"/>
        <v/>
      </c>
      <c r="BW636" s="16" t="str">
        <f t="shared" si="609"/>
        <v/>
      </c>
      <c r="BX636" s="16" t="str">
        <f t="shared" si="610"/>
        <v/>
      </c>
      <c r="BY636" s="16" t="str">
        <f t="shared" si="611"/>
        <v/>
      </c>
      <c r="BZ636" s="16" t="str">
        <f t="shared" si="640"/>
        <v/>
      </c>
      <c r="CA636" s="16" t="str">
        <f t="shared" si="640"/>
        <v/>
      </c>
      <c r="CB636" s="16" t="str">
        <f t="shared" si="640"/>
        <v/>
      </c>
      <c r="CC636" s="16" t="str">
        <f t="shared" si="640"/>
        <v/>
      </c>
      <c r="CD636" s="16" t="str">
        <f t="shared" si="640"/>
        <v/>
      </c>
      <c r="CE636" s="16" t="str">
        <f t="shared" si="640"/>
        <v/>
      </c>
      <c r="CF636" s="16" t="str">
        <f t="shared" si="640"/>
        <v/>
      </c>
      <c r="CG636" s="16" t="str">
        <f t="shared" si="640"/>
        <v/>
      </c>
      <c r="CH636" s="66" t="str">
        <f t="shared" si="613"/>
        <v/>
      </c>
      <c r="CI636" s="42" t="str">
        <f t="shared" si="625"/>
        <v/>
      </c>
      <c r="CJ636" s="42" t="str">
        <f t="shared" si="626"/>
        <v/>
      </c>
      <c r="CK636" s="42" t="str">
        <f t="shared" si="627"/>
        <v/>
      </c>
      <c r="CL636" s="42" t="str">
        <f t="shared" si="628"/>
        <v/>
      </c>
      <c r="CM636" s="42" t="str">
        <f t="shared" si="629"/>
        <v/>
      </c>
      <c r="CN636" s="65">
        <f t="shared" si="615"/>
        <v>0</v>
      </c>
      <c r="CO636" s="73"/>
      <c r="CP636" s="41">
        <f t="shared" si="636"/>
        <v>0</v>
      </c>
      <c r="CQ636" s="39">
        <f t="shared" si="637"/>
        <v>0</v>
      </c>
      <c r="CR636" s="40">
        <f t="shared" si="638"/>
        <v>0</v>
      </c>
      <c r="CS636" s="134">
        <f t="shared" si="639"/>
        <v>0</v>
      </c>
      <c r="CT636" s="17"/>
      <c r="CU636" s="129"/>
      <c r="CV636" s="130">
        <f t="shared" si="616"/>
        <v>0</v>
      </c>
      <c r="CW636" s="134">
        <f t="shared" si="617"/>
        <v>0</v>
      </c>
      <c r="CX636" s="131">
        <f>+IF($I$7="SI",'INPUTS Y LISTAS'!$B$31,0)</f>
        <v>0</v>
      </c>
      <c r="CY636" s="132"/>
      <c r="CZ636" s="130">
        <f t="shared" si="618"/>
        <v>0</v>
      </c>
      <c r="DA636" s="134">
        <f t="shared" si="619"/>
        <v>0</v>
      </c>
      <c r="DB636" s="131">
        <f>+IF($I$7="SI",'INPUTS Y LISTAS'!$B$32,0)</f>
        <v>0</v>
      </c>
      <c r="DC636" s="132"/>
      <c r="DD636" s="130">
        <f t="shared" si="620"/>
        <v>0</v>
      </c>
      <c r="DE636" s="134">
        <f t="shared" si="621"/>
        <v>0</v>
      </c>
      <c r="DF636" s="131">
        <f>+IF($I$7="SI",'INPUTS Y LISTAS'!$B$33,0)</f>
        <v>0</v>
      </c>
      <c r="DG636" s="132"/>
      <c r="DH636" s="130">
        <f t="shared" si="622"/>
        <v>0</v>
      </c>
      <c r="DI636" s="134">
        <f t="shared" si="623"/>
        <v>0</v>
      </c>
      <c r="DJ636" s="136">
        <f t="shared" si="624"/>
        <v>0</v>
      </c>
    </row>
    <row r="637" spans="3:114" ht="15.75" hidden="1" outlineLevel="2" x14ac:dyDescent="0.2">
      <c r="C637" s="14">
        <f t="shared" si="631"/>
        <v>623</v>
      </c>
      <c r="D637" s="72"/>
      <c r="E637" s="69">
        <v>1</v>
      </c>
      <c r="F637" s="69"/>
      <c r="G637" s="70"/>
      <c r="H637" s="70"/>
      <c r="I637" s="70"/>
      <c r="J637" s="70"/>
      <c r="K637" s="70"/>
      <c r="L637" s="70"/>
      <c r="M637" s="70"/>
      <c r="N637" s="70"/>
      <c r="O637" s="70"/>
      <c r="P637" s="70"/>
      <c r="Q637" s="70"/>
      <c r="R637" s="70"/>
      <c r="S637" s="70"/>
      <c r="T637" s="70"/>
      <c r="U637" s="70"/>
      <c r="V637" s="70"/>
      <c r="W637" s="70"/>
      <c r="X637" s="70"/>
      <c r="Y637" s="71"/>
      <c r="Z637" s="87" t="s">
        <v>16</v>
      </c>
      <c r="AA637" s="15" t="str">
        <f>IF(G637="","",IF(Z637="SI",G637*(1+'INPUTS Y LISTAS'!$B$15),'Modelo Estadistico'!G637))</f>
        <v/>
      </c>
      <c r="AB637" s="15" t="str">
        <f>IF(H637="","",IF(Z637="SI",H637*(1+'INPUTS Y LISTAS'!$B$15),'Modelo Estadistico'!H637))</f>
        <v/>
      </c>
      <c r="AC637" s="15" t="str">
        <f>IF(I637="","",IF(Z637="SI",I637*(1+'INPUTS Y LISTAS'!$B$15),'Modelo Estadistico'!I637))</f>
        <v/>
      </c>
      <c r="AD637" s="15" t="str">
        <f>IF(J637="","",IF(Z637="SI",J637*(1+'INPUTS Y LISTAS'!$B$15),'Modelo Estadistico'!J637))</f>
        <v/>
      </c>
      <c r="AE637" s="15" t="str">
        <f>IF(K637="","",IF(Z637="SI",K637*(1+'INPUTS Y LISTAS'!$B$15),'Modelo Estadistico'!K637))</f>
        <v/>
      </c>
      <c r="AF637" s="15" t="str">
        <f>IF(L637="","",IF(Z637="SI",L637*(1+'INPUTS Y LISTAS'!$B$15),'Modelo Estadistico'!L637))</f>
        <v/>
      </c>
      <c r="AG637" s="15" t="str">
        <f>IF(M637="","",IF(Z637="SI",M637*(1+'INPUTS Y LISTAS'!$B$15),'Modelo Estadistico'!M637))</f>
        <v/>
      </c>
      <c r="AH637" s="15" t="str">
        <f>IF(N637="","",IF(Z637="SI",N637*(1+'INPUTS Y LISTAS'!$B$15),'Modelo Estadistico'!N637))</f>
        <v/>
      </c>
      <c r="AI637" s="15" t="str">
        <f>IF(O637="","",IF(Z637="SI",O637*(1+'INPUTS Y LISTAS'!$B$15),'Modelo Estadistico'!O637))</f>
        <v/>
      </c>
      <c r="AJ637" s="15" t="str">
        <f>IF(P637="","",IF(Z637="SI",P637*(1+'INPUTS Y LISTAS'!$B$15),'Modelo Estadistico'!P637))</f>
        <v/>
      </c>
      <c r="AK637" s="15" t="str">
        <f>IF(Q637="","",IF(Z637="SI",Q637*(1+'INPUTS Y LISTAS'!$B$15),'Modelo Estadistico'!Q637))</f>
        <v/>
      </c>
      <c r="AL637" s="15" t="str">
        <f>IF(R637="","",IF(Z637="SI",R637*(1+'INPUTS Y LISTAS'!$B$15),'Modelo Estadistico'!R637))</f>
        <v/>
      </c>
      <c r="AM637" s="15" t="str">
        <f>IF(S637="","",IF(Z637="SI",S637*(1+'INPUTS Y LISTAS'!$B$15),'Modelo Estadistico'!S637))</f>
        <v/>
      </c>
      <c r="AN637" s="15" t="str">
        <f>IF(T637="","",IF(Z637="SI",T637*(1+'INPUTS Y LISTAS'!$B$15),'Modelo Estadistico'!T637))</f>
        <v/>
      </c>
      <c r="AO637" s="15" t="str">
        <f>IF(U637="","",IF(Z637="SI",U637*(1+'INPUTS Y LISTAS'!$B$15),'Modelo Estadistico'!U637))</f>
        <v/>
      </c>
      <c r="AP637" s="15" t="str">
        <f>IF(V637="","",IF(Z637="SI",V637*(1+'INPUTS Y LISTAS'!$B$15),'Modelo Estadistico'!V637))</f>
        <v/>
      </c>
      <c r="AQ637" s="15" t="str">
        <f>IF(W637="","",IF(Z637="SI",W637*(1+'INPUTS Y LISTAS'!$B$15),'Modelo Estadistico'!W637))</f>
        <v/>
      </c>
      <c r="AR637" s="15" t="str">
        <f>IF(X637="","",IF(Z637="SI",X637*(1+'INPUTS Y LISTAS'!$B$15),'Modelo Estadistico'!X637))</f>
        <v/>
      </c>
      <c r="AS637" s="71"/>
      <c r="AT637" s="29" t="str">
        <f t="shared" si="632"/>
        <v/>
      </c>
      <c r="AU637" s="15" t="str">
        <f t="shared" si="633"/>
        <v/>
      </c>
      <c r="AV637" s="15" t="str">
        <f t="shared" si="634"/>
        <v/>
      </c>
      <c r="AW637" s="30" t="str">
        <f t="shared" si="635"/>
        <v/>
      </c>
      <c r="AX637" s="28" t="str">
        <f t="shared" si="614"/>
        <v/>
      </c>
      <c r="AY637" s="16" t="str">
        <f t="shared" si="586"/>
        <v/>
      </c>
      <c r="AZ637" s="16" t="str">
        <f t="shared" si="587"/>
        <v/>
      </c>
      <c r="BA637" s="16" t="str">
        <f t="shared" si="588"/>
        <v/>
      </c>
      <c r="BB637" s="16" t="str">
        <f t="shared" si="589"/>
        <v/>
      </c>
      <c r="BC637" s="16" t="str">
        <f t="shared" si="590"/>
        <v/>
      </c>
      <c r="BD637" s="16" t="str">
        <f t="shared" si="591"/>
        <v/>
      </c>
      <c r="BE637" s="16" t="str">
        <f t="shared" si="592"/>
        <v/>
      </c>
      <c r="BF637" s="16" t="str">
        <f t="shared" si="593"/>
        <v/>
      </c>
      <c r="BG637" s="16" t="str">
        <f t="shared" si="594"/>
        <v/>
      </c>
      <c r="BH637" s="16" t="str">
        <f t="shared" si="595"/>
        <v/>
      </c>
      <c r="BI637" s="16" t="str">
        <f t="shared" si="596"/>
        <v/>
      </c>
      <c r="BJ637" s="16" t="str">
        <f t="shared" si="597"/>
        <v/>
      </c>
      <c r="BK637" s="16" t="str">
        <f t="shared" si="598"/>
        <v/>
      </c>
      <c r="BL637" s="16" t="str">
        <f t="shared" si="599"/>
        <v/>
      </c>
      <c r="BM637" s="16"/>
      <c r="BN637" s="16" t="str">
        <f t="shared" si="600"/>
        <v/>
      </c>
      <c r="BO637" s="16" t="str">
        <f t="shared" si="601"/>
        <v/>
      </c>
      <c r="BP637" s="28" t="str">
        <f t="shared" si="602"/>
        <v/>
      </c>
      <c r="BQ637" s="16" t="str">
        <f t="shared" si="603"/>
        <v/>
      </c>
      <c r="BR637" s="16" t="str">
        <f t="shared" si="604"/>
        <v/>
      </c>
      <c r="BS637" s="16" t="str">
        <f t="shared" si="605"/>
        <v/>
      </c>
      <c r="BT637" s="16" t="str">
        <f t="shared" si="606"/>
        <v/>
      </c>
      <c r="BU637" s="16" t="str">
        <f t="shared" si="607"/>
        <v/>
      </c>
      <c r="BV637" s="16" t="str">
        <f t="shared" si="608"/>
        <v/>
      </c>
      <c r="BW637" s="16" t="str">
        <f t="shared" si="609"/>
        <v/>
      </c>
      <c r="BX637" s="16" t="str">
        <f t="shared" si="610"/>
        <v/>
      </c>
      <c r="BY637" s="16" t="str">
        <f t="shared" si="611"/>
        <v/>
      </c>
      <c r="BZ637" s="16" t="str">
        <f t="shared" si="640"/>
        <v/>
      </c>
      <c r="CA637" s="16" t="str">
        <f t="shared" si="640"/>
        <v/>
      </c>
      <c r="CB637" s="16" t="str">
        <f t="shared" si="640"/>
        <v/>
      </c>
      <c r="CC637" s="16" t="str">
        <f t="shared" si="640"/>
        <v/>
      </c>
      <c r="CD637" s="16" t="str">
        <f t="shared" si="640"/>
        <v/>
      </c>
      <c r="CE637" s="16" t="str">
        <f t="shared" si="640"/>
        <v/>
      </c>
      <c r="CF637" s="16" t="str">
        <f t="shared" si="640"/>
        <v/>
      </c>
      <c r="CG637" s="16" t="str">
        <f t="shared" si="640"/>
        <v/>
      </c>
      <c r="CH637" s="66" t="str">
        <f t="shared" si="613"/>
        <v/>
      </c>
      <c r="CI637" s="42" t="str">
        <f t="shared" si="625"/>
        <v/>
      </c>
      <c r="CJ637" s="42" t="str">
        <f t="shared" si="626"/>
        <v/>
      </c>
      <c r="CK637" s="42" t="str">
        <f t="shared" si="627"/>
        <v/>
      </c>
      <c r="CL637" s="42" t="str">
        <f t="shared" si="628"/>
        <v/>
      </c>
      <c r="CM637" s="42" t="str">
        <f t="shared" si="629"/>
        <v/>
      </c>
      <c r="CN637" s="65">
        <f t="shared" si="615"/>
        <v>0</v>
      </c>
      <c r="CO637" s="73"/>
      <c r="CP637" s="41">
        <f t="shared" si="636"/>
        <v>0</v>
      </c>
      <c r="CQ637" s="39">
        <f t="shared" si="637"/>
        <v>0</v>
      </c>
      <c r="CR637" s="40">
        <f t="shared" si="638"/>
        <v>0</v>
      </c>
      <c r="CS637" s="134">
        <f t="shared" si="639"/>
        <v>0</v>
      </c>
      <c r="CT637" s="17"/>
      <c r="CU637" s="129"/>
      <c r="CV637" s="130">
        <f t="shared" si="616"/>
        <v>0</v>
      </c>
      <c r="CW637" s="134">
        <f t="shared" si="617"/>
        <v>0</v>
      </c>
      <c r="CX637" s="131">
        <f>+IF($I$7="SI",'INPUTS Y LISTAS'!$B$31,0)</f>
        <v>0</v>
      </c>
      <c r="CY637" s="132"/>
      <c r="CZ637" s="130">
        <f t="shared" si="618"/>
        <v>0</v>
      </c>
      <c r="DA637" s="134">
        <f t="shared" si="619"/>
        <v>0</v>
      </c>
      <c r="DB637" s="131">
        <f>+IF($I$7="SI",'INPUTS Y LISTAS'!$B$32,0)</f>
        <v>0</v>
      </c>
      <c r="DC637" s="132"/>
      <c r="DD637" s="130">
        <f t="shared" si="620"/>
        <v>0</v>
      </c>
      <c r="DE637" s="134">
        <f t="shared" si="621"/>
        <v>0</v>
      </c>
      <c r="DF637" s="131">
        <f>+IF($I$7="SI",'INPUTS Y LISTAS'!$B$33,0)</f>
        <v>0</v>
      </c>
      <c r="DG637" s="132"/>
      <c r="DH637" s="130">
        <f t="shared" si="622"/>
        <v>0</v>
      </c>
      <c r="DI637" s="134">
        <f t="shared" si="623"/>
        <v>0</v>
      </c>
      <c r="DJ637" s="136">
        <f t="shared" si="624"/>
        <v>0</v>
      </c>
    </row>
    <row r="638" spans="3:114" ht="15.75" hidden="1" outlineLevel="2" x14ac:dyDescent="0.2">
      <c r="C638" s="14">
        <f t="shared" si="631"/>
        <v>624</v>
      </c>
      <c r="D638" s="72"/>
      <c r="E638" s="69">
        <v>1</v>
      </c>
      <c r="F638" s="69"/>
      <c r="G638" s="70"/>
      <c r="H638" s="70"/>
      <c r="I638" s="70"/>
      <c r="J638" s="70"/>
      <c r="K638" s="70"/>
      <c r="L638" s="70"/>
      <c r="M638" s="70"/>
      <c r="N638" s="70"/>
      <c r="O638" s="70"/>
      <c r="P638" s="70"/>
      <c r="Q638" s="70"/>
      <c r="R638" s="70"/>
      <c r="S638" s="70"/>
      <c r="T638" s="70"/>
      <c r="U638" s="70"/>
      <c r="V638" s="70"/>
      <c r="W638" s="70"/>
      <c r="X638" s="70"/>
      <c r="Y638" s="71"/>
      <c r="Z638" s="87" t="s">
        <v>16</v>
      </c>
      <c r="AA638" s="15" t="str">
        <f>IF(G638="","",IF(Z638="SI",G638*(1+'INPUTS Y LISTAS'!$B$15),'Modelo Estadistico'!G638))</f>
        <v/>
      </c>
      <c r="AB638" s="15" t="str">
        <f>IF(H638="","",IF(Z638="SI",H638*(1+'INPUTS Y LISTAS'!$B$15),'Modelo Estadistico'!H638))</f>
        <v/>
      </c>
      <c r="AC638" s="15" t="str">
        <f>IF(I638="","",IF(Z638="SI",I638*(1+'INPUTS Y LISTAS'!$B$15),'Modelo Estadistico'!I638))</f>
        <v/>
      </c>
      <c r="AD638" s="15" t="str">
        <f>IF(J638="","",IF(Z638="SI",J638*(1+'INPUTS Y LISTAS'!$B$15),'Modelo Estadistico'!J638))</f>
        <v/>
      </c>
      <c r="AE638" s="15" t="str">
        <f>IF(K638="","",IF(Z638="SI",K638*(1+'INPUTS Y LISTAS'!$B$15),'Modelo Estadistico'!K638))</f>
        <v/>
      </c>
      <c r="AF638" s="15" t="str">
        <f>IF(L638="","",IF(Z638="SI",L638*(1+'INPUTS Y LISTAS'!$B$15),'Modelo Estadistico'!L638))</f>
        <v/>
      </c>
      <c r="AG638" s="15" t="str">
        <f>IF(M638="","",IF(Z638="SI",M638*(1+'INPUTS Y LISTAS'!$B$15),'Modelo Estadistico'!M638))</f>
        <v/>
      </c>
      <c r="AH638" s="15" t="str">
        <f>IF(N638="","",IF(Z638="SI",N638*(1+'INPUTS Y LISTAS'!$B$15),'Modelo Estadistico'!N638))</f>
        <v/>
      </c>
      <c r="AI638" s="15" t="str">
        <f>IF(O638="","",IF(Z638="SI",O638*(1+'INPUTS Y LISTAS'!$B$15),'Modelo Estadistico'!O638))</f>
        <v/>
      </c>
      <c r="AJ638" s="15" t="str">
        <f>IF(P638="","",IF(Z638="SI",P638*(1+'INPUTS Y LISTAS'!$B$15),'Modelo Estadistico'!P638))</f>
        <v/>
      </c>
      <c r="AK638" s="15" t="str">
        <f>IF(Q638="","",IF(Z638="SI",Q638*(1+'INPUTS Y LISTAS'!$B$15),'Modelo Estadistico'!Q638))</f>
        <v/>
      </c>
      <c r="AL638" s="15" t="str">
        <f>IF(R638="","",IF(Z638="SI",R638*(1+'INPUTS Y LISTAS'!$B$15),'Modelo Estadistico'!R638))</f>
        <v/>
      </c>
      <c r="AM638" s="15" t="str">
        <f>IF(S638="","",IF(Z638="SI",S638*(1+'INPUTS Y LISTAS'!$B$15),'Modelo Estadistico'!S638))</f>
        <v/>
      </c>
      <c r="AN638" s="15" t="str">
        <f>IF(T638="","",IF(Z638="SI",T638*(1+'INPUTS Y LISTAS'!$B$15),'Modelo Estadistico'!T638))</f>
        <v/>
      </c>
      <c r="AO638" s="15" t="str">
        <f>IF(U638="","",IF(Z638="SI",U638*(1+'INPUTS Y LISTAS'!$B$15),'Modelo Estadistico'!U638))</f>
        <v/>
      </c>
      <c r="AP638" s="15" t="str">
        <f>IF(V638="","",IF(Z638="SI",V638*(1+'INPUTS Y LISTAS'!$B$15),'Modelo Estadistico'!V638))</f>
        <v/>
      </c>
      <c r="AQ638" s="15" t="str">
        <f>IF(W638="","",IF(Z638="SI",W638*(1+'INPUTS Y LISTAS'!$B$15),'Modelo Estadistico'!W638))</f>
        <v/>
      </c>
      <c r="AR638" s="15" t="str">
        <f>IF(X638="","",IF(Z638="SI",X638*(1+'INPUTS Y LISTAS'!$B$15),'Modelo Estadistico'!X638))</f>
        <v/>
      </c>
      <c r="AS638" s="71"/>
      <c r="AT638" s="29" t="str">
        <f t="shared" si="632"/>
        <v/>
      </c>
      <c r="AU638" s="15" t="str">
        <f t="shared" si="633"/>
        <v/>
      </c>
      <c r="AV638" s="15" t="str">
        <f t="shared" si="634"/>
        <v/>
      </c>
      <c r="AW638" s="30" t="str">
        <f t="shared" si="635"/>
        <v/>
      </c>
      <c r="AX638" s="28" t="str">
        <f t="shared" si="614"/>
        <v/>
      </c>
      <c r="AY638" s="16" t="str">
        <f t="shared" si="586"/>
        <v/>
      </c>
      <c r="AZ638" s="16" t="str">
        <f t="shared" si="587"/>
        <v/>
      </c>
      <c r="BA638" s="16" t="str">
        <f t="shared" si="588"/>
        <v/>
      </c>
      <c r="BB638" s="16" t="str">
        <f t="shared" si="589"/>
        <v/>
      </c>
      <c r="BC638" s="16" t="str">
        <f t="shared" si="590"/>
        <v/>
      </c>
      <c r="BD638" s="16" t="str">
        <f t="shared" si="591"/>
        <v/>
      </c>
      <c r="BE638" s="16" t="str">
        <f t="shared" si="592"/>
        <v/>
      </c>
      <c r="BF638" s="16" t="str">
        <f t="shared" si="593"/>
        <v/>
      </c>
      <c r="BG638" s="16" t="str">
        <f t="shared" si="594"/>
        <v/>
      </c>
      <c r="BH638" s="16" t="str">
        <f t="shared" si="595"/>
        <v/>
      </c>
      <c r="BI638" s="16" t="str">
        <f t="shared" si="596"/>
        <v/>
      </c>
      <c r="BJ638" s="16" t="str">
        <f t="shared" si="597"/>
        <v/>
      </c>
      <c r="BK638" s="16" t="str">
        <f t="shared" si="598"/>
        <v/>
      </c>
      <c r="BL638" s="16" t="str">
        <f t="shared" si="599"/>
        <v/>
      </c>
      <c r="BM638" s="16"/>
      <c r="BN638" s="16" t="str">
        <f t="shared" si="600"/>
        <v/>
      </c>
      <c r="BO638" s="16" t="str">
        <f t="shared" si="601"/>
        <v/>
      </c>
      <c r="BP638" s="28" t="str">
        <f t="shared" si="602"/>
        <v/>
      </c>
      <c r="BQ638" s="16" t="str">
        <f t="shared" si="603"/>
        <v/>
      </c>
      <c r="BR638" s="16" t="str">
        <f t="shared" si="604"/>
        <v/>
      </c>
      <c r="BS638" s="16" t="str">
        <f t="shared" si="605"/>
        <v/>
      </c>
      <c r="BT638" s="16" t="str">
        <f t="shared" si="606"/>
        <v/>
      </c>
      <c r="BU638" s="16" t="str">
        <f t="shared" si="607"/>
        <v/>
      </c>
      <c r="BV638" s="16" t="str">
        <f t="shared" si="608"/>
        <v/>
      </c>
      <c r="BW638" s="16" t="str">
        <f t="shared" si="609"/>
        <v/>
      </c>
      <c r="BX638" s="16" t="str">
        <f t="shared" si="610"/>
        <v/>
      </c>
      <c r="BY638" s="16" t="str">
        <f t="shared" si="611"/>
        <v/>
      </c>
      <c r="BZ638" s="16" t="str">
        <f t="shared" si="640"/>
        <v/>
      </c>
      <c r="CA638" s="16" t="str">
        <f t="shared" si="640"/>
        <v/>
      </c>
      <c r="CB638" s="16" t="str">
        <f t="shared" si="640"/>
        <v/>
      </c>
      <c r="CC638" s="16" t="str">
        <f t="shared" si="640"/>
        <v/>
      </c>
      <c r="CD638" s="16" t="str">
        <f t="shared" si="640"/>
        <v/>
      </c>
      <c r="CE638" s="16" t="str">
        <f t="shared" si="640"/>
        <v/>
      </c>
      <c r="CF638" s="16" t="str">
        <f t="shared" si="640"/>
        <v/>
      </c>
      <c r="CG638" s="16" t="str">
        <f t="shared" si="640"/>
        <v/>
      </c>
      <c r="CH638" s="66" t="str">
        <f t="shared" si="613"/>
        <v/>
      </c>
      <c r="CI638" s="42" t="str">
        <f t="shared" si="625"/>
        <v/>
      </c>
      <c r="CJ638" s="42" t="str">
        <f t="shared" si="626"/>
        <v/>
      </c>
      <c r="CK638" s="42" t="str">
        <f t="shared" si="627"/>
        <v/>
      </c>
      <c r="CL638" s="42" t="str">
        <f t="shared" si="628"/>
        <v/>
      </c>
      <c r="CM638" s="42" t="str">
        <f t="shared" si="629"/>
        <v/>
      </c>
      <c r="CN638" s="65">
        <f t="shared" si="615"/>
        <v>0</v>
      </c>
      <c r="CO638" s="73"/>
      <c r="CP638" s="41">
        <f t="shared" si="636"/>
        <v>0</v>
      </c>
      <c r="CQ638" s="39">
        <f t="shared" si="637"/>
        <v>0</v>
      </c>
      <c r="CR638" s="40">
        <f t="shared" si="638"/>
        <v>0</v>
      </c>
      <c r="CS638" s="134">
        <f t="shared" si="639"/>
        <v>0</v>
      </c>
      <c r="CT638" s="17"/>
      <c r="CU638" s="129"/>
      <c r="CV638" s="130">
        <f t="shared" si="616"/>
        <v>0</v>
      </c>
      <c r="CW638" s="134">
        <f t="shared" si="617"/>
        <v>0</v>
      </c>
      <c r="CX638" s="131">
        <f>+IF($I$7="SI",'INPUTS Y LISTAS'!$B$31,0)</f>
        <v>0</v>
      </c>
      <c r="CY638" s="132"/>
      <c r="CZ638" s="130">
        <f t="shared" si="618"/>
        <v>0</v>
      </c>
      <c r="DA638" s="134">
        <f t="shared" si="619"/>
        <v>0</v>
      </c>
      <c r="DB638" s="131">
        <f>+IF($I$7="SI",'INPUTS Y LISTAS'!$B$32,0)</f>
        <v>0</v>
      </c>
      <c r="DC638" s="132"/>
      <c r="DD638" s="130">
        <f t="shared" si="620"/>
        <v>0</v>
      </c>
      <c r="DE638" s="134">
        <f t="shared" si="621"/>
        <v>0</v>
      </c>
      <c r="DF638" s="131">
        <f>+IF($I$7="SI",'INPUTS Y LISTAS'!$B$33,0)</f>
        <v>0</v>
      </c>
      <c r="DG638" s="132"/>
      <c r="DH638" s="130">
        <f t="shared" si="622"/>
        <v>0</v>
      </c>
      <c r="DI638" s="134">
        <f t="shared" si="623"/>
        <v>0</v>
      </c>
      <c r="DJ638" s="136">
        <f t="shared" si="624"/>
        <v>0</v>
      </c>
    </row>
    <row r="639" spans="3:114" ht="15.75" hidden="1" outlineLevel="2" x14ac:dyDescent="0.2">
      <c r="C639" s="14">
        <f t="shared" si="631"/>
        <v>625</v>
      </c>
      <c r="D639" s="72"/>
      <c r="E639" s="69">
        <v>1</v>
      </c>
      <c r="F639" s="69"/>
      <c r="G639" s="70"/>
      <c r="H639" s="70"/>
      <c r="I639" s="70"/>
      <c r="J639" s="70"/>
      <c r="K639" s="70"/>
      <c r="L639" s="70"/>
      <c r="M639" s="70"/>
      <c r="N639" s="70"/>
      <c r="O639" s="70"/>
      <c r="P639" s="70"/>
      <c r="Q639" s="70"/>
      <c r="R639" s="70"/>
      <c r="S639" s="70"/>
      <c r="T639" s="70"/>
      <c r="U639" s="70"/>
      <c r="V639" s="70"/>
      <c r="W639" s="70"/>
      <c r="X639" s="70"/>
      <c r="Y639" s="71"/>
      <c r="Z639" s="87" t="s">
        <v>16</v>
      </c>
      <c r="AA639" s="15" t="str">
        <f>IF(G639="","",IF(Z639="SI",G639*(1+'INPUTS Y LISTAS'!$B$15),'Modelo Estadistico'!G639))</f>
        <v/>
      </c>
      <c r="AB639" s="15" t="str">
        <f>IF(H639="","",IF(Z639="SI",H639*(1+'INPUTS Y LISTAS'!$B$15),'Modelo Estadistico'!H639))</f>
        <v/>
      </c>
      <c r="AC639" s="15" t="str">
        <f>IF(I639="","",IF(Z639="SI",I639*(1+'INPUTS Y LISTAS'!$B$15),'Modelo Estadistico'!I639))</f>
        <v/>
      </c>
      <c r="AD639" s="15" t="str">
        <f>IF(J639="","",IF(Z639="SI",J639*(1+'INPUTS Y LISTAS'!$B$15),'Modelo Estadistico'!J639))</f>
        <v/>
      </c>
      <c r="AE639" s="15" t="str">
        <f>IF(K639="","",IF(Z639="SI",K639*(1+'INPUTS Y LISTAS'!$B$15),'Modelo Estadistico'!K639))</f>
        <v/>
      </c>
      <c r="AF639" s="15" t="str">
        <f>IF(L639="","",IF(Z639="SI",L639*(1+'INPUTS Y LISTAS'!$B$15),'Modelo Estadistico'!L639))</f>
        <v/>
      </c>
      <c r="AG639" s="15" t="str">
        <f>IF(M639="","",IF(Z639="SI",M639*(1+'INPUTS Y LISTAS'!$B$15),'Modelo Estadistico'!M639))</f>
        <v/>
      </c>
      <c r="AH639" s="15" t="str">
        <f>IF(N639="","",IF(Z639="SI",N639*(1+'INPUTS Y LISTAS'!$B$15),'Modelo Estadistico'!N639))</f>
        <v/>
      </c>
      <c r="AI639" s="15" t="str">
        <f>IF(O639="","",IF(Z639="SI",O639*(1+'INPUTS Y LISTAS'!$B$15),'Modelo Estadistico'!O639))</f>
        <v/>
      </c>
      <c r="AJ639" s="15" t="str">
        <f>IF(P639="","",IF(Z639="SI",P639*(1+'INPUTS Y LISTAS'!$B$15),'Modelo Estadistico'!P639))</f>
        <v/>
      </c>
      <c r="AK639" s="15" t="str">
        <f>IF(Q639="","",IF(Z639="SI",Q639*(1+'INPUTS Y LISTAS'!$B$15),'Modelo Estadistico'!Q639))</f>
        <v/>
      </c>
      <c r="AL639" s="15" t="str">
        <f>IF(R639="","",IF(Z639="SI",R639*(1+'INPUTS Y LISTAS'!$B$15),'Modelo Estadistico'!R639))</f>
        <v/>
      </c>
      <c r="AM639" s="15" t="str">
        <f>IF(S639="","",IF(Z639="SI",S639*(1+'INPUTS Y LISTAS'!$B$15),'Modelo Estadistico'!S639))</f>
        <v/>
      </c>
      <c r="AN639" s="15" t="str">
        <f>IF(T639="","",IF(Z639="SI",T639*(1+'INPUTS Y LISTAS'!$B$15),'Modelo Estadistico'!T639))</f>
        <v/>
      </c>
      <c r="AO639" s="15" t="str">
        <f>IF(U639="","",IF(Z639="SI",U639*(1+'INPUTS Y LISTAS'!$B$15),'Modelo Estadistico'!U639))</f>
        <v/>
      </c>
      <c r="AP639" s="15" t="str">
        <f>IF(V639="","",IF(Z639="SI",V639*(1+'INPUTS Y LISTAS'!$B$15),'Modelo Estadistico'!V639))</f>
        <v/>
      </c>
      <c r="AQ639" s="15" t="str">
        <f>IF(W639="","",IF(Z639="SI",W639*(1+'INPUTS Y LISTAS'!$B$15),'Modelo Estadistico'!W639))</f>
        <v/>
      </c>
      <c r="AR639" s="15" t="str">
        <f>IF(X639="","",IF(Z639="SI",X639*(1+'INPUTS Y LISTAS'!$B$15),'Modelo Estadistico'!X639))</f>
        <v/>
      </c>
      <c r="AS639" s="71"/>
      <c r="AT639" s="29" t="str">
        <f t="shared" si="632"/>
        <v/>
      </c>
      <c r="AU639" s="15" t="str">
        <f t="shared" si="633"/>
        <v/>
      </c>
      <c r="AV639" s="15" t="str">
        <f t="shared" si="634"/>
        <v/>
      </c>
      <c r="AW639" s="30" t="str">
        <f t="shared" si="635"/>
        <v/>
      </c>
      <c r="AX639" s="28" t="str">
        <f t="shared" si="614"/>
        <v/>
      </c>
      <c r="AY639" s="16" t="str">
        <f t="shared" si="586"/>
        <v/>
      </c>
      <c r="AZ639" s="16" t="str">
        <f t="shared" si="587"/>
        <v/>
      </c>
      <c r="BA639" s="16" t="str">
        <f t="shared" si="588"/>
        <v/>
      </c>
      <c r="BB639" s="16" t="str">
        <f t="shared" si="589"/>
        <v/>
      </c>
      <c r="BC639" s="16" t="str">
        <f t="shared" si="590"/>
        <v/>
      </c>
      <c r="BD639" s="16" t="str">
        <f t="shared" si="591"/>
        <v/>
      </c>
      <c r="BE639" s="16" t="str">
        <f t="shared" si="592"/>
        <v/>
      </c>
      <c r="BF639" s="16" t="str">
        <f t="shared" si="593"/>
        <v/>
      </c>
      <c r="BG639" s="16" t="str">
        <f t="shared" si="594"/>
        <v/>
      </c>
      <c r="BH639" s="16" t="str">
        <f t="shared" si="595"/>
        <v/>
      </c>
      <c r="BI639" s="16" t="str">
        <f t="shared" si="596"/>
        <v/>
      </c>
      <c r="BJ639" s="16" t="str">
        <f t="shared" si="597"/>
        <v/>
      </c>
      <c r="BK639" s="16" t="str">
        <f t="shared" si="598"/>
        <v/>
      </c>
      <c r="BL639" s="16" t="str">
        <f t="shared" si="599"/>
        <v/>
      </c>
      <c r="BM639" s="16"/>
      <c r="BN639" s="16" t="str">
        <f t="shared" si="600"/>
        <v/>
      </c>
      <c r="BO639" s="16" t="str">
        <f t="shared" si="601"/>
        <v/>
      </c>
      <c r="BP639" s="28" t="str">
        <f t="shared" si="602"/>
        <v/>
      </c>
      <c r="BQ639" s="16" t="str">
        <f t="shared" si="603"/>
        <v/>
      </c>
      <c r="BR639" s="16" t="str">
        <f t="shared" si="604"/>
        <v/>
      </c>
      <c r="BS639" s="16" t="str">
        <f t="shared" si="605"/>
        <v/>
      </c>
      <c r="BT639" s="16" t="str">
        <f t="shared" si="606"/>
        <v/>
      </c>
      <c r="BU639" s="16" t="str">
        <f t="shared" si="607"/>
        <v/>
      </c>
      <c r="BV639" s="16" t="str">
        <f t="shared" si="608"/>
        <v/>
      </c>
      <c r="BW639" s="16" t="str">
        <f t="shared" si="609"/>
        <v/>
      </c>
      <c r="BX639" s="16" t="str">
        <f t="shared" si="610"/>
        <v/>
      </c>
      <c r="BY639" s="16" t="str">
        <f t="shared" si="611"/>
        <v/>
      </c>
      <c r="BZ639" s="16" t="str">
        <f t="shared" si="640"/>
        <v/>
      </c>
      <c r="CA639" s="16" t="str">
        <f t="shared" si="640"/>
        <v/>
      </c>
      <c r="CB639" s="16" t="str">
        <f t="shared" si="640"/>
        <v/>
      </c>
      <c r="CC639" s="16" t="str">
        <f t="shared" si="640"/>
        <v/>
      </c>
      <c r="CD639" s="16" t="str">
        <f t="shared" si="640"/>
        <v/>
      </c>
      <c r="CE639" s="16" t="str">
        <f t="shared" si="640"/>
        <v/>
      </c>
      <c r="CF639" s="16" t="str">
        <f t="shared" si="640"/>
        <v/>
      </c>
      <c r="CG639" s="16" t="str">
        <f t="shared" si="640"/>
        <v/>
      </c>
      <c r="CH639" s="66" t="str">
        <f t="shared" si="613"/>
        <v/>
      </c>
      <c r="CI639" s="42" t="str">
        <f t="shared" si="625"/>
        <v/>
      </c>
      <c r="CJ639" s="42" t="str">
        <f t="shared" si="626"/>
        <v/>
      </c>
      <c r="CK639" s="42" t="str">
        <f t="shared" si="627"/>
        <v/>
      </c>
      <c r="CL639" s="42" t="str">
        <f t="shared" si="628"/>
        <v/>
      </c>
      <c r="CM639" s="42" t="str">
        <f t="shared" si="629"/>
        <v/>
      </c>
      <c r="CN639" s="65">
        <f t="shared" si="615"/>
        <v>0</v>
      </c>
      <c r="CO639" s="73"/>
      <c r="CP639" s="41">
        <f t="shared" si="636"/>
        <v>0</v>
      </c>
      <c r="CQ639" s="39">
        <f t="shared" si="637"/>
        <v>0</v>
      </c>
      <c r="CR639" s="40">
        <f t="shared" si="638"/>
        <v>0</v>
      </c>
      <c r="CS639" s="134">
        <f t="shared" si="639"/>
        <v>0</v>
      </c>
      <c r="CT639" s="17"/>
      <c r="CU639" s="129"/>
      <c r="CV639" s="130">
        <f t="shared" si="616"/>
        <v>0</v>
      </c>
      <c r="CW639" s="134">
        <f t="shared" si="617"/>
        <v>0</v>
      </c>
      <c r="CX639" s="131">
        <f>+IF($I$7="SI",'INPUTS Y LISTAS'!$B$31,0)</f>
        <v>0</v>
      </c>
      <c r="CY639" s="132"/>
      <c r="CZ639" s="130">
        <f t="shared" si="618"/>
        <v>0</v>
      </c>
      <c r="DA639" s="134">
        <f t="shared" si="619"/>
        <v>0</v>
      </c>
      <c r="DB639" s="131">
        <f>+IF($I$7="SI",'INPUTS Y LISTAS'!$B$32,0)</f>
        <v>0</v>
      </c>
      <c r="DC639" s="132"/>
      <c r="DD639" s="130">
        <f t="shared" si="620"/>
        <v>0</v>
      </c>
      <c r="DE639" s="134">
        <f t="shared" si="621"/>
        <v>0</v>
      </c>
      <c r="DF639" s="131">
        <f>+IF($I$7="SI",'INPUTS Y LISTAS'!$B$33,0)</f>
        <v>0</v>
      </c>
      <c r="DG639" s="132"/>
      <c r="DH639" s="130">
        <f t="shared" si="622"/>
        <v>0</v>
      </c>
      <c r="DI639" s="134">
        <f t="shared" si="623"/>
        <v>0</v>
      </c>
      <c r="DJ639" s="136">
        <f t="shared" si="624"/>
        <v>0</v>
      </c>
    </row>
    <row r="640" spans="3:114" ht="15.75" hidden="1" outlineLevel="2" x14ac:dyDescent="0.2">
      <c r="C640" s="14">
        <f t="shared" si="631"/>
        <v>626</v>
      </c>
      <c r="D640" s="72"/>
      <c r="E640" s="69">
        <v>1</v>
      </c>
      <c r="F640" s="69"/>
      <c r="G640" s="70"/>
      <c r="H640" s="70"/>
      <c r="I640" s="70"/>
      <c r="J640" s="70"/>
      <c r="K640" s="70"/>
      <c r="L640" s="70"/>
      <c r="M640" s="70"/>
      <c r="N640" s="70"/>
      <c r="O640" s="70"/>
      <c r="P640" s="70"/>
      <c r="Q640" s="70"/>
      <c r="R640" s="70"/>
      <c r="S640" s="70"/>
      <c r="T640" s="70"/>
      <c r="U640" s="70"/>
      <c r="V640" s="70"/>
      <c r="W640" s="70"/>
      <c r="X640" s="70"/>
      <c r="Y640" s="71"/>
      <c r="Z640" s="87" t="s">
        <v>16</v>
      </c>
      <c r="AA640" s="15" t="str">
        <f>IF(G640="","",IF(Z640="SI",G640*(1+'INPUTS Y LISTAS'!$B$15),'Modelo Estadistico'!G640))</f>
        <v/>
      </c>
      <c r="AB640" s="15" t="str">
        <f>IF(H640="","",IF(Z640="SI",H640*(1+'INPUTS Y LISTAS'!$B$15),'Modelo Estadistico'!H640))</f>
        <v/>
      </c>
      <c r="AC640" s="15" t="str">
        <f>IF(I640="","",IF(Z640="SI",I640*(1+'INPUTS Y LISTAS'!$B$15),'Modelo Estadistico'!I640))</f>
        <v/>
      </c>
      <c r="AD640" s="15" t="str">
        <f>IF(J640="","",IF(Z640="SI",J640*(1+'INPUTS Y LISTAS'!$B$15),'Modelo Estadistico'!J640))</f>
        <v/>
      </c>
      <c r="AE640" s="15" t="str">
        <f>IF(K640="","",IF(Z640="SI",K640*(1+'INPUTS Y LISTAS'!$B$15),'Modelo Estadistico'!K640))</f>
        <v/>
      </c>
      <c r="AF640" s="15" t="str">
        <f>IF(L640="","",IF(Z640="SI",L640*(1+'INPUTS Y LISTAS'!$B$15),'Modelo Estadistico'!L640))</f>
        <v/>
      </c>
      <c r="AG640" s="15" t="str">
        <f>IF(M640="","",IF(Z640="SI",M640*(1+'INPUTS Y LISTAS'!$B$15),'Modelo Estadistico'!M640))</f>
        <v/>
      </c>
      <c r="AH640" s="15" t="str">
        <f>IF(N640="","",IF(Z640="SI",N640*(1+'INPUTS Y LISTAS'!$B$15),'Modelo Estadistico'!N640))</f>
        <v/>
      </c>
      <c r="AI640" s="15" t="str">
        <f>IF(O640="","",IF(Z640="SI",O640*(1+'INPUTS Y LISTAS'!$B$15),'Modelo Estadistico'!O640))</f>
        <v/>
      </c>
      <c r="AJ640" s="15" t="str">
        <f>IF(P640="","",IF(Z640="SI",P640*(1+'INPUTS Y LISTAS'!$B$15),'Modelo Estadistico'!P640))</f>
        <v/>
      </c>
      <c r="AK640" s="15" t="str">
        <f>IF(Q640="","",IF(Z640="SI",Q640*(1+'INPUTS Y LISTAS'!$B$15),'Modelo Estadistico'!Q640))</f>
        <v/>
      </c>
      <c r="AL640" s="15" t="str">
        <f>IF(R640="","",IF(Z640="SI",R640*(1+'INPUTS Y LISTAS'!$B$15),'Modelo Estadistico'!R640))</f>
        <v/>
      </c>
      <c r="AM640" s="15" t="str">
        <f>IF(S640="","",IF(Z640="SI",S640*(1+'INPUTS Y LISTAS'!$B$15),'Modelo Estadistico'!S640))</f>
        <v/>
      </c>
      <c r="AN640" s="15" t="str">
        <f>IF(T640="","",IF(Z640="SI",T640*(1+'INPUTS Y LISTAS'!$B$15),'Modelo Estadistico'!T640))</f>
        <v/>
      </c>
      <c r="AO640" s="15" t="str">
        <f>IF(U640="","",IF(Z640="SI",U640*(1+'INPUTS Y LISTAS'!$B$15),'Modelo Estadistico'!U640))</f>
        <v/>
      </c>
      <c r="AP640" s="15" t="str">
        <f>IF(V640="","",IF(Z640="SI",V640*(1+'INPUTS Y LISTAS'!$B$15),'Modelo Estadistico'!V640))</f>
        <v/>
      </c>
      <c r="AQ640" s="15" t="str">
        <f>IF(W640="","",IF(Z640="SI",W640*(1+'INPUTS Y LISTAS'!$B$15),'Modelo Estadistico'!W640))</f>
        <v/>
      </c>
      <c r="AR640" s="15" t="str">
        <f>IF(X640="","",IF(Z640="SI",X640*(1+'INPUTS Y LISTAS'!$B$15),'Modelo Estadistico'!X640))</f>
        <v/>
      </c>
      <c r="AS640" s="71"/>
      <c r="AT640" s="29" t="str">
        <f t="shared" si="632"/>
        <v/>
      </c>
      <c r="AU640" s="15" t="str">
        <f t="shared" si="633"/>
        <v/>
      </c>
      <c r="AV640" s="15" t="str">
        <f t="shared" si="634"/>
        <v/>
      </c>
      <c r="AW640" s="30" t="str">
        <f t="shared" si="635"/>
        <v/>
      </c>
      <c r="AX640" s="28" t="str">
        <f t="shared" si="614"/>
        <v/>
      </c>
      <c r="AY640" s="16" t="str">
        <f t="shared" si="586"/>
        <v/>
      </c>
      <c r="AZ640" s="16" t="str">
        <f t="shared" si="587"/>
        <v/>
      </c>
      <c r="BA640" s="16" t="str">
        <f t="shared" si="588"/>
        <v/>
      </c>
      <c r="BB640" s="16" t="str">
        <f t="shared" si="589"/>
        <v/>
      </c>
      <c r="BC640" s="16" t="str">
        <f t="shared" si="590"/>
        <v/>
      </c>
      <c r="BD640" s="16" t="str">
        <f t="shared" si="591"/>
        <v/>
      </c>
      <c r="BE640" s="16" t="str">
        <f t="shared" si="592"/>
        <v/>
      </c>
      <c r="BF640" s="16" t="str">
        <f t="shared" si="593"/>
        <v/>
      </c>
      <c r="BG640" s="16" t="str">
        <f t="shared" si="594"/>
        <v/>
      </c>
      <c r="BH640" s="16" t="str">
        <f t="shared" si="595"/>
        <v/>
      </c>
      <c r="BI640" s="16" t="str">
        <f t="shared" si="596"/>
        <v/>
      </c>
      <c r="BJ640" s="16" t="str">
        <f t="shared" si="597"/>
        <v/>
      </c>
      <c r="BK640" s="16" t="str">
        <f t="shared" si="598"/>
        <v/>
      </c>
      <c r="BL640" s="16" t="str">
        <f t="shared" si="599"/>
        <v/>
      </c>
      <c r="BM640" s="16"/>
      <c r="BN640" s="16" t="str">
        <f t="shared" si="600"/>
        <v/>
      </c>
      <c r="BO640" s="16" t="str">
        <f t="shared" si="601"/>
        <v/>
      </c>
      <c r="BP640" s="28" t="str">
        <f t="shared" si="602"/>
        <v/>
      </c>
      <c r="BQ640" s="16" t="str">
        <f t="shared" si="603"/>
        <v/>
      </c>
      <c r="BR640" s="16" t="str">
        <f t="shared" si="604"/>
        <v/>
      </c>
      <c r="BS640" s="16" t="str">
        <f t="shared" si="605"/>
        <v/>
      </c>
      <c r="BT640" s="16" t="str">
        <f t="shared" si="606"/>
        <v/>
      </c>
      <c r="BU640" s="16" t="str">
        <f t="shared" si="607"/>
        <v/>
      </c>
      <c r="BV640" s="16" t="str">
        <f t="shared" si="608"/>
        <v/>
      </c>
      <c r="BW640" s="16" t="str">
        <f t="shared" si="609"/>
        <v/>
      </c>
      <c r="BX640" s="16" t="str">
        <f t="shared" si="610"/>
        <v/>
      </c>
      <c r="BY640" s="16" t="str">
        <f t="shared" si="611"/>
        <v/>
      </c>
      <c r="BZ640" s="16" t="str">
        <f t="shared" ref="BZ640:CG655" si="641">IF(BH640="Incluir Cotización",$AJ640,"")</f>
        <v/>
      </c>
      <c r="CA640" s="16" t="str">
        <f t="shared" si="641"/>
        <v/>
      </c>
      <c r="CB640" s="16" t="str">
        <f t="shared" si="641"/>
        <v/>
      </c>
      <c r="CC640" s="16" t="str">
        <f t="shared" si="641"/>
        <v/>
      </c>
      <c r="CD640" s="16" t="str">
        <f t="shared" si="641"/>
        <v/>
      </c>
      <c r="CE640" s="16" t="str">
        <f t="shared" si="641"/>
        <v/>
      </c>
      <c r="CF640" s="16" t="str">
        <f t="shared" si="641"/>
        <v/>
      </c>
      <c r="CG640" s="16" t="str">
        <f t="shared" si="641"/>
        <v/>
      </c>
      <c r="CH640" s="66" t="str">
        <f t="shared" si="613"/>
        <v/>
      </c>
      <c r="CI640" s="42" t="str">
        <f t="shared" si="625"/>
        <v/>
      </c>
      <c r="CJ640" s="42" t="str">
        <f t="shared" si="626"/>
        <v/>
      </c>
      <c r="CK640" s="42" t="str">
        <f t="shared" si="627"/>
        <v/>
      </c>
      <c r="CL640" s="42" t="str">
        <f t="shared" si="628"/>
        <v/>
      </c>
      <c r="CM640" s="42" t="str">
        <f t="shared" si="629"/>
        <v/>
      </c>
      <c r="CN640" s="65">
        <f t="shared" si="615"/>
        <v>0</v>
      </c>
      <c r="CO640" s="73"/>
      <c r="CP640" s="41">
        <f t="shared" si="636"/>
        <v>0</v>
      </c>
      <c r="CQ640" s="39">
        <f t="shared" si="637"/>
        <v>0</v>
      </c>
      <c r="CR640" s="40">
        <f t="shared" si="638"/>
        <v>0</v>
      </c>
      <c r="CS640" s="134">
        <f t="shared" si="639"/>
        <v>0</v>
      </c>
      <c r="CT640" s="17"/>
      <c r="CU640" s="129"/>
      <c r="CV640" s="130">
        <f t="shared" si="616"/>
        <v>0</v>
      </c>
      <c r="CW640" s="134">
        <f t="shared" si="617"/>
        <v>0</v>
      </c>
      <c r="CX640" s="131">
        <f>+IF($I$7="SI",'INPUTS Y LISTAS'!$B$31,0)</f>
        <v>0</v>
      </c>
      <c r="CY640" s="132"/>
      <c r="CZ640" s="130">
        <f t="shared" si="618"/>
        <v>0</v>
      </c>
      <c r="DA640" s="134">
        <f t="shared" si="619"/>
        <v>0</v>
      </c>
      <c r="DB640" s="131">
        <f>+IF($I$7="SI",'INPUTS Y LISTAS'!$B$32,0)</f>
        <v>0</v>
      </c>
      <c r="DC640" s="132"/>
      <c r="DD640" s="130">
        <f t="shared" si="620"/>
        <v>0</v>
      </c>
      <c r="DE640" s="134">
        <f t="shared" si="621"/>
        <v>0</v>
      </c>
      <c r="DF640" s="131">
        <f>+IF($I$7="SI",'INPUTS Y LISTAS'!$B$33,0)</f>
        <v>0</v>
      </c>
      <c r="DG640" s="132"/>
      <c r="DH640" s="130">
        <f t="shared" si="622"/>
        <v>0</v>
      </c>
      <c r="DI640" s="134">
        <f t="shared" si="623"/>
        <v>0</v>
      </c>
      <c r="DJ640" s="136">
        <f t="shared" si="624"/>
        <v>0</v>
      </c>
    </row>
    <row r="641" spans="3:114" ht="15.75" hidden="1" outlineLevel="2" x14ac:dyDescent="0.2">
      <c r="C641" s="14">
        <f t="shared" si="631"/>
        <v>627</v>
      </c>
      <c r="D641" s="72"/>
      <c r="E641" s="69">
        <v>1</v>
      </c>
      <c r="F641" s="69"/>
      <c r="G641" s="70"/>
      <c r="H641" s="70"/>
      <c r="I641" s="70"/>
      <c r="J641" s="70"/>
      <c r="K641" s="70"/>
      <c r="L641" s="70"/>
      <c r="M641" s="70"/>
      <c r="N641" s="70"/>
      <c r="O641" s="70"/>
      <c r="P641" s="70"/>
      <c r="Q641" s="70"/>
      <c r="R641" s="70"/>
      <c r="S641" s="70"/>
      <c r="T641" s="70"/>
      <c r="U641" s="70"/>
      <c r="V641" s="70"/>
      <c r="W641" s="70"/>
      <c r="X641" s="70"/>
      <c r="Y641" s="71"/>
      <c r="Z641" s="87" t="s">
        <v>16</v>
      </c>
      <c r="AA641" s="15" t="str">
        <f>IF(G641="","",IF(Z641="SI",G641*(1+'INPUTS Y LISTAS'!$B$15),'Modelo Estadistico'!G641))</f>
        <v/>
      </c>
      <c r="AB641" s="15" t="str">
        <f>IF(H641="","",IF(Z641="SI",H641*(1+'INPUTS Y LISTAS'!$B$15),'Modelo Estadistico'!H641))</f>
        <v/>
      </c>
      <c r="AC641" s="15" t="str">
        <f>IF(I641="","",IF(Z641="SI",I641*(1+'INPUTS Y LISTAS'!$B$15),'Modelo Estadistico'!I641))</f>
        <v/>
      </c>
      <c r="AD641" s="15" t="str">
        <f>IF(J641="","",IF(Z641="SI",J641*(1+'INPUTS Y LISTAS'!$B$15),'Modelo Estadistico'!J641))</f>
        <v/>
      </c>
      <c r="AE641" s="15" t="str">
        <f>IF(K641="","",IF(Z641="SI",K641*(1+'INPUTS Y LISTAS'!$B$15),'Modelo Estadistico'!K641))</f>
        <v/>
      </c>
      <c r="AF641" s="15" t="str">
        <f>IF(L641="","",IF(Z641="SI",L641*(1+'INPUTS Y LISTAS'!$B$15),'Modelo Estadistico'!L641))</f>
        <v/>
      </c>
      <c r="AG641" s="15" t="str">
        <f>IF(M641="","",IF(Z641="SI",M641*(1+'INPUTS Y LISTAS'!$B$15),'Modelo Estadistico'!M641))</f>
        <v/>
      </c>
      <c r="AH641" s="15" t="str">
        <f>IF(N641="","",IF(Z641="SI",N641*(1+'INPUTS Y LISTAS'!$B$15),'Modelo Estadistico'!N641))</f>
        <v/>
      </c>
      <c r="AI641" s="15" t="str">
        <f>IF(O641="","",IF(Z641="SI",O641*(1+'INPUTS Y LISTAS'!$B$15),'Modelo Estadistico'!O641))</f>
        <v/>
      </c>
      <c r="AJ641" s="15" t="str">
        <f>IF(P641="","",IF(Z641="SI",P641*(1+'INPUTS Y LISTAS'!$B$15),'Modelo Estadistico'!P641))</f>
        <v/>
      </c>
      <c r="AK641" s="15" t="str">
        <f>IF(Q641="","",IF(Z641="SI",Q641*(1+'INPUTS Y LISTAS'!$B$15),'Modelo Estadistico'!Q641))</f>
        <v/>
      </c>
      <c r="AL641" s="15" t="str">
        <f>IF(R641="","",IF(Z641="SI",R641*(1+'INPUTS Y LISTAS'!$B$15),'Modelo Estadistico'!R641))</f>
        <v/>
      </c>
      <c r="AM641" s="15" t="str">
        <f>IF(S641="","",IF(Z641="SI",S641*(1+'INPUTS Y LISTAS'!$B$15),'Modelo Estadistico'!S641))</f>
        <v/>
      </c>
      <c r="AN641" s="15" t="str">
        <f>IF(T641="","",IF(Z641="SI",T641*(1+'INPUTS Y LISTAS'!$B$15),'Modelo Estadistico'!T641))</f>
        <v/>
      </c>
      <c r="AO641" s="15" t="str">
        <f>IF(U641="","",IF(Z641="SI",U641*(1+'INPUTS Y LISTAS'!$B$15),'Modelo Estadistico'!U641))</f>
        <v/>
      </c>
      <c r="AP641" s="15" t="str">
        <f>IF(V641="","",IF(Z641="SI",V641*(1+'INPUTS Y LISTAS'!$B$15),'Modelo Estadistico'!V641))</f>
        <v/>
      </c>
      <c r="AQ641" s="15" t="str">
        <f>IF(W641="","",IF(Z641="SI",W641*(1+'INPUTS Y LISTAS'!$B$15),'Modelo Estadistico'!W641))</f>
        <v/>
      </c>
      <c r="AR641" s="15" t="str">
        <f>IF(X641="","",IF(Z641="SI",X641*(1+'INPUTS Y LISTAS'!$B$15),'Modelo Estadistico'!X641))</f>
        <v/>
      </c>
      <c r="AS641" s="71"/>
      <c r="AT641" s="29" t="str">
        <f t="shared" si="632"/>
        <v/>
      </c>
      <c r="AU641" s="15" t="str">
        <f t="shared" si="633"/>
        <v/>
      </c>
      <c r="AV641" s="15" t="str">
        <f t="shared" si="634"/>
        <v/>
      </c>
      <c r="AW641" s="30" t="str">
        <f t="shared" si="635"/>
        <v/>
      </c>
      <c r="AX641" s="28" t="str">
        <f t="shared" si="614"/>
        <v/>
      </c>
      <c r="AY641" s="16" t="str">
        <f t="shared" si="586"/>
        <v/>
      </c>
      <c r="AZ641" s="16" t="str">
        <f t="shared" si="587"/>
        <v/>
      </c>
      <c r="BA641" s="16" t="str">
        <f t="shared" si="588"/>
        <v/>
      </c>
      <c r="BB641" s="16" t="str">
        <f t="shared" si="589"/>
        <v/>
      </c>
      <c r="BC641" s="16" t="str">
        <f t="shared" si="590"/>
        <v/>
      </c>
      <c r="BD641" s="16" t="str">
        <f t="shared" si="591"/>
        <v/>
      </c>
      <c r="BE641" s="16" t="str">
        <f t="shared" si="592"/>
        <v/>
      </c>
      <c r="BF641" s="16" t="str">
        <f t="shared" si="593"/>
        <v/>
      </c>
      <c r="BG641" s="16" t="str">
        <f t="shared" si="594"/>
        <v/>
      </c>
      <c r="BH641" s="16" t="str">
        <f t="shared" si="595"/>
        <v/>
      </c>
      <c r="BI641" s="16" t="str">
        <f t="shared" si="596"/>
        <v/>
      </c>
      <c r="BJ641" s="16" t="str">
        <f t="shared" si="597"/>
        <v/>
      </c>
      <c r="BK641" s="16" t="str">
        <f t="shared" si="598"/>
        <v/>
      </c>
      <c r="BL641" s="16" t="str">
        <f t="shared" si="599"/>
        <v/>
      </c>
      <c r="BM641" s="16"/>
      <c r="BN641" s="16" t="str">
        <f t="shared" si="600"/>
        <v/>
      </c>
      <c r="BO641" s="16" t="str">
        <f t="shared" si="601"/>
        <v/>
      </c>
      <c r="BP641" s="28" t="str">
        <f t="shared" si="602"/>
        <v/>
      </c>
      <c r="BQ641" s="16" t="str">
        <f t="shared" si="603"/>
        <v/>
      </c>
      <c r="BR641" s="16" t="str">
        <f t="shared" si="604"/>
        <v/>
      </c>
      <c r="BS641" s="16" t="str">
        <f t="shared" si="605"/>
        <v/>
      </c>
      <c r="BT641" s="16" t="str">
        <f t="shared" si="606"/>
        <v/>
      </c>
      <c r="BU641" s="16" t="str">
        <f t="shared" si="607"/>
        <v/>
      </c>
      <c r="BV641" s="16" t="str">
        <f t="shared" si="608"/>
        <v/>
      </c>
      <c r="BW641" s="16" t="str">
        <f t="shared" si="609"/>
        <v/>
      </c>
      <c r="BX641" s="16" t="str">
        <f t="shared" si="610"/>
        <v/>
      </c>
      <c r="BY641" s="16" t="str">
        <f t="shared" si="611"/>
        <v/>
      </c>
      <c r="BZ641" s="16" t="str">
        <f t="shared" si="641"/>
        <v/>
      </c>
      <c r="CA641" s="16" t="str">
        <f t="shared" si="641"/>
        <v/>
      </c>
      <c r="CB641" s="16" t="str">
        <f t="shared" si="641"/>
        <v/>
      </c>
      <c r="CC641" s="16" t="str">
        <f t="shared" si="641"/>
        <v/>
      </c>
      <c r="CD641" s="16" t="str">
        <f t="shared" si="641"/>
        <v/>
      </c>
      <c r="CE641" s="16" t="str">
        <f t="shared" si="641"/>
        <v/>
      </c>
      <c r="CF641" s="16" t="str">
        <f t="shared" si="641"/>
        <v/>
      </c>
      <c r="CG641" s="16" t="str">
        <f t="shared" si="641"/>
        <v/>
      </c>
      <c r="CH641" s="66" t="str">
        <f t="shared" si="613"/>
        <v/>
      </c>
      <c r="CI641" s="42" t="str">
        <f t="shared" si="625"/>
        <v/>
      </c>
      <c r="CJ641" s="42" t="str">
        <f t="shared" si="626"/>
        <v/>
      </c>
      <c r="CK641" s="42" t="str">
        <f t="shared" si="627"/>
        <v/>
      </c>
      <c r="CL641" s="42" t="str">
        <f t="shared" si="628"/>
        <v/>
      </c>
      <c r="CM641" s="42" t="str">
        <f t="shared" si="629"/>
        <v/>
      </c>
      <c r="CN641" s="65">
        <f t="shared" si="615"/>
        <v>0</v>
      </c>
      <c r="CO641" s="73"/>
      <c r="CP641" s="41">
        <f t="shared" si="636"/>
        <v>0</v>
      </c>
      <c r="CQ641" s="39">
        <f t="shared" si="637"/>
        <v>0</v>
      </c>
      <c r="CR641" s="40">
        <f t="shared" si="638"/>
        <v>0</v>
      </c>
      <c r="CS641" s="134">
        <f t="shared" si="639"/>
        <v>0</v>
      </c>
      <c r="CT641" s="17"/>
      <c r="CU641" s="129"/>
      <c r="CV641" s="130">
        <f t="shared" si="616"/>
        <v>0</v>
      </c>
      <c r="CW641" s="134">
        <f t="shared" si="617"/>
        <v>0</v>
      </c>
      <c r="CX641" s="131">
        <f>+IF($I$7="SI",'INPUTS Y LISTAS'!$B$31,0)</f>
        <v>0</v>
      </c>
      <c r="CY641" s="132"/>
      <c r="CZ641" s="130">
        <f t="shared" si="618"/>
        <v>0</v>
      </c>
      <c r="DA641" s="134">
        <f t="shared" si="619"/>
        <v>0</v>
      </c>
      <c r="DB641" s="131">
        <f>+IF($I$7="SI",'INPUTS Y LISTAS'!$B$32,0)</f>
        <v>0</v>
      </c>
      <c r="DC641" s="132"/>
      <c r="DD641" s="130">
        <f t="shared" si="620"/>
        <v>0</v>
      </c>
      <c r="DE641" s="134">
        <f t="shared" si="621"/>
        <v>0</v>
      </c>
      <c r="DF641" s="131">
        <f>+IF($I$7="SI",'INPUTS Y LISTAS'!$B$33,0)</f>
        <v>0</v>
      </c>
      <c r="DG641" s="132"/>
      <c r="DH641" s="130">
        <f t="shared" si="622"/>
        <v>0</v>
      </c>
      <c r="DI641" s="134">
        <f t="shared" si="623"/>
        <v>0</v>
      </c>
      <c r="DJ641" s="136">
        <f t="shared" si="624"/>
        <v>0</v>
      </c>
    </row>
    <row r="642" spans="3:114" ht="15.75" hidden="1" outlineLevel="2" x14ac:dyDescent="0.2">
      <c r="C642" s="14">
        <f t="shared" si="631"/>
        <v>628</v>
      </c>
      <c r="D642" s="72"/>
      <c r="E642" s="69">
        <v>1</v>
      </c>
      <c r="F642" s="69"/>
      <c r="G642" s="70"/>
      <c r="H642" s="70"/>
      <c r="I642" s="70"/>
      <c r="J642" s="70"/>
      <c r="K642" s="70"/>
      <c r="L642" s="70"/>
      <c r="M642" s="70"/>
      <c r="N642" s="70"/>
      <c r="O642" s="70"/>
      <c r="P642" s="70"/>
      <c r="Q642" s="70"/>
      <c r="R642" s="70"/>
      <c r="S642" s="70"/>
      <c r="T642" s="70"/>
      <c r="U642" s="70"/>
      <c r="V642" s="70"/>
      <c r="W642" s="70"/>
      <c r="X642" s="70"/>
      <c r="Y642" s="71"/>
      <c r="Z642" s="87" t="s">
        <v>16</v>
      </c>
      <c r="AA642" s="15" t="str">
        <f>IF(G642="","",IF(Z642="SI",G642*(1+'INPUTS Y LISTAS'!$B$15),'Modelo Estadistico'!G642))</f>
        <v/>
      </c>
      <c r="AB642" s="15" t="str">
        <f>IF(H642="","",IF(Z642="SI",H642*(1+'INPUTS Y LISTAS'!$B$15),'Modelo Estadistico'!H642))</f>
        <v/>
      </c>
      <c r="AC642" s="15" t="str">
        <f>IF(I642="","",IF(Z642="SI",I642*(1+'INPUTS Y LISTAS'!$B$15),'Modelo Estadistico'!I642))</f>
        <v/>
      </c>
      <c r="AD642" s="15" t="str">
        <f>IF(J642="","",IF(Z642="SI",J642*(1+'INPUTS Y LISTAS'!$B$15),'Modelo Estadistico'!J642))</f>
        <v/>
      </c>
      <c r="AE642" s="15" t="str">
        <f>IF(K642="","",IF(Z642="SI",K642*(1+'INPUTS Y LISTAS'!$B$15),'Modelo Estadistico'!K642))</f>
        <v/>
      </c>
      <c r="AF642" s="15" t="str">
        <f>IF(L642="","",IF(Z642="SI",L642*(1+'INPUTS Y LISTAS'!$B$15),'Modelo Estadistico'!L642))</f>
        <v/>
      </c>
      <c r="AG642" s="15" t="str">
        <f>IF(M642="","",IF(Z642="SI",M642*(1+'INPUTS Y LISTAS'!$B$15),'Modelo Estadistico'!M642))</f>
        <v/>
      </c>
      <c r="AH642" s="15" t="str">
        <f>IF(N642="","",IF(Z642="SI",N642*(1+'INPUTS Y LISTAS'!$B$15),'Modelo Estadistico'!N642))</f>
        <v/>
      </c>
      <c r="AI642" s="15" t="str">
        <f>IF(O642="","",IF(Z642="SI",O642*(1+'INPUTS Y LISTAS'!$B$15),'Modelo Estadistico'!O642))</f>
        <v/>
      </c>
      <c r="AJ642" s="15" t="str">
        <f>IF(P642="","",IF(Z642="SI",P642*(1+'INPUTS Y LISTAS'!$B$15),'Modelo Estadistico'!P642))</f>
        <v/>
      </c>
      <c r="AK642" s="15" t="str">
        <f>IF(Q642="","",IF(Z642="SI",Q642*(1+'INPUTS Y LISTAS'!$B$15),'Modelo Estadistico'!Q642))</f>
        <v/>
      </c>
      <c r="AL642" s="15" t="str">
        <f>IF(R642="","",IF(Z642="SI",R642*(1+'INPUTS Y LISTAS'!$B$15),'Modelo Estadistico'!R642))</f>
        <v/>
      </c>
      <c r="AM642" s="15" t="str">
        <f>IF(S642="","",IF(Z642="SI",S642*(1+'INPUTS Y LISTAS'!$B$15),'Modelo Estadistico'!S642))</f>
        <v/>
      </c>
      <c r="AN642" s="15" t="str">
        <f>IF(T642="","",IF(Z642="SI",T642*(1+'INPUTS Y LISTAS'!$B$15),'Modelo Estadistico'!T642))</f>
        <v/>
      </c>
      <c r="AO642" s="15" t="str">
        <f>IF(U642="","",IF(Z642="SI",U642*(1+'INPUTS Y LISTAS'!$B$15),'Modelo Estadistico'!U642))</f>
        <v/>
      </c>
      <c r="AP642" s="15" t="str">
        <f>IF(V642="","",IF(Z642="SI",V642*(1+'INPUTS Y LISTAS'!$B$15),'Modelo Estadistico'!V642))</f>
        <v/>
      </c>
      <c r="AQ642" s="15" t="str">
        <f>IF(W642="","",IF(Z642="SI",W642*(1+'INPUTS Y LISTAS'!$B$15),'Modelo Estadistico'!W642))</f>
        <v/>
      </c>
      <c r="AR642" s="15" t="str">
        <f>IF(X642="","",IF(Z642="SI",X642*(1+'INPUTS Y LISTAS'!$B$15),'Modelo Estadistico'!X642))</f>
        <v/>
      </c>
      <c r="AS642" s="71"/>
      <c r="AT642" s="29" t="str">
        <f t="shared" si="632"/>
        <v/>
      </c>
      <c r="AU642" s="15" t="str">
        <f t="shared" si="633"/>
        <v/>
      </c>
      <c r="AV642" s="15" t="str">
        <f t="shared" si="634"/>
        <v/>
      </c>
      <c r="AW642" s="30" t="str">
        <f t="shared" si="635"/>
        <v/>
      </c>
      <c r="AX642" s="28" t="str">
        <f t="shared" si="614"/>
        <v/>
      </c>
      <c r="AY642" s="16" t="str">
        <f t="shared" si="586"/>
        <v/>
      </c>
      <c r="AZ642" s="16" t="str">
        <f t="shared" si="587"/>
        <v/>
      </c>
      <c r="BA642" s="16" t="str">
        <f t="shared" si="588"/>
        <v/>
      </c>
      <c r="BB642" s="16" t="str">
        <f t="shared" si="589"/>
        <v/>
      </c>
      <c r="BC642" s="16" t="str">
        <f t="shared" si="590"/>
        <v/>
      </c>
      <c r="BD642" s="16" t="str">
        <f t="shared" si="591"/>
        <v/>
      </c>
      <c r="BE642" s="16" t="str">
        <f t="shared" si="592"/>
        <v/>
      </c>
      <c r="BF642" s="16" t="str">
        <f t="shared" si="593"/>
        <v/>
      </c>
      <c r="BG642" s="16" t="str">
        <f t="shared" si="594"/>
        <v/>
      </c>
      <c r="BH642" s="16" t="str">
        <f t="shared" si="595"/>
        <v/>
      </c>
      <c r="BI642" s="16" t="str">
        <f t="shared" si="596"/>
        <v/>
      </c>
      <c r="BJ642" s="16" t="str">
        <f t="shared" si="597"/>
        <v/>
      </c>
      <c r="BK642" s="16" t="str">
        <f t="shared" si="598"/>
        <v/>
      </c>
      <c r="BL642" s="16" t="str">
        <f t="shared" si="599"/>
        <v/>
      </c>
      <c r="BM642" s="16"/>
      <c r="BN642" s="16" t="str">
        <f t="shared" si="600"/>
        <v/>
      </c>
      <c r="BO642" s="16" t="str">
        <f t="shared" si="601"/>
        <v/>
      </c>
      <c r="BP642" s="28" t="str">
        <f t="shared" si="602"/>
        <v/>
      </c>
      <c r="BQ642" s="16" t="str">
        <f t="shared" si="603"/>
        <v/>
      </c>
      <c r="BR642" s="16" t="str">
        <f t="shared" si="604"/>
        <v/>
      </c>
      <c r="BS642" s="16" t="str">
        <f t="shared" si="605"/>
        <v/>
      </c>
      <c r="BT642" s="16" t="str">
        <f t="shared" si="606"/>
        <v/>
      </c>
      <c r="BU642" s="16" t="str">
        <f t="shared" si="607"/>
        <v/>
      </c>
      <c r="BV642" s="16" t="str">
        <f t="shared" si="608"/>
        <v/>
      </c>
      <c r="BW642" s="16" t="str">
        <f t="shared" si="609"/>
        <v/>
      </c>
      <c r="BX642" s="16" t="str">
        <f t="shared" si="610"/>
        <v/>
      </c>
      <c r="BY642" s="16" t="str">
        <f t="shared" si="611"/>
        <v/>
      </c>
      <c r="BZ642" s="16" t="str">
        <f t="shared" si="641"/>
        <v/>
      </c>
      <c r="CA642" s="16" t="str">
        <f t="shared" si="641"/>
        <v/>
      </c>
      <c r="CB642" s="16" t="str">
        <f t="shared" si="641"/>
        <v/>
      </c>
      <c r="CC642" s="16" t="str">
        <f t="shared" si="641"/>
        <v/>
      </c>
      <c r="CD642" s="16" t="str">
        <f t="shared" si="641"/>
        <v/>
      </c>
      <c r="CE642" s="16" t="str">
        <f t="shared" si="641"/>
        <v/>
      </c>
      <c r="CF642" s="16" t="str">
        <f t="shared" si="641"/>
        <v/>
      </c>
      <c r="CG642" s="16" t="str">
        <f t="shared" si="641"/>
        <v/>
      </c>
      <c r="CH642" s="66" t="str">
        <f t="shared" si="613"/>
        <v/>
      </c>
      <c r="CI642" s="42" t="str">
        <f t="shared" si="625"/>
        <v/>
      </c>
      <c r="CJ642" s="42" t="str">
        <f t="shared" si="626"/>
        <v/>
      </c>
      <c r="CK642" s="42" t="str">
        <f t="shared" si="627"/>
        <v/>
      </c>
      <c r="CL642" s="42" t="str">
        <f t="shared" si="628"/>
        <v/>
      </c>
      <c r="CM642" s="42" t="str">
        <f t="shared" si="629"/>
        <v/>
      </c>
      <c r="CN642" s="65">
        <f t="shared" si="615"/>
        <v>0</v>
      </c>
      <c r="CO642" s="73"/>
      <c r="CP642" s="41">
        <f t="shared" si="636"/>
        <v>0</v>
      </c>
      <c r="CQ642" s="39">
        <f t="shared" si="637"/>
        <v>0</v>
      </c>
      <c r="CR642" s="40">
        <f t="shared" si="638"/>
        <v>0</v>
      </c>
      <c r="CS642" s="134">
        <f t="shared" si="639"/>
        <v>0</v>
      </c>
      <c r="CT642" s="17"/>
      <c r="CU642" s="129"/>
      <c r="CV642" s="130">
        <f t="shared" si="616"/>
        <v>0</v>
      </c>
      <c r="CW642" s="134">
        <f t="shared" si="617"/>
        <v>0</v>
      </c>
      <c r="CX642" s="131">
        <f>+IF($I$7="SI",'INPUTS Y LISTAS'!$B$31,0)</f>
        <v>0</v>
      </c>
      <c r="CY642" s="132"/>
      <c r="CZ642" s="130">
        <f t="shared" si="618"/>
        <v>0</v>
      </c>
      <c r="DA642" s="134">
        <f t="shared" si="619"/>
        <v>0</v>
      </c>
      <c r="DB642" s="131">
        <f>+IF($I$7="SI",'INPUTS Y LISTAS'!$B$32,0)</f>
        <v>0</v>
      </c>
      <c r="DC642" s="132"/>
      <c r="DD642" s="130">
        <f t="shared" si="620"/>
        <v>0</v>
      </c>
      <c r="DE642" s="134">
        <f t="shared" si="621"/>
        <v>0</v>
      </c>
      <c r="DF642" s="131">
        <f>+IF($I$7="SI",'INPUTS Y LISTAS'!$B$33,0)</f>
        <v>0</v>
      </c>
      <c r="DG642" s="132"/>
      <c r="DH642" s="130">
        <f t="shared" si="622"/>
        <v>0</v>
      </c>
      <c r="DI642" s="134">
        <f t="shared" si="623"/>
        <v>0</v>
      </c>
      <c r="DJ642" s="136">
        <f t="shared" si="624"/>
        <v>0</v>
      </c>
    </row>
    <row r="643" spans="3:114" ht="15.75" hidden="1" outlineLevel="2" x14ac:dyDescent="0.2">
      <c r="C643" s="14">
        <f t="shared" si="631"/>
        <v>629</v>
      </c>
      <c r="D643" s="72"/>
      <c r="E643" s="69">
        <v>1</v>
      </c>
      <c r="F643" s="69"/>
      <c r="G643" s="70"/>
      <c r="H643" s="70"/>
      <c r="I643" s="70"/>
      <c r="J643" s="70"/>
      <c r="K643" s="70"/>
      <c r="L643" s="70"/>
      <c r="M643" s="70"/>
      <c r="N643" s="70"/>
      <c r="O643" s="70"/>
      <c r="P643" s="70"/>
      <c r="Q643" s="70"/>
      <c r="R643" s="70"/>
      <c r="S643" s="70"/>
      <c r="T643" s="70"/>
      <c r="U643" s="70"/>
      <c r="V643" s="70"/>
      <c r="W643" s="70"/>
      <c r="X643" s="70"/>
      <c r="Y643" s="71"/>
      <c r="Z643" s="87" t="s">
        <v>16</v>
      </c>
      <c r="AA643" s="15" t="str">
        <f>IF(G643="","",IF(Z643="SI",G643*(1+'INPUTS Y LISTAS'!$B$15),'Modelo Estadistico'!G643))</f>
        <v/>
      </c>
      <c r="AB643" s="15" t="str">
        <f>IF(H643="","",IF(Z643="SI",H643*(1+'INPUTS Y LISTAS'!$B$15),'Modelo Estadistico'!H643))</f>
        <v/>
      </c>
      <c r="AC643" s="15" t="str">
        <f>IF(I643="","",IF(Z643="SI",I643*(1+'INPUTS Y LISTAS'!$B$15),'Modelo Estadistico'!I643))</f>
        <v/>
      </c>
      <c r="AD643" s="15" t="str">
        <f>IF(J643="","",IF(Z643="SI",J643*(1+'INPUTS Y LISTAS'!$B$15),'Modelo Estadistico'!J643))</f>
        <v/>
      </c>
      <c r="AE643" s="15" t="str">
        <f>IF(K643="","",IF(Z643="SI",K643*(1+'INPUTS Y LISTAS'!$B$15),'Modelo Estadistico'!K643))</f>
        <v/>
      </c>
      <c r="AF643" s="15" t="str">
        <f>IF(L643="","",IF(Z643="SI",L643*(1+'INPUTS Y LISTAS'!$B$15),'Modelo Estadistico'!L643))</f>
        <v/>
      </c>
      <c r="AG643" s="15" t="str">
        <f>IF(M643="","",IF(Z643="SI",M643*(1+'INPUTS Y LISTAS'!$B$15),'Modelo Estadistico'!M643))</f>
        <v/>
      </c>
      <c r="AH643" s="15" t="str">
        <f>IF(N643="","",IF(Z643="SI",N643*(1+'INPUTS Y LISTAS'!$B$15),'Modelo Estadistico'!N643))</f>
        <v/>
      </c>
      <c r="AI643" s="15" t="str">
        <f>IF(O643="","",IF(Z643="SI",O643*(1+'INPUTS Y LISTAS'!$B$15),'Modelo Estadistico'!O643))</f>
        <v/>
      </c>
      <c r="AJ643" s="15" t="str">
        <f>IF(P643="","",IF(Z643="SI",P643*(1+'INPUTS Y LISTAS'!$B$15),'Modelo Estadistico'!P643))</f>
        <v/>
      </c>
      <c r="AK643" s="15" t="str">
        <f>IF(Q643="","",IF(Z643="SI",Q643*(1+'INPUTS Y LISTAS'!$B$15),'Modelo Estadistico'!Q643))</f>
        <v/>
      </c>
      <c r="AL643" s="15" t="str">
        <f>IF(R643="","",IF(Z643="SI",R643*(1+'INPUTS Y LISTAS'!$B$15),'Modelo Estadistico'!R643))</f>
        <v/>
      </c>
      <c r="AM643" s="15" t="str">
        <f>IF(S643="","",IF(Z643="SI",S643*(1+'INPUTS Y LISTAS'!$B$15),'Modelo Estadistico'!S643))</f>
        <v/>
      </c>
      <c r="AN643" s="15" t="str">
        <f>IF(T643="","",IF(Z643="SI",T643*(1+'INPUTS Y LISTAS'!$B$15),'Modelo Estadistico'!T643))</f>
        <v/>
      </c>
      <c r="AO643" s="15" t="str">
        <f>IF(U643="","",IF(Z643="SI",U643*(1+'INPUTS Y LISTAS'!$B$15),'Modelo Estadistico'!U643))</f>
        <v/>
      </c>
      <c r="AP643" s="15" t="str">
        <f>IF(V643="","",IF(Z643="SI",V643*(1+'INPUTS Y LISTAS'!$B$15),'Modelo Estadistico'!V643))</f>
        <v/>
      </c>
      <c r="AQ643" s="15" t="str">
        <f>IF(W643="","",IF(Z643="SI",W643*(1+'INPUTS Y LISTAS'!$B$15),'Modelo Estadistico'!W643))</f>
        <v/>
      </c>
      <c r="AR643" s="15" t="str">
        <f>IF(X643="","",IF(Z643="SI",X643*(1+'INPUTS Y LISTAS'!$B$15),'Modelo Estadistico'!X643))</f>
        <v/>
      </c>
      <c r="AS643" s="71"/>
      <c r="AT643" s="29" t="str">
        <f t="shared" si="632"/>
        <v/>
      </c>
      <c r="AU643" s="15" t="str">
        <f t="shared" si="633"/>
        <v/>
      </c>
      <c r="AV643" s="15" t="str">
        <f t="shared" si="634"/>
        <v/>
      </c>
      <c r="AW643" s="30" t="str">
        <f t="shared" si="635"/>
        <v/>
      </c>
      <c r="AX643" s="28" t="str">
        <f t="shared" si="614"/>
        <v/>
      </c>
      <c r="AY643" s="16" t="str">
        <f t="shared" si="586"/>
        <v/>
      </c>
      <c r="AZ643" s="16" t="str">
        <f t="shared" si="587"/>
        <v/>
      </c>
      <c r="BA643" s="16" t="str">
        <f t="shared" si="588"/>
        <v/>
      </c>
      <c r="BB643" s="16" t="str">
        <f t="shared" si="589"/>
        <v/>
      </c>
      <c r="BC643" s="16" t="str">
        <f t="shared" si="590"/>
        <v/>
      </c>
      <c r="BD643" s="16" t="str">
        <f t="shared" si="591"/>
        <v/>
      </c>
      <c r="BE643" s="16" t="str">
        <f t="shared" si="592"/>
        <v/>
      </c>
      <c r="BF643" s="16" t="str">
        <f t="shared" si="593"/>
        <v/>
      </c>
      <c r="BG643" s="16" t="str">
        <f t="shared" si="594"/>
        <v/>
      </c>
      <c r="BH643" s="16" t="str">
        <f t="shared" si="595"/>
        <v/>
      </c>
      <c r="BI643" s="16" t="str">
        <f t="shared" si="596"/>
        <v/>
      </c>
      <c r="BJ643" s="16" t="str">
        <f t="shared" si="597"/>
        <v/>
      </c>
      <c r="BK643" s="16" t="str">
        <f t="shared" si="598"/>
        <v/>
      </c>
      <c r="BL643" s="16" t="str">
        <f t="shared" si="599"/>
        <v/>
      </c>
      <c r="BM643" s="16"/>
      <c r="BN643" s="16" t="str">
        <f t="shared" si="600"/>
        <v/>
      </c>
      <c r="BO643" s="16" t="str">
        <f t="shared" si="601"/>
        <v/>
      </c>
      <c r="BP643" s="28" t="str">
        <f t="shared" si="602"/>
        <v/>
      </c>
      <c r="BQ643" s="16" t="str">
        <f t="shared" si="603"/>
        <v/>
      </c>
      <c r="BR643" s="16" t="str">
        <f t="shared" si="604"/>
        <v/>
      </c>
      <c r="BS643" s="16" t="str">
        <f t="shared" si="605"/>
        <v/>
      </c>
      <c r="BT643" s="16" t="str">
        <f t="shared" si="606"/>
        <v/>
      </c>
      <c r="BU643" s="16" t="str">
        <f t="shared" si="607"/>
        <v/>
      </c>
      <c r="BV643" s="16" t="str">
        <f t="shared" si="608"/>
        <v/>
      </c>
      <c r="BW643" s="16" t="str">
        <f t="shared" si="609"/>
        <v/>
      </c>
      <c r="BX643" s="16" t="str">
        <f t="shared" si="610"/>
        <v/>
      </c>
      <c r="BY643" s="16" t="str">
        <f t="shared" si="611"/>
        <v/>
      </c>
      <c r="BZ643" s="16" t="str">
        <f t="shared" si="641"/>
        <v/>
      </c>
      <c r="CA643" s="16" t="str">
        <f t="shared" si="641"/>
        <v/>
      </c>
      <c r="CB643" s="16" t="str">
        <f t="shared" si="641"/>
        <v/>
      </c>
      <c r="CC643" s="16" t="str">
        <f t="shared" si="641"/>
        <v/>
      </c>
      <c r="CD643" s="16" t="str">
        <f t="shared" si="641"/>
        <v/>
      </c>
      <c r="CE643" s="16" t="str">
        <f t="shared" si="641"/>
        <v/>
      </c>
      <c r="CF643" s="16" t="str">
        <f t="shared" si="641"/>
        <v/>
      </c>
      <c r="CG643" s="16" t="str">
        <f t="shared" si="641"/>
        <v/>
      </c>
      <c r="CH643" s="66" t="str">
        <f t="shared" si="613"/>
        <v/>
      </c>
      <c r="CI643" s="42" t="str">
        <f t="shared" si="625"/>
        <v/>
      </c>
      <c r="CJ643" s="42" t="str">
        <f t="shared" si="626"/>
        <v/>
      </c>
      <c r="CK643" s="42" t="str">
        <f t="shared" si="627"/>
        <v/>
      </c>
      <c r="CL643" s="42" t="str">
        <f t="shared" si="628"/>
        <v/>
      </c>
      <c r="CM643" s="42" t="str">
        <f t="shared" si="629"/>
        <v/>
      </c>
      <c r="CN643" s="65">
        <f t="shared" si="615"/>
        <v>0</v>
      </c>
      <c r="CO643" s="73"/>
      <c r="CP643" s="41">
        <f t="shared" si="636"/>
        <v>0</v>
      </c>
      <c r="CQ643" s="39">
        <f t="shared" si="637"/>
        <v>0</v>
      </c>
      <c r="CR643" s="40">
        <f t="shared" si="638"/>
        <v>0</v>
      </c>
      <c r="CS643" s="134">
        <f t="shared" si="639"/>
        <v>0</v>
      </c>
      <c r="CT643" s="17"/>
      <c r="CU643" s="129"/>
      <c r="CV643" s="130">
        <f t="shared" si="616"/>
        <v>0</v>
      </c>
      <c r="CW643" s="134">
        <f t="shared" si="617"/>
        <v>0</v>
      </c>
      <c r="CX643" s="131">
        <f>+IF($I$7="SI",'INPUTS Y LISTAS'!$B$31,0)</f>
        <v>0</v>
      </c>
      <c r="CY643" s="132"/>
      <c r="CZ643" s="130">
        <f t="shared" si="618"/>
        <v>0</v>
      </c>
      <c r="DA643" s="134">
        <f t="shared" si="619"/>
        <v>0</v>
      </c>
      <c r="DB643" s="131">
        <f>+IF($I$7="SI",'INPUTS Y LISTAS'!$B$32,0)</f>
        <v>0</v>
      </c>
      <c r="DC643" s="132"/>
      <c r="DD643" s="130">
        <f t="shared" si="620"/>
        <v>0</v>
      </c>
      <c r="DE643" s="134">
        <f t="shared" si="621"/>
        <v>0</v>
      </c>
      <c r="DF643" s="131">
        <f>+IF($I$7="SI",'INPUTS Y LISTAS'!$B$33,0)</f>
        <v>0</v>
      </c>
      <c r="DG643" s="132"/>
      <c r="DH643" s="130">
        <f t="shared" si="622"/>
        <v>0</v>
      </c>
      <c r="DI643" s="134">
        <f t="shared" si="623"/>
        <v>0</v>
      </c>
      <c r="DJ643" s="136">
        <f t="shared" si="624"/>
        <v>0</v>
      </c>
    </row>
    <row r="644" spans="3:114" ht="15.75" hidden="1" outlineLevel="2" x14ac:dyDescent="0.2">
      <c r="C644" s="14">
        <f t="shared" si="631"/>
        <v>630</v>
      </c>
      <c r="D644" s="72"/>
      <c r="E644" s="69">
        <v>1</v>
      </c>
      <c r="F644" s="69"/>
      <c r="G644" s="70"/>
      <c r="H644" s="70"/>
      <c r="I644" s="70"/>
      <c r="J644" s="70"/>
      <c r="K644" s="70"/>
      <c r="L644" s="70"/>
      <c r="M644" s="70"/>
      <c r="N644" s="70"/>
      <c r="O644" s="70"/>
      <c r="P644" s="70"/>
      <c r="Q644" s="70"/>
      <c r="R644" s="70"/>
      <c r="S644" s="70"/>
      <c r="T644" s="70"/>
      <c r="U644" s="70"/>
      <c r="V644" s="70"/>
      <c r="W644" s="70"/>
      <c r="X644" s="70"/>
      <c r="Y644" s="71"/>
      <c r="Z644" s="87" t="s">
        <v>16</v>
      </c>
      <c r="AA644" s="15" t="str">
        <f>IF(G644="","",IF(Z644="SI",G644*(1+'INPUTS Y LISTAS'!$B$15),'Modelo Estadistico'!G644))</f>
        <v/>
      </c>
      <c r="AB644" s="15" t="str">
        <f>IF(H644="","",IF(Z644="SI",H644*(1+'INPUTS Y LISTAS'!$B$15),'Modelo Estadistico'!H644))</f>
        <v/>
      </c>
      <c r="AC644" s="15" t="str">
        <f>IF(I644="","",IF(Z644="SI",I644*(1+'INPUTS Y LISTAS'!$B$15),'Modelo Estadistico'!I644))</f>
        <v/>
      </c>
      <c r="AD644" s="15" t="str">
        <f>IF(J644="","",IF(Z644="SI",J644*(1+'INPUTS Y LISTAS'!$B$15),'Modelo Estadistico'!J644))</f>
        <v/>
      </c>
      <c r="AE644" s="15" t="str">
        <f>IF(K644="","",IF(Z644="SI",K644*(1+'INPUTS Y LISTAS'!$B$15),'Modelo Estadistico'!K644))</f>
        <v/>
      </c>
      <c r="AF644" s="15" t="str">
        <f>IF(L644="","",IF(Z644="SI",L644*(1+'INPUTS Y LISTAS'!$B$15),'Modelo Estadistico'!L644))</f>
        <v/>
      </c>
      <c r="AG644" s="15" t="str">
        <f>IF(M644="","",IF(Z644="SI",M644*(1+'INPUTS Y LISTAS'!$B$15),'Modelo Estadistico'!M644))</f>
        <v/>
      </c>
      <c r="AH644" s="15" t="str">
        <f>IF(N644="","",IF(Z644="SI",N644*(1+'INPUTS Y LISTAS'!$B$15),'Modelo Estadistico'!N644))</f>
        <v/>
      </c>
      <c r="AI644" s="15" t="str">
        <f>IF(O644="","",IF(Z644="SI",O644*(1+'INPUTS Y LISTAS'!$B$15),'Modelo Estadistico'!O644))</f>
        <v/>
      </c>
      <c r="AJ644" s="15" t="str">
        <f>IF(P644="","",IF(Z644="SI",P644*(1+'INPUTS Y LISTAS'!$B$15),'Modelo Estadistico'!P644))</f>
        <v/>
      </c>
      <c r="AK644" s="15" t="str">
        <f>IF(Q644="","",IF(Z644="SI",Q644*(1+'INPUTS Y LISTAS'!$B$15),'Modelo Estadistico'!Q644))</f>
        <v/>
      </c>
      <c r="AL644" s="15" t="str">
        <f>IF(R644="","",IF(Z644="SI",R644*(1+'INPUTS Y LISTAS'!$B$15),'Modelo Estadistico'!R644))</f>
        <v/>
      </c>
      <c r="AM644" s="15" t="str">
        <f>IF(S644="","",IF(Z644="SI",S644*(1+'INPUTS Y LISTAS'!$B$15),'Modelo Estadistico'!S644))</f>
        <v/>
      </c>
      <c r="AN644" s="15" t="str">
        <f>IF(T644="","",IF(Z644="SI",T644*(1+'INPUTS Y LISTAS'!$B$15),'Modelo Estadistico'!T644))</f>
        <v/>
      </c>
      <c r="AO644" s="15" t="str">
        <f>IF(U644="","",IF(Z644="SI",U644*(1+'INPUTS Y LISTAS'!$B$15),'Modelo Estadistico'!U644))</f>
        <v/>
      </c>
      <c r="AP644" s="15" t="str">
        <f>IF(V644="","",IF(Z644="SI",V644*(1+'INPUTS Y LISTAS'!$B$15),'Modelo Estadistico'!V644))</f>
        <v/>
      </c>
      <c r="AQ644" s="15" t="str">
        <f>IF(W644="","",IF(Z644="SI",W644*(1+'INPUTS Y LISTAS'!$B$15),'Modelo Estadistico'!W644))</f>
        <v/>
      </c>
      <c r="AR644" s="15" t="str">
        <f>IF(X644="","",IF(Z644="SI",X644*(1+'INPUTS Y LISTAS'!$B$15),'Modelo Estadistico'!X644))</f>
        <v/>
      </c>
      <c r="AS644" s="71"/>
      <c r="AT644" s="29" t="str">
        <f t="shared" si="632"/>
        <v/>
      </c>
      <c r="AU644" s="15" t="str">
        <f t="shared" si="633"/>
        <v/>
      </c>
      <c r="AV644" s="15" t="str">
        <f t="shared" si="634"/>
        <v/>
      </c>
      <c r="AW644" s="30" t="str">
        <f t="shared" si="635"/>
        <v/>
      </c>
      <c r="AX644" s="28" t="str">
        <f t="shared" si="614"/>
        <v/>
      </c>
      <c r="AY644" s="16" t="str">
        <f t="shared" si="586"/>
        <v/>
      </c>
      <c r="AZ644" s="16" t="str">
        <f t="shared" si="587"/>
        <v/>
      </c>
      <c r="BA644" s="16" t="str">
        <f t="shared" si="588"/>
        <v/>
      </c>
      <c r="BB644" s="16" t="str">
        <f t="shared" si="589"/>
        <v/>
      </c>
      <c r="BC644" s="16" t="str">
        <f t="shared" si="590"/>
        <v/>
      </c>
      <c r="BD644" s="16" t="str">
        <f t="shared" si="591"/>
        <v/>
      </c>
      <c r="BE644" s="16" t="str">
        <f t="shared" si="592"/>
        <v/>
      </c>
      <c r="BF644" s="16" t="str">
        <f t="shared" si="593"/>
        <v/>
      </c>
      <c r="BG644" s="16" t="str">
        <f t="shared" si="594"/>
        <v/>
      </c>
      <c r="BH644" s="16" t="str">
        <f t="shared" si="595"/>
        <v/>
      </c>
      <c r="BI644" s="16" t="str">
        <f t="shared" si="596"/>
        <v/>
      </c>
      <c r="BJ644" s="16" t="str">
        <f t="shared" si="597"/>
        <v/>
      </c>
      <c r="BK644" s="16" t="str">
        <f t="shared" si="598"/>
        <v/>
      </c>
      <c r="BL644" s="16" t="str">
        <f t="shared" si="599"/>
        <v/>
      </c>
      <c r="BM644" s="16"/>
      <c r="BN644" s="16" t="str">
        <f t="shared" si="600"/>
        <v/>
      </c>
      <c r="BO644" s="16" t="str">
        <f t="shared" si="601"/>
        <v/>
      </c>
      <c r="BP644" s="28" t="str">
        <f t="shared" si="602"/>
        <v/>
      </c>
      <c r="BQ644" s="16" t="str">
        <f t="shared" si="603"/>
        <v/>
      </c>
      <c r="BR644" s="16" t="str">
        <f t="shared" si="604"/>
        <v/>
      </c>
      <c r="BS644" s="16" t="str">
        <f t="shared" si="605"/>
        <v/>
      </c>
      <c r="BT644" s="16" t="str">
        <f t="shared" si="606"/>
        <v/>
      </c>
      <c r="BU644" s="16" t="str">
        <f t="shared" si="607"/>
        <v/>
      </c>
      <c r="BV644" s="16" t="str">
        <f t="shared" si="608"/>
        <v/>
      </c>
      <c r="BW644" s="16" t="str">
        <f t="shared" si="609"/>
        <v/>
      </c>
      <c r="BX644" s="16" t="str">
        <f t="shared" si="610"/>
        <v/>
      </c>
      <c r="BY644" s="16" t="str">
        <f t="shared" si="611"/>
        <v/>
      </c>
      <c r="BZ644" s="16" t="str">
        <f t="shared" si="641"/>
        <v/>
      </c>
      <c r="CA644" s="16" t="str">
        <f t="shared" si="641"/>
        <v/>
      </c>
      <c r="CB644" s="16" t="str">
        <f t="shared" si="641"/>
        <v/>
      </c>
      <c r="CC644" s="16" t="str">
        <f t="shared" si="641"/>
        <v/>
      </c>
      <c r="CD644" s="16" t="str">
        <f t="shared" si="641"/>
        <v/>
      </c>
      <c r="CE644" s="16" t="str">
        <f t="shared" si="641"/>
        <v/>
      </c>
      <c r="CF644" s="16" t="str">
        <f t="shared" si="641"/>
        <v/>
      </c>
      <c r="CG644" s="16" t="str">
        <f t="shared" si="641"/>
        <v/>
      </c>
      <c r="CH644" s="66" t="str">
        <f t="shared" si="613"/>
        <v/>
      </c>
      <c r="CI644" s="42" t="str">
        <f t="shared" si="625"/>
        <v/>
      </c>
      <c r="CJ644" s="42" t="str">
        <f t="shared" si="626"/>
        <v/>
      </c>
      <c r="CK644" s="42" t="str">
        <f t="shared" si="627"/>
        <v/>
      </c>
      <c r="CL644" s="42" t="str">
        <f t="shared" si="628"/>
        <v/>
      </c>
      <c r="CM644" s="42" t="str">
        <f t="shared" si="629"/>
        <v/>
      </c>
      <c r="CN644" s="65">
        <f t="shared" si="615"/>
        <v>0</v>
      </c>
      <c r="CO644" s="73"/>
      <c r="CP644" s="41">
        <f t="shared" si="636"/>
        <v>0</v>
      </c>
      <c r="CQ644" s="39">
        <f t="shared" si="637"/>
        <v>0</v>
      </c>
      <c r="CR644" s="40">
        <f t="shared" si="638"/>
        <v>0</v>
      </c>
      <c r="CS644" s="134">
        <f t="shared" si="639"/>
        <v>0</v>
      </c>
      <c r="CT644" s="17"/>
      <c r="CU644" s="129"/>
      <c r="CV644" s="130">
        <f t="shared" si="616"/>
        <v>0</v>
      </c>
      <c r="CW644" s="134">
        <f t="shared" si="617"/>
        <v>0</v>
      </c>
      <c r="CX644" s="131">
        <f>+IF($I$7="SI",'INPUTS Y LISTAS'!$B$31,0)</f>
        <v>0</v>
      </c>
      <c r="CY644" s="132"/>
      <c r="CZ644" s="130">
        <f t="shared" si="618"/>
        <v>0</v>
      </c>
      <c r="DA644" s="134">
        <f t="shared" si="619"/>
        <v>0</v>
      </c>
      <c r="DB644" s="131">
        <f>+IF($I$7="SI",'INPUTS Y LISTAS'!$B$32,0)</f>
        <v>0</v>
      </c>
      <c r="DC644" s="132"/>
      <c r="DD644" s="130">
        <f t="shared" si="620"/>
        <v>0</v>
      </c>
      <c r="DE644" s="134">
        <f t="shared" si="621"/>
        <v>0</v>
      </c>
      <c r="DF644" s="131">
        <f>+IF($I$7="SI",'INPUTS Y LISTAS'!$B$33,0)</f>
        <v>0</v>
      </c>
      <c r="DG644" s="132"/>
      <c r="DH644" s="130">
        <f t="shared" si="622"/>
        <v>0</v>
      </c>
      <c r="DI644" s="134">
        <f t="shared" si="623"/>
        <v>0</v>
      </c>
      <c r="DJ644" s="136">
        <f t="shared" si="624"/>
        <v>0</v>
      </c>
    </row>
    <row r="645" spans="3:114" ht="15.75" hidden="1" outlineLevel="2" x14ac:dyDescent="0.2">
      <c r="C645" s="14">
        <f t="shared" si="631"/>
        <v>631</v>
      </c>
      <c r="D645" s="72"/>
      <c r="E645" s="69">
        <v>1</v>
      </c>
      <c r="F645" s="69"/>
      <c r="G645" s="70"/>
      <c r="H645" s="70"/>
      <c r="I645" s="70"/>
      <c r="J645" s="70"/>
      <c r="K645" s="70"/>
      <c r="L645" s="70"/>
      <c r="M645" s="70"/>
      <c r="N645" s="70"/>
      <c r="O645" s="70"/>
      <c r="P645" s="70"/>
      <c r="Q645" s="70"/>
      <c r="R645" s="70"/>
      <c r="S645" s="70"/>
      <c r="T645" s="70"/>
      <c r="U645" s="70"/>
      <c r="V645" s="70"/>
      <c r="W645" s="70"/>
      <c r="X645" s="70"/>
      <c r="Y645" s="71"/>
      <c r="Z645" s="87" t="s">
        <v>16</v>
      </c>
      <c r="AA645" s="15" t="str">
        <f>IF(G645="","",IF(Z645="SI",G645*(1+'INPUTS Y LISTAS'!$B$15),'Modelo Estadistico'!G645))</f>
        <v/>
      </c>
      <c r="AB645" s="15" t="str">
        <f>IF(H645="","",IF(Z645="SI",H645*(1+'INPUTS Y LISTAS'!$B$15),'Modelo Estadistico'!H645))</f>
        <v/>
      </c>
      <c r="AC645" s="15" t="str">
        <f>IF(I645="","",IF(Z645="SI",I645*(1+'INPUTS Y LISTAS'!$B$15),'Modelo Estadistico'!I645))</f>
        <v/>
      </c>
      <c r="AD645" s="15" t="str">
        <f>IF(J645="","",IF(Z645="SI",J645*(1+'INPUTS Y LISTAS'!$B$15),'Modelo Estadistico'!J645))</f>
        <v/>
      </c>
      <c r="AE645" s="15" t="str">
        <f>IF(K645="","",IF(Z645="SI",K645*(1+'INPUTS Y LISTAS'!$B$15),'Modelo Estadistico'!K645))</f>
        <v/>
      </c>
      <c r="AF645" s="15" t="str">
        <f>IF(L645="","",IF(Z645="SI",L645*(1+'INPUTS Y LISTAS'!$B$15),'Modelo Estadistico'!L645))</f>
        <v/>
      </c>
      <c r="AG645" s="15" t="str">
        <f>IF(M645="","",IF(Z645="SI",M645*(1+'INPUTS Y LISTAS'!$B$15),'Modelo Estadistico'!M645))</f>
        <v/>
      </c>
      <c r="AH645" s="15" t="str">
        <f>IF(N645="","",IF(Z645="SI",N645*(1+'INPUTS Y LISTAS'!$B$15),'Modelo Estadistico'!N645))</f>
        <v/>
      </c>
      <c r="AI645" s="15" t="str">
        <f>IF(O645="","",IF(Z645="SI",O645*(1+'INPUTS Y LISTAS'!$B$15),'Modelo Estadistico'!O645))</f>
        <v/>
      </c>
      <c r="AJ645" s="15" t="str">
        <f>IF(P645="","",IF(Z645="SI",P645*(1+'INPUTS Y LISTAS'!$B$15),'Modelo Estadistico'!P645))</f>
        <v/>
      </c>
      <c r="AK645" s="15" t="str">
        <f>IF(Q645="","",IF(Z645="SI",Q645*(1+'INPUTS Y LISTAS'!$B$15),'Modelo Estadistico'!Q645))</f>
        <v/>
      </c>
      <c r="AL645" s="15" t="str">
        <f>IF(R645="","",IF(Z645="SI",R645*(1+'INPUTS Y LISTAS'!$B$15),'Modelo Estadistico'!R645))</f>
        <v/>
      </c>
      <c r="AM645" s="15" t="str">
        <f>IF(S645="","",IF(Z645="SI",S645*(1+'INPUTS Y LISTAS'!$B$15),'Modelo Estadistico'!S645))</f>
        <v/>
      </c>
      <c r="AN645" s="15" t="str">
        <f>IF(T645="","",IF(Z645="SI",T645*(1+'INPUTS Y LISTAS'!$B$15),'Modelo Estadistico'!T645))</f>
        <v/>
      </c>
      <c r="AO645" s="15" t="str">
        <f>IF(U645="","",IF(Z645="SI",U645*(1+'INPUTS Y LISTAS'!$B$15),'Modelo Estadistico'!U645))</f>
        <v/>
      </c>
      <c r="AP645" s="15" t="str">
        <f>IF(V645="","",IF(Z645="SI",V645*(1+'INPUTS Y LISTAS'!$B$15),'Modelo Estadistico'!V645))</f>
        <v/>
      </c>
      <c r="AQ645" s="15" t="str">
        <f>IF(W645="","",IF(Z645="SI",W645*(1+'INPUTS Y LISTAS'!$B$15),'Modelo Estadistico'!W645))</f>
        <v/>
      </c>
      <c r="AR645" s="15" t="str">
        <f>IF(X645="","",IF(Z645="SI",X645*(1+'INPUTS Y LISTAS'!$B$15),'Modelo Estadistico'!X645))</f>
        <v/>
      </c>
      <c r="AS645" s="71"/>
      <c r="AT645" s="29" t="str">
        <f t="shared" si="632"/>
        <v/>
      </c>
      <c r="AU645" s="15" t="str">
        <f t="shared" si="633"/>
        <v/>
      </c>
      <c r="AV645" s="15" t="str">
        <f t="shared" si="634"/>
        <v/>
      </c>
      <c r="AW645" s="30" t="str">
        <f t="shared" si="635"/>
        <v/>
      </c>
      <c r="AX645" s="28" t="str">
        <f t="shared" si="614"/>
        <v/>
      </c>
      <c r="AY645" s="16" t="str">
        <f t="shared" si="586"/>
        <v/>
      </c>
      <c r="AZ645" s="16" t="str">
        <f t="shared" si="587"/>
        <v/>
      </c>
      <c r="BA645" s="16" t="str">
        <f t="shared" si="588"/>
        <v/>
      </c>
      <c r="BB645" s="16" t="str">
        <f t="shared" si="589"/>
        <v/>
      </c>
      <c r="BC645" s="16" t="str">
        <f t="shared" si="590"/>
        <v/>
      </c>
      <c r="BD645" s="16" t="str">
        <f t="shared" si="591"/>
        <v/>
      </c>
      <c r="BE645" s="16" t="str">
        <f t="shared" si="592"/>
        <v/>
      </c>
      <c r="BF645" s="16" t="str">
        <f t="shared" si="593"/>
        <v/>
      </c>
      <c r="BG645" s="16" t="str">
        <f t="shared" si="594"/>
        <v/>
      </c>
      <c r="BH645" s="16" t="str">
        <f t="shared" si="595"/>
        <v/>
      </c>
      <c r="BI645" s="16" t="str">
        <f t="shared" si="596"/>
        <v/>
      </c>
      <c r="BJ645" s="16" t="str">
        <f t="shared" si="597"/>
        <v/>
      </c>
      <c r="BK645" s="16" t="str">
        <f t="shared" si="598"/>
        <v/>
      </c>
      <c r="BL645" s="16" t="str">
        <f t="shared" si="599"/>
        <v/>
      </c>
      <c r="BM645" s="16"/>
      <c r="BN645" s="16" t="str">
        <f t="shared" si="600"/>
        <v/>
      </c>
      <c r="BO645" s="16" t="str">
        <f t="shared" si="601"/>
        <v/>
      </c>
      <c r="BP645" s="28" t="str">
        <f t="shared" si="602"/>
        <v/>
      </c>
      <c r="BQ645" s="16" t="str">
        <f t="shared" si="603"/>
        <v/>
      </c>
      <c r="BR645" s="16" t="str">
        <f t="shared" si="604"/>
        <v/>
      </c>
      <c r="BS645" s="16" t="str">
        <f t="shared" si="605"/>
        <v/>
      </c>
      <c r="BT645" s="16" t="str">
        <f t="shared" si="606"/>
        <v/>
      </c>
      <c r="BU645" s="16" t="str">
        <f t="shared" si="607"/>
        <v/>
      </c>
      <c r="BV645" s="16" t="str">
        <f t="shared" si="608"/>
        <v/>
      </c>
      <c r="BW645" s="16" t="str">
        <f t="shared" si="609"/>
        <v/>
      </c>
      <c r="BX645" s="16" t="str">
        <f t="shared" si="610"/>
        <v/>
      </c>
      <c r="BY645" s="16" t="str">
        <f t="shared" si="611"/>
        <v/>
      </c>
      <c r="BZ645" s="16" t="str">
        <f t="shared" si="641"/>
        <v/>
      </c>
      <c r="CA645" s="16" t="str">
        <f t="shared" si="641"/>
        <v/>
      </c>
      <c r="CB645" s="16" t="str">
        <f t="shared" si="641"/>
        <v/>
      </c>
      <c r="CC645" s="16" t="str">
        <f t="shared" si="641"/>
        <v/>
      </c>
      <c r="CD645" s="16" t="str">
        <f t="shared" si="641"/>
        <v/>
      </c>
      <c r="CE645" s="16" t="str">
        <f t="shared" si="641"/>
        <v/>
      </c>
      <c r="CF645" s="16" t="str">
        <f t="shared" si="641"/>
        <v/>
      </c>
      <c r="CG645" s="16" t="str">
        <f t="shared" si="641"/>
        <v/>
      </c>
      <c r="CH645" s="66" t="str">
        <f t="shared" si="613"/>
        <v/>
      </c>
      <c r="CI645" s="42" t="str">
        <f t="shared" si="625"/>
        <v/>
      </c>
      <c r="CJ645" s="42" t="str">
        <f t="shared" si="626"/>
        <v/>
      </c>
      <c r="CK645" s="42" t="str">
        <f t="shared" si="627"/>
        <v/>
      </c>
      <c r="CL645" s="42" t="str">
        <f t="shared" si="628"/>
        <v/>
      </c>
      <c r="CM645" s="42" t="str">
        <f t="shared" si="629"/>
        <v/>
      </c>
      <c r="CN645" s="65">
        <f t="shared" si="615"/>
        <v>0</v>
      </c>
      <c r="CO645" s="73"/>
      <c r="CP645" s="41">
        <f t="shared" si="636"/>
        <v>0</v>
      </c>
      <c r="CQ645" s="39">
        <f t="shared" si="637"/>
        <v>0</v>
      </c>
      <c r="CR645" s="40">
        <f t="shared" si="638"/>
        <v>0</v>
      </c>
      <c r="CS645" s="134">
        <f t="shared" si="639"/>
        <v>0</v>
      </c>
      <c r="CT645" s="17"/>
      <c r="CU645" s="129"/>
      <c r="CV645" s="130">
        <f t="shared" si="616"/>
        <v>0</v>
      </c>
      <c r="CW645" s="134">
        <f t="shared" si="617"/>
        <v>0</v>
      </c>
      <c r="CX645" s="131">
        <f>+IF($I$7="SI",'INPUTS Y LISTAS'!$B$31,0)</f>
        <v>0</v>
      </c>
      <c r="CY645" s="132"/>
      <c r="CZ645" s="130">
        <f t="shared" si="618"/>
        <v>0</v>
      </c>
      <c r="DA645" s="134">
        <f t="shared" si="619"/>
        <v>0</v>
      </c>
      <c r="DB645" s="131">
        <f>+IF($I$7="SI",'INPUTS Y LISTAS'!$B$32,0)</f>
        <v>0</v>
      </c>
      <c r="DC645" s="132"/>
      <c r="DD645" s="130">
        <f t="shared" si="620"/>
        <v>0</v>
      </c>
      <c r="DE645" s="134">
        <f t="shared" si="621"/>
        <v>0</v>
      </c>
      <c r="DF645" s="131">
        <f>+IF($I$7="SI",'INPUTS Y LISTAS'!$B$33,0)</f>
        <v>0</v>
      </c>
      <c r="DG645" s="132"/>
      <c r="DH645" s="130">
        <f t="shared" si="622"/>
        <v>0</v>
      </c>
      <c r="DI645" s="134">
        <f t="shared" si="623"/>
        <v>0</v>
      </c>
      <c r="DJ645" s="136">
        <f t="shared" si="624"/>
        <v>0</v>
      </c>
    </row>
    <row r="646" spans="3:114" ht="15.75" hidden="1" outlineLevel="2" x14ac:dyDescent="0.2">
      <c r="C646" s="14">
        <f t="shared" si="631"/>
        <v>632</v>
      </c>
      <c r="D646" s="72"/>
      <c r="E646" s="69">
        <v>1</v>
      </c>
      <c r="F646" s="69"/>
      <c r="G646" s="70"/>
      <c r="H646" s="70"/>
      <c r="I646" s="70"/>
      <c r="J646" s="70"/>
      <c r="K646" s="70"/>
      <c r="L646" s="70"/>
      <c r="M646" s="70"/>
      <c r="N646" s="70"/>
      <c r="O646" s="70"/>
      <c r="P646" s="70"/>
      <c r="Q646" s="70"/>
      <c r="R646" s="70"/>
      <c r="S646" s="70"/>
      <c r="T646" s="70"/>
      <c r="U646" s="70"/>
      <c r="V646" s="70"/>
      <c r="W646" s="70"/>
      <c r="X646" s="70"/>
      <c r="Y646" s="71"/>
      <c r="Z646" s="87" t="s">
        <v>16</v>
      </c>
      <c r="AA646" s="15" t="str">
        <f>IF(G646="","",IF(Z646="SI",G646*(1+'INPUTS Y LISTAS'!$B$15),'Modelo Estadistico'!G646))</f>
        <v/>
      </c>
      <c r="AB646" s="15" t="str">
        <f>IF(H646="","",IF(Z646="SI",H646*(1+'INPUTS Y LISTAS'!$B$15),'Modelo Estadistico'!H646))</f>
        <v/>
      </c>
      <c r="AC646" s="15" t="str">
        <f>IF(I646="","",IF(Z646="SI",I646*(1+'INPUTS Y LISTAS'!$B$15),'Modelo Estadistico'!I646))</f>
        <v/>
      </c>
      <c r="AD646" s="15" t="str">
        <f>IF(J646="","",IF(Z646="SI",J646*(1+'INPUTS Y LISTAS'!$B$15),'Modelo Estadistico'!J646))</f>
        <v/>
      </c>
      <c r="AE646" s="15" t="str">
        <f>IF(K646="","",IF(Z646="SI",K646*(1+'INPUTS Y LISTAS'!$B$15),'Modelo Estadistico'!K646))</f>
        <v/>
      </c>
      <c r="AF646" s="15" t="str">
        <f>IF(L646="","",IF(Z646="SI",L646*(1+'INPUTS Y LISTAS'!$B$15),'Modelo Estadistico'!L646))</f>
        <v/>
      </c>
      <c r="AG646" s="15" t="str">
        <f>IF(M646="","",IF(Z646="SI",M646*(1+'INPUTS Y LISTAS'!$B$15),'Modelo Estadistico'!M646))</f>
        <v/>
      </c>
      <c r="AH646" s="15" t="str">
        <f>IF(N646="","",IF(Z646="SI",N646*(1+'INPUTS Y LISTAS'!$B$15),'Modelo Estadistico'!N646))</f>
        <v/>
      </c>
      <c r="AI646" s="15" t="str">
        <f>IF(O646="","",IF(Z646="SI",O646*(1+'INPUTS Y LISTAS'!$B$15),'Modelo Estadistico'!O646))</f>
        <v/>
      </c>
      <c r="AJ646" s="15" t="str">
        <f>IF(P646="","",IF(Z646="SI",P646*(1+'INPUTS Y LISTAS'!$B$15),'Modelo Estadistico'!P646))</f>
        <v/>
      </c>
      <c r="AK646" s="15" t="str">
        <f>IF(Q646="","",IF(Z646="SI",Q646*(1+'INPUTS Y LISTAS'!$B$15),'Modelo Estadistico'!Q646))</f>
        <v/>
      </c>
      <c r="AL646" s="15" t="str">
        <f>IF(R646="","",IF(Z646="SI",R646*(1+'INPUTS Y LISTAS'!$B$15),'Modelo Estadistico'!R646))</f>
        <v/>
      </c>
      <c r="AM646" s="15" t="str">
        <f>IF(S646="","",IF(Z646="SI",S646*(1+'INPUTS Y LISTAS'!$B$15),'Modelo Estadistico'!S646))</f>
        <v/>
      </c>
      <c r="AN646" s="15" t="str">
        <f>IF(T646="","",IF(Z646="SI",T646*(1+'INPUTS Y LISTAS'!$B$15),'Modelo Estadistico'!T646))</f>
        <v/>
      </c>
      <c r="AO646" s="15" t="str">
        <f>IF(U646="","",IF(Z646="SI",U646*(1+'INPUTS Y LISTAS'!$B$15),'Modelo Estadistico'!U646))</f>
        <v/>
      </c>
      <c r="AP646" s="15" t="str">
        <f>IF(V646="","",IF(Z646="SI",V646*(1+'INPUTS Y LISTAS'!$B$15),'Modelo Estadistico'!V646))</f>
        <v/>
      </c>
      <c r="AQ646" s="15" t="str">
        <f>IF(W646="","",IF(Z646="SI",W646*(1+'INPUTS Y LISTAS'!$B$15),'Modelo Estadistico'!W646))</f>
        <v/>
      </c>
      <c r="AR646" s="15" t="str">
        <f>IF(X646="","",IF(Z646="SI",X646*(1+'INPUTS Y LISTAS'!$B$15),'Modelo Estadistico'!X646))</f>
        <v/>
      </c>
      <c r="AS646" s="71"/>
      <c r="AT646" s="29" t="str">
        <f t="shared" si="632"/>
        <v/>
      </c>
      <c r="AU646" s="15" t="str">
        <f t="shared" si="633"/>
        <v/>
      </c>
      <c r="AV646" s="15" t="str">
        <f t="shared" si="634"/>
        <v/>
      </c>
      <c r="AW646" s="30" t="str">
        <f t="shared" si="635"/>
        <v/>
      </c>
      <c r="AX646" s="28" t="str">
        <f t="shared" si="614"/>
        <v/>
      </c>
      <c r="AY646" s="16" t="str">
        <f t="shared" si="586"/>
        <v/>
      </c>
      <c r="AZ646" s="16" t="str">
        <f t="shared" si="587"/>
        <v/>
      </c>
      <c r="BA646" s="16" t="str">
        <f t="shared" si="588"/>
        <v/>
      </c>
      <c r="BB646" s="16" t="str">
        <f t="shared" si="589"/>
        <v/>
      </c>
      <c r="BC646" s="16" t="str">
        <f t="shared" si="590"/>
        <v/>
      </c>
      <c r="BD646" s="16" t="str">
        <f t="shared" si="591"/>
        <v/>
      </c>
      <c r="BE646" s="16" t="str">
        <f t="shared" si="592"/>
        <v/>
      </c>
      <c r="BF646" s="16" t="str">
        <f t="shared" si="593"/>
        <v/>
      </c>
      <c r="BG646" s="16" t="str">
        <f t="shared" si="594"/>
        <v/>
      </c>
      <c r="BH646" s="16" t="str">
        <f t="shared" si="595"/>
        <v/>
      </c>
      <c r="BI646" s="16" t="str">
        <f t="shared" si="596"/>
        <v/>
      </c>
      <c r="BJ646" s="16" t="str">
        <f t="shared" si="597"/>
        <v/>
      </c>
      <c r="BK646" s="16" t="str">
        <f t="shared" si="598"/>
        <v/>
      </c>
      <c r="BL646" s="16" t="str">
        <f t="shared" si="599"/>
        <v/>
      </c>
      <c r="BM646" s="16"/>
      <c r="BN646" s="16" t="str">
        <f t="shared" si="600"/>
        <v/>
      </c>
      <c r="BO646" s="16" t="str">
        <f t="shared" si="601"/>
        <v/>
      </c>
      <c r="BP646" s="28" t="str">
        <f t="shared" si="602"/>
        <v/>
      </c>
      <c r="BQ646" s="16" t="str">
        <f t="shared" si="603"/>
        <v/>
      </c>
      <c r="BR646" s="16" t="str">
        <f t="shared" si="604"/>
        <v/>
      </c>
      <c r="BS646" s="16" t="str">
        <f t="shared" si="605"/>
        <v/>
      </c>
      <c r="BT646" s="16" t="str">
        <f t="shared" si="606"/>
        <v/>
      </c>
      <c r="BU646" s="16" t="str">
        <f t="shared" si="607"/>
        <v/>
      </c>
      <c r="BV646" s="16" t="str">
        <f t="shared" si="608"/>
        <v/>
      </c>
      <c r="BW646" s="16" t="str">
        <f t="shared" si="609"/>
        <v/>
      </c>
      <c r="BX646" s="16" t="str">
        <f t="shared" si="610"/>
        <v/>
      </c>
      <c r="BY646" s="16" t="str">
        <f t="shared" si="611"/>
        <v/>
      </c>
      <c r="BZ646" s="16" t="str">
        <f t="shared" si="641"/>
        <v/>
      </c>
      <c r="CA646" s="16" t="str">
        <f t="shared" si="641"/>
        <v/>
      </c>
      <c r="CB646" s="16" t="str">
        <f t="shared" si="641"/>
        <v/>
      </c>
      <c r="CC646" s="16" t="str">
        <f t="shared" si="641"/>
        <v/>
      </c>
      <c r="CD646" s="16" t="str">
        <f t="shared" si="641"/>
        <v/>
      </c>
      <c r="CE646" s="16" t="str">
        <f t="shared" si="641"/>
        <v/>
      </c>
      <c r="CF646" s="16" t="str">
        <f t="shared" si="641"/>
        <v/>
      </c>
      <c r="CG646" s="16" t="str">
        <f t="shared" si="641"/>
        <v/>
      </c>
      <c r="CH646" s="66" t="str">
        <f t="shared" si="613"/>
        <v/>
      </c>
      <c r="CI646" s="42" t="str">
        <f t="shared" si="625"/>
        <v/>
      </c>
      <c r="CJ646" s="42" t="str">
        <f t="shared" si="626"/>
        <v/>
      </c>
      <c r="CK646" s="42" t="str">
        <f t="shared" si="627"/>
        <v/>
      </c>
      <c r="CL646" s="42" t="str">
        <f t="shared" si="628"/>
        <v/>
      </c>
      <c r="CM646" s="42" t="str">
        <f t="shared" si="629"/>
        <v/>
      </c>
      <c r="CN646" s="65">
        <f t="shared" si="615"/>
        <v>0</v>
      </c>
      <c r="CO646" s="73"/>
      <c r="CP646" s="41">
        <f t="shared" si="636"/>
        <v>0</v>
      </c>
      <c r="CQ646" s="39">
        <f t="shared" si="637"/>
        <v>0</v>
      </c>
      <c r="CR646" s="40">
        <f t="shared" si="638"/>
        <v>0</v>
      </c>
      <c r="CS646" s="134">
        <f t="shared" si="639"/>
        <v>0</v>
      </c>
      <c r="CT646" s="17"/>
      <c r="CU646" s="129"/>
      <c r="CV646" s="130">
        <f t="shared" si="616"/>
        <v>0</v>
      </c>
      <c r="CW646" s="134">
        <f t="shared" si="617"/>
        <v>0</v>
      </c>
      <c r="CX646" s="131">
        <f>+IF($I$7="SI",'INPUTS Y LISTAS'!$B$31,0)</f>
        <v>0</v>
      </c>
      <c r="CY646" s="132"/>
      <c r="CZ646" s="130">
        <f t="shared" si="618"/>
        <v>0</v>
      </c>
      <c r="DA646" s="134">
        <f t="shared" si="619"/>
        <v>0</v>
      </c>
      <c r="DB646" s="131">
        <f>+IF($I$7="SI",'INPUTS Y LISTAS'!$B$32,0)</f>
        <v>0</v>
      </c>
      <c r="DC646" s="132"/>
      <c r="DD646" s="130">
        <f t="shared" si="620"/>
        <v>0</v>
      </c>
      <c r="DE646" s="134">
        <f t="shared" si="621"/>
        <v>0</v>
      </c>
      <c r="DF646" s="131">
        <f>+IF($I$7="SI",'INPUTS Y LISTAS'!$B$33,0)</f>
        <v>0</v>
      </c>
      <c r="DG646" s="132"/>
      <c r="DH646" s="130">
        <f t="shared" si="622"/>
        <v>0</v>
      </c>
      <c r="DI646" s="134">
        <f t="shared" si="623"/>
        <v>0</v>
      </c>
      <c r="DJ646" s="136">
        <f t="shared" si="624"/>
        <v>0</v>
      </c>
    </row>
    <row r="647" spans="3:114" ht="15.75" hidden="1" outlineLevel="2" x14ac:dyDescent="0.2">
      <c r="C647" s="14">
        <f t="shared" si="631"/>
        <v>633</v>
      </c>
      <c r="D647" s="72"/>
      <c r="E647" s="69">
        <v>1</v>
      </c>
      <c r="F647" s="69"/>
      <c r="G647" s="70"/>
      <c r="H647" s="70"/>
      <c r="I647" s="70"/>
      <c r="J647" s="70"/>
      <c r="K647" s="70"/>
      <c r="L647" s="70"/>
      <c r="M647" s="70"/>
      <c r="N647" s="70"/>
      <c r="O647" s="70"/>
      <c r="P647" s="70"/>
      <c r="Q647" s="70"/>
      <c r="R647" s="70"/>
      <c r="S647" s="70"/>
      <c r="T647" s="70"/>
      <c r="U647" s="70"/>
      <c r="V647" s="70"/>
      <c r="W647" s="70"/>
      <c r="X647" s="70"/>
      <c r="Y647" s="71"/>
      <c r="Z647" s="87" t="s">
        <v>16</v>
      </c>
      <c r="AA647" s="15" t="str">
        <f>IF(G647="","",IF(Z647="SI",G647*(1+'INPUTS Y LISTAS'!$B$15),'Modelo Estadistico'!G647))</f>
        <v/>
      </c>
      <c r="AB647" s="15" t="str">
        <f>IF(H647="","",IF(Z647="SI",H647*(1+'INPUTS Y LISTAS'!$B$15),'Modelo Estadistico'!H647))</f>
        <v/>
      </c>
      <c r="AC647" s="15" t="str">
        <f>IF(I647="","",IF(Z647="SI",I647*(1+'INPUTS Y LISTAS'!$B$15),'Modelo Estadistico'!I647))</f>
        <v/>
      </c>
      <c r="AD647" s="15" t="str">
        <f>IF(J647="","",IF(Z647="SI",J647*(1+'INPUTS Y LISTAS'!$B$15),'Modelo Estadistico'!J647))</f>
        <v/>
      </c>
      <c r="AE647" s="15" t="str">
        <f>IF(K647="","",IF(Z647="SI",K647*(1+'INPUTS Y LISTAS'!$B$15),'Modelo Estadistico'!K647))</f>
        <v/>
      </c>
      <c r="AF647" s="15" t="str">
        <f>IF(L647="","",IF(Z647="SI",L647*(1+'INPUTS Y LISTAS'!$B$15),'Modelo Estadistico'!L647))</f>
        <v/>
      </c>
      <c r="AG647" s="15" t="str">
        <f>IF(M647="","",IF(Z647="SI",M647*(1+'INPUTS Y LISTAS'!$B$15),'Modelo Estadistico'!M647))</f>
        <v/>
      </c>
      <c r="AH647" s="15" t="str">
        <f>IF(N647="","",IF(Z647="SI",N647*(1+'INPUTS Y LISTAS'!$B$15),'Modelo Estadistico'!N647))</f>
        <v/>
      </c>
      <c r="AI647" s="15" t="str">
        <f>IF(O647="","",IF(Z647="SI",O647*(1+'INPUTS Y LISTAS'!$B$15),'Modelo Estadistico'!O647))</f>
        <v/>
      </c>
      <c r="AJ647" s="15" t="str">
        <f>IF(P647="","",IF(Z647="SI",P647*(1+'INPUTS Y LISTAS'!$B$15),'Modelo Estadistico'!P647))</f>
        <v/>
      </c>
      <c r="AK647" s="15" t="str">
        <f>IF(Q647="","",IF(Z647="SI",Q647*(1+'INPUTS Y LISTAS'!$B$15),'Modelo Estadistico'!Q647))</f>
        <v/>
      </c>
      <c r="AL647" s="15" t="str">
        <f>IF(R647="","",IF(Z647="SI",R647*(1+'INPUTS Y LISTAS'!$B$15),'Modelo Estadistico'!R647))</f>
        <v/>
      </c>
      <c r="AM647" s="15" t="str">
        <f>IF(S647="","",IF(Z647="SI",S647*(1+'INPUTS Y LISTAS'!$B$15),'Modelo Estadistico'!S647))</f>
        <v/>
      </c>
      <c r="AN647" s="15" t="str">
        <f>IF(T647="","",IF(Z647="SI",T647*(1+'INPUTS Y LISTAS'!$B$15),'Modelo Estadistico'!T647))</f>
        <v/>
      </c>
      <c r="AO647" s="15" t="str">
        <f>IF(U647="","",IF(Z647="SI",U647*(1+'INPUTS Y LISTAS'!$B$15),'Modelo Estadistico'!U647))</f>
        <v/>
      </c>
      <c r="AP647" s="15" t="str">
        <f>IF(V647="","",IF(Z647="SI",V647*(1+'INPUTS Y LISTAS'!$B$15),'Modelo Estadistico'!V647))</f>
        <v/>
      </c>
      <c r="AQ647" s="15" t="str">
        <f>IF(W647="","",IF(Z647="SI",W647*(1+'INPUTS Y LISTAS'!$B$15),'Modelo Estadistico'!W647))</f>
        <v/>
      </c>
      <c r="AR647" s="15" t="str">
        <f>IF(X647="","",IF(Z647="SI",X647*(1+'INPUTS Y LISTAS'!$B$15),'Modelo Estadistico'!X647))</f>
        <v/>
      </c>
      <c r="AS647" s="71"/>
      <c r="AT647" s="29" t="str">
        <f t="shared" si="632"/>
        <v/>
      </c>
      <c r="AU647" s="15" t="str">
        <f t="shared" si="633"/>
        <v/>
      </c>
      <c r="AV647" s="15" t="str">
        <f t="shared" si="634"/>
        <v/>
      </c>
      <c r="AW647" s="30" t="str">
        <f t="shared" si="635"/>
        <v/>
      </c>
      <c r="AX647" s="28" t="str">
        <f t="shared" si="614"/>
        <v/>
      </c>
      <c r="AY647" s="16" t="str">
        <f t="shared" si="586"/>
        <v/>
      </c>
      <c r="AZ647" s="16" t="str">
        <f t="shared" si="587"/>
        <v/>
      </c>
      <c r="BA647" s="16" t="str">
        <f t="shared" si="588"/>
        <v/>
      </c>
      <c r="BB647" s="16" t="str">
        <f t="shared" si="589"/>
        <v/>
      </c>
      <c r="BC647" s="16" t="str">
        <f t="shared" si="590"/>
        <v/>
      </c>
      <c r="BD647" s="16" t="str">
        <f t="shared" si="591"/>
        <v/>
      </c>
      <c r="BE647" s="16" t="str">
        <f t="shared" si="592"/>
        <v/>
      </c>
      <c r="BF647" s="16" t="str">
        <f t="shared" si="593"/>
        <v/>
      </c>
      <c r="BG647" s="16" t="str">
        <f t="shared" si="594"/>
        <v/>
      </c>
      <c r="BH647" s="16" t="str">
        <f t="shared" si="595"/>
        <v/>
      </c>
      <c r="BI647" s="16" t="str">
        <f t="shared" si="596"/>
        <v/>
      </c>
      <c r="BJ647" s="16" t="str">
        <f t="shared" si="597"/>
        <v/>
      </c>
      <c r="BK647" s="16" t="str">
        <f t="shared" si="598"/>
        <v/>
      </c>
      <c r="BL647" s="16" t="str">
        <f t="shared" si="599"/>
        <v/>
      </c>
      <c r="BM647" s="16"/>
      <c r="BN647" s="16" t="str">
        <f t="shared" si="600"/>
        <v/>
      </c>
      <c r="BO647" s="16" t="str">
        <f t="shared" si="601"/>
        <v/>
      </c>
      <c r="BP647" s="28" t="str">
        <f t="shared" si="602"/>
        <v/>
      </c>
      <c r="BQ647" s="16" t="str">
        <f t="shared" si="603"/>
        <v/>
      </c>
      <c r="BR647" s="16" t="str">
        <f t="shared" si="604"/>
        <v/>
      </c>
      <c r="BS647" s="16" t="str">
        <f t="shared" si="605"/>
        <v/>
      </c>
      <c r="BT647" s="16" t="str">
        <f t="shared" si="606"/>
        <v/>
      </c>
      <c r="BU647" s="16" t="str">
        <f t="shared" si="607"/>
        <v/>
      </c>
      <c r="BV647" s="16" t="str">
        <f t="shared" si="608"/>
        <v/>
      </c>
      <c r="BW647" s="16" t="str">
        <f t="shared" si="609"/>
        <v/>
      </c>
      <c r="BX647" s="16" t="str">
        <f t="shared" si="610"/>
        <v/>
      </c>
      <c r="BY647" s="16" t="str">
        <f t="shared" si="611"/>
        <v/>
      </c>
      <c r="BZ647" s="16" t="str">
        <f t="shared" si="641"/>
        <v/>
      </c>
      <c r="CA647" s="16" t="str">
        <f t="shared" si="641"/>
        <v/>
      </c>
      <c r="CB647" s="16" t="str">
        <f t="shared" si="641"/>
        <v/>
      </c>
      <c r="CC647" s="16" t="str">
        <f t="shared" si="641"/>
        <v/>
      </c>
      <c r="CD647" s="16" t="str">
        <f t="shared" si="641"/>
        <v/>
      </c>
      <c r="CE647" s="16" t="str">
        <f t="shared" si="641"/>
        <v/>
      </c>
      <c r="CF647" s="16" t="str">
        <f t="shared" si="641"/>
        <v/>
      </c>
      <c r="CG647" s="16" t="str">
        <f t="shared" si="641"/>
        <v/>
      </c>
      <c r="CH647" s="66" t="str">
        <f t="shared" si="613"/>
        <v/>
      </c>
      <c r="CI647" s="42" t="str">
        <f t="shared" si="625"/>
        <v/>
      </c>
      <c r="CJ647" s="42" t="str">
        <f t="shared" si="626"/>
        <v/>
      </c>
      <c r="CK647" s="42" t="str">
        <f t="shared" si="627"/>
        <v/>
      </c>
      <c r="CL647" s="42" t="str">
        <f t="shared" si="628"/>
        <v/>
      </c>
      <c r="CM647" s="42" t="str">
        <f t="shared" si="629"/>
        <v/>
      </c>
      <c r="CN647" s="65">
        <f t="shared" si="615"/>
        <v>0</v>
      </c>
      <c r="CO647" s="73"/>
      <c r="CP647" s="41">
        <f t="shared" si="636"/>
        <v>0</v>
      </c>
      <c r="CQ647" s="39">
        <f t="shared" si="637"/>
        <v>0</v>
      </c>
      <c r="CR647" s="40">
        <f t="shared" si="638"/>
        <v>0</v>
      </c>
      <c r="CS647" s="134">
        <f t="shared" si="639"/>
        <v>0</v>
      </c>
      <c r="CT647" s="17"/>
      <c r="CU647" s="129"/>
      <c r="CV647" s="130">
        <f t="shared" si="616"/>
        <v>0</v>
      </c>
      <c r="CW647" s="134">
        <f t="shared" si="617"/>
        <v>0</v>
      </c>
      <c r="CX647" s="131">
        <f>+IF($I$7="SI",'INPUTS Y LISTAS'!$B$31,0)</f>
        <v>0</v>
      </c>
      <c r="CY647" s="132"/>
      <c r="CZ647" s="130">
        <f t="shared" si="618"/>
        <v>0</v>
      </c>
      <c r="DA647" s="134">
        <f t="shared" si="619"/>
        <v>0</v>
      </c>
      <c r="DB647" s="131">
        <f>+IF($I$7="SI",'INPUTS Y LISTAS'!$B$32,0)</f>
        <v>0</v>
      </c>
      <c r="DC647" s="132"/>
      <c r="DD647" s="130">
        <f t="shared" si="620"/>
        <v>0</v>
      </c>
      <c r="DE647" s="134">
        <f t="shared" si="621"/>
        <v>0</v>
      </c>
      <c r="DF647" s="131">
        <f>+IF($I$7="SI",'INPUTS Y LISTAS'!$B$33,0)</f>
        <v>0</v>
      </c>
      <c r="DG647" s="132"/>
      <c r="DH647" s="130">
        <f t="shared" si="622"/>
        <v>0</v>
      </c>
      <c r="DI647" s="134">
        <f t="shared" si="623"/>
        <v>0</v>
      </c>
      <c r="DJ647" s="136">
        <f t="shared" si="624"/>
        <v>0</v>
      </c>
    </row>
    <row r="648" spans="3:114" ht="15.75" hidden="1" outlineLevel="2" x14ac:dyDescent="0.2">
      <c r="C648" s="14">
        <f t="shared" si="631"/>
        <v>634</v>
      </c>
      <c r="D648" s="72"/>
      <c r="E648" s="69">
        <v>1</v>
      </c>
      <c r="F648" s="69"/>
      <c r="G648" s="70"/>
      <c r="H648" s="70"/>
      <c r="I648" s="70"/>
      <c r="J648" s="70"/>
      <c r="K648" s="70"/>
      <c r="L648" s="70"/>
      <c r="M648" s="70"/>
      <c r="N648" s="70"/>
      <c r="O648" s="70"/>
      <c r="P648" s="70"/>
      <c r="Q648" s="70"/>
      <c r="R648" s="70"/>
      <c r="S648" s="70"/>
      <c r="T648" s="70"/>
      <c r="U648" s="70"/>
      <c r="V648" s="70"/>
      <c r="W648" s="70"/>
      <c r="X648" s="70"/>
      <c r="Y648" s="71"/>
      <c r="Z648" s="87" t="s">
        <v>16</v>
      </c>
      <c r="AA648" s="15" t="str">
        <f>IF(G648="","",IF(Z648="SI",G648*(1+'INPUTS Y LISTAS'!$B$15),'Modelo Estadistico'!G648))</f>
        <v/>
      </c>
      <c r="AB648" s="15" t="str">
        <f>IF(H648="","",IF(Z648="SI",H648*(1+'INPUTS Y LISTAS'!$B$15),'Modelo Estadistico'!H648))</f>
        <v/>
      </c>
      <c r="AC648" s="15" t="str">
        <f>IF(I648="","",IF(Z648="SI",I648*(1+'INPUTS Y LISTAS'!$B$15),'Modelo Estadistico'!I648))</f>
        <v/>
      </c>
      <c r="AD648" s="15" t="str">
        <f>IF(J648="","",IF(Z648="SI",J648*(1+'INPUTS Y LISTAS'!$B$15),'Modelo Estadistico'!J648))</f>
        <v/>
      </c>
      <c r="AE648" s="15" t="str">
        <f>IF(K648="","",IF(Z648="SI",K648*(1+'INPUTS Y LISTAS'!$B$15),'Modelo Estadistico'!K648))</f>
        <v/>
      </c>
      <c r="AF648" s="15" t="str">
        <f>IF(L648="","",IF(Z648="SI",L648*(1+'INPUTS Y LISTAS'!$B$15),'Modelo Estadistico'!L648))</f>
        <v/>
      </c>
      <c r="AG648" s="15" t="str">
        <f>IF(M648="","",IF(Z648="SI",M648*(1+'INPUTS Y LISTAS'!$B$15),'Modelo Estadistico'!M648))</f>
        <v/>
      </c>
      <c r="AH648" s="15" t="str">
        <f>IF(N648="","",IF(Z648="SI",N648*(1+'INPUTS Y LISTAS'!$B$15),'Modelo Estadistico'!N648))</f>
        <v/>
      </c>
      <c r="AI648" s="15" t="str">
        <f>IF(O648="","",IF(Z648="SI",O648*(1+'INPUTS Y LISTAS'!$B$15),'Modelo Estadistico'!O648))</f>
        <v/>
      </c>
      <c r="AJ648" s="15" t="str">
        <f>IF(P648="","",IF(Z648="SI",P648*(1+'INPUTS Y LISTAS'!$B$15),'Modelo Estadistico'!P648))</f>
        <v/>
      </c>
      <c r="AK648" s="15" t="str">
        <f>IF(Q648="","",IF(Z648="SI",Q648*(1+'INPUTS Y LISTAS'!$B$15),'Modelo Estadistico'!Q648))</f>
        <v/>
      </c>
      <c r="AL648" s="15" t="str">
        <f>IF(R648="","",IF(Z648="SI",R648*(1+'INPUTS Y LISTAS'!$B$15),'Modelo Estadistico'!R648))</f>
        <v/>
      </c>
      <c r="AM648" s="15" t="str">
        <f>IF(S648="","",IF(Z648="SI",S648*(1+'INPUTS Y LISTAS'!$B$15),'Modelo Estadistico'!S648))</f>
        <v/>
      </c>
      <c r="AN648" s="15" t="str">
        <f>IF(T648="","",IF(Z648="SI",T648*(1+'INPUTS Y LISTAS'!$B$15),'Modelo Estadistico'!T648))</f>
        <v/>
      </c>
      <c r="AO648" s="15" t="str">
        <f>IF(U648="","",IF(Z648="SI",U648*(1+'INPUTS Y LISTAS'!$B$15),'Modelo Estadistico'!U648))</f>
        <v/>
      </c>
      <c r="AP648" s="15" t="str">
        <f>IF(V648="","",IF(Z648="SI",V648*(1+'INPUTS Y LISTAS'!$B$15),'Modelo Estadistico'!V648))</f>
        <v/>
      </c>
      <c r="AQ648" s="15" t="str">
        <f>IF(W648="","",IF(Z648="SI",W648*(1+'INPUTS Y LISTAS'!$B$15),'Modelo Estadistico'!W648))</f>
        <v/>
      </c>
      <c r="AR648" s="15" t="str">
        <f>IF(X648="","",IF(Z648="SI",X648*(1+'INPUTS Y LISTAS'!$B$15),'Modelo Estadistico'!X648))</f>
        <v/>
      </c>
      <c r="AS648" s="71"/>
      <c r="AT648" s="29" t="str">
        <f t="shared" si="632"/>
        <v/>
      </c>
      <c r="AU648" s="15" t="str">
        <f t="shared" si="633"/>
        <v/>
      </c>
      <c r="AV648" s="15" t="str">
        <f t="shared" si="634"/>
        <v/>
      </c>
      <c r="AW648" s="30" t="str">
        <f t="shared" si="635"/>
        <v/>
      </c>
      <c r="AX648" s="28" t="str">
        <f t="shared" si="614"/>
        <v/>
      </c>
      <c r="AY648" s="16" t="str">
        <f t="shared" si="586"/>
        <v/>
      </c>
      <c r="AZ648" s="16" t="str">
        <f t="shared" si="587"/>
        <v/>
      </c>
      <c r="BA648" s="16" t="str">
        <f t="shared" si="588"/>
        <v/>
      </c>
      <c r="BB648" s="16" t="str">
        <f t="shared" si="589"/>
        <v/>
      </c>
      <c r="BC648" s="16" t="str">
        <f t="shared" si="590"/>
        <v/>
      </c>
      <c r="BD648" s="16" t="str">
        <f t="shared" si="591"/>
        <v/>
      </c>
      <c r="BE648" s="16" t="str">
        <f t="shared" si="592"/>
        <v/>
      </c>
      <c r="BF648" s="16" t="str">
        <f t="shared" si="593"/>
        <v/>
      </c>
      <c r="BG648" s="16" t="str">
        <f t="shared" si="594"/>
        <v/>
      </c>
      <c r="BH648" s="16" t="str">
        <f t="shared" si="595"/>
        <v/>
      </c>
      <c r="BI648" s="16" t="str">
        <f t="shared" si="596"/>
        <v/>
      </c>
      <c r="BJ648" s="16" t="str">
        <f t="shared" si="597"/>
        <v/>
      </c>
      <c r="BK648" s="16" t="str">
        <f t="shared" si="598"/>
        <v/>
      </c>
      <c r="BL648" s="16" t="str">
        <f t="shared" si="599"/>
        <v/>
      </c>
      <c r="BM648" s="16"/>
      <c r="BN648" s="16" t="str">
        <f t="shared" si="600"/>
        <v/>
      </c>
      <c r="BO648" s="16" t="str">
        <f t="shared" si="601"/>
        <v/>
      </c>
      <c r="BP648" s="28" t="str">
        <f t="shared" si="602"/>
        <v/>
      </c>
      <c r="BQ648" s="16" t="str">
        <f t="shared" si="603"/>
        <v/>
      </c>
      <c r="BR648" s="16" t="str">
        <f t="shared" si="604"/>
        <v/>
      </c>
      <c r="BS648" s="16" t="str">
        <f t="shared" si="605"/>
        <v/>
      </c>
      <c r="BT648" s="16" t="str">
        <f t="shared" si="606"/>
        <v/>
      </c>
      <c r="BU648" s="16" t="str">
        <f t="shared" si="607"/>
        <v/>
      </c>
      <c r="BV648" s="16" t="str">
        <f t="shared" si="608"/>
        <v/>
      </c>
      <c r="BW648" s="16" t="str">
        <f t="shared" si="609"/>
        <v/>
      </c>
      <c r="BX648" s="16" t="str">
        <f t="shared" si="610"/>
        <v/>
      </c>
      <c r="BY648" s="16" t="str">
        <f t="shared" si="611"/>
        <v/>
      </c>
      <c r="BZ648" s="16" t="str">
        <f t="shared" si="641"/>
        <v/>
      </c>
      <c r="CA648" s="16" t="str">
        <f t="shared" si="641"/>
        <v/>
      </c>
      <c r="CB648" s="16" t="str">
        <f t="shared" si="641"/>
        <v/>
      </c>
      <c r="CC648" s="16" t="str">
        <f t="shared" si="641"/>
        <v/>
      </c>
      <c r="CD648" s="16" t="str">
        <f t="shared" si="641"/>
        <v/>
      </c>
      <c r="CE648" s="16" t="str">
        <f t="shared" si="641"/>
        <v/>
      </c>
      <c r="CF648" s="16" t="str">
        <f t="shared" si="641"/>
        <v/>
      </c>
      <c r="CG648" s="16" t="str">
        <f t="shared" si="641"/>
        <v/>
      </c>
      <c r="CH648" s="66" t="str">
        <f t="shared" si="613"/>
        <v/>
      </c>
      <c r="CI648" s="42" t="str">
        <f t="shared" si="625"/>
        <v/>
      </c>
      <c r="CJ648" s="42" t="str">
        <f t="shared" si="626"/>
        <v/>
      </c>
      <c r="CK648" s="42" t="str">
        <f t="shared" si="627"/>
        <v/>
      </c>
      <c r="CL648" s="42" t="str">
        <f t="shared" si="628"/>
        <v/>
      </c>
      <c r="CM648" s="42" t="str">
        <f t="shared" si="629"/>
        <v/>
      </c>
      <c r="CN648" s="65">
        <f t="shared" si="615"/>
        <v>0</v>
      </c>
      <c r="CO648" s="73"/>
      <c r="CP648" s="41">
        <f t="shared" si="636"/>
        <v>0</v>
      </c>
      <c r="CQ648" s="39">
        <f t="shared" si="637"/>
        <v>0</v>
      </c>
      <c r="CR648" s="40">
        <f t="shared" si="638"/>
        <v>0</v>
      </c>
      <c r="CS648" s="134">
        <f t="shared" si="639"/>
        <v>0</v>
      </c>
      <c r="CT648" s="17"/>
      <c r="CU648" s="129"/>
      <c r="CV648" s="130">
        <f t="shared" si="616"/>
        <v>0</v>
      </c>
      <c r="CW648" s="134">
        <f t="shared" si="617"/>
        <v>0</v>
      </c>
      <c r="CX648" s="131">
        <f>+IF($I$7="SI",'INPUTS Y LISTAS'!$B$31,0)</f>
        <v>0</v>
      </c>
      <c r="CY648" s="132"/>
      <c r="CZ648" s="130">
        <f t="shared" si="618"/>
        <v>0</v>
      </c>
      <c r="DA648" s="134">
        <f t="shared" si="619"/>
        <v>0</v>
      </c>
      <c r="DB648" s="131">
        <f>+IF($I$7="SI",'INPUTS Y LISTAS'!$B$32,0)</f>
        <v>0</v>
      </c>
      <c r="DC648" s="132"/>
      <c r="DD648" s="130">
        <f t="shared" si="620"/>
        <v>0</v>
      </c>
      <c r="DE648" s="134">
        <f t="shared" si="621"/>
        <v>0</v>
      </c>
      <c r="DF648" s="131">
        <f>+IF($I$7="SI",'INPUTS Y LISTAS'!$B$33,0)</f>
        <v>0</v>
      </c>
      <c r="DG648" s="132"/>
      <c r="DH648" s="130">
        <f t="shared" si="622"/>
        <v>0</v>
      </c>
      <c r="DI648" s="134">
        <f t="shared" si="623"/>
        <v>0</v>
      </c>
      <c r="DJ648" s="136">
        <f t="shared" si="624"/>
        <v>0</v>
      </c>
    </row>
    <row r="649" spans="3:114" ht="15.75" hidden="1" outlineLevel="2" x14ac:dyDescent="0.2">
      <c r="C649" s="14">
        <f t="shared" si="631"/>
        <v>635</v>
      </c>
      <c r="D649" s="72"/>
      <c r="E649" s="69">
        <v>1</v>
      </c>
      <c r="F649" s="69"/>
      <c r="G649" s="70"/>
      <c r="H649" s="70"/>
      <c r="I649" s="70"/>
      <c r="J649" s="70"/>
      <c r="K649" s="70"/>
      <c r="L649" s="70"/>
      <c r="M649" s="70"/>
      <c r="N649" s="70"/>
      <c r="O649" s="70"/>
      <c r="P649" s="70"/>
      <c r="Q649" s="70"/>
      <c r="R649" s="70"/>
      <c r="S649" s="70"/>
      <c r="T649" s="70"/>
      <c r="U649" s="70"/>
      <c r="V649" s="70"/>
      <c r="W649" s="70"/>
      <c r="X649" s="70"/>
      <c r="Y649" s="71"/>
      <c r="Z649" s="87" t="s">
        <v>16</v>
      </c>
      <c r="AA649" s="15" t="str">
        <f>IF(G649="","",IF(Z649="SI",G649*(1+'INPUTS Y LISTAS'!$B$15),'Modelo Estadistico'!G649))</f>
        <v/>
      </c>
      <c r="AB649" s="15" t="str">
        <f>IF(H649="","",IF(Z649="SI",H649*(1+'INPUTS Y LISTAS'!$B$15),'Modelo Estadistico'!H649))</f>
        <v/>
      </c>
      <c r="AC649" s="15" t="str">
        <f>IF(I649="","",IF(Z649="SI",I649*(1+'INPUTS Y LISTAS'!$B$15),'Modelo Estadistico'!I649))</f>
        <v/>
      </c>
      <c r="AD649" s="15" t="str">
        <f>IF(J649="","",IF(Z649="SI",J649*(1+'INPUTS Y LISTAS'!$B$15),'Modelo Estadistico'!J649))</f>
        <v/>
      </c>
      <c r="AE649" s="15" t="str">
        <f>IF(K649="","",IF(Z649="SI",K649*(1+'INPUTS Y LISTAS'!$B$15),'Modelo Estadistico'!K649))</f>
        <v/>
      </c>
      <c r="AF649" s="15" t="str">
        <f>IF(L649="","",IF(Z649="SI",L649*(1+'INPUTS Y LISTAS'!$B$15),'Modelo Estadistico'!L649))</f>
        <v/>
      </c>
      <c r="AG649" s="15" t="str">
        <f>IF(M649="","",IF(Z649="SI",M649*(1+'INPUTS Y LISTAS'!$B$15),'Modelo Estadistico'!M649))</f>
        <v/>
      </c>
      <c r="AH649" s="15" t="str">
        <f>IF(N649="","",IF(Z649="SI",N649*(1+'INPUTS Y LISTAS'!$B$15),'Modelo Estadistico'!N649))</f>
        <v/>
      </c>
      <c r="AI649" s="15" t="str">
        <f>IF(O649="","",IF(Z649="SI",O649*(1+'INPUTS Y LISTAS'!$B$15),'Modelo Estadistico'!O649))</f>
        <v/>
      </c>
      <c r="AJ649" s="15" t="str">
        <f>IF(P649="","",IF(Z649="SI",P649*(1+'INPUTS Y LISTAS'!$B$15),'Modelo Estadistico'!P649))</f>
        <v/>
      </c>
      <c r="AK649" s="15" t="str">
        <f>IF(Q649="","",IF(Z649="SI",Q649*(1+'INPUTS Y LISTAS'!$B$15),'Modelo Estadistico'!Q649))</f>
        <v/>
      </c>
      <c r="AL649" s="15" t="str">
        <f>IF(R649="","",IF(Z649="SI",R649*(1+'INPUTS Y LISTAS'!$B$15),'Modelo Estadistico'!R649))</f>
        <v/>
      </c>
      <c r="AM649" s="15" t="str">
        <f>IF(S649="","",IF(Z649="SI",S649*(1+'INPUTS Y LISTAS'!$B$15),'Modelo Estadistico'!S649))</f>
        <v/>
      </c>
      <c r="AN649" s="15" t="str">
        <f>IF(T649="","",IF(Z649="SI",T649*(1+'INPUTS Y LISTAS'!$B$15),'Modelo Estadistico'!T649))</f>
        <v/>
      </c>
      <c r="AO649" s="15" t="str">
        <f>IF(U649="","",IF(Z649="SI",U649*(1+'INPUTS Y LISTAS'!$B$15),'Modelo Estadistico'!U649))</f>
        <v/>
      </c>
      <c r="AP649" s="15" t="str">
        <f>IF(V649="","",IF(Z649="SI",V649*(1+'INPUTS Y LISTAS'!$B$15),'Modelo Estadistico'!V649))</f>
        <v/>
      </c>
      <c r="AQ649" s="15" t="str">
        <f>IF(W649="","",IF(Z649="SI",W649*(1+'INPUTS Y LISTAS'!$B$15),'Modelo Estadistico'!W649))</f>
        <v/>
      </c>
      <c r="AR649" s="15" t="str">
        <f>IF(X649="","",IF(Z649="SI",X649*(1+'INPUTS Y LISTAS'!$B$15),'Modelo Estadistico'!X649))</f>
        <v/>
      </c>
      <c r="AS649" s="71"/>
      <c r="AT649" s="29" t="str">
        <f t="shared" si="632"/>
        <v/>
      </c>
      <c r="AU649" s="15" t="str">
        <f t="shared" si="633"/>
        <v/>
      </c>
      <c r="AV649" s="15" t="str">
        <f t="shared" si="634"/>
        <v/>
      </c>
      <c r="AW649" s="30" t="str">
        <f t="shared" si="635"/>
        <v/>
      </c>
      <c r="AX649" s="28" t="str">
        <f t="shared" si="614"/>
        <v/>
      </c>
      <c r="AY649" s="16" t="str">
        <f t="shared" si="586"/>
        <v/>
      </c>
      <c r="AZ649" s="16" t="str">
        <f t="shared" si="587"/>
        <v/>
      </c>
      <c r="BA649" s="16" t="str">
        <f t="shared" si="588"/>
        <v/>
      </c>
      <c r="BB649" s="16" t="str">
        <f t="shared" si="589"/>
        <v/>
      </c>
      <c r="BC649" s="16" t="str">
        <f t="shared" si="590"/>
        <v/>
      </c>
      <c r="BD649" s="16" t="str">
        <f t="shared" si="591"/>
        <v/>
      </c>
      <c r="BE649" s="16" t="str">
        <f t="shared" si="592"/>
        <v/>
      </c>
      <c r="BF649" s="16" t="str">
        <f t="shared" si="593"/>
        <v/>
      </c>
      <c r="BG649" s="16" t="str">
        <f t="shared" si="594"/>
        <v/>
      </c>
      <c r="BH649" s="16" t="str">
        <f t="shared" si="595"/>
        <v/>
      </c>
      <c r="BI649" s="16" t="str">
        <f t="shared" si="596"/>
        <v/>
      </c>
      <c r="BJ649" s="16" t="str">
        <f t="shared" si="597"/>
        <v/>
      </c>
      <c r="BK649" s="16" t="str">
        <f t="shared" si="598"/>
        <v/>
      </c>
      <c r="BL649" s="16" t="str">
        <f t="shared" si="599"/>
        <v/>
      </c>
      <c r="BM649" s="16"/>
      <c r="BN649" s="16" t="str">
        <f t="shared" si="600"/>
        <v/>
      </c>
      <c r="BO649" s="16" t="str">
        <f t="shared" si="601"/>
        <v/>
      </c>
      <c r="BP649" s="28" t="str">
        <f t="shared" si="602"/>
        <v/>
      </c>
      <c r="BQ649" s="16" t="str">
        <f t="shared" si="603"/>
        <v/>
      </c>
      <c r="BR649" s="16" t="str">
        <f t="shared" si="604"/>
        <v/>
      </c>
      <c r="BS649" s="16" t="str">
        <f t="shared" si="605"/>
        <v/>
      </c>
      <c r="BT649" s="16" t="str">
        <f t="shared" si="606"/>
        <v/>
      </c>
      <c r="BU649" s="16" t="str">
        <f t="shared" si="607"/>
        <v/>
      </c>
      <c r="BV649" s="16" t="str">
        <f t="shared" si="608"/>
        <v/>
      </c>
      <c r="BW649" s="16" t="str">
        <f t="shared" si="609"/>
        <v/>
      </c>
      <c r="BX649" s="16" t="str">
        <f t="shared" si="610"/>
        <v/>
      </c>
      <c r="BY649" s="16" t="str">
        <f t="shared" si="611"/>
        <v/>
      </c>
      <c r="BZ649" s="16" t="str">
        <f t="shared" si="641"/>
        <v/>
      </c>
      <c r="CA649" s="16" t="str">
        <f t="shared" si="641"/>
        <v/>
      </c>
      <c r="CB649" s="16" t="str">
        <f t="shared" si="641"/>
        <v/>
      </c>
      <c r="CC649" s="16" t="str">
        <f t="shared" si="641"/>
        <v/>
      </c>
      <c r="CD649" s="16" t="str">
        <f t="shared" si="641"/>
        <v/>
      </c>
      <c r="CE649" s="16" t="str">
        <f t="shared" si="641"/>
        <v/>
      </c>
      <c r="CF649" s="16" t="str">
        <f t="shared" si="641"/>
        <v/>
      </c>
      <c r="CG649" s="16" t="str">
        <f t="shared" si="641"/>
        <v/>
      </c>
      <c r="CH649" s="66" t="str">
        <f t="shared" si="613"/>
        <v/>
      </c>
      <c r="CI649" s="42" t="str">
        <f t="shared" si="625"/>
        <v/>
      </c>
      <c r="CJ649" s="42" t="str">
        <f t="shared" si="626"/>
        <v/>
      </c>
      <c r="CK649" s="42" t="str">
        <f t="shared" si="627"/>
        <v/>
      </c>
      <c r="CL649" s="42" t="str">
        <f t="shared" si="628"/>
        <v/>
      </c>
      <c r="CM649" s="42" t="str">
        <f t="shared" si="629"/>
        <v/>
      </c>
      <c r="CN649" s="65">
        <f t="shared" si="615"/>
        <v>0</v>
      </c>
      <c r="CO649" s="73"/>
      <c r="CP649" s="41">
        <f t="shared" si="636"/>
        <v>0</v>
      </c>
      <c r="CQ649" s="39">
        <f t="shared" si="637"/>
        <v>0</v>
      </c>
      <c r="CR649" s="40">
        <f t="shared" si="638"/>
        <v>0</v>
      </c>
      <c r="CS649" s="134">
        <f t="shared" si="639"/>
        <v>0</v>
      </c>
      <c r="CT649" s="17"/>
      <c r="CU649" s="129"/>
      <c r="CV649" s="130">
        <f t="shared" si="616"/>
        <v>0</v>
      </c>
      <c r="CW649" s="134">
        <f t="shared" si="617"/>
        <v>0</v>
      </c>
      <c r="CX649" s="131">
        <f>+IF($I$7="SI",'INPUTS Y LISTAS'!$B$31,0)</f>
        <v>0</v>
      </c>
      <c r="CY649" s="132"/>
      <c r="CZ649" s="130">
        <f t="shared" si="618"/>
        <v>0</v>
      </c>
      <c r="DA649" s="134">
        <f t="shared" si="619"/>
        <v>0</v>
      </c>
      <c r="DB649" s="131">
        <f>+IF($I$7="SI",'INPUTS Y LISTAS'!$B$32,0)</f>
        <v>0</v>
      </c>
      <c r="DC649" s="132"/>
      <c r="DD649" s="130">
        <f t="shared" si="620"/>
        <v>0</v>
      </c>
      <c r="DE649" s="134">
        <f t="shared" si="621"/>
        <v>0</v>
      </c>
      <c r="DF649" s="131">
        <f>+IF($I$7="SI",'INPUTS Y LISTAS'!$B$33,0)</f>
        <v>0</v>
      </c>
      <c r="DG649" s="132"/>
      <c r="DH649" s="130">
        <f t="shared" si="622"/>
        <v>0</v>
      </c>
      <c r="DI649" s="134">
        <f t="shared" si="623"/>
        <v>0</v>
      </c>
      <c r="DJ649" s="136">
        <f t="shared" si="624"/>
        <v>0</v>
      </c>
    </row>
    <row r="650" spans="3:114" ht="15.75" hidden="1" outlineLevel="2" x14ac:dyDescent="0.2">
      <c r="C650" s="14">
        <f t="shared" si="631"/>
        <v>636</v>
      </c>
      <c r="D650" s="72"/>
      <c r="E650" s="69">
        <v>1</v>
      </c>
      <c r="F650" s="69"/>
      <c r="G650" s="70"/>
      <c r="H650" s="70"/>
      <c r="I650" s="70"/>
      <c r="J650" s="70"/>
      <c r="K650" s="70"/>
      <c r="L650" s="70"/>
      <c r="M650" s="70"/>
      <c r="N650" s="70"/>
      <c r="O650" s="70"/>
      <c r="P650" s="70"/>
      <c r="Q650" s="70"/>
      <c r="R650" s="70"/>
      <c r="S650" s="70"/>
      <c r="T650" s="70"/>
      <c r="U650" s="70"/>
      <c r="V650" s="70"/>
      <c r="W650" s="70"/>
      <c r="X650" s="70"/>
      <c r="Y650" s="71"/>
      <c r="Z650" s="87" t="s">
        <v>16</v>
      </c>
      <c r="AA650" s="15" t="str">
        <f>IF(G650="","",IF(Z650="SI",G650*(1+'INPUTS Y LISTAS'!$B$15),'Modelo Estadistico'!G650))</f>
        <v/>
      </c>
      <c r="AB650" s="15" t="str">
        <f>IF(H650="","",IF(Z650="SI",H650*(1+'INPUTS Y LISTAS'!$B$15),'Modelo Estadistico'!H650))</f>
        <v/>
      </c>
      <c r="AC650" s="15" t="str">
        <f>IF(I650="","",IF(Z650="SI",I650*(1+'INPUTS Y LISTAS'!$B$15),'Modelo Estadistico'!I650))</f>
        <v/>
      </c>
      <c r="AD650" s="15" t="str">
        <f>IF(J650="","",IF(Z650="SI",J650*(1+'INPUTS Y LISTAS'!$B$15),'Modelo Estadistico'!J650))</f>
        <v/>
      </c>
      <c r="AE650" s="15" t="str">
        <f>IF(K650="","",IF(Z650="SI",K650*(1+'INPUTS Y LISTAS'!$B$15),'Modelo Estadistico'!K650))</f>
        <v/>
      </c>
      <c r="AF650" s="15" t="str">
        <f>IF(L650="","",IF(Z650="SI",L650*(1+'INPUTS Y LISTAS'!$B$15),'Modelo Estadistico'!L650))</f>
        <v/>
      </c>
      <c r="AG650" s="15" t="str">
        <f>IF(M650="","",IF(Z650="SI",M650*(1+'INPUTS Y LISTAS'!$B$15),'Modelo Estadistico'!M650))</f>
        <v/>
      </c>
      <c r="AH650" s="15" t="str">
        <f>IF(N650="","",IF(Z650="SI",N650*(1+'INPUTS Y LISTAS'!$B$15),'Modelo Estadistico'!N650))</f>
        <v/>
      </c>
      <c r="AI650" s="15" t="str">
        <f>IF(O650="","",IF(Z650="SI",O650*(1+'INPUTS Y LISTAS'!$B$15),'Modelo Estadistico'!O650))</f>
        <v/>
      </c>
      <c r="AJ650" s="15" t="str">
        <f>IF(P650="","",IF(Z650="SI",P650*(1+'INPUTS Y LISTAS'!$B$15),'Modelo Estadistico'!P650))</f>
        <v/>
      </c>
      <c r="AK650" s="15" t="str">
        <f>IF(Q650="","",IF(Z650="SI",Q650*(1+'INPUTS Y LISTAS'!$B$15),'Modelo Estadistico'!Q650))</f>
        <v/>
      </c>
      <c r="AL650" s="15" t="str">
        <f>IF(R650="","",IF(Z650="SI",R650*(1+'INPUTS Y LISTAS'!$B$15),'Modelo Estadistico'!R650))</f>
        <v/>
      </c>
      <c r="AM650" s="15" t="str">
        <f>IF(S650="","",IF(Z650="SI",S650*(1+'INPUTS Y LISTAS'!$B$15),'Modelo Estadistico'!S650))</f>
        <v/>
      </c>
      <c r="AN650" s="15" t="str">
        <f>IF(T650="","",IF(Z650="SI",T650*(1+'INPUTS Y LISTAS'!$B$15),'Modelo Estadistico'!T650))</f>
        <v/>
      </c>
      <c r="AO650" s="15" t="str">
        <f>IF(U650="","",IF(Z650="SI",U650*(1+'INPUTS Y LISTAS'!$B$15),'Modelo Estadistico'!U650))</f>
        <v/>
      </c>
      <c r="AP650" s="15" t="str">
        <f>IF(V650="","",IF(Z650="SI",V650*(1+'INPUTS Y LISTAS'!$B$15),'Modelo Estadistico'!V650))</f>
        <v/>
      </c>
      <c r="AQ650" s="15" t="str">
        <f>IF(W650="","",IF(Z650="SI",W650*(1+'INPUTS Y LISTAS'!$B$15),'Modelo Estadistico'!W650))</f>
        <v/>
      </c>
      <c r="AR650" s="15" t="str">
        <f>IF(X650="","",IF(Z650="SI",X650*(1+'INPUTS Y LISTAS'!$B$15),'Modelo Estadistico'!X650))</f>
        <v/>
      </c>
      <c r="AS650" s="71"/>
      <c r="AT650" s="29" t="str">
        <f t="shared" si="632"/>
        <v/>
      </c>
      <c r="AU650" s="15" t="str">
        <f t="shared" si="633"/>
        <v/>
      </c>
      <c r="AV650" s="15" t="str">
        <f t="shared" si="634"/>
        <v/>
      </c>
      <c r="AW650" s="30" t="str">
        <f t="shared" si="635"/>
        <v/>
      </c>
      <c r="AX650" s="28" t="str">
        <f t="shared" si="614"/>
        <v/>
      </c>
      <c r="AY650" s="16" t="str">
        <f t="shared" si="586"/>
        <v/>
      </c>
      <c r="AZ650" s="16" t="str">
        <f t="shared" si="587"/>
        <v/>
      </c>
      <c r="BA650" s="16" t="str">
        <f t="shared" si="588"/>
        <v/>
      </c>
      <c r="BB650" s="16" t="str">
        <f t="shared" si="589"/>
        <v/>
      </c>
      <c r="BC650" s="16" t="str">
        <f t="shared" si="590"/>
        <v/>
      </c>
      <c r="BD650" s="16" t="str">
        <f t="shared" si="591"/>
        <v/>
      </c>
      <c r="BE650" s="16" t="str">
        <f t="shared" si="592"/>
        <v/>
      </c>
      <c r="BF650" s="16" t="str">
        <f t="shared" si="593"/>
        <v/>
      </c>
      <c r="BG650" s="16" t="str">
        <f t="shared" si="594"/>
        <v/>
      </c>
      <c r="BH650" s="16" t="str">
        <f t="shared" si="595"/>
        <v/>
      </c>
      <c r="BI650" s="16" t="str">
        <f t="shared" si="596"/>
        <v/>
      </c>
      <c r="BJ650" s="16" t="str">
        <f t="shared" si="597"/>
        <v/>
      </c>
      <c r="BK650" s="16" t="str">
        <f t="shared" si="598"/>
        <v/>
      </c>
      <c r="BL650" s="16" t="str">
        <f t="shared" si="599"/>
        <v/>
      </c>
      <c r="BM650" s="16"/>
      <c r="BN650" s="16" t="str">
        <f t="shared" si="600"/>
        <v/>
      </c>
      <c r="BO650" s="16" t="str">
        <f t="shared" si="601"/>
        <v/>
      </c>
      <c r="BP650" s="28" t="str">
        <f t="shared" si="602"/>
        <v/>
      </c>
      <c r="BQ650" s="16" t="str">
        <f t="shared" si="603"/>
        <v/>
      </c>
      <c r="BR650" s="16" t="str">
        <f t="shared" si="604"/>
        <v/>
      </c>
      <c r="BS650" s="16" t="str">
        <f t="shared" si="605"/>
        <v/>
      </c>
      <c r="BT650" s="16" t="str">
        <f t="shared" si="606"/>
        <v/>
      </c>
      <c r="BU650" s="16" t="str">
        <f t="shared" si="607"/>
        <v/>
      </c>
      <c r="BV650" s="16" t="str">
        <f t="shared" si="608"/>
        <v/>
      </c>
      <c r="BW650" s="16" t="str">
        <f t="shared" si="609"/>
        <v/>
      </c>
      <c r="BX650" s="16" t="str">
        <f t="shared" si="610"/>
        <v/>
      </c>
      <c r="BY650" s="16" t="str">
        <f t="shared" si="611"/>
        <v/>
      </c>
      <c r="BZ650" s="16" t="str">
        <f t="shared" si="641"/>
        <v/>
      </c>
      <c r="CA650" s="16" t="str">
        <f t="shared" si="641"/>
        <v/>
      </c>
      <c r="CB650" s="16" t="str">
        <f t="shared" si="641"/>
        <v/>
      </c>
      <c r="CC650" s="16" t="str">
        <f t="shared" si="641"/>
        <v/>
      </c>
      <c r="CD650" s="16" t="str">
        <f t="shared" si="641"/>
        <v/>
      </c>
      <c r="CE650" s="16" t="str">
        <f t="shared" si="641"/>
        <v/>
      </c>
      <c r="CF650" s="16" t="str">
        <f t="shared" si="641"/>
        <v/>
      </c>
      <c r="CG650" s="16" t="str">
        <f t="shared" si="641"/>
        <v/>
      </c>
      <c r="CH650" s="66" t="str">
        <f t="shared" si="613"/>
        <v/>
      </c>
      <c r="CI650" s="42" t="str">
        <f t="shared" si="625"/>
        <v/>
      </c>
      <c r="CJ650" s="42" t="str">
        <f t="shared" si="626"/>
        <v/>
      </c>
      <c r="CK650" s="42" t="str">
        <f t="shared" si="627"/>
        <v/>
      </c>
      <c r="CL650" s="42" t="str">
        <f t="shared" si="628"/>
        <v/>
      </c>
      <c r="CM650" s="42" t="str">
        <f t="shared" si="629"/>
        <v/>
      </c>
      <c r="CN650" s="65">
        <f t="shared" si="615"/>
        <v>0</v>
      </c>
      <c r="CO650" s="73"/>
      <c r="CP650" s="41">
        <f t="shared" si="636"/>
        <v>0</v>
      </c>
      <c r="CQ650" s="39">
        <f t="shared" si="637"/>
        <v>0</v>
      </c>
      <c r="CR650" s="40">
        <f t="shared" si="638"/>
        <v>0</v>
      </c>
      <c r="CS650" s="134">
        <f t="shared" si="639"/>
        <v>0</v>
      </c>
      <c r="CT650" s="17"/>
      <c r="CU650" s="129"/>
      <c r="CV650" s="130">
        <f t="shared" si="616"/>
        <v>0</v>
      </c>
      <c r="CW650" s="134">
        <f t="shared" si="617"/>
        <v>0</v>
      </c>
      <c r="CX650" s="131">
        <f>+IF($I$7="SI",'INPUTS Y LISTAS'!$B$31,0)</f>
        <v>0</v>
      </c>
      <c r="CY650" s="132"/>
      <c r="CZ650" s="130">
        <f t="shared" si="618"/>
        <v>0</v>
      </c>
      <c r="DA650" s="134">
        <f t="shared" si="619"/>
        <v>0</v>
      </c>
      <c r="DB650" s="131">
        <f>+IF($I$7="SI",'INPUTS Y LISTAS'!$B$32,0)</f>
        <v>0</v>
      </c>
      <c r="DC650" s="132"/>
      <c r="DD650" s="130">
        <f t="shared" si="620"/>
        <v>0</v>
      </c>
      <c r="DE650" s="134">
        <f t="shared" si="621"/>
        <v>0</v>
      </c>
      <c r="DF650" s="131">
        <f>+IF($I$7="SI",'INPUTS Y LISTAS'!$B$33,0)</f>
        <v>0</v>
      </c>
      <c r="DG650" s="132"/>
      <c r="DH650" s="130">
        <f t="shared" si="622"/>
        <v>0</v>
      </c>
      <c r="DI650" s="134">
        <f t="shared" si="623"/>
        <v>0</v>
      </c>
      <c r="DJ650" s="136">
        <f t="shared" si="624"/>
        <v>0</v>
      </c>
    </row>
    <row r="651" spans="3:114" ht="15.75" hidden="1" outlineLevel="2" x14ac:dyDescent="0.2">
      <c r="C651" s="14">
        <f t="shared" si="631"/>
        <v>637</v>
      </c>
      <c r="D651" s="72"/>
      <c r="E651" s="69">
        <v>1</v>
      </c>
      <c r="F651" s="69"/>
      <c r="G651" s="70"/>
      <c r="H651" s="70"/>
      <c r="I651" s="70"/>
      <c r="J651" s="70"/>
      <c r="K651" s="70"/>
      <c r="L651" s="70"/>
      <c r="M651" s="70"/>
      <c r="N651" s="70"/>
      <c r="O651" s="70"/>
      <c r="P651" s="70"/>
      <c r="Q651" s="70"/>
      <c r="R651" s="70"/>
      <c r="S651" s="70"/>
      <c r="T651" s="70"/>
      <c r="U651" s="70"/>
      <c r="V651" s="70"/>
      <c r="W651" s="70"/>
      <c r="X651" s="70"/>
      <c r="Y651" s="71"/>
      <c r="Z651" s="87" t="s">
        <v>16</v>
      </c>
      <c r="AA651" s="15" t="str">
        <f>IF(G651="","",IF(Z651="SI",G651*(1+'INPUTS Y LISTAS'!$B$15),'Modelo Estadistico'!G651))</f>
        <v/>
      </c>
      <c r="AB651" s="15" t="str">
        <f>IF(H651="","",IF(Z651="SI",H651*(1+'INPUTS Y LISTAS'!$B$15),'Modelo Estadistico'!H651))</f>
        <v/>
      </c>
      <c r="AC651" s="15" t="str">
        <f>IF(I651="","",IF(Z651="SI",I651*(1+'INPUTS Y LISTAS'!$B$15),'Modelo Estadistico'!I651))</f>
        <v/>
      </c>
      <c r="AD651" s="15" t="str">
        <f>IF(J651="","",IF(Z651="SI",J651*(1+'INPUTS Y LISTAS'!$B$15),'Modelo Estadistico'!J651))</f>
        <v/>
      </c>
      <c r="AE651" s="15" t="str">
        <f>IF(K651="","",IF(Z651="SI",K651*(1+'INPUTS Y LISTAS'!$B$15),'Modelo Estadistico'!K651))</f>
        <v/>
      </c>
      <c r="AF651" s="15" t="str">
        <f>IF(L651="","",IF(Z651="SI",L651*(1+'INPUTS Y LISTAS'!$B$15),'Modelo Estadistico'!L651))</f>
        <v/>
      </c>
      <c r="AG651" s="15" t="str">
        <f>IF(M651="","",IF(Z651="SI",M651*(1+'INPUTS Y LISTAS'!$B$15),'Modelo Estadistico'!M651))</f>
        <v/>
      </c>
      <c r="AH651" s="15" t="str">
        <f>IF(N651="","",IF(Z651="SI",N651*(1+'INPUTS Y LISTAS'!$B$15),'Modelo Estadistico'!N651))</f>
        <v/>
      </c>
      <c r="AI651" s="15" t="str">
        <f>IF(O651="","",IF(Z651="SI",O651*(1+'INPUTS Y LISTAS'!$B$15),'Modelo Estadistico'!O651))</f>
        <v/>
      </c>
      <c r="AJ651" s="15" t="str">
        <f>IF(P651="","",IF(Z651="SI",P651*(1+'INPUTS Y LISTAS'!$B$15),'Modelo Estadistico'!P651))</f>
        <v/>
      </c>
      <c r="AK651" s="15" t="str">
        <f>IF(Q651="","",IF(Z651="SI",Q651*(1+'INPUTS Y LISTAS'!$B$15),'Modelo Estadistico'!Q651))</f>
        <v/>
      </c>
      <c r="AL651" s="15" t="str">
        <f>IF(R651="","",IF(Z651="SI",R651*(1+'INPUTS Y LISTAS'!$B$15),'Modelo Estadistico'!R651))</f>
        <v/>
      </c>
      <c r="AM651" s="15" t="str">
        <f>IF(S651="","",IF(Z651="SI",S651*(1+'INPUTS Y LISTAS'!$B$15),'Modelo Estadistico'!S651))</f>
        <v/>
      </c>
      <c r="AN651" s="15" t="str">
        <f>IF(T651="","",IF(Z651="SI",T651*(1+'INPUTS Y LISTAS'!$B$15),'Modelo Estadistico'!T651))</f>
        <v/>
      </c>
      <c r="AO651" s="15" t="str">
        <f>IF(U651="","",IF(Z651="SI",U651*(1+'INPUTS Y LISTAS'!$B$15),'Modelo Estadistico'!U651))</f>
        <v/>
      </c>
      <c r="AP651" s="15" t="str">
        <f>IF(V651="","",IF(Z651="SI",V651*(1+'INPUTS Y LISTAS'!$B$15),'Modelo Estadistico'!V651))</f>
        <v/>
      </c>
      <c r="AQ651" s="15" t="str">
        <f>IF(W651="","",IF(Z651="SI",W651*(1+'INPUTS Y LISTAS'!$B$15),'Modelo Estadistico'!W651))</f>
        <v/>
      </c>
      <c r="AR651" s="15" t="str">
        <f>IF(X651="","",IF(Z651="SI",X651*(1+'INPUTS Y LISTAS'!$B$15),'Modelo Estadistico'!X651))</f>
        <v/>
      </c>
      <c r="AS651" s="71"/>
      <c r="AT651" s="29" t="str">
        <f t="shared" si="632"/>
        <v/>
      </c>
      <c r="AU651" s="15" t="str">
        <f t="shared" si="633"/>
        <v/>
      </c>
      <c r="AV651" s="15" t="str">
        <f t="shared" si="634"/>
        <v/>
      </c>
      <c r="AW651" s="30" t="str">
        <f t="shared" si="635"/>
        <v/>
      </c>
      <c r="AX651" s="28" t="str">
        <f t="shared" si="614"/>
        <v/>
      </c>
      <c r="AY651" s="16" t="str">
        <f t="shared" si="586"/>
        <v/>
      </c>
      <c r="AZ651" s="16" t="str">
        <f t="shared" si="587"/>
        <v/>
      </c>
      <c r="BA651" s="16" t="str">
        <f t="shared" si="588"/>
        <v/>
      </c>
      <c r="BB651" s="16" t="str">
        <f t="shared" si="589"/>
        <v/>
      </c>
      <c r="BC651" s="16" t="str">
        <f t="shared" si="590"/>
        <v/>
      </c>
      <c r="BD651" s="16" t="str">
        <f t="shared" si="591"/>
        <v/>
      </c>
      <c r="BE651" s="16" t="str">
        <f t="shared" si="592"/>
        <v/>
      </c>
      <c r="BF651" s="16" t="str">
        <f t="shared" si="593"/>
        <v/>
      </c>
      <c r="BG651" s="16" t="str">
        <f t="shared" si="594"/>
        <v/>
      </c>
      <c r="BH651" s="16" t="str">
        <f t="shared" si="595"/>
        <v/>
      </c>
      <c r="BI651" s="16" t="str">
        <f t="shared" si="596"/>
        <v/>
      </c>
      <c r="BJ651" s="16" t="str">
        <f t="shared" si="597"/>
        <v/>
      </c>
      <c r="BK651" s="16" t="str">
        <f t="shared" si="598"/>
        <v/>
      </c>
      <c r="BL651" s="16" t="str">
        <f t="shared" si="599"/>
        <v/>
      </c>
      <c r="BM651" s="16"/>
      <c r="BN651" s="16" t="str">
        <f t="shared" si="600"/>
        <v/>
      </c>
      <c r="BO651" s="16" t="str">
        <f t="shared" si="601"/>
        <v/>
      </c>
      <c r="BP651" s="28" t="str">
        <f t="shared" si="602"/>
        <v/>
      </c>
      <c r="BQ651" s="16" t="str">
        <f t="shared" si="603"/>
        <v/>
      </c>
      <c r="BR651" s="16" t="str">
        <f t="shared" si="604"/>
        <v/>
      </c>
      <c r="BS651" s="16" t="str">
        <f t="shared" si="605"/>
        <v/>
      </c>
      <c r="BT651" s="16" t="str">
        <f t="shared" si="606"/>
        <v/>
      </c>
      <c r="BU651" s="16" t="str">
        <f t="shared" si="607"/>
        <v/>
      </c>
      <c r="BV651" s="16" t="str">
        <f t="shared" si="608"/>
        <v/>
      </c>
      <c r="BW651" s="16" t="str">
        <f t="shared" si="609"/>
        <v/>
      </c>
      <c r="BX651" s="16" t="str">
        <f t="shared" si="610"/>
        <v/>
      </c>
      <c r="BY651" s="16" t="str">
        <f t="shared" si="611"/>
        <v/>
      </c>
      <c r="BZ651" s="16" t="str">
        <f t="shared" si="641"/>
        <v/>
      </c>
      <c r="CA651" s="16" t="str">
        <f t="shared" si="641"/>
        <v/>
      </c>
      <c r="CB651" s="16" t="str">
        <f t="shared" si="641"/>
        <v/>
      </c>
      <c r="CC651" s="16" t="str">
        <f t="shared" si="641"/>
        <v/>
      </c>
      <c r="CD651" s="16" t="str">
        <f t="shared" si="641"/>
        <v/>
      </c>
      <c r="CE651" s="16" t="str">
        <f t="shared" si="641"/>
        <v/>
      </c>
      <c r="CF651" s="16" t="str">
        <f t="shared" si="641"/>
        <v/>
      </c>
      <c r="CG651" s="16" t="str">
        <f t="shared" si="641"/>
        <v/>
      </c>
      <c r="CH651" s="66" t="str">
        <f t="shared" si="613"/>
        <v/>
      </c>
      <c r="CI651" s="42" t="str">
        <f t="shared" si="625"/>
        <v/>
      </c>
      <c r="CJ651" s="42" t="str">
        <f t="shared" si="626"/>
        <v/>
      </c>
      <c r="CK651" s="42" t="str">
        <f t="shared" si="627"/>
        <v/>
      </c>
      <c r="CL651" s="42" t="str">
        <f t="shared" si="628"/>
        <v/>
      </c>
      <c r="CM651" s="42" t="str">
        <f t="shared" si="629"/>
        <v/>
      </c>
      <c r="CN651" s="65">
        <f t="shared" si="615"/>
        <v>0</v>
      </c>
      <c r="CO651" s="73"/>
      <c r="CP651" s="41">
        <f t="shared" si="636"/>
        <v>0</v>
      </c>
      <c r="CQ651" s="39">
        <f t="shared" si="637"/>
        <v>0</v>
      </c>
      <c r="CR651" s="40">
        <f t="shared" si="638"/>
        <v>0</v>
      </c>
      <c r="CS651" s="134">
        <f t="shared" si="639"/>
        <v>0</v>
      </c>
      <c r="CT651" s="17"/>
      <c r="CU651" s="129"/>
      <c r="CV651" s="130">
        <f t="shared" si="616"/>
        <v>0</v>
      </c>
      <c r="CW651" s="134">
        <f t="shared" si="617"/>
        <v>0</v>
      </c>
      <c r="CX651" s="131">
        <f>+IF($I$7="SI",'INPUTS Y LISTAS'!$B$31,0)</f>
        <v>0</v>
      </c>
      <c r="CY651" s="132"/>
      <c r="CZ651" s="130">
        <f t="shared" si="618"/>
        <v>0</v>
      </c>
      <c r="DA651" s="134">
        <f t="shared" si="619"/>
        <v>0</v>
      </c>
      <c r="DB651" s="131">
        <f>+IF($I$7="SI",'INPUTS Y LISTAS'!$B$32,0)</f>
        <v>0</v>
      </c>
      <c r="DC651" s="132"/>
      <c r="DD651" s="130">
        <f t="shared" si="620"/>
        <v>0</v>
      </c>
      <c r="DE651" s="134">
        <f t="shared" si="621"/>
        <v>0</v>
      </c>
      <c r="DF651" s="131">
        <f>+IF($I$7="SI",'INPUTS Y LISTAS'!$B$33,0)</f>
        <v>0</v>
      </c>
      <c r="DG651" s="132"/>
      <c r="DH651" s="130">
        <f t="shared" si="622"/>
        <v>0</v>
      </c>
      <c r="DI651" s="134">
        <f t="shared" si="623"/>
        <v>0</v>
      </c>
      <c r="DJ651" s="136">
        <f t="shared" si="624"/>
        <v>0</v>
      </c>
    </row>
    <row r="652" spans="3:114" ht="15.75" hidden="1" outlineLevel="2" x14ac:dyDescent="0.2">
      <c r="C652" s="14">
        <f t="shared" si="631"/>
        <v>638</v>
      </c>
      <c r="D652" s="72"/>
      <c r="E652" s="69">
        <v>1</v>
      </c>
      <c r="F652" s="69"/>
      <c r="G652" s="70"/>
      <c r="H652" s="70"/>
      <c r="I652" s="70"/>
      <c r="J652" s="70"/>
      <c r="K652" s="70"/>
      <c r="L652" s="70"/>
      <c r="M652" s="70"/>
      <c r="N652" s="70"/>
      <c r="O652" s="70"/>
      <c r="P652" s="70"/>
      <c r="Q652" s="70"/>
      <c r="R652" s="70"/>
      <c r="S652" s="70"/>
      <c r="T652" s="70"/>
      <c r="U652" s="70"/>
      <c r="V652" s="70"/>
      <c r="W652" s="70"/>
      <c r="X652" s="70"/>
      <c r="Y652" s="71"/>
      <c r="Z652" s="87" t="s">
        <v>16</v>
      </c>
      <c r="AA652" s="15" t="str">
        <f>IF(G652="","",IF(Z652="SI",G652*(1+'INPUTS Y LISTAS'!$B$15),'Modelo Estadistico'!G652))</f>
        <v/>
      </c>
      <c r="AB652" s="15" t="str">
        <f>IF(H652="","",IF(Z652="SI",H652*(1+'INPUTS Y LISTAS'!$B$15),'Modelo Estadistico'!H652))</f>
        <v/>
      </c>
      <c r="AC652" s="15" t="str">
        <f>IF(I652="","",IF(Z652="SI",I652*(1+'INPUTS Y LISTAS'!$B$15),'Modelo Estadistico'!I652))</f>
        <v/>
      </c>
      <c r="AD652" s="15" t="str">
        <f>IF(J652="","",IF(Z652="SI",J652*(1+'INPUTS Y LISTAS'!$B$15),'Modelo Estadistico'!J652))</f>
        <v/>
      </c>
      <c r="AE652" s="15" t="str">
        <f>IF(K652="","",IF(Z652="SI",K652*(1+'INPUTS Y LISTAS'!$B$15),'Modelo Estadistico'!K652))</f>
        <v/>
      </c>
      <c r="AF652" s="15" t="str">
        <f>IF(L652="","",IF(Z652="SI",L652*(1+'INPUTS Y LISTAS'!$B$15),'Modelo Estadistico'!L652))</f>
        <v/>
      </c>
      <c r="AG652" s="15" t="str">
        <f>IF(M652="","",IF(Z652="SI",M652*(1+'INPUTS Y LISTAS'!$B$15),'Modelo Estadistico'!M652))</f>
        <v/>
      </c>
      <c r="AH652" s="15" t="str">
        <f>IF(N652="","",IF(Z652="SI",N652*(1+'INPUTS Y LISTAS'!$B$15),'Modelo Estadistico'!N652))</f>
        <v/>
      </c>
      <c r="AI652" s="15" t="str">
        <f>IF(O652="","",IF(Z652="SI",O652*(1+'INPUTS Y LISTAS'!$B$15),'Modelo Estadistico'!O652))</f>
        <v/>
      </c>
      <c r="AJ652" s="15" t="str">
        <f>IF(P652="","",IF(Z652="SI",P652*(1+'INPUTS Y LISTAS'!$B$15),'Modelo Estadistico'!P652))</f>
        <v/>
      </c>
      <c r="AK652" s="15" t="str">
        <f>IF(Q652="","",IF(Z652="SI",Q652*(1+'INPUTS Y LISTAS'!$B$15),'Modelo Estadistico'!Q652))</f>
        <v/>
      </c>
      <c r="AL652" s="15" t="str">
        <f>IF(R652="","",IF(Z652="SI",R652*(1+'INPUTS Y LISTAS'!$B$15),'Modelo Estadistico'!R652))</f>
        <v/>
      </c>
      <c r="AM652" s="15" t="str">
        <f>IF(S652="","",IF(Z652="SI",S652*(1+'INPUTS Y LISTAS'!$B$15),'Modelo Estadistico'!S652))</f>
        <v/>
      </c>
      <c r="AN652" s="15" t="str">
        <f>IF(T652="","",IF(Z652="SI",T652*(1+'INPUTS Y LISTAS'!$B$15),'Modelo Estadistico'!T652))</f>
        <v/>
      </c>
      <c r="AO652" s="15" t="str">
        <f>IF(U652="","",IF(Z652="SI",U652*(1+'INPUTS Y LISTAS'!$B$15),'Modelo Estadistico'!U652))</f>
        <v/>
      </c>
      <c r="AP652" s="15" t="str">
        <f>IF(V652="","",IF(Z652="SI",V652*(1+'INPUTS Y LISTAS'!$B$15),'Modelo Estadistico'!V652))</f>
        <v/>
      </c>
      <c r="AQ652" s="15" t="str">
        <f>IF(W652="","",IF(Z652="SI",W652*(1+'INPUTS Y LISTAS'!$B$15),'Modelo Estadistico'!W652))</f>
        <v/>
      </c>
      <c r="AR652" s="15" t="str">
        <f>IF(X652="","",IF(Z652="SI",X652*(1+'INPUTS Y LISTAS'!$B$15),'Modelo Estadistico'!X652))</f>
        <v/>
      </c>
      <c r="AS652" s="71"/>
      <c r="AT652" s="29" t="str">
        <f t="shared" si="632"/>
        <v/>
      </c>
      <c r="AU652" s="15" t="str">
        <f t="shared" si="633"/>
        <v/>
      </c>
      <c r="AV652" s="15" t="str">
        <f t="shared" si="634"/>
        <v/>
      </c>
      <c r="AW652" s="30" t="str">
        <f t="shared" si="635"/>
        <v/>
      </c>
      <c r="AX652" s="28" t="str">
        <f t="shared" si="614"/>
        <v/>
      </c>
      <c r="AY652" s="16" t="str">
        <f t="shared" si="586"/>
        <v/>
      </c>
      <c r="AZ652" s="16" t="str">
        <f t="shared" si="587"/>
        <v/>
      </c>
      <c r="BA652" s="16" t="str">
        <f t="shared" si="588"/>
        <v/>
      </c>
      <c r="BB652" s="16" t="str">
        <f t="shared" si="589"/>
        <v/>
      </c>
      <c r="BC652" s="16" t="str">
        <f t="shared" si="590"/>
        <v/>
      </c>
      <c r="BD652" s="16" t="str">
        <f t="shared" si="591"/>
        <v/>
      </c>
      <c r="BE652" s="16" t="str">
        <f t="shared" si="592"/>
        <v/>
      </c>
      <c r="BF652" s="16" t="str">
        <f t="shared" si="593"/>
        <v/>
      </c>
      <c r="BG652" s="16" t="str">
        <f t="shared" si="594"/>
        <v/>
      </c>
      <c r="BH652" s="16" t="str">
        <f t="shared" si="595"/>
        <v/>
      </c>
      <c r="BI652" s="16" t="str">
        <f t="shared" si="596"/>
        <v/>
      </c>
      <c r="BJ652" s="16" t="str">
        <f t="shared" si="597"/>
        <v/>
      </c>
      <c r="BK652" s="16" t="str">
        <f t="shared" si="598"/>
        <v/>
      </c>
      <c r="BL652" s="16" t="str">
        <f t="shared" si="599"/>
        <v/>
      </c>
      <c r="BM652" s="16"/>
      <c r="BN652" s="16" t="str">
        <f t="shared" si="600"/>
        <v/>
      </c>
      <c r="BO652" s="16" t="str">
        <f t="shared" si="601"/>
        <v/>
      </c>
      <c r="BP652" s="28" t="str">
        <f t="shared" si="602"/>
        <v/>
      </c>
      <c r="BQ652" s="16" t="str">
        <f t="shared" si="603"/>
        <v/>
      </c>
      <c r="BR652" s="16" t="str">
        <f t="shared" si="604"/>
        <v/>
      </c>
      <c r="BS652" s="16" t="str">
        <f t="shared" si="605"/>
        <v/>
      </c>
      <c r="BT652" s="16" t="str">
        <f t="shared" si="606"/>
        <v/>
      </c>
      <c r="BU652" s="16" t="str">
        <f t="shared" si="607"/>
        <v/>
      </c>
      <c r="BV652" s="16" t="str">
        <f t="shared" si="608"/>
        <v/>
      </c>
      <c r="BW652" s="16" t="str">
        <f t="shared" si="609"/>
        <v/>
      </c>
      <c r="BX652" s="16" t="str">
        <f t="shared" si="610"/>
        <v/>
      </c>
      <c r="BY652" s="16" t="str">
        <f t="shared" si="611"/>
        <v/>
      </c>
      <c r="BZ652" s="16" t="str">
        <f t="shared" si="641"/>
        <v/>
      </c>
      <c r="CA652" s="16" t="str">
        <f t="shared" si="641"/>
        <v/>
      </c>
      <c r="CB652" s="16" t="str">
        <f t="shared" si="641"/>
        <v/>
      </c>
      <c r="CC652" s="16" t="str">
        <f t="shared" si="641"/>
        <v/>
      </c>
      <c r="CD652" s="16" t="str">
        <f t="shared" si="641"/>
        <v/>
      </c>
      <c r="CE652" s="16" t="str">
        <f t="shared" si="641"/>
        <v/>
      </c>
      <c r="CF652" s="16" t="str">
        <f t="shared" si="641"/>
        <v/>
      </c>
      <c r="CG652" s="16" t="str">
        <f t="shared" si="641"/>
        <v/>
      </c>
      <c r="CH652" s="66" t="str">
        <f t="shared" si="613"/>
        <v/>
      </c>
      <c r="CI652" s="42" t="str">
        <f t="shared" si="625"/>
        <v/>
      </c>
      <c r="CJ652" s="42" t="str">
        <f t="shared" si="626"/>
        <v/>
      </c>
      <c r="CK652" s="42" t="str">
        <f t="shared" si="627"/>
        <v/>
      </c>
      <c r="CL652" s="42" t="str">
        <f t="shared" si="628"/>
        <v/>
      </c>
      <c r="CM652" s="42" t="str">
        <f t="shared" si="629"/>
        <v/>
      </c>
      <c r="CN652" s="65">
        <f t="shared" si="615"/>
        <v>0</v>
      </c>
      <c r="CO652" s="73"/>
      <c r="CP652" s="41">
        <f t="shared" si="636"/>
        <v>0</v>
      </c>
      <c r="CQ652" s="39">
        <f t="shared" si="637"/>
        <v>0</v>
      </c>
      <c r="CR652" s="40">
        <f t="shared" si="638"/>
        <v>0</v>
      </c>
      <c r="CS652" s="134">
        <f t="shared" si="639"/>
        <v>0</v>
      </c>
      <c r="CT652" s="17"/>
      <c r="CU652" s="129"/>
      <c r="CV652" s="130">
        <f t="shared" si="616"/>
        <v>0</v>
      </c>
      <c r="CW652" s="134">
        <f t="shared" si="617"/>
        <v>0</v>
      </c>
      <c r="CX652" s="131">
        <f>+IF($I$7="SI",'INPUTS Y LISTAS'!$B$31,0)</f>
        <v>0</v>
      </c>
      <c r="CY652" s="132"/>
      <c r="CZ652" s="130">
        <f t="shared" si="618"/>
        <v>0</v>
      </c>
      <c r="DA652" s="134">
        <f t="shared" si="619"/>
        <v>0</v>
      </c>
      <c r="DB652" s="131">
        <f>+IF($I$7="SI",'INPUTS Y LISTAS'!$B$32,0)</f>
        <v>0</v>
      </c>
      <c r="DC652" s="132"/>
      <c r="DD652" s="130">
        <f t="shared" si="620"/>
        <v>0</v>
      </c>
      <c r="DE652" s="134">
        <f t="shared" si="621"/>
        <v>0</v>
      </c>
      <c r="DF652" s="131">
        <f>+IF($I$7="SI",'INPUTS Y LISTAS'!$B$33,0)</f>
        <v>0</v>
      </c>
      <c r="DG652" s="132"/>
      <c r="DH652" s="130">
        <f t="shared" si="622"/>
        <v>0</v>
      </c>
      <c r="DI652" s="134">
        <f t="shared" si="623"/>
        <v>0</v>
      </c>
      <c r="DJ652" s="136">
        <f t="shared" si="624"/>
        <v>0</v>
      </c>
    </row>
    <row r="653" spans="3:114" ht="15.75" hidden="1" outlineLevel="2" x14ac:dyDescent="0.2">
      <c r="C653" s="14">
        <f t="shared" si="631"/>
        <v>639</v>
      </c>
      <c r="D653" s="72"/>
      <c r="E653" s="69">
        <v>1</v>
      </c>
      <c r="F653" s="69"/>
      <c r="G653" s="70"/>
      <c r="H653" s="70"/>
      <c r="I653" s="70"/>
      <c r="J653" s="70"/>
      <c r="K653" s="70"/>
      <c r="L653" s="70"/>
      <c r="M653" s="70"/>
      <c r="N653" s="70"/>
      <c r="O653" s="70"/>
      <c r="P653" s="70"/>
      <c r="Q653" s="70"/>
      <c r="R653" s="70"/>
      <c r="S653" s="70"/>
      <c r="T653" s="70"/>
      <c r="U653" s="70"/>
      <c r="V653" s="70"/>
      <c r="W653" s="70"/>
      <c r="X653" s="70"/>
      <c r="Y653" s="71"/>
      <c r="Z653" s="87" t="s">
        <v>16</v>
      </c>
      <c r="AA653" s="15" t="str">
        <f>IF(G653="","",IF(Z653="SI",G653*(1+'INPUTS Y LISTAS'!$B$15),'Modelo Estadistico'!G653))</f>
        <v/>
      </c>
      <c r="AB653" s="15" t="str">
        <f>IF(H653="","",IF(Z653="SI",H653*(1+'INPUTS Y LISTAS'!$B$15),'Modelo Estadistico'!H653))</f>
        <v/>
      </c>
      <c r="AC653" s="15" t="str">
        <f>IF(I653="","",IF(Z653="SI",I653*(1+'INPUTS Y LISTAS'!$B$15),'Modelo Estadistico'!I653))</f>
        <v/>
      </c>
      <c r="AD653" s="15" t="str">
        <f>IF(J653="","",IF(Z653="SI",J653*(1+'INPUTS Y LISTAS'!$B$15),'Modelo Estadistico'!J653))</f>
        <v/>
      </c>
      <c r="AE653" s="15" t="str">
        <f>IF(K653="","",IF(Z653="SI",K653*(1+'INPUTS Y LISTAS'!$B$15),'Modelo Estadistico'!K653))</f>
        <v/>
      </c>
      <c r="AF653" s="15" t="str">
        <f>IF(L653="","",IF(Z653="SI",L653*(1+'INPUTS Y LISTAS'!$B$15),'Modelo Estadistico'!L653))</f>
        <v/>
      </c>
      <c r="AG653" s="15" t="str">
        <f>IF(M653="","",IF(Z653="SI",M653*(1+'INPUTS Y LISTAS'!$B$15),'Modelo Estadistico'!M653))</f>
        <v/>
      </c>
      <c r="AH653" s="15" t="str">
        <f>IF(N653="","",IF(Z653="SI",N653*(1+'INPUTS Y LISTAS'!$B$15),'Modelo Estadistico'!N653))</f>
        <v/>
      </c>
      <c r="AI653" s="15" t="str">
        <f>IF(O653="","",IF(Z653="SI",O653*(1+'INPUTS Y LISTAS'!$B$15),'Modelo Estadistico'!O653))</f>
        <v/>
      </c>
      <c r="AJ653" s="15" t="str">
        <f>IF(P653="","",IF(Z653="SI",P653*(1+'INPUTS Y LISTAS'!$B$15),'Modelo Estadistico'!P653))</f>
        <v/>
      </c>
      <c r="AK653" s="15" t="str">
        <f>IF(Q653="","",IF(Z653="SI",Q653*(1+'INPUTS Y LISTAS'!$B$15),'Modelo Estadistico'!Q653))</f>
        <v/>
      </c>
      <c r="AL653" s="15" t="str">
        <f>IF(R653="","",IF(Z653="SI",R653*(1+'INPUTS Y LISTAS'!$B$15),'Modelo Estadistico'!R653))</f>
        <v/>
      </c>
      <c r="AM653" s="15" t="str">
        <f>IF(S653="","",IF(Z653="SI",S653*(1+'INPUTS Y LISTAS'!$B$15),'Modelo Estadistico'!S653))</f>
        <v/>
      </c>
      <c r="AN653" s="15" t="str">
        <f>IF(T653="","",IF(Z653="SI",T653*(1+'INPUTS Y LISTAS'!$B$15),'Modelo Estadistico'!T653))</f>
        <v/>
      </c>
      <c r="AO653" s="15" t="str">
        <f>IF(U653="","",IF(Z653="SI",U653*(1+'INPUTS Y LISTAS'!$B$15),'Modelo Estadistico'!U653))</f>
        <v/>
      </c>
      <c r="AP653" s="15" t="str">
        <f>IF(V653="","",IF(Z653="SI",V653*(1+'INPUTS Y LISTAS'!$B$15),'Modelo Estadistico'!V653))</f>
        <v/>
      </c>
      <c r="AQ653" s="15" t="str">
        <f>IF(W653="","",IF(Z653="SI",W653*(1+'INPUTS Y LISTAS'!$B$15),'Modelo Estadistico'!W653))</f>
        <v/>
      </c>
      <c r="AR653" s="15" t="str">
        <f>IF(X653="","",IF(Z653="SI",X653*(1+'INPUTS Y LISTAS'!$B$15),'Modelo Estadistico'!X653))</f>
        <v/>
      </c>
      <c r="AS653" s="71"/>
      <c r="AT653" s="29" t="str">
        <f t="shared" si="632"/>
        <v/>
      </c>
      <c r="AU653" s="15" t="str">
        <f t="shared" si="633"/>
        <v/>
      </c>
      <c r="AV653" s="15" t="str">
        <f t="shared" si="634"/>
        <v/>
      </c>
      <c r="AW653" s="30" t="str">
        <f t="shared" si="635"/>
        <v/>
      </c>
      <c r="AX653" s="28" t="str">
        <f t="shared" si="614"/>
        <v/>
      </c>
      <c r="AY653" s="16" t="str">
        <f t="shared" si="586"/>
        <v/>
      </c>
      <c r="AZ653" s="16" t="str">
        <f t="shared" si="587"/>
        <v/>
      </c>
      <c r="BA653" s="16" t="str">
        <f t="shared" si="588"/>
        <v/>
      </c>
      <c r="BB653" s="16" t="str">
        <f t="shared" si="589"/>
        <v/>
      </c>
      <c r="BC653" s="16" t="str">
        <f t="shared" si="590"/>
        <v/>
      </c>
      <c r="BD653" s="16" t="str">
        <f t="shared" si="591"/>
        <v/>
      </c>
      <c r="BE653" s="16" t="str">
        <f t="shared" si="592"/>
        <v/>
      </c>
      <c r="BF653" s="16" t="str">
        <f t="shared" si="593"/>
        <v/>
      </c>
      <c r="BG653" s="16" t="str">
        <f t="shared" si="594"/>
        <v/>
      </c>
      <c r="BH653" s="16" t="str">
        <f t="shared" si="595"/>
        <v/>
      </c>
      <c r="BI653" s="16" t="str">
        <f t="shared" si="596"/>
        <v/>
      </c>
      <c r="BJ653" s="16" t="str">
        <f t="shared" si="597"/>
        <v/>
      </c>
      <c r="BK653" s="16" t="str">
        <f t="shared" si="598"/>
        <v/>
      </c>
      <c r="BL653" s="16" t="str">
        <f t="shared" si="599"/>
        <v/>
      </c>
      <c r="BM653" s="16"/>
      <c r="BN653" s="16" t="str">
        <f t="shared" si="600"/>
        <v/>
      </c>
      <c r="BO653" s="16" t="str">
        <f t="shared" si="601"/>
        <v/>
      </c>
      <c r="BP653" s="28" t="str">
        <f t="shared" si="602"/>
        <v/>
      </c>
      <c r="BQ653" s="16" t="str">
        <f t="shared" si="603"/>
        <v/>
      </c>
      <c r="BR653" s="16" t="str">
        <f t="shared" si="604"/>
        <v/>
      </c>
      <c r="BS653" s="16" t="str">
        <f t="shared" si="605"/>
        <v/>
      </c>
      <c r="BT653" s="16" t="str">
        <f t="shared" si="606"/>
        <v/>
      </c>
      <c r="BU653" s="16" t="str">
        <f t="shared" si="607"/>
        <v/>
      </c>
      <c r="BV653" s="16" t="str">
        <f t="shared" si="608"/>
        <v/>
      </c>
      <c r="BW653" s="16" t="str">
        <f t="shared" si="609"/>
        <v/>
      </c>
      <c r="BX653" s="16" t="str">
        <f t="shared" si="610"/>
        <v/>
      </c>
      <c r="BY653" s="16" t="str">
        <f t="shared" si="611"/>
        <v/>
      </c>
      <c r="BZ653" s="16" t="str">
        <f t="shared" si="641"/>
        <v/>
      </c>
      <c r="CA653" s="16" t="str">
        <f t="shared" si="641"/>
        <v/>
      </c>
      <c r="CB653" s="16" t="str">
        <f t="shared" si="641"/>
        <v/>
      </c>
      <c r="CC653" s="16" t="str">
        <f t="shared" si="641"/>
        <v/>
      </c>
      <c r="CD653" s="16" t="str">
        <f t="shared" si="641"/>
        <v/>
      </c>
      <c r="CE653" s="16" t="str">
        <f t="shared" si="641"/>
        <v/>
      </c>
      <c r="CF653" s="16" t="str">
        <f t="shared" si="641"/>
        <v/>
      </c>
      <c r="CG653" s="16" t="str">
        <f t="shared" si="641"/>
        <v/>
      </c>
      <c r="CH653" s="66" t="str">
        <f t="shared" si="613"/>
        <v/>
      </c>
      <c r="CI653" s="42" t="str">
        <f t="shared" si="625"/>
        <v/>
      </c>
      <c r="CJ653" s="42" t="str">
        <f t="shared" si="626"/>
        <v/>
      </c>
      <c r="CK653" s="42" t="str">
        <f t="shared" si="627"/>
        <v/>
      </c>
      <c r="CL653" s="42" t="str">
        <f t="shared" si="628"/>
        <v/>
      </c>
      <c r="CM653" s="42" t="str">
        <f t="shared" si="629"/>
        <v/>
      </c>
      <c r="CN653" s="65">
        <f t="shared" si="615"/>
        <v>0</v>
      </c>
      <c r="CO653" s="73"/>
      <c r="CP653" s="41">
        <f t="shared" si="636"/>
        <v>0</v>
      </c>
      <c r="CQ653" s="39">
        <f t="shared" si="637"/>
        <v>0</v>
      </c>
      <c r="CR653" s="40">
        <f t="shared" si="638"/>
        <v>0</v>
      </c>
      <c r="CS653" s="134">
        <f t="shared" si="639"/>
        <v>0</v>
      </c>
      <c r="CT653" s="17"/>
      <c r="CU653" s="129"/>
      <c r="CV653" s="130">
        <f t="shared" si="616"/>
        <v>0</v>
      </c>
      <c r="CW653" s="134">
        <f t="shared" si="617"/>
        <v>0</v>
      </c>
      <c r="CX653" s="131">
        <f>+IF($I$7="SI",'INPUTS Y LISTAS'!$B$31,0)</f>
        <v>0</v>
      </c>
      <c r="CY653" s="132"/>
      <c r="CZ653" s="130">
        <f t="shared" si="618"/>
        <v>0</v>
      </c>
      <c r="DA653" s="134">
        <f t="shared" si="619"/>
        <v>0</v>
      </c>
      <c r="DB653" s="131">
        <f>+IF($I$7="SI",'INPUTS Y LISTAS'!$B$32,0)</f>
        <v>0</v>
      </c>
      <c r="DC653" s="132"/>
      <c r="DD653" s="130">
        <f t="shared" si="620"/>
        <v>0</v>
      </c>
      <c r="DE653" s="134">
        <f t="shared" si="621"/>
        <v>0</v>
      </c>
      <c r="DF653" s="131">
        <f>+IF($I$7="SI",'INPUTS Y LISTAS'!$B$33,0)</f>
        <v>0</v>
      </c>
      <c r="DG653" s="132"/>
      <c r="DH653" s="130">
        <f t="shared" si="622"/>
        <v>0</v>
      </c>
      <c r="DI653" s="134">
        <f t="shared" si="623"/>
        <v>0</v>
      </c>
      <c r="DJ653" s="136">
        <f t="shared" si="624"/>
        <v>0</v>
      </c>
    </row>
    <row r="654" spans="3:114" ht="15.75" hidden="1" outlineLevel="2" x14ac:dyDescent="0.2">
      <c r="C654" s="14">
        <f t="shared" si="631"/>
        <v>640</v>
      </c>
      <c r="D654" s="72"/>
      <c r="E654" s="69">
        <v>1</v>
      </c>
      <c r="F654" s="69"/>
      <c r="G654" s="70"/>
      <c r="H654" s="70"/>
      <c r="I654" s="70"/>
      <c r="J654" s="70"/>
      <c r="K654" s="70"/>
      <c r="L654" s="70"/>
      <c r="M654" s="70"/>
      <c r="N654" s="70"/>
      <c r="O654" s="70"/>
      <c r="P654" s="70"/>
      <c r="Q654" s="70"/>
      <c r="R654" s="70"/>
      <c r="S654" s="70"/>
      <c r="T654" s="70"/>
      <c r="U654" s="70"/>
      <c r="V654" s="70"/>
      <c r="W654" s="70"/>
      <c r="X654" s="70"/>
      <c r="Y654" s="71"/>
      <c r="Z654" s="87" t="s">
        <v>16</v>
      </c>
      <c r="AA654" s="15" t="str">
        <f>IF(G654="","",IF(Z654="SI",G654*(1+'INPUTS Y LISTAS'!$B$15),'Modelo Estadistico'!G654))</f>
        <v/>
      </c>
      <c r="AB654" s="15" t="str">
        <f>IF(H654="","",IF(Z654="SI",H654*(1+'INPUTS Y LISTAS'!$B$15),'Modelo Estadistico'!H654))</f>
        <v/>
      </c>
      <c r="AC654" s="15" t="str">
        <f>IF(I654="","",IF(Z654="SI",I654*(1+'INPUTS Y LISTAS'!$B$15),'Modelo Estadistico'!I654))</f>
        <v/>
      </c>
      <c r="AD654" s="15" t="str">
        <f>IF(J654="","",IF(Z654="SI",J654*(1+'INPUTS Y LISTAS'!$B$15),'Modelo Estadistico'!J654))</f>
        <v/>
      </c>
      <c r="AE654" s="15" t="str">
        <f>IF(K654="","",IF(Z654="SI",K654*(1+'INPUTS Y LISTAS'!$B$15),'Modelo Estadistico'!K654))</f>
        <v/>
      </c>
      <c r="AF654" s="15" t="str">
        <f>IF(L654="","",IF(Z654="SI",L654*(1+'INPUTS Y LISTAS'!$B$15),'Modelo Estadistico'!L654))</f>
        <v/>
      </c>
      <c r="AG654" s="15" t="str">
        <f>IF(M654="","",IF(Z654="SI",M654*(1+'INPUTS Y LISTAS'!$B$15),'Modelo Estadistico'!M654))</f>
        <v/>
      </c>
      <c r="AH654" s="15" t="str">
        <f>IF(N654="","",IF(Z654="SI",N654*(1+'INPUTS Y LISTAS'!$B$15),'Modelo Estadistico'!N654))</f>
        <v/>
      </c>
      <c r="AI654" s="15" t="str">
        <f>IF(O654="","",IF(Z654="SI",O654*(1+'INPUTS Y LISTAS'!$B$15),'Modelo Estadistico'!O654))</f>
        <v/>
      </c>
      <c r="AJ654" s="15" t="str">
        <f>IF(P654="","",IF(Z654="SI",P654*(1+'INPUTS Y LISTAS'!$B$15),'Modelo Estadistico'!P654))</f>
        <v/>
      </c>
      <c r="AK654" s="15" t="str">
        <f>IF(Q654="","",IF(Z654="SI",Q654*(1+'INPUTS Y LISTAS'!$B$15),'Modelo Estadistico'!Q654))</f>
        <v/>
      </c>
      <c r="AL654" s="15" t="str">
        <f>IF(R654="","",IF(Z654="SI",R654*(1+'INPUTS Y LISTAS'!$B$15),'Modelo Estadistico'!R654))</f>
        <v/>
      </c>
      <c r="AM654" s="15" t="str">
        <f>IF(S654="","",IF(Z654="SI",S654*(1+'INPUTS Y LISTAS'!$B$15),'Modelo Estadistico'!S654))</f>
        <v/>
      </c>
      <c r="AN654" s="15" t="str">
        <f>IF(T654="","",IF(Z654="SI",T654*(1+'INPUTS Y LISTAS'!$B$15),'Modelo Estadistico'!T654))</f>
        <v/>
      </c>
      <c r="AO654" s="15" t="str">
        <f>IF(U654="","",IF(Z654="SI",U654*(1+'INPUTS Y LISTAS'!$B$15),'Modelo Estadistico'!U654))</f>
        <v/>
      </c>
      <c r="AP654" s="15" t="str">
        <f>IF(V654="","",IF(Z654="SI",V654*(1+'INPUTS Y LISTAS'!$B$15),'Modelo Estadistico'!V654))</f>
        <v/>
      </c>
      <c r="AQ654" s="15" t="str">
        <f>IF(W654="","",IF(Z654="SI",W654*(1+'INPUTS Y LISTAS'!$B$15),'Modelo Estadistico'!W654))</f>
        <v/>
      </c>
      <c r="AR654" s="15" t="str">
        <f>IF(X654="","",IF(Z654="SI",X654*(1+'INPUTS Y LISTAS'!$B$15),'Modelo Estadistico'!X654))</f>
        <v/>
      </c>
      <c r="AS654" s="71"/>
      <c r="AT654" s="29" t="str">
        <f t="shared" si="632"/>
        <v/>
      </c>
      <c r="AU654" s="15" t="str">
        <f t="shared" si="633"/>
        <v/>
      </c>
      <c r="AV654" s="15" t="str">
        <f t="shared" si="634"/>
        <v/>
      </c>
      <c r="AW654" s="30" t="str">
        <f t="shared" si="635"/>
        <v/>
      </c>
      <c r="AX654" s="28" t="str">
        <f t="shared" si="614"/>
        <v/>
      </c>
      <c r="AY654" s="16" t="str">
        <f t="shared" si="586"/>
        <v/>
      </c>
      <c r="AZ654" s="16" t="str">
        <f t="shared" si="587"/>
        <v/>
      </c>
      <c r="BA654" s="16" t="str">
        <f t="shared" si="588"/>
        <v/>
      </c>
      <c r="BB654" s="16" t="str">
        <f t="shared" si="589"/>
        <v/>
      </c>
      <c r="BC654" s="16" t="str">
        <f t="shared" si="590"/>
        <v/>
      </c>
      <c r="BD654" s="16" t="str">
        <f t="shared" si="591"/>
        <v/>
      </c>
      <c r="BE654" s="16" t="str">
        <f t="shared" si="592"/>
        <v/>
      </c>
      <c r="BF654" s="16" t="str">
        <f t="shared" si="593"/>
        <v/>
      </c>
      <c r="BG654" s="16" t="str">
        <f t="shared" si="594"/>
        <v/>
      </c>
      <c r="BH654" s="16" t="str">
        <f t="shared" si="595"/>
        <v/>
      </c>
      <c r="BI654" s="16" t="str">
        <f t="shared" si="596"/>
        <v/>
      </c>
      <c r="BJ654" s="16" t="str">
        <f t="shared" si="597"/>
        <v/>
      </c>
      <c r="BK654" s="16" t="str">
        <f t="shared" si="598"/>
        <v/>
      </c>
      <c r="BL654" s="16" t="str">
        <f t="shared" si="599"/>
        <v/>
      </c>
      <c r="BM654" s="16"/>
      <c r="BN654" s="16" t="str">
        <f t="shared" si="600"/>
        <v/>
      </c>
      <c r="BO654" s="16" t="str">
        <f t="shared" si="601"/>
        <v/>
      </c>
      <c r="BP654" s="28" t="str">
        <f t="shared" si="602"/>
        <v/>
      </c>
      <c r="BQ654" s="16" t="str">
        <f t="shared" si="603"/>
        <v/>
      </c>
      <c r="BR654" s="16" t="str">
        <f t="shared" si="604"/>
        <v/>
      </c>
      <c r="BS654" s="16" t="str">
        <f t="shared" si="605"/>
        <v/>
      </c>
      <c r="BT654" s="16" t="str">
        <f t="shared" si="606"/>
        <v/>
      </c>
      <c r="BU654" s="16" t="str">
        <f t="shared" si="607"/>
        <v/>
      </c>
      <c r="BV654" s="16" t="str">
        <f t="shared" si="608"/>
        <v/>
      </c>
      <c r="BW654" s="16" t="str">
        <f t="shared" si="609"/>
        <v/>
      </c>
      <c r="BX654" s="16" t="str">
        <f t="shared" si="610"/>
        <v/>
      </c>
      <c r="BY654" s="16" t="str">
        <f t="shared" si="611"/>
        <v/>
      </c>
      <c r="BZ654" s="16" t="str">
        <f t="shared" si="641"/>
        <v/>
      </c>
      <c r="CA654" s="16" t="str">
        <f t="shared" si="641"/>
        <v/>
      </c>
      <c r="CB654" s="16" t="str">
        <f t="shared" si="641"/>
        <v/>
      </c>
      <c r="CC654" s="16" t="str">
        <f t="shared" si="641"/>
        <v/>
      </c>
      <c r="CD654" s="16" t="str">
        <f t="shared" si="641"/>
        <v/>
      </c>
      <c r="CE654" s="16" t="str">
        <f t="shared" si="641"/>
        <v/>
      </c>
      <c r="CF654" s="16" t="str">
        <f t="shared" si="641"/>
        <v/>
      </c>
      <c r="CG654" s="16" t="str">
        <f t="shared" si="641"/>
        <v/>
      </c>
      <c r="CH654" s="66" t="str">
        <f t="shared" si="613"/>
        <v/>
      </c>
      <c r="CI654" s="42" t="str">
        <f t="shared" si="625"/>
        <v/>
      </c>
      <c r="CJ654" s="42" t="str">
        <f t="shared" si="626"/>
        <v/>
      </c>
      <c r="CK654" s="42" t="str">
        <f t="shared" si="627"/>
        <v/>
      </c>
      <c r="CL654" s="42" t="str">
        <f t="shared" si="628"/>
        <v/>
      </c>
      <c r="CM654" s="42" t="str">
        <f t="shared" si="629"/>
        <v/>
      </c>
      <c r="CN654" s="65">
        <f t="shared" si="615"/>
        <v>0</v>
      </c>
      <c r="CO654" s="73"/>
      <c r="CP654" s="41">
        <f t="shared" si="636"/>
        <v>0</v>
      </c>
      <c r="CQ654" s="39">
        <f t="shared" si="637"/>
        <v>0</v>
      </c>
      <c r="CR654" s="40">
        <f t="shared" si="638"/>
        <v>0</v>
      </c>
      <c r="CS654" s="134">
        <f t="shared" si="639"/>
        <v>0</v>
      </c>
      <c r="CT654" s="17"/>
      <c r="CU654" s="129"/>
      <c r="CV654" s="130">
        <f t="shared" si="616"/>
        <v>0</v>
      </c>
      <c r="CW654" s="134">
        <f t="shared" si="617"/>
        <v>0</v>
      </c>
      <c r="CX654" s="131">
        <f>+IF($I$7="SI",'INPUTS Y LISTAS'!$B$31,0)</f>
        <v>0</v>
      </c>
      <c r="CY654" s="132"/>
      <c r="CZ654" s="130">
        <f t="shared" si="618"/>
        <v>0</v>
      </c>
      <c r="DA654" s="134">
        <f t="shared" si="619"/>
        <v>0</v>
      </c>
      <c r="DB654" s="131">
        <f>+IF($I$7="SI",'INPUTS Y LISTAS'!$B$32,0)</f>
        <v>0</v>
      </c>
      <c r="DC654" s="132"/>
      <c r="DD654" s="130">
        <f t="shared" si="620"/>
        <v>0</v>
      </c>
      <c r="DE654" s="134">
        <f t="shared" si="621"/>
        <v>0</v>
      </c>
      <c r="DF654" s="131">
        <f>+IF($I$7="SI",'INPUTS Y LISTAS'!$B$33,0)</f>
        <v>0</v>
      </c>
      <c r="DG654" s="132"/>
      <c r="DH654" s="130">
        <f t="shared" si="622"/>
        <v>0</v>
      </c>
      <c r="DI654" s="134">
        <f t="shared" si="623"/>
        <v>0</v>
      </c>
      <c r="DJ654" s="136">
        <f t="shared" si="624"/>
        <v>0</v>
      </c>
    </row>
    <row r="655" spans="3:114" ht="15.75" hidden="1" outlineLevel="2" x14ac:dyDescent="0.2">
      <c r="C655" s="14">
        <f t="shared" si="631"/>
        <v>641</v>
      </c>
      <c r="D655" s="72"/>
      <c r="E655" s="69">
        <v>1</v>
      </c>
      <c r="F655" s="69"/>
      <c r="G655" s="70"/>
      <c r="H655" s="70"/>
      <c r="I655" s="70"/>
      <c r="J655" s="70"/>
      <c r="K655" s="70"/>
      <c r="L655" s="70"/>
      <c r="M655" s="70"/>
      <c r="N655" s="70"/>
      <c r="O655" s="70"/>
      <c r="P655" s="70"/>
      <c r="Q655" s="70"/>
      <c r="R655" s="70"/>
      <c r="S655" s="70"/>
      <c r="T655" s="70"/>
      <c r="U655" s="70"/>
      <c r="V655" s="70"/>
      <c r="W655" s="70"/>
      <c r="X655" s="70"/>
      <c r="Y655" s="71"/>
      <c r="Z655" s="87" t="s">
        <v>16</v>
      </c>
      <c r="AA655" s="15" t="str">
        <f>IF(G655="","",IF(Z655="SI",G655*(1+'INPUTS Y LISTAS'!$B$15),'Modelo Estadistico'!G655))</f>
        <v/>
      </c>
      <c r="AB655" s="15" t="str">
        <f>IF(H655="","",IF(Z655="SI",H655*(1+'INPUTS Y LISTAS'!$B$15),'Modelo Estadistico'!H655))</f>
        <v/>
      </c>
      <c r="AC655" s="15" t="str">
        <f>IF(I655="","",IF(Z655="SI",I655*(1+'INPUTS Y LISTAS'!$B$15),'Modelo Estadistico'!I655))</f>
        <v/>
      </c>
      <c r="AD655" s="15" t="str">
        <f>IF(J655="","",IF(Z655="SI",J655*(1+'INPUTS Y LISTAS'!$B$15),'Modelo Estadistico'!J655))</f>
        <v/>
      </c>
      <c r="AE655" s="15" t="str">
        <f>IF(K655="","",IF(Z655="SI",K655*(1+'INPUTS Y LISTAS'!$B$15),'Modelo Estadistico'!K655))</f>
        <v/>
      </c>
      <c r="AF655" s="15" t="str">
        <f>IF(L655="","",IF(Z655="SI",L655*(1+'INPUTS Y LISTAS'!$B$15),'Modelo Estadistico'!L655))</f>
        <v/>
      </c>
      <c r="AG655" s="15" t="str">
        <f>IF(M655="","",IF(Z655="SI",M655*(1+'INPUTS Y LISTAS'!$B$15),'Modelo Estadistico'!M655))</f>
        <v/>
      </c>
      <c r="AH655" s="15" t="str">
        <f>IF(N655="","",IF(Z655="SI",N655*(1+'INPUTS Y LISTAS'!$B$15),'Modelo Estadistico'!N655))</f>
        <v/>
      </c>
      <c r="AI655" s="15" t="str">
        <f>IF(O655="","",IF(Z655="SI",O655*(1+'INPUTS Y LISTAS'!$B$15),'Modelo Estadistico'!O655))</f>
        <v/>
      </c>
      <c r="AJ655" s="15" t="str">
        <f>IF(P655="","",IF(Z655="SI",P655*(1+'INPUTS Y LISTAS'!$B$15),'Modelo Estadistico'!P655))</f>
        <v/>
      </c>
      <c r="AK655" s="15" t="str">
        <f>IF(Q655="","",IF(Z655="SI",Q655*(1+'INPUTS Y LISTAS'!$B$15),'Modelo Estadistico'!Q655))</f>
        <v/>
      </c>
      <c r="AL655" s="15" t="str">
        <f>IF(R655="","",IF(Z655="SI",R655*(1+'INPUTS Y LISTAS'!$B$15),'Modelo Estadistico'!R655))</f>
        <v/>
      </c>
      <c r="AM655" s="15" t="str">
        <f>IF(S655="","",IF(Z655="SI",S655*(1+'INPUTS Y LISTAS'!$B$15),'Modelo Estadistico'!S655))</f>
        <v/>
      </c>
      <c r="AN655" s="15" t="str">
        <f>IF(T655="","",IF(Z655="SI",T655*(1+'INPUTS Y LISTAS'!$B$15),'Modelo Estadistico'!T655))</f>
        <v/>
      </c>
      <c r="AO655" s="15" t="str">
        <f>IF(U655="","",IF(Z655="SI",U655*(1+'INPUTS Y LISTAS'!$B$15),'Modelo Estadistico'!U655))</f>
        <v/>
      </c>
      <c r="AP655" s="15" t="str">
        <f>IF(V655="","",IF(Z655="SI",V655*(1+'INPUTS Y LISTAS'!$B$15),'Modelo Estadistico'!V655))</f>
        <v/>
      </c>
      <c r="AQ655" s="15" t="str">
        <f>IF(W655="","",IF(Z655="SI",W655*(1+'INPUTS Y LISTAS'!$B$15),'Modelo Estadistico'!W655))</f>
        <v/>
      </c>
      <c r="AR655" s="15" t="str">
        <f>IF(X655="","",IF(Z655="SI",X655*(1+'INPUTS Y LISTAS'!$B$15),'Modelo Estadistico'!X655))</f>
        <v/>
      </c>
      <c r="AS655" s="71"/>
      <c r="AT655" s="29" t="str">
        <f t="shared" si="632"/>
        <v/>
      </c>
      <c r="AU655" s="15" t="str">
        <f t="shared" si="633"/>
        <v/>
      </c>
      <c r="AV655" s="15" t="str">
        <f t="shared" si="634"/>
        <v/>
      </c>
      <c r="AW655" s="30" t="str">
        <f t="shared" si="635"/>
        <v/>
      </c>
      <c r="AX655" s="28" t="str">
        <f t="shared" si="614"/>
        <v/>
      </c>
      <c r="AY655" s="16" t="str">
        <f t="shared" si="586"/>
        <v/>
      </c>
      <c r="AZ655" s="16" t="str">
        <f t="shared" si="587"/>
        <v/>
      </c>
      <c r="BA655" s="16" t="str">
        <f t="shared" si="588"/>
        <v/>
      </c>
      <c r="BB655" s="16" t="str">
        <f t="shared" si="589"/>
        <v/>
      </c>
      <c r="BC655" s="16" t="str">
        <f t="shared" si="590"/>
        <v/>
      </c>
      <c r="BD655" s="16" t="str">
        <f t="shared" si="591"/>
        <v/>
      </c>
      <c r="BE655" s="16" t="str">
        <f t="shared" si="592"/>
        <v/>
      </c>
      <c r="BF655" s="16" t="str">
        <f t="shared" si="593"/>
        <v/>
      </c>
      <c r="BG655" s="16" t="str">
        <f t="shared" si="594"/>
        <v/>
      </c>
      <c r="BH655" s="16" t="str">
        <f t="shared" si="595"/>
        <v/>
      </c>
      <c r="BI655" s="16" t="str">
        <f t="shared" si="596"/>
        <v/>
      </c>
      <c r="BJ655" s="16" t="str">
        <f t="shared" si="597"/>
        <v/>
      </c>
      <c r="BK655" s="16" t="str">
        <f t="shared" si="598"/>
        <v/>
      </c>
      <c r="BL655" s="16" t="str">
        <f t="shared" si="599"/>
        <v/>
      </c>
      <c r="BM655" s="16"/>
      <c r="BN655" s="16" t="str">
        <f t="shared" si="600"/>
        <v/>
      </c>
      <c r="BO655" s="16" t="str">
        <f t="shared" si="601"/>
        <v/>
      </c>
      <c r="BP655" s="28" t="str">
        <f t="shared" si="602"/>
        <v/>
      </c>
      <c r="BQ655" s="16" t="str">
        <f t="shared" si="603"/>
        <v/>
      </c>
      <c r="BR655" s="16" t="str">
        <f t="shared" si="604"/>
        <v/>
      </c>
      <c r="BS655" s="16" t="str">
        <f t="shared" si="605"/>
        <v/>
      </c>
      <c r="BT655" s="16" t="str">
        <f t="shared" si="606"/>
        <v/>
      </c>
      <c r="BU655" s="16" t="str">
        <f t="shared" si="607"/>
        <v/>
      </c>
      <c r="BV655" s="16" t="str">
        <f t="shared" si="608"/>
        <v/>
      </c>
      <c r="BW655" s="16" t="str">
        <f t="shared" si="609"/>
        <v/>
      </c>
      <c r="BX655" s="16" t="str">
        <f t="shared" si="610"/>
        <v/>
      </c>
      <c r="BY655" s="16" t="str">
        <f t="shared" si="611"/>
        <v/>
      </c>
      <c r="BZ655" s="16" t="str">
        <f t="shared" si="641"/>
        <v/>
      </c>
      <c r="CA655" s="16" t="str">
        <f t="shared" si="641"/>
        <v/>
      </c>
      <c r="CB655" s="16" t="str">
        <f t="shared" si="641"/>
        <v/>
      </c>
      <c r="CC655" s="16" t="str">
        <f t="shared" si="641"/>
        <v/>
      </c>
      <c r="CD655" s="16" t="str">
        <f t="shared" si="641"/>
        <v/>
      </c>
      <c r="CE655" s="16" t="str">
        <f t="shared" si="641"/>
        <v/>
      </c>
      <c r="CF655" s="16" t="str">
        <f t="shared" si="641"/>
        <v/>
      </c>
      <c r="CG655" s="16" t="str">
        <f t="shared" si="641"/>
        <v/>
      </c>
      <c r="CH655" s="66" t="str">
        <f t="shared" si="613"/>
        <v/>
      </c>
      <c r="CI655" s="42" t="str">
        <f t="shared" si="625"/>
        <v/>
      </c>
      <c r="CJ655" s="42" t="str">
        <f t="shared" si="626"/>
        <v/>
      </c>
      <c r="CK655" s="42" t="str">
        <f t="shared" si="627"/>
        <v/>
      </c>
      <c r="CL655" s="42" t="str">
        <f t="shared" si="628"/>
        <v/>
      </c>
      <c r="CM655" s="42" t="str">
        <f t="shared" si="629"/>
        <v/>
      </c>
      <c r="CN655" s="65">
        <f t="shared" si="615"/>
        <v>0</v>
      </c>
      <c r="CO655" s="73"/>
      <c r="CP655" s="41">
        <f t="shared" si="636"/>
        <v>0</v>
      </c>
      <c r="CQ655" s="39">
        <f t="shared" si="637"/>
        <v>0</v>
      </c>
      <c r="CR655" s="40">
        <f t="shared" si="638"/>
        <v>0</v>
      </c>
      <c r="CS655" s="134">
        <f t="shared" si="639"/>
        <v>0</v>
      </c>
      <c r="CT655" s="17"/>
      <c r="CU655" s="129"/>
      <c r="CV655" s="130">
        <f t="shared" si="616"/>
        <v>0</v>
      </c>
      <c r="CW655" s="134">
        <f t="shared" si="617"/>
        <v>0</v>
      </c>
      <c r="CX655" s="131">
        <f>+IF($I$7="SI",'INPUTS Y LISTAS'!$B$31,0)</f>
        <v>0</v>
      </c>
      <c r="CY655" s="132"/>
      <c r="CZ655" s="130">
        <f t="shared" si="618"/>
        <v>0</v>
      </c>
      <c r="DA655" s="134">
        <f t="shared" si="619"/>
        <v>0</v>
      </c>
      <c r="DB655" s="131">
        <f>+IF($I$7="SI",'INPUTS Y LISTAS'!$B$32,0)</f>
        <v>0</v>
      </c>
      <c r="DC655" s="132"/>
      <c r="DD655" s="130">
        <f t="shared" si="620"/>
        <v>0</v>
      </c>
      <c r="DE655" s="134">
        <f t="shared" si="621"/>
        <v>0</v>
      </c>
      <c r="DF655" s="131">
        <f>+IF($I$7="SI",'INPUTS Y LISTAS'!$B$33,0)</f>
        <v>0</v>
      </c>
      <c r="DG655" s="132"/>
      <c r="DH655" s="130">
        <f t="shared" si="622"/>
        <v>0</v>
      </c>
      <c r="DI655" s="134">
        <f t="shared" si="623"/>
        <v>0</v>
      </c>
      <c r="DJ655" s="136">
        <f t="shared" si="624"/>
        <v>0</v>
      </c>
    </row>
    <row r="656" spans="3:114" ht="15.75" hidden="1" outlineLevel="2" x14ac:dyDescent="0.2">
      <c r="C656" s="14">
        <f t="shared" si="631"/>
        <v>642</v>
      </c>
      <c r="D656" s="72"/>
      <c r="E656" s="69">
        <v>1</v>
      </c>
      <c r="F656" s="69"/>
      <c r="G656" s="70"/>
      <c r="H656" s="70"/>
      <c r="I656" s="70"/>
      <c r="J656" s="70"/>
      <c r="K656" s="70"/>
      <c r="L656" s="70"/>
      <c r="M656" s="70"/>
      <c r="N656" s="70"/>
      <c r="O656" s="70"/>
      <c r="P656" s="70"/>
      <c r="Q656" s="70"/>
      <c r="R656" s="70"/>
      <c r="S656" s="70"/>
      <c r="T656" s="70"/>
      <c r="U656" s="70"/>
      <c r="V656" s="70"/>
      <c r="W656" s="70"/>
      <c r="X656" s="70"/>
      <c r="Y656" s="71"/>
      <c r="Z656" s="87" t="s">
        <v>16</v>
      </c>
      <c r="AA656" s="15" t="str">
        <f>IF(G656="","",IF(Z656="SI",G656*(1+'INPUTS Y LISTAS'!$B$15),'Modelo Estadistico'!G656))</f>
        <v/>
      </c>
      <c r="AB656" s="15" t="str">
        <f>IF(H656="","",IF(Z656="SI",H656*(1+'INPUTS Y LISTAS'!$B$15),'Modelo Estadistico'!H656))</f>
        <v/>
      </c>
      <c r="AC656" s="15" t="str">
        <f>IF(I656="","",IF(Z656="SI",I656*(1+'INPUTS Y LISTAS'!$B$15),'Modelo Estadistico'!I656))</f>
        <v/>
      </c>
      <c r="AD656" s="15" t="str">
        <f>IF(J656="","",IF(Z656="SI",J656*(1+'INPUTS Y LISTAS'!$B$15),'Modelo Estadistico'!J656))</f>
        <v/>
      </c>
      <c r="AE656" s="15" t="str">
        <f>IF(K656="","",IF(Z656="SI",K656*(1+'INPUTS Y LISTAS'!$B$15),'Modelo Estadistico'!K656))</f>
        <v/>
      </c>
      <c r="AF656" s="15" t="str">
        <f>IF(L656="","",IF(Z656="SI",L656*(1+'INPUTS Y LISTAS'!$B$15),'Modelo Estadistico'!L656))</f>
        <v/>
      </c>
      <c r="AG656" s="15" t="str">
        <f>IF(M656="","",IF(Z656="SI",M656*(1+'INPUTS Y LISTAS'!$B$15),'Modelo Estadistico'!M656))</f>
        <v/>
      </c>
      <c r="AH656" s="15" t="str">
        <f>IF(N656="","",IF(Z656="SI",N656*(1+'INPUTS Y LISTAS'!$B$15),'Modelo Estadistico'!N656))</f>
        <v/>
      </c>
      <c r="AI656" s="15" t="str">
        <f>IF(O656="","",IF(Z656="SI",O656*(1+'INPUTS Y LISTAS'!$B$15),'Modelo Estadistico'!O656))</f>
        <v/>
      </c>
      <c r="AJ656" s="15" t="str">
        <f>IF(P656="","",IF(Z656="SI",P656*(1+'INPUTS Y LISTAS'!$B$15),'Modelo Estadistico'!P656))</f>
        <v/>
      </c>
      <c r="AK656" s="15" t="str">
        <f>IF(Q656="","",IF(Z656="SI",Q656*(1+'INPUTS Y LISTAS'!$B$15),'Modelo Estadistico'!Q656))</f>
        <v/>
      </c>
      <c r="AL656" s="15" t="str">
        <f>IF(R656="","",IF(Z656="SI",R656*(1+'INPUTS Y LISTAS'!$B$15),'Modelo Estadistico'!R656))</f>
        <v/>
      </c>
      <c r="AM656" s="15" t="str">
        <f>IF(S656="","",IF(Z656="SI",S656*(1+'INPUTS Y LISTAS'!$B$15),'Modelo Estadistico'!S656))</f>
        <v/>
      </c>
      <c r="AN656" s="15" t="str">
        <f>IF(T656="","",IF(Z656="SI",T656*(1+'INPUTS Y LISTAS'!$B$15),'Modelo Estadistico'!T656))</f>
        <v/>
      </c>
      <c r="AO656" s="15" t="str">
        <f>IF(U656="","",IF(Z656="SI",U656*(1+'INPUTS Y LISTAS'!$B$15),'Modelo Estadistico'!U656))</f>
        <v/>
      </c>
      <c r="AP656" s="15" t="str">
        <f>IF(V656="","",IF(Z656="SI",V656*(1+'INPUTS Y LISTAS'!$B$15),'Modelo Estadistico'!V656))</f>
        <v/>
      </c>
      <c r="AQ656" s="15" t="str">
        <f>IF(W656="","",IF(Z656="SI",W656*(1+'INPUTS Y LISTAS'!$B$15),'Modelo Estadistico'!W656))</f>
        <v/>
      </c>
      <c r="AR656" s="15" t="str">
        <f>IF(X656="","",IF(Z656="SI",X656*(1+'INPUTS Y LISTAS'!$B$15),'Modelo Estadistico'!X656))</f>
        <v/>
      </c>
      <c r="AS656" s="71"/>
      <c r="AT656" s="29" t="str">
        <f t="shared" si="632"/>
        <v/>
      </c>
      <c r="AU656" s="15" t="str">
        <f t="shared" si="633"/>
        <v/>
      </c>
      <c r="AV656" s="15" t="str">
        <f t="shared" si="634"/>
        <v/>
      </c>
      <c r="AW656" s="30" t="str">
        <f t="shared" si="635"/>
        <v/>
      </c>
      <c r="AX656" s="28" t="str">
        <f t="shared" si="614"/>
        <v/>
      </c>
      <c r="AY656" s="16" t="str">
        <f t="shared" ref="AY656:AY719" si="642">IF(AB656="","",IF(COUNT($AA656:$AR656)=1,"Incluir Cotización",IF(OR(AB656&lt;$AV656,AB656&gt;$AW656),"Excluir Cotización","Incluir Cotización")))</f>
        <v/>
      </c>
      <c r="AZ656" s="16" t="str">
        <f t="shared" ref="AZ656:AZ719" si="643">IF(AC656="","",IF(COUNT($AA656:$AR656)=1,"Incluir Cotización",IF(OR(AC656&lt;$AV656,AC656&gt;$AW656),"Excluir Cotización","Incluir Cotización")))</f>
        <v/>
      </c>
      <c r="BA656" s="16" t="str">
        <f t="shared" ref="BA656:BA719" si="644">IF(AD656="","",IF(COUNT($AA656:$AR656)=1,"Incluir Cotización",IF(OR(AD656&lt;$AV656,AD656&gt;$AW656),"Excluir Cotización","Incluir Cotización")))</f>
        <v/>
      </c>
      <c r="BB656" s="16" t="str">
        <f t="shared" ref="BB656:BB719" si="645">IF(AE656="","",IF(COUNT($AA656:$AR656)=1,"Incluir Cotización",IF(OR(AE656&lt;$AV656,AE656&gt;$AW656),"Excluir Cotización","Incluir Cotización")))</f>
        <v/>
      </c>
      <c r="BC656" s="16" t="str">
        <f t="shared" ref="BC656:BC719" si="646">IF(AF656="","",IF(COUNT($AA656:$AR656)=1,"Incluir Cotización",IF(OR(AF656&lt;$AV656,AF656&gt;$AW656),"Excluir Cotización","Incluir Cotización")))</f>
        <v/>
      </c>
      <c r="BD656" s="16" t="str">
        <f t="shared" ref="BD656:BD719" si="647">IF(AG656="","",IF(COUNT($AA656:$AR656)=1,"Incluir Cotización",IF(OR(AG656&lt;$AV656,AG656&gt;$AW656),"Excluir Cotización","Incluir Cotización")))</f>
        <v/>
      </c>
      <c r="BE656" s="16" t="str">
        <f t="shared" ref="BE656:BE719" si="648">IF(AH656="","",IF(COUNT($AA656:$AR656)=1,"Incluir Cotización",IF(OR(AH656&lt;$AV656,AH656&gt;$AW656),"Excluir Cotización","Incluir Cotización")))</f>
        <v/>
      </c>
      <c r="BF656" s="16" t="str">
        <f t="shared" ref="BF656:BF719" si="649">IF(AI656="","",IF(COUNT($AA656:$AR656)=1,"Incluir Cotización",IF(OR(AI656&lt;$AV656,AI656&gt;$AW656),"Excluir Cotización","Incluir Cotización")))</f>
        <v/>
      </c>
      <c r="BG656" s="16" t="str">
        <f t="shared" ref="BG656:BG719" si="650">IF(AJ656="","",IF(COUNT($AA656:$AR656)=1,"Incluir Cotización",IF(OR(AJ656&lt;$AV656,AJ656&gt;$AW656),"Excluir Cotización","Incluir Cotización")))</f>
        <v/>
      </c>
      <c r="BH656" s="16" t="str">
        <f t="shared" ref="BH656:BH719" si="651">IF(AK656="","",IF(COUNT($AA656:$AR656)=1,"Incluir Cotización",IF(OR(AK656&lt;$AV656,AK656&gt;$AW656),"Excluir Cotización","Incluir Cotización")))</f>
        <v/>
      </c>
      <c r="BI656" s="16" t="str">
        <f t="shared" ref="BI656:BI719" si="652">IF(AL656="","",IF(COUNT($AA656:$AR656)=1,"Incluir Cotización",IF(OR(AL656&lt;$AV656,AL656&gt;$AW656),"Excluir Cotización","Incluir Cotización")))</f>
        <v/>
      </c>
      <c r="BJ656" s="16" t="str">
        <f t="shared" ref="BJ656:BJ719" si="653">IF(AM656="","",IF(COUNT($AA656:$AR656)=1,"Incluir Cotización",IF(OR(AM656&lt;$AV656,AM656&gt;$AW656),"Excluir Cotización","Incluir Cotización")))</f>
        <v/>
      </c>
      <c r="BK656" s="16" t="str">
        <f t="shared" ref="BK656:BK719" si="654">IF(AN656="","",IF(COUNT($AA656:$AR656)=1,"Incluir Cotización",IF(OR(AN656&lt;$AV656,AN656&gt;$AW656),"Excluir Cotización","Incluir Cotización")))</f>
        <v/>
      </c>
      <c r="BL656" s="16" t="str">
        <f t="shared" ref="BL656:BL719" si="655">IF(AO656="","",IF(COUNT($AA656:$AR656)=1,"Incluir Cotización",IF(OR(AO656&lt;$AV656,AO656&gt;$AW656),"Excluir Cotización","Incluir Cotización")))</f>
        <v/>
      </c>
      <c r="BM656" s="16"/>
      <c r="BN656" s="16" t="str">
        <f t="shared" ref="BN656:BN719" si="656">IF(AQ656="","",IF(COUNT($AA656:$AR656)=1,"Incluir Cotización",IF(OR(AQ656&lt;$AV656,AQ656&gt;$AW656),"Excluir Cotización","Incluir Cotización")))</f>
        <v/>
      </c>
      <c r="BO656" s="16" t="str">
        <f t="shared" ref="BO656:BO719" si="657">IF(AR656="","",IF(COUNT($AA656:$AR656)=1,"Incluir Cotización",IF(OR(AR656&lt;$AV656,AR656&gt;$AW656),"Excluir Cotización","Incluir Cotización")))</f>
        <v/>
      </c>
      <c r="BP656" s="28" t="str">
        <f t="shared" ref="BP656:BP719" si="658">IF(AX656="Incluir Cotización",$AA656,"")</f>
        <v/>
      </c>
      <c r="BQ656" s="16" t="str">
        <f t="shared" ref="BQ656:BQ719" si="659">IF(AY656="Incluir Cotización",$AB656,"")</f>
        <v/>
      </c>
      <c r="BR656" s="16" t="str">
        <f t="shared" ref="BR656:BR719" si="660">IF(AZ656="Incluir Cotización",$AC656,"")</f>
        <v/>
      </c>
      <c r="BS656" s="16" t="str">
        <f t="shared" ref="BS656:BS719" si="661">IF(BA656="Incluir Cotización",$AD656,"")</f>
        <v/>
      </c>
      <c r="BT656" s="16" t="str">
        <f t="shared" ref="BT656:BT719" si="662">IF(BB656="Incluir Cotización",$AE656,"")</f>
        <v/>
      </c>
      <c r="BU656" s="16" t="str">
        <f t="shared" ref="BU656:BU719" si="663">IF(BC656="Incluir Cotización",$AF656,"")</f>
        <v/>
      </c>
      <c r="BV656" s="16" t="str">
        <f t="shared" ref="BV656:BV719" si="664">IF(BD656="Incluir Cotización",$AG656,"")</f>
        <v/>
      </c>
      <c r="BW656" s="16" t="str">
        <f t="shared" ref="BW656:BW719" si="665">IF(BE656="Incluir Cotización",$AH656,"")</f>
        <v/>
      </c>
      <c r="BX656" s="16" t="str">
        <f t="shared" ref="BX656:BX719" si="666">IF(BF656="Incluir Cotización",$AI656,"")</f>
        <v/>
      </c>
      <c r="BY656" s="16" t="str">
        <f t="shared" ref="BY656:BY719" si="667">IF(BG656="Incluir Cotización",$AJ656,"")</f>
        <v/>
      </c>
      <c r="BZ656" s="16" t="str">
        <f t="shared" ref="BZ656:CG671" si="668">IF(BH656="Incluir Cotización",$AJ656,"")</f>
        <v/>
      </c>
      <c r="CA656" s="16" t="str">
        <f t="shared" si="668"/>
        <v/>
      </c>
      <c r="CB656" s="16" t="str">
        <f t="shared" si="668"/>
        <v/>
      </c>
      <c r="CC656" s="16" t="str">
        <f t="shared" si="668"/>
        <v/>
      </c>
      <c r="CD656" s="16" t="str">
        <f t="shared" si="668"/>
        <v/>
      </c>
      <c r="CE656" s="16" t="str">
        <f t="shared" si="668"/>
        <v/>
      </c>
      <c r="CF656" s="16" t="str">
        <f t="shared" si="668"/>
        <v/>
      </c>
      <c r="CG656" s="16" t="str">
        <f t="shared" si="668"/>
        <v/>
      </c>
      <c r="CH656" s="66" t="str">
        <f t="shared" ref="CH656:CH719" si="669">IFERROR(AVERAGE(AA656:AR656),"")</f>
        <v/>
      </c>
      <c r="CI656" s="42" t="str">
        <f t="shared" si="625"/>
        <v/>
      </c>
      <c r="CJ656" s="42" t="str">
        <f t="shared" si="626"/>
        <v/>
      </c>
      <c r="CK656" s="42" t="str">
        <f t="shared" si="627"/>
        <v/>
      </c>
      <c r="CL656" s="42" t="str">
        <f t="shared" si="628"/>
        <v/>
      </c>
      <c r="CM656" s="42" t="str">
        <f t="shared" si="629"/>
        <v/>
      </c>
      <c r="CN656" s="65">
        <f t="shared" si="615"/>
        <v>0</v>
      </c>
      <c r="CO656" s="73"/>
      <c r="CP656" s="41">
        <f t="shared" si="636"/>
        <v>0</v>
      </c>
      <c r="CQ656" s="39">
        <f t="shared" si="637"/>
        <v>0</v>
      </c>
      <c r="CR656" s="40">
        <f t="shared" si="638"/>
        <v>0</v>
      </c>
      <c r="CS656" s="134">
        <f t="shared" si="639"/>
        <v>0</v>
      </c>
      <c r="CT656" s="17"/>
      <c r="CU656" s="129"/>
      <c r="CV656" s="130">
        <f t="shared" si="616"/>
        <v>0</v>
      </c>
      <c r="CW656" s="134">
        <f t="shared" si="617"/>
        <v>0</v>
      </c>
      <c r="CX656" s="131">
        <f>+IF($I$7="SI",'INPUTS Y LISTAS'!$B$31,0)</f>
        <v>0</v>
      </c>
      <c r="CY656" s="132"/>
      <c r="CZ656" s="130">
        <f t="shared" si="618"/>
        <v>0</v>
      </c>
      <c r="DA656" s="134">
        <f t="shared" si="619"/>
        <v>0</v>
      </c>
      <c r="DB656" s="131">
        <f>+IF($I$7="SI",'INPUTS Y LISTAS'!$B$32,0)</f>
        <v>0</v>
      </c>
      <c r="DC656" s="132"/>
      <c r="DD656" s="130">
        <f t="shared" si="620"/>
        <v>0</v>
      </c>
      <c r="DE656" s="134">
        <f t="shared" si="621"/>
        <v>0</v>
      </c>
      <c r="DF656" s="131">
        <f>+IF($I$7="SI",'INPUTS Y LISTAS'!$B$33,0)</f>
        <v>0</v>
      </c>
      <c r="DG656" s="132"/>
      <c r="DH656" s="130">
        <f t="shared" si="622"/>
        <v>0</v>
      </c>
      <c r="DI656" s="134">
        <f t="shared" si="623"/>
        <v>0</v>
      </c>
      <c r="DJ656" s="136">
        <f t="shared" si="624"/>
        <v>0</v>
      </c>
    </row>
    <row r="657" spans="3:114" ht="15.75" hidden="1" outlineLevel="2" x14ac:dyDescent="0.2">
      <c r="C657" s="14">
        <f t="shared" si="631"/>
        <v>643</v>
      </c>
      <c r="D657" s="72"/>
      <c r="E657" s="69">
        <v>1</v>
      </c>
      <c r="F657" s="69"/>
      <c r="G657" s="70"/>
      <c r="H657" s="70"/>
      <c r="I657" s="70"/>
      <c r="J657" s="70"/>
      <c r="K657" s="70"/>
      <c r="L657" s="70"/>
      <c r="M657" s="70"/>
      <c r="N657" s="70"/>
      <c r="O657" s="70"/>
      <c r="P657" s="70"/>
      <c r="Q657" s="70"/>
      <c r="R657" s="70"/>
      <c r="S657" s="70"/>
      <c r="T657" s="70"/>
      <c r="U657" s="70"/>
      <c r="V657" s="70"/>
      <c r="W657" s="70"/>
      <c r="X657" s="70"/>
      <c r="Y657" s="71"/>
      <c r="Z657" s="87" t="s">
        <v>16</v>
      </c>
      <c r="AA657" s="15" t="str">
        <f>IF(G657="","",IF(Z657="SI",G657*(1+'INPUTS Y LISTAS'!$B$15),'Modelo Estadistico'!G657))</f>
        <v/>
      </c>
      <c r="AB657" s="15" t="str">
        <f>IF(H657="","",IF(Z657="SI",H657*(1+'INPUTS Y LISTAS'!$B$15),'Modelo Estadistico'!H657))</f>
        <v/>
      </c>
      <c r="AC657" s="15" t="str">
        <f>IF(I657="","",IF(Z657="SI",I657*(1+'INPUTS Y LISTAS'!$B$15),'Modelo Estadistico'!I657))</f>
        <v/>
      </c>
      <c r="AD657" s="15" t="str">
        <f>IF(J657="","",IF(Z657="SI",J657*(1+'INPUTS Y LISTAS'!$B$15),'Modelo Estadistico'!J657))</f>
        <v/>
      </c>
      <c r="AE657" s="15" t="str">
        <f>IF(K657="","",IF(Z657="SI",K657*(1+'INPUTS Y LISTAS'!$B$15),'Modelo Estadistico'!K657))</f>
        <v/>
      </c>
      <c r="AF657" s="15" t="str">
        <f>IF(L657="","",IF(Z657="SI",L657*(1+'INPUTS Y LISTAS'!$B$15),'Modelo Estadistico'!L657))</f>
        <v/>
      </c>
      <c r="AG657" s="15" t="str">
        <f>IF(M657="","",IF(Z657="SI",M657*(1+'INPUTS Y LISTAS'!$B$15),'Modelo Estadistico'!M657))</f>
        <v/>
      </c>
      <c r="AH657" s="15" t="str">
        <f>IF(N657="","",IF(Z657="SI",N657*(1+'INPUTS Y LISTAS'!$B$15),'Modelo Estadistico'!N657))</f>
        <v/>
      </c>
      <c r="AI657" s="15" t="str">
        <f>IF(O657="","",IF(Z657="SI",O657*(1+'INPUTS Y LISTAS'!$B$15),'Modelo Estadistico'!O657))</f>
        <v/>
      </c>
      <c r="AJ657" s="15" t="str">
        <f>IF(P657="","",IF(Z657="SI",P657*(1+'INPUTS Y LISTAS'!$B$15),'Modelo Estadistico'!P657))</f>
        <v/>
      </c>
      <c r="AK657" s="15" t="str">
        <f>IF(Q657="","",IF(Z657="SI",Q657*(1+'INPUTS Y LISTAS'!$B$15),'Modelo Estadistico'!Q657))</f>
        <v/>
      </c>
      <c r="AL657" s="15" t="str">
        <f>IF(R657="","",IF(Z657="SI",R657*(1+'INPUTS Y LISTAS'!$B$15),'Modelo Estadistico'!R657))</f>
        <v/>
      </c>
      <c r="AM657" s="15" t="str">
        <f>IF(S657="","",IF(Z657="SI",S657*(1+'INPUTS Y LISTAS'!$B$15),'Modelo Estadistico'!S657))</f>
        <v/>
      </c>
      <c r="AN657" s="15" t="str">
        <f>IF(T657="","",IF(Z657="SI",T657*(1+'INPUTS Y LISTAS'!$B$15),'Modelo Estadistico'!T657))</f>
        <v/>
      </c>
      <c r="AO657" s="15" t="str">
        <f>IF(U657="","",IF(Z657="SI",U657*(1+'INPUTS Y LISTAS'!$B$15),'Modelo Estadistico'!U657))</f>
        <v/>
      </c>
      <c r="AP657" s="15" t="str">
        <f>IF(V657="","",IF(Z657="SI",V657*(1+'INPUTS Y LISTAS'!$B$15),'Modelo Estadistico'!V657))</f>
        <v/>
      </c>
      <c r="AQ657" s="15" t="str">
        <f>IF(W657="","",IF(Z657="SI",W657*(1+'INPUTS Y LISTAS'!$B$15),'Modelo Estadistico'!W657))</f>
        <v/>
      </c>
      <c r="AR657" s="15" t="str">
        <f>IF(X657="","",IF(Z657="SI",X657*(1+'INPUTS Y LISTAS'!$B$15),'Modelo Estadistico'!X657))</f>
        <v/>
      </c>
      <c r="AS657" s="71"/>
      <c r="AT657" s="29" t="str">
        <f t="shared" si="632"/>
        <v/>
      </c>
      <c r="AU657" s="15" t="str">
        <f t="shared" si="633"/>
        <v/>
      </c>
      <c r="AV657" s="15" t="str">
        <f t="shared" si="634"/>
        <v/>
      </c>
      <c r="AW657" s="30" t="str">
        <f t="shared" si="635"/>
        <v/>
      </c>
      <c r="AX657" s="28" t="str">
        <f t="shared" ref="AX657:AX720" si="670">IF(AA657="","",IF(COUNT($AA657:$AR657)=1,"Incluir Cotización",IF(OR(AA657&lt;$AV657,AA657&gt;$AW657),"Excluir Cotización","Incluir Cotización")))</f>
        <v/>
      </c>
      <c r="AY657" s="16" t="str">
        <f t="shared" si="642"/>
        <v/>
      </c>
      <c r="AZ657" s="16" t="str">
        <f t="shared" si="643"/>
        <v/>
      </c>
      <c r="BA657" s="16" t="str">
        <f t="shared" si="644"/>
        <v/>
      </c>
      <c r="BB657" s="16" t="str">
        <f t="shared" si="645"/>
        <v/>
      </c>
      <c r="BC657" s="16" t="str">
        <f t="shared" si="646"/>
        <v/>
      </c>
      <c r="BD657" s="16" t="str">
        <f t="shared" si="647"/>
        <v/>
      </c>
      <c r="BE657" s="16" t="str">
        <f t="shared" si="648"/>
        <v/>
      </c>
      <c r="BF657" s="16" t="str">
        <f t="shared" si="649"/>
        <v/>
      </c>
      <c r="BG657" s="16" t="str">
        <f t="shared" si="650"/>
        <v/>
      </c>
      <c r="BH657" s="16" t="str">
        <f t="shared" si="651"/>
        <v/>
      </c>
      <c r="BI657" s="16" t="str">
        <f t="shared" si="652"/>
        <v/>
      </c>
      <c r="BJ657" s="16" t="str">
        <f t="shared" si="653"/>
        <v/>
      </c>
      <c r="BK657" s="16" t="str">
        <f t="shared" si="654"/>
        <v/>
      </c>
      <c r="BL657" s="16" t="str">
        <f t="shared" si="655"/>
        <v/>
      </c>
      <c r="BM657" s="16"/>
      <c r="BN657" s="16" t="str">
        <f t="shared" si="656"/>
        <v/>
      </c>
      <c r="BO657" s="16" t="str">
        <f t="shared" si="657"/>
        <v/>
      </c>
      <c r="BP657" s="28" t="str">
        <f t="shared" si="658"/>
        <v/>
      </c>
      <c r="BQ657" s="16" t="str">
        <f t="shared" si="659"/>
        <v/>
      </c>
      <c r="BR657" s="16" t="str">
        <f t="shared" si="660"/>
        <v/>
      </c>
      <c r="BS657" s="16" t="str">
        <f t="shared" si="661"/>
        <v/>
      </c>
      <c r="BT657" s="16" t="str">
        <f t="shared" si="662"/>
        <v/>
      </c>
      <c r="BU657" s="16" t="str">
        <f t="shared" si="663"/>
        <v/>
      </c>
      <c r="BV657" s="16" t="str">
        <f t="shared" si="664"/>
        <v/>
      </c>
      <c r="BW657" s="16" t="str">
        <f t="shared" si="665"/>
        <v/>
      </c>
      <c r="BX657" s="16" t="str">
        <f t="shared" si="666"/>
        <v/>
      </c>
      <c r="BY657" s="16" t="str">
        <f t="shared" si="667"/>
        <v/>
      </c>
      <c r="BZ657" s="16" t="str">
        <f t="shared" si="668"/>
        <v/>
      </c>
      <c r="CA657" s="16" t="str">
        <f t="shared" si="668"/>
        <v/>
      </c>
      <c r="CB657" s="16" t="str">
        <f t="shared" si="668"/>
        <v/>
      </c>
      <c r="CC657" s="16" t="str">
        <f t="shared" si="668"/>
        <v/>
      </c>
      <c r="CD657" s="16" t="str">
        <f t="shared" si="668"/>
        <v/>
      </c>
      <c r="CE657" s="16" t="str">
        <f t="shared" si="668"/>
        <v/>
      </c>
      <c r="CF657" s="16" t="str">
        <f t="shared" si="668"/>
        <v/>
      </c>
      <c r="CG657" s="16" t="str">
        <f t="shared" si="668"/>
        <v/>
      </c>
      <c r="CH657" s="66" t="str">
        <f t="shared" si="669"/>
        <v/>
      </c>
      <c r="CI657" s="42" t="str">
        <f t="shared" si="625"/>
        <v/>
      </c>
      <c r="CJ657" s="42" t="str">
        <f t="shared" si="626"/>
        <v/>
      </c>
      <c r="CK657" s="42" t="str">
        <f t="shared" si="627"/>
        <v/>
      </c>
      <c r="CL657" s="42" t="str">
        <f t="shared" si="628"/>
        <v/>
      </c>
      <c r="CM657" s="42" t="str">
        <f t="shared" si="629"/>
        <v/>
      </c>
      <c r="CN657" s="65">
        <f t="shared" ref="CN657:CN720" si="671">IFERROR(MIN(CI657:CK657),0)</f>
        <v>0</v>
      </c>
      <c r="CO657" s="73"/>
      <c r="CP657" s="41">
        <f t="shared" si="636"/>
        <v>0</v>
      </c>
      <c r="CQ657" s="39">
        <f t="shared" si="637"/>
        <v>0</v>
      </c>
      <c r="CR657" s="40">
        <f t="shared" si="638"/>
        <v>0</v>
      </c>
      <c r="CS657" s="134">
        <f t="shared" si="639"/>
        <v>0</v>
      </c>
      <c r="CT657" s="17"/>
      <c r="CU657" s="129"/>
      <c r="CV657" s="130">
        <f t="shared" ref="CV657:CV720" si="672">+CN657</f>
        <v>0</v>
      </c>
      <c r="CW657" s="134">
        <f t="shared" ref="CW657:CW720" si="673">+CV657*CU657</f>
        <v>0</v>
      </c>
      <c r="CX657" s="131">
        <f>+IF($I$7="SI",'INPUTS Y LISTAS'!$B$31,0)</f>
        <v>0</v>
      </c>
      <c r="CY657" s="132"/>
      <c r="CZ657" s="130">
        <f t="shared" ref="CZ657:CZ720" si="674">+CV657*(1+CX657)</f>
        <v>0</v>
      </c>
      <c r="DA657" s="134">
        <f t="shared" ref="DA657:DA720" si="675">+CZ657*CY657</f>
        <v>0</v>
      </c>
      <c r="DB657" s="131">
        <f>+IF($I$7="SI",'INPUTS Y LISTAS'!$B$32,0)</f>
        <v>0</v>
      </c>
      <c r="DC657" s="132"/>
      <c r="DD657" s="130">
        <f t="shared" ref="DD657:DD720" si="676">+CZ657*(1+DB657)</f>
        <v>0</v>
      </c>
      <c r="DE657" s="134">
        <f t="shared" ref="DE657:DE720" si="677">+DD657*DC657</f>
        <v>0</v>
      </c>
      <c r="DF657" s="131">
        <f>+IF($I$7="SI",'INPUTS Y LISTAS'!$B$33,0)</f>
        <v>0</v>
      </c>
      <c r="DG657" s="132"/>
      <c r="DH657" s="130">
        <f t="shared" ref="DH657:DH720" si="678">+DD657*(1+DF657)</f>
        <v>0</v>
      </c>
      <c r="DI657" s="134">
        <f t="shared" ref="DI657:DI720" si="679">+DH657*DG657</f>
        <v>0</v>
      </c>
      <c r="DJ657" s="136">
        <f t="shared" ref="DJ657:DJ720" si="680">+CW657+DA657+DE657+DI657</f>
        <v>0</v>
      </c>
    </row>
    <row r="658" spans="3:114" ht="15.75" hidden="1" outlineLevel="2" x14ac:dyDescent="0.2">
      <c r="C658" s="14">
        <f t="shared" si="631"/>
        <v>644</v>
      </c>
      <c r="D658" s="72"/>
      <c r="E658" s="69">
        <v>1</v>
      </c>
      <c r="F658" s="69"/>
      <c r="G658" s="70"/>
      <c r="H658" s="70"/>
      <c r="I658" s="70"/>
      <c r="J658" s="70"/>
      <c r="K658" s="70"/>
      <c r="L658" s="70"/>
      <c r="M658" s="70"/>
      <c r="N658" s="70"/>
      <c r="O658" s="70"/>
      <c r="P658" s="70"/>
      <c r="Q658" s="70"/>
      <c r="R658" s="70"/>
      <c r="S658" s="70"/>
      <c r="T658" s="70"/>
      <c r="U658" s="70"/>
      <c r="V658" s="70"/>
      <c r="W658" s="70"/>
      <c r="X658" s="70"/>
      <c r="Y658" s="71"/>
      <c r="Z658" s="87" t="s">
        <v>16</v>
      </c>
      <c r="AA658" s="15" t="str">
        <f>IF(G658="","",IF(Z658="SI",G658*(1+'INPUTS Y LISTAS'!$B$15),'Modelo Estadistico'!G658))</f>
        <v/>
      </c>
      <c r="AB658" s="15" t="str">
        <f>IF(H658="","",IF(Z658="SI",H658*(1+'INPUTS Y LISTAS'!$B$15),'Modelo Estadistico'!H658))</f>
        <v/>
      </c>
      <c r="AC658" s="15" t="str">
        <f>IF(I658="","",IF(Z658="SI",I658*(1+'INPUTS Y LISTAS'!$B$15),'Modelo Estadistico'!I658))</f>
        <v/>
      </c>
      <c r="AD658" s="15" t="str">
        <f>IF(J658="","",IF(Z658="SI",J658*(1+'INPUTS Y LISTAS'!$B$15),'Modelo Estadistico'!J658))</f>
        <v/>
      </c>
      <c r="AE658" s="15" t="str">
        <f>IF(K658="","",IF(Z658="SI",K658*(1+'INPUTS Y LISTAS'!$B$15),'Modelo Estadistico'!K658))</f>
        <v/>
      </c>
      <c r="AF658" s="15" t="str">
        <f>IF(L658="","",IF(Z658="SI",L658*(1+'INPUTS Y LISTAS'!$B$15),'Modelo Estadistico'!L658))</f>
        <v/>
      </c>
      <c r="AG658" s="15" t="str">
        <f>IF(M658="","",IF(Z658="SI",M658*(1+'INPUTS Y LISTAS'!$B$15),'Modelo Estadistico'!M658))</f>
        <v/>
      </c>
      <c r="AH658" s="15" t="str">
        <f>IF(N658="","",IF(Z658="SI",N658*(1+'INPUTS Y LISTAS'!$B$15),'Modelo Estadistico'!N658))</f>
        <v/>
      </c>
      <c r="AI658" s="15" t="str">
        <f>IF(O658="","",IF(Z658="SI",O658*(1+'INPUTS Y LISTAS'!$B$15),'Modelo Estadistico'!O658))</f>
        <v/>
      </c>
      <c r="AJ658" s="15" t="str">
        <f>IF(P658="","",IF(Z658="SI",P658*(1+'INPUTS Y LISTAS'!$B$15),'Modelo Estadistico'!P658))</f>
        <v/>
      </c>
      <c r="AK658" s="15" t="str">
        <f>IF(Q658="","",IF(Z658="SI",Q658*(1+'INPUTS Y LISTAS'!$B$15),'Modelo Estadistico'!Q658))</f>
        <v/>
      </c>
      <c r="AL658" s="15" t="str">
        <f>IF(R658="","",IF(Z658="SI",R658*(1+'INPUTS Y LISTAS'!$B$15),'Modelo Estadistico'!R658))</f>
        <v/>
      </c>
      <c r="AM658" s="15" t="str">
        <f>IF(S658="","",IF(Z658="SI",S658*(1+'INPUTS Y LISTAS'!$B$15),'Modelo Estadistico'!S658))</f>
        <v/>
      </c>
      <c r="AN658" s="15" t="str">
        <f>IF(T658="","",IF(Z658="SI",T658*(1+'INPUTS Y LISTAS'!$B$15),'Modelo Estadistico'!T658))</f>
        <v/>
      </c>
      <c r="AO658" s="15" t="str">
        <f>IF(U658="","",IF(Z658="SI",U658*(1+'INPUTS Y LISTAS'!$B$15),'Modelo Estadistico'!U658))</f>
        <v/>
      </c>
      <c r="AP658" s="15" t="str">
        <f>IF(V658="","",IF(Z658="SI",V658*(1+'INPUTS Y LISTAS'!$B$15),'Modelo Estadistico'!V658))</f>
        <v/>
      </c>
      <c r="AQ658" s="15" t="str">
        <f>IF(W658="","",IF(Z658="SI",W658*(1+'INPUTS Y LISTAS'!$B$15),'Modelo Estadistico'!W658))</f>
        <v/>
      </c>
      <c r="AR658" s="15" t="str">
        <f>IF(X658="","",IF(Z658="SI",X658*(1+'INPUTS Y LISTAS'!$B$15),'Modelo Estadistico'!X658))</f>
        <v/>
      </c>
      <c r="AS658" s="71"/>
      <c r="AT658" s="29" t="str">
        <f t="shared" si="632"/>
        <v/>
      </c>
      <c r="AU658" s="15" t="str">
        <f t="shared" si="633"/>
        <v/>
      </c>
      <c r="AV658" s="15" t="str">
        <f t="shared" si="634"/>
        <v/>
      </c>
      <c r="AW658" s="30" t="str">
        <f t="shared" si="635"/>
        <v/>
      </c>
      <c r="AX658" s="28" t="str">
        <f t="shared" si="670"/>
        <v/>
      </c>
      <c r="AY658" s="16" t="str">
        <f t="shared" si="642"/>
        <v/>
      </c>
      <c r="AZ658" s="16" t="str">
        <f t="shared" si="643"/>
        <v/>
      </c>
      <c r="BA658" s="16" t="str">
        <f t="shared" si="644"/>
        <v/>
      </c>
      <c r="BB658" s="16" t="str">
        <f t="shared" si="645"/>
        <v/>
      </c>
      <c r="BC658" s="16" t="str">
        <f t="shared" si="646"/>
        <v/>
      </c>
      <c r="BD658" s="16" t="str">
        <f t="shared" si="647"/>
        <v/>
      </c>
      <c r="BE658" s="16" t="str">
        <f t="shared" si="648"/>
        <v/>
      </c>
      <c r="BF658" s="16" t="str">
        <f t="shared" si="649"/>
        <v/>
      </c>
      <c r="BG658" s="16" t="str">
        <f t="shared" si="650"/>
        <v/>
      </c>
      <c r="BH658" s="16" t="str">
        <f t="shared" si="651"/>
        <v/>
      </c>
      <c r="BI658" s="16" t="str">
        <f t="shared" si="652"/>
        <v/>
      </c>
      <c r="BJ658" s="16" t="str">
        <f t="shared" si="653"/>
        <v/>
      </c>
      <c r="BK658" s="16" t="str">
        <f t="shared" si="654"/>
        <v/>
      </c>
      <c r="BL658" s="16" t="str">
        <f t="shared" si="655"/>
        <v/>
      </c>
      <c r="BM658" s="16"/>
      <c r="BN658" s="16" t="str">
        <f t="shared" si="656"/>
        <v/>
      </c>
      <c r="BO658" s="16" t="str">
        <f t="shared" si="657"/>
        <v/>
      </c>
      <c r="BP658" s="28" t="str">
        <f t="shared" si="658"/>
        <v/>
      </c>
      <c r="BQ658" s="16" t="str">
        <f t="shared" si="659"/>
        <v/>
      </c>
      <c r="BR658" s="16" t="str">
        <f t="shared" si="660"/>
        <v/>
      </c>
      <c r="BS658" s="16" t="str">
        <f t="shared" si="661"/>
        <v/>
      </c>
      <c r="BT658" s="16" t="str">
        <f t="shared" si="662"/>
        <v/>
      </c>
      <c r="BU658" s="16" t="str">
        <f t="shared" si="663"/>
        <v/>
      </c>
      <c r="BV658" s="16" t="str">
        <f t="shared" si="664"/>
        <v/>
      </c>
      <c r="BW658" s="16" t="str">
        <f t="shared" si="665"/>
        <v/>
      </c>
      <c r="BX658" s="16" t="str">
        <f t="shared" si="666"/>
        <v/>
      </c>
      <c r="BY658" s="16" t="str">
        <f t="shared" si="667"/>
        <v/>
      </c>
      <c r="BZ658" s="16" t="str">
        <f t="shared" si="668"/>
        <v/>
      </c>
      <c r="CA658" s="16" t="str">
        <f t="shared" si="668"/>
        <v/>
      </c>
      <c r="CB658" s="16" t="str">
        <f t="shared" si="668"/>
        <v/>
      </c>
      <c r="CC658" s="16" t="str">
        <f t="shared" si="668"/>
        <v/>
      </c>
      <c r="CD658" s="16" t="str">
        <f t="shared" si="668"/>
        <v/>
      </c>
      <c r="CE658" s="16" t="str">
        <f t="shared" si="668"/>
        <v/>
      </c>
      <c r="CF658" s="16" t="str">
        <f t="shared" si="668"/>
        <v/>
      </c>
      <c r="CG658" s="16" t="str">
        <f t="shared" si="668"/>
        <v/>
      </c>
      <c r="CH658" s="66" t="str">
        <f t="shared" si="669"/>
        <v/>
      </c>
      <c r="CI658" s="42" t="str">
        <f t="shared" ref="CI658:CI721" si="681">IFERROR(AVERAGE(BP658:CG658),"")</f>
        <v/>
      </c>
      <c r="CJ658" s="42" t="str">
        <f t="shared" ref="CJ658:CJ721" si="682">IFERROR(MEDIAN(BP658:CG658),"")</f>
        <v/>
      </c>
      <c r="CK658" s="42" t="str">
        <f t="shared" ref="CK658:CK721" si="683">IFERROR(GEOMEAN(BP658:CG658),"")</f>
        <v/>
      </c>
      <c r="CL658" s="42" t="str">
        <f t="shared" ref="CL658:CL721" si="684">IFERROR(TRIMMEAN(BP658:CG658,$CL$10),"")</f>
        <v/>
      </c>
      <c r="CM658" s="42" t="str">
        <f t="shared" ref="CM658:CM721" si="685">IFERROR(HARMEAN(BP658:CG658),"")</f>
        <v/>
      </c>
      <c r="CN658" s="65">
        <f t="shared" si="671"/>
        <v>0</v>
      </c>
      <c r="CO658" s="73"/>
      <c r="CP658" s="41">
        <f t="shared" si="636"/>
        <v>0</v>
      </c>
      <c r="CQ658" s="39">
        <f t="shared" si="637"/>
        <v>0</v>
      </c>
      <c r="CR658" s="40">
        <f t="shared" si="638"/>
        <v>0</v>
      </c>
      <c r="CS658" s="134">
        <f t="shared" si="639"/>
        <v>0</v>
      </c>
      <c r="CT658" s="17"/>
      <c r="CU658" s="129"/>
      <c r="CV658" s="130">
        <f t="shared" si="672"/>
        <v>0</v>
      </c>
      <c r="CW658" s="134">
        <f t="shared" si="673"/>
        <v>0</v>
      </c>
      <c r="CX658" s="131">
        <f>+IF($I$7="SI",'INPUTS Y LISTAS'!$B$31,0)</f>
        <v>0</v>
      </c>
      <c r="CY658" s="132"/>
      <c r="CZ658" s="130">
        <f t="shared" si="674"/>
        <v>0</v>
      </c>
      <c r="DA658" s="134">
        <f t="shared" si="675"/>
        <v>0</v>
      </c>
      <c r="DB658" s="131">
        <f>+IF($I$7="SI",'INPUTS Y LISTAS'!$B$32,0)</f>
        <v>0</v>
      </c>
      <c r="DC658" s="132"/>
      <c r="DD658" s="130">
        <f t="shared" si="676"/>
        <v>0</v>
      </c>
      <c r="DE658" s="134">
        <f t="shared" si="677"/>
        <v>0</v>
      </c>
      <c r="DF658" s="131">
        <f>+IF($I$7="SI",'INPUTS Y LISTAS'!$B$33,0)</f>
        <v>0</v>
      </c>
      <c r="DG658" s="132"/>
      <c r="DH658" s="130">
        <f t="shared" si="678"/>
        <v>0</v>
      </c>
      <c r="DI658" s="134">
        <f t="shared" si="679"/>
        <v>0</v>
      </c>
      <c r="DJ658" s="136">
        <f t="shared" si="680"/>
        <v>0</v>
      </c>
    </row>
    <row r="659" spans="3:114" ht="15.75" hidden="1" outlineLevel="2" x14ac:dyDescent="0.2">
      <c r="C659" s="14">
        <f t="shared" si="631"/>
        <v>645</v>
      </c>
      <c r="D659" s="72"/>
      <c r="E659" s="69">
        <v>1</v>
      </c>
      <c r="F659" s="69"/>
      <c r="G659" s="70"/>
      <c r="H659" s="70"/>
      <c r="I659" s="70"/>
      <c r="J659" s="70"/>
      <c r="K659" s="70"/>
      <c r="L659" s="70"/>
      <c r="M659" s="70"/>
      <c r="N659" s="70"/>
      <c r="O659" s="70"/>
      <c r="P659" s="70"/>
      <c r="Q659" s="70"/>
      <c r="R659" s="70"/>
      <c r="S659" s="70"/>
      <c r="T659" s="70"/>
      <c r="U659" s="70"/>
      <c r="V659" s="70"/>
      <c r="W659" s="70"/>
      <c r="X659" s="70"/>
      <c r="Y659" s="71"/>
      <c r="Z659" s="87" t="s">
        <v>16</v>
      </c>
      <c r="AA659" s="15" t="str">
        <f>IF(G659="","",IF(Z659="SI",G659*(1+'INPUTS Y LISTAS'!$B$15),'Modelo Estadistico'!G659))</f>
        <v/>
      </c>
      <c r="AB659" s="15" t="str">
        <f>IF(H659="","",IF(Z659="SI",H659*(1+'INPUTS Y LISTAS'!$B$15),'Modelo Estadistico'!H659))</f>
        <v/>
      </c>
      <c r="AC659" s="15" t="str">
        <f>IF(I659="","",IF(Z659="SI",I659*(1+'INPUTS Y LISTAS'!$B$15),'Modelo Estadistico'!I659))</f>
        <v/>
      </c>
      <c r="AD659" s="15" t="str">
        <f>IF(J659="","",IF(Z659="SI",J659*(1+'INPUTS Y LISTAS'!$B$15),'Modelo Estadistico'!J659))</f>
        <v/>
      </c>
      <c r="AE659" s="15" t="str">
        <f>IF(K659="","",IF(Z659="SI",K659*(1+'INPUTS Y LISTAS'!$B$15),'Modelo Estadistico'!K659))</f>
        <v/>
      </c>
      <c r="AF659" s="15" t="str">
        <f>IF(L659="","",IF(Z659="SI",L659*(1+'INPUTS Y LISTAS'!$B$15),'Modelo Estadistico'!L659))</f>
        <v/>
      </c>
      <c r="AG659" s="15" t="str">
        <f>IF(M659="","",IF(Z659="SI",M659*(1+'INPUTS Y LISTAS'!$B$15),'Modelo Estadistico'!M659))</f>
        <v/>
      </c>
      <c r="AH659" s="15" t="str">
        <f>IF(N659="","",IF(Z659="SI",N659*(1+'INPUTS Y LISTAS'!$B$15),'Modelo Estadistico'!N659))</f>
        <v/>
      </c>
      <c r="AI659" s="15" t="str">
        <f>IF(O659="","",IF(Z659="SI",O659*(1+'INPUTS Y LISTAS'!$B$15),'Modelo Estadistico'!O659))</f>
        <v/>
      </c>
      <c r="AJ659" s="15" t="str">
        <f>IF(P659="","",IF(Z659="SI",P659*(1+'INPUTS Y LISTAS'!$B$15),'Modelo Estadistico'!P659))</f>
        <v/>
      </c>
      <c r="AK659" s="15" t="str">
        <f>IF(Q659="","",IF(Z659="SI",Q659*(1+'INPUTS Y LISTAS'!$B$15),'Modelo Estadistico'!Q659))</f>
        <v/>
      </c>
      <c r="AL659" s="15" t="str">
        <f>IF(R659="","",IF(Z659="SI",R659*(1+'INPUTS Y LISTAS'!$B$15),'Modelo Estadistico'!R659))</f>
        <v/>
      </c>
      <c r="AM659" s="15" t="str">
        <f>IF(S659="","",IF(Z659="SI",S659*(1+'INPUTS Y LISTAS'!$B$15),'Modelo Estadistico'!S659))</f>
        <v/>
      </c>
      <c r="AN659" s="15" t="str">
        <f>IF(T659="","",IF(Z659="SI",T659*(1+'INPUTS Y LISTAS'!$B$15),'Modelo Estadistico'!T659))</f>
        <v/>
      </c>
      <c r="AO659" s="15" t="str">
        <f>IF(U659="","",IF(Z659="SI",U659*(1+'INPUTS Y LISTAS'!$B$15),'Modelo Estadistico'!U659))</f>
        <v/>
      </c>
      <c r="AP659" s="15" t="str">
        <f>IF(V659="","",IF(Z659="SI",V659*(1+'INPUTS Y LISTAS'!$B$15),'Modelo Estadistico'!V659))</f>
        <v/>
      </c>
      <c r="AQ659" s="15" t="str">
        <f>IF(W659="","",IF(Z659="SI",W659*(1+'INPUTS Y LISTAS'!$B$15),'Modelo Estadistico'!W659))</f>
        <v/>
      </c>
      <c r="AR659" s="15" t="str">
        <f>IF(X659="","",IF(Z659="SI",X659*(1+'INPUTS Y LISTAS'!$B$15),'Modelo Estadistico'!X659))</f>
        <v/>
      </c>
      <c r="AS659" s="71"/>
      <c r="AT659" s="29" t="str">
        <f t="shared" si="632"/>
        <v/>
      </c>
      <c r="AU659" s="15" t="str">
        <f t="shared" si="633"/>
        <v/>
      </c>
      <c r="AV659" s="15" t="str">
        <f t="shared" si="634"/>
        <v/>
      </c>
      <c r="AW659" s="30" t="str">
        <f t="shared" si="635"/>
        <v/>
      </c>
      <c r="AX659" s="28" t="str">
        <f t="shared" si="670"/>
        <v/>
      </c>
      <c r="AY659" s="16" t="str">
        <f t="shared" si="642"/>
        <v/>
      </c>
      <c r="AZ659" s="16" t="str">
        <f t="shared" si="643"/>
        <v/>
      </c>
      <c r="BA659" s="16" t="str">
        <f t="shared" si="644"/>
        <v/>
      </c>
      <c r="BB659" s="16" t="str">
        <f t="shared" si="645"/>
        <v/>
      </c>
      <c r="BC659" s="16" t="str">
        <f t="shared" si="646"/>
        <v/>
      </c>
      <c r="BD659" s="16" t="str">
        <f t="shared" si="647"/>
        <v/>
      </c>
      <c r="BE659" s="16" t="str">
        <f t="shared" si="648"/>
        <v/>
      </c>
      <c r="BF659" s="16" t="str">
        <f t="shared" si="649"/>
        <v/>
      </c>
      <c r="BG659" s="16" t="str">
        <f t="shared" si="650"/>
        <v/>
      </c>
      <c r="BH659" s="16" t="str">
        <f t="shared" si="651"/>
        <v/>
      </c>
      <c r="BI659" s="16" t="str">
        <f t="shared" si="652"/>
        <v/>
      </c>
      <c r="BJ659" s="16" t="str">
        <f t="shared" si="653"/>
        <v/>
      </c>
      <c r="BK659" s="16" t="str">
        <f t="shared" si="654"/>
        <v/>
      </c>
      <c r="BL659" s="16" t="str">
        <f t="shared" si="655"/>
        <v/>
      </c>
      <c r="BM659" s="16"/>
      <c r="BN659" s="16" t="str">
        <f t="shared" si="656"/>
        <v/>
      </c>
      <c r="BO659" s="16" t="str">
        <f t="shared" si="657"/>
        <v/>
      </c>
      <c r="BP659" s="28" t="str">
        <f t="shared" si="658"/>
        <v/>
      </c>
      <c r="BQ659" s="16" t="str">
        <f t="shared" si="659"/>
        <v/>
      </c>
      <c r="BR659" s="16" t="str">
        <f t="shared" si="660"/>
        <v/>
      </c>
      <c r="BS659" s="16" t="str">
        <f t="shared" si="661"/>
        <v/>
      </c>
      <c r="BT659" s="16" t="str">
        <f t="shared" si="662"/>
        <v/>
      </c>
      <c r="BU659" s="16" t="str">
        <f t="shared" si="663"/>
        <v/>
      </c>
      <c r="BV659" s="16" t="str">
        <f t="shared" si="664"/>
        <v/>
      </c>
      <c r="BW659" s="16" t="str">
        <f t="shared" si="665"/>
        <v/>
      </c>
      <c r="BX659" s="16" t="str">
        <f t="shared" si="666"/>
        <v/>
      </c>
      <c r="BY659" s="16" t="str">
        <f t="shared" si="667"/>
        <v/>
      </c>
      <c r="BZ659" s="16" t="str">
        <f t="shared" si="668"/>
        <v/>
      </c>
      <c r="CA659" s="16" t="str">
        <f t="shared" si="668"/>
        <v/>
      </c>
      <c r="CB659" s="16" t="str">
        <f t="shared" si="668"/>
        <v/>
      </c>
      <c r="CC659" s="16" t="str">
        <f t="shared" si="668"/>
        <v/>
      </c>
      <c r="CD659" s="16" t="str">
        <f t="shared" si="668"/>
        <v/>
      </c>
      <c r="CE659" s="16" t="str">
        <f t="shared" si="668"/>
        <v/>
      </c>
      <c r="CF659" s="16" t="str">
        <f t="shared" si="668"/>
        <v/>
      </c>
      <c r="CG659" s="16" t="str">
        <f t="shared" si="668"/>
        <v/>
      </c>
      <c r="CH659" s="66" t="str">
        <f t="shared" si="669"/>
        <v/>
      </c>
      <c r="CI659" s="42" t="str">
        <f t="shared" si="681"/>
        <v/>
      </c>
      <c r="CJ659" s="42" t="str">
        <f t="shared" si="682"/>
        <v/>
      </c>
      <c r="CK659" s="42" t="str">
        <f t="shared" si="683"/>
        <v/>
      </c>
      <c r="CL659" s="42" t="str">
        <f t="shared" si="684"/>
        <v/>
      </c>
      <c r="CM659" s="42" t="str">
        <f t="shared" si="685"/>
        <v/>
      </c>
      <c r="CN659" s="65">
        <f t="shared" si="671"/>
        <v>0</v>
      </c>
      <c r="CO659" s="73"/>
      <c r="CP659" s="41">
        <f t="shared" si="636"/>
        <v>0</v>
      </c>
      <c r="CQ659" s="39">
        <f t="shared" si="637"/>
        <v>0</v>
      </c>
      <c r="CR659" s="40">
        <f t="shared" si="638"/>
        <v>0</v>
      </c>
      <c r="CS659" s="134">
        <f t="shared" si="639"/>
        <v>0</v>
      </c>
      <c r="CT659" s="17"/>
      <c r="CU659" s="129"/>
      <c r="CV659" s="130">
        <f t="shared" si="672"/>
        <v>0</v>
      </c>
      <c r="CW659" s="134">
        <f t="shared" si="673"/>
        <v>0</v>
      </c>
      <c r="CX659" s="131">
        <f>+IF($I$7="SI",'INPUTS Y LISTAS'!$B$31,0)</f>
        <v>0</v>
      </c>
      <c r="CY659" s="132"/>
      <c r="CZ659" s="130">
        <f t="shared" si="674"/>
        <v>0</v>
      </c>
      <c r="DA659" s="134">
        <f t="shared" si="675"/>
        <v>0</v>
      </c>
      <c r="DB659" s="131">
        <f>+IF($I$7="SI",'INPUTS Y LISTAS'!$B$32,0)</f>
        <v>0</v>
      </c>
      <c r="DC659" s="132"/>
      <c r="DD659" s="130">
        <f t="shared" si="676"/>
        <v>0</v>
      </c>
      <c r="DE659" s="134">
        <f t="shared" si="677"/>
        <v>0</v>
      </c>
      <c r="DF659" s="131">
        <f>+IF($I$7="SI",'INPUTS Y LISTAS'!$B$33,0)</f>
        <v>0</v>
      </c>
      <c r="DG659" s="132"/>
      <c r="DH659" s="130">
        <f t="shared" si="678"/>
        <v>0</v>
      </c>
      <c r="DI659" s="134">
        <f t="shared" si="679"/>
        <v>0</v>
      </c>
      <c r="DJ659" s="136">
        <f t="shared" si="680"/>
        <v>0</v>
      </c>
    </row>
    <row r="660" spans="3:114" ht="15.75" hidden="1" outlineLevel="2" x14ac:dyDescent="0.2">
      <c r="C660" s="14">
        <f t="shared" si="631"/>
        <v>646</v>
      </c>
      <c r="D660" s="72"/>
      <c r="E660" s="69">
        <v>1</v>
      </c>
      <c r="F660" s="69"/>
      <c r="G660" s="70"/>
      <c r="H660" s="70"/>
      <c r="I660" s="70"/>
      <c r="J660" s="70"/>
      <c r="K660" s="70"/>
      <c r="L660" s="70"/>
      <c r="M660" s="70"/>
      <c r="N660" s="70"/>
      <c r="O660" s="70"/>
      <c r="P660" s="70"/>
      <c r="Q660" s="70"/>
      <c r="R660" s="70"/>
      <c r="S660" s="70"/>
      <c r="T660" s="70"/>
      <c r="U660" s="70"/>
      <c r="V660" s="70"/>
      <c r="W660" s="70"/>
      <c r="X660" s="70"/>
      <c r="Y660" s="71"/>
      <c r="Z660" s="87" t="s">
        <v>16</v>
      </c>
      <c r="AA660" s="15" t="str">
        <f>IF(G660="","",IF(Z660="SI",G660*(1+'INPUTS Y LISTAS'!$B$15),'Modelo Estadistico'!G660))</f>
        <v/>
      </c>
      <c r="AB660" s="15" t="str">
        <f>IF(H660="","",IF(Z660="SI",H660*(1+'INPUTS Y LISTAS'!$B$15),'Modelo Estadistico'!H660))</f>
        <v/>
      </c>
      <c r="AC660" s="15" t="str">
        <f>IF(I660="","",IF(Z660="SI",I660*(1+'INPUTS Y LISTAS'!$B$15),'Modelo Estadistico'!I660))</f>
        <v/>
      </c>
      <c r="AD660" s="15" t="str">
        <f>IF(J660="","",IF(Z660="SI",J660*(1+'INPUTS Y LISTAS'!$B$15),'Modelo Estadistico'!J660))</f>
        <v/>
      </c>
      <c r="AE660" s="15" t="str">
        <f>IF(K660="","",IF(Z660="SI",K660*(1+'INPUTS Y LISTAS'!$B$15),'Modelo Estadistico'!K660))</f>
        <v/>
      </c>
      <c r="AF660" s="15" t="str">
        <f>IF(L660="","",IF(Z660="SI",L660*(1+'INPUTS Y LISTAS'!$B$15),'Modelo Estadistico'!L660))</f>
        <v/>
      </c>
      <c r="AG660" s="15" t="str">
        <f>IF(M660="","",IF(Z660="SI",M660*(1+'INPUTS Y LISTAS'!$B$15),'Modelo Estadistico'!M660))</f>
        <v/>
      </c>
      <c r="AH660" s="15" t="str">
        <f>IF(N660="","",IF(Z660="SI",N660*(1+'INPUTS Y LISTAS'!$B$15),'Modelo Estadistico'!N660))</f>
        <v/>
      </c>
      <c r="AI660" s="15" t="str">
        <f>IF(O660="","",IF(Z660="SI",O660*(1+'INPUTS Y LISTAS'!$B$15),'Modelo Estadistico'!O660))</f>
        <v/>
      </c>
      <c r="AJ660" s="15" t="str">
        <f>IF(P660="","",IF(Z660="SI",P660*(1+'INPUTS Y LISTAS'!$B$15),'Modelo Estadistico'!P660))</f>
        <v/>
      </c>
      <c r="AK660" s="15" t="str">
        <f>IF(Q660="","",IF(Z660="SI",Q660*(1+'INPUTS Y LISTAS'!$B$15),'Modelo Estadistico'!Q660))</f>
        <v/>
      </c>
      <c r="AL660" s="15" t="str">
        <f>IF(R660="","",IF(Z660="SI",R660*(1+'INPUTS Y LISTAS'!$B$15),'Modelo Estadistico'!R660))</f>
        <v/>
      </c>
      <c r="AM660" s="15" t="str">
        <f>IF(S660="","",IF(Z660="SI",S660*(1+'INPUTS Y LISTAS'!$B$15),'Modelo Estadistico'!S660))</f>
        <v/>
      </c>
      <c r="AN660" s="15" t="str">
        <f>IF(T660="","",IF(Z660="SI",T660*(1+'INPUTS Y LISTAS'!$B$15),'Modelo Estadistico'!T660))</f>
        <v/>
      </c>
      <c r="AO660" s="15" t="str">
        <f>IF(U660="","",IF(Z660="SI",U660*(1+'INPUTS Y LISTAS'!$B$15),'Modelo Estadistico'!U660))</f>
        <v/>
      </c>
      <c r="AP660" s="15" t="str">
        <f>IF(V660="","",IF(Z660="SI",V660*(1+'INPUTS Y LISTAS'!$B$15),'Modelo Estadistico'!V660))</f>
        <v/>
      </c>
      <c r="AQ660" s="15" t="str">
        <f>IF(W660="","",IF(Z660="SI",W660*(1+'INPUTS Y LISTAS'!$B$15),'Modelo Estadistico'!W660))</f>
        <v/>
      </c>
      <c r="AR660" s="15" t="str">
        <f>IF(X660="","",IF(Z660="SI",X660*(1+'INPUTS Y LISTAS'!$B$15),'Modelo Estadistico'!X660))</f>
        <v/>
      </c>
      <c r="AS660" s="71"/>
      <c r="AT660" s="29" t="str">
        <f t="shared" si="632"/>
        <v/>
      </c>
      <c r="AU660" s="15" t="str">
        <f t="shared" si="633"/>
        <v/>
      </c>
      <c r="AV660" s="15" t="str">
        <f t="shared" si="634"/>
        <v/>
      </c>
      <c r="AW660" s="30" t="str">
        <f t="shared" si="635"/>
        <v/>
      </c>
      <c r="AX660" s="28" t="str">
        <f t="shared" si="670"/>
        <v/>
      </c>
      <c r="AY660" s="16" t="str">
        <f t="shared" si="642"/>
        <v/>
      </c>
      <c r="AZ660" s="16" t="str">
        <f t="shared" si="643"/>
        <v/>
      </c>
      <c r="BA660" s="16" t="str">
        <f t="shared" si="644"/>
        <v/>
      </c>
      <c r="BB660" s="16" t="str">
        <f t="shared" si="645"/>
        <v/>
      </c>
      <c r="BC660" s="16" t="str">
        <f t="shared" si="646"/>
        <v/>
      </c>
      <c r="BD660" s="16" t="str">
        <f t="shared" si="647"/>
        <v/>
      </c>
      <c r="BE660" s="16" t="str">
        <f t="shared" si="648"/>
        <v/>
      </c>
      <c r="BF660" s="16" t="str">
        <f t="shared" si="649"/>
        <v/>
      </c>
      <c r="BG660" s="16" t="str">
        <f t="shared" si="650"/>
        <v/>
      </c>
      <c r="BH660" s="16" t="str">
        <f t="shared" si="651"/>
        <v/>
      </c>
      <c r="BI660" s="16" t="str">
        <f t="shared" si="652"/>
        <v/>
      </c>
      <c r="BJ660" s="16" t="str">
        <f t="shared" si="653"/>
        <v/>
      </c>
      <c r="BK660" s="16" t="str">
        <f t="shared" si="654"/>
        <v/>
      </c>
      <c r="BL660" s="16" t="str">
        <f t="shared" si="655"/>
        <v/>
      </c>
      <c r="BM660" s="16"/>
      <c r="BN660" s="16" t="str">
        <f t="shared" si="656"/>
        <v/>
      </c>
      <c r="BO660" s="16" t="str">
        <f t="shared" si="657"/>
        <v/>
      </c>
      <c r="BP660" s="28" t="str">
        <f t="shared" si="658"/>
        <v/>
      </c>
      <c r="BQ660" s="16" t="str">
        <f t="shared" si="659"/>
        <v/>
      </c>
      <c r="BR660" s="16" t="str">
        <f t="shared" si="660"/>
        <v/>
      </c>
      <c r="BS660" s="16" t="str">
        <f t="shared" si="661"/>
        <v/>
      </c>
      <c r="BT660" s="16" t="str">
        <f t="shared" si="662"/>
        <v/>
      </c>
      <c r="BU660" s="16" t="str">
        <f t="shared" si="663"/>
        <v/>
      </c>
      <c r="BV660" s="16" t="str">
        <f t="shared" si="664"/>
        <v/>
      </c>
      <c r="BW660" s="16" t="str">
        <f t="shared" si="665"/>
        <v/>
      </c>
      <c r="BX660" s="16" t="str">
        <f t="shared" si="666"/>
        <v/>
      </c>
      <c r="BY660" s="16" t="str">
        <f t="shared" si="667"/>
        <v/>
      </c>
      <c r="BZ660" s="16" t="str">
        <f t="shared" si="668"/>
        <v/>
      </c>
      <c r="CA660" s="16" t="str">
        <f t="shared" si="668"/>
        <v/>
      </c>
      <c r="CB660" s="16" t="str">
        <f t="shared" si="668"/>
        <v/>
      </c>
      <c r="CC660" s="16" t="str">
        <f t="shared" si="668"/>
        <v/>
      </c>
      <c r="CD660" s="16" t="str">
        <f t="shared" si="668"/>
        <v/>
      </c>
      <c r="CE660" s="16" t="str">
        <f t="shared" si="668"/>
        <v/>
      </c>
      <c r="CF660" s="16" t="str">
        <f t="shared" si="668"/>
        <v/>
      </c>
      <c r="CG660" s="16" t="str">
        <f t="shared" si="668"/>
        <v/>
      </c>
      <c r="CH660" s="66" t="str">
        <f t="shared" si="669"/>
        <v/>
      </c>
      <c r="CI660" s="42" t="str">
        <f t="shared" si="681"/>
        <v/>
      </c>
      <c r="CJ660" s="42" t="str">
        <f t="shared" si="682"/>
        <v/>
      </c>
      <c r="CK660" s="42" t="str">
        <f t="shared" si="683"/>
        <v/>
      </c>
      <c r="CL660" s="42" t="str">
        <f t="shared" si="684"/>
        <v/>
      </c>
      <c r="CM660" s="42" t="str">
        <f t="shared" si="685"/>
        <v/>
      </c>
      <c r="CN660" s="65">
        <f t="shared" si="671"/>
        <v>0</v>
      </c>
      <c r="CO660" s="73"/>
      <c r="CP660" s="41">
        <f t="shared" si="636"/>
        <v>0</v>
      </c>
      <c r="CQ660" s="39">
        <f t="shared" si="637"/>
        <v>0</v>
      </c>
      <c r="CR660" s="40">
        <f t="shared" si="638"/>
        <v>0</v>
      </c>
      <c r="CS660" s="134">
        <f t="shared" si="639"/>
        <v>0</v>
      </c>
      <c r="CT660" s="17"/>
      <c r="CU660" s="129"/>
      <c r="CV660" s="130">
        <f t="shared" si="672"/>
        <v>0</v>
      </c>
      <c r="CW660" s="134">
        <f t="shared" si="673"/>
        <v>0</v>
      </c>
      <c r="CX660" s="131">
        <f>+IF($I$7="SI",'INPUTS Y LISTAS'!$B$31,0)</f>
        <v>0</v>
      </c>
      <c r="CY660" s="132"/>
      <c r="CZ660" s="130">
        <f t="shared" si="674"/>
        <v>0</v>
      </c>
      <c r="DA660" s="134">
        <f t="shared" si="675"/>
        <v>0</v>
      </c>
      <c r="DB660" s="131">
        <f>+IF($I$7="SI",'INPUTS Y LISTAS'!$B$32,0)</f>
        <v>0</v>
      </c>
      <c r="DC660" s="132"/>
      <c r="DD660" s="130">
        <f t="shared" si="676"/>
        <v>0</v>
      </c>
      <c r="DE660" s="134">
        <f t="shared" si="677"/>
        <v>0</v>
      </c>
      <c r="DF660" s="131">
        <f>+IF($I$7="SI",'INPUTS Y LISTAS'!$B$33,0)</f>
        <v>0</v>
      </c>
      <c r="DG660" s="132"/>
      <c r="DH660" s="130">
        <f t="shared" si="678"/>
        <v>0</v>
      </c>
      <c r="DI660" s="134">
        <f t="shared" si="679"/>
        <v>0</v>
      </c>
      <c r="DJ660" s="136">
        <f t="shared" si="680"/>
        <v>0</v>
      </c>
    </row>
    <row r="661" spans="3:114" ht="15.75" hidden="1" outlineLevel="2" x14ac:dyDescent="0.2">
      <c r="C661" s="14">
        <f t="shared" si="631"/>
        <v>647</v>
      </c>
      <c r="D661" s="72"/>
      <c r="E661" s="69">
        <v>1</v>
      </c>
      <c r="F661" s="69"/>
      <c r="G661" s="70"/>
      <c r="H661" s="70"/>
      <c r="I661" s="70"/>
      <c r="J661" s="70"/>
      <c r="K661" s="70"/>
      <c r="L661" s="70"/>
      <c r="M661" s="70"/>
      <c r="N661" s="70"/>
      <c r="O661" s="70"/>
      <c r="P661" s="70"/>
      <c r="Q661" s="70"/>
      <c r="R661" s="70"/>
      <c r="S661" s="70"/>
      <c r="T661" s="70"/>
      <c r="U661" s="70"/>
      <c r="V661" s="70"/>
      <c r="W661" s="70"/>
      <c r="X661" s="70"/>
      <c r="Y661" s="71"/>
      <c r="Z661" s="87" t="s">
        <v>16</v>
      </c>
      <c r="AA661" s="15" t="str">
        <f>IF(G661="","",IF(Z661="SI",G661*(1+'INPUTS Y LISTAS'!$B$15),'Modelo Estadistico'!G661))</f>
        <v/>
      </c>
      <c r="AB661" s="15" t="str">
        <f>IF(H661="","",IF(Z661="SI",H661*(1+'INPUTS Y LISTAS'!$B$15),'Modelo Estadistico'!H661))</f>
        <v/>
      </c>
      <c r="AC661" s="15" t="str">
        <f>IF(I661="","",IF(Z661="SI",I661*(1+'INPUTS Y LISTAS'!$B$15),'Modelo Estadistico'!I661))</f>
        <v/>
      </c>
      <c r="AD661" s="15" t="str">
        <f>IF(J661="","",IF(Z661="SI",J661*(1+'INPUTS Y LISTAS'!$B$15),'Modelo Estadistico'!J661))</f>
        <v/>
      </c>
      <c r="AE661" s="15" t="str">
        <f>IF(K661="","",IF(Z661="SI",K661*(1+'INPUTS Y LISTAS'!$B$15),'Modelo Estadistico'!K661))</f>
        <v/>
      </c>
      <c r="AF661" s="15" t="str">
        <f>IF(L661="","",IF(Z661="SI",L661*(1+'INPUTS Y LISTAS'!$B$15),'Modelo Estadistico'!L661))</f>
        <v/>
      </c>
      <c r="AG661" s="15" t="str">
        <f>IF(M661="","",IF(Z661="SI",M661*(1+'INPUTS Y LISTAS'!$B$15),'Modelo Estadistico'!M661))</f>
        <v/>
      </c>
      <c r="AH661" s="15" t="str">
        <f>IF(N661="","",IF(Z661="SI",N661*(1+'INPUTS Y LISTAS'!$B$15),'Modelo Estadistico'!N661))</f>
        <v/>
      </c>
      <c r="AI661" s="15" t="str">
        <f>IF(O661="","",IF(Z661="SI",O661*(1+'INPUTS Y LISTAS'!$B$15),'Modelo Estadistico'!O661))</f>
        <v/>
      </c>
      <c r="AJ661" s="15" t="str">
        <f>IF(P661="","",IF(Z661="SI",P661*(1+'INPUTS Y LISTAS'!$B$15),'Modelo Estadistico'!P661))</f>
        <v/>
      </c>
      <c r="AK661" s="15" t="str">
        <f>IF(Q661="","",IF(Z661="SI",Q661*(1+'INPUTS Y LISTAS'!$B$15),'Modelo Estadistico'!Q661))</f>
        <v/>
      </c>
      <c r="AL661" s="15" t="str">
        <f>IF(R661="","",IF(Z661="SI",R661*(1+'INPUTS Y LISTAS'!$B$15),'Modelo Estadistico'!R661))</f>
        <v/>
      </c>
      <c r="AM661" s="15" t="str">
        <f>IF(S661="","",IF(Z661="SI",S661*(1+'INPUTS Y LISTAS'!$B$15),'Modelo Estadistico'!S661))</f>
        <v/>
      </c>
      <c r="AN661" s="15" t="str">
        <f>IF(T661="","",IF(Z661="SI",T661*(1+'INPUTS Y LISTAS'!$B$15),'Modelo Estadistico'!T661))</f>
        <v/>
      </c>
      <c r="AO661" s="15" t="str">
        <f>IF(U661="","",IF(Z661="SI",U661*(1+'INPUTS Y LISTAS'!$B$15),'Modelo Estadistico'!U661))</f>
        <v/>
      </c>
      <c r="AP661" s="15" t="str">
        <f>IF(V661="","",IF(Z661="SI",V661*(1+'INPUTS Y LISTAS'!$B$15),'Modelo Estadistico'!V661))</f>
        <v/>
      </c>
      <c r="AQ661" s="15" t="str">
        <f>IF(W661="","",IF(Z661="SI",W661*(1+'INPUTS Y LISTAS'!$B$15),'Modelo Estadistico'!W661))</f>
        <v/>
      </c>
      <c r="AR661" s="15" t="str">
        <f>IF(X661="","",IF(Z661="SI",X661*(1+'INPUTS Y LISTAS'!$B$15),'Modelo Estadistico'!X661))</f>
        <v/>
      </c>
      <c r="AS661" s="71"/>
      <c r="AT661" s="29" t="str">
        <f t="shared" si="632"/>
        <v/>
      </c>
      <c r="AU661" s="15" t="str">
        <f t="shared" si="633"/>
        <v/>
      </c>
      <c r="AV661" s="15" t="str">
        <f t="shared" si="634"/>
        <v/>
      </c>
      <c r="AW661" s="30" t="str">
        <f t="shared" si="635"/>
        <v/>
      </c>
      <c r="AX661" s="28" t="str">
        <f t="shared" si="670"/>
        <v/>
      </c>
      <c r="AY661" s="16" t="str">
        <f t="shared" si="642"/>
        <v/>
      </c>
      <c r="AZ661" s="16" t="str">
        <f t="shared" si="643"/>
        <v/>
      </c>
      <c r="BA661" s="16" t="str">
        <f t="shared" si="644"/>
        <v/>
      </c>
      <c r="BB661" s="16" t="str">
        <f t="shared" si="645"/>
        <v/>
      </c>
      <c r="BC661" s="16" t="str">
        <f t="shared" si="646"/>
        <v/>
      </c>
      <c r="BD661" s="16" t="str">
        <f t="shared" si="647"/>
        <v/>
      </c>
      <c r="BE661" s="16" t="str">
        <f t="shared" si="648"/>
        <v/>
      </c>
      <c r="BF661" s="16" t="str">
        <f t="shared" si="649"/>
        <v/>
      </c>
      <c r="BG661" s="16" t="str">
        <f t="shared" si="650"/>
        <v/>
      </c>
      <c r="BH661" s="16" t="str">
        <f t="shared" si="651"/>
        <v/>
      </c>
      <c r="BI661" s="16" t="str">
        <f t="shared" si="652"/>
        <v/>
      </c>
      <c r="BJ661" s="16" t="str">
        <f t="shared" si="653"/>
        <v/>
      </c>
      <c r="BK661" s="16" t="str">
        <f t="shared" si="654"/>
        <v/>
      </c>
      <c r="BL661" s="16" t="str">
        <f t="shared" si="655"/>
        <v/>
      </c>
      <c r="BM661" s="16"/>
      <c r="BN661" s="16" t="str">
        <f t="shared" si="656"/>
        <v/>
      </c>
      <c r="BO661" s="16" t="str">
        <f t="shared" si="657"/>
        <v/>
      </c>
      <c r="BP661" s="28" t="str">
        <f t="shared" si="658"/>
        <v/>
      </c>
      <c r="BQ661" s="16" t="str">
        <f t="shared" si="659"/>
        <v/>
      </c>
      <c r="BR661" s="16" t="str">
        <f t="shared" si="660"/>
        <v/>
      </c>
      <c r="BS661" s="16" t="str">
        <f t="shared" si="661"/>
        <v/>
      </c>
      <c r="BT661" s="16" t="str">
        <f t="shared" si="662"/>
        <v/>
      </c>
      <c r="BU661" s="16" t="str">
        <f t="shared" si="663"/>
        <v/>
      </c>
      <c r="BV661" s="16" t="str">
        <f t="shared" si="664"/>
        <v/>
      </c>
      <c r="BW661" s="16" t="str">
        <f t="shared" si="665"/>
        <v/>
      </c>
      <c r="BX661" s="16" t="str">
        <f t="shared" si="666"/>
        <v/>
      </c>
      <c r="BY661" s="16" t="str">
        <f t="shared" si="667"/>
        <v/>
      </c>
      <c r="BZ661" s="16" t="str">
        <f t="shared" si="668"/>
        <v/>
      </c>
      <c r="CA661" s="16" t="str">
        <f t="shared" si="668"/>
        <v/>
      </c>
      <c r="CB661" s="16" t="str">
        <f t="shared" si="668"/>
        <v/>
      </c>
      <c r="CC661" s="16" t="str">
        <f t="shared" si="668"/>
        <v/>
      </c>
      <c r="CD661" s="16" t="str">
        <f t="shared" si="668"/>
        <v/>
      </c>
      <c r="CE661" s="16" t="str">
        <f t="shared" si="668"/>
        <v/>
      </c>
      <c r="CF661" s="16" t="str">
        <f t="shared" si="668"/>
        <v/>
      </c>
      <c r="CG661" s="16" t="str">
        <f t="shared" si="668"/>
        <v/>
      </c>
      <c r="CH661" s="66" t="str">
        <f t="shared" si="669"/>
        <v/>
      </c>
      <c r="CI661" s="42" t="str">
        <f t="shared" si="681"/>
        <v/>
      </c>
      <c r="CJ661" s="42" t="str">
        <f t="shared" si="682"/>
        <v/>
      </c>
      <c r="CK661" s="42" t="str">
        <f t="shared" si="683"/>
        <v/>
      </c>
      <c r="CL661" s="42" t="str">
        <f t="shared" si="684"/>
        <v/>
      </c>
      <c r="CM661" s="42" t="str">
        <f t="shared" si="685"/>
        <v/>
      </c>
      <c r="CN661" s="65">
        <f t="shared" si="671"/>
        <v>0</v>
      </c>
      <c r="CO661" s="73"/>
      <c r="CP661" s="41">
        <f t="shared" si="636"/>
        <v>0</v>
      </c>
      <c r="CQ661" s="39">
        <f t="shared" si="637"/>
        <v>0</v>
      </c>
      <c r="CR661" s="40">
        <f t="shared" si="638"/>
        <v>0</v>
      </c>
      <c r="CS661" s="134">
        <f t="shared" si="639"/>
        <v>0</v>
      </c>
      <c r="CT661" s="17"/>
      <c r="CU661" s="129"/>
      <c r="CV661" s="130">
        <f t="shared" si="672"/>
        <v>0</v>
      </c>
      <c r="CW661" s="134">
        <f t="shared" si="673"/>
        <v>0</v>
      </c>
      <c r="CX661" s="131">
        <f>+IF($I$7="SI",'INPUTS Y LISTAS'!$B$31,0)</f>
        <v>0</v>
      </c>
      <c r="CY661" s="132"/>
      <c r="CZ661" s="130">
        <f t="shared" si="674"/>
        <v>0</v>
      </c>
      <c r="DA661" s="134">
        <f t="shared" si="675"/>
        <v>0</v>
      </c>
      <c r="DB661" s="131">
        <f>+IF($I$7="SI",'INPUTS Y LISTAS'!$B$32,0)</f>
        <v>0</v>
      </c>
      <c r="DC661" s="132"/>
      <c r="DD661" s="130">
        <f t="shared" si="676"/>
        <v>0</v>
      </c>
      <c r="DE661" s="134">
        <f t="shared" si="677"/>
        <v>0</v>
      </c>
      <c r="DF661" s="131">
        <f>+IF($I$7="SI",'INPUTS Y LISTAS'!$B$33,0)</f>
        <v>0</v>
      </c>
      <c r="DG661" s="132"/>
      <c r="DH661" s="130">
        <f t="shared" si="678"/>
        <v>0</v>
      </c>
      <c r="DI661" s="134">
        <f t="shared" si="679"/>
        <v>0</v>
      </c>
      <c r="DJ661" s="136">
        <f t="shared" si="680"/>
        <v>0</v>
      </c>
    </row>
    <row r="662" spans="3:114" ht="15.75" hidden="1" outlineLevel="2" x14ac:dyDescent="0.2">
      <c r="C662" s="14">
        <f t="shared" si="631"/>
        <v>648</v>
      </c>
      <c r="D662" s="72"/>
      <c r="E662" s="69">
        <v>1</v>
      </c>
      <c r="F662" s="69"/>
      <c r="G662" s="70"/>
      <c r="H662" s="70"/>
      <c r="I662" s="70"/>
      <c r="J662" s="70"/>
      <c r="K662" s="70"/>
      <c r="L662" s="70"/>
      <c r="M662" s="70"/>
      <c r="N662" s="70"/>
      <c r="O662" s="70"/>
      <c r="P662" s="70"/>
      <c r="Q662" s="70"/>
      <c r="R662" s="70"/>
      <c r="S662" s="70"/>
      <c r="T662" s="70"/>
      <c r="U662" s="70"/>
      <c r="V662" s="70"/>
      <c r="W662" s="70"/>
      <c r="X662" s="70"/>
      <c r="Y662" s="71"/>
      <c r="Z662" s="87" t="s">
        <v>16</v>
      </c>
      <c r="AA662" s="15" t="str">
        <f>IF(G662="","",IF(Z662="SI",G662*(1+'INPUTS Y LISTAS'!$B$15),'Modelo Estadistico'!G662))</f>
        <v/>
      </c>
      <c r="AB662" s="15" t="str">
        <f>IF(H662="","",IF(Z662="SI",H662*(1+'INPUTS Y LISTAS'!$B$15),'Modelo Estadistico'!H662))</f>
        <v/>
      </c>
      <c r="AC662" s="15" t="str">
        <f>IF(I662="","",IF(Z662="SI",I662*(1+'INPUTS Y LISTAS'!$B$15),'Modelo Estadistico'!I662))</f>
        <v/>
      </c>
      <c r="AD662" s="15" t="str">
        <f>IF(J662="","",IF(Z662="SI",J662*(1+'INPUTS Y LISTAS'!$B$15),'Modelo Estadistico'!J662))</f>
        <v/>
      </c>
      <c r="AE662" s="15" t="str">
        <f>IF(K662="","",IF(Z662="SI",K662*(1+'INPUTS Y LISTAS'!$B$15),'Modelo Estadistico'!K662))</f>
        <v/>
      </c>
      <c r="AF662" s="15" t="str">
        <f>IF(L662="","",IF(Z662="SI",L662*(1+'INPUTS Y LISTAS'!$B$15),'Modelo Estadistico'!L662))</f>
        <v/>
      </c>
      <c r="AG662" s="15" t="str">
        <f>IF(M662="","",IF(Z662="SI",M662*(1+'INPUTS Y LISTAS'!$B$15),'Modelo Estadistico'!M662))</f>
        <v/>
      </c>
      <c r="AH662" s="15" t="str">
        <f>IF(N662="","",IF(Z662="SI",N662*(1+'INPUTS Y LISTAS'!$B$15),'Modelo Estadistico'!N662))</f>
        <v/>
      </c>
      <c r="AI662" s="15" t="str">
        <f>IF(O662="","",IF(Z662="SI",O662*(1+'INPUTS Y LISTAS'!$B$15),'Modelo Estadistico'!O662))</f>
        <v/>
      </c>
      <c r="AJ662" s="15" t="str">
        <f>IF(P662="","",IF(Z662="SI",P662*(1+'INPUTS Y LISTAS'!$B$15),'Modelo Estadistico'!P662))</f>
        <v/>
      </c>
      <c r="AK662" s="15" t="str">
        <f>IF(Q662="","",IF(Z662="SI",Q662*(1+'INPUTS Y LISTAS'!$B$15),'Modelo Estadistico'!Q662))</f>
        <v/>
      </c>
      <c r="AL662" s="15" t="str">
        <f>IF(R662="","",IF(Z662="SI",R662*(1+'INPUTS Y LISTAS'!$B$15),'Modelo Estadistico'!R662))</f>
        <v/>
      </c>
      <c r="AM662" s="15" t="str">
        <f>IF(S662="","",IF(Z662="SI",S662*(1+'INPUTS Y LISTAS'!$B$15),'Modelo Estadistico'!S662))</f>
        <v/>
      </c>
      <c r="AN662" s="15" t="str">
        <f>IF(T662="","",IF(Z662="SI",T662*(1+'INPUTS Y LISTAS'!$B$15),'Modelo Estadistico'!T662))</f>
        <v/>
      </c>
      <c r="AO662" s="15" t="str">
        <f>IF(U662="","",IF(Z662="SI",U662*(1+'INPUTS Y LISTAS'!$B$15),'Modelo Estadistico'!U662))</f>
        <v/>
      </c>
      <c r="AP662" s="15" t="str">
        <f>IF(V662="","",IF(Z662="SI",V662*(1+'INPUTS Y LISTAS'!$B$15),'Modelo Estadistico'!V662))</f>
        <v/>
      </c>
      <c r="AQ662" s="15" t="str">
        <f>IF(W662="","",IF(Z662="SI",W662*(1+'INPUTS Y LISTAS'!$B$15),'Modelo Estadistico'!W662))</f>
        <v/>
      </c>
      <c r="AR662" s="15" t="str">
        <f>IF(X662="","",IF(Z662="SI",X662*(1+'INPUTS Y LISTAS'!$B$15),'Modelo Estadistico'!X662))</f>
        <v/>
      </c>
      <c r="AS662" s="71"/>
      <c r="AT662" s="29" t="str">
        <f t="shared" si="632"/>
        <v/>
      </c>
      <c r="AU662" s="15" t="str">
        <f t="shared" si="633"/>
        <v/>
      </c>
      <c r="AV662" s="15" t="str">
        <f t="shared" si="634"/>
        <v/>
      </c>
      <c r="AW662" s="30" t="str">
        <f t="shared" si="635"/>
        <v/>
      </c>
      <c r="AX662" s="28" t="str">
        <f t="shared" si="670"/>
        <v/>
      </c>
      <c r="AY662" s="16" t="str">
        <f t="shared" si="642"/>
        <v/>
      </c>
      <c r="AZ662" s="16" t="str">
        <f t="shared" si="643"/>
        <v/>
      </c>
      <c r="BA662" s="16" t="str">
        <f t="shared" si="644"/>
        <v/>
      </c>
      <c r="BB662" s="16" t="str">
        <f t="shared" si="645"/>
        <v/>
      </c>
      <c r="BC662" s="16" t="str">
        <f t="shared" si="646"/>
        <v/>
      </c>
      <c r="BD662" s="16" t="str">
        <f t="shared" si="647"/>
        <v/>
      </c>
      <c r="BE662" s="16" t="str">
        <f t="shared" si="648"/>
        <v/>
      </c>
      <c r="BF662" s="16" t="str">
        <f t="shared" si="649"/>
        <v/>
      </c>
      <c r="BG662" s="16" t="str">
        <f t="shared" si="650"/>
        <v/>
      </c>
      <c r="BH662" s="16" t="str">
        <f t="shared" si="651"/>
        <v/>
      </c>
      <c r="BI662" s="16" t="str">
        <f t="shared" si="652"/>
        <v/>
      </c>
      <c r="BJ662" s="16" t="str">
        <f t="shared" si="653"/>
        <v/>
      </c>
      <c r="BK662" s="16" t="str">
        <f t="shared" si="654"/>
        <v/>
      </c>
      <c r="BL662" s="16" t="str">
        <f t="shared" si="655"/>
        <v/>
      </c>
      <c r="BM662" s="16"/>
      <c r="BN662" s="16" t="str">
        <f t="shared" si="656"/>
        <v/>
      </c>
      <c r="BO662" s="16" t="str">
        <f t="shared" si="657"/>
        <v/>
      </c>
      <c r="BP662" s="28" t="str">
        <f t="shared" si="658"/>
        <v/>
      </c>
      <c r="BQ662" s="16" t="str">
        <f t="shared" si="659"/>
        <v/>
      </c>
      <c r="BR662" s="16" t="str">
        <f t="shared" si="660"/>
        <v/>
      </c>
      <c r="BS662" s="16" t="str">
        <f t="shared" si="661"/>
        <v/>
      </c>
      <c r="BT662" s="16" t="str">
        <f t="shared" si="662"/>
        <v/>
      </c>
      <c r="BU662" s="16" t="str">
        <f t="shared" si="663"/>
        <v/>
      </c>
      <c r="BV662" s="16" t="str">
        <f t="shared" si="664"/>
        <v/>
      </c>
      <c r="BW662" s="16" t="str">
        <f t="shared" si="665"/>
        <v/>
      </c>
      <c r="BX662" s="16" t="str">
        <f t="shared" si="666"/>
        <v/>
      </c>
      <c r="BY662" s="16" t="str">
        <f t="shared" si="667"/>
        <v/>
      </c>
      <c r="BZ662" s="16" t="str">
        <f t="shared" si="668"/>
        <v/>
      </c>
      <c r="CA662" s="16" t="str">
        <f t="shared" si="668"/>
        <v/>
      </c>
      <c r="CB662" s="16" t="str">
        <f t="shared" si="668"/>
        <v/>
      </c>
      <c r="CC662" s="16" t="str">
        <f t="shared" si="668"/>
        <v/>
      </c>
      <c r="CD662" s="16" t="str">
        <f t="shared" si="668"/>
        <v/>
      </c>
      <c r="CE662" s="16" t="str">
        <f t="shared" si="668"/>
        <v/>
      </c>
      <c r="CF662" s="16" t="str">
        <f t="shared" si="668"/>
        <v/>
      </c>
      <c r="CG662" s="16" t="str">
        <f t="shared" si="668"/>
        <v/>
      </c>
      <c r="CH662" s="66" t="str">
        <f t="shared" si="669"/>
        <v/>
      </c>
      <c r="CI662" s="42" t="str">
        <f t="shared" si="681"/>
        <v/>
      </c>
      <c r="CJ662" s="42" t="str">
        <f t="shared" si="682"/>
        <v/>
      </c>
      <c r="CK662" s="42" t="str">
        <f t="shared" si="683"/>
        <v/>
      </c>
      <c r="CL662" s="42" t="str">
        <f t="shared" si="684"/>
        <v/>
      </c>
      <c r="CM662" s="42" t="str">
        <f t="shared" si="685"/>
        <v/>
      </c>
      <c r="CN662" s="65">
        <f t="shared" si="671"/>
        <v>0</v>
      </c>
      <c r="CO662" s="73"/>
      <c r="CP662" s="41">
        <f t="shared" si="636"/>
        <v>0</v>
      </c>
      <c r="CQ662" s="39">
        <f t="shared" si="637"/>
        <v>0</v>
      </c>
      <c r="CR662" s="40">
        <f t="shared" si="638"/>
        <v>0</v>
      </c>
      <c r="CS662" s="134">
        <f t="shared" si="639"/>
        <v>0</v>
      </c>
      <c r="CT662" s="17"/>
      <c r="CU662" s="129"/>
      <c r="CV662" s="130">
        <f t="shared" si="672"/>
        <v>0</v>
      </c>
      <c r="CW662" s="134">
        <f t="shared" si="673"/>
        <v>0</v>
      </c>
      <c r="CX662" s="131">
        <f>+IF($I$7="SI",'INPUTS Y LISTAS'!$B$31,0)</f>
        <v>0</v>
      </c>
      <c r="CY662" s="132"/>
      <c r="CZ662" s="130">
        <f t="shared" si="674"/>
        <v>0</v>
      </c>
      <c r="DA662" s="134">
        <f t="shared" si="675"/>
        <v>0</v>
      </c>
      <c r="DB662" s="131">
        <f>+IF($I$7="SI",'INPUTS Y LISTAS'!$B$32,0)</f>
        <v>0</v>
      </c>
      <c r="DC662" s="132"/>
      <c r="DD662" s="130">
        <f t="shared" si="676"/>
        <v>0</v>
      </c>
      <c r="DE662" s="134">
        <f t="shared" si="677"/>
        <v>0</v>
      </c>
      <c r="DF662" s="131">
        <f>+IF($I$7="SI",'INPUTS Y LISTAS'!$B$33,0)</f>
        <v>0</v>
      </c>
      <c r="DG662" s="132"/>
      <c r="DH662" s="130">
        <f t="shared" si="678"/>
        <v>0</v>
      </c>
      <c r="DI662" s="134">
        <f t="shared" si="679"/>
        <v>0</v>
      </c>
      <c r="DJ662" s="136">
        <f t="shared" si="680"/>
        <v>0</v>
      </c>
    </row>
    <row r="663" spans="3:114" ht="15.75" hidden="1" outlineLevel="2" x14ac:dyDescent="0.2">
      <c r="C663" s="14">
        <f t="shared" si="631"/>
        <v>649</v>
      </c>
      <c r="D663" s="72"/>
      <c r="E663" s="69">
        <v>1</v>
      </c>
      <c r="F663" s="69"/>
      <c r="G663" s="70"/>
      <c r="H663" s="70"/>
      <c r="I663" s="70"/>
      <c r="J663" s="70"/>
      <c r="K663" s="70"/>
      <c r="L663" s="70"/>
      <c r="M663" s="70"/>
      <c r="N663" s="70"/>
      <c r="O663" s="70"/>
      <c r="P663" s="70"/>
      <c r="Q663" s="70"/>
      <c r="R663" s="70"/>
      <c r="S663" s="70"/>
      <c r="T663" s="70"/>
      <c r="U663" s="70"/>
      <c r="V663" s="70"/>
      <c r="W663" s="70"/>
      <c r="X663" s="70"/>
      <c r="Y663" s="71"/>
      <c r="Z663" s="87" t="s">
        <v>16</v>
      </c>
      <c r="AA663" s="15" t="str">
        <f>IF(G663="","",IF(Z663="SI",G663*(1+'INPUTS Y LISTAS'!$B$15),'Modelo Estadistico'!G663))</f>
        <v/>
      </c>
      <c r="AB663" s="15" t="str">
        <f>IF(H663="","",IF(Z663="SI",H663*(1+'INPUTS Y LISTAS'!$B$15),'Modelo Estadistico'!H663))</f>
        <v/>
      </c>
      <c r="AC663" s="15" t="str">
        <f>IF(I663="","",IF(Z663="SI",I663*(1+'INPUTS Y LISTAS'!$B$15),'Modelo Estadistico'!I663))</f>
        <v/>
      </c>
      <c r="AD663" s="15" t="str">
        <f>IF(J663="","",IF(Z663="SI",J663*(1+'INPUTS Y LISTAS'!$B$15),'Modelo Estadistico'!J663))</f>
        <v/>
      </c>
      <c r="AE663" s="15" t="str">
        <f>IF(K663="","",IF(Z663="SI",K663*(1+'INPUTS Y LISTAS'!$B$15),'Modelo Estadistico'!K663))</f>
        <v/>
      </c>
      <c r="AF663" s="15" t="str">
        <f>IF(L663="","",IF(Z663="SI",L663*(1+'INPUTS Y LISTAS'!$B$15),'Modelo Estadistico'!L663))</f>
        <v/>
      </c>
      <c r="AG663" s="15" t="str">
        <f>IF(M663="","",IF(Z663="SI",M663*(1+'INPUTS Y LISTAS'!$B$15),'Modelo Estadistico'!M663))</f>
        <v/>
      </c>
      <c r="AH663" s="15" t="str">
        <f>IF(N663="","",IF(Z663="SI",N663*(1+'INPUTS Y LISTAS'!$B$15),'Modelo Estadistico'!N663))</f>
        <v/>
      </c>
      <c r="AI663" s="15" t="str">
        <f>IF(O663="","",IF(Z663="SI",O663*(1+'INPUTS Y LISTAS'!$B$15),'Modelo Estadistico'!O663))</f>
        <v/>
      </c>
      <c r="AJ663" s="15" t="str">
        <f>IF(P663="","",IF(Z663="SI",P663*(1+'INPUTS Y LISTAS'!$B$15),'Modelo Estadistico'!P663))</f>
        <v/>
      </c>
      <c r="AK663" s="15" t="str">
        <f>IF(Q663="","",IF(Z663="SI",Q663*(1+'INPUTS Y LISTAS'!$B$15),'Modelo Estadistico'!Q663))</f>
        <v/>
      </c>
      <c r="AL663" s="15" t="str">
        <f>IF(R663="","",IF(Z663="SI",R663*(1+'INPUTS Y LISTAS'!$B$15),'Modelo Estadistico'!R663))</f>
        <v/>
      </c>
      <c r="AM663" s="15" t="str">
        <f>IF(S663="","",IF(Z663="SI",S663*(1+'INPUTS Y LISTAS'!$B$15),'Modelo Estadistico'!S663))</f>
        <v/>
      </c>
      <c r="AN663" s="15" t="str">
        <f>IF(T663="","",IF(Z663="SI",T663*(1+'INPUTS Y LISTAS'!$B$15),'Modelo Estadistico'!T663))</f>
        <v/>
      </c>
      <c r="AO663" s="15" t="str">
        <f>IF(U663="","",IF(Z663="SI",U663*(1+'INPUTS Y LISTAS'!$B$15),'Modelo Estadistico'!U663))</f>
        <v/>
      </c>
      <c r="AP663" s="15" t="str">
        <f>IF(V663="","",IF(Z663="SI",V663*(1+'INPUTS Y LISTAS'!$B$15),'Modelo Estadistico'!V663))</f>
        <v/>
      </c>
      <c r="AQ663" s="15" t="str">
        <f>IF(W663="","",IF(Z663="SI",W663*(1+'INPUTS Y LISTAS'!$B$15),'Modelo Estadistico'!W663))</f>
        <v/>
      </c>
      <c r="AR663" s="15" t="str">
        <f>IF(X663="","",IF(Z663="SI",X663*(1+'INPUTS Y LISTAS'!$B$15),'Modelo Estadistico'!X663))</f>
        <v/>
      </c>
      <c r="AS663" s="71"/>
      <c r="AT663" s="29" t="str">
        <f t="shared" si="632"/>
        <v/>
      </c>
      <c r="AU663" s="15" t="str">
        <f t="shared" si="633"/>
        <v/>
      </c>
      <c r="AV663" s="15" t="str">
        <f t="shared" si="634"/>
        <v/>
      </c>
      <c r="AW663" s="30" t="str">
        <f t="shared" si="635"/>
        <v/>
      </c>
      <c r="AX663" s="28" t="str">
        <f t="shared" si="670"/>
        <v/>
      </c>
      <c r="AY663" s="16" t="str">
        <f t="shared" si="642"/>
        <v/>
      </c>
      <c r="AZ663" s="16" t="str">
        <f t="shared" si="643"/>
        <v/>
      </c>
      <c r="BA663" s="16" t="str">
        <f t="shared" si="644"/>
        <v/>
      </c>
      <c r="BB663" s="16" t="str">
        <f t="shared" si="645"/>
        <v/>
      </c>
      <c r="BC663" s="16" t="str">
        <f t="shared" si="646"/>
        <v/>
      </c>
      <c r="BD663" s="16" t="str">
        <f t="shared" si="647"/>
        <v/>
      </c>
      <c r="BE663" s="16" t="str">
        <f t="shared" si="648"/>
        <v/>
      </c>
      <c r="BF663" s="16" t="str">
        <f t="shared" si="649"/>
        <v/>
      </c>
      <c r="BG663" s="16" t="str">
        <f t="shared" si="650"/>
        <v/>
      </c>
      <c r="BH663" s="16" t="str">
        <f t="shared" si="651"/>
        <v/>
      </c>
      <c r="BI663" s="16" t="str">
        <f t="shared" si="652"/>
        <v/>
      </c>
      <c r="BJ663" s="16" t="str">
        <f t="shared" si="653"/>
        <v/>
      </c>
      <c r="BK663" s="16" t="str">
        <f t="shared" si="654"/>
        <v/>
      </c>
      <c r="BL663" s="16" t="str">
        <f t="shared" si="655"/>
        <v/>
      </c>
      <c r="BM663" s="16"/>
      <c r="BN663" s="16" t="str">
        <f t="shared" si="656"/>
        <v/>
      </c>
      <c r="BO663" s="16" t="str">
        <f t="shared" si="657"/>
        <v/>
      </c>
      <c r="BP663" s="28" t="str">
        <f t="shared" si="658"/>
        <v/>
      </c>
      <c r="BQ663" s="16" t="str">
        <f t="shared" si="659"/>
        <v/>
      </c>
      <c r="BR663" s="16" t="str">
        <f t="shared" si="660"/>
        <v/>
      </c>
      <c r="BS663" s="16" t="str">
        <f t="shared" si="661"/>
        <v/>
      </c>
      <c r="BT663" s="16" t="str">
        <f t="shared" si="662"/>
        <v/>
      </c>
      <c r="BU663" s="16" t="str">
        <f t="shared" si="663"/>
        <v/>
      </c>
      <c r="BV663" s="16" t="str">
        <f t="shared" si="664"/>
        <v/>
      </c>
      <c r="BW663" s="16" t="str">
        <f t="shared" si="665"/>
        <v/>
      </c>
      <c r="BX663" s="16" t="str">
        <f t="shared" si="666"/>
        <v/>
      </c>
      <c r="BY663" s="16" t="str">
        <f t="shared" si="667"/>
        <v/>
      </c>
      <c r="BZ663" s="16" t="str">
        <f t="shared" si="668"/>
        <v/>
      </c>
      <c r="CA663" s="16" t="str">
        <f t="shared" si="668"/>
        <v/>
      </c>
      <c r="CB663" s="16" t="str">
        <f t="shared" si="668"/>
        <v/>
      </c>
      <c r="CC663" s="16" t="str">
        <f t="shared" si="668"/>
        <v/>
      </c>
      <c r="CD663" s="16" t="str">
        <f t="shared" si="668"/>
        <v/>
      </c>
      <c r="CE663" s="16" t="str">
        <f t="shared" si="668"/>
        <v/>
      </c>
      <c r="CF663" s="16" t="str">
        <f t="shared" si="668"/>
        <v/>
      </c>
      <c r="CG663" s="16" t="str">
        <f t="shared" si="668"/>
        <v/>
      </c>
      <c r="CH663" s="66" t="str">
        <f t="shared" si="669"/>
        <v/>
      </c>
      <c r="CI663" s="42" t="str">
        <f t="shared" si="681"/>
        <v/>
      </c>
      <c r="CJ663" s="42" t="str">
        <f t="shared" si="682"/>
        <v/>
      </c>
      <c r="CK663" s="42" t="str">
        <f t="shared" si="683"/>
        <v/>
      </c>
      <c r="CL663" s="42" t="str">
        <f t="shared" si="684"/>
        <v/>
      </c>
      <c r="CM663" s="42" t="str">
        <f t="shared" si="685"/>
        <v/>
      </c>
      <c r="CN663" s="65">
        <f t="shared" si="671"/>
        <v>0</v>
      </c>
      <c r="CO663" s="73"/>
      <c r="CP663" s="41">
        <f t="shared" si="636"/>
        <v>0</v>
      </c>
      <c r="CQ663" s="39">
        <f t="shared" si="637"/>
        <v>0</v>
      </c>
      <c r="CR663" s="40">
        <f t="shared" si="638"/>
        <v>0</v>
      </c>
      <c r="CS663" s="134">
        <f t="shared" si="639"/>
        <v>0</v>
      </c>
      <c r="CT663" s="17"/>
      <c r="CU663" s="129"/>
      <c r="CV663" s="130">
        <f t="shared" si="672"/>
        <v>0</v>
      </c>
      <c r="CW663" s="134">
        <f t="shared" si="673"/>
        <v>0</v>
      </c>
      <c r="CX663" s="131">
        <f>+IF($I$7="SI",'INPUTS Y LISTAS'!$B$31,0)</f>
        <v>0</v>
      </c>
      <c r="CY663" s="132"/>
      <c r="CZ663" s="130">
        <f t="shared" si="674"/>
        <v>0</v>
      </c>
      <c r="DA663" s="134">
        <f t="shared" si="675"/>
        <v>0</v>
      </c>
      <c r="DB663" s="131">
        <f>+IF($I$7="SI",'INPUTS Y LISTAS'!$B$32,0)</f>
        <v>0</v>
      </c>
      <c r="DC663" s="132"/>
      <c r="DD663" s="130">
        <f t="shared" si="676"/>
        <v>0</v>
      </c>
      <c r="DE663" s="134">
        <f t="shared" si="677"/>
        <v>0</v>
      </c>
      <c r="DF663" s="131">
        <f>+IF($I$7="SI",'INPUTS Y LISTAS'!$B$33,0)</f>
        <v>0</v>
      </c>
      <c r="DG663" s="132"/>
      <c r="DH663" s="130">
        <f t="shared" si="678"/>
        <v>0</v>
      </c>
      <c r="DI663" s="134">
        <f t="shared" si="679"/>
        <v>0</v>
      </c>
      <c r="DJ663" s="136">
        <f t="shared" si="680"/>
        <v>0</v>
      </c>
    </row>
    <row r="664" spans="3:114" ht="15.75" hidden="1" outlineLevel="2" x14ac:dyDescent="0.2">
      <c r="C664" s="14">
        <f t="shared" si="631"/>
        <v>650</v>
      </c>
      <c r="D664" s="72"/>
      <c r="E664" s="69">
        <v>1</v>
      </c>
      <c r="F664" s="69"/>
      <c r="G664" s="70"/>
      <c r="H664" s="70"/>
      <c r="I664" s="70"/>
      <c r="J664" s="70"/>
      <c r="K664" s="70"/>
      <c r="L664" s="70"/>
      <c r="M664" s="70"/>
      <c r="N664" s="70"/>
      <c r="O664" s="70"/>
      <c r="P664" s="70"/>
      <c r="Q664" s="70"/>
      <c r="R664" s="70"/>
      <c r="S664" s="70"/>
      <c r="T664" s="70"/>
      <c r="U664" s="70"/>
      <c r="V664" s="70"/>
      <c r="W664" s="70"/>
      <c r="X664" s="70"/>
      <c r="Y664" s="71"/>
      <c r="Z664" s="87" t="s">
        <v>16</v>
      </c>
      <c r="AA664" s="15" t="str">
        <f>IF(G664="","",IF(Z664="SI",G664*(1+'INPUTS Y LISTAS'!$B$15),'Modelo Estadistico'!G664))</f>
        <v/>
      </c>
      <c r="AB664" s="15" t="str">
        <f>IF(H664="","",IF(Z664="SI",H664*(1+'INPUTS Y LISTAS'!$B$15),'Modelo Estadistico'!H664))</f>
        <v/>
      </c>
      <c r="AC664" s="15" t="str">
        <f>IF(I664="","",IF(Z664="SI",I664*(1+'INPUTS Y LISTAS'!$B$15),'Modelo Estadistico'!I664))</f>
        <v/>
      </c>
      <c r="AD664" s="15" t="str">
        <f>IF(J664="","",IF(Z664="SI",J664*(1+'INPUTS Y LISTAS'!$B$15),'Modelo Estadistico'!J664))</f>
        <v/>
      </c>
      <c r="AE664" s="15" t="str">
        <f>IF(K664="","",IF(Z664="SI",K664*(1+'INPUTS Y LISTAS'!$B$15),'Modelo Estadistico'!K664))</f>
        <v/>
      </c>
      <c r="AF664" s="15" t="str">
        <f>IF(L664="","",IF(Z664="SI",L664*(1+'INPUTS Y LISTAS'!$B$15),'Modelo Estadistico'!L664))</f>
        <v/>
      </c>
      <c r="AG664" s="15" t="str">
        <f>IF(M664="","",IF(Z664="SI",M664*(1+'INPUTS Y LISTAS'!$B$15),'Modelo Estadistico'!M664))</f>
        <v/>
      </c>
      <c r="AH664" s="15" t="str">
        <f>IF(N664="","",IF(Z664="SI",N664*(1+'INPUTS Y LISTAS'!$B$15),'Modelo Estadistico'!N664))</f>
        <v/>
      </c>
      <c r="AI664" s="15" t="str">
        <f>IF(O664="","",IF(Z664="SI",O664*(1+'INPUTS Y LISTAS'!$B$15),'Modelo Estadistico'!O664))</f>
        <v/>
      </c>
      <c r="AJ664" s="15" t="str">
        <f>IF(P664="","",IF(Z664="SI",P664*(1+'INPUTS Y LISTAS'!$B$15),'Modelo Estadistico'!P664))</f>
        <v/>
      </c>
      <c r="AK664" s="15" t="str">
        <f>IF(Q664="","",IF(Z664="SI",Q664*(1+'INPUTS Y LISTAS'!$B$15),'Modelo Estadistico'!Q664))</f>
        <v/>
      </c>
      <c r="AL664" s="15" t="str">
        <f>IF(R664="","",IF(Z664="SI",R664*(1+'INPUTS Y LISTAS'!$B$15),'Modelo Estadistico'!R664))</f>
        <v/>
      </c>
      <c r="AM664" s="15" t="str">
        <f>IF(S664="","",IF(Z664="SI",S664*(1+'INPUTS Y LISTAS'!$B$15),'Modelo Estadistico'!S664))</f>
        <v/>
      </c>
      <c r="AN664" s="15" t="str">
        <f>IF(T664="","",IF(Z664="SI",T664*(1+'INPUTS Y LISTAS'!$B$15),'Modelo Estadistico'!T664))</f>
        <v/>
      </c>
      <c r="AO664" s="15" t="str">
        <f>IF(U664="","",IF(Z664="SI",U664*(1+'INPUTS Y LISTAS'!$B$15),'Modelo Estadistico'!U664))</f>
        <v/>
      </c>
      <c r="AP664" s="15" t="str">
        <f>IF(V664="","",IF(Z664="SI",V664*(1+'INPUTS Y LISTAS'!$B$15),'Modelo Estadistico'!V664))</f>
        <v/>
      </c>
      <c r="AQ664" s="15" t="str">
        <f>IF(W664="","",IF(Z664="SI",W664*(1+'INPUTS Y LISTAS'!$B$15),'Modelo Estadistico'!W664))</f>
        <v/>
      </c>
      <c r="AR664" s="15" t="str">
        <f>IF(X664="","",IF(Z664="SI",X664*(1+'INPUTS Y LISTAS'!$B$15),'Modelo Estadistico'!X664))</f>
        <v/>
      </c>
      <c r="AS664" s="71"/>
      <c r="AT664" s="29" t="str">
        <f t="shared" si="632"/>
        <v/>
      </c>
      <c r="AU664" s="15" t="str">
        <f t="shared" si="633"/>
        <v/>
      </c>
      <c r="AV664" s="15" t="str">
        <f t="shared" si="634"/>
        <v/>
      </c>
      <c r="AW664" s="30" t="str">
        <f t="shared" si="635"/>
        <v/>
      </c>
      <c r="AX664" s="28" t="str">
        <f t="shared" si="670"/>
        <v/>
      </c>
      <c r="AY664" s="16" t="str">
        <f t="shared" si="642"/>
        <v/>
      </c>
      <c r="AZ664" s="16" t="str">
        <f t="shared" si="643"/>
        <v/>
      </c>
      <c r="BA664" s="16" t="str">
        <f t="shared" si="644"/>
        <v/>
      </c>
      <c r="BB664" s="16" t="str">
        <f t="shared" si="645"/>
        <v/>
      </c>
      <c r="BC664" s="16" t="str">
        <f t="shared" si="646"/>
        <v/>
      </c>
      <c r="BD664" s="16" t="str">
        <f t="shared" si="647"/>
        <v/>
      </c>
      <c r="BE664" s="16" t="str">
        <f t="shared" si="648"/>
        <v/>
      </c>
      <c r="BF664" s="16" t="str">
        <f t="shared" si="649"/>
        <v/>
      </c>
      <c r="BG664" s="16" t="str">
        <f t="shared" si="650"/>
        <v/>
      </c>
      <c r="BH664" s="16" t="str">
        <f t="shared" si="651"/>
        <v/>
      </c>
      <c r="BI664" s="16" t="str">
        <f t="shared" si="652"/>
        <v/>
      </c>
      <c r="BJ664" s="16" t="str">
        <f t="shared" si="653"/>
        <v/>
      </c>
      <c r="BK664" s="16" t="str">
        <f t="shared" si="654"/>
        <v/>
      </c>
      <c r="BL664" s="16" t="str">
        <f t="shared" si="655"/>
        <v/>
      </c>
      <c r="BM664" s="16"/>
      <c r="BN664" s="16" t="str">
        <f t="shared" si="656"/>
        <v/>
      </c>
      <c r="BO664" s="16" t="str">
        <f t="shared" si="657"/>
        <v/>
      </c>
      <c r="BP664" s="28" t="str">
        <f t="shared" si="658"/>
        <v/>
      </c>
      <c r="BQ664" s="16" t="str">
        <f t="shared" si="659"/>
        <v/>
      </c>
      <c r="BR664" s="16" t="str">
        <f t="shared" si="660"/>
        <v/>
      </c>
      <c r="BS664" s="16" t="str">
        <f t="shared" si="661"/>
        <v/>
      </c>
      <c r="BT664" s="16" t="str">
        <f t="shared" si="662"/>
        <v/>
      </c>
      <c r="BU664" s="16" t="str">
        <f t="shared" si="663"/>
        <v/>
      </c>
      <c r="BV664" s="16" t="str">
        <f t="shared" si="664"/>
        <v/>
      </c>
      <c r="BW664" s="16" t="str">
        <f t="shared" si="665"/>
        <v/>
      </c>
      <c r="BX664" s="16" t="str">
        <f t="shared" si="666"/>
        <v/>
      </c>
      <c r="BY664" s="16" t="str">
        <f t="shared" si="667"/>
        <v/>
      </c>
      <c r="BZ664" s="16" t="str">
        <f t="shared" si="668"/>
        <v/>
      </c>
      <c r="CA664" s="16" t="str">
        <f t="shared" si="668"/>
        <v/>
      </c>
      <c r="CB664" s="16" t="str">
        <f t="shared" si="668"/>
        <v/>
      </c>
      <c r="CC664" s="16" t="str">
        <f t="shared" si="668"/>
        <v/>
      </c>
      <c r="CD664" s="16" t="str">
        <f t="shared" si="668"/>
        <v/>
      </c>
      <c r="CE664" s="16" t="str">
        <f t="shared" si="668"/>
        <v/>
      </c>
      <c r="CF664" s="16" t="str">
        <f t="shared" si="668"/>
        <v/>
      </c>
      <c r="CG664" s="16" t="str">
        <f t="shared" si="668"/>
        <v/>
      </c>
      <c r="CH664" s="66" t="str">
        <f t="shared" si="669"/>
        <v/>
      </c>
      <c r="CI664" s="42" t="str">
        <f t="shared" si="681"/>
        <v/>
      </c>
      <c r="CJ664" s="42" t="str">
        <f t="shared" si="682"/>
        <v/>
      </c>
      <c r="CK664" s="42" t="str">
        <f t="shared" si="683"/>
        <v/>
      </c>
      <c r="CL664" s="42" t="str">
        <f t="shared" si="684"/>
        <v/>
      </c>
      <c r="CM664" s="42" t="str">
        <f t="shared" si="685"/>
        <v/>
      </c>
      <c r="CN664" s="65">
        <f t="shared" si="671"/>
        <v>0</v>
      </c>
      <c r="CO664" s="73"/>
      <c r="CP664" s="41">
        <f t="shared" si="636"/>
        <v>0</v>
      </c>
      <c r="CQ664" s="39">
        <f t="shared" si="637"/>
        <v>0</v>
      </c>
      <c r="CR664" s="40">
        <f t="shared" si="638"/>
        <v>0</v>
      </c>
      <c r="CS664" s="134">
        <f t="shared" si="639"/>
        <v>0</v>
      </c>
      <c r="CT664" s="17"/>
      <c r="CU664" s="129"/>
      <c r="CV664" s="130">
        <f t="shared" si="672"/>
        <v>0</v>
      </c>
      <c r="CW664" s="134">
        <f t="shared" si="673"/>
        <v>0</v>
      </c>
      <c r="CX664" s="131">
        <f>+IF($I$7="SI",'INPUTS Y LISTAS'!$B$31,0)</f>
        <v>0</v>
      </c>
      <c r="CY664" s="132"/>
      <c r="CZ664" s="130">
        <f t="shared" si="674"/>
        <v>0</v>
      </c>
      <c r="DA664" s="134">
        <f t="shared" si="675"/>
        <v>0</v>
      </c>
      <c r="DB664" s="131">
        <f>+IF($I$7="SI",'INPUTS Y LISTAS'!$B$32,0)</f>
        <v>0</v>
      </c>
      <c r="DC664" s="132"/>
      <c r="DD664" s="130">
        <f t="shared" si="676"/>
        <v>0</v>
      </c>
      <c r="DE664" s="134">
        <f t="shared" si="677"/>
        <v>0</v>
      </c>
      <c r="DF664" s="131">
        <f>+IF($I$7="SI",'INPUTS Y LISTAS'!$B$33,0)</f>
        <v>0</v>
      </c>
      <c r="DG664" s="132"/>
      <c r="DH664" s="130">
        <f t="shared" si="678"/>
        <v>0</v>
      </c>
      <c r="DI664" s="134">
        <f t="shared" si="679"/>
        <v>0</v>
      </c>
      <c r="DJ664" s="136">
        <f t="shared" si="680"/>
        <v>0</v>
      </c>
    </row>
    <row r="665" spans="3:114" ht="15.75" hidden="1" outlineLevel="2" x14ac:dyDescent="0.2">
      <c r="C665" s="14">
        <f t="shared" si="631"/>
        <v>651</v>
      </c>
      <c r="D665" s="72"/>
      <c r="E665" s="69">
        <v>1</v>
      </c>
      <c r="F665" s="69"/>
      <c r="G665" s="70"/>
      <c r="H665" s="70"/>
      <c r="I665" s="70"/>
      <c r="J665" s="70"/>
      <c r="K665" s="70"/>
      <c r="L665" s="70"/>
      <c r="M665" s="70"/>
      <c r="N665" s="70"/>
      <c r="O665" s="70"/>
      <c r="P665" s="70"/>
      <c r="Q665" s="70"/>
      <c r="R665" s="70"/>
      <c r="S665" s="70"/>
      <c r="T665" s="70"/>
      <c r="U665" s="70"/>
      <c r="V665" s="70"/>
      <c r="W665" s="70"/>
      <c r="X665" s="70"/>
      <c r="Y665" s="71"/>
      <c r="Z665" s="87" t="s">
        <v>16</v>
      </c>
      <c r="AA665" s="15" t="str">
        <f>IF(G665="","",IF(Z665="SI",G665*(1+'INPUTS Y LISTAS'!$B$15),'Modelo Estadistico'!G665))</f>
        <v/>
      </c>
      <c r="AB665" s="15" t="str">
        <f>IF(H665="","",IF(Z665="SI",H665*(1+'INPUTS Y LISTAS'!$B$15),'Modelo Estadistico'!H665))</f>
        <v/>
      </c>
      <c r="AC665" s="15" t="str">
        <f>IF(I665="","",IF(Z665="SI",I665*(1+'INPUTS Y LISTAS'!$B$15),'Modelo Estadistico'!I665))</f>
        <v/>
      </c>
      <c r="AD665" s="15" t="str">
        <f>IF(J665="","",IF(Z665="SI",J665*(1+'INPUTS Y LISTAS'!$B$15),'Modelo Estadistico'!J665))</f>
        <v/>
      </c>
      <c r="AE665" s="15" t="str">
        <f>IF(K665="","",IF(Z665="SI",K665*(1+'INPUTS Y LISTAS'!$B$15),'Modelo Estadistico'!K665))</f>
        <v/>
      </c>
      <c r="AF665" s="15" t="str">
        <f>IF(L665="","",IF(Z665="SI",L665*(1+'INPUTS Y LISTAS'!$B$15),'Modelo Estadistico'!L665))</f>
        <v/>
      </c>
      <c r="AG665" s="15" t="str">
        <f>IF(M665="","",IF(Z665="SI",M665*(1+'INPUTS Y LISTAS'!$B$15),'Modelo Estadistico'!M665))</f>
        <v/>
      </c>
      <c r="AH665" s="15" t="str">
        <f>IF(N665="","",IF(Z665="SI",N665*(1+'INPUTS Y LISTAS'!$B$15),'Modelo Estadistico'!N665))</f>
        <v/>
      </c>
      <c r="AI665" s="15" t="str">
        <f>IF(O665="","",IF(Z665="SI",O665*(1+'INPUTS Y LISTAS'!$B$15),'Modelo Estadistico'!O665))</f>
        <v/>
      </c>
      <c r="AJ665" s="15" t="str">
        <f>IF(P665="","",IF(Z665="SI",P665*(1+'INPUTS Y LISTAS'!$B$15),'Modelo Estadistico'!P665))</f>
        <v/>
      </c>
      <c r="AK665" s="15" t="str">
        <f>IF(Q665="","",IF(Z665="SI",Q665*(1+'INPUTS Y LISTAS'!$B$15),'Modelo Estadistico'!Q665))</f>
        <v/>
      </c>
      <c r="AL665" s="15" t="str">
        <f>IF(R665="","",IF(Z665="SI",R665*(1+'INPUTS Y LISTAS'!$B$15),'Modelo Estadistico'!R665))</f>
        <v/>
      </c>
      <c r="AM665" s="15" t="str">
        <f>IF(S665="","",IF(Z665="SI",S665*(1+'INPUTS Y LISTAS'!$B$15),'Modelo Estadistico'!S665))</f>
        <v/>
      </c>
      <c r="AN665" s="15" t="str">
        <f>IF(T665="","",IF(Z665="SI",T665*(1+'INPUTS Y LISTAS'!$B$15),'Modelo Estadistico'!T665))</f>
        <v/>
      </c>
      <c r="AO665" s="15" t="str">
        <f>IF(U665="","",IF(Z665="SI",U665*(1+'INPUTS Y LISTAS'!$B$15),'Modelo Estadistico'!U665))</f>
        <v/>
      </c>
      <c r="AP665" s="15" t="str">
        <f>IF(V665="","",IF(Z665="SI",V665*(1+'INPUTS Y LISTAS'!$B$15),'Modelo Estadistico'!V665))</f>
        <v/>
      </c>
      <c r="AQ665" s="15" t="str">
        <f>IF(W665="","",IF(Z665="SI",W665*(1+'INPUTS Y LISTAS'!$B$15),'Modelo Estadistico'!W665))</f>
        <v/>
      </c>
      <c r="AR665" s="15" t="str">
        <f>IF(X665="","",IF(Z665="SI",X665*(1+'INPUTS Y LISTAS'!$B$15),'Modelo Estadistico'!X665))</f>
        <v/>
      </c>
      <c r="AS665" s="71"/>
      <c r="AT665" s="29" t="str">
        <f t="shared" si="632"/>
        <v/>
      </c>
      <c r="AU665" s="15" t="str">
        <f t="shared" si="633"/>
        <v/>
      </c>
      <c r="AV665" s="15" t="str">
        <f t="shared" si="634"/>
        <v/>
      </c>
      <c r="AW665" s="30" t="str">
        <f t="shared" si="635"/>
        <v/>
      </c>
      <c r="AX665" s="28" t="str">
        <f t="shared" si="670"/>
        <v/>
      </c>
      <c r="AY665" s="16" t="str">
        <f t="shared" si="642"/>
        <v/>
      </c>
      <c r="AZ665" s="16" t="str">
        <f t="shared" si="643"/>
        <v/>
      </c>
      <c r="BA665" s="16" t="str">
        <f t="shared" si="644"/>
        <v/>
      </c>
      <c r="BB665" s="16" t="str">
        <f t="shared" si="645"/>
        <v/>
      </c>
      <c r="BC665" s="16" t="str">
        <f t="shared" si="646"/>
        <v/>
      </c>
      <c r="BD665" s="16" t="str">
        <f t="shared" si="647"/>
        <v/>
      </c>
      <c r="BE665" s="16" t="str">
        <f t="shared" si="648"/>
        <v/>
      </c>
      <c r="BF665" s="16" t="str">
        <f t="shared" si="649"/>
        <v/>
      </c>
      <c r="BG665" s="16" t="str">
        <f t="shared" si="650"/>
        <v/>
      </c>
      <c r="BH665" s="16" t="str">
        <f t="shared" si="651"/>
        <v/>
      </c>
      <c r="BI665" s="16" t="str">
        <f t="shared" si="652"/>
        <v/>
      </c>
      <c r="BJ665" s="16" t="str">
        <f t="shared" si="653"/>
        <v/>
      </c>
      <c r="BK665" s="16" t="str">
        <f t="shared" si="654"/>
        <v/>
      </c>
      <c r="BL665" s="16" t="str">
        <f t="shared" si="655"/>
        <v/>
      </c>
      <c r="BM665" s="16"/>
      <c r="BN665" s="16" t="str">
        <f t="shared" si="656"/>
        <v/>
      </c>
      <c r="BO665" s="16" t="str">
        <f t="shared" si="657"/>
        <v/>
      </c>
      <c r="BP665" s="28" t="str">
        <f t="shared" si="658"/>
        <v/>
      </c>
      <c r="BQ665" s="16" t="str">
        <f t="shared" si="659"/>
        <v/>
      </c>
      <c r="BR665" s="16" t="str">
        <f t="shared" si="660"/>
        <v/>
      </c>
      <c r="BS665" s="16" t="str">
        <f t="shared" si="661"/>
        <v/>
      </c>
      <c r="BT665" s="16" t="str">
        <f t="shared" si="662"/>
        <v/>
      </c>
      <c r="BU665" s="16" t="str">
        <f t="shared" si="663"/>
        <v/>
      </c>
      <c r="BV665" s="16" t="str">
        <f t="shared" si="664"/>
        <v/>
      </c>
      <c r="BW665" s="16" t="str">
        <f t="shared" si="665"/>
        <v/>
      </c>
      <c r="BX665" s="16" t="str">
        <f t="shared" si="666"/>
        <v/>
      </c>
      <c r="BY665" s="16" t="str">
        <f t="shared" si="667"/>
        <v/>
      </c>
      <c r="BZ665" s="16" t="str">
        <f t="shared" si="668"/>
        <v/>
      </c>
      <c r="CA665" s="16" t="str">
        <f t="shared" si="668"/>
        <v/>
      </c>
      <c r="CB665" s="16" t="str">
        <f t="shared" si="668"/>
        <v/>
      </c>
      <c r="CC665" s="16" t="str">
        <f t="shared" si="668"/>
        <v/>
      </c>
      <c r="CD665" s="16" t="str">
        <f t="shared" si="668"/>
        <v/>
      </c>
      <c r="CE665" s="16" t="str">
        <f t="shared" si="668"/>
        <v/>
      </c>
      <c r="CF665" s="16" t="str">
        <f t="shared" si="668"/>
        <v/>
      </c>
      <c r="CG665" s="16" t="str">
        <f t="shared" si="668"/>
        <v/>
      </c>
      <c r="CH665" s="66" t="str">
        <f t="shared" si="669"/>
        <v/>
      </c>
      <c r="CI665" s="42" t="str">
        <f t="shared" si="681"/>
        <v/>
      </c>
      <c r="CJ665" s="42" t="str">
        <f t="shared" si="682"/>
        <v/>
      </c>
      <c r="CK665" s="42" t="str">
        <f t="shared" si="683"/>
        <v/>
      </c>
      <c r="CL665" s="42" t="str">
        <f t="shared" si="684"/>
        <v/>
      </c>
      <c r="CM665" s="42" t="str">
        <f t="shared" si="685"/>
        <v/>
      </c>
      <c r="CN665" s="65">
        <f t="shared" si="671"/>
        <v>0</v>
      </c>
      <c r="CO665" s="73"/>
      <c r="CP665" s="41">
        <f t="shared" si="636"/>
        <v>0</v>
      </c>
      <c r="CQ665" s="39">
        <f t="shared" si="637"/>
        <v>0</v>
      </c>
      <c r="CR665" s="40">
        <f t="shared" si="638"/>
        <v>0</v>
      </c>
      <c r="CS665" s="134">
        <f t="shared" si="639"/>
        <v>0</v>
      </c>
      <c r="CT665" s="17"/>
      <c r="CU665" s="129"/>
      <c r="CV665" s="130">
        <f t="shared" si="672"/>
        <v>0</v>
      </c>
      <c r="CW665" s="134">
        <f t="shared" si="673"/>
        <v>0</v>
      </c>
      <c r="CX665" s="131">
        <f>+IF($I$7="SI",'INPUTS Y LISTAS'!$B$31,0)</f>
        <v>0</v>
      </c>
      <c r="CY665" s="132"/>
      <c r="CZ665" s="130">
        <f t="shared" si="674"/>
        <v>0</v>
      </c>
      <c r="DA665" s="134">
        <f t="shared" si="675"/>
        <v>0</v>
      </c>
      <c r="DB665" s="131">
        <f>+IF($I$7="SI",'INPUTS Y LISTAS'!$B$32,0)</f>
        <v>0</v>
      </c>
      <c r="DC665" s="132"/>
      <c r="DD665" s="130">
        <f t="shared" si="676"/>
        <v>0</v>
      </c>
      <c r="DE665" s="134">
        <f t="shared" si="677"/>
        <v>0</v>
      </c>
      <c r="DF665" s="131">
        <f>+IF($I$7="SI",'INPUTS Y LISTAS'!$B$33,0)</f>
        <v>0</v>
      </c>
      <c r="DG665" s="132"/>
      <c r="DH665" s="130">
        <f t="shared" si="678"/>
        <v>0</v>
      </c>
      <c r="DI665" s="134">
        <f t="shared" si="679"/>
        <v>0</v>
      </c>
      <c r="DJ665" s="136">
        <f t="shared" si="680"/>
        <v>0</v>
      </c>
    </row>
    <row r="666" spans="3:114" ht="15.75" hidden="1" outlineLevel="2" x14ac:dyDescent="0.2">
      <c r="C666" s="14">
        <f t="shared" si="631"/>
        <v>652</v>
      </c>
      <c r="D666" s="72"/>
      <c r="E666" s="69">
        <v>1</v>
      </c>
      <c r="F666" s="69"/>
      <c r="G666" s="70"/>
      <c r="H666" s="70"/>
      <c r="I666" s="70"/>
      <c r="J666" s="70"/>
      <c r="K666" s="70"/>
      <c r="L666" s="70"/>
      <c r="M666" s="70"/>
      <c r="N666" s="70"/>
      <c r="O666" s="70"/>
      <c r="P666" s="70"/>
      <c r="Q666" s="70"/>
      <c r="R666" s="70"/>
      <c r="S666" s="70"/>
      <c r="T666" s="70"/>
      <c r="U666" s="70"/>
      <c r="V666" s="70"/>
      <c r="W666" s="70"/>
      <c r="X666" s="70"/>
      <c r="Y666" s="71"/>
      <c r="Z666" s="87" t="s">
        <v>16</v>
      </c>
      <c r="AA666" s="15" t="str">
        <f>IF(G666="","",IF(Z666="SI",G666*(1+'INPUTS Y LISTAS'!$B$15),'Modelo Estadistico'!G666))</f>
        <v/>
      </c>
      <c r="AB666" s="15" t="str">
        <f>IF(H666="","",IF(Z666="SI",H666*(1+'INPUTS Y LISTAS'!$B$15),'Modelo Estadistico'!H666))</f>
        <v/>
      </c>
      <c r="AC666" s="15" t="str">
        <f>IF(I666="","",IF(Z666="SI",I666*(1+'INPUTS Y LISTAS'!$B$15),'Modelo Estadistico'!I666))</f>
        <v/>
      </c>
      <c r="AD666" s="15" t="str">
        <f>IF(J666="","",IF(Z666="SI",J666*(1+'INPUTS Y LISTAS'!$B$15),'Modelo Estadistico'!J666))</f>
        <v/>
      </c>
      <c r="AE666" s="15" t="str">
        <f>IF(K666="","",IF(Z666="SI",K666*(1+'INPUTS Y LISTAS'!$B$15),'Modelo Estadistico'!K666))</f>
        <v/>
      </c>
      <c r="AF666" s="15" t="str">
        <f>IF(L666="","",IF(Z666="SI",L666*(1+'INPUTS Y LISTAS'!$B$15),'Modelo Estadistico'!L666))</f>
        <v/>
      </c>
      <c r="AG666" s="15" t="str">
        <f>IF(M666="","",IF(Z666="SI",M666*(1+'INPUTS Y LISTAS'!$B$15),'Modelo Estadistico'!M666))</f>
        <v/>
      </c>
      <c r="AH666" s="15" t="str">
        <f>IF(N666="","",IF(Z666="SI",N666*(1+'INPUTS Y LISTAS'!$B$15),'Modelo Estadistico'!N666))</f>
        <v/>
      </c>
      <c r="AI666" s="15" t="str">
        <f>IF(O666="","",IF(Z666="SI",O666*(1+'INPUTS Y LISTAS'!$B$15),'Modelo Estadistico'!O666))</f>
        <v/>
      </c>
      <c r="AJ666" s="15" t="str">
        <f>IF(P666="","",IF(Z666="SI",P666*(1+'INPUTS Y LISTAS'!$B$15),'Modelo Estadistico'!P666))</f>
        <v/>
      </c>
      <c r="AK666" s="15" t="str">
        <f>IF(Q666="","",IF(Z666="SI",Q666*(1+'INPUTS Y LISTAS'!$B$15),'Modelo Estadistico'!Q666))</f>
        <v/>
      </c>
      <c r="AL666" s="15" t="str">
        <f>IF(R666="","",IF(Z666="SI",R666*(1+'INPUTS Y LISTAS'!$B$15),'Modelo Estadistico'!R666))</f>
        <v/>
      </c>
      <c r="AM666" s="15" t="str">
        <f>IF(S666="","",IF(Z666="SI",S666*(1+'INPUTS Y LISTAS'!$B$15),'Modelo Estadistico'!S666))</f>
        <v/>
      </c>
      <c r="AN666" s="15" t="str">
        <f>IF(T666="","",IF(Z666="SI",T666*(1+'INPUTS Y LISTAS'!$B$15),'Modelo Estadistico'!T666))</f>
        <v/>
      </c>
      <c r="AO666" s="15" t="str">
        <f>IF(U666="","",IF(Z666="SI",U666*(1+'INPUTS Y LISTAS'!$B$15),'Modelo Estadistico'!U666))</f>
        <v/>
      </c>
      <c r="AP666" s="15" t="str">
        <f>IF(V666="","",IF(Z666="SI",V666*(1+'INPUTS Y LISTAS'!$B$15),'Modelo Estadistico'!V666))</f>
        <v/>
      </c>
      <c r="AQ666" s="15" t="str">
        <f>IF(W666="","",IF(Z666="SI",W666*(1+'INPUTS Y LISTAS'!$B$15),'Modelo Estadistico'!W666))</f>
        <v/>
      </c>
      <c r="AR666" s="15" t="str">
        <f>IF(X666="","",IF(Z666="SI",X666*(1+'INPUTS Y LISTAS'!$B$15),'Modelo Estadistico'!X666))</f>
        <v/>
      </c>
      <c r="AS666" s="71"/>
      <c r="AT666" s="29" t="str">
        <f t="shared" si="632"/>
        <v/>
      </c>
      <c r="AU666" s="15" t="str">
        <f t="shared" si="633"/>
        <v/>
      </c>
      <c r="AV666" s="15" t="str">
        <f t="shared" si="634"/>
        <v/>
      </c>
      <c r="AW666" s="30" t="str">
        <f t="shared" si="635"/>
        <v/>
      </c>
      <c r="AX666" s="28" t="str">
        <f t="shared" si="670"/>
        <v/>
      </c>
      <c r="AY666" s="16" t="str">
        <f t="shared" si="642"/>
        <v/>
      </c>
      <c r="AZ666" s="16" t="str">
        <f t="shared" si="643"/>
        <v/>
      </c>
      <c r="BA666" s="16" t="str">
        <f t="shared" si="644"/>
        <v/>
      </c>
      <c r="BB666" s="16" t="str">
        <f t="shared" si="645"/>
        <v/>
      </c>
      <c r="BC666" s="16" t="str">
        <f t="shared" si="646"/>
        <v/>
      </c>
      <c r="BD666" s="16" t="str">
        <f t="shared" si="647"/>
        <v/>
      </c>
      <c r="BE666" s="16" t="str">
        <f t="shared" si="648"/>
        <v/>
      </c>
      <c r="BF666" s="16" t="str">
        <f t="shared" si="649"/>
        <v/>
      </c>
      <c r="BG666" s="16" t="str">
        <f t="shared" si="650"/>
        <v/>
      </c>
      <c r="BH666" s="16" t="str">
        <f t="shared" si="651"/>
        <v/>
      </c>
      <c r="BI666" s="16" t="str">
        <f t="shared" si="652"/>
        <v/>
      </c>
      <c r="BJ666" s="16" t="str">
        <f t="shared" si="653"/>
        <v/>
      </c>
      <c r="BK666" s="16" t="str">
        <f t="shared" si="654"/>
        <v/>
      </c>
      <c r="BL666" s="16" t="str">
        <f t="shared" si="655"/>
        <v/>
      </c>
      <c r="BM666" s="16"/>
      <c r="BN666" s="16" t="str">
        <f t="shared" si="656"/>
        <v/>
      </c>
      <c r="BO666" s="16" t="str">
        <f t="shared" si="657"/>
        <v/>
      </c>
      <c r="BP666" s="28" t="str">
        <f t="shared" si="658"/>
        <v/>
      </c>
      <c r="BQ666" s="16" t="str">
        <f t="shared" si="659"/>
        <v/>
      </c>
      <c r="BR666" s="16" t="str">
        <f t="shared" si="660"/>
        <v/>
      </c>
      <c r="BS666" s="16" t="str">
        <f t="shared" si="661"/>
        <v/>
      </c>
      <c r="BT666" s="16" t="str">
        <f t="shared" si="662"/>
        <v/>
      </c>
      <c r="BU666" s="16" t="str">
        <f t="shared" si="663"/>
        <v/>
      </c>
      <c r="BV666" s="16" t="str">
        <f t="shared" si="664"/>
        <v/>
      </c>
      <c r="BW666" s="16" t="str">
        <f t="shared" si="665"/>
        <v/>
      </c>
      <c r="BX666" s="16" t="str">
        <f t="shared" si="666"/>
        <v/>
      </c>
      <c r="BY666" s="16" t="str">
        <f t="shared" si="667"/>
        <v/>
      </c>
      <c r="BZ666" s="16" t="str">
        <f t="shared" si="668"/>
        <v/>
      </c>
      <c r="CA666" s="16" t="str">
        <f t="shared" si="668"/>
        <v/>
      </c>
      <c r="CB666" s="16" t="str">
        <f t="shared" si="668"/>
        <v/>
      </c>
      <c r="CC666" s="16" t="str">
        <f t="shared" si="668"/>
        <v/>
      </c>
      <c r="CD666" s="16" t="str">
        <f t="shared" si="668"/>
        <v/>
      </c>
      <c r="CE666" s="16" t="str">
        <f t="shared" si="668"/>
        <v/>
      </c>
      <c r="CF666" s="16" t="str">
        <f t="shared" si="668"/>
        <v/>
      </c>
      <c r="CG666" s="16" t="str">
        <f t="shared" si="668"/>
        <v/>
      </c>
      <c r="CH666" s="66" t="str">
        <f t="shared" si="669"/>
        <v/>
      </c>
      <c r="CI666" s="42" t="str">
        <f t="shared" si="681"/>
        <v/>
      </c>
      <c r="CJ666" s="42" t="str">
        <f t="shared" si="682"/>
        <v/>
      </c>
      <c r="CK666" s="42" t="str">
        <f t="shared" si="683"/>
        <v/>
      </c>
      <c r="CL666" s="42" t="str">
        <f t="shared" si="684"/>
        <v/>
      </c>
      <c r="CM666" s="42" t="str">
        <f t="shared" si="685"/>
        <v/>
      </c>
      <c r="CN666" s="65">
        <f t="shared" si="671"/>
        <v>0</v>
      </c>
      <c r="CO666" s="73"/>
      <c r="CP666" s="41">
        <f t="shared" si="636"/>
        <v>0</v>
      </c>
      <c r="CQ666" s="39">
        <f t="shared" si="637"/>
        <v>0</v>
      </c>
      <c r="CR666" s="40">
        <f t="shared" si="638"/>
        <v>0</v>
      </c>
      <c r="CS666" s="134">
        <f t="shared" si="639"/>
        <v>0</v>
      </c>
      <c r="CT666" s="17"/>
      <c r="CU666" s="129"/>
      <c r="CV666" s="130">
        <f t="shared" si="672"/>
        <v>0</v>
      </c>
      <c r="CW666" s="134">
        <f t="shared" si="673"/>
        <v>0</v>
      </c>
      <c r="CX666" s="131">
        <f>+IF($I$7="SI",'INPUTS Y LISTAS'!$B$31,0)</f>
        <v>0</v>
      </c>
      <c r="CY666" s="132"/>
      <c r="CZ666" s="130">
        <f t="shared" si="674"/>
        <v>0</v>
      </c>
      <c r="DA666" s="134">
        <f t="shared" si="675"/>
        <v>0</v>
      </c>
      <c r="DB666" s="131">
        <f>+IF($I$7="SI",'INPUTS Y LISTAS'!$B$32,0)</f>
        <v>0</v>
      </c>
      <c r="DC666" s="132"/>
      <c r="DD666" s="130">
        <f t="shared" si="676"/>
        <v>0</v>
      </c>
      <c r="DE666" s="134">
        <f t="shared" si="677"/>
        <v>0</v>
      </c>
      <c r="DF666" s="131">
        <f>+IF($I$7="SI",'INPUTS Y LISTAS'!$B$33,0)</f>
        <v>0</v>
      </c>
      <c r="DG666" s="132"/>
      <c r="DH666" s="130">
        <f t="shared" si="678"/>
        <v>0</v>
      </c>
      <c r="DI666" s="134">
        <f t="shared" si="679"/>
        <v>0</v>
      </c>
      <c r="DJ666" s="136">
        <f t="shared" si="680"/>
        <v>0</v>
      </c>
    </row>
    <row r="667" spans="3:114" ht="15.75" hidden="1" outlineLevel="2" x14ac:dyDescent="0.2">
      <c r="C667" s="14">
        <f t="shared" si="631"/>
        <v>653</v>
      </c>
      <c r="D667" s="72"/>
      <c r="E667" s="69">
        <v>1</v>
      </c>
      <c r="F667" s="69"/>
      <c r="G667" s="70"/>
      <c r="H667" s="70"/>
      <c r="I667" s="70"/>
      <c r="J667" s="70"/>
      <c r="K667" s="70"/>
      <c r="L667" s="70"/>
      <c r="M667" s="70"/>
      <c r="N667" s="70"/>
      <c r="O667" s="70"/>
      <c r="P667" s="70"/>
      <c r="Q667" s="70"/>
      <c r="R667" s="70"/>
      <c r="S667" s="70"/>
      <c r="T667" s="70"/>
      <c r="U667" s="70"/>
      <c r="V667" s="70"/>
      <c r="W667" s="70"/>
      <c r="X667" s="70"/>
      <c r="Y667" s="71"/>
      <c r="Z667" s="87" t="s">
        <v>16</v>
      </c>
      <c r="AA667" s="15" t="str">
        <f>IF(G667="","",IF(Z667="SI",G667*(1+'INPUTS Y LISTAS'!$B$15),'Modelo Estadistico'!G667))</f>
        <v/>
      </c>
      <c r="AB667" s="15" t="str">
        <f>IF(H667="","",IF(Z667="SI",H667*(1+'INPUTS Y LISTAS'!$B$15),'Modelo Estadistico'!H667))</f>
        <v/>
      </c>
      <c r="AC667" s="15" t="str">
        <f>IF(I667="","",IF(Z667="SI",I667*(1+'INPUTS Y LISTAS'!$B$15),'Modelo Estadistico'!I667))</f>
        <v/>
      </c>
      <c r="AD667" s="15" t="str">
        <f>IF(J667="","",IF(Z667="SI",J667*(1+'INPUTS Y LISTAS'!$B$15),'Modelo Estadistico'!J667))</f>
        <v/>
      </c>
      <c r="AE667" s="15" t="str">
        <f>IF(K667="","",IF(Z667="SI",K667*(1+'INPUTS Y LISTAS'!$B$15),'Modelo Estadistico'!K667))</f>
        <v/>
      </c>
      <c r="AF667" s="15" t="str">
        <f>IF(L667="","",IF(Z667="SI",L667*(1+'INPUTS Y LISTAS'!$B$15),'Modelo Estadistico'!L667))</f>
        <v/>
      </c>
      <c r="AG667" s="15" t="str">
        <f>IF(M667="","",IF(Z667="SI",M667*(1+'INPUTS Y LISTAS'!$B$15),'Modelo Estadistico'!M667))</f>
        <v/>
      </c>
      <c r="AH667" s="15" t="str">
        <f>IF(N667="","",IF(Z667="SI",N667*(1+'INPUTS Y LISTAS'!$B$15),'Modelo Estadistico'!N667))</f>
        <v/>
      </c>
      <c r="AI667" s="15" t="str">
        <f>IF(O667="","",IF(Z667="SI",O667*(1+'INPUTS Y LISTAS'!$B$15),'Modelo Estadistico'!O667))</f>
        <v/>
      </c>
      <c r="AJ667" s="15" t="str">
        <f>IF(P667="","",IF(Z667="SI",P667*(1+'INPUTS Y LISTAS'!$B$15),'Modelo Estadistico'!P667))</f>
        <v/>
      </c>
      <c r="AK667" s="15" t="str">
        <f>IF(Q667="","",IF(Z667="SI",Q667*(1+'INPUTS Y LISTAS'!$B$15),'Modelo Estadistico'!Q667))</f>
        <v/>
      </c>
      <c r="AL667" s="15" t="str">
        <f>IF(R667="","",IF(Z667="SI",R667*(1+'INPUTS Y LISTAS'!$B$15),'Modelo Estadistico'!R667))</f>
        <v/>
      </c>
      <c r="AM667" s="15" t="str">
        <f>IF(S667="","",IF(Z667="SI",S667*(1+'INPUTS Y LISTAS'!$B$15),'Modelo Estadistico'!S667))</f>
        <v/>
      </c>
      <c r="AN667" s="15" t="str">
        <f>IF(T667="","",IF(Z667="SI",T667*(1+'INPUTS Y LISTAS'!$B$15),'Modelo Estadistico'!T667))</f>
        <v/>
      </c>
      <c r="AO667" s="15" t="str">
        <f>IF(U667="","",IF(Z667="SI",U667*(1+'INPUTS Y LISTAS'!$B$15),'Modelo Estadistico'!U667))</f>
        <v/>
      </c>
      <c r="AP667" s="15" t="str">
        <f>IF(V667="","",IF(Z667="SI",V667*(1+'INPUTS Y LISTAS'!$B$15),'Modelo Estadistico'!V667))</f>
        <v/>
      </c>
      <c r="AQ667" s="15" t="str">
        <f>IF(W667="","",IF(Z667="SI",W667*(1+'INPUTS Y LISTAS'!$B$15),'Modelo Estadistico'!W667))</f>
        <v/>
      </c>
      <c r="AR667" s="15" t="str">
        <f>IF(X667="","",IF(Z667="SI",X667*(1+'INPUTS Y LISTAS'!$B$15),'Modelo Estadistico'!X667))</f>
        <v/>
      </c>
      <c r="AS667" s="71"/>
      <c r="AT667" s="29" t="str">
        <f t="shared" si="632"/>
        <v/>
      </c>
      <c r="AU667" s="15" t="str">
        <f t="shared" si="633"/>
        <v/>
      </c>
      <c r="AV667" s="15" t="str">
        <f t="shared" si="634"/>
        <v/>
      </c>
      <c r="AW667" s="30" t="str">
        <f t="shared" si="635"/>
        <v/>
      </c>
      <c r="AX667" s="28" t="str">
        <f t="shared" si="670"/>
        <v/>
      </c>
      <c r="AY667" s="16" t="str">
        <f t="shared" si="642"/>
        <v/>
      </c>
      <c r="AZ667" s="16" t="str">
        <f t="shared" si="643"/>
        <v/>
      </c>
      <c r="BA667" s="16" t="str">
        <f t="shared" si="644"/>
        <v/>
      </c>
      <c r="BB667" s="16" t="str">
        <f t="shared" si="645"/>
        <v/>
      </c>
      <c r="BC667" s="16" t="str">
        <f t="shared" si="646"/>
        <v/>
      </c>
      <c r="BD667" s="16" t="str">
        <f t="shared" si="647"/>
        <v/>
      </c>
      <c r="BE667" s="16" t="str">
        <f t="shared" si="648"/>
        <v/>
      </c>
      <c r="BF667" s="16" t="str">
        <f t="shared" si="649"/>
        <v/>
      </c>
      <c r="BG667" s="16" t="str">
        <f t="shared" si="650"/>
        <v/>
      </c>
      <c r="BH667" s="16" t="str">
        <f t="shared" si="651"/>
        <v/>
      </c>
      <c r="BI667" s="16" t="str">
        <f t="shared" si="652"/>
        <v/>
      </c>
      <c r="BJ667" s="16" t="str">
        <f t="shared" si="653"/>
        <v/>
      </c>
      <c r="BK667" s="16" t="str">
        <f t="shared" si="654"/>
        <v/>
      </c>
      <c r="BL667" s="16" t="str">
        <f t="shared" si="655"/>
        <v/>
      </c>
      <c r="BM667" s="16"/>
      <c r="BN667" s="16" t="str">
        <f t="shared" si="656"/>
        <v/>
      </c>
      <c r="BO667" s="16" t="str">
        <f t="shared" si="657"/>
        <v/>
      </c>
      <c r="BP667" s="28" t="str">
        <f t="shared" si="658"/>
        <v/>
      </c>
      <c r="BQ667" s="16" t="str">
        <f t="shared" si="659"/>
        <v/>
      </c>
      <c r="BR667" s="16" t="str">
        <f t="shared" si="660"/>
        <v/>
      </c>
      <c r="BS667" s="16" t="str">
        <f t="shared" si="661"/>
        <v/>
      </c>
      <c r="BT667" s="16" t="str">
        <f t="shared" si="662"/>
        <v/>
      </c>
      <c r="BU667" s="16" t="str">
        <f t="shared" si="663"/>
        <v/>
      </c>
      <c r="BV667" s="16" t="str">
        <f t="shared" si="664"/>
        <v/>
      </c>
      <c r="BW667" s="16" t="str">
        <f t="shared" si="665"/>
        <v/>
      </c>
      <c r="BX667" s="16" t="str">
        <f t="shared" si="666"/>
        <v/>
      </c>
      <c r="BY667" s="16" t="str">
        <f t="shared" si="667"/>
        <v/>
      </c>
      <c r="BZ667" s="16" t="str">
        <f t="shared" si="668"/>
        <v/>
      </c>
      <c r="CA667" s="16" t="str">
        <f t="shared" si="668"/>
        <v/>
      </c>
      <c r="CB667" s="16" t="str">
        <f t="shared" si="668"/>
        <v/>
      </c>
      <c r="CC667" s="16" t="str">
        <f t="shared" si="668"/>
        <v/>
      </c>
      <c r="CD667" s="16" t="str">
        <f t="shared" si="668"/>
        <v/>
      </c>
      <c r="CE667" s="16" t="str">
        <f t="shared" si="668"/>
        <v/>
      </c>
      <c r="CF667" s="16" t="str">
        <f t="shared" si="668"/>
        <v/>
      </c>
      <c r="CG667" s="16" t="str">
        <f t="shared" si="668"/>
        <v/>
      </c>
      <c r="CH667" s="66" t="str">
        <f t="shared" si="669"/>
        <v/>
      </c>
      <c r="CI667" s="42" t="str">
        <f t="shared" si="681"/>
        <v/>
      </c>
      <c r="CJ667" s="42" t="str">
        <f t="shared" si="682"/>
        <v/>
      </c>
      <c r="CK667" s="42" t="str">
        <f t="shared" si="683"/>
        <v/>
      </c>
      <c r="CL667" s="42" t="str">
        <f t="shared" si="684"/>
        <v/>
      </c>
      <c r="CM667" s="42" t="str">
        <f t="shared" si="685"/>
        <v/>
      </c>
      <c r="CN667" s="65">
        <f t="shared" si="671"/>
        <v>0</v>
      </c>
      <c r="CO667" s="73"/>
      <c r="CP667" s="41">
        <f t="shared" si="636"/>
        <v>0</v>
      </c>
      <c r="CQ667" s="39">
        <f t="shared" si="637"/>
        <v>0</v>
      </c>
      <c r="CR667" s="40">
        <f t="shared" si="638"/>
        <v>0</v>
      </c>
      <c r="CS667" s="134">
        <f t="shared" si="639"/>
        <v>0</v>
      </c>
      <c r="CT667" s="17"/>
      <c r="CU667" s="129"/>
      <c r="CV667" s="130">
        <f t="shared" si="672"/>
        <v>0</v>
      </c>
      <c r="CW667" s="134">
        <f t="shared" si="673"/>
        <v>0</v>
      </c>
      <c r="CX667" s="131">
        <f>+IF($I$7="SI",'INPUTS Y LISTAS'!$B$31,0)</f>
        <v>0</v>
      </c>
      <c r="CY667" s="132"/>
      <c r="CZ667" s="130">
        <f t="shared" si="674"/>
        <v>0</v>
      </c>
      <c r="DA667" s="134">
        <f t="shared" si="675"/>
        <v>0</v>
      </c>
      <c r="DB667" s="131">
        <f>+IF($I$7="SI",'INPUTS Y LISTAS'!$B$32,0)</f>
        <v>0</v>
      </c>
      <c r="DC667" s="132"/>
      <c r="DD667" s="130">
        <f t="shared" si="676"/>
        <v>0</v>
      </c>
      <c r="DE667" s="134">
        <f t="shared" si="677"/>
        <v>0</v>
      </c>
      <c r="DF667" s="131">
        <f>+IF($I$7="SI",'INPUTS Y LISTAS'!$B$33,0)</f>
        <v>0</v>
      </c>
      <c r="DG667" s="132"/>
      <c r="DH667" s="130">
        <f t="shared" si="678"/>
        <v>0</v>
      </c>
      <c r="DI667" s="134">
        <f t="shared" si="679"/>
        <v>0</v>
      </c>
      <c r="DJ667" s="136">
        <f t="shared" si="680"/>
        <v>0</v>
      </c>
    </row>
    <row r="668" spans="3:114" ht="15.75" hidden="1" outlineLevel="2" x14ac:dyDescent="0.2">
      <c r="C668" s="14">
        <f t="shared" si="631"/>
        <v>654</v>
      </c>
      <c r="D668" s="72"/>
      <c r="E668" s="69">
        <v>1</v>
      </c>
      <c r="F668" s="69"/>
      <c r="G668" s="70"/>
      <c r="H668" s="70"/>
      <c r="I668" s="70"/>
      <c r="J668" s="70"/>
      <c r="K668" s="70"/>
      <c r="L668" s="70"/>
      <c r="M668" s="70"/>
      <c r="N668" s="70"/>
      <c r="O668" s="70"/>
      <c r="P668" s="70"/>
      <c r="Q668" s="70"/>
      <c r="R668" s="70"/>
      <c r="S668" s="70"/>
      <c r="T668" s="70"/>
      <c r="U668" s="70"/>
      <c r="V668" s="70"/>
      <c r="W668" s="70"/>
      <c r="X668" s="70"/>
      <c r="Y668" s="71"/>
      <c r="Z668" s="87" t="s">
        <v>16</v>
      </c>
      <c r="AA668" s="15" t="str">
        <f>IF(G668="","",IF(Z668="SI",G668*(1+'INPUTS Y LISTAS'!$B$15),'Modelo Estadistico'!G668))</f>
        <v/>
      </c>
      <c r="AB668" s="15" t="str">
        <f>IF(H668="","",IF(Z668="SI",H668*(1+'INPUTS Y LISTAS'!$B$15),'Modelo Estadistico'!H668))</f>
        <v/>
      </c>
      <c r="AC668" s="15" t="str">
        <f>IF(I668="","",IF(Z668="SI",I668*(1+'INPUTS Y LISTAS'!$B$15),'Modelo Estadistico'!I668))</f>
        <v/>
      </c>
      <c r="AD668" s="15" t="str">
        <f>IF(J668="","",IF(Z668="SI",J668*(1+'INPUTS Y LISTAS'!$B$15),'Modelo Estadistico'!J668))</f>
        <v/>
      </c>
      <c r="AE668" s="15" t="str">
        <f>IF(K668="","",IF(Z668="SI",K668*(1+'INPUTS Y LISTAS'!$B$15),'Modelo Estadistico'!K668))</f>
        <v/>
      </c>
      <c r="AF668" s="15" t="str">
        <f>IF(L668="","",IF(Z668="SI",L668*(1+'INPUTS Y LISTAS'!$B$15),'Modelo Estadistico'!L668))</f>
        <v/>
      </c>
      <c r="AG668" s="15" t="str">
        <f>IF(M668="","",IF(Z668="SI",M668*(1+'INPUTS Y LISTAS'!$B$15),'Modelo Estadistico'!M668))</f>
        <v/>
      </c>
      <c r="AH668" s="15" t="str">
        <f>IF(N668="","",IF(Z668="SI",N668*(1+'INPUTS Y LISTAS'!$B$15),'Modelo Estadistico'!N668))</f>
        <v/>
      </c>
      <c r="AI668" s="15" t="str">
        <f>IF(O668="","",IF(Z668="SI",O668*(1+'INPUTS Y LISTAS'!$B$15),'Modelo Estadistico'!O668))</f>
        <v/>
      </c>
      <c r="AJ668" s="15" t="str">
        <f>IF(P668="","",IF(Z668="SI",P668*(1+'INPUTS Y LISTAS'!$B$15),'Modelo Estadistico'!P668))</f>
        <v/>
      </c>
      <c r="AK668" s="15" t="str">
        <f>IF(Q668="","",IF(Z668="SI",Q668*(1+'INPUTS Y LISTAS'!$B$15),'Modelo Estadistico'!Q668))</f>
        <v/>
      </c>
      <c r="AL668" s="15" t="str">
        <f>IF(R668="","",IF(Z668="SI",R668*(1+'INPUTS Y LISTAS'!$B$15),'Modelo Estadistico'!R668))</f>
        <v/>
      </c>
      <c r="AM668" s="15" t="str">
        <f>IF(S668="","",IF(Z668="SI",S668*(1+'INPUTS Y LISTAS'!$B$15),'Modelo Estadistico'!S668))</f>
        <v/>
      </c>
      <c r="AN668" s="15" t="str">
        <f>IF(T668="","",IF(Z668="SI",T668*(1+'INPUTS Y LISTAS'!$B$15),'Modelo Estadistico'!T668))</f>
        <v/>
      </c>
      <c r="AO668" s="15" t="str">
        <f>IF(U668="","",IF(Z668="SI",U668*(1+'INPUTS Y LISTAS'!$B$15),'Modelo Estadistico'!U668))</f>
        <v/>
      </c>
      <c r="AP668" s="15" t="str">
        <f>IF(V668="","",IF(Z668="SI",V668*(1+'INPUTS Y LISTAS'!$B$15),'Modelo Estadistico'!V668))</f>
        <v/>
      </c>
      <c r="AQ668" s="15" t="str">
        <f>IF(W668="","",IF(Z668="SI",W668*(1+'INPUTS Y LISTAS'!$B$15),'Modelo Estadistico'!W668))</f>
        <v/>
      </c>
      <c r="AR668" s="15" t="str">
        <f>IF(X668="","",IF(Z668="SI",X668*(1+'INPUTS Y LISTAS'!$B$15),'Modelo Estadistico'!X668))</f>
        <v/>
      </c>
      <c r="AS668" s="71"/>
      <c r="AT668" s="29" t="str">
        <f t="shared" si="632"/>
        <v/>
      </c>
      <c r="AU668" s="15" t="str">
        <f t="shared" si="633"/>
        <v/>
      </c>
      <c r="AV668" s="15" t="str">
        <f t="shared" si="634"/>
        <v/>
      </c>
      <c r="AW668" s="30" t="str">
        <f t="shared" si="635"/>
        <v/>
      </c>
      <c r="AX668" s="28" t="str">
        <f t="shared" si="670"/>
        <v/>
      </c>
      <c r="AY668" s="16" t="str">
        <f t="shared" si="642"/>
        <v/>
      </c>
      <c r="AZ668" s="16" t="str">
        <f t="shared" si="643"/>
        <v/>
      </c>
      <c r="BA668" s="16" t="str">
        <f t="shared" si="644"/>
        <v/>
      </c>
      <c r="BB668" s="16" t="str">
        <f t="shared" si="645"/>
        <v/>
      </c>
      <c r="BC668" s="16" t="str">
        <f t="shared" si="646"/>
        <v/>
      </c>
      <c r="BD668" s="16" t="str">
        <f t="shared" si="647"/>
        <v/>
      </c>
      <c r="BE668" s="16" t="str">
        <f t="shared" si="648"/>
        <v/>
      </c>
      <c r="BF668" s="16" t="str">
        <f t="shared" si="649"/>
        <v/>
      </c>
      <c r="BG668" s="16" t="str">
        <f t="shared" si="650"/>
        <v/>
      </c>
      <c r="BH668" s="16" t="str">
        <f t="shared" si="651"/>
        <v/>
      </c>
      <c r="BI668" s="16" t="str">
        <f t="shared" si="652"/>
        <v/>
      </c>
      <c r="BJ668" s="16" t="str">
        <f t="shared" si="653"/>
        <v/>
      </c>
      <c r="BK668" s="16" t="str">
        <f t="shared" si="654"/>
        <v/>
      </c>
      <c r="BL668" s="16" t="str">
        <f t="shared" si="655"/>
        <v/>
      </c>
      <c r="BM668" s="16"/>
      <c r="BN668" s="16" t="str">
        <f t="shared" si="656"/>
        <v/>
      </c>
      <c r="BO668" s="16" t="str">
        <f t="shared" si="657"/>
        <v/>
      </c>
      <c r="BP668" s="28" t="str">
        <f t="shared" si="658"/>
        <v/>
      </c>
      <c r="BQ668" s="16" t="str">
        <f t="shared" si="659"/>
        <v/>
      </c>
      <c r="BR668" s="16" t="str">
        <f t="shared" si="660"/>
        <v/>
      </c>
      <c r="BS668" s="16" t="str">
        <f t="shared" si="661"/>
        <v/>
      </c>
      <c r="BT668" s="16" t="str">
        <f t="shared" si="662"/>
        <v/>
      </c>
      <c r="BU668" s="16" t="str">
        <f t="shared" si="663"/>
        <v/>
      </c>
      <c r="BV668" s="16" t="str">
        <f t="shared" si="664"/>
        <v/>
      </c>
      <c r="BW668" s="16" t="str">
        <f t="shared" si="665"/>
        <v/>
      </c>
      <c r="BX668" s="16" t="str">
        <f t="shared" si="666"/>
        <v/>
      </c>
      <c r="BY668" s="16" t="str">
        <f t="shared" si="667"/>
        <v/>
      </c>
      <c r="BZ668" s="16" t="str">
        <f t="shared" si="668"/>
        <v/>
      </c>
      <c r="CA668" s="16" t="str">
        <f t="shared" si="668"/>
        <v/>
      </c>
      <c r="CB668" s="16" t="str">
        <f t="shared" si="668"/>
        <v/>
      </c>
      <c r="CC668" s="16" t="str">
        <f t="shared" si="668"/>
        <v/>
      </c>
      <c r="CD668" s="16" t="str">
        <f t="shared" si="668"/>
        <v/>
      </c>
      <c r="CE668" s="16" t="str">
        <f t="shared" si="668"/>
        <v/>
      </c>
      <c r="CF668" s="16" t="str">
        <f t="shared" si="668"/>
        <v/>
      </c>
      <c r="CG668" s="16" t="str">
        <f t="shared" si="668"/>
        <v/>
      </c>
      <c r="CH668" s="66" t="str">
        <f t="shared" si="669"/>
        <v/>
      </c>
      <c r="CI668" s="42" t="str">
        <f t="shared" si="681"/>
        <v/>
      </c>
      <c r="CJ668" s="42" t="str">
        <f t="shared" si="682"/>
        <v/>
      </c>
      <c r="CK668" s="42" t="str">
        <f t="shared" si="683"/>
        <v/>
      </c>
      <c r="CL668" s="42" t="str">
        <f t="shared" si="684"/>
        <v/>
      </c>
      <c r="CM668" s="42" t="str">
        <f t="shared" si="685"/>
        <v/>
      </c>
      <c r="CN668" s="65">
        <f t="shared" si="671"/>
        <v>0</v>
      </c>
      <c r="CO668" s="73"/>
      <c r="CP668" s="41">
        <f t="shared" si="636"/>
        <v>0</v>
      </c>
      <c r="CQ668" s="39">
        <f t="shared" si="637"/>
        <v>0</v>
      </c>
      <c r="CR668" s="40">
        <f t="shared" si="638"/>
        <v>0</v>
      </c>
      <c r="CS668" s="134">
        <f t="shared" si="639"/>
        <v>0</v>
      </c>
      <c r="CT668" s="17"/>
      <c r="CU668" s="129"/>
      <c r="CV668" s="130">
        <f t="shared" si="672"/>
        <v>0</v>
      </c>
      <c r="CW668" s="134">
        <f t="shared" si="673"/>
        <v>0</v>
      </c>
      <c r="CX668" s="131">
        <f>+IF($I$7="SI",'INPUTS Y LISTAS'!$B$31,0)</f>
        <v>0</v>
      </c>
      <c r="CY668" s="132"/>
      <c r="CZ668" s="130">
        <f t="shared" si="674"/>
        <v>0</v>
      </c>
      <c r="DA668" s="134">
        <f t="shared" si="675"/>
        <v>0</v>
      </c>
      <c r="DB668" s="131">
        <f>+IF($I$7="SI",'INPUTS Y LISTAS'!$B$32,0)</f>
        <v>0</v>
      </c>
      <c r="DC668" s="132"/>
      <c r="DD668" s="130">
        <f t="shared" si="676"/>
        <v>0</v>
      </c>
      <c r="DE668" s="134">
        <f t="shared" si="677"/>
        <v>0</v>
      </c>
      <c r="DF668" s="131">
        <f>+IF($I$7="SI",'INPUTS Y LISTAS'!$B$33,0)</f>
        <v>0</v>
      </c>
      <c r="DG668" s="132"/>
      <c r="DH668" s="130">
        <f t="shared" si="678"/>
        <v>0</v>
      </c>
      <c r="DI668" s="134">
        <f t="shared" si="679"/>
        <v>0</v>
      </c>
      <c r="DJ668" s="136">
        <f t="shared" si="680"/>
        <v>0</v>
      </c>
    </row>
    <row r="669" spans="3:114" ht="15.75" hidden="1" outlineLevel="2" x14ac:dyDescent="0.2">
      <c r="C669" s="14">
        <f t="shared" si="631"/>
        <v>655</v>
      </c>
      <c r="D669" s="72"/>
      <c r="E669" s="69">
        <v>1</v>
      </c>
      <c r="F669" s="69"/>
      <c r="G669" s="70"/>
      <c r="H669" s="70"/>
      <c r="I669" s="70"/>
      <c r="J669" s="70"/>
      <c r="K669" s="70"/>
      <c r="L669" s="70"/>
      <c r="M669" s="70"/>
      <c r="N669" s="70"/>
      <c r="O669" s="70"/>
      <c r="P669" s="70"/>
      <c r="Q669" s="70"/>
      <c r="R669" s="70"/>
      <c r="S669" s="70"/>
      <c r="T669" s="70"/>
      <c r="U669" s="70"/>
      <c r="V669" s="70"/>
      <c r="W669" s="70"/>
      <c r="X669" s="70"/>
      <c r="Y669" s="71"/>
      <c r="Z669" s="87" t="s">
        <v>16</v>
      </c>
      <c r="AA669" s="15" t="str">
        <f>IF(G669="","",IF(Z669="SI",G669*(1+'INPUTS Y LISTAS'!$B$15),'Modelo Estadistico'!G669))</f>
        <v/>
      </c>
      <c r="AB669" s="15" t="str">
        <f>IF(H669="","",IF(Z669="SI",H669*(1+'INPUTS Y LISTAS'!$B$15),'Modelo Estadistico'!H669))</f>
        <v/>
      </c>
      <c r="AC669" s="15" t="str">
        <f>IF(I669="","",IF(Z669="SI",I669*(1+'INPUTS Y LISTAS'!$B$15),'Modelo Estadistico'!I669))</f>
        <v/>
      </c>
      <c r="AD669" s="15" t="str">
        <f>IF(J669="","",IF(Z669="SI",J669*(1+'INPUTS Y LISTAS'!$B$15),'Modelo Estadistico'!J669))</f>
        <v/>
      </c>
      <c r="AE669" s="15" t="str">
        <f>IF(K669="","",IF(Z669="SI",K669*(1+'INPUTS Y LISTAS'!$B$15),'Modelo Estadistico'!K669))</f>
        <v/>
      </c>
      <c r="AF669" s="15" t="str">
        <f>IF(L669="","",IF(Z669="SI",L669*(1+'INPUTS Y LISTAS'!$B$15),'Modelo Estadistico'!L669))</f>
        <v/>
      </c>
      <c r="AG669" s="15" t="str">
        <f>IF(M669="","",IF(Z669="SI",M669*(1+'INPUTS Y LISTAS'!$B$15),'Modelo Estadistico'!M669))</f>
        <v/>
      </c>
      <c r="AH669" s="15" t="str">
        <f>IF(N669="","",IF(Z669="SI",N669*(1+'INPUTS Y LISTAS'!$B$15),'Modelo Estadistico'!N669))</f>
        <v/>
      </c>
      <c r="AI669" s="15" t="str">
        <f>IF(O669="","",IF(Z669="SI",O669*(1+'INPUTS Y LISTAS'!$B$15),'Modelo Estadistico'!O669))</f>
        <v/>
      </c>
      <c r="AJ669" s="15" t="str">
        <f>IF(P669="","",IF(Z669="SI",P669*(1+'INPUTS Y LISTAS'!$B$15),'Modelo Estadistico'!P669))</f>
        <v/>
      </c>
      <c r="AK669" s="15" t="str">
        <f>IF(Q669="","",IF(Z669="SI",Q669*(1+'INPUTS Y LISTAS'!$B$15),'Modelo Estadistico'!Q669))</f>
        <v/>
      </c>
      <c r="AL669" s="15" t="str">
        <f>IF(R669="","",IF(Z669="SI",R669*(1+'INPUTS Y LISTAS'!$B$15),'Modelo Estadistico'!R669))</f>
        <v/>
      </c>
      <c r="AM669" s="15" t="str">
        <f>IF(S669="","",IF(Z669="SI",S669*(1+'INPUTS Y LISTAS'!$B$15),'Modelo Estadistico'!S669))</f>
        <v/>
      </c>
      <c r="AN669" s="15" t="str">
        <f>IF(T669="","",IF(Z669="SI",T669*(1+'INPUTS Y LISTAS'!$B$15),'Modelo Estadistico'!T669))</f>
        <v/>
      </c>
      <c r="AO669" s="15" t="str">
        <f>IF(U669="","",IF(Z669="SI",U669*(1+'INPUTS Y LISTAS'!$B$15),'Modelo Estadistico'!U669))</f>
        <v/>
      </c>
      <c r="AP669" s="15" t="str">
        <f>IF(V669="","",IF(Z669="SI",V669*(1+'INPUTS Y LISTAS'!$B$15),'Modelo Estadistico'!V669))</f>
        <v/>
      </c>
      <c r="AQ669" s="15" t="str">
        <f>IF(W669="","",IF(Z669="SI",W669*(1+'INPUTS Y LISTAS'!$B$15),'Modelo Estadistico'!W669))</f>
        <v/>
      </c>
      <c r="AR669" s="15" t="str">
        <f>IF(X669="","",IF(Z669="SI",X669*(1+'INPUTS Y LISTAS'!$B$15),'Modelo Estadistico'!X669))</f>
        <v/>
      </c>
      <c r="AS669" s="71"/>
      <c r="AT669" s="29" t="str">
        <f t="shared" si="632"/>
        <v/>
      </c>
      <c r="AU669" s="15" t="str">
        <f t="shared" si="633"/>
        <v/>
      </c>
      <c r="AV669" s="15" t="str">
        <f t="shared" si="634"/>
        <v/>
      </c>
      <c r="AW669" s="30" t="str">
        <f t="shared" si="635"/>
        <v/>
      </c>
      <c r="AX669" s="28" t="str">
        <f t="shared" si="670"/>
        <v/>
      </c>
      <c r="AY669" s="16" t="str">
        <f t="shared" si="642"/>
        <v/>
      </c>
      <c r="AZ669" s="16" t="str">
        <f t="shared" si="643"/>
        <v/>
      </c>
      <c r="BA669" s="16" t="str">
        <f t="shared" si="644"/>
        <v/>
      </c>
      <c r="BB669" s="16" t="str">
        <f t="shared" si="645"/>
        <v/>
      </c>
      <c r="BC669" s="16" t="str">
        <f t="shared" si="646"/>
        <v/>
      </c>
      <c r="BD669" s="16" t="str">
        <f t="shared" si="647"/>
        <v/>
      </c>
      <c r="BE669" s="16" t="str">
        <f t="shared" si="648"/>
        <v/>
      </c>
      <c r="BF669" s="16" t="str">
        <f t="shared" si="649"/>
        <v/>
      </c>
      <c r="BG669" s="16" t="str">
        <f t="shared" si="650"/>
        <v/>
      </c>
      <c r="BH669" s="16" t="str">
        <f t="shared" si="651"/>
        <v/>
      </c>
      <c r="BI669" s="16" t="str">
        <f t="shared" si="652"/>
        <v/>
      </c>
      <c r="BJ669" s="16" t="str">
        <f t="shared" si="653"/>
        <v/>
      </c>
      <c r="BK669" s="16" t="str">
        <f t="shared" si="654"/>
        <v/>
      </c>
      <c r="BL669" s="16" t="str">
        <f t="shared" si="655"/>
        <v/>
      </c>
      <c r="BM669" s="16"/>
      <c r="BN669" s="16" t="str">
        <f t="shared" si="656"/>
        <v/>
      </c>
      <c r="BO669" s="16" t="str">
        <f t="shared" si="657"/>
        <v/>
      </c>
      <c r="BP669" s="28" t="str">
        <f t="shared" si="658"/>
        <v/>
      </c>
      <c r="BQ669" s="16" t="str">
        <f t="shared" si="659"/>
        <v/>
      </c>
      <c r="BR669" s="16" t="str">
        <f t="shared" si="660"/>
        <v/>
      </c>
      <c r="BS669" s="16" t="str">
        <f t="shared" si="661"/>
        <v/>
      </c>
      <c r="BT669" s="16" t="str">
        <f t="shared" si="662"/>
        <v/>
      </c>
      <c r="BU669" s="16" t="str">
        <f t="shared" si="663"/>
        <v/>
      </c>
      <c r="BV669" s="16" t="str">
        <f t="shared" si="664"/>
        <v/>
      </c>
      <c r="BW669" s="16" t="str">
        <f t="shared" si="665"/>
        <v/>
      </c>
      <c r="BX669" s="16" t="str">
        <f t="shared" si="666"/>
        <v/>
      </c>
      <c r="BY669" s="16" t="str">
        <f t="shared" si="667"/>
        <v/>
      </c>
      <c r="BZ669" s="16" t="str">
        <f t="shared" si="668"/>
        <v/>
      </c>
      <c r="CA669" s="16" t="str">
        <f t="shared" si="668"/>
        <v/>
      </c>
      <c r="CB669" s="16" t="str">
        <f t="shared" si="668"/>
        <v/>
      </c>
      <c r="CC669" s="16" t="str">
        <f t="shared" si="668"/>
        <v/>
      </c>
      <c r="CD669" s="16" t="str">
        <f t="shared" si="668"/>
        <v/>
      </c>
      <c r="CE669" s="16" t="str">
        <f t="shared" si="668"/>
        <v/>
      </c>
      <c r="CF669" s="16" t="str">
        <f t="shared" si="668"/>
        <v/>
      </c>
      <c r="CG669" s="16" t="str">
        <f t="shared" si="668"/>
        <v/>
      </c>
      <c r="CH669" s="66" t="str">
        <f t="shared" si="669"/>
        <v/>
      </c>
      <c r="CI669" s="42" t="str">
        <f t="shared" si="681"/>
        <v/>
      </c>
      <c r="CJ669" s="42" t="str">
        <f t="shared" si="682"/>
        <v/>
      </c>
      <c r="CK669" s="42" t="str">
        <f t="shared" si="683"/>
        <v/>
      </c>
      <c r="CL669" s="42" t="str">
        <f t="shared" si="684"/>
        <v/>
      </c>
      <c r="CM669" s="42" t="str">
        <f t="shared" si="685"/>
        <v/>
      </c>
      <c r="CN669" s="65">
        <f t="shared" si="671"/>
        <v>0</v>
      </c>
      <c r="CO669" s="73"/>
      <c r="CP669" s="41">
        <f t="shared" si="636"/>
        <v>0</v>
      </c>
      <c r="CQ669" s="39">
        <f t="shared" si="637"/>
        <v>0</v>
      </c>
      <c r="CR669" s="40">
        <f t="shared" si="638"/>
        <v>0</v>
      </c>
      <c r="CS669" s="134">
        <f t="shared" si="639"/>
        <v>0</v>
      </c>
      <c r="CT669" s="17"/>
      <c r="CU669" s="129"/>
      <c r="CV669" s="130">
        <f t="shared" si="672"/>
        <v>0</v>
      </c>
      <c r="CW669" s="134">
        <f t="shared" si="673"/>
        <v>0</v>
      </c>
      <c r="CX669" s="131">
        <f>+IF($I$7="SI",'INPUTS Y LISTAS'!$B$31,0)</f>
        <v>0</v>
      </c>
      <c r="CY669" s="132"/>
      <c r="CZ669" s="130">
        <f t="shared" si="674"/>
        <v>0</v>
      </c>
      <c r="DA669" s="134">
        <f t="shared" si="675"/>
        <v>0</v>
      </c>
      <c r="DB669" s="131">
        <f>+IF($I$7="SI",'INPUTS Y LISTAS'!$B$32,0)</f>
        <v>0</v>
      </c>
      <c r="DC669" s="132"/>
      <c r="DD669" s="130">
        <f t="shared" si="676"/>
        <v>0</v>
      </c>
      <c r="DE669" s="134">
        <f t="shared" si="677"/>
        <v>0</v>
      </c>
      <c r="DF669" s="131">
        <f>+IF($I$7="SI",'INPUTS Y LISTAS'!$B$33,0)</f>
        <v>0</v>
      </c>
      <c r="DG669" s="132"/>
      <c r="DH669" s="130">
        <f t="shared" si="678"/>
        <v>0</v>
      </c>
      <c r="DI669" s="134">
        <f t="shared" si="679"/>
        <v>0</v>
      </c>
      <c r="DJ669" s="136">
        <f t="shared" si="680"/>
        <v>0</v>
      </c>
    </row>
    <row r="670" spans="3:114" ht="15.75" hidden="1" outlineLevel="2" x14ac:dyDescent="0.2">
      <c r="C670" s="14">
        <f t="shared" si="631"/>
        <v>656</v>
      </c>
      <c r="D670" s="72"/>
      <c r="E670" s="69">
        <v>1</v>
      </c>
      <c r="F670" s="69"/>
      <c r="G670" s="70"/>
      <c r="H670" s="70"/>
      <c r="I670" s="70"/>
      <c r="J670" s="70"/>
      <c r="K670" s="70"/>
      <c r="L670" s="70"/>
      <c r="M670" s="70"/>
      <c r="N670" s="70"/>
      <c r="O670" s="70"/>
      <c r="P670" s="70"/>
      <c r="Q670" s="70"/>
      <c r="R670" s="70"/>
      <c r="S670" s="70"/>
      <c r="T670" s="70"/>
      <c r="U670" s="70"/>
      <c r="V670" s="70"/>
      <c r="W670" s="70"/>
      <c r="X670" s="70"/>
      <c r="Y670" s="71"/>
      <c r="Z670" s="87" t="s">
        <v>16</v>
      </c>
      <c r="AA670" s="15" t="str">
        <f>IF(G670="","",IF(Z670="SI",G670*(1+'INPUTS Y LISTAS'!$B$15),'Modelo Estadistico'!G670))</f>
        <v/>
      </c>
      <c r="AB670" s="15" t="str">
        <f>IF(H670="","",IF(Z670="SI",H670*(1+'INPUTS Y LISTAS'!$B$15),'Modelo Estadistico'!H670))</f>
        <v/>
      </c>
      <c r="AC670" s="15" t="str">
        <f>IF(I670="","",IF(Z670="SI",I670*(1+'INPUTS Y LISTAS'!$B$15),'Modelo Estadistico'!I670))</f>
        <v/>
      </c>
      <c r="AD670" s="15" t="str">
        <f>IF(J670="","",IF(Z670="SI",J670*(1+'INPUTS Y LISTAS'!$B$15),'Modelo Estadistico'!J670))</f>
        <v/>
      </c>
      <c r="AE670" s="15" t="str">
        <f>IF(K670="","",IF(Z670="SI",K670*(1+'INPUTS Y LISTAS'!$B$15),'Modelo Estadistico'!K670))</f>
        <v/>
      </c>
      <c r="AF670" s="15" t="str">
        <f>IF(L670="","",IF(Z670="SI",L670*(1+'INPUTS Y LISTAS'!$B$15),'Modelo Estadistico'!L670))</f>
        <v/>
      </c>
      <c r="AG670" s="15" t="str">
        <f>IF(M670="","",IF(Z670="SI",M670*(1+'INPUTS Y LISTAS'!$B$15),'Modelo Estadistico'!M670))</f>
        <v/>
      </c>
      <c r="AH670" s="15" t="str">
        <f>IF(N670="","",IF(Z670="SI",N670*(1+'INPUTS Y LISTAS'!$B$15),'Modelo Estadistico'!N670))</f>
        <v/>
      </c>
      <c r="AI670" s="15" t="str">
        <f>IF(O670="","",IF(Z670="SI",O670*(1+'INPUTS Y LISTAS'!$B$15),'Modelo Estadistico'!O670))</f>
        <v/>
      </c>
      <c r="AJ670" s="15" t="str">
        <f>IF(P670="","",IF(Z670="SI",P670*(1+'INPUTS Y LISTAS'!$B$15),'Modelo Estadistico'!P670))</f>
        <v/>
      </c>
      <c r="AK670" s="15" t="str">
        <f>IF(Q670="","",IF(Z670="SI",Q670*(1+'INPUTS Y LISTAS'!$B$15),'Modelo Estadistico'!Q670))</f>
        <v/>
      </c>
      <c r="AL670" s="15" t="str">
        <f>IF(R670="","",IF(Z670="SI",R670*(1+'INPUTS Y LISTAS'!$B$15),'Modelo Estadistico'!R670))</f>
        <v/>
      </c>
      <c r="AM670" s="15" t="str">
        <f>IF(S670="","",IF(Z670="SI",S670*(1+'INPUTS Y LISTAS'!$B$15),'Modelo Estadistico'!S670))</f>
        <v/>
      </c>
      <c r="AN670" s="15" t="str">
        <f>IF(T670="","",IF(Z670="SI",T670*(1+'INPUTS Y LISTAS'!$B$15),'Modelo Estadistico'!T670))</f>
        <v/>
      </c>
      <c r="AO670" s="15" t="str">
        <f>IF(U670="","",IF(Z670="SI",U670*(1+'INPUTS Y LISTAS'!$B$15),'Modelo Estadistico'!U670))</f>
        <v/>
      </c>
      <c r="AP670" s="15" t="str">
        <f>IF(V670="","",IF(Z670="SI",V670*(1+'INPUTS Y LISTAS'!$B$15),'Modelo Estadistico'!V670))</f>
        <v/>
      </c>
      <c r="AQ670" s="15" t="str">
        <f>IF(W670="","",IF(Z670="SI",W670*(1+'INPUTS Y LISTAS'!$B$15),'Modelo Estadistico'!W670))</f>
        <v/>
      </c>
      <c r="AR670" s="15" t="str">
        <f>IF(X670="","",IF(Z670="SI",X670*(1+'INPUTS Y LISTAS'!$B$15),'Modelo Estadistico'!X670))</f>
        <v/>
      </c>
      <c r="AS670" s="71"/>
      <c r="AT670" s="29" t="str">
        <f t="shared" si="632"/>
        <v/>
      </c>
      <c r="AU670" s="15" t="str">
        <f t="shared" si="633"/>
        <v/>
      </c>
      <c r="AV670" s="15" t="str">
        <f t="shared" si="634"/>
        <v/>
      </c>
      <c r="AW670" s="30" t="str">
        <f t="shared" si="635"/>
        <v/>
      </c>
      <c r="AX670" s="28" t="str">
        <f t="shared" si="670"/>
        <v/>
      </c>
      <c r="AY670" s="16" t="str">
        <f t="shared" si="642"/>
        <v/>
      </c>
      <c r="AZ670" s="16" t="str">
        <f t="shared" si="643"/>
        <v/>
      </c>
      <c r="BA670" s="16" t="str">
        <f t="shared" si="644"/>
        <v/>
      </c>
      <c r="BB670" s="16" t="str">
        <f t="shared" si="645"/>
        <v/>
      </c>
      <c r="BC670" s="16" t="str">
        <f t="shared" si="646"/>
        <v/>
      </c>
      <c r="BD670" s="16" t="str">
        <f t="shared" si="647"/>
        <v/>
      </c>
      <c r="BE670" s="16" t="str">
        <f t="shared" si="648"/>
        <v/>
      </c>
      <c r="BF670" s="16" t="str">
        <f t="shared" si="649"/>
        <v/>
      </c>
      <c r="BG670" s="16" t="str">
        <f t="shared" si="650"/>
        <v/>
      </c>
      <c r="BH670" s="16" t="str">
        <f t="shared" si="651"/>
        <v/>
      </c>
      <c r="BI670" s="16" t="str">
        <f t="shared" si="652"/>
        <v/>
      </c>
      <c r="BJ670" s="16" t="str">
        <f t="shared" si="653"/>
        <v/>
      </c>
      <c r="BK670" s="16" t="str">
        <f t="shared" si="654"/>
        <v/>
      </c>
      <c r="BL670" s="16" t="str">
        <f t="shared" si="655"/>
        <v/>
      </c>
      <c r="BM670" s="16"/>
      <c r="BN670" s="16" t="str">
        <f t="shared" si="656"/>
        <v/>
      </c>
      <c r="BO670" s="16" t="str">
        <f t="shared" si="657"/>
        <v/>
      </c>
      <c r="BP670" s="28" t="str">
        <f t="shared" si="658"/>
        <v/>
      </c>
      <c r="BQ670" s="16" t="str">
        <f t="shared" si="659"/>
        <v/>
      </c>
      <c r="BR670" s="16" t="str">
        <f t="shared" si="660"/>
        <v/>
      </c>
      <c r="BS670" s="16" t="str">
        <f t="shared" si="661"/>
        <v/>
      </c>
      <c r="BT670" s="16" t="str">
        <f t="shared" si="662"/>
        <v/>
      </c>
      <c r="BU670" s="16" t="str">
        <f t="shared" si="663"/>
        <v/>
      </c>
      <c r="BV670" s="16" t="str">
        <f t="shared" si="664"/>
        <v/>
      </c>
      <c r="BW670" s="16" t="str">
        <f t="shared" si="665"/>
        <v/>
      </c>
      <c r="BX670" s="16" t="str">
        <f t="shared" si="666"/>
        <v/>
      </c>
      <c r="BY670" s="16" t="str">
        <f t="shared" si="667"/>
        <v/>
      </c>
      <c r="BZ670" s="16" t="str">
        <f t="shared" si="668"/>
        <v/>
      </c>
      <c r="CA670" s="16" t="str">
        <f t="shared" si="668"/>
        <v/>
      </c>
      <c r="CB670" s="16" t="str">
        <f t="shared" si="668"/>
        <v/>
      </c>
      <c r="CC670" s="16" t="str">
        <f t="shared" si="668"/>
        <v/>
      </c>
      <c r="CD670" s="16" t="str">
        <f t="shared" si="668"/>
        <v/>
      </c>
      <c r="CE670" s="16" t="str">
        <f t="shared" si="668"/>
        <v/>
      </c>
      <c r="CF670" s="16" t="str">
        <f t="shared" si="668"/>
        <v/>
      </c>
      <c r="CG670" s="16" t="str">
        <f t="shared" si="668"/>
        <v/>
      </c>
      <c r="CH670" s="66" t="str">
        <f t="shared" si="669"/>
        <v/>
      </c>
      <c r="CI670" s="42" t="str">
        <f t="shared" si="681"/>
        <v/>
      </c>
      <c r="CJ670" s="42" t="str">
        <f t="shared" si="682"/>
        <v/>
      </c>
      <c r="CK670" s="42" t="str">
        <f t="shared" si="683"/>
        <v/>
      </c>
      <c r="CL670" s="42" t="str">
        <f t="shared" si="684"/>
        <v/>
      </c>
      <c r="CM670" s="42" t="str">
        <f t="shared" si="685"/>
        <v/>
      </c>
      <c r="CN670" s="65">
        <f t="shared" si="671"/>
        <v>0</v>
      </c>
      <c r="CO670" s="73"/>
      <c r="CP670" s="41">
        <f t="shared" si="636"/>
        <v>0</v>
      </c>
      <c r="CQ670" s="39">
        <f t="shared" si="637"/>
        <v>0</v>
      </c>
      <c r="CR670" s="40">
        <f t="shared" si="638"/>
        <v>0</v>
      </c>
      <c r="CS670" s="134">
        <f t="shared" si="639"/>
        <v>0</v>
      </c>
      <c r="CT670" s="17"/>
      <c r="CU670" s="129"/>
      <c r="CV670" s="130">
        <f t="shared" si="672"/>
        <v>0</v>
      </c>
      <c r="CW670" s="134">
        <f t="shared" si="673"/>
        <v>0</v>
      </c>
      <c r="CX670" s="131">
        <f>+IF($I$7="SI",'INPUTS Y LISTAS'!$B$31,0)</f>
        <v>0</v>
      </c>
      <c r="CY670" s="132"/>
      <c r="CZ670" s="130">
        <f t="shared" si="674"/>
        <v>0</v>
      </c>
      <c r="DA670" s="134">
        <f t="shared" si="675"/>
        <v>0</v>
      </c>
      <c r="DB670" s="131">
        <f>+IF($I$7="SI",'INPUTS Y LISTAS'!$B$32,0)</f>
        <v>0</v>
      </c>
      <c r="DC670" s="132"/>
      <c r="DD670" s="130">
        <f t="shared" si="676"/>
        <v>0</v>
      </c>
      <c r="DE670" s="134">
        <f t="shared" si="677"/>
        <v>0</v>
      </c>
      <c r="DF670" s="131">
        <f>+IF($I$7="SI",'INPUTS Y LISTAS'!$B$33,0)</f>
        <v>0</v>
      </c>
      <c r="DG670" s="132"/>
      <c r="DH670" s="130">
        <f t="shared" si="678"/>
        <v>0</v>
      </c>
      <c r="DI670" s="134">
        <f t="shared" si="679"/>
        <v>0</v>
      </c>
      <c r="DJ670" s="136">
        <f t="shared" si="680"/>
        <v>0</v>
      </c>
    </row>
    <row r="671" spans="3:114" ht="15.75" hidden="1" outlineLevel="2" x14ac:dyDescent="0.2">
      <c r="C671" s="14">
        <f t="shared" si="631"/>
        <v>657</v>
      </c>
      <c r="D671" s="72"/>
      <c r="E671" s="69">
        <v>1</v>
      </c>
      <c r="F671" s="69"/>
      <c r="G671" s="70"/>
      <c r="H671" s="70"/>
      <c r="I671" s="70"/>
      <c r="J671" s="70"/>
      <c r="K671" s="70"/>
      <c r="L671" s="70"/>
      <c r="M671" s="70"/>
      <c r="N671" s="70"/>
      <c r="O671" s="70"/>
      <c r="P671" s="70"/>
      <c r="Q671" s="70"/>
      <c r="R671" s="70"/>
      <c r="S671" s="70"/>
      <c r="T671" s="70"/>
      <c r="U671" s="70"/>
      <c r="V671" s="70"/>
      <c r="W671" s="70"/>
      <c r="X671" s="70"/>
      <c r="Y671" s="71"/>
      <c r="Z671" s="87" t="s">
        <v>16</v>
      </c>
      <c r="AA671" s="15" t="str">
        <f>IF(G671="","",IF(Z671="SI",G671*(1+'INPUTS Y LISTAS'!$B$15),'Modelo Estadistico'!G671))</f>
        <v/>
      </c>
      <c r="AB671" s="15" t="str">
        <f>IF(H671="","",IF(Z671="SI",H671*(1+'INPUTS Y LISTAS'!$B$15),'Modelo Estadistico'!H671))</f>
        <v/>
      </c>
      <c r="AC671" s="15" t="str">
        <f>IF(I671="","",IF(Z671="SI",I671*(1+'INPUTS Y LISTAS'!$B$15),'Modelo Estadistico'!I671))</f>
        <v/>
      </c>
      <c r="AD671" s="15" t="str">
        <f>IF(J671="","",IF(Z671="SI",J671*(1+'INPUTS Y LISTAS'!$B$15),'Modelo Estadistico'!J671))</f>
        <v/>
      </c>
      <c r="AE671" s="15" t="str">
        <f>IF(K671="","",IF(Z671="SI",K671*(1+'INPUTS Y LISTAS'!$B$15),'Modelo Estadistico'!K671))</f>
        <v/>
      </c>
      <c r="AF671" s="15" t="str">
        <f>IF(L671="","",IF(Z671="SI",L671*(1+'INPUTS Y LISTAS'!$B$15),'Modelo Estadistico'!L671))</f>
        <v/>
      </c>
      <c r="AG671" s="15" t="str">
        <f>IF(M671="","",IF(Z671="SI",M671*(1+'INPUTS Y LISTAS'!$B$15),'Modelo Estadistico'!M671))</f>
        <v/>
      </c>
      <c r="AH671" s="15" t="str">
        <f>IF(N671="","",IF(Z671="SI",N671*(1+'INPUTS Y LISTAS'!$B$15),'Modelo Estadistico'!N671))</f>
        <v/>
      </c>
      <c r="AI671" s="15" t="str">
        <f>IF(O671="","",IF(Z671="SI",O671*(1+'INPUTS Y LISTAS'!$B$15),'Modelo Estadistico'!O671))</f>
        <v/>
      </c>
      <c r="AJ671" s="15" t="str">
        <f>IF(P671="","",IF(Z671="SI",P671*(1+'INPUTS Y LISTAS'!$B$15),'Modelo Estadistico'!P671))</f>
        <v/>
      </c>
      <c r="AK671" s="15" t="str">
        <f>IF(Q671="","",IF(Z671="SI",Q671*(1+'INPUTS Y LISTAS'!$B$15),'Modelo Estadistico'!Q671))</f>
        <v/>
      </c>
      <c r="AL671" s="15" t="str">
        <f>IF(R671="","",IF(Z671="SI",R671*(1+'INPUTS Y LISTAS'!$B$15),'Modelo Estadistico'!R671))</f>
        <v/>
      </c>
      <c r="AM671" s="15" t="str">
        <f>IF(S671="","",IF(Z671="SI",S671*(1+'INPUTS Y LISTAS'!$B$15),'Modelo Estadistico'!S671))</f>
        <v/>
      </c>
      <c r="AN671" s="15" t="str">
        <f>IF(T671="","",IF(Z671="SI",T671*(1+'INPUTS Y LISTAS'!$B$15),'Modelo Estadistico'!T671))</f>
        <v/>
      </c>
      <c r="AO671" s="15" t="str">
        <f>IF(U671="","",IF(Z671="SI",U671*(1+'INPUTS Y LISTAS'!$B$15),'Modelo Estadistico'!U671))</f>
        <v/>
      </c>
      <c r="AP671" s="15" t="str">
        <f>IF(V671="","",IF(Z671="SI",V671*(1+'INPUTS Y LISTAS'!$B$15),'Modelo Estadistico'!V671))</f>
        <v/>
      </c>
      <c r="AQ671" s="15" t="str">
        <f>IF(W671="","",IF(Z671="SI",W671*(1+'INPUTS Y LISTAS'!$B$15),'Modelo Estadistico'!W671))</f>
        <v/>
      </c>
      <c r="AR671" s="15" t="str">
        <f>IF(X671="","",IF(Z671="SI",X671*(1+'INPUTS Y LISTAS'!$B$15),'Modelo Estadistico'!X671))</f>
        <v/>
      </c>
      <c r="AS671" s="71"/>
      <c r="AT671" s="29" t="str">
        <f t="shared" si="632"/>
        <v/>
      </c>
      <c r="AU671" s="15" t="str">
        <f t="shared" si="633"/>
        <v/>
      </c>
      <c r="AV671" s="15" t="str">
        <f t="shared" si="634"/>
        <v/>
      </c>
      <c r="AW671" s="30" t="str">
        <f t="shared" si="635"/>
        <v/>
      </c>
      <c r="AX671" s="28" t="str">
        <f t="shared" si="670"/>
        <v/>
      </c>
      <c r="AY671" s="16" t="str">
        <f t="shared" si="642"/>
        <v/>
      </c>
      <c r="AZ671" s="16" t="str">
        <f t="shared" si="643"/>
        <v/>
      </c>
      <c r="BA671" s="16" t="str">
        <f t="shared" si="644"/>
        <v/>
      </c>
      <c r="BB671" s="16" t="str">
        <f t="shared" si="645"/>
        <v/>
      </c>
      <c r="BC671" s="16" t="str">
        <f t="shared" si="646"/>
        <v/>
      </c>
      <c r="BD671" s="16" t="str">
        <f t="shared" si="647"/>
        <v/>
      </c>
      <c r="BE671" s="16" t="str">
        <f t="shared" si="648"/>
        <v/>
      </c>
      <c r="BF671" s="16" t="str">
        <f t="shared" si="649"/>
        <v/>
      </c>
      <c r="BG671" s="16" t="str">
        <f t="shared" si="650"/>
        <v/>
      </c>
      <c r="BH671" s="16" t="str">
        <f t="shared" si="651"/>
        <v/>
      </c>
      <c r="BI671" s="16" t="str">
        <f t="shared" si="652"/>
        <v/>
      </c>
      <c r="BJ671" s="16" t="str">
        <f t="shared" si="653"/>
        <v/>
      </c>
      <c r="BK671" s="16" t="str">
        <f t="shared" si="654"/>
        <v/>
      </c>
      <c r="BL671" s="16" t="str">
        <f t="shared" si="655"/>
        <v/>
      </c>
      <c r="BM671" s="16"/>
      <c r="BN671" s="16" t="str">
        <f t="shared" si="656"/>
        <v/>
      </c>
      <c r="BO671" s="16" t="str">
        <f t="shared" si="657"/>
        <v/>
      </c>
      <c r="BP671" s="28" t="str">
        <f t="shared" si="658"/>
        <v/>
      </c>
      <c r="BQ671" s="16" t="str">
        <f t="shared" si="659"/>
        <v/>
      </c>
      <c r="BR671" s="16" t="str">
        <f t="shared" si="660"/>
        <v/>
      </c>
      <c r="BS671" s="16" t="str">
        <f t="shared" si="661"/>
        <v/>
      </c>
      <c r="BT671" s="16" t="str">
        <f t="shared" si="662"/>
        <v/>
      </c>
      <c r="BU671" s="16" t="str">
        <f t="shared" si="663"/>
        <v/>
      </c>
      <c r="BV671" s="16" t="str">
        <f t="shared" si="664"/>
        <v/>
      </c>
      <c r="BW671" s="16" t="str">
        <f t="shared" si="665"/>
        <v/>
      </c>
      <c r="BX671" s="16" t="str">
        <f t="shared" si="666"/>
        <v/>
      </c>
      <c r="BY671" s="16" t="str">
        <f t="shared" si="667"/>
        <v/>
      </c>
      <c r="BZ671" s="16" t="str">
        <f t="shared" si="668"/>
        <v/>
      </c>
      <c r="CA671" s="16" t="str">
        <f t="shared" si="668"/>
        <v/>
      </c>
      <c r="CB671" s="16" t="str">
        <f t="shared" si="668"/>
        <v/>
      </c>
      <c r="CC671" s="16" t="str">
        <f t="shared" si="668"/>
        <v/>
      </c>
      <c r="CD671" s="16" t="str">
        <f t="shared" si="668"/>
        <v/>
      </c>
      <c r="CE671" s="16" t="str">
        <f t="shared" si="668"/>
        <v/>
      </c>
      <c r="CF671" s="16" t="str">
        <f t="shared" si="668"/>
        <v/>
      </c>
      <c r="CG671" s="16" t="str">
        <f t="shared" si="668"/>
        <v/>
      </c>
      <c r="CH671" s="66" t="str">
        <f t="shared" si="669"/>
        <v/>
      </c>
      <c r="CI671" s="42" t="str">
        <f t="shared" si="681"/>
        <v/>
      </c>
      <c r="CJ671" s="42" t="str">
        <f t="shared" si="682"/>
        <v/>
      </c>
      <c r="CK671" s="42" t="str">
        <f t="shared" si="683"/>
        <v/>
      </c>
      <c r="CL671" s="42" t="str">
        <f t="shared" si="684"/>
        <v/>
      </c>
      <c r="CM671" s="42" t="str">
        <f t="shared" si="685"/>
        <v/>
      </c>
      <c r="CN671" s="65">
        <f t="shared" si="671"/>
        <v>0</v>
      </c>
      <c r="CO671" s="73"/>
      <c r="CP671" s="41">
        <f t="shared" si="636"/>
        <v>0</v>
      </c>
      <c r="CQ671" s="39">
        <f t="shared" si="637"/>
        <v>0</v>
      </c>
      <c r="CR671" s="40">
        <f t="shared" si="638"/>
        <v>0</v>
      </c>
      <c r="CS671" s="134">
        <f t="shared" si="639"/>
        <v>0</v>
      </c>
      <c r="CT671" s="17"/>
      <c r="CU671" s="129"/>
      <c r="CV671" s="130">
        <f t="shared" si="672"/>
        <v>0</v>
      </c>
      <c r="CW671" s="134">
        <f t="shared" si="673"/>
        <v>0</v>
      </c>
      <c r="CX671" s="131">
        <f>+IF($I$7="SI",'INPUTS Y LISTAS'!$B$31,0)</f>
        <v>0</v>
      </c>
      <c r="CY671" s="132"/>
      <c r="CZ671" s="130">
        <f t="shared" si="674"/>
        <v>0</v>
      </c>
      <c r="DA671" s="134">
        <f t="shared" si="675"/>
        <v>0</v>
      </c>
      <c r="DB671" s="131">
        <f>+IF($I$7="SI",'INPUTS Y LISTAS'!$B$32,0)</f>
        <v>0</v>
      </c>
      <c r="DC671" s="132"/>
      <c r="DD671" s="130">
        <f t="shared" si="676"/>
        <v>0</v>
      </c>
      <c r="DE671" s="134">
        <f t="shared" si="677"/>
        <v>0</v>
      </c>
      <c r="DF671" s="131">
        <f>+IF($I$7="SI",'INPUTS Y LISTAS'!$B$33,0)</f>
        <v>0</v>
      </c>
      <c r="DG671" s="132"/>
      <c r="DH671" s="130">
        <f t="shared" si="678"/>
        <v>0</v>
      </c>
      <c r="DI671" s="134">
        <f t="shared" si="679"/>
        <v>0</v>
      </c>
      <c r="DJ671" s="136">
        <f t="shared" si="680"/>
        <v>0</v>
      </c>
    </row>
    <row r="672" spans="3:114" ht="15.75" hidden="1" outlineLevel="2" x14ac:dyDescent="0.2">
      <c r="C672" s="14">
        <f t="shared" si="631"/>
        <v>658</v>
      </c>
      <c r="D672" s="72"/>
      <c r="E672" s="69">
        <v>1</v>
      </c>
      <c r="F672" s="69"/>
      <c r="G672" s="70"/>
      <c r="H672" s="70"/>
      <c r="I672" s="70"/>
      <c r="J672" s="70"/>
      <c r="K672" s="70"/>
      <c r="L672" s="70"/>
      <c r="M672" s="70"/>
      <c r="N672" s="70"/>
      <c r="O672" s="70"/>
      <c r="P672" s="70"/>
      <c r="Q672" s="70"/>
      <c r="R672" s="70"/>
      <c r="S672" s="70"/>
      <c r="T672" s="70"/>
      <c r="U672" s="70"/>
      <c r="V672" s="70"/>
      <c r="W672" s="70"/>
      <c r="X672" s="70"/>
      <c r="Y672" s="71"/>
      <c r="Z672" s="87" t="s">
        <v>16</v>
      </c>
      <c r="AA672" s="15" t="str">
        <f>IF(G672="","",IF(Z672="SI",G672*(1+'INPUTS Y LISTAS'!$B$15),'Modelo Estadistico'!G672))</f>
        <v/>
      </c>
      <c r="AB672" s="15" t="str">
        <f>IF(H672="","",IF(Z672="SI",H672*(1+'INPUTS Y LISTAS'!$B$15),'Modelo Estadistico'!H672))</f>
        <v/>
      </c>
      <c r="AC672" s="15" t="str">
        <f>IF(I672="","",IF(Z672="SI",I672*(1+'INPUTS Y LISTAS'!$B$15),'Modelo Estadistico'!I672))</f>
        <v/>
      </c>
      <c r="AD672" s="15" t="str">
        <f>IF(J672="","",IF(Z672="SI",J672*(1+'INPUTS Y LISTAS'!$B$15),'Modelo Estadistico'!J672))</f>
        <v/>
      </c>
      <c r="AE672" s="15" t="str">
        <f>IF(K672="","",IF(Z672="SI",K672*(1+'INPUTS Y LISTAS'!$B$15),'Modelo Estadistico'!K672))</f>
        <v/>
      </c>
      <c r="AF672" s="15" t="str">
        <f>IF(L672="","",IF(Z672="SI",L672*(1+'INPUTS Y LISTAS'!$B$15),'Modelo Estadistico'!L672))</f>
        <v/>
      </c>
      <c r="AG672" s="15" t="str">
        <f>IF(M672="","",IF(Z672="SI",M672*(1+'INPUTS Y LISTAS'!$B$15),'Modelo Estadistico'!M672))</f>
        <v/>
      </c>
      <c r="AH672" s="15" t="str">
        <f>IF(N672="","",IF(Z672="SI",N672*(1+'INPUTS Y LISTAS'!$B$15),'Modelo Estadistico'!N672))</f>
        <v/>
      </c>
      <c r="AI672" s="15" t="str">
        <f>IF(O672="","",IF(Z672="SI",O672*(1+'INPUTS Y LISTAS'!$B$15),'Modelo Estadistico'!O672))</f>
        <v/>
      </c>
      <c r="AJ672" s="15" t="str">
        <f>IF(P672="","",IF(Z672="SI",P672*(1+'INPUTS Y LISTAS'!$B$15),'Modelo Estadistico'!P672))</f>
        <v/>
      </c>
      <c r="AK672" s="15" t="str">
        <f>IF(Q672="","",IF(Z672="SI",Q672*(1+'INPUTS Y LISTAS'!$B$15),'Modelo Estadistico'!Q672))</f>
        <v/>
      </c>
      <c r="AL672" s="15" t="str">
        <f>IF(R672="","",IF(Z672="SI",R672*(1+'INPUTS Y LISTAS'!$B$15),'Modelo Estadistico'!R672))</f>
        <v/>
      </c>
      <c r="AM672" s="15" t="str">
        <f>IF(S672="","",IF(Z672="SI",S672*(1+'INPUTS Y LISTAS'!$B$15),'Modelo Estadistico'!S672))</f>
        <v/>
      </c>
      <c r="AN672" s="15" t="str">
        <f>IF(T672="","",IF(Z672="SI",T672*(1+'INPUTS Y LISTAS'!$B$15),'Modelo Estadistico'!T672))</f>
        <v/>
      </c>
      <c r="AO672" s="15" t="str">
        <f>IF(U672="","",IF(Z672="SI",U672*(1+'INPUTS Y LISTAS'!$B$15),'Modelo Estadistico'!U672))</f>
        <v/>
      </c>
      <c r="AP672" s="15" t="str">
        <f>IF(V672="","",IF(Z672="SI",V672*(1+'INPUTS Y LISTAS'!$B$15),'Modelo Estadistico'!V672))</f>
        <v/>
      </c>
      <c r="AQ672" s="15" t="str">
        <f>IF(W672="","",IF(Z672="SI",W672*(1+'INPUTS Y LISTAS'!$B$15),'Modelo Estadistico'!W672))</f>
        <v/>
      </c>
      <c r="AR672" s="15" t="str">
        <f>IF(X672="","",IF(Z672="SI",X672*(1+'INPUTS Y LISTAS'!$B$15),'Modelo Estadistico'!X672))</f>
        <v/>
      </c>
      <c r="AS672" s="71"/>
      <c r="AT672" s="29" t="str">
        <f t="shared" si="632"/>
        <v/>
      </c>
      <c r="AU672" s="15" t="str">
        <f t="shared" si="633"/>
        <v/>
      </c>
      <c r="AV672" s="15" t="str">
        <f t="shared" si="634"/>
        <v/>
      </c>
      <c r="AW672" s="30" t="str">
        <f t="shared" si="635"/>
        <v/>
      </c>
      <c r="AX672" s="28" t="str">
        <f t="shared" si="670"/>
        <v/>
      </c>
      <c r="AY672" s="16" t="str">
        <f t="shared" si="642"/>
        <v/>
      </c>
      <c r="AZ672" s="16" t="str">
        <f t="shared" si="643"/>
        <v/>
      </c>
      <c r="BA672" s="16" t="str">
        <f t="shared" si="644"/>
        <v/>
      </c>
      <c r="BB672" s="16" t="str">
        <f t="shared" si="645"/>
        <v/>
      </c>
      <c r="BC672" s="16" t="str">
        <f t="shared" si="646"/>
        <v/>
      </c>
      <c r="BD672" s="16" t="str">
        <f t="shared" si="647"/>
        <v/>
      </c>
      <c r="BE672" s="16" t="str">
        <f t="shared" si="648"/>
        <v/>
      </c>
      <c r="BF672" s="16" t="str">
        <f t="shared" si="649"/>
        <v/>
      </c>
      <c r="BG672" s="16" t="str">
        <f t="shared" si="650"/>
        <v/>
      </c>
      <c r="BH672" s="16" t="str">
        <f t="shared" si="651"/>
        <v/>
      </c>
      <c r="BI672" s="16" t="str">
        <f t="shared" si="652"/>
        <v/>
      </c>
      <c r="BJ672" s="16" t="str">
        <f t="shared" si="653"/>
        <v/>
      </c>
      <c r="BK672" s="16" t="str">
        <f t="shared" si="654"/>
        <v/>
      </c>
      <c r="BL672" s="16" t="str">
        <f t="shared" si="655"/>
        <v/>
      </c>
      <c r="BM672" s="16"/>
      <c r="BN672" s="16" t="str">
        <f t="shared" si="656"/>
        <v/>
      </c>
      <c r="BO672" s="16" t="str">
        <f t="shared" si="657"/>
        <v/>
      </c>
      <c r="BP672" s="28" t="str">
        <f t="shared" si="658"/>
        <v/>
      </c>
      <c r="BQ672" s="16" t="str">
        <f t="shared" si="659"/>
        <v/>
      </c>
      <c r="BR672" s="16" t="str">
        <f t="shared" si="660"/>
        <v/>
      </c>
      <c r="BS672" s="16" t="str">
        <f t="shared" si="661"/>
        <v/>
      </c>
      <c r="BT672" s="16" t="str">
        <f t="shared" si="662"/>
        <v/>
      </c>
      <c r="BU672" s="16" t="str">
        <f t="shared" si="663"/>
        <v/>
      </c>
      <c r="BV672" s="16" t="str">
        <f t="shared" si="664"/>
        <v/>
      </c>
      <c r="BW672" s="16" t="str">
        <f t="shared" si="665"/>
        <v/>
      </c>
      <c r="BX672" s="16" t="str">
        <f t="shared" si="666"/>
        <v/>
      </c>
      <c r="BY672" s="16" t="str">
        <f t="shared" si="667"/>
        <v/>
      </c>
      <c r="BZ672" s="16" t="str">
        <f t="shared" ref="BZ672:CG687" si="686">IF(BH672="Incluir Cotización",$AJ672,"")</f>
        <v/>
      </c>
      <c r="CA672" s="16" t="str">
        <f t="shared" si="686"/>
        <v/>
      </c>
      <c r="CB672" s="16" t="str">
        <f t="shared" si="686"/>
        <v/>
      </c>
      <c r="CC672" s="16" t="str">
        <f t="shared" si="686"/>
        <v/>
      </c>
      <c r="CD672" s="16" t="str">
        <f t="shared" si="686"/>
        <v/>
      </c>
      <c r="CE672" s="16" t="str">
        <f t="shared" si="686"/>
        <v/>
      </c>
      <c r="CF672" s="16" t="str">
        <f t="shared" si="686"/>
        <v/>
      </c>
      <c r="CG672" s="16" t="str">
        <f t="shared" si="686"/>
        <v/>
      </c>
      <c r="CH672" s="66" t="str">
        <f t="shared" si="669"/>
        <v/>
      </c>
      <c r="CI672" s="42" t="str">
        <f t="shared" si="681"/>
        <v/>
      </c>
      <c r="CJ672" s="42" t="str">
        <f t="shared" si="682"/>
        <v/>
      </c>
      <c r="CK672" s="42" t="str">
        <f t="shared" si="683"/>
        <v/>
      </c>
      <c r="CL672" s="42" t="str">
        <f t="shared" si="684"/>
        <v/>
      </c>
      <c r="CM672" s="42" t="str">
        <f t="shared" si="685"/>
        <v/>
      </c>
      <c r="CN672" s="65">
        <f t="shared" si="671"/>
        <v>0</v>
      </c>
      <c r="CO672" s="73"/>
      <c r="CP672" s="41">
        <f t="shared" si="636"/>
        <v>0</v>
      </c>
      <c r="CQ672" s="39">
        <f t="shared" si="637"/>
        <v>0</v>
      </c>
      <c r="CR672" s="40">
        <f t="shared" si="638"/>
        <v>0</v>
      </c>
      <c r="CS672" s="134">
        <f t="shared" si="639"/>
        <v>0</v>
      </c>
      <c r="CT672" s="17"/>
      <c r="CU672" s="129"/>
      <c r="CV672" s="130">
        <f t="shared" si="672"/>
        <v>0</v>
      </c>
      <c r="CW672" s="134">
        <f t="shared" si="673"/>
        <v>0</v>
      </c>
      <c r="CX672" s="131">
        <f>+IF($I$7="SI",'INPUTS Y LISTAS'!$B$31,0)</f>
        <v>0</v>
      </c>
      <c r="CY672" s="132"/>
      <c r="CZ672" s="130">
        <f t="shared" si="674"/>
        <v>0</v>
      </c>
      <c r="DA672" s="134">
        <f t="shared" si="675"/>
        <v>0</v>
      </c>
      <c r="DB672" s="131">
        <f>+IF($I$7="SI",'INPUTS Y LISTAS'!$B$32,0)</f>
        <v>0</v>
      </c>
      <c r="DC672" s="132"/>
      <c r="DD672" s="130">
        <f t="shared" si="676"/>
        <v>0</v>
      </c>
      <c r="DE672" s="134">
        <f t="shared" si="677"/>
        <v>0</v>
      </c>
      <c r="DF672" s="131">
        <f>+IF($I$7="SI",'INPUTS Y LISTAS'!$B$33,0)</f>
        <v>0</v>
      </c>
      <c r="DG672" s="132"/>
      <c r="DH672" s="130">
        <f t="shared" si="678"/>
        <v>0</v>
      </c>
      <c r="DI672" s="134">
        <f t="shared" si="679"/>
        <v>0</v>
      </c>
      <c r="DJ672" s="136">
        <f t="shared" si="680"/>
        <v>0</v>
      </c>
    </row>
    <row r="673" spans="3:114" ht="15.75" hidden="1" outlineLevel="2" x14ac:dyDescent="0.2">
      <c r="C673" s="14">
        <f t="shared" si="631"/>
        <v>659</v>
      </c>
      <c r="D673" s="72"/>
      <c r="E673" s="69">
        <v>1</v>
      </c>
      <c r="F673" s="69"/>
      <c r="G673" s="70"/>
      <c r="H673" s="70"/>
      <c r="I673" s="70"/>
      <c r="J673" s="70"/>
      <c r="K673" s="70"/>
      <c r="L673" s="70"/>
      <c r="M673" s="70"/>
      <c r="N673" s="70"/>
      <c r="O673" s="70"/>
      <c r="P673" s="70"/>
      <c r="Q673" s="70"/>
      <c r="R673" s="70"/>
      <c r="S673" s="70"/>
      <c r="T673" s="70"/>
      <c r="U673" s="70"/>
      <c r="V673" s="70"/>
      <c r="W673" s="70"/>
      <c r="X673" s="70"/>
      <c r="Y673" s="71"/>
      <c r="Z673" s="87" t="s">
        <v>16</v>
      </c>
      <c r="AA673" s="15" t="str">
        <f>IF(G673="","",IF(Z673="SI",G673*(1+'INPUTS Y LISTAS'!$B$15),'Modelo Estadistico'!G673))</f>
        <v/>
      </c>
      <c r="AB673" s="15" t="str">
        <f>IF(H673="","",IF(Z673="SI",H673*(1+'INPUTS Y LISTAS'!$B$15),'Modelo Estadistico'!H673))</f>
        <v/>
      </c>
      <c r="AC673" s="15" t="str">
        <f>IF(I673="","",IF(Z673="SI",I673*(1+'INPUTS Y LISTAS'!$B$15),'Modelo Estadistico'!I673))</f>
        <v/>
      </c>
      <c r="AD673" s="15" t="str">
        <f>IF(J673="","",IF(Z673="SI",J673*(1+'INPUTS Y LISTAS'!$B$15),'Modelo Estadistico'!J673))</f>
        <v/>
      </c>
      <c r="AE673" s="15" t="str">
        <f>IF(K673="","",IF(Z673="SI",K673*(1+'INPUTS Y LISTAS'!$B$15),'Modelo Estadistico'!K673))</f>
        <v/>
      </c>
      <c r="AF673" s="15" t="str">
        <f>IF(L673="","",IF(Z673="SI",L673*(1+'INPUTS Y LISTAS'!$B$15),'Modelo Estadistico'!L673))</f>
        <v/>
      </c>
      <c r="AG673" s="15" t="str">
        <f>IF(M673="","",IF(Z673="SI",M673*(1+'INPUTS Y LISTAS'!$B$15),'Modelo Estadistico'!M673))</f>
        <v/>
      </c>
      <c r="AH673" s="15" t="str">
        <f>IF(N673="","",IF(Z673="SI",N673*(1+'INPUTS Y LISTAS'!$B$15),'Modelo Estadistico'!N673))</f>
        <v/>
      </c>
      <c r="AI673" s="15" t="str">
        <f>IF(O673="","",IF(Z673="SI",O673*(1+'INPUTS Y LISTAS'!$B$15),'Modelo Estadistico'!O673))</f>
        <v/>
      </c>
      <c r="AJ673" s="15" t="str">
        <f>IF(P673="","",IF(Z673="SI",P673*(1+'INPUTS Y LISTAS'!$B$15),'Modelo Estadistico'!P673))</f>
        <v/>
      </c>
      <c r="AK673" s="15" t="str">
        <f>IF(Q673="","",IF(Z673="SI",Q673*(1+'INPUTS Y LISTAS'!$B$15),'Modelo Estadistico'!Q673))</f>
        <v/>
      </c>
      <c r="AL673" s="15" t="str">
        <f>IF(R673="","",IF(Z673="SI",R673*(1+'INPUTS Y LISTAS'!$B$15),'Modelo Estadistico'!R673))</f>
        <v/>
      </c>
      <c r="AM673" s="15" t="str">
        <f>IF(S673="","",IF(Z673="SI",S673*(1+'INPUTS Y LISTAS'!$B$15),'Modelo Estadistico'!S673))</f>
        <v/>
      </c>
      <c r="AN673" s="15" t="str">
        <f>IF(T673="","",IF(Z673="SI",T673*(1+'INPUTS Y LISTAS'!$B$15),'Modelo Estadistico'!T673))</f>
        <v/>
      </c>
      <c r="AO673" s="15" t="str">
        <f>IF(U673="","",IF(Z673="SI",U673*(1+'INPUTS Y LISTAS'!$B$15),'Modelo Estadistico'!U673))</f>
        <v/>
      </c>
      <c r="AP673" s="15" t="str">
        <f>IF(V673="","",IF(Z673="SI",V673*(1+'INPUTS Y LISTAS'!$B$15),'Modelo Estadistico'!V673))</f>
        <v/>
      </c>
      <c r="AQ673" s="15" t="str">
        <f>IF(W673="","",IF(Z673="SI",W673*(1+'INPUTS Y LISTAS'!$B$15),'Modelo Estadistico'!W673))</f>
        <v/>
      </c>
      <c r="AR673" s="15" t="str">
        <f>IF(X673="","",IF(Z673="SI",X673*(1+'INPUTS Y LISTAS'!$B$15),'Modelo Estadistico'!X673))</f>
        <v/>
      </c>
      <c r="AS673" s="71"/>
      <c r="AT673" s="29" t="str">
        <f t="shared" si="632"/>
        <v/>
      </c>
      <c r="AU673" s="15" t="str">
        <f t="shared" si="633"/>
        <v/>
      </c>
      <c r="AV673" s="15" t="str">
        <f t="shared" si="634"/>
        <v/>
      </c>
      <c r="AW673" s="30" t="str">
        <f t="shared" si="635"/>
        <v/>
      </c>
      <c r="AX673" s="28" t="str">
        <f t="shared" si="670"/>
        <v/>
      </c>
      <c r="AY673" s="16" t="str">
        <f t="shared" si="642"/>
        <v/>
      </c>
      <c r="AZ673" s="16" t="str">
        <f t="shared" si="643"/>
        <v/>
      </c>
      <c r="BA673" s="16" t="str">
        <f t="shared" si="644"/>
        <v/>
      </c>
      <c r="BB673" s="16" t="str">
        <f t="shared" si="645"/>
        <v/>
      </c>
      <c r="BC673" s="16" t="str">
        <f t="shared" si="646"/>
        <v/>
      </c>
      <c r="BD673" s="16" t="str">
        <f t="shared" si="647"/>
        <v/>
      </c>
      <c r="BE673" s="16" t="str">
        <f t="shared" si="648"/>
        <v/>
      </c>
      <c r="BF673" s="16" t="str">
        <f t="shared" si="649"/>
        <v/>
      </c>
      <c r="BG673" s="16" t="str">
        <f t="shared" si="650"/>
        <v/>
      </c>
      <c r="BH673" s="16" t="str">
        <f t="shared" si="651"/>
        <v/>
      </c>
      <c r="BI673" s="16" t="str">
        <f t="shared" si="652"/>
        <v/>
      </c>
      <c r="BJ673" s="16" t="str">
        <f t="shared" si="653"/>
        <v/>
      </c>
      <c r="BK673" s="16" t="str">
        <f t="shared" si="654"/>
        <v/>
      </c>
      <c r="BL673" s="16" t="str">
        <f t="shared" si="655"/>
        <v/>
      </c>
      <c r="BM673" s="16"/>
      <c r="BN673" s="16" t="str">
        <f t="shared" si="656"/>
        <v/>
      </c>
      <c r="BO673" s="16" t="str">
        <f t="shared" si="657"/>
        <v/>
      </c>
      <c r="BP673" s="28" t="str">
        <f t="shared" si="658"/>
        <v/>
      </c>
      <c r="BQ673" s="16" t="str">
        <f t="shared" si="659"/>
        <v/>
      </c>
      <c r="BR673" s="16" t="str">
        <f t="shared" si="660"/>
        <v/>
      </c>
      <c r="BS673" s="16" t="str">
        <f t="shared" si="661"/>
        <v/>
      </c>
      <c r="BT673" s="16" t="str">
        <f t="shared" si="662"/>
        <v/>
      </c>
      <c r="BU673" s="16" t="str">
        <f t="shared" si="663"/>
        <v/>
      </c>
      <c r="BV673" s="16" t="str">
        <f t="shared" si="664"/>
        <v/>
      </c>
      <c r="BW673" s="16" t="str">
        <f t="shared" si="665"/>
        <v/>
      </c>
      <c r="BX673" s="16" t="str">
        <f t="shared" si="666"/>
        <v/>
      </c>
      <c r="BY673" s="16" t="str">
        <f t="shared" si="667"/>
        <v/>
      </c>
      <c r="BZ673" s="16" t="str">
        <f t="shared" si="686"/>
        <v/>
      </c>
      <c r="CA673" s="16" t="str">
        <f t="shared" si="686"/>
        <v/>
      </c>
      <c r="CB673" s="16" t="str">
        <f t="shared" si="686"/>
        <v/>
      </c>
      <c r="CC673" s="16" t="str">
        <f t="shared" si="686"/>
        <v/>
      </c>
      <c r="CD673" s="16" t="str">
        <f t="shared" si="686"/>
        <v/>
      </c>
      <c r="CE673" s="16" t="str">
        <f t="shared" si="686"/>
        <v/>
      </c>
      <c r="CF673" s="16" t="str">
        <f t="shared" si="686"/>
        <v/>
      </c>
      <c r="CG673" s="16" t="str">
        <f t="shared" si="686"/>
        <v/>
      </c>
      <c r="CH673" s="66" t="str">
        <f t="shared" si="669"/>
        <v/>
      </c>
      <c r="CI673" s="42" t="str">
        <f t="shared" si="681"/>
        <v/>
      </c>
      <c r="CJ673" s="42" t="str">
        <f t="shared" si="682"/>
        <v/>
      </c>
      <c r="CK673" s="42" t="str">
        <f t="shared" si="683"/>
        <v/>
      </c>
      <c r="CL673" s="42" t="str">
        <f t="shared" si="684"/>
        <v/>
      </c>
      <c r="CM673" s="42" t="str">
        <f t="shared" si="685"/>
        <v/>
      </c>
      <c r="CN673" s="65">
        <f t="shared" si="671"/>
        <v>0</v>
      </c>
      <c r="CO673" s="73"/>
      <c r="CP673" s="41">
        <f t="shared" si="636"/>
        <v>0</v>
      </c>
      <c r="CQ673" s="39">
        <f t="shared" si="637"/>
        <v>0</v>
      </c>
      <c r="CR673" s="40">
        <f t="shared" si="638"/>
        <v>0</v>
      </c>
      <c r="CS673" s="134">
        <f t="shared" si="639"/>
        <v>0</v>
      </c>
      <c r="CT673" s="17"/>
      <c r="CU673" s="129"/>
      <c r="CV673" s="130">
        <f t="shared" si="672"/>
        <v>0</v>
      </c>
      <c r="CW673" s="134">
        <f t="shared" si="673"/>
        <v>0</v>
      </c>
      <c r="CX673" s="131">
        <f>+IF($I$7="SI",'INPUTS Y LISTAS'!$B$31,0)</f>
        <v>0</v>
      </c>
      <c r="CY673" s="132"/>
      <c r="CZ673" s="130">
        <f t="shared" si="674"/>
        <v>0</v>
      </c>
      <c r="DA673" s="134">
        <f t="shared" si="675"/>
        <v>0</v>
      </c>
      <c r="DB673" s="131">
        <f>+IF($I$7="SI",'INPUTS Y LISTAS'!$B$32,0)</f>
        <v>0</v>
      </c>
      <c r="DC673" s="132"/>
      <c r="DD673" s="130">
        <f t="shared" si="676"/>
        <v>0</v>
      </c>
      <c r="DE673" s="134">
        <f t="shared" si="677"/>
        <v>0</v>
      </c>
      <c r="DF673" s="131">
        <f>+IF($I$7="SI",'INPUTS Y LISTAS'!$B$33,0)</f>
        <v>0</v>
      </c>
      <c r="DG673" s="132"/>
      <c r="DH673" s="130">
        <f t="shared" si="678"/>
        <v>0</v>
      </c>
      <c r="DI673" s="134">
        <f t="shared" si="679"/>
        <v>0</v>
      </c>
      <c r="DJ673" s="136">
        <f t="shared" si="680"/>
        <v>0</v>
      </c>
    </row>
    <row r="674" spans="3:114" ht="15.75" hidden="1" outlineLevel="2" x14ac:dyDescent="0.2">
      <c r="C674" s="14">
        <f t="shared" ref="C674:C737" si="687">+C673+1</f>
        <v>660</v>
      </c>
      <c r="D674" s="72"/>
      <c r="E674" s="69">
        <v>1</v>
      </c>
      <c r="F674" s="69"/>
      <c r="G674" s="70"/>
      <c r="H674" s="70"/>
      <c r="I674" s="70"/>
      <c r="J674" s="70"/>
      <c r="K674" s="70"/>
      <c r="L674" s="70"/>
      <c r="M674" s="70"/>
      <c r="N674" s="70"/>
      <c r="O674" s="70"/>
      <c r="P674" s="70"/>
      <c r="Q674" s="70"/>
      <c r="R674" s="70"/>
      <c r="S674" s="70"/>
      <c r="T674" s="70"/>
      <c r="U674" s="70"/>
      <c r="V674" s="70"/>
      <c r="W674" s="70"/>
      <c r="X674" s="70"/>
      <c r="Y674" s="71"/>
      <c r="Z674" s="87" t="s">
        <v>16</v>
      </c>
      <c r="AA674" s="15" t="str">
        <f>IF(G674="","",IF(Z674="SI",G674*(1+'INPUTS Y LISTAS'!$B$15),'Modelo Estadistico'!G674))</f>
        <v/>
      </c>
      <c r="AB674" s="15" t="str">
        <f>IF(H674="","",IF(Z674="SI",H674*(1+'INPUTS Y LISTAS'!$B$15),'Modelo Estadistico'!H674))</f>
        <v/>
      </c>
      <c r="AC674" s="15" t="str">
        <f>IF(I674="","",IF(Z674="SI",I674*(1+'INPUTS Y LISTAS'!$B$15),'Modelo Estadistico'!I674))</f>
        <v/>
      </c>
      <c r="AD674" s="15" t="str">
        <f>IF(J674="","",IF(Z674="SI",J674*(1+'INPUTS Y LISTAS'!$B$15),'Modelo Estadistico'!J674))</f>
        <v/>
      </c>
      <c r="AE674" s="15" t="str">
        <f>IF(K674="","",IF(Z674="SI",K674*(1+'INPUTS Y LISTAS'!$B$15),'Modelo Estadistico'!K674))</f>
        <v/>
      </c>
      <c r="AF674" s="15" t="str">
        <f>IF(L674="","",IF(Z674="SI",L674*(1+'INPUTS Y LISTAS'!$B$15),'Modelo Estadistico'!L674))</f>
        <v/>
      </c>
      <c r="AG674" s="15" t="str">
        <f>IF(M674="","",IF(Z674="SI",M674*(1+'INPUTS Y LISTAS'!$B$15),'Modelo Estadistico'!M674))</f>
        <v/>
      </c>
      <c r="AH674" s="15" t="str">
        <f>IF(N674="","",IF(Z674="SI",N674*(1+'INPUTS Y LISTAS'!$B$15),'Modelo Estadistico'!N674))</f>
        <v/>
      </c>
      <c r="AI674" s="15" t="str">
        <f>IF(O674="","",IF(Z674="SI",O674*(1+'INPUTS Y LISTAS'!$B$15),'Modelo Estadistico'!O674))</f>
        <v/>
      </c>
      <c r="AJ674" s="15" t="str">
        <f>IF(P674="","",IF(Z674="SI",P674*(1+'INPUTS Y LISTAS'!$B$15),'Modelo Estadistico'!P674))</f>
        <v/>
      </c>
      <c r="AK674" s="15" t="str">
        <f>IF(Q674="","",IF(Z674="SI",Q674*(1+'INPUTS Y LISTAS'!$B$15),'Modelo Estadistico'!Q674))</f>
        <v/>
      </c>
      <c r="AL674" s="15" t="str">
        <f>IF(R674="","",IF(Z674="SI",R674*(1+'INPUTS Y LISTAS'!$B$15),'Modelo Estadistico'!R674))</f>
        <v/>
      </c>
      <c r="AM674" s="15" t="str">
        <f>IF(S674="","",IF(Z674="SI",S674*(1+'INPUTS Y LISTAS'!$B$15),'Modelo Estadistico'!S674))</f>
        <v/>
      </c>
      <c r="AN674" s="15" t="str">
        <f>IF(T674="","",IF(Z674="SI",T674*(1+'INPUTS Y LISTAS'!$B$15),'Modelo Estadistico'!T674))</f>
        <v/>
      </c>
      <c r="AO674" s="15" t="str">
        <f>IF(U674="","",IF(Z674="SI",U674*(1+'INPUTS Y LISTAS'!$B$15),'Modelo Estadistico'!U674))</f>
        <v/>
      </c>
      <c r="AP674" s="15" t="str">
        <f>IF(V674="","",IF(Z674="SI",V674*(1+'INPUTS Y LISTAS'!$B$15),'Modelo Estadistico'!V674))</f>
        <v/>
      </c>
      <c r="AQ674" s="15" t="str">
        <f>IF(W674="","",IF(Z674="SI",W674*(1+'INPUTS Y LISTAS'!$B$15),'Modelo Estadistico'!W674))</f>
        <v/>
      </c>
      <c r="AR674" s="15" t="str">
        <f>IF(X674="","",IF(Z674="SI",X674*(1+'INPUTS Y LISTAS'!$B$15),'Modelo Estadistico'!X674))</f>
        <v/>
      </c>
      <c r="AS674" s="71"/>
      <c r="AT674" s="29" t="str">
        <f t="shared" si="632"/>
        <v/>
      </c>
      <c r="AU674" s="15" t="str">
        <f t="shared" si="633"/>
        <v/>
      </c>
      <c r="AV674" s="15" t="str">
        <f t="shared" si="634"/>
        <v/>
      </c>
      <c r="AW674" s="30" t="str">
        <f t="shared" si="635"/>
        <v/>
      </c>
      <c r="AX674" s="28" t="str">
        <f t="shared" si="670"/>
        <v/>
      </c>
      <c r="AY674" s="16" t="str">
        <f t="shared" si="642"/>
        <v/>
      </c>
      <c r="AZ674" s="16" t="str">
        <f t="shared" si="643"/>
        <v/>
      </c>
      <c r="BA674" s="16" t="str">
        <f t="shared" si="644"/>
        <v/>
      </c>
      <c r="BB674" s="16" t="str">
        <f t="shared" si="645"/>
        <v/>
      </c>
      <c r="BC674" s="16" t="str">
        <f t="shared" si="646"/>
        <v/>
      </c>
      <c r="BD674" s="16" t="str">
        <f t="shared" si="647"/>
        <v/>
      </c>
      <c r="BE674" s="16" t="str">
        <f t="shared" si="648"/>
        <v/>
      </c>
      <c r="BF674" s="16" t="str">
        <f t="shared" si="649"/>
        <v/>
      </c>
      <c r="BG674" s="16" t="str">
        <f t="shared" si="650"/>
        <v/>
      </c>
      <c r="BH674" s="16" t="str">
        <f t="shared" si="651"/>
        <v/>
      </c>
      <c r="BI674" s="16" t="str">
        <f t="shared" si="652"/>
        <v/>
      </c>
      <c r="BJ674" s="16" t="str">
        <f t="shared" si="653"/>
        <v/>
      </c>
      <c r="BK674" s="16" t="str">
        <f t="shared" si="654"/>
        <v/>
      </c>
      <c r="BL674" s="16" t="str">
        <f t="shared" si="655"/>
        <v/>
      </c>
      <c r="BM674" s="16"/>
      <c r="BN674" s="16" t="str">
        <f t="shared" si="656"/>
        <v/>
      </c>
      <c r="BO674" s="16" t="str">
        <f t="shared" si="657"/>
        <v/>
      </c>
      <c r="BP674" s="28" t="str">
        <f t="shared" si="658"/>
        <v/>
      </c>
      <c r="BQ674" s="16" t="str">
        <f t="shared" si="659"/>
        <v/>
      </c>
      <c r="BR674" s="16" t="str">
        <f t="shared" si="660"/>
        <v/>
      </c>
      <c r="BS674" s="16" t="str">
        <f t="shared" si="661"/>
        <v/>
      </c>
      <c r="BT674" s="16" t="str">
        <f t="shared" si="662"/>
        <v/>
      </c>
      <c r="BU674" s="16" t="str">
        <f t="shared" si="663"/>
        <v/>
      </c>
      <c r="BV674" s="16" t="str">
        <f t="shared" si="664"/>
        <v/>
      </c>
      <c r="BW674" s="16" t="str">
        <f t="shared" si="665"/>
        <v/>
      </c>
      <c r="BX674" s="16" t="str">
        <f t="shared" si="666"/>
        <v/>
      </c>
      <c r="BY674" s="16" t="str">
        <f t="shared" si="667"/>
        <v/>
      </c>
      <c r="BZ674" s="16" t="str">
        <f t="shared" si="686"/>
        <v/>
      </c>
      <c r="CA674" s="16" t="str">
        <f t="shared" si="686"/>
        <v/>
      </c>
      <c r="CB674" s="16" t="str">
        <f t="shared" si="686"/>
        <v/>
      </c>
      <c r="CC674" s="16" t="str">
        <f t="shared" si="686"/>
        <v/>
      </c>
      <c r="CD674" s="16" t="str">
        <f t="shared" si="686"/>
        <v/>
      </c>
      <c r="CE674" s="16" t="str">
        <f t="shared" si="686"/>
        <v/>
      </c>
      <c r="CF674" s="16" t="str">
        <f t="shared" si="686"/>
        <v/>
      </c>
      <c r="CG674" s="16" t="str">
        <f t="shared" si="686"/>
        <v/>
      </c>
      <c r="CH674" s="66" t="str">
        <f t="shared" si="669"/>
        <v/>
      </c>
      <c r="CI674" s="42" t="str">
        <f t="shared" si="681"/>
        <v/>
      </c>
      <c r="CJ674" s="42" t="str">
        <f t="shared" si="682"/>
        <v/>
      </c>
      <c r="CK674" s="42" t="str">
        <f t="shared" si="683"/>
        <v/>
      </c>
      <c r="CL674" s="42" t="str">
        <f t="shared" si="684"/>
        <v/>
      </c>
      <c r="CM674" s="42" t="str">
        <f t="shared" si="685"/>
        <v/>
      </c>
      <c r="CN674" s="65">
        <f t="shared" si="671"/>
        <v>0</v>
      </c>
      <c r="CO674" s="73"/>
      <c r="CP674" s="41">
        <f t="shared" si="636"/>
        <v>0</v>
      </c>
      <c r="CQ674" s="39">
        <f t="shared" si="637"/>
        <v>0</v>
      </c>
      <c r="CR674" s="40">
        <f t="shared" si="638"/>
        <v>0</v>
      </c>
      <c r="CS674" s="134">
        <f t="shared" si="639"/>
        <v>0</v>
      </c>
      <c r="CT674" s="17"/>
      <c r="CU674" s="129"/>
      <c r="CV674" s="130">
        <f t="shared" si="672"/>
        <v>0</v>
      </c>
      <c r="CW674" s="134">
        <f t="shared" si="673"/>
        <v>0</v>
      </c>
      <c r="CX674" s="131">
        <f>+IF($I$7="SI",'INPUTS Y LISTAS'!$B$31,0)</f>
        <v>0</v>
      </c>
      <c r="CY674" s="132"/>
      <c r="CZ674" s="130">
        <f t="shared" si="674"/>
        <v>0</v>
      </c>
      <c r="DA674" s="134">
        <f t="shared" si="675"/>
        <v>0</v>
      </c>
      <c r="DB674" s="131">
        <f>+IF($I$7="SI",'INPUTS Y LISTAS'!$B$32,0)</f>
        <v>0</v>
      </c>
      <c r="DC674" s="132"/>
      <c r="DD674" s="130">
        <f t="shared" si="676"/>
        <v>0</v>
      </c>
      <c r="DE674" s="134">
        <f t="shared" si="677"/>
        <v>0</v>
      </c>
      <c r="DF674" s="131">
        <f>+IF($I$7="SI",'INPUTS Y LISTAS'!$B$33,0)</f>
        <v>0</v>
      </c>
      <c r="DG674" s="132"/>
      <c r="DH674" s="130">
        <f t="shared" si="678"/>
        <v>0</v>
      </c>
      <c r="DI674" s="134">
        <f t="shared" si="679"/>
        <v>0</v>
      </c>
      <c r="DJ674" s="136">
        <f t="shared" si="680"/>
        <v>0</v>
      </c>
    </row>
    <row r="675" spans="3:114" ht="15.75" hidden="1" outlineLevel="2" x14ac:dyDescent="0.2">
      <c r="C675" s="14">
        <f t="shared" si="687"/>
        <v>661</v>
      </c>
      <c r="D675" s="72"/>
      <c r="E675" s="69">
        <v>1</v>
      </c>
      <c r="F675" s="69"/>
      <c r="G675" s="70"/>
      <c r="H675" s="70"/>
      <c r="I675" s="70"/>
      <c r="J675" s="70"/>
      <c r="K675" s="70"/>
      <c r="L675" s="70"/>
      <c r="M675" s="70"/>
      <c r="N675" s="70"/>
      <c r="O675" s="70"/>
      <c r="P675" s="70"/>
      <c r="Q675" s="70"/>
      <c r="R675" s="70"/>
      <c r="S675" s="70"/>
      <c r="T675" s="70"/>
      <c r="U675" s="70"/>
      <c r="V675" s="70"/>
      <c r="W675" s="70"/>
      <c r="X675" s="70"/>
      <c r="Y675" s="71"/>
      <c r="Z675" s="87" t="s">
        <v>16</v>
      </c>
      <c r="AA675" s="15" t="str">
        <f>IF(G675="","",IF(Z675="SI",G675*(1+'INPUTS Y LISTAS'!$B$15),'Modelo Estadistico'!G675))</f>
        <v/>
      </c>
      <c r="AB675" s="15" t="str">
        <f>IF(H675="","",IF(Z675="SI",H675*(1+'INPUTS Y LISTAS'!$B$15),'Modelo Estadistico'!H675))</f>
        <v/>
      </c>
      <c r="AC675" s="15" t="str">
        <f>IF(I675="","",IF(Z675="SI",I675*(1+'INPUTS Y LISTAS'!$B$15),'Modelo Estadistico'!I675))</f>
        <v/>
      </c>
      <c r="AD675" s="15" t="str">
        <f>IF(J675="","",IF(Z675="SI",J675*(1+'INPUTS Y LISTAS'!$B$15),'Modelo Estadistico'!J675))</f>
        <v/>
      </c>
      <c r="AE675" s="15" t="str">
        <f>IF(K675="","",IF(Z675="SI",K675*(1+'INPUTS Y LISTAS'!$B$15),'Modelo Estadistico'!K675))</f>
        <v/>
      </c>
      <c r="AF675" s="15" t="str">
        <f>IF(L675="","",IF(Z675="SI",L675*(1+'INPUTS Y LISTAS'!$B$15),'Modelo Estadistico'!L675))</f>
        <v/>
      </c>
      <c r="AG675" s="15" t="str">
        <f>IF(M675="","",IF(Z675="SI",M675*(1+'INPUTS Y LISTAS'!$B$15),'Modelo Estadistico'!M675))</f>
        <v/>
      </c>
      <c r="AH675" s="15" t="str">
        <f>IF(N675="","",IF(Z675="SI",N675*(1+'INPUTS Y LISTAS'!$B$15),'Modelo Estadistico'!N675))</f>
        <v/>
      </c>
      <c r="AI675" s="15" t="str">
        <f>IF(O675="","",IF(Z675="SI",O675*(1+'INPUTS Y LISTAS'!$B$15),'Modelo Estadistico'!O675))</f>
        <v/>
      </c>
      <c r="AJ675" s="15" t="str">
        <f>IF(P675="","",IF(Z675="SI",P675*(1+'INPUTS Y LISTAS'!$B$15),'Modelo Estadistico'!P675))</f>
        <v/>
      </c>
      <c r="AK675" s="15" t="str">
        <f>IF(Q675="","",IF(Z675="SI",Q675*(1+'INPUTS Y LISTAS'!$B$15),'Modelo Estadistico'!Q675))</f>
        <v/>
      </c>
      <c r="AL675" s="15" t="str">
        <f>IF(R675="","",IF(Z675="SI",R675*(1+'INPUTS Y LISTAS'!$B$15),'Modelo Estadistico'!R675))</f>
        <v/>
      </c>
      <c r="AM675" s="15" t="str">
        <f>IF(S675="","",IF(Z675="SI",S675*(1+'INPUTS Y LISTAS'!$B$15),'Modelo Estadistico'!S675))</f>
        <v/>
      </c>
      <c r="AN675" s="15" t="str">
        <f>IF(T675="","",IF(Z675="SI",T675*(1+'INPUTS Y LISTAS'!$B$15),'Modelo Estadistico'!T675))</f>
        <v/>
      </c>
      <c r="AO675" s="15" t="str">
        <f>IF(U675="","",IF(Z675="SI",U675*(1+'INPUTS Y LISTAS'!$B$15),'Modelo Estadistico'!U675))</f>
        <v/>
      </c>
      <c r="AP675" s="15" t="str">
        <f>IF(V675="","",IF(Z675="SI",V675*(1+'INPUTS Y LISTAS'!$B$15),'Modelo Estadistico'!V675))</f>
        <v/>
      </c>
      <c r="AQ675" s="15" t="str">
        <f>IF(W675="","",IF(Z675="SI",W675*(1+'INPUTS Y LISTAS'!$B$15),'Modelo Estadistico'!W675))</f>
        <v/>
      </c>
      <c r="AR675" s="15" t="str">
        <f>IF(X675="","",IF(Z675="SI",X675*(1+'INPUTS Y LISTAS'!$B$15),'Modelo Estadistico'!X675))</f>
        <v/>
      </c>
      <c r="AS675" s="71"/>
      <c r="AT675" s="29" t="str">
        <f t="shared" ref="AT675:AT714" si="688">IFERROR(AVERAGE(AA675:AR675),"")</f>
        <v/>
      </c>
      <c r="AU675" s="15" t="str">
        <f t="shared" ref="AU675:AU714" si="689">IFERROR(STDEV(AA675:AR675),"")</f>
        <v/>
      </c>
      <c r="AV675" s="15" t="str">
        <f t="shared" ref="AV675:AV714" si="690">IFERROR(AT675-AU675,"")</f>
        <v/>
      </c>
      <c r="AW675" s="30" t="str">
        <f t="shared" ref="AW675:AW714" si="691">IFERROR(+AT675+AU675,"")</f>
        <v/>
      </c>
      <c r="AX675" s="28" t="str">
        <f t="shared" si="670"/>
        <v/>
      </c>
      <c r="AY675" s="16" t="str">
        <f t="shared" si="642"/>
        <v/>
      </c>
      <c r="AZ675" s="16" t="str">
        <f t="shared" si="643"/>
        <v/>
      </c>
      <c r="BA675" s="16" t="str">
        <f t="shared" si="644"/>
        <v/>
      </c>
      <c r="BB675" s="16" t="str">
        <f t="shared" si="645"/>
        <v/>
      </c>
      <c r="BC675" s="16" t="str">
        <f t="shared" si="646"/>
        <v/>
      </c>
      <c r="BD675" s="16" t="str">
        <f t="shared" si="647"/>
        <v/>
      </c>
      <c r="BE675" s="16" t="str">
        <f t="shared" si="648"/>
        <v/>
      </c>
      <c r="BF675" s="16" t="str">
        <f t="shared" si="649"/>
        <v/>
      </c>
      <c r="BG675" s="16" t="str">
        <f t="shared" si="650"/>
        <v/>
      </c>
      <c r="BH675" s="16" t="str">
        <f t="shared" si="651"/>
        <v/>
      </c>
      <c r="BI675" s="16" t="str">
        <f t="shared" si="652"/>
        <v/>
      </c>
      <c r="BJ675" s="16" t="str">
        <f t="shared" si="653"/>
        <v/>
      </c>
      <c r="BK675" s="16" t="str">
        <f t="shared" si="654"/>
        <v/>
      </c>
      <c r="BL675" s="16" t="str">
        <f t="shared" si="655"/>
        <v/>
      </c>
      <c r="BM675" s="16"/>
      <c r="BN675" s="16" t="str">
        <f t="shared" si="656"/>
        <v/>
      </c>
      <c r="BO675" s="16" t="str">
        <f t="shared" si="657"/>
        <v/>
      </c>
      <c r="BP675" s="28" t="str">
        <f t="shared" si="658"/>
        <v/>
      </c>
      <c r="BQ675" s="16" t="str">
        <f t="shared" si="659"/>
        <v/>
      </c>
      <c r="BR675" s="16" t="str">
        <f t="shared" si="660"/>
        <v/>
      </c>
      <c r="BS675" s="16" t="str">
        <f t="shared" si="661"/>
        <v/>
      </c>
      <c r="BT675" s="16" t="str">
        <f t="shared" si="662"/>
        <v/>
      </c>
      <c r="BU675" s="16" t="str">
        <f t="shared" si="663"/>
        <v/>
      </c>
      <c r="BV675" s="16" t="str">
        <f t="shared" si="664"/>
        <v/>
      </c>
      <c r="BW675" s="16" t="str">
        <f t="shared" si="665"/>
        <v/>
      </c>
      <c r="BX675" s="16" t="str">
        <f t="shared" si="666"/>
        <v/>
      </c>
      <c r="BY675" s="16" t="str">
        <f t="shared" si="667"/>
        <v/>
      </c>
      <c r="BZ675" s="16" t="str">
        <f t="shared" si="686"/>
        <v/>
      </c>
      <c r="CA675" s="16" t="str">
        <f t="shared" si="686"/>
        <v/>
      </c>
      <c r="CB675" s="16" t="str">
        <f t="shared" si="686"/>
        <v/>
      </c>
      <c r="CC675" s="16" t="str">
        <f t="shared" si="686"/>
        <v/>
      </c>
      <c r="CD675" s="16" t="str">
        <f t="shared" si="686"/>
        <v/>
      </c>
      <c r="CE675" s="16" t="str">
        <f t="shared" si="686"/>
        <v/>
      </c>
      <c r="CF675" s="16" t="str">
        <f t="shared" si="686"/>
        <v/>
      </c>
      <c r="CG675" s="16" t="str">
        <f t="shared" si="686"/>
        <v/>
      </c>
      <c r="CH675" s="66" t="str">
        <f t="shared" si="669"/>
        <v/>
      </c>
      <c r="CI675" s="42" t="str">
        <f t="shared" si="681"/>
        <v/>
      </c>
      <c r="CJ675" s="42" t="str">
        <f t="shared" si="682"/>
        <v/>
      </c>
      <c r="CK675" s="42" t="str">
        <f t="shared" si="683"/>
        <v/>
      </c>
      <c r="CL675" s="42" t="str">
        <f t="shared" si="684"/>
        <v/>
      </c>
      <c r="CM675" s="42" t="str">
        <f t="shared" si="685"/>
        <v/>
      </c>
      <c r="CN675" s="65">
        <f t="shared" si="671"/>
        <v>0</v>
      </c>
      <c r="CO675" s="73"/>
      <c r="CP675" s="41">
        <f t="shared" ref="CP675:CP714" si="692">+CO675-CN675</f>
        <v>0</v>
      </c>
      <c r="CQ675" s="39">
        <f t="shared" ref="CQ675:CQ714" si="693">+CN675*$E675</f>
        <v>0</v>
      </c>
      <c r="CR675" s="40">
        <f t="shared" ref="CR675:CR714" si="694">+CO675*$E675</f>
        <v>0</v>
      </c>
      <c r="CS675" s="134">
        <f t="shared" ref="CS675:CS714" si="695">+CR675-CQ675</f>
        <v>0</v>
      </c>
      <c r="CT675" s="17"/>
      <c r="CU675" s="129"/>
      <c r="CV675" s="130">
        <f t="shared" si="672"/>
        <v>0</v>
      </c>
      <c r="CW675" s="134">
        <f t="shared" si="673"/>
        <v>0</v>
      </c>
      <c r="CX675" s="131">
        <f>+IF($I$7="SI",'INPUTS Y LISTAS'!$B$31,0)</f>
        <v>0</v>
      </c>
      <c r="CY675" s="132"/>
      <c r="CZ675" s="130">
        <f t="shared" si="674"/>
        <v>0</v>
      </c>
      <c r="DA675" s="134">
        <f t="shared" si="675"/>
        <v>0</v>
      </c>
      <c r="DB675" s="131">
        <f>+IF($I$7="SI",'INPUTS Y LISTAS'!$B$32,0)</f>
        <v>0</v>
      </c>
      <c r="DC675" s="132"/>
      <c r="DD675" s="130">
        <f t="shared" si="676"/>
        <v>0</v>
      </c>
      <c r="DE675" s="134">
        <f t="shared" si="677"/>
        <v>0</v>
      </c>
      <c r="DF675" s="131">
        <f>+IF($I$7="SI",'INPUTS Y LISTAS'!$B$33,0)</f>
        <v>0</v>
      </c>
      <c r="DG675" s="132"/>
      <c r="DH675" s="130">
        <f t="shared" si="678"/>
        <v>0</v>
      </c>
      <c r="DI675" s="134">
        <f t="shared" si="679"/>
        <v>0</v>
      </c>
      <c r="DJ675" s="136">
        <f t="shared" si="680"/>
        <v>0</v>
      </c>
    </row>
    <row r="676" spans="3:114" ht="15.75" hidden="1" outlineLevel="2" x14ac:dyDescent="0.2">
      <c r="C676" s="14">
        <f t="shared" si="687"/>
        <v>662</v>
      </c>
      <c r="D676" s="72"/>
      <c r="E676" s="69">
        <v>1</v>
      </c>
      <c r="F676" s="69"/>
      <c r="G676" s="70"/>
      <c r="H676" s="70"/>
      <c r="I676" s="70"/>
      <c r="J676" s="70"/>
      <c r="K676" s="70"/>
      <c r="L676" s="70"/>
      <c r="M676" s="70"/>
      <c r="N676" s="70"/>
      <c r="O676" s="70"/>
      <c r="P676" s="70"/>
      <c r="Q676" s="70"/>
      <c r="R676" s="70"/>
      <c r="S676" s="70"/>
      <c r="T676" s="70"/>
      <c r="U676" s="70"/>
      <c r="V676" s="70"/>
      <c r="W676" s="70"/>
      <c r="X676" s="70"/>
      <c r="Y676" s="71"/>
      <c r="Z676" s="87" t="s">
        <v>16</v>
      </c>
      <c r="AA676" s="15" t="str">
        <f>IF(G676="","",IF(Z676="SI",G676*(1+'INPUTS Y LISTAS'!$B$15),'Modelo Estadistico'!G676))</f>
        <v/>
      </c>
      <c r="AB676" s="15" t="str">
        <f>IF(H676="","",IF(Z676="SI",H676*(1+'INPUTS Y LISTAS'!$B$15),'Modelo Estadistico'!H676))</f>
        <v/>
      </c>
      <c r="AC676" s="15" t="str">
        <f>IF(I676="","",IF(Z676="SI",I676*(1+'INPUTS Y LISTAS'!$B$15),'Modelo Estadistico'!I676))</f>
        <v/>
      </c>
      <c r="AD676" s="15" t="str">
        <f>IF(J676="","",IF(Z676="SI",J676*(1+'INPUTS Y LISTAS'!$B$15),'Modelo Estadistico'!J676))</f>
        <v/>
      </c>
      <c r="AE676" s="15" t="str">
        <f>IF(K676="","",IF(Z676="SI",K676*(1+'INPUTS Y LISTAS'!$B$15),'Modelo Estadistico'!K676))</f>
        <v/>
      </c>
      <c r="AF676" s="15" t="str">
        <f>IF(L676="","",IF(Z676="SI",L676*(1+'INPUTS Y LISTAS'!$B$15),'Modelo Estadistico'!L676))</f>
        <v/>
      </c>
      <c r="AG676" s="15" t="str">
        <f>IF(M676="","",IF(Z676="SI",M676*(1+'INPUTS Y LISTAS'!$B$15),'Modelo Estadistico'!M676))</f>
        <v/>
      </c>
      <c r="AH676" s="15" t="str">
        <f>IF(N676="","",IF(Z676="SI",N676*(1+'INPUTS Y LISTAS'!$B$15),'Modelo Estadistico'!N676))</f>
        <v/>
      </c>
      <c r="AI676" s="15" t="str">
        <f>IF(O676="","",IF(Z676="SI",O676*(1+'INPUTS Y LISTAS'!$B$15),'Modelo Estadistico'!O676))</f>
        <v/>
      </c>
      <c r="AJ676" s="15" t="str">
        <f>IF(P676="","",IF(Z676="SI",P676*(1+'INPUTS Y LISTAS'!$B$15),'Modelo Estadistico'!P676))</f>
        <v/>
      </c>
      <c r="AK676" s="15" t="str">
        <f>IF(Q676="","",IF(Z676="SI",Q676*(1+'INPUTS Y LISTAS'!$B$15),'Modelo Estadistico'!Q676))</f>
        <v/>
      </c>
      <c r="AL676" s="15" t="str">
        <f>IF(R676="","",IF(Z676="SI",R676*(1+'INPUTS Y LISTAS'!$B$15),'Modelo Estadistico'!R676))</f>
        <v/>
      </c>
      <c r="AM676" s="15" t="str">
        <f>IF(S676="","",IF(Z676="SI",S676*(1+'INPUTS Y LISTAS'!$B$15),'Modelo Estadistico'!S676))</f>
        <v/>
      </c>
      <c r="AN676" s="15" t="str">
        <f>IF(T676="","",IF(Z676="SI",T676*(1+'INPUTS Y LISTAS'!$B$15),'Modelo Estadistico'!T676))</f>
        <v/>
      </c>
      <c r="AO676" s="15" t="str">
        <f>IF(U676="","",IF(Z676="SI",U676*(1+'INPUTS Y LISTAS'!$B$15),'Modelo Estadistico'!U676))</f>
        <v/>
      </c>
      <c r="AP676" s="15" t="str">
        <f>IF(V676="","",IF(Z676="SI",V676*(1+'INPUTS Y LISTAS'!$B$15),'Modelo Estadistico'!V676))</f>
        <v/>
      </c>
      <c r="AQ676" s="15" t="str">
        <f>IF(W676="","",IF(Z676="SI",W676*(1+'INPUTS Y LISTAS'!$B$15),'Modelo Estadistico'!W676))</f>
        <v/>
      </c>
      <c r="AR676" s="15" t="str">
        <f>IF(X676="","",IF(Z676="SI",X676*(1+'INPUTS Y LISTAS'!$B$15),'Modelo Estadistico'!X676))</f>
        <v/>
      </c>
      <c r="AS676" s="71"/>
      <c r="AT676" s="29" t="str">
        <f t="shared" si="688"/>
        <v/>
      </c>
      <c r="AU676" s="15" t="str">
        <f t="shared" si="689"/>
        <v/>
      </c>
      <c r="AV676" s="15" t="str">
        <f t="shared" si="690"/>
        <v/>
      </c>
      <c r="AW676" s="30" t="str">
        <f t="shared" si="691"/>
        <v/>
      </c>
      <c r="AX676" s="28" t="str">
        <f t="shared" si="670"/>
        <v/>
      </c>
      <c r="AY676" s="16" t="str">
        <f t="shared" si="642"/>
        <v/>
      </c>
      <c r="AZ676" s="16" t="str">
        <f t="shared" si="643"/>
        <v/>
      </c>
      <c r="BA676" s="16" t="str">
        <f t="shared" si="644"/>
        <v/>
      </c>
      <c r="BB676" s="16" t="str">
        <f t="shared" si="645"/>
        <v/>
      </c>
      <c r="BC676" s="16" t="str">
        <f t="shared" si="646"/>
        <v/>
      </c>
      <c r="BD676" s="16" t="str">
        <f t="shared" si="647"/>
        <v/>
      </c>
      <c r="BE676" s="16" t="str">
        <f t="shared" si="648"/>
        <v/>
      </c>
      <c r="BF676" s="16" t="str">
        <f t="shared" si="649"/>
        <v/>
      </c>
      <c r="BG676" s="16" t="str">
        <f t="shared" si="650"/>
        <v/>
      </c>
      <c r="BH676" s="16" t="str">
        <f t="shared" si="651"/>
        <v/>
      </c>
      <c r="BI676" s="16" t="str">
        <f t="shared" si="652"/>
        <v/>
      </c>
      <c r="BJ676" s="16" t="str">
        <f t="shared" si="653"/>
        <v/>
      </c>
      <c r="BK676" s="16" t="str">
        <f t="shared" si="654"/>
        <v/>
      </c>
      <c r="BL676" s="16" t="str">
        <f t="shared" si="655"/>
        <v/>
      </c>
      <c r="BM676" s="16"/>
      <c r="BN676" s="16" t="str">
        <f t="shared" si="656"/>
        <v/>
      </c>
      <c r="BO676" s="16" t="str">
        <f t="shared" si="657"/>
        <v/>
      </c>
      <c r="BP676" s="28" t="str">
        <f t="shared" si="658"/>
        <v/>
      </c>
      <c r="BQ676" s="16" t="str">
        <f t="shared" si="659"/>
        <v/>
      </c>
      <c r="BR676" s="16" t="str">
        <f t="shared" si="660"/>
        <v/>
      </c>
      <c r="BS676" s="16" t="str">
        <f t="shared" si="661"/>
        <v/>
      </c>
      <c r="BT676" s="16" t="str">
        <f t="shared" si="662"/>
        <v/>
      </c>
      <c r="BU676" s="16" t="str">
        <f t="shared" si="663"/>
        <v/>
      </c>
      <c r="BV676" s="16" t="str">
        <f t="shared" si="664"/>
        <v/>
      </c>
      <c r="BW676" s="16" t="str">
        <f t="shared" si="665"/>
        <v/>
      </c>
      <c r="BX676" s="16" t="str">
        <f t="shared" si="666"/>
        <v/>
      </c>
      <c r="BY676" s="16" t="str">
        <f t="shared" si="667"/>
        <v/>
      </c>
      <c r="BZ676" s="16" t="str">
        <f t="shared" si="686"/>
        <v/>
      </c>
      <c r="CA676" s="16" t="str">
        <f t="shared" si="686"/>
        <v/>
      </c>
      <c r="CB676" s="16" t="str">
        <f t="shared" si="686"/>
        <v/>
      </c>
      <c r="CC676" s="16" t="str">
        <f t="shared" si="686"/>
        <v/>
      </c>
      <c r="CD676" s="16" t="str">
        <f t="shared" si="686"/>
        <v/>
      </c>
      <c r="CE676" s="16" t="str">
        <f t="shared" si="686"/>
        <v/>
      </c>
      <c r="CF676" s="16" t="str">
        <f t="shared" si="686"/>
        <v/>
      </c>
      <c r="CG676" s="16" t="str">
        <f t="shared" si="686"/>
        <v/>
      </c>
      <c r="CH676" s="66" t="str">
        <f t="shared" si="669"/>
        <v/>
      </c>
      <c r="CI676" s="42" t="str">
        <f t="shared" si="681"/>
        <v/>
      </c>
      <c r="CJ676" s="42" t="str">
        <f t="shared" si="682"/>
        <v/>
      </c>
      <c r="CK676" s="42" t="str">
        <f t="shared" si="683"/>
        <v/>
      </c>
      <c r="CL676" s="42" t="str">
        <f t="shared" si="684"/>
        <v/>
      </c>
      <c r="CM676" s="42" t="str">
        <f t="shared" si="685"/>
        <v/>
      </c>
      <c r="CN676" s="65">
        <f t="shared" si="671"/>
        <v>0</v>
      </c>
      <c r="CO676" s="73"/>
      <c r="CP676" s="41">
        <f t="shared" si="692"/>
        <v>0</v>
      </c>
      <c r="CQ676" s="39">
        <f t="shared" si="693"/>
        <v>0</v>
      </c>
      <c r="CR676" s="40">
        <f t="shared" si="694"/>
        <v>0</v>
      </c>
      <c r="CS676" s="134">
        <f t="shared" si="695"/>
        <v>0</v>
      </c>
      <c r="CT676" s="17"/>
      <c r="CU676" s="129"/>
      <c r="CV676" s="130">
        <f t="shared" si="672"/>
        <v>0</v>
      </c>
      <c r="CW676" s="134">
        <f t="shared" si="673"/>
        <v>0</v>
      </c>
      <c r="CX676" s="131">
        <f>+IF($I$7="SI",'INPUTS Y LISTAS'!$B$31,0)</f>
        <v>0</v>
      </c>
      <c r="CY676" s="132"/>
      <c r="CZ676" s="130">
        <f t="shared" si="674"/>
        <v>0</v>
      </c>
      <c r="DA676" s="134">
        <f t="shared" si="675"/>
        <v>0</v>
      </c>
      <c r="DB676" s="131">
        <f>+IF($I$7="SI",'INPUTS Y LISTAS'!$B$32,0)</f>
        <v>0</v>
      </c>
      <c r="DC676" s="132"/>
      <c r="DD676" s="130">
        <f t="shared" si="676"/>
        <v>0</v>
      </c>
      <c r="DE676" s="134">
        <f t="shared" si="677"/>
        <v>0</v>
      </c>
      <c r="DF676" s="131">
        <f>+IF($I$7="SI",'INPUTS Y LISTAS'!$B$33,0)</f>
        <v>0</v>
      </c>
      <c r="DG676" s="132"/>
      <c r="DH676" s="130">
        <f t="shared" si="678"/>
        <v>0</v>
      </c>
      <c r="DI676" s="134">
        <f t="shared" si="679"/>
        <v>0</v>
      </c>
      <c r="DJ676" s="136">
        <f t="shared" si="680"/>
        <v>0</v>
      </c>
    </row>
    <row r="677" spans="3:114" ht="15.75" hidden="1" outlineLevel="2" x14ac:dyDescent="0.2">
      <c r="C677" s="14">
        <f t="shared" si="687"/>
        <v>663</v>
      </c>
      <c r="D677" s="72"/>
      <c r="E677" s="69">
        <v>1</v>
      </c>
      <c r="F677" s="69"/>
      <c r="G677" s="70"/>
      <c r="H677" s="70"/>
      <c r="I677" s="70"/>
      <c r="J677" s="70"/>
      <c r="K677" s="70"/>
      <c r="L677" s="70"/>
      <c r="M677" s="70"/>
      <c r="N677" s="70"/>
      <c r="O677" s="70"/>
      <c r="P677" s="70"/>
      <c r="Q677" s="70"/>
      <c r="R677" s="70"/>
      <c r="S677" s="70"/>
      <c r="T677" s="70"/>
      <c r="U677" s="70"/>
      <c r="V677" s="70"/>
      <c r="W677" s="70"/>
      <c r="X677" s="70"/>
      <c r="Y677" s="71"/>
      <c r="Z677" s="87" t="s">
        <v>16</v>
      </c>
      <c r="AA677" s="15" t="str">
        <f>IF(G677="","",IF(Z677="SI",G677*(1+'INPUTS Y LISTAS'!$B$15),'Modelo Estadistico'!G677))</f>
        <v/>
      </c>
      <c r="AB677" s="15" t="str">
        <f>IF(H677="","",IF(Z677="SI",H677*(1+'INPUTS Y LISTAS'!$B$15),'Modelo Estadistico'!H677))</f>
        <v/>
      </c>
      <c r="AC677" s="15" t="str">
        <f>IF(I677="","",IF(Z677="SI",I677*(1+'INPUTS Y LISTAS'!$B$15),'Modelo Estadistico'!I677))</f>
        <v/>
      </c>
      <c r="AD677" s="15" t="str">
        <f>IF(J677="","",IF(Z677="SI",J677*(1+'INPUTS Y LISTAS'!$B$15),'Modelo Estadistico'!J677))</f>
        <v/>
      </c>
      <c r="AE677" s="15" t="str">
        <f>IF(K677="","",IF(Z677="SI",K677*(1+'INPUTS Y LISTAS'!$B$15),'Modelo Estadistico'!K677))</f>
        <v/>
      </c>
      <c r="AF677" s="15" t="str">
        <f>IF(L677="","",IF(Z677="SI",L677*(1+'INPUTS Y LISTAS'!$B$15),'Modelo Estadistico'!L677))</f>
        <v/>
      </c>
      <c r="AG677" s="15" t="str">
        <f>IF(M677="","",IF(Z677="SI",M677*(1+'INPUTS Y LISTAS'!$B$15),'Modelo Estadistico'!M677))</f>
        <v/>
      </c>
      <c r="AH677" s="15" t="str">
        <f>IF(N677="","",IF(Z677="SI",N677*(1+'INPUTS Y LISTAS'!$B$15),'Modelo Estadistico'!N677))</f>
        <v/>
      </c>
      <c r="AI677" s="15" t="str">
        <f>IF(O677="","",IF(Z677="SI",O677*(1+'INPUTS Y LISTAS'!$B$15),'Modelo Estadistico'!O677))</f>
        <v/>
      </c>
      <c r="AJ677" s="15" t="str">
        <f>IF(P677="","",IF(Z677="SI",P677*(1+'INPUTS Y LISTAS'!$B$15),'Modelo Estadistico'!P677))</f>
        <v/>
      </c>
      <c r="AK677" s="15" t="str">
        <f>IF(Q677="","",IF(Z677="SI",Q677*(1+'INPUTS Y LISTAS'!$B$15),'Modelo Estadistico'!Q677))</f>
        <v/>
      </c>
      <c r="AL677" s="15" t="str">
        <f>IF(R677="","",IF(Z677="SI",R677*(1+'INPUTS Y LISTAS'!$B$15),'Modelo Estadistico'!R677))</f>
        <v/>
      </c>
      <c r="AM677" s="15" t="str">
        <f>IF(S677="","",IF(Z677="SI",S677*(1+'INPUTS Y LISTAS'!$B$15),'Modelo Estadistico'!S677))</f>
        <v/>
      </c>
      <c r="AN677" s="15" t="str">
        <f>IF(T677="","",IF(Z677="SI",T677*(1+'INPUTS Y LISTAS'!$B$15),'Modelo Estadistico'!T677))</f>
        <v/>
      </c>
      <c r="AO677" s="15" t="str">
        <f>IF(U677="","",IF(Z677="SI",U677*(1+'INPUTS Y LISTAS'!$B$15),'Modelo Estadistico'!U677))</f>
        <v/>
      </c>
      <c r="AP677" s="15" t="str">
        <f>IF(V677="","",IF(Z677="SI",V677*(1+'INPUTS Y LISTAS'!$B$15),'Modelo Estadistico'!V677))</f>
        <v/>
      </c>
      <c r="AQ677" s="15" t="str">
        <f>IF(W677="","",IF(Z677="SI",W677*(1+'INPUTS Y LISTAS'!$B$15),'Modelo Estadistico'!W677))</f>
        <v/>
      </c>
      <c r="AR677" s="15" t="str">
        <f>IF(X677="","",IF(Z677="SI",X677*(1+'INPUTS Y LISTAS'!$B$15),'Modelo Estadistico'!X677))</f>
        <v/>
      </c>
      <c r="AS677" s="71"/>
      <c r="AT677" s="29" t="str">
        <f t="shared" si="688"/>
        <v/>
      </c>
      <c r="AU677" s="15" t="str">
        <f t="shared" si="689"/>
        <v/>
      </c>
      <c r="AV677" s="15" t="str">
        <f t="shared" si="690"/>
        <v/>
      </c>
      <c r="AW677" s="30" t="str">
        <f t="shared" si="691"/>
        <v/>
      </c>
      <c r="AX677" s="28" t="str">
        <f t="shared" si="670"/>
        <v/>
      </c>
      <c r="AY677" s="16" t="str">
        <f t="shared" si="642"/>
        <v/>
      </c>
      <c r="AZ677" s="16" t="str">
        <f t="shared" si="643"/>
        <v/>
      </c>
      <c r="BA677" s="16" t="str">
        <f t="shared" si="644"/>
        <v/>
      </c>
      <c r="BB677" s="16" t="str">
        <f t="shared" si="645"/>
        <v/>
      </c>
      <c r="BC677" s="16" t="str">
        <f t="shared" si="646"/>
        <v/>
      </c>
      <c r="BD677" s="16" t="str">
        <f t="shared" si="647"/>
        <v/>
      </c>
      <c r="BE677" s="16" t="str">
        <f t="shared" si="648"/>
        <v/>
      </c>
      <c r="BF677" s="16" t="str">
        <f t="shared" si="649"/>
        <v/>
      </c>
      <c r="BG677" s="16" t="str">
        <f t="shared" si="650"/>
        <v/>
      </c>
      <c r="BH677" s="16" t="str">
        <f t="shared" si="651"/>
        <v/>
      </c>
      <c r="BI677" s="16" t="str">
        <f t="shared" si="652"/>
        <v/>
      </c>
      <c r="BJ677" s="16" t="str">
        <f t="shared" si="653"/>
        <v/>
      </c>
      <c r="BK677" s="16" t="str">
        <f t="shared" si="654"/>
        <v/>
      </c>
      <c r="BL677" s="16" t="str">
        <f t="shared" si="655"/>
        <v/>
      </c>
      <c r="BM677" s="16"/>
      <c r="BN677" s="16" t="str">
        <f t="shared" si="656"/>
        <v/>
      </c>
      <c r="BO677" s="16" t="str">
        <f t="shared" si="657"/>
        <v/>
      </c>
      <c r="BP677" s="28" t="str">
        <f t="shared" si="658"/>
        <v/>
      </c>
      <c r="BQ677" s="16" t="str">
        <f t="shared" si="659"/>
        <v/>
      </c>
      <c r="BR677" s="16" t="str">
        <f t="shared" si="660"/>
        <v/>
      </c>
      <c r="BS677" s="16" t="str">
        <f t="shared" si="661"/>
        <v/>
      </c>
      <c r="BT677" s="16" t="str">
        <f t="shared" si="662"/>
        <v/>
      </c>
      <c r="BU677" s="16" t="str">
        <f t="shared" si="663"/>
        <v/>
      </c>
      <c r="BV677" s="16" t="str">
        <f t="shared" si="664"/>
        <v/>
      </c>
      <c r="BW677" s="16" t="str">
        <f t="shared" si="665"/>
        <v/>
      </c>
      <c r="BX677" s="16" t="str">
        <f t="shared" si="666"/>
        <v/>
      </c>
      <c r="BY677" s="16" t="str">
        <f t="shared" si="667"/>
        <v/>
      </c>
      <c r="BZ677" s="16" t="str">
        <f t="shared" si="686"/>
        <v/>
      </c>
      <c r="CA677" s="16" t="str">
        <f t="shared" si="686"/>
        <v/>
      </c>
      <c r="CB677" s="16" t="str">
        <f t="shared" si="686"/>
        <v/>
      </c>
      <c r="CC677" s="16" t="str">
        <f t="shared" si="686"/>
        <v/>
      </c>
      <c r="CD677" s="16" t="str">
        <f t="shared" si="686"/>
        <v/>
      </c>
      <c r="CE677" s="16" t="str">
        <f t="shared" si="686"/>
        <v/>
      </c>
      <c r="CF677" s="16" t="str">
        <f t="shared" si="686"/>
        <v/>
      </c>
      <c r="CG677" s="16" t="str">
        <f t="shared" si="686"/>
        <v/>
      </c>
      <c r="CH677" s="66" t="str">
        <f t="shared" si="669"/>
        <v/>
      </c>
      <c r="CI677" s="42" t="str">
        <f t="shared" si="681"/>
        <v/>
      </c>
      <c r="CJ677" s="42" t="str">
        <f t="shared" si="682"/>
        <v/>
      </c>
      <c r="CK677" s="42" t="str">
        <f t="shared" si="683"/>
        <v/>
      </c>
      <c r="CL677" s="42" t="str">
        <f t="shared" si="684"/>
        <v/>
      </c>
      <c r="CM677" s="42" t="str">
        <f t="shared" si="685"/>
        <v/>
      </c>
      <c r="CN677" s="65">
        <f t="shared" si="671"/>
        <v>0</v>
      </c>
      <c r="CO677" s="73"/>
      <c r="CP677" s="41">
        <f t="shared" si="692"/>
        <v>0</v>
      </c>
      <c r="CQ677" s="39">
        <f t="shared" si="693"/>
        <v>0</v>
      </c>
      <c r="CR677" s="40">
        <f t="shared" si="694"/>
        <v>0</v>
      </c>
      <c r="CS677" s="134">
        <f t="shared" si="695"/>
        <v>0</v>
      </c>
      <c r="CT677" s="17"/>
      <c r="CU677" s="129"/>
      <c r="CV677" s="130">
        <f t="shared" si="672"/>
        <v>0</v>
      </c>
      <c r="CW677" s="134">
        <f t="shared" si="673"/>
        <v>0</v>
      </c>
      <c r="CX677" s="131">
        <f>+IF($I$7="SI",'INPUTS Y LISTAS'!$B$31,0)</f>
        <v>0</v>
      </c>
      <c r="CY677" s="132"/>
      <c r="CZ677" s="130">
        <f t="shared" si="674"/>
        <v>0</v>
      </c>
      <c r="DA677" s="134">
        <f t="shared" si="675"/>
        <v>0</v>
      </c>
      <c r="DB677" s="131">
        <f>+IF($I$7="SI",'INPUTS Y LISTAS'!$B$32,0)</f>
        <v>0</v>
      </c>
      <c r="DC677" s="132"/>
      <c r="DD677" s="130">
        <f t="shared" si="676"/>
        <v>0</v>
      </c>
      <c r="DE677" s="134">
        <f t="shared" si="677"/>
        <v>0</v>
      </c>
      <c r="DF677" s="131">
        <f>+IF($I$7="SI",'INPUTS Y LISTAS'!$B$33,0)</f>
        <v>0</v>
      </c>
      <c r="DG677" s="132"/>
      <c r="DH677" s="130">
        <f t="shared" si="678"/>
        <v>0</v>
      </c>
      <c r="DI677" s="134">
        <f t="shared" si="679"/>
        <v>0</v>
      </c>
      <c r="DJ677" s="136">
        <f t="shared" si="680"/>
        <v>0</v>
      </c>
    </row>
    <row r="678" spans="3:114" ht="15.75" hidden="1" outlineLevel="2" x14ac:dyDescent="0.2">
      <c r="C678" s="14">
        <f t="shared" si="687"/>
        <v>664</v>
      </c>
      <c r="D678" s="72"/>
      <c r="E678" s="69">
        <v>1</v>
      </c>
      <c r="F678" s="69"/>
      <c r="G678" s="70"/>
      <c r="H678" s="70"/>
      <c r="I678" s="70"/>
      <c r="J678" s="70"/>
      <c r="K678" s="70"/>
      <c r="L678" s="70"/>
      <c r="M678" s="70"/>
      <c r="N678" s="70"/>
      <c r="O678" s="70"/>
      <c r="P678" s="70"/>
      <c r="Q678" s="70"/>
      <c r="R678" s="70"/>
      <c r="S678" s="70"/>
      <c r="T678" s="70"/>
      <c r="U678" s="70"/>
      <c r="V678" s="70"/>
      <c r="W678" s="70"/>
      <c r="X678" s="70"/>
      <c r="Y678" s="71"/>
      <c r="Z678" s="87" t="s">
        <v>16</v>
      </c>
      <c r="AA678" s="15" t="str">
        <f>IF(G678="","",IF(Z678="SI",G678*(1+'INPUTS Y LISTAS'!$B$15),'Modelo Estadistico'!G678))</f>
        <v/>
      </c>
      <c r="AB678" s="15" t="str">
        <f>IF(H678="","",IF(Z678="SI",H678*(1+'INPUTS Y LISTAS'!$B$15),'Modelo Estadistico'!H678))</f>
        <v/>
      </c>
      <c r="AC678" s="15" t="str">
        <f>IF(I678="","",IF(Z678="SI",I678*(1+'INPUTS Y LISTAS'!$B$15),'Modelo Estadistico'!I678))</f>
        <v/>
      </c>
      <c r="AD678" s="15" t="str">
        <f>IF(J678="","",IF(Z678="SI",J678*(1+'INPUTS Y LISTAS'!$B$15),'Modelo Estadistico'!J678))</f>
        <v/>
      </c>
      <c r="AE678" s="15" t="str">
        <f>IF(K678="","",IF(Z678="SI",K678*(1+'INPUTS Y LISTAS'!$B$15),'Modelo Estadistico'!K678))</f>
        <v/>
      </c>
      <c r="AF678" s="15" t="str">
        <f>IF(L678="","",IF(Z678="SI",L678*(1+'INPUTS Y LISTAS'!$B$15),'Modelo Estadistico'!L678))</f>
        <v/>
      </c>
      <c r="AG678" s="15" t="str">
        <f>IF(M678="","",IF(Z678="SI",M678*(1+'INPUTS Y LISTAS'!$B$15),'Modelo Estadistico'!M678))</f>
        <v/>
      </c>
      <c r="AH678" s="15" t="str">
        <f>IF(N678="","",IF(Z678="SI",N678*(1+'INPUTS Y LISTAS'!$B$15),'Modelo Estadistico'!N678))</f>
        <v/>
      </c>
      <c r="AI678" s="15" t="str">
        <f>IF(O678="","",IF(Z678="SI",O678*(1+'INPUTS Y LISTAS'!$B$15),'Modelo Estadistico'!O678))</f>
        <v/>
      </c>
      <c r="AJ678" s="15" t="str">
        <f>IF(P678="","",IF(Z678="SI",P678*(1+'INPUTS Y LISTAS'!$B$15),'Modelo Estadistico'!P678))</f>
        <v/>
      </c>
      <c r="AK678" s="15" t="str">
        <f>IF(Q678="","",IF(Z678="SI",Q678*(1+'INPUTS Y LISTAS'!$B$15),'Modelo Estadistico'!Q678))</f>
        <v/>
      </c>
      <c r="AL678" s="15" t="str">
        <f>IF(R678="","",IF(Z678="SI",R678*(1+'INPUTS Y LISTAS'!$B$15),'Modelo Estadistico'!R678))</f>
        <v/>
      </c>
      <c r="AM678" s="15" t="str">
        <f>IF(S678="","",IF(Z678="SI",S678*(1+'INPUTS Y LISTAS'!$B$15),'Modelo Estadistico'!S678))</f>
        <v/>
      </c>
      <c r="AN678" s="15" t="str">
        <f>IF(T678="","",IF(Z678="SI",T678*(1+'INPUTS Y LISTAS'!$B$15),'Modelo Estadistico'!T678))</f>
        <v/>
      </c>
      <c r="AO678" s="15" t="str">
        <f>IF(U678="","",IF(Z678="SI",U678*(1+'INPUTS Y LISTAS'!$B$15),'Modelo Estadistico'!U678))</f>
        <v/>
      </c>
      <c r="AP678" s="15" t="str">
        <f>IF(V678="","",IF(Z678="SI",V678*(1+'INPUTS Y LISTAS'!$B$15),'Modelo Estadistico'!V678))</f>
        <v/>
      </c>
      <c r="AQ678" s="15" t="str">
        <f>IF(W678="","",IF(Z678="SI",W678*(1+'INPUTS Y LISTAS'!$B$15),'Modelo Estadistico'!W678))</f>
        <v/>
      </c>
      <c r="AR678" s="15" t="str">
        <f>IF(X678="","",IF(Z678="SI",X678*(1+'INPUTS Y LISTAS'!$B$15),'Modelo Estadistico'!X678))</f>
        <v/>
      </c>
      <c r="AS678" s="71"/>
      <c r="AT678" s="29" t="str">
        <f t="shared" si="688"/>
        <v/>
      </c>
      <c r="AU678" s="15" t="str">
        <f t="shared" si="689"/>
        <v/>
      </c>
      <c r="AV678" s="15" t="str">
        <f t="shared" si="690"/>
        <v/>
      </c>
      <c r="AW678" s="30" t="str">
        <f t="shared" si="691"/>
        <v/>
      </c>
      <c r="AX678" s="28" t="str">
        <f t="shared" si="670"/>
        <v/>
      </c>
      <c r="AY678" s="16" t="str">
        <f t="shared" si="642"/>
        <v/>
      </c>
      <c r="AZ678" s="16" t="str">
        <f t="shared" si="643"/>
        <v/>
      </c>
      <c r="BA678" s="16" t="str">
        <f t="shared" si="644"/>
        <v/>
      </c>
      <c r="BB678" s="16" t="str">
        <f t="shared" si="645"/>
        <v/>
      </c>
      <c r="BC678" s="16" t="str">
        <f t="shared" si="646"/>
        <v/>
      </c>
      <c r="BD678" s="16" t="str">
        <f t="shared" si="647"/>
        <v/>
      </c>
      <c r="BE678" s="16" t="str">
        <f t="shared" si="648"/>
        <v/>
      </c>
      <c r="BF678" s="16" t="str">
        <f t="shared" si="649"/>
        <v/>
      </c>
      <c r="BG678" s="16" t="str">
        <f t="shared" si="650"/>
        <v/>
      </c>
      <c r="BH678" s="16" t="str">
        <f t="shared" si="651"/>
        <v/>
      </c>
      <c r="BI678" s="16" t="str">
        <f t="shared" si="652"/>
        <v/>
      </c>
      <c r="BJ678" s="16" t="str">
        <f t="shared" si="653"/>
        <v/>
      </c>
      <c r="BK678" s="16" t="str">
        <f t="shared" si="654"/>
        <v/>
      </c>
      <c r="BL678" s="16" t="str">
        <f t="shared" si="655"/>
        <v/>
      </c>
      <c r="BM678" s="16"/>
      <c r="BN678" s="16" t="str">
        <f t="shared" si="656"/>
        <v/>
      </c>
      <c r="BO678" s="16" t="str">
        <f t="shared" si="657"/>
        <v/>
      </c>
      <c r="BP678" s="28" t="str">
        <f t="shared" si="658"/>
        <v/>
      </c>
      <c r="BQ678" s="16" t="str">
        <f t="shared" si="659"/>
        <v/>
      </c>
      <c r="BR678" s="16" t="str">
        <f t="shared" si="660"/>
        <v/>
      </c>
      <c r="BS678" s="16" t="str">
        <f t="shared" si="661"/>
        <v/>
      </c>
      <c r="BT678" s="16" t="str">
        <f t="shared" si="662"/>
        <v/>
      </c>
      <c r="BU678" s="16" t="str">
        <f t="shared" si="663"/>
        <v/>
      </c>
      <c r="BV678" s="16" t="str">
        <f t="shared" si="664"/>
        <v/>
      </c>
      <c r="BW678" s="16" t="str">
        <f t="shared" si="665"/>
        <v/>
      </c>
      <c r="BX678" s="16" t="str">
        <f t="shared" si="666"/>
        <v/>
      </c>
      <c r="BY678" s="16" t="str">
        <f t="shared" si="667"/>
        <v/>
      </c>
      <c r="BZ678" s="16" t="str">
        <f t="shared" si="686"/>
        <v/>
      </c>
      <c r="CA678" s="16" t="str">
        <f t="shared" si="686"/>
        <v/>
      </c>
      <c r="CB678" s="16" t="str">
        <f t="shared" si="686"/>
        <v/>
      </c>
      <c r="CC678" s="16" t="str">
        <f t="shared" si="686"/>
        <v/>
      </c>
      <c r="CD678" s="16" t="str">
        <f t="shared" si="686"/>
        <v/>
      </c>
      <c r="CE678" s="16" t="str">
        <f t="shared" si="686"/>
        <v/>
      </c>
      <c r="CF678" s="16" t="str">
        <f t="shared" si="686"/>
        <v/>
      </c>
      <c r="CG678" s="16" t="str">
        <f t="shared" si="686"/>
        <v/>
      </c>
      <c r="CH678" s="66" t="str">
        <f t="shared" si="669"/>
        <v/>
      </c>
      <c r="CI678" s="42" t="str">
        <f t="shared" si="681"/>
        <v/>
      </c>
      <c r="CJ678" s="42" t="str">
        <f t="shared" si="682"/>
        <v/>
      </c>
      <c r="CK678" s="42" t="str">
        <f t="shared" si="683"/>
        <v/>
      </c>
      <c r="CL678" s="42" t="str">
        <f t="shared" si="684"/>
        <v/>
      </c>
      <c r="CM678" s="42" t="str">
        <f t="shared" si="685"/>
        <v/>
      </c>
      <c r="CN678" s="65">
        <f t="shared" si="671"/>
        <v>0</v>
      </c>
      <c r="CO678" s="73"/>
      <c r="CP678" s="41">
        <f t="shared" si="692"/>
        <v>0</v>
      </c>
      <c r="CQ678" s="39">
        <f t="shared" si="693"/>
        <v>0</v>
      </c>
      <c r="CR678" s="40">
        <f t="shared" si="694"/>
        <v>0</v>
      </c>
      <c r="CS678" s="134">
        <f t="shared" si="695"/>
        <v>0</v>
      </c>
      <c r="CT678" s="17"/>
      <c r="CU678" s="129"/>
      <c r="CV678" s="130">
        <f t="shared" si="672"/>
        <v>0</v>
      </c>
      <c r="CW678" s="134">
        <f t="shared" si="673"/>
        <v>0</v>
      </c>
      <c r="CX678" s="131">
        <f>+IF($I$7="SI",'INPUTS Y LISTAS'!$B$31,0)</f>
        <v>0</v>
      </c>
      <c r="CY678" s="132"/>
      <c r="CZ678" s="130">
        <f t="shared" si="674"/>
        <v>0</v>
      </c>
      <c r="DA678" s="134">
        <f t="shared" si="675"/>
        <v>0</v>
      </c>
      <c r="DB678" s="131">
        <f>+IF($I$7="SI",'INPUTS Y LISTAS'!$B$32,0)</f>
        <v>0</v>
      </c>
      <c r="DC678" s="132"/>
      <c r="DD678" s="130">
        <f t="shared" si="676"/>
        <v>0</v>
      </c>
      <c r="DE678" s="134">
        <f t="shared" si="677"/>
        <v>0</v>
      </c>
      <c r="DF678" s="131">
        <f>+IF($I$7="SI",'INPUTS Y LISTAS'!$B$33,0)</f>
        <v>0</v>
      </c>
      <c r="DG678" s="132"/>
      <c r="DH678" s="130">
        <f t="shared" si="678"/>
        <v>0</v>
      </c>
      <c r="DI678" s="134">
        <f t="shared" si="679"/>
        <v>0</v>
      </c>
      <c r="DJ678" s="136">
        <f t="shared" si="680"/>
        <v>0</v>
      </c>
    </row>
    <row r="679" spans="3:114" ht="15.75" hidden="1" outlineLevel="2" x14ac:dyDescent="0.2">
      <c r="C679" s="14">
        <f t="shared" si="687"/>
        <v>665</v>
      </c>
      <c r="D679" s="72"/>
      <c r="E679" s="69">
        <v>1</v>
      </c>
      <c r="F679" s="69"/>
      <c r="G679" s="70"/>
      <c r="H679" s="70"/>
      <c r="I679" s="70"/>
      <c r="J679" s="70"/>
      <c r="K679" s="70"/>
      <c r="L679" s="70"/>
      <c r="M679" s="70"/>
      <c r="N679" s="70"/>
      <c r="O679" s="70"/>
      <c r="P679" s="70"/>
      <c r="Q679" s="70"/>
      <c r="R679" s="70"/>
      <c r="S679" s="70"/>
      <c r="T679" s="70"/>
      <c r="U679" s="70"/>
      <c r="V679" s="70"/>
      <c r="W679" s="70"/>
      <c r="X679" s="70"/>
      <c r="Y679" s="71"/>
      <c r="Z679" s="87" t="s">
        <v>16</v>
      </c>
      <c r="AA679" s="15" t="str">
        <f>IF(G679="","",IF(Z679="SI",G679*(1+'INPUTS Y LISTAS'!$B$15),'Modelo Estadistico'!G679))</f>
        <v/>
      </c>
      <c r="AB679" s="15" t="str">
        <f>IF(H679="","",IF(Z679="SI",H679*(1+'INPUTS Y LISTAS'!$B$15),'Modelo Estadistico'!H679))</f>
        <v/>
      </c>
      <c r="AC679" s="15" t="str">
        <f>IF(I679="","",IF(Z679="SI",I679*(1+'INPUTS Y LISTAS'!$B$15),'Modelo Estadistico'!I679))</f>
        <v/>
      </c>
      <c r="AD679" s="15" t="str">
        <f>IF(J679="","",IF(Z679="SI",J679*(1+'INPUTS Y LISTAS'!$B$15),'Modelo Estadistico'!J679))</f>
        <v/>
      </c>
      <c r="AE679" s="15" t="str">
        <f>IF(K679="","",IF(Z679="SI",K679*(1+'INPUTS Y LISTAS'!$B$15),'Modelo Estadistico'!K679))</f>
        <v/>
      </c>
      <c r="AF679" s="15" t="str">
        <f>IF(L679="","",IF(Z679="SI",L679*(1+'INPUTS Y LISTAS'!$B$15),'Modelo Estadistico'!L679))</f>
        <v/>
      </c>
      <c r="AG679" s="15" t="str">
        <f>IF(M679="","",IF(Z679="SI",M679*(1+'INPUTS Y LISTAS'!$B$15),'Modelo Estadistico'!M679))</f>
        <v/>
      </c>
      <c r="AH679" s="15" t="str">
        <f>IF(N679="","",IF(Z679="SI",N679*(1+'INPUTS Y LISTAS'!$B$15),'Modelo Estadistico'!N679))</f>
        <v/>
      </c>
      <c r="AI679" s="15" t="str">
        <f>IF(O679="","",IF(Z679="SI",O679*(1+'INPUTS Y LISTAS'!$B$15),'Modelo Estadistico'!O679))</f>
        <v/>
      </c>
      <c r="AJ679" s="15" t="str">
        <f>IF(P679="","",IF(Z679="SI",P679*(1+'INPUTS Y LISTAS'!$B$15),'Modelo Estadistico'!P679))</f>
        <v/>
      </c>
      <c r="AK679" s="15" t="str">
        <f>IF(Q679="","",IF(Z679="SI",Q679*(1+'INPUTS Y LISTAS'!$B$15),'Modelo Estadistico'!Q679))</f>
        <v/>
      </c>
      <c r="AL679" s="15" t="str">
        <f>IF(R679="","",IF(Z679="SI",R679*(1+'INPUTS Y LISTAS'!$B$15),'Modelo Estadistico'!R679))</f>
        <v/>
      </c>
      <c r="AM679" s="15" t="str">
        <f>IF(S679="","",IF(Z679="SI",S679*(1+'INPUTS Y LISTAS'!$B$15),'Modelo Estadistico'!S679))</f>
        <v/>
      </c>
      <c r="AN679" s="15" t="str">
        <f>IF(T679="","",IF(Z679="SI",T679*(1+'INPUTS Y LISTAS'!$B$15),'Modelo Estadistico'!T679))</f>
        <v/>
      </c>
      <c r="AO679" s="15" t="str">
        <f>IF(U679="","",IF(Z679="SI",U679*(1+'INPUTS Y LISTAS'!$B$15),'Modelo Estadistico'!U679))</f>
        <v/>
      </c>
      <c r="AP679" s="15" t="str">
        <f>IF(V679="","",IF(Z679="SI",V679*(1+'INPUTS Y LISTAS'!$B$15),'Modelo Estadistico'!V679))</f>
        <v/>
      </c>
      <c r="AQ679" s="15" t="str">
        <f>IF(W679="","",IF(Z679="SI",W679*(1+'INPUTS Y LISTAS'!$B$15),'Modelo Estadistico'!W679))</f>
        <v/>
      </c>
      <c r="AR679" s="15" t="str">
        <f>IF(X679="","",IF(Z679="SI",X679*(1+'INPUTS Y LISTAS'!$B$15),'Modelo Estadistico'!X679))</f>
        <v/>
      </c>
      <c r="AS679" s="71"/>
      <c r="AT679" s="29" t="str">
        <f t="shared" si="688"/>
        <v/>
      </c>
      <c r="AU679" s="15" t="str">
        <f t="shared" si="689"/>
        <v/>
      </c>
      <c r="AV679" s="15" t="str">
        <f t="shared" si="690"/>
        <v/>
      </c>
      <c r="AW679" s="30" t="str">
        <f t="shared" si="691"/>
        <v/>
      </c>
      <c r="AX679" s="28" t="str">
        <f t="shared" si="670"/>
        <v/>
      </c>
      <c r="AY679" s="16" t="str">
        <f t="shared" si="642"/>
        <v/>
      </c>
      <c r="AZ679" s="16" t="str">
        <f t="shared" si="643"/>
        <v/>
      </c>
      <c r="BA679" s="16" t="str">
        <f t="shared" si="644"/>
        <v/>
      </c>
      <c r="BB679" s="16" t="str">
        <f t="shared" si="645"/>
        <v/>
      </c>
      <c r="BC679" s="16" t="str">
        <f t="shared" si="646"/>
        <v/>
      </c>
      <c r="BD679" s="16" t="str">
        <f t="shared" si="647"/>
        <v/>
      </c>
      <c r="BE679" s="16" t="str">
        <f t="shared" si="648"/>
        <v/>
      </c>
      <c r="BF679" s="16" t="str">
        <f t="shared" si="649"/>
        <v/>
      </c>
      <c r="BG679" s="16" t="str">
        <f t="shared" si="650"/>
        <v/>
      </c>
      <c r="BH679" s="16" t="str">
        <f t="shared" si="651"/>
        <v/>
      </c>
      <c r="BI679" s="16" t="str">
        <f t="shared" si="652"/>
        <v/>
      </c>
      <c r="BJ679" s="16" t="str">
        <f t="shared" si="653"/>
        <v/>
      </c>
      <c r="BK679" s="16" t="str">
        <f t="shared" si="654"/>
        <v/>
      </c>
      <c r="BL679" s="16" t="str">
        <f t="shared" si="655"/>
        <v/>
      </c>
      <c r="BM679" s="16"/>
      <c r="BN679" s="16" t="str">
        <f t="shared" si="656"/>
        <v/>
      </c>
      <c r="BO679" s="16" t="str">
        <f t="shared" si="657"/>
        <v/>
      </c>
      <c r="BP679" s="28" t="str">
        <f t="shared" si="658"/>
        <v/>
      </c>
      <c r="BQ679" s="16" t="str">
        <f t="shared" si="659"/>
        <v/>
      </c>
      <c r="BR679" s="16" t="str">
        <f t="shared" si="660"/>
        <v/>
      </c>
      <c r="BS679" s="16" t="str">
        <f t="shared" si="661"/>
        <v/>
      </c>
      <c r="BT679" s="16" t="str">
        <f t="shared" si="662"/>
        <v/>
      </c>
      <c r="BU679" s="16" t="str">
        <f t="shared" si="663"/>
        <v/>
      </c>
      <c r="BV679" s="16" t="str">
        <f t="shared" si="664"/>
        <v/>
      </c>
      <c r="BW679" s="16" t="str">
        <f t="shared" si="665"/>
        <v/>
      </c>
      <c r="BX679" s="16" t="str">
        <f t="shared" si="666"/>
        <v/>
      </c>
      <c r="BY679" s="16" t="str">
        <f t="shared" si="667"/>
        <v/>
      </c>
      <c r="BZ679" s="16" t="str">
        <f t="shared" si="686"/>
        <v/>
      </c>
      <c r="CA679" s="16" t="str">
        <f t="shared" si="686"/>
        <v/>
      </c>
      <c r="CB679" s="16" t="str">
        <f t="shared" si="686"/>
        <v/>
      </c>
      <c r="CC679" s="16" t="str">
        <f t="shared" si="686"/>
        <v/>
      </c>
      <c r="CD679" s="16" t="str">
        <f t="shared" si="686"/>
        <v/>
      </c>
      <c r="CE679" s="16" t="str">
        <f t="shared" si="686"/>
        <v/>
      </c>
      <c r="CF679" s="16" t="str">
        <f t="shared" si="686"/>
        <v/>
      </c>
      <c r="CG679" s="16" t="str">
        <f t="shared" si="686"/>
        <v/>
      </c>
      <c r="CH679" s="66" t="str">
        <f t="shared" si="669"/>
        <v/>
      </c>
      <c r="CI679" s="42" t="str">
        <f t="shared" si="681"/>
        <v/>
      </c>
      <c r="CJ679" s="42" t="str">
        <f t="shared" si="682"/>
        <v/>
      </c>
      <c r="CK679" s="42" t="str">
        <f t="shared" si="683"/>
        <v/>
      </c>
      <c r="CL679" s="42" t="str">
        <f t="shared" si="684"/>
        <v/>
      </c>
      <c r="CM679" s="42" t="str">
        <f t="shared" si="685"/>
        <v/>
      </c>
      <c r="CN679" s="65">
        <f t="shared" si="671"/>
        <v>0</v>
      </c>
      <c r="CO679" s="73"/>
      <c r="CP679" s="41">
        <f t="shared" si="692"/>
        <v>0</v>
      </c>
      <c r="CQ679" s="39">
        <f t="shared" si="693"/>
        <v>0</v>
      </c>
      <c r="CR679" s="40">
        <f t="shared" si="694"/>
        <v>0</v>
      </c>
      <c r="CS679" s="134">
        <f t="shared" si="695"/>
        <v>0</v>
      </c>
      <c r="CT679" s="17"/>
      <c r="CU679" s="129"/>
      <c r="CV679" s="130">
        <f t="shared" si="672"/>
        <v>0</v>
      </c>
      <c r="CW679" s="134">
        <f t="shared" si="673"/>
        <v>0</v>
      </c>
      <c r="CX679" s="131">
        <f>+IF($I$7="SI",'INPUTS Y LISTAS'!$B$31,0)</f>
        <v>0</v>
      </c>
      <c r="CY679" s="132"/>
      <c r="CZ679" s="130">
        <f t="shared" si="674"/>
        <v>0</v>
      </c>
      <c r="DA679" s="134">
        <f t="shared" si="675"/>
        <v>0</v>
      </c>
      <c r="DB679" s="131">
        <f>+IF($I$7="SI",'INPUTS Y LISTAS'!$B$32,0)</f>
        <v>0</v>
      </c>
      <c r="DC679" s="132"/>
      <c r="DD679" s="130">
        <f t="shared" si="676"/>
        <v>0</v>
      </c>
      <c r="DE679" s="134">
        <f t="shared" si="677"/>
        <v>0</v>
      </c>
      <c r="DF679" s="131">
        <f>+IF($I$7="SI",'INPUTS Y LISTAS'!$B$33,0)</f>
        <v>0</v>
      </c>
      <c r="DG679" s="132"/>
      <c r="DH679" s="130">
        <f t="shared" si="678"/>
        <v>0</v>
      </c>
      <c r="DI679" s="134">
        <f t="shared" si="679"/>
        <v>0</v>
      </c>
      <c r="DJ679" s="136">
        <f t="shared" si="680"/>
        <v>0</v>
      </c>
    </row>
    <row r="680" spans="3:114" ht="15.75" hidden="1" outlineLevel="2" x14ac:dyDescent="0.2">
      <c r="C680" s="14">
        <f t="shared" si="687"/>
        <v>666</v>
      </c>
      <c r="D680" s="72"/>
      <c r="E680" s="69">
        <v>1</v>
      </c>
      <c r="F680" s="69"/>
      <c r="G680" s="70"/>
      <c r="H680" s="70"/>
      <c r="I680" s="70"/>
      <c r="J680" s="70"/>
      <c r="K680" s="70"/>
      <c r="L680" s="70"/>
      <c r="M680" s="70"/>
      <c r="N680" s="70"/>
      <c r="O680" s="70"/>
      <c r="P680" s="70"/>
      <c r="Q680" s="70"/>
      <c r="R680" s="70"/>
      <c r="S680" s="70"/>
      <c r="T680" s="70"/>
      <c r="U680" s="70"/>
      <c r="V680" s="70"/>
      <c r="W680" s="70"/>
      <c r="X680" s="70"/>
      <c r="Y680" s="71"/>
      <c r="Z680" s="87" t="s">
        <v>16</v>
      </c>
      <c r="AA680" s="15" t="str">
        <f>IF(G680="","",IF(Z680="SI",G680*(1+'INPUTS Y LISTAS'!$B$15),'Modelo Estadistico'!G680))</f>
        <v/>
      </c>
      <c r="AB680" s="15" t="str">
        <f>IF(H680="","",IF(Z680="SI",H680*(1+'INPUTS Y LISTAS'!$B$15),'Modelo Estadistico'!H680))</f>
        <v/>
      </c>
      <c r="AC680" s="15" t="str">
        <f>IF(I680="","",IF(Z680="SI",I680*(1+'INPUTS Y LISTAS'!$B$15),'Modelo Estadistico'!I680))</f>
        <v/>
      </c>
      <c r="AD680" s="15" t="str">
        <f>IF(J680="","",IF(Z680="SI",J680*(1+'INPUTS Y LISTAS'!$B$15),'Modelo Estadistico'!J680))</f>
        <v/>
      </c>
      <c r="AE680" s="15" t="str">
        <f>IF(K680="","",IF(Z680="SI",K680*(1+'INPUTS Y LISTAS'!$B$15),'Modelo Estadistico'!K680))</f>
        <v/>
      </c>
      <c r="AF680" s="15" t="str">
        <f>IF(L680="","",IF(Z680="SI",L680*(1+'INPUTS Y LISTAS'!$B$15),'Modelo Estadistico'!L680))</f>
        <v/>
      </c>
      <c r="AG680" s="15" t="str">
        <f>IF(M680="","",IF(Z680="SI",M680*(1+'INPUTS Y LISTAS'!$B$15),'Modelo Estadistico'!M680))</f>
        <v/>
      </c>
      <c r="AH680" s="15" t="str">
        <f>IF(N680="","",IF(Z680="SI",N680*(1+'INPUTS Y LISTAS'!$B$15),'Modelo Estadistico'!N680))</f>
        <v/>
      </c>
      <c r="AI680" s="15" t="str">
        <f>IF(O680="","",IF(Z680="SI",O680*(1+'INPUTS Y LISTAS'!$B$15),'Modelo Estadistico'!O680))</f>
        <v/>
      </c>
      <c r="AJ680" s="15" t="str">
        <f>IF(P680="","",IF(Z680="SI",P680*(1+'INPUTS Y LISTAS'!$B$15),'Modelo Estadistico'!P680))</f>
        <v/>
      </c>
      <c r="AK680" s="15" t="str">
        <f>IF(Q680="","",IF(Z680="SI",Q680*(1+'INPUTS Y LISTAS'!$B$15),'Modelo Estadistico'!Q680))</f>
        <v/>
      </c>
      <c r="AL680" s="15" t="str">
        <f>IF(R680="","",IF(Z680="SI",R680*(1+'INPUTS Y LISTAS'!$B$15),'Modelo Estadistico'!R680))</f>
        <v/>
      </c>
      <c r="AM680" s="15" t="str">
        <f>IF(S680="","",IF(Z680="SI",S680*(1+'INPUTS Y LISTAS'!$B$15),'Modelo Estadistico'!S680))</f>
        <v/>
      </c>
      <c r="AN680" s="15" t="str">
        <f>IF(T680="","",IF(Z680="SI",T680*(1+'INPUTS Y LISTAS'!$B$15),'Modelo Estadistico'!T680))</f>
        <v/>
      </c>
      <c r="AO680" s="15" t="str">
        <f>IF(U680="","",IF(Z680="SI",U680*(1+'INPUTS Y LISTAS'!$B$15),'Modelo Estadistico'!U680))</f>
        <v/>
      </c>
      <c r="AP680" s="15" t="str">
        <f>IF(V680="","",IF(Z680="SI",V680*(1+'INPUTS Y LISTAS'!$B$15),'Modelo Estadistico'!V680))</f>
        <v/>
      </c>
      <c r="AQ680" s="15" t="str">
        <f>IF(W680="","",IF(Z680="SI",W680*(1+'INPUTS Y LISTAS'!$B$15),'Modelo Estadistico'!W680))</f>
        <v/>
      </c>
      <c r="AR680" s="15" t="str">
        <f>IF(X680="","",IF(Z680="SI",X680*(1+'INPUTS Y LISTAS'!$B$15),'Modelo Estadistico'!X680))</f>
        <v/>
      </c>
      <c r="AS680" s="71"/>
      <c r="AT680" s="29" t="str">
        <f t="shared" si="688"/>
        <v/>
      </c>
      <c r="AU680" s="15" t="str">
        <f t="shared" si="689"/>
        <v/>
      </c>
      <c r="AV680" s="15" t="str">
        <f t="shared" si="690"/>
        <v/>
      </c>
      <c r="AW680" s="30" t="str">
        <f t="shared" si="691"/>
        <v/>
      </c>
      <c r="AX680" s="28" t="str">
        <f t="shared" si="670"/>
        <v/>
      </c>
      <c r="AY680" s="16" t="str">
        <f t="shared" si="642"/>
        <v/>
      </c>
      <c r="AZ680" s="16" t="str">
        <f t="shared" si="643"/>
        <v/>
      </c>
      <c r="BA680" s="16" t="str">
        <f t="shared" si="644"/>
        <v/>
      </c>
      <c r="BB680" s="16" t="str">
        <f t="shared" si="645"/>
        <v/>
      </c>
      <c r="BC680" s="16" t="str">
        <f t="shared" si="646"/>
        <v/>
      </c>
      <c r="BD680" s="16" t="str">
        <f t="shared" si="647"/>
        <v/>
      </c>
      <c r="BE680" s="16" t="str">
        <f t="shared" si="648"/>
        <v/>
      </c>
      <c r="BF680" s="16" t="str">
        <f t="shared" si="649"/>
        <v/>
      </c>
      <c r="BG680" s="16" t="str">
        <f t="shared" si="650"/>
        <v/>
      </c>
      <c r="BH680" s="16" t="str">
        <f t="shared" si="651"/>
        <v/>
      </c>
      <c r="BI680" s="16" t="str">
        <f t="shared" si="652"/>
        <v/>
      </c>
      <c r="BJ680" s="16" t="str">
        <f t="shared" si="653"/>
        <v/>
      </c>
      <c r="BK680" s="16" t="str">
        <f t="shared" si="654"/>
        <v/>
      </c>
      <c r="BL680" s="16" t="str">
        <f t="shared" si="655"/>
        <v/>
      </c>
      <c r="BM680" s="16"/>
      <c r="BN680" s="16" t="str">
        <f t="shared" si="656"/>
        <v/>
      </c>
      <c r="BO680" s="16" t="str">
        <f t="shared" si="657"/>
        <v/>
      </c>
      <c r="BP680" s="28" t="str">
        <f t="shared" si="658"/>
        <v/>
      </c>
      <c r="BQ680" s="16" t="str">
        <f t="shared" si="659"/>
        <v/>
      </c>
      <c r="BR680" s="16" t="str">
        <f t="shared" si="660"/>
        <v/>
      </c>
      <c r="BS680" s="16" t="str">
        <f t="shared" si="661"/>
        <v/>
      </c>
      <c r="BT680" s="16" t="str">
        <f t="shared" si="662"/>
        <v/>
      </c>
      <c r="BU680" s="16" t="str">
        <f t="shared" si="663"/>
        <v/>
      </c>
      <c r="BV680" s="16" t="str">
        <f t="shared" si="664"/>
        <v/>
      </c>
      <c r="BW680" s="16" t="str">
        <f t="shared" si="665"/>
        <v/>
      </c>
      <c r="BX680" s="16" t="str">
        <f t="shared" si="666"/>
        <v/>
      </c>
      <c r="BY680" s="16" t="str">
        <f t="shared" si="667"/>
        <v/>
      </c>
      <c r="BZ680" s="16" t="str">
        <f t="shared" si="686"/>
        <v/>
      </c>
      <c r="CA680" s="16" t="str">
        <f t="shared" si="686"/>
        <v/>
      </c>
      <c r="CB680" s="16" t="str">
        <f t="shared" si="686"/>
        <v/>
      </c>
      <c r="CC680" s="16" t="str">
        <f t="shared" si="686"/>
        <v/>
      </c>
      <c r="CD680" s="16" t="str">
        <f t="shared" si="686"/>
        <v/>
      </c>
      <c r="CE680" s="16" t="str">
        <f t="shared" si="686"/>
        <v/>
      </c>
      <c r="CF680" s="16" t="str">
        <f t="shared" si="686"/>
        <v/>
      </c>
      <c r="CG680" s="16" t="str">
        <f t="shared" si="686"/>
        <v/>
      </c>
      <c r="CH680" s="66" t="str">
        <f t="shared" si="669"/>
        <v/>
      </c>
      <c r="CI680" s="42" t="str">
        <f t="shared" si="681"/>
        <v/>
      </c>
      <c r="CJ680" s="42" t="str">
        <f t="shared" si="682"/>
        <v/>
      </c>
      <c r="CK680" s="42" t="str">
        <f t="shared" si="683"/>
        <v/>
      </c>
      <c r="CL680" s="42" t="str">
        <f t="shared" si="684"/>
        <v/>
      </c>
      <c r="CM680" s="42" t="str">
        <f t="shared" si="685"/>
        <v/>
      </c>
      <c r="CN680" s="65">
        <f t="shared" si="671"/>
        <v>0</v>
      </c>
      <c r="CO680" s="73"/>
      <c r="CP680" s="41">
        <f t="shared" si="692"/>
        <v>0</v>
      </c>
      <c r="CQ680" s="39">
        <f t="shared" si="693"/>
        <v>0</v>
      </c>
      <c r="CR680" s="40">
        <f t="shared" si="694"/>
        <v>0</v>
      </c>
      <c r="CS680" s="134">
        <f t="shared" si="695"/>
        <v>0</v>
      </c>
      <c r="CT680" s="17"/>
      <c r="CU680" s="129"/>
      <c r="CV680" s="130">
        <f t="shared" si="672"/>
        <v>0</v>
      </c>
      <c r="CW680" s="134">
        <f t="shared" si="673"/>
        <v>0</v>
      </c>
      <c r="CX680" s="131">
        <f>+IF($I$7="SI",'INPUTS Y LISTAS'!$B$31,0)</f>
        <v>0</v>
      </c>
      <c r="CY680" s="132"/>
      <c r="CZ680" s="130">
        <f t="shared" si="674"/>
        <v>0</v>
      </c>
      <c r="DA680" s="134">
        <f t="shared" si="675"/>
        <v>0</v>
      </c>
      <c r="DB680" s="131">
        <f>+IF($I$7="SI",'INPUTS Y LISTAS'!$B$32,0)</f>
        <v>0</v>
      </c>
      <c r="DC680" s="132"/>
      <c r="DD680" s="130">
        <f t="shared" si="676"/>
        <v>0</v>
      </c>
      <c r="DE680" s="134">
        <f t="shared" si="677"/>
        <v>0</v>
      </c>
      <c r="DF680" s="131">
        <f>+IF($I$7="SI",'INPUTS Y LISTAS'!$B$33,0)</f>
        <v>0</v>
      </c>
      <c r="DG680" s="132"/>
      <c r="DH680" s="130">
        <f t="shared" si="678"/>
        <v>0</v>
      </c>
      <c r="DI680" s="134">
        <f t="shared" si="679"/>
        <v>0</v>
      </c>
      <c r="DJ680" s="136">
        <f t="shared" si="680"/>
        <v>0</v>
      </c>
    </row>
    <row r="681" spans="3:114" ht="15.75" hidden="1" outlineLevel="2" x14ac:dyDescent="0.2">
      <c r="C681" s="14">
        <f t="shared" si="687"/>
        <v>667</v>
      </c>
      <c r="D681" s="72"/>
      <c r="E681" s="69">
        <v>1</v>
      </c>
      <c r="F681" s="69"/>
      <c r="G681" s="70"/>
      <c r="H681" s="70"/>
      <c r="I681" s="70"/>
      <c r="J681" s="70"/>
      <c r="K681" s="70"/>
      <c r="L681" s="70"/>
      <c r="M681" s="70"/>
      <c r="N681" s="70"/>
      <c r="O681" s="70"/>
      <c r="P681" s="70"/>
      <c r="Q681" s="70"/>
      <c r="R681" s="70"/>
      <c r="S681" s="70"/>
      <c r="T681" s="70"/>
      <c r="U681" s="70"/>
      <c r="V681" s="70"/>
      <c r="W681" s="70"/>
      <c r="X681" s="70"/>
      <c r="Y681" s="71"/>
      <c r="Z681" s="87" t="s">
        <v>16</v>
      </c>
      <c r="AA681" s="15" t="str">
        <f>IF(G681="","",IF(Z681="SI",G681*(1+'INPUTS Y LISTAS'!$B$15),'Modelo Estadistico'!G681))</f>
        <v/>
      </c>
      <c r="AB681" s="15" t="str">
        <f>IF(H681="","",IF(Z681="SI",H681*(1+'INPUTS Y LISTAS'!$B$15),'Modelo Estadistico'!H681))</f>
        <v/>
      </c>
      <c r="AC681" s="15" t="str">
        <f>IF(I681="","",IF(Z681="SI",I681*(1+'INPUTS Y LISTAS'!$B$15),'Modelo Estadistico'!I681))</f>
        <v/>
      </c>
      <c r="AD681" s="15" t="str">
        <f>IF(J681="","",IF(Z681="SI",J681*(1+'INPUTS Y LISTAS'!$B$15),'Modelo Estadistico'!J681))</f>
        <v/>
      </c>
      <c r="AE681" s="15" t="str">
        <f>IF(K681="","",IF(Z681="SI",K681*(1+'INPUTS Y LISTAS'!$B$15),'Modelo Estadistico'!K681))</f>
        <v/>
      </c>
      <c r="AF681" s="15" t="str">
        <f>IF(L681="","",IF(Z681="SI",L681*(1+'INPUTS Y LISTAS'!$B$15),'Modelo Estadistico'!L681))</f>
        <v/>
      </c>
      <c r="AG681" s="15" t="str">
        <f>IF(M681="","",IF(Z681="SI",M681*(1+'INPUTS Y LISTAS'!$B$15),'Modelo Estadistico'!M681))</f>
        <v/>
      </c>
      <c r="AH681" s="15" t="str">
        <f>IF(N681="","",IF(Z681="SI",N681*(1+'INPUTS Y LISTAS'!$B$15),'Modelo Estadistico'!N681))</f>
        <v/>
      </c>
      <c r="AI681" s="15" t="str">
        <f>IF(O681="","",IF(Z681="SI",O681*(1+'INPUTS Y LISTAS'!$B$15),'Modelo Estadistico'!O681))</f>
        <v/>
      </c>
      <c r="AJ681" s="15" t="str">
        <f>IF(P681="","",IF(Z681="SI",P681*(1+'INPUTS Y LISTAS'!$B$15),'Modelo Estadistico'!P681))</f>
        <v/>
      </c>
      <c r="AK681" s="15" t="str">
        <f>IF(Q681="","",IF(Z681="SI",Q681*(1+'INPUTS Y LISTAS'!$B$15),'Modelo Estadistico'!Q681))</f>
        <v/>
      </c>
      <c r="AL681" s="15" t="str">
        <f>IF(R681="","",IF(Z681="SI",R681*(1+'INPUTS Y LISTAS'!$B$15),'Modelo Estadistico'!R681))</f>
        <v/>
      </c>
      <c r="AM681" s="15" t="str">
        <f>IF(S681="","",IF(Z681="SI",S681*(1+'INPUTS Y LISTAS'!$B$15),'Modelo Estadistico'!S681))</f>
        <v/>
      </c>
      <c r="AN681" s="15" t="str">
        <f>IF(T681="","",IF(Z681="SI",T681*(1+'INPUTS Y LISTAS'!$B$15),'Modelo Estadistico'!T681))</f>
        <v/>
      </c>
      <c r="AO681" s="15" t="str">
        <f>IF(U681="","",IF(Z681="SI",U681*(1+'INPUTS Y LISTAS'!$B$15),'Modelo Estadistico'!U681))</f>
        <v/>
      </c>
      <c r="AP681" s="15" t="str">
        <f>IF(V681="","",IF(Z681="SI",V681*(1+'INPUTS Y LISTAS'!$B$15),'Modelo Estadistico'!V681))</f>
        <v/>
      </c>
      <c r="AQ681" s="15" t="str">
        <f>IF(W681="","",IF(Z681="SI",W681*(1+'INPUTS Y LISTAS'!$B$15),'Modelo Estadistico'!W681))</f>
        <v/>
      </c>
      <c r="AR681" s="15" t="str">
        <f>IF(X681="","",IF(Z681="SI",X681*(1+'INPUTS Y LISTAS'!$B$15),'Modelo Estadistico'!X681))</f>
        <v/>
      </c>
      <c r="AS681" s="71"/>
      <c r="AT681" s="29" t="str">
        <f t="shared" si="688"/>
        <v/>
      </c>
      <c r="AU681" s="15" t="str">
        <f t="shared" si="689"/>
        <v/>
      </c>
      <c r="AV681" s="15" t="str">
        <f t="shared" si="690"/>
        <v/>
      </c>
      <c r="AW681" s="30" t="str">
        <f t="shared" si="691"/>
        <v/>
      </c>
      <c r="AX681" s="28" t="str">
        <f t="shared" si="670"/>
        <v/>
      </c>
      <c r="AY681" s="16" t="str">
        <f t="shared" si="642"/>
        <v/>
      </c>
      <c r="AZ681" s="16" t="str">
        <f t="shared" si="643"/>
        <v/>
      </c>
      <c r="BA681" s="16" t="str">
        <f t="shared" si="644"/>
        <v/>
      </c>
      <c r="BB681" s="16" t="str">
        <f t="shared" si="645"/>
        <v/>
      </c>
      <c r="BC681" s="16" t="str">
        <f t="shared" si="646"/>
        <v/>
      </c>
      <c r="BD681" s="16" t="str">
        <f t="shared" si="647"/>
        <v/>
      </c>
      <c r="BE681" s="16" t="str">
        <f t="shared" si="648"/>
        <v/>
      </c>
      <c r="BF681" s="16" t="str">
        <f t="shared" si="649"/>
        <v/>
      </c>
      <c r="BG681" s="16" t="str">
        <f t="shared" si="650"/>
        <v/>
      </c>
      <c r="BH681" s="16" t="str">
        <f t="shared" si="651"/>
        <v/>
      </c>
      <c r="BI681" s="16" t="str">
        <f t="shared" si="652"/>
        <v/>
      </c>
      <c r="BJ681" s="16" t="str">
        <f t="shared" si="653"/>
        <v/>
      </c>
      <c r="BK681" s="16" t="str">
        <f t="shared" si="654"/>
        <v/>
      </c>
      <c r="BL681" s="16" t="str">
        <f t="shared" si="655"/>
        <v/>
      </c>
      <c r="BM681" s="16"/>
      <c r="BN681" s="16" t="str">
        <f t="shared" si="656"/>
        <v/>
      </c>
      <c r="BO681" s="16" t="str">
        <f t="shared" si="657"/>
        <v/>
      </c>
      <c r="BP681" s="28" t="str">
        <f t="shared" si="658"/>
        <v/>
      </c>
      <c r="BQ681" s="16" t="str">
        <f t="shared" si="659"/>
        <v/>
      </c>
      <c r="BR681" s="16" t="str">
        <f t="shared" si="660"/>
        <v/>
      </c>
      <c r="BS681" s="16" t="str">
        <f t="shared" si="661"/>
        <v/>
      </c>
      <c r="BT681" s="16" t="str">
        <f t="shared" si="662"/>
        <v/>
      </c>
      <c r="BU681" s="16" t="str">
        <f t="shared" si="663"/>
        <v/>
      </c>
      <c r="BV681" s="16" t="str">
        <f t="shared" si="664"/>
        <v/>
      </c>
      <c r="BW681" s="16" t="str">
        <f t="shared" si="665"/>
        <v/>
      </c>
      <c r="BX681" s="16" t="str">
        <f t="shared" si="666"/>
        <v/>
      </c>
      <c r="BY681" s="16" t="str">
        <f t="shared" si="667"/>
        <v/>
      </c>
      <c r="BZ681" s="16" t="str">
        <f t="shared" si="686"/>
        <v/>
      </c>
      <c r="CA681" s="16" t="str">
        <f t="shared" si="686"/>
        <v/>
      </c>
      <c r="CB681" s="16" t="str">
        <f t="shared" si="686"/>
        <v/>
      </c>
      <c r="CC681" s="16" t="str">
        <f t="shared" si="686"/>
        <v/>
      </c>
      <c r="CD681" s="16" t="str">
        <f t="shared" si="686"/>
        <v/>
      </c>
      <c r="CE681" s="16" t="str">
        <f t="shared" si="686"/>
        <v/>
      </c>
      <c r="CF681" s="16" t="str">
        <f t="shared" si="686"/>
        <v/>
      </c>
      <c r="CG681" s="16" t="str">
        <f t="shared" si="686"/>
        <v/>
      </c>
      <c r="CH681" s="66" t="str">
        <f t="shared" si="669"/>
        <v/>
      </c>
      <c r="CI681" s="42" t="str">
        <f t="shared" si="681"/>
        <v/>
      </c>
      <c r="CJ681" s="42" t="str">
        <f t="shared" si="682"/>
        <v/>
      </c>
      <c r="CK681" s="42" t="str">
        <f t="shared" si="683"/>
        <v/>
      </c>
      <c r="CL681" s="42" t="str">
        <f t="shared" si="684"/>
        <v/>
      </c>
      <c r="CM681" s="42" t="str">
        <f t="shared" si="685"/>
        <v/>
      </c>
      <c r="CN681" s="65">
        <f t="shared" si="671"/>
        <v>0</v>
      </c>
      <c r="CO681" s="73"/>
      <c r="CP681" s="41">
        <f t="shared" si="692"/>
        <v>0</v>
      </c>
      <c r="CQ681" s="39">
        <f t="shared" si="693"/>
        <v>0</v>
      </c>
      <c r="CR681" s="40">
        <f t="shared" si="694"/>
        <v>0</v>
      </c>
      <c r="CS681" s="134">
        <f t="shared" si="695"/>
        <v>0</v>
      </c>
      <c r="CT681" s="17"/>
      <c r="CU681" s="129"/>
      <c r="CV681" s="130">
        <f t="shared" si="672"/>
        <v>0</v>
      </c>
      <c r="CW681" s="134">
        <f t="shared" si="673"/>
        <v>0</v>
      </c>
      <c r="CX681" s="131">
        <f>+IF($I$7="SI",'INPUTS Y LISTAS'!$B$31,0)</f>
        <v>0</v>
      </c>
      <c r="CY681" s="132"/>
      <c r="CZ681" s="130">
        <f t="shared" si="674"/>
        <v>0</v>
      </c>
      <c r="DA681" s="134">
        <f t="shared" si="675"/>
        <v>0</v>
      </c>
      <c r="DB681" s="131">
        <f>+IF($I$7="SI",'INPUTS Y LISTAS'!$B$32,0)</f>
        <v>0</v>
      </c>
      <c r="DC681" s="132"/>
      <c r="DD681" s="130">
        <f t="shared" si="676"/>
        <v>0</v>
      </c>
      <c r="DE681" s="134">
        <f t="shared" si="677"/>
        <v>0</v>
      </c>
      <c r="DF681" s="131">
        <f>+IF($I$7="SI",'INPUTS Y LISTAS'!$B$33,0)</f>
        <v>0</v>
      </c>
      <c r="DG681" s="132"/>
      <c r="DH681" s="130">
        <f t="shared" si="678"/>
        <v>0</v>
      </c>
      <c r="DI681" s="134">
        <f t="shared" si="679"/>
        <v>0</v>
      </c>
      <c r="DJ681" s="136">
        <f t="shared" si="680"/>
        <v>0</v>
      </c>
    </row>
    <row r="682" spans="3:114" ht="15.75" hidden="1" outlineLevel="2" x14ac:dyDescent="0.2">
      <c r="C682" s="14">
        <f t="shared" si="687"/>
        <v>668</v>
      </c>
      <c r="D682" s="72"/>
      <c r="E682" s="69">
        <v>1</v>
      </c>
      <c r="F682" s="69"/>
      <c r="G682" s="70"/>
      <c r="H682" s="70"/>
      <c r="I682" s="70"/>
      <c r="J682" s="70"/>
      <c r="K682" s="70"/>
      <c r="L682" s="70"/>
      <c r="M682" s="70"/>
      <c r="N682" s="70"/>
      <c r="O682" s="70"/>
      <c r="P682" s="70"/>
      <c r="Q682" s="70"/>
      <c r="R682" s="70"/>
      <c r="S682" s="70"/>
      <c r="T682" s="70"/>
      <c r="U682" s="70"/>
      <c r="V682" s="70"/>
      <c r="W682" s="70"/>
      <c r="X682" s="70"/>
      <c r="Y682" s="71"/>
      <c r="Z682" s="87" t="s">
        <v>16</v>
      </c>
      <c r="AA682" s="15" t="str">
        <f>IF(G682="","",IF(Z682="SI",G682*(1+'INPUTS Y LISTAS'!$B$15),'Modelo Estadistico'!G682))</f>
        <v/>
      </c>
      <c r="AB682" s="15" t="str">
        <f>IF(H682="","",IF(Z682="SI",H682*(1+'INPUTS Y LISTAS'!$B$15),'Modelo Estadistico'!H682))</f>
        <v/>
      </c>
      <c r="AC682" s="15" t="str">
        <f>IF(I682="","",IF(Z682="SI",I682*(1+'INPUTS Y LISTAS'!$B$15),'Modelo Estadistico'!I682))</f>
        <v/>
      </c>
      <c r="AD682" s="15" t="str">
        <f>IF(J682="","",IF(Z682="SI",J682*(1+'INPUTS Y LISTAS'!$B$15),'Modelo Estadistico'!J682))</f>
        <v/>
      </c>
      <c r="AE682" s="15" t="str">
        <f>IF(K682="","",IF(Z682="SI",K682*(1+'INPUTS Y LISTAS'!$B$15),'Modelo Estadistico'!K682))</f>
        <v/>
      </c>
      <c r="AF682" s="15" t="str">
        <f>IF(L682="","",IF(Z682="SI",L682*(1+'INPUTS Y LISTAS'!$B$15),'Modelo Estadistico'!L682))</f>
        <v/>
      </c>
      <c r="AG682" s="15" t="str">
        <f>IF(M682="","",IF(Z682="SI",M682*(1+'INPUTS Y LISTAS'!$B$15),'Modelo Estadistico'!M682))</f>
        <v/>
      </c>
      <c r="AH682" s="15" t="str">
        <f>IF(N682="","",IF(Z682="SI",N682*(1+'INPUTS Y LISTAS'!$B$15),'Modelo Estadistico'!N682))</f>
        <v/>
      </c>
      <c r="AI682" s="15" t="str">
        <f>IF(O682="","",IF(Z682="SI",O682*(1+'INPUTS Y LISTAS'!$B$15),'Modelo Estadistico'!O682))</f>
        <v/>
      </c>
      <c r="AJ682" s="15" t="str">
        <f>IF(P682="","",IF(Z682="SI",P682*(1+'INPUTS Y LISTAS'!$B$15),'Modelo Estadistico'!P682))</f>
        <v/>
      </c>
      <c r="AK682" s="15" t="str">
        <f>IF(Q682="","",IF(Z682="SI",Q682*(1+'INPUTS Y LISTAS'!$B$15),'Modelo Estadistico'!Q682))</f>
        <v/>
      </c>
      <c r="AL682" s="15" t="str">
        <f>IF(R682="","",IF(Z682="SI",R682*(1+'INPUTS Y LISTAS'!$B$15),'Modelo Estadistico'!R682))</f>
        <v/>
      </c>
      <c r="AM682" s="15" t="str">
        <f>IF(S682="","",IF(Z682="SI",S682*(1+'INPUTS Y LISTAS'!$B$15),'Modelo Estadistico'!S682))</f>
        <v/>
      </c>
      <c r="AN682" s="15" t="str">
        <f>IF(T682="","",IF(Z682="SI",T682*(1+'INPUTS Y LISTAS'!$B$15),'Modelo Estadistico'!T682))</f>
        <v/>
      </c>
      <c r="AO682" s="15" t="str">
        <f>IF(U682="","",IF(Z682="SI",U682*(1+'INPUTS Y LISTAS'!$B$15),'Modelo Estadistico'!U682))</f>
        <v/>
      </c>
      <c r="AP682" s="15" t="str">
        <f>IF(V682="","",IF(Z682="SI",V682*(1+'INPUTS Y LISTAS'!$B$15),'Modelo Estadistico'!V682))</f>
        <v/>
      </c>
      <c r="AQ682" s="15" t="str">
        <f>IF(W682="","",IF(Z682="SI",W682*(1+'INPUTS Y LISTAS'!$B$15),'Modelo Estadistico'!W682))</f>
        <v/>
      </c>
      <c r="AR682" s="15" t="str">
        <f>IF(X682="","",IF(Z682="SI",X682*(1+'INPUTS Y LISTAS'!$B$15),'Modelo Estadistico'!X682))</f>
        <v/>
      </c>
      <c r="AS682" s="71"/>
      <c r="AT682" s="29" t="str">
        <f t="shared" si="688"/>
        <v/>
      </c>
      <c r="AU682" s="15" t="str">
        <f t="shared" si="689"/>
        <v/>
      </c>
      <c r="AV682" s="15" t="str">
        <f t="shared" si="690"/>
        <v/>
      </c>
      <c r="AW682" s="30" t="str">
        <f t="shared" si="691"/>
        <v/>
      </c>
      <c r="AX682" s="28" t="str">
        <f t="shared" si="670"/>
        <v/>
      </c>
      <c r="AY682" s="16" t="str">
        <f t="shared" si="642"/>
        <v/>
      </c>
      <c r="AZ682" s="16" t="str">
        <f t="shared" si="643"/>
        <v/>
      </c>
      <c r="BA682" s="16" t="str">
        <f t="shared" si="644"/>
        <v/>
      </c>
      <c r="BB682" s="16" t="str">
        <f t="shared" si="645"/>
        <v/>
      </c>
      <c r="BC682" s="16" t="str">
        <f t="shared" si="646"/>
        <v/>
      </c>
      <c r="BD682" s="16" t="str">
        <f t="shared" si="647"/>
        <v/>
      </c>
      <c r="BE682" s="16" t="str">
        <f t="shared" si="648"/>
        <v/>
      </c>
      <c r="BF682" s="16" t="str">
        <f t="shared" si="649"/>
        <v/>
      </c>
      <c r="BG682" s="16" t="str">
        <f t="shared" si="650"/>
        <v/>
      </c>
      <c r="BH682" s="16" t="str">
        <f t="shared" si="651"/>
        <v/>
      </c>
      <c r="BI682" s="16" t="str">
        <f t="shared" si="652"/>
        <v/>
      </c>
      <c r="BJ682" s="16" t="str">
        <f t="shared" si="653"/>
        <v/>
      </c>
      <c r="BK682" s="16" t="str">
        <f t="shared" si="654"/>
        <v/>
      </c>
      <c r="BL682" s="16" t="str">
        <f t="shared" si="655"/>
        <v/>
      </c>
      <c r="BM682" s="16"/>
      <c r="BN682" s="16" t="str">
        <f t="shared" si="656"/>
        <v/>
      </c>
      <c r="BO682" s="16" t="str">
        <f t="shared" si="657"/>
        <v/>
      </c>
      <c r="BP682" s="28" t="str">
        <f t="shared" si="658"/>
        <v/>
      </c>
      <c r="BQ682" s="16" t="str">
        <f t="shared" si="659"/>
        <v/>
      </c>
      <c r="BR682" s="16" t="str">
        <f t="shared" si="660"/>
        <v/>
      </c>
      <c r="BS682" s="16" t="str">
        <f t="shared" si="661"/>
        <v/>
      </c>
      <c r="BT682" s="16" t="str">
        <f t="shared" si="662"/>
        <v/>
      </c>
      <c r="BU682" s="16" t="str">
        <f t="shared" si="663"/>
        <v/>
      </c>
      <c r="BV682" s="16" t="str">
        <f t="shared" si="664"/>
        <v/>
      </c>
      <c r="BW682" s="16" t="str">
        <f t="shared" si="665"/>
        <v/>
      </c>
      <c r="BX682" s="16" t="str">
        <f t="shared" si="666"/>
        <v/>
      </c>
      <c r="BY682" s="16" t="str">
        <f t="shared" si="667"/>
        <v/>
      </c>
      <c r="BZ682" s="16" t="str">
        <f t="shared" si="686"/>
        <v/>
      </c>
      <c r="CA682" s="16" t="str">
        <f t="shared" si="686"/>
        <v/>
      </c>
      <c r="CB682" s="16" t="str">
        <f t="shared" si="686"/>
        <v/>
      </c>
      <c r="CC682" s="16" t="str">
        <f t="shared" si="686"/>
        <v/>
      </c>
      <c r="CD682" s="16" t="str">
        <f t="shared" si="686"/>
        <v/>
      </c>
      <c r="CE682" s="16" t="str">
        <f t="shared" si="686"/>
        <v/>
      </c>
      <c r="CF682" s="16" t="str">
        <f t="shared" si="686"/>
        <v/>
      </c>
      <c r="CG682" s="16" t="str">
        <f t="shared" si="686"/>
        <v/>
      </c>
      <c r="CH682" s="66" t="str">
        <f t="shared" si="669"/>
        <v/>
      </c>
      <c r="CI682" s="42" t="str">
        <f t="shared" si="681"/>
        <v/>
      </c>
      <c r="CJ682" s="42" t="str">
        <f t="shared" si="682"/>
        <v/>
      </c>
      <c r="CK682" s="42" t="str">
        <f t="shared" si="683"/>
        <v/>
      </c>
      <c r="CL682" s="42" t="str">
        <f t="shared" si="684"/>
        <v/>
      </c>
      <c r="CM682" s="42" t="str">
        <f t="shared" si="685"/>
        <v/>
      </c>
      <c r="CN682" s="65">
        <f t="shared" si="671"/>
        <v>0</v>
      </c>
      <c r="CO682" s="73"/>
      <c r="CP682" s="41">
        <f t="shared" si="692"/>
        <v>0</v>
      </c>
      <c r="CQ682" s="39">
        <f t="shared" si="693"/>
        <v>0</v>
      </c>
      <c r="CR682" s="40">
        <f t="shared" si="694"/>
        <v>0</v>
      </c>
      <c r="CS682" s="134">
        <f t="shared" si="695"/>
        <v>0</v>
      </c>
      <c r="CT682" s="17"/>
      <c r="CU682" s="129"/>
      <c r="CV682" s="130">
        <f t="shared" si="672"/>
        <v>0</v>
      </c>
      <c r="CW682" s="134">
        <f t="shared" si="673"/>
        <v>0</v>
      </c>
      <c r="CX682" s="131">
        <f>+IF($I$7="SI",'INPUTS Y LISTAS'!$B$31,0)</f>
        <v>0</v>
      </c>
      <c r="CY682" s="132"/>
      <c r="CZ682" s="130">
        <f t="shared" si="674"/>
        <v>0</v>
      </c>
      <c r="DA682" s="134">
        <f t="shared" si="675"/>
        <v>0</v>
      </c>
      <c r="DB682" s="131">
        <f>+IF($I$7="SI",'INPUTS Y LISTAS'!$B$32,0)</f>
        <v>0</v>
      </c>
      <c r="DC682" s="132"/>
      <c r="DD682" s="130">
        <f t="shared" si="676"/>
        <v>0</v>
      </c>
      <c r="DE682" s="134">
        <f t="shared" si="677"/>
        <v>0</v>
      </c>
      <c r="DF682" s="131">
        <f>+IF($I$7="SI",'INPUTS Y LISTAS'!$B$33,0)</f>
        <v>0</v>
      </c>
      <c r="DG682" s="132"/>
      <c r="DH682" s="130">
        <f t="shared" si="678"/>
        <v>0</v>
      </c>
      <c r="DI682" s="134">
        <f t="shared" si="679"/>
        <v>0</v>
      </c>
      <c r="DJ682" s="136">
        <f t="shared" si="680"/>
        <v>0</v>
      </c>
    </row>
    <row r="683" spans="3:114" ht="15.75" hidden="1" outlineLevel="2" x14ac:dyDescent="0.2">
      <c r="C683" s="14">
        <f t="shared" si="687"/>
        <v>669</v>
      </c>
      <c r="D683" s="72"/>
      <c r="E683" s="69">
        <v>1</v>
      </c>
      <c r="F683" s="69"/>
      <c r="G683" s="70"/>
      <c r="H683" s="70"/>
      <c r="I683" s="70"/>
      <c r="J683" s="70"/>
      <c r="K683" s="70"/>
      <c r="L683" s="70"/>
      <c r="M683" s="70"/>
      <c r="N683" s="70"/>
      <c r="O683" s="70"/>
      <c r="P683" s="70"/>
      <c r="Q683" s="70"/>
      <c r="R683" s="70"/>
      <c r="S683" s="70"/>
      <c r="T683" s="70"/>
      <c r="U683" s="70"/>
      <c r="V683" s="70"/>
      <c r="W683" s="70"/>
      <c r="X683" s="70"/>
      <c r="Y683" s="71"/>
      <c r="Z683" s="87" t="s">
        <v>16</v>
      </c>
      <c r="AA683" s="15" t="str">
        <f>IF(G683="","",IF(Z683="SI",G683*(1+'INPUTS Y LISTAS'!$B$15),'Modelo Estadistico'!G683))</f>
        <v/>
      </c>
      <c r="AB683" s="15" t="str">
        <f>IF(H683="","",IF(Z683="SI",H683*(1+'INPUTS Y LISTAS'!$B$15),'Modelo Estadistico'!H683))</f>
        <v/>
      </c>
      <c r="AC683" s="15" t="str">
        <f>IF(I683="","",IF(Z683="SI",I683*(1+'INPUTS Y LISTAS'!$B$15),'Modelo Estadistico'!I683))</f>
        <v/>
      </c>
      <c r="AD683" s="15" t="str">
        <f>IF(J683="","",IF(Z683="SI",J683*(1+'INPUTS Y LISTAS'!$B$15),'Modelo Estadistico'!J683))</f>
        <v/>
      </c>
      <c r="AE683" s="15" t="str">
        <f>IF(K683="","",IF(Z683="SI",K683*(1+'INPUTS Y LISTAS'!$B$15),'Modelo Estadistico'!K683))</f>
        <v/>
      </c>
      <c r="AF683" s="15" t="str">
        <f>IF(L683="","",IF(Z683="SI",L683*(1+'INPUTS Y LISTAS'!$B$15),'Modelo Estadistico'!L683))</f>
        <v/>
      </c>
      <c r="AG683" s="15" t="str">
        <f>IF(M683="","",IF(Z683="SI",M683*(1+'INPUTS Y LISTAS'!$B$15),'Modelo Estadistico'!M683))</f>
        <v/>
      </c>
      <c r="AH683" s="15" t="str">
        <f>IF(N683="","",IF(Z683="SI",N683*(1+'INPUTS Y LISTAS'!$B$15),'Modelo Estadistico'!N683))</f>
        <v/>
      </c>
      <c r="AI683" s="15" t="str">
        <f>IF(O683="","",IF(Z683="SI",O683*(1+'INPUTS Y LISTAS'!$B$15),'Modelo Estadistico'!O683))</f>
        <v/>
      </c>
      <c r="AJ683" s="15" t="str">
        <f>IF(P683="","",IF(Z683="SI",P683*(1+'INPUTS Y LISTAS'!$B$15),'Modelo Estadistico'!P683))</f>
        <v/>
      </c>
      <c r="AK683" s="15" t="str">
        <f>IF(Q683="","",IF(Z683="SI",Q683*(1+'INPUTS Y LISTAS'!$B$15),'Modelo Estadistico'!Q683))</f>
        <v/>
      </c>
      <c r="AL683" s="15" t="str">
        <f>IF(R683="","",IF(Z683="SI",R683*(1+'INPUTS Y LISTAS'!$B$15),'Modelo Estadistico'!R683))</f>
        <v/>
      </c>
      <c r="AM683" s="15" t="str">
        <f>IF(S683="","",IF(Z683="SI",S683*(1+'INPUTS Y LISTAS'!$B$15),'Modelo Estadistico'!S683))</f>
        <v/>
      </c>
      <c r="AN683" s="15" t="str">
        <f>IF(T683="","",IF(Z683="SI",T683*(1+'INPUTS Y LISTAS'!$B$15),'Modelo Estadistico'!T683))</f>
        <v/>
      </c>
      <c r="AO683" s="15" t="str">
        <f>IF(U683="","",IF(Z683="SI",U683*(1+'INPUTS Y LISTAS'!$B$15),'Modelo Estadistico'!U683))</f>
        <v/>
      </c>
      <c r="AP683" s="15" t="str">
        <f>IF(V683="","",IF(Z683="SI",V683*(1+'INPUTS Y LISTAS'!$B$15),'Modelo Estadistico'!V683))</f>
        <v/>
      </c>
      <c r="AQ683" s="15" t="str">
        <f>IF(W683="","",IF(Z683="SI",W683*(1+'INPUTS Y LISTAS'!$B$15),'Modelo Estadistico'!W683))</f>
        <v/>
      </c>
      <c r="AR683" s="15" t="str">
        <f>IF(X683="","",IF(Z683="SI",X683*(1+'INPUTS Y LISTAS'!$B$15),'Modelo Estadistico'!X683))</f>
        <v/>
      </c>
      <c r="AS683" s="71"/>
      <c r="AT683" s="29" t="str">
        <f t="shared" si="688"/>
        <v/>
      </c>
      <c r="AU683" s="15" t="str">
        <f t="shared" si="689"/>
        <v/>
      </c>
      <c r="AV683" s="15" t="str">
        <f t="shared" si="690"/>
        <v/>
      </c>
      <c r="AW683" s="30" t="str">
        <f t="shared" si="691"/>
        <v/>
      </c>
      <c r="AX683" s="28" t="str">
        <f t="shared" si="670"/>
        <v/>
      </c>
      <c r="AY683" s="16" t="str">
        <f t="shared" si="642"/>
        <v/>
      </c>
      <c r="AZ683" s="16" t="str">
        <f t="shared" si="643"/>
        <v/>
      </c>
      <c r="BA683" s="16" t="str">
        <f t="shared" si="644"/>
        <v/>
      </c>
      <c r="BB683" s="16" t="str">
        <f t="shared" si="645"/>
        <v/>
      </c>
      <c r="BC683" s="16" t="str">
        <f t="shared" si="646"/>
        <v/>
      </c>
      <c r="BD683" s="16" t="str">
        <f t="shared" si="647"/>
        <v/>
      </c>
      <c r="BE683" s="16" t="str">
        <f t="shared" si="648"/>
        <v/>
      </c>
      <c r="BF683" s="16" t="str">
        <f t="shared" si="649"/>
        <v/>
      </c>
      <c r="BG683" s="16" t="str">
        <f t="shared" si="650"/>
        <v/>
      </c>
      <c r="BH683" s="16" t="str">
        <f t="shared" si="651"/>
        <v/>
      </c>
      <c r="BI683" s="16" t="str">
        <f t="shared" si="652"/>
        <v/>
      </c>
      <c r="BJ683" s="16" t="str">
        <f t="shared" si="653"/>
        <v/>
      </c>
      <c r="BK683" s="16" t="str">
        <f t="shared" si="654"/>
        <v/>
      </c>
      <c r="BL683" s="16" t="str">
        <f t="shared" si="655"/>
        <v/>
      </c>
      <c r="BM683" s="16"/>
      <c r="BN683" s="16" t="str">
        <f t="shared" si="656"/>
        <v/>
      </c>
      <c r="BO683" s="16" t="str">
        <f t="shared" si="657"/>
        <v/>
      </c>
      <c r="BP683" s="28" t="str">
        <f t="shared" si="658"/>
        <v/>
      </c>
      <c r="BQ683" s="16" t="str">
        <f t="shared" si="659"/>
        <v/>
      </c>
      <c r="BR683" s="16" t="str">
        <f t="shared" si="660"/>
        <v/>
      </c>
      <c r="BS683" s="16" t="str">
        <f t="shared" si="661"/>
        <v/>
      </c>
      <c r="BT683" s="16" t="str">
        <f t="shared" si="662"/>
        <v/>
      </c>
      <c r="BU683" s="16" t="str">
        <f t="shared" si="663"/>
        <v/>
      </c>
      <c r="BV683" s="16" t="str">
        <f t="shared" si="664"/>
        <v/>
      </c>
      <c r="BW683" s="16" t="str">
        <f t="shared" si="665"/>
        <v/>
      </c>
      <c r="BX683" s="16" t="str">
        <f t="shared" si="666"/>
        <v/>
      </c>
      <c r="BY683" s="16" t="str">
        <f t="shared" si="667"/>
        <v/>
      </c>
      <c r="BZ683" s="16" t="str">
        <f t="shared" si="686"/>
        <v/>
      </c>
      <c r="CA683" s="16" t="str">
        <f t="shared" si="686"/>
        <v/>
      </c>
      <c r="CB683" s="16" t="str">
        <f t="shared" si="686"/>
        <v/>
      </c>
      <c r="CC683" s="16" t="str">
        <f t="shared" si="686"/>
        <v/>
      </c>
      <c r="CD683" s="16" t="str">
        <f t="shared" si="686"/>
        <v/>
      </c>
      <c r="CE683" s="16" t="str">
        <f t="shared" si="686"/>
        <v/>
      </c>
      <c r="CF683" s="16" t="str">
        <f t="shared" si="686"/>
        <v/>
      </c>
      <c r="CG683" s="16" t="str">
        <f t="shared" si="686"/>
        <v/>
      </c>
      <c r="CH683" s="66" t="str">
        <f t="shared" si="669"/>
        <v/>
      </c>
      <c r="CI683" s="42" t="str">
        <f t="shared" si="681"/>
        <v/>
      </c>
      <c r="CJ683" s="42" t="str">
        <f t="shared" si="682"/>
        <v/>
      </c>
      <c r="CK683" s="42" t="str">
        <f t="shared" si="683"/>
        <v/>
      </c>
      <c r="CL683" s="42" t="str">
        <f t="shared" si="684"/>
        <v/>
      </c>
      <c r="CM683" s="42" t="str">
        <f t="shared" si="685"/>
        <v/>
      </c>
      <c r="CN683" s="65">
        <f t="shared" si="671"/>
        <v>0</v>
      </c>
      <c r="CO683" s="73"/>
      <c r="CP683" s="41">
        <f t="shared" si="692"/>
        <v>0</v>
      </c>
      <c r="CQ683" s="39">
        <f t="shared" si="693"/>
        <v>0</v>
      </c>
      <c r="CR683" s="40">
        <f t="shared" si="694"/>
        <v>0</v>
      </c>
      <c r="CS683" s="134">
        <f t="shared" si="695"/>
        <v>0</v>
      </c>
      <c r="CT683" s="17"/>
      <c r="CU683" s="129"/>
      <c r="CV683" s="130">
        <f t="shared" si="672"/>
        <v>0</v>
      </c>
      <c r="CW683" s="134">
        <f t="shared" si="673"/>
        <v>0</v>
      </c>
      <c r="CX683" s="131">
        <f>+IF($I$7="SI",'INPUTS Y LISTAS'!$B$31,0)</f>
        <v>0</v>
      </c>
      <c r="CY683" s="132"/>
      <c r="CZ683" s="130">
        <f t="shared" si="674"/>
        <v>0</v>
      </c>
      <c r="DA683" s="134">
        <f t="shared" si="675"/>
        <v>0</v>
      </c>
      <c r="DB683" s="131">
        <f>+IF($I$7="SI",'INPUTS Y LISTAS'!$B$32,0)</f>
        <v>0</v>
      </c>
      <c r="DC683" s="132"/>
      <c r="DD683" s="130">
        <f t="shared" si="676"/>
        <v>0</v>
      </c>
      <c r="DE683" s="134">
        <f t="shared" si="677"/>
        <v>0</v>
      </c>
      <c r="DF683" s="131">
        <f>+IF($I$7="SI",'INPUTS Y LISTAS'!$B$33,0)</f>
        <v>0</v>
      </c>
      <c r="DG683" s="132"/>
      <c r="DH683" s="130">
        <f t="shared" si="678"/>
        <v>0</v>
      </c>
      <c r="DI683" s="134">
        <f t="shared" si="679"/>
        <v>0</v>
      </c>
      <c r="DJ683" s="136">
        <f t="shared" si="680"/>
        <v>0</v>
      </c>
    </row>
    <row r="684" spans="3:114" ht="15.75" hidden="1" outlineLevel="2" x14ac:dyDescent="0.2">
      <c r="C684" s="14">
        <f t="shared" si="687"/>
        <v>670</v>
      </c>
      <c r="D684" s="72"/>
      <c r="E684" s="69">
        <v>1</v>
      </c>
      <c r="F684" s="69"/>
      <c r="G684" s="70"/>
      <c r="H684" s="70"/>
      <c r="I684" s="70"/>
      <c r="J684" s="70"/>
      <c r="K684" s="70"/>
      <c r="L684" s="70"/>
      <c r="M684" s="70"/>
      <c r="N684" s="70"/>
      <c r="O684" s="70"/>
      <c r="P684" s="70"/>
      <c r="Q684" s="70"/>
      <c r="R684" s="70"/>
      <c r="S684" s="70"/>
      <c r="T684" s="70"/>
      <c r="U684" s="70"/>
      <c r="V684" s="70"/>
      <c r="W684" s="70"/>
      <c r="X684" s="70"/>
      <c r="Y684" s="71"/>
      <c r="Z684" s="87" t="s">
        <v>16</v>
      </c>
      <c r="AA684" s="15" t="str">
        <f>IF(G684="","",IF(Z684="SI",G684*(1+'INPUTS Y LISTAS'!$B$15),'Modelo Estadistico'!G684))</f>
        <v/>
      </c>
      <c r="AB684" s="15" t="str">
        <f>IF(H684="","",IF(Z684="SI",H684*(1+'INPUTS Y LISTAS'!$B$15),'Modelo Estadistico'!H684))</f>
        <v/>
      </c>
      <c r="AC684" s="15" t="str">
        <f>IF(I684="","",IF(Z684="SI",I684*(1+'INPUTS Y LISTAS'!$B$15),'Modelo Estadistico'!I684))</f>
        <v/>
      </c>
      <c r="AD684" s="15" t="str">
        <f>IF(J684="","",IF(Z684="SI",J684*(1+'INPUTS Y LISTAS'!$B$15),'Modelo Estadistico'!J684))</f>
        <v/>
      </c>
      <c r="AE684" s="15" t="str">
        <f>IF(K684="","",IF(Z684="SI",K684*(1+'INPUTS Y LISTAS'!$B$15),'Modelo Estadistico'!K684))</f>
        <v/>
      </c>
      <c r="AF684" s="15" t="str">
        <f>IF(L684="","",IF(Z684="SI",L684*(1+'INPUTS Y LISTAS'!$B$15),'Modelo Estadistico'!L684))</f>
        <v/>
      </c>
      <c r="AG684" s="15" t="str">
        <f>IF(M684="","",IF(Z684="SI",M684*(1+'INPUTS Y LISTAS'!$B$15),'Modelo Estadistico'!M684))</f>
        <v/>
      </c>
      <c r="AH684" s="15" t="str">
        <f>IF(N684="","",IF(Z684="SI",N684*(1+'INPUTS Y LISTAS'!$B$15),'Modelo Estadistico'!N684))</f>
        <v/>
      </c>
      <c r="AI684" s="15" t="str">
        <f>IF(O684="","",IF(Z684="SI",O684*(1+'INPUTS Y LISTAS'!$B$15),'Modelo Estadistico'!O684))</f>
        <v/>
      </c>
      <c r="AJ684" s="15" t="str">
        <f>IF(P684="","",IF(Z684="SI",P684*(1+'INPUTS Y LISTAS'!$B$15),'Modelo Estadistico'!P684))</f>
        <v/>
      </c>
      <c r="AK684" s="15" t="str">
        <f>IF(Q684="","",IF(Z684="SI",Q684*(1+'INPUTS Y LISTAS'!$B$15),'Modelo Estadistico'!Q684))</f>
        <v/>
      </c>
      <c r="AL684" s="15" t="str">
        <f>IF(R684="","",IF(Z684="SI",R684*(1+'INPUTS Y LISTAS'!$B$15),'Modelo Estadistico'!R684))</f>
        <v/>
      </c>
      <c r="AM684" s="15" t="str">
        <f>IF(S684="","",IF(Z684="SI",S684*(1+'INPUTS Y LISTAS'!$B$15),'Modelo Estadistico'!S684))</f>
        <v/>
      </c>
      <c r="AN684" s="15" t="str">
        <f>IF(T684="","",IF(Z684="SI",T684*(1+'INPUTS Y LISTAS'!$B$15),'Modelo Estadistico'!T684))</f>
        <v/>
      </c>
      <c r="AO684" s="15" t="str">
        <f>IF(U684="","",IF(Z684="SI",U684*(1+'INPUTS Y LISTAS'!$B$15),'Modelo Estadistico'!U684))</f>
        <v/>
      </c>
      <c r="AP684" s="15" t="str">
        <f>IF(V684="","",IF(Z684="SI",V684*(1+'INPUTS Y LISTAS'!$B$15),'Modelo Estadistico'!V684))</f>
        <v/>
      </c>
      <c r="AQ684" s="15" t="str">
        <f>IF(W684="","",IF(Z684="SI",W684*(1+'INPUTS Y LISTAS'!$B$15),'Modelo Estadistico'!W684))</f>
        <v/>
      </c>
      <c r="AR684" s="15" t="str">
        <f>IF(X684="","",IF(Z684="SI",X684*(1+'INPUTS Y LISTAS'!$B$15),'Modelo Estadistico'!X684))</f>
        <v/>
      </c>
      <c r="AS684" s="71"/>
      <c r="AT684" s="29" t="str">
        <f t="shared" si="688"/>
        <v/>
      </c>
      <c r="AU684" s="15" t="str">
        <f t="shared" si="689"/>
        <v/>
      </c>
      <c r="AV684" s="15" t="str">
        <f t="shared" si="690"/>
        <v/>
      </c>
      <c r="AW684" s="30" t="str">
        <f t="shared" si="691"/>
        <v/>
      </c>
      <c r="AX684" s="28" t="str">
        <f t="shared" si="670"/>
        <v/>
      </c>
      <c r="AY684" s="16" t="str">
        <f t="shared" si="642"/>
        <v/>
      </c>
      <c r="AZ684" s="16" t="str">
        <f t="shared" si="643"/>
        <v/>
      </c>
      <c r="BA684" s="16" t="str">
        <f t="shared" si="644"/>
        <v/>
      </c>
      <c r="BB684" s="16" t="str">
        <f t="shared" si="645"/>
        <v/>
      </c>
      <c r="BC684" s="16" t="str">
        <f t="shared" si="646"/>
        <v/>
      </c>
      <c r="BD684" s="16" t="str">
        <f t="shared" si="647"/>
        <v/>
      </c>
      <c r="BE684" s="16" t="str">
        <f t="shared" si="648"/>
        <v/>
      </c>
      <c r="BF684" s="16" t="str">
        <f t="shared" si="649"/>
        <v/>
      </c>
      <c r="BG684" s="16" t="str">
        <f t="shared" si="650"/>
        <v/>
      </c>
      <c r="BH684" s="16" t="str">
        <f t="shared" si="651"/>
        <v/>
      </c>
      <c r="BI684" s="16" t="str">
        <f t="shared" si="652"/>
        <v/>
      </c>
      <c r="BJ684" s="16" t="str">
        <f t="shared" si="653"/>
        <v/>
      </c>
      <c r="BK684" s="16" t="str">
        <f t="shared" si="654"/>
        <v/>
      </c>
      <c r="BL684" s="16" t="str">
        <f t="shared" si="655"/>
        <v/>
      </c>
      <c r="BM684" s="16"/>
      <c r="BN684" s="16" t="str">
        <f t="shared" si="656"/>
        <v/>
      </c>
      <c r="BO684" s="16" t="str">
        <f t="shared" si="657"/>
        <v/>
      </c>
      <c r="BP684" s="28" t="str">
        <f t="shared" si="658"/>
        <v/>
      </c>
      <c r="BQ684" s="16" t="str">
        <f t="shared" si="659"/>
        <v/>
      </c>
      <c r="BR684" s="16" t="str">
        <f t="shared" si="660"/>
        <v/>
      </c>
      <c r="BS684" s="16" t="str">
        <f t="shared" si="661"/>
        <v/>
      </c>
      <c r="BT684" s="16" t="str">
        <f t="shared" si="662"/>
        <v/>
      </c>
      <c r="BU684" s="16" t="str">
        <f t="shared" si="663"/>
        <v/>
      </c>
      <c r="BV684" s="16" t="str">
        <f t="shared" si="664"/>
        <v/>
      </c>
      <c r="BW684" s="16" t="str">
        <f t="shared" si="665"/>
        <v/>
      </c>
      <c r="BX684" s="16" t="str">
        <f t="shared" si="666"/>
        <v/>
      </c>
      <c r="BY684" s="16" t="str">
        <f t="shared" si="667"/>
        <v/>
      </c>
      <c r="BZ684" s="16" t="str">
        <f t="shared" si="686"/>
        <v/>
      </c>
      <c r="CA684" s="16" t="str">
        <f t="shared" si="686"/>
        <v/>
      </c>
      <c r="CB684" s="16" t="str">
        <f t="shared" si="686"/>
        <v/>
      </c>
      <c r="CC684" s="16" t="str">
        <f t="shared" si="686"/>
        <v/>
      </c>
      <c r="CD684" s="16" t="str">
        <f t="shared" si="686"/>
        <v/>
      </c>
      <c r="CE684" s="16" t="str">
        <f t="shared" si="686"/>
        <v/>
      </c>
      <c r="CF684" s="16" t="str">
        <f t="shared" si="686"/>
        <v/>
      </c>
      <c r="CG684" s="16" t="str">
        <f t="shared" si="686"/>
        <v/>
      </c>
      <c r="CH684" s="66" t="str">
        <f t="shared" si="669"/>
        <v/>
      </c>
      <c r="CI684" s="42" t="str">
        <f t="shared" si="681"/>
        <v/>
      </c>
      <c r="CJ684" s="42" t="str">
        <f t="shared" si="682"/>
        <v/>
      </c>
      <c r="CK684" s="42" t="str">
        <f t="shared" si="683"/>
        <v/>
      </c>
      <c r="CL684" s="42" t="str">
        <f t="shared" si="684"/>
        <v/>
      </c>
      <c r="CM684" s="42" t="str">
        <f t="shared" si="685"/>
        <v/>
      </c>
      <c r="CN684" s="65">
        <f t="shared" si="671"/>
        <v>0</v>
      </c>
      <c r="CO684" s="73"/>
      <c r="CP684" s="41">
        <f t="shared" si="692"/>
        <v>0</v>
      </c>
      <c r="CQ684" s="39">
        <f t="shared" si="693"/>
        <v>0</v>
      </c>
      <c r="CR684" s="40">
        <f t="shared" si="694"/>
        <v>0</v>
      </c>
      <c r="CS684" s="134">
        <f t="shared" si="695"/>
        <v>0</v>
      </c>
      <c r="CT684" s="17"/>
      <c r="CU684" s="129"/>
      <c r="CV684" s="130">
        <f t="shared" si="672"/>
        <v>0</v>
      </c>
      <c r="CW684" s="134">
        <f t="shared" si="673"/>
        <v>0</v>
      </c>
      <c r="CX684" s="131">
        <f>+IF($I$7="SI",'INPUTS Y LISTAS'!$B$31,0)</f>
        <v>0</v>
      </c>
      <c r="CY684" s="132"/>
      <c r="CZ684" s="130">
        <f t="shared" si="674"/>
        <v>0</v>
      </c>
      <c r="DA684" s="134">
        <f t="shared" si="675"/>
        <v>0</v>
      </c>
      <c r="DB684" s="131">
        <f>+IF($I$7="SI",'INPUTS Y LISTAS'!$B$32,0)</f>
        <v>0</v>
      </c>
      <c r="DC684" s="132"/>
      <c r="DD684" s="130">
        <f t="shared" si="676"/>
        <v>0</v>
      </c>
      <c r="DE684" s="134">
        <f t="shared" si="677"/>
        <v>0</v>
      </c>
      <c r="DF684" s="131">
        <f>+IF($I$7="SI",'INPUTS Y LISTAS'!$B$33,0)</f>
        <v>0</v>
      </c>
      <c r="DG684" s="132"/>
      <c r="DH684" s="130">
        <f t="shared" si="678"/>
        <v>0</v>
      </c>
      <c r="DI684" s="134">
        <f t="shared" si="679"/>
        <v>0</v>
      </c>
      <c r="DJ684" s="136">
        <f t="shared" si="680"/>
        <v>0</v>
      </c>
    </row>
    <row r="685" spans="3:114" ht="15.75" hidden="1" outlineLevel="2" x14ac:dyDescent="0.2">
      <c r="C685" s="14">
        <f t="shared" si="687"/>
        <v>671</v>
      </c>
      <c r="D685" s="72"/>
      <c r="E685" s="69">
        <v>1</v>
      </c>
      <c r="F685" s="69"/>
      <c r="G685" s="70"/>
      <c r="H685" s="70"/>
      <c r="I685" s="70"/>
      <c r="J685" s="70"/>
      <c r="K685" s="70"/>
      <c r="L685" s="70"/>
      <c r="M685" s="70"/>
      <c r="N685" s="70"/>
      <c r="O685" s="70"/>
      <c r="P685" s="70"/>
      <c r="Q685" s="70"/>
      <c r="R685" s="70"/>
      <c r="S685" s="70"/>
      <c r="T685" s="70"/>
      <c r="U685" s="70"/>
      <c r="V685" s="70"/>
      <c r="W685" s="70"/>
      <c r="X685" s="70"/>
      <c r="Y685" s="71"/>
      <c r="Z685" s="87" t="s">
        <v>16</v>
      </c>
      <c r="AA685" s="15" t="str">
        <f>IF(G685="","",IF(Z685="SI",G685*(1+'INPUTS Y LISTAS'!$B$15),'Modelo Estadistico'!G685))</f>
        <v/>
      </c>
      <c r="AB685" s="15" t="str">
        <f>IF(H685="","",IF(Z685="SI",H685*(1+'INPUTS Y LISTAS'!$B$15),'Modelo Estadistico'!H685))</f>
        <v/>
      </c>
      <c r="AC685" s="15" t="str">
        <f>IF(I685="","",IF(Z685="SI",I685*(1+'INPUTS Y LISTAS'!$B$15),'Modelo Estadistico'!I685))</f>
        <v/>
      </c>
      <c r="AD685" s="15" t="str">
        <f>IF(J685="","",IF(Z685="SI",J685*(1+'INPUTS Y LISTAS'!$B$15),'Modelo Estadistico'!J685))</f>
        <v/>
      </c>
      <c r="AE685" s="15" t="str">
        <f>IF(K685="","",IF(Z685="SI",K685*(1+'INPUTS Y LISTAS'!$B$15),'Modelo Estadistico'!K685))</f>
        <v/>
      </c>
      <c r="AF685" s="15" t="str">
        <f>IF(L685="","",IF(Z685="SI",L685*(1+'INPUTS Y LISTAS'!$B$15),'Modelo Estadistico'!L685))</f>
        <v/>
      </c>
      <c r="AG685" s="15" t="str">
        <f>IF(M685="","",IF(Z685="SI",M685*(1+'INPUTS Y LISTAS'!$B$15),'Modelo Estadistico'!M685))</f>
        <v/>
      </c>
      <c r="AH685" s="15" t="str">
        <f>IF(N685="","",IF(Z685="SI",N685*(1+'INPUTS Y LISTAS'!$B$15),'Modelo Estadistico'!N685))</f>
        <v/>
      </c>
      <c r="AI685" s="15" t="str">
        <f>IF(O685="","",IF(Z685="SI",O685*(1+'INPUTS Y LISTAS'!$B$15),'Modelo Estadistico'!O685))</f>
        <v/>
      </c>
      <c r="AJ685" s="15" t="str">
        <f>IF(P685="","",IF(Z685="SI",P685*(1+'INPUTS Y LISTAS'!$B$15),'Modelo Estadistico'!P685))</f>
        <v/>
      </c>
      <c r="AK685" s="15" t="str">
        <f>IF(Q685="","",IF(Z685="SI",Q685*(1+'INPUTS Y LISTAS'!$B$15),'Modelo Estadistico'!Q685))</f>
        <v/>
      </c>
      <c r="AL685" s="15" t="str">
        <f>IF(R685="","",IF(Z685="SI",R685*(1+'INPUTS Y LISTAS'!$B$15),'Modelo Estadistico'!R685))</f>
        <v/>
      </c>
      <c r="AM685" s="15" t="str">
        <f>IF(S685="","",IF(Z685="SI",S685*(1+'INPUTS Y LISTAS'!$B$15),'Modelo Estadistico'!S685))</f>
        <v/>
      </c>
      <c r="AN685" s="15" t="str">
        <f>IF(T685="","",IF(Z685="SI",T685*(1+'INPUTS Y LISTAS'!$B$15),'Modelo Estadistico'!T685))</f>
        <v/>
      </c>
      <c r="AO685" s="15" t="str">
        <f>IF(U685="","",IF(Z685="SI",U685*(1+'INPUTS Y LISTAS'!$B$15),'Modelo Estadistico'!U685))</f>
        <v/>
      </c>
      <c r="AP685" s="15" t="str">
        <f>IF(V685="","",IF(Z685="SI",V685*(1+'INPUTS Y LISTAS'!$B$15),'Modelo Estadistico'!V685))</f>
        <v/>
      </c>
      <c r="AQ685" s="15" t="str">
        <f>IF(W685="","",IF(Z685="SI",W685*(1+'INPUTS Y LISTAS'!$B$15),'Modelo Estadistico'!W685))</f>
        <v/>
      </c>
      <c r="AR685" s="15" t="str">
        <f>IF(X685="","",IF(Z685="SI",X685*(1+'INPUTS Y LISTAS'!$B$15),'Modelo Estadistico'!X685))</f>
        <v/>
      </c>
      <c r="AS685" s="71"/>
      <c r="AT685" s="29" t="str">
        <f t="shared" si="688"/>
        <v/>
      </c>
      <c r="AU685" s="15" t="str">
        <f t="shared" si="689"/>
        <v/>
      </c>
      <c r="AV685" s="15" t="str">
        <f t="shared" si="690"/>
        <v/>
      </c>
      <c r="AW685" s="30" t="str">
        <f t="shared" si="691"/>
        <v/>
      </c>
      <c r="AX685" s="28" t="str">
        <f t="shared" si="670"/>
        <v/>
      </c>
      <c r="AY685" s="16" t="str">
        <f t="shared" si="642"/>
        <v/>
      </c>
      <c r="AZ685" s="16" t="str">
        <f t="shared" si="643"/>
        <v/>
      </c>
      <c r="BA685" s="16" t="str">
        <f t="shared" si="644"/>
        <v/>
      </c>
      <c r="BB685" s="16" t="str">
        <f t="shared" si="645"/>
        <v/>
      </c>
      <c r="BC685" s="16" t="str">
        <f t="shared" si="646"/>
        <v/>
      </c>
      <c r="BD685" s="16" t="str">
        <f t="shared" si="647"/>
        <v/>
      </c>
      <c r="BE685" s="16" t="str">
        <f t="shared" si="648"/>
        <v/>
      </c>
      <c r="BF685" s="16" t="str">
        <f t="shared" si="649"/>
        <v/>
      </c>
      <c r="BG685" s="16" t="str">
        <f t="shared" si="650"/>
        <v/>
      </c>
      <c r="BH685" s="16" t="str">
        <f t="shared" si="651"/>
        <v/>
      </c>
      <c r="BI685" s="16" t="str">
        <f t="shared" si="652"/>
        <v/>
      </c>
      <c r="BJ685" s="16" t="str">
        <f t="shared" si="653"/>
        <v/>
      </c>
      <c r="BK685" s="16" t="str">
        <f t="shared" si="654"/>
        <v/>
      </c>
      <c r="BL685" s="16" t="str">
        <f t="shared" si="655"/>
        <v/>
      </c>
      <c r="BM685" s="16"/>
      <c r="BN685" s="16" t="str">
        <f t="shared" si="656"/>
        <v/>
      </c>
      <c r="BO685" s="16" t="str">
        <f t="shared" si="657"/>
        <v/>
      </c>
      <c r="BP685" s="28" t="str">
        <f t="shared" si="658"/>
        <v/>
      </c>
      <c r="BQ685" s="16" t="str">
        <f t="shared" si="659"/>
        <v/>
      </c>
      <c r="BR685" s="16" t="str">
        <f t="shared" si="660"/>
        <v/>
      </c>
      <c r="BS685" s="16" t="str">
        <f t="shared" si="661"/>
        <v/>
      </c>
      <c r="BT685" s="16" t="str">
        <f t="shared" si="662"/>
        <v/>
      </c>
      <c r="BU685" s="16" t="str">
        <f t="shared" si="663"/>
        <v/>
      </c>
      <c r="BV685" s="16" t="str">
        <f t="shared" si="664"/>
        <v/>
      </c>
      <c r="BW685" s="16" t="str">
        <f t="shared" si="665"/>
        <v/>
      </c>
      <c r="BX685" s="16" t="str">
        <f t="shared" si="666"/>
        <v/>
      </c>
      <c r="BY685" s="16" t="str">
        <f t="shared" si="667"/>
        <v/>
      </c>
      <c r="BZ685" s="16" t="str">
        <f t="shared" si="686"/>
        <v/>
      </c>
      <c r="CA685" s="16" t="str">
        <f t="shared" si="686"/>
        <v/>
      </c>
      <c r="CB685" s="16" t="str">
        <f t="shared" si="686"/>
        <v/>
      </c>
      <c r="CC685" s="16" t="str">
        <f t="shared" si="686"/>
        <v/>
      </c>
      <c r="CD685" s="16" t="str">
        <f t="shared" si="686"/>
        <v/>
      </c>
      <c r="CE685" s="16" t="str">
        <f t="shared" si="686"/>
        <v/>
      </c>
      <c r="CF685" s="16" t="str">
        <f t="shared" si="686"/>
        <v/>
      </c>
      <c r="CG685" s="16" t="str">
        <f t="shared" si="686"/>
        <v/>
      </c>
      <c r="CH685" s="66" t="str">
        <f t="shared" si="669"/>
        <v/>
      </c>
      <c r="CI685" s="42" t="str">
        <f t="shared" si="681"/>
        <v/>
      </c>
      <c r="CJ685" s="42" t="str">
        <f t="shared" si="682"/>
        <v/>
      </c>
      <c r="CK685" s="42" t="str">
        <f t="shared" si="683"/>
        <v/>
      </c>
      <c r="CL685" s="42" t="str">
        <f t="shared" si="684"/>
        <v/>
      </c>
      <c r="CM685" s="42" t="str">
        <f t="shared" si="685"/>
        <v/>
      </c>
      <c r="CN685" s="65">
        <f t="shared" si="671"/>
        <v>0</v>
      </c>
      <c r="CO685" s="73"/>
      <c r="CP685" s="41">
        <f t="shared" si="692"/>
        <v>0</v>
      </c>
      <c r="CQ685" s="39">
        <f t="shared" si="693"/>
        <v>0</v>
      </c>
      <c r="CR685" s="40">
        <f t="shared" si="694"/>
        <v>0</v>
      </c>
      <c r="CS685" s="134">
        <f t="shared" si="695"/>
        <v>0</v>
      </c>
      <c r="CT685" s="17"/>
      <c r="CU685" s="129"/>
      <c r="CV685" s="130">
        <f t="shared" si="672"/>
        <v>0</v>
      </c>
      <c r="CW685" s="134">
        <f t="shared" si="673"/>
        <v>0</v>
      </c>
      <c r="CX685" s="131">
        <f>+IF($I$7="SI",'INPUTS Y LISTAS'!$B$31,0)</f>
        <v>0</v>
      </c>
      <c r="CY685" s="132"/>
      <c r="CZ685" s="130">
        <f t="shared" si="674"/>
        <v>0</v>
      </c>
      <c r="DA685" s="134">
        <f t="shared" si="675"/>
        <v>0</v>
      </c>
      <c r="DB685" s="131">
        <f>+IF($I$7="SI",'INPUTS Y LISTAS'!$B$32,0)</f>
        <v>0</v>
      </c>
      <c r="DC685" s="132"/>
      <c r="DD685" s="130">
        <f t="shared" si="676"/>
        <v>0</v>
      </c>
      <c r="DE685" s="134">
        <f t="shared" si="677"/>
        <v>0</v>
      </c>
      <c r="DF685" s="131">
        <f>+IF($I$7="SI",'INPUTS Y LISTAS'!$B$33,0)</f>
        <v>0</v>
      </c>
      <c r="DG685" s="132"/>
      <c r="DH685" s="130">
        <f t="shared" si="678"/>
        <v>0</v>
      </c>
      <c r="DI685" s="134">
        <f t="shared" si="679"/>
        <v>0</v>
      </c>
      <c r="DJ685" s="136">
        <f t="shared" si="680"/>
        <v>0</v>
      </c>
    </row>
    <row r="686" spans="3:114" ht="15.75" hidden="1" outlineLevel="2" x14ac:dyDescent="0.2">
      <c r="C686" s="14">
        <f t="shared" si="687"/>
        <v>672</v>
      </c>
      <c r="D686" s="72"/>
      <c r="E686" s="69">
        <v>1</v>
      </c>
      <c r="F686" s="69"/>
      <c r="G686" s="70"/>
      <c r="H686" s="70"/>
      <c r="I686" s="70"/>
      <c r="J686" s="70"/>
      <c r="K686" s="70"/>
      <c r="L686" s="70"/>
      <c r="M686" s="70"/>
      <c r="N686" s="70"/>
      <c r="O686" s="70"/>
      <c r="P686" s="70"/>
      <c r="Q686" s="70"/>
      <c r="R686" s="70"/>
      <c r="S686" s="70"/>
      <c r="T686" s="70"/>
      <c r="U686" s="70"/>
      <c r="V686" s="70"/>
      <c r="W686" s="70"/>
      <c r="X686" s="70"/>
      <c r="Y686" s="71"/>
      <c r="Z686" s="87" t="s">
        <v>16</v>
      </c>
      <c r="AA686" s="15" t="str">
        <f>IF(G686="","",IF(Z686="SI",G686*(1+'INPUTS Y LISTAS'!$B$15),'Modelo Estadistico'!G686))</f>
        <v/>
      </c>
      <c r="AB686" s="15" t="str">
        <f>IF(H686="","",IF(Z686="SI",H686*(1+'INPUTS Y LISTAS'!$B$15),'Modelo Estadistico'!H686))</f>
        <v/>
      </c>
      <c r="AC686" s="15" t="str">
        <f>IF(I686="","",IF(Z686="SI",I686*(1+'INPUTS Y LISTAS'!$B$15),'Modelo Estadistico'!I686))</f>
        <v/>
      </c>
      <c r="AD686" s="15" t="str">
        <f>IF(J686="","",IF(Z686="SI",J686*(1+'INPUTS Y LISTAS'!$B$15),'Modelo Estadistico'!J686))</f>
        <v/>
      </c>
      <c r="AE686" s="15" t="str">
        <f>IF(K686="","",IF(Z686="SI",K686*(1+'INPUTS Y LISTAS'!$B$15),'Modelo Estadistico'!K686))</f>
        <v/>
      </c>
      <c r="AF686" s="15" t="str">
        <f>IF(L686="","",IF(Z686="SI",L686*(1+'INPUTS Y LISTAS'!$B$15),'Modelo Estadistico'!L686))</f>
        <v/>
      </c>
      <c r="AG686" s="15" t="str">
        <f>IF(M686="","",IF(Z686="SI",M686*(1+'INPUTS Y LISTAS'!$B$15),'Modelo Estadistico'!M686))</f>
        <v/>
      </c>
      <c r="AH686" s="15" t="str">
        <f>IF(N686="","",IF(Z686="SI",N686*(1+'INPUTS Y LISTAS'!$B$15),'Modelo Estadistico'!N686))</f>
        <v/>
      </c>
      <c r="AI686" s="15" t="str">
        <f>IF(O686="","",IF(Z686="SI",O686*(1+'INPUTS Y LISTAS'!$B$15),'Modelo Estadistico'!O686))</f>
        <v/>
      </c>
      <c r="AJ686" s="15" t="str">
        <f>IF(P686="","",IF(Z686="SI",P686*(1+'INPUTS Y LISTAS'!$B$15),'Modelo Estadistico'!P686))</f>
        <v/>
      </c>
      <c r="AK686" s="15" t="str">
        <f>IF(Q686="","",IF(Z686="SI",Q686*(1+'INPUTS Y LISTAS'!$B$15),'Modelo Estadistico'!Q686))</f>
        <v/>
      </c>
      <c r="AL686" s="15" t="str">
        <f>IF(R686="","",IF(Z686="SI",R686*(1+'INPUTS Y LISTAS'!$B$15),'Modelo Estadistico'!R686))</f>
        <v/>
      </c>
      <c r="AM686" s="15" t="str">
        <f>IF(S686="","",IF(Z686="SI",S686*(1+'INPUTS Y LISTAS'!$B$15),'Modelo Estadistico'!S686))</f>
        <v/>
      </c>
      <c r="AN686" s="15" t="str">
        <f>IF(T686="","",IF(Z686="SI",T686*(1+'INPUTS Y LISTAS'!$B$15),'Modelo Estadistico'!T686))</f>
        <v/>
      </c>
      <c r="AO686" s="15" t="str">
        <f>IF(U686="","",IF(Z686="SI",U686*(1+'INPUTS Y LISTAS'!$B$15),'Modelo Estadistico'!U686))</f>
        <v/>
      </c>
      <c r="AP686" s="15" t="str">
        <f>IF(V686="","",IF(Z686="SI",V686*(1+'INPUTS Y LISTAS'!$B$15),'Modelo Estadistico'!V686))</f>
        <v/>
      </c>
      <c r="AQ686" s="15" t="str">
        <f>IF(W686="","",IF(Z686="SI",W686*(1+'INPUTS Y LISTAS'!$B$15),'Modelo Estadistico'!W686))</f>
        <v/>
      </c>
      <c r="AR686" s="15" t="str">
        <f>IF(X686="","",IF(Z686="SI",X686*(1+'INPUTS Y LISTAS'!$B$15),'Modelo Estadistico'!X686))</f>
        <v/>
      </c>
      <c r="AS686" s="71"/>
      <c r="AT686" s="29" t="str">
        <f t="shared" si="688"/>
        <v/>
      </c>
      <c r="AU686" s="15" t="str">
        <f t="shared" si="689"/>
        <v/>
      </c>
      <c r="AV686" s="15" t="str">
        <f t="shared" si="690"/>
        <v/>
      </c>
      <c r="AW686" s="30" t="str">
        <f t="shared" si="691"/>
        <v/>
      </c>
      <c r="AX686" s="28" t="str">
        <f t="shared" si="670"/>
        <v/>
      </c>
      <c r="AY686" s="16" t="str">
        <f t="shared" si="642"/>
        <v/>
      </c>
      <c r="AZ686" s="16" t="str">
        <f t="shared" si="643"/>
        <v/>
      </c>
      <c r="BA686" s="16" t="str">
        <f t="shared" si="644"/>
        <v/>
      </c>
      <c r="BB686" s="16" t="str">
        <f t="shared" si="645"/>
        <v/>
      </c>
      <c r="BC686" s="16" t="str">
        <f t="shared" si="646"/>
        <v/>
      </c>
      <c r="BD686" s="16" t="str">
        <f t="shared" si="647"/>
        <v/>
      </c>
      <c r="BE686" s="16" t="str">
        <f t="shared" si="648"/>
        <v/>
      </c>
      <c r="BF686" s="16" t="str">
        <f t="shared" si="649"/>
        <v/>
      </c>
      <c r="BG686" s="16" t="str">
        <f t="shared" si="650"/>
        <v/>
      </c>
      <c r="BH686" s="16" t="str">
        <f t="shared" si="651"/>
        <v/>
      </c>
      <c r="BI686" s="16" t="str">
        <f t="shared" si="652"/>
        <v/>
      </c>
      <c r="BJ686" s="16" t="str">
        <f t="shared" si="653"/>
        <v/>
      </c>
      <c r="BK686" s="16" t="str">
        <f t="shared" si="654"/>
        <v/>
      </c>
      <c r="BL686" s="16" t="str">
        <f t="shared" si="655"/>
        <v/>
      </c>
      <c r="BM686" s="16"/>
      <c r="BN686" s="16" t="str">
        <f t="shared" si="656"/>
        <v/>
      </c>
      <c r="BO686" s="16" t="str">
        <f t="shared" si="657"/>
        <v/>
      </c>
      <c r="BP686" s="28" t="str">
        <f t="shared" si="658"/>
        <v/>
      </c>
      <c r="BQ686" s="16" t="str">
        <f t="shared" si="659"/>
        <v/>
      </c>
      <c r="BR686" s="16" t="str">
        <f t="shared" si="660"/>
        <v/>
      </c>
      <c r="BS686" s="16" t="str">
        <f t="shared" si="661"/>
        <v/>
      </c>
      <c r="BT686" s="16" t="str">
        <f t="shared" si="662"/>
        <v/>
      </c>
      <c r="BU686" s="16" t="str">
        <f t="shared" si="663"/>
        <v/>
      </c>
      <c r="BV686" s="16" t="str">
        <f t="shared" si="664"/>
        <v/>
      </c>
      <c r="BW686" s="16" t="str">
        <f t="shared" si="665"/>
        <v/>
      </c>
      <c r="BX686" s="16" t="str">
        <f t="shared" si="666"/>
        <v/>
      </c>
      <c r="BY686" s="16" t="str">
        <f t="shared" si="667"/>
        <v/>
      </c>
      <c r="BZ686" s="16" t="str">
        <f t="shared" si="686"/>
        <v/>
      </c>
      <c r="CA686" s="16" t="str">
        <f t="shared" si="686"/>
        <v/>
      </c>
      <c r="CB686" s="16" t="str">
        <f t="shared" si="686"/>
        <v/>
      </c>
      <c r="CC686" s="16" t="str">
        <f t="shared" si="686"/>
        <v/>
      </c>
      <c r="CD686" s="16" t="str">
        <f t="shared" si="686"/>
        <v/>
      </c>
      <c r="CE686" s="16" t="str">
        <f t="shared" si="686"/>
        <v/>
      </c>
      <c r="CF686" s="16" t="str">
        <f t="shared" si="686"/>
        <v/>
      </c>
      <c r="CG686" s="16" t="str">
        <f t="shared" si="686"/>
        <v/>
      </c>
      <c r="CH686" s="66" t="str">
        <f t="shared" si="669"/>
        <v/>
      </c>
      <c r="CI686" s="42" t="str">
        <f t="shared" si="681"/>
        <v/>
      </c>
      <c r="CJ686" s="42" t="str">
        <f t="shared" si="682"/>
        <v/>
      </c>
      <c r="CK686" s="42" t="str">
        <f t="shared" si="683"/>
        <v/>
      </c>
      <c r="CL686" s="42" t="str">
        <f t="shared" si="684"/>
        <v/>
      </c>
      <c r="CM686" s="42" t="str">
        <f t="shared" si="685"/>
        <v/>
      </c>
      <c r="CN686" s="65">
        <f t="shared" si="671"/>
        <v>0</v>
      </c>
      <c r="CO686" s="73"/>
      <c r="CP686" s="41">
        <f t="shared" si="692"/>
        <v>0</v>
      </c>
      <c r="CQ686" s="39">
        <f t="shared" si="693"/>
        <v>0</v>
      </c>
      <c r="CR686" s="40">
        <f t="shared" si="694"/>
        <v>0</v>
      </c>
      <c r="CS686" s="134">
        <f t="shared" si="695"/>
        <v>0</v>
      </c>
      <c r="CT686" s="17"/>
      <c r="CU686" s="129"/>
      <c r="CV686" s="130">
        <f t="shared" si="672"/>
        <v>0</v>
      </c>
      <c r="CW686" s="134">
        <f t="shared" si="673"/>
        <v>0</v>
      </c>
      <c r="CX686" s="131">
        <f>+IF($I$7="SI",'INPUTS Y LISTAS'!$B$31,0)</f>
        <v>0</v>
      </c>
      <c r="CY686" s="132"/>
      <c r="CZ686" s="130">
        <f t="shared" si="674"/>
        <v>0</v>
      </c>
      <c r="DA686" s="134">
        <f t="shared" si="675"/>
        <v>0</v>
      </c>
      <c r="DB686" s="131">
        <f>+IF($I$7="SI",'INPUTS Y LISTAS'!$B$32,0)</f>
        <v>0</v>
      </c>
      <c r="DC686" s="132"/>
      <c r="DD686" s="130">
        <f t="shared" si="676"/>
        <v>0</v>
      </c>
      <c r="DE686" s="134">
        <f t="shared" si="677"/>
        <v>0</v>
      </c>
      <c r="DF686" s="131">
        <f>+IF($I$7="SI",'INPUTS Y LISTAS'!$B$33,0)</f>
        <v>0</v>
      </c>
      <c r="DG686" s="132"/>
      <c r="DH686" s="130">
        <f t="shared" si="678"/>
        <v>0</v>
      </c>
      <c r="DI686" s="134">
        <f t="shared" si="679"/>
        <v>0</v>
      </c>
      <c r="DJ686" s="136">
        <f t="shared" si="680"/>
        <v>0</v>
      </c>
    </row>
    <row r="687" spans="3:114" ht="15.75" hidden="1" outlineLevel="2" x14ac:dyDescent="0.2">
      <c r="C687" s="14">
        <f t="shared" si="687"/>
        <v>673</v>
      </c>
      <c r="D687" s="72"/>
      <c r="E687" s="69">
        <v>1</v>
      </c>
      <c r="F687" s="69"/>
      <c r="G687" s="70"/>
      <c r="H687" s="70"/>
      <c r="I687" s="70"/>
      <c r="J687" s="70"/>
      <c r="K687" s="70"/>
      <c r="L687" s="70"/>
      <c r="M687" s="70"/>
      <c r="N687" s="70"/>
      <c r="O687" s="70"/>
      <c r="P687" s="70"/>
      <c r="Q687" s="70"/>
      <c r="R687" s="70"/>
      <c r="S687" s="70"/>
      <c r="T687" s="70"/>
      <c r="U687" s="70"/>
      <c r="V687" s="70"/>
      <c r="W687" s="70"/>
      <c r="X687" s="70"/>
      <c r="Y687" s="71"/>
      <c r="Z687" s="87" t="s">
        <v>16</v>
      </c>
      <c r="AA687" s="15" t="str">
        <f>IF(G687="","",IF(Z687="SI",G687*(1+'INPUTS Y LISTAS'!$B$15),'Modelo Estadistico'!G687))</f>
        <v/>
      </c>
      <c r="AB687" s="15" t="str">
        <f>IF(H687="","",IF(Z687="SI",H687*(1+'INPUTS Y LISTAS'!$B$15),'Modelo Estadistico'!H687))</f>
        <v/>
      </c>
      <c r="AC687" s="15" t="str">
        <f>IF(I687="","",IF(Z687="SI",I687*(1+'INPUTS Y LISTAS'!$B$15),'Modelo Estadistico'!I687))</f>
        <v/>
      </c>
      <c r="AD687" s="15" t="str">
        <f>IF(J687="","",IF(Z687="SI",J687*(1+'INPUTS Y LISTAS'!$B$15),'Modelo Estadistico'!J687))</f>
        <v/>
      </c>
      <c r="AE687" s="15" t="str">
        <f>IF(K687="","",IF(Z687="SI",K687*(1+'INPUTS Y LISTAS'!$B$15),'Modelo Estadistico'!K687))</f>
        <v/>
      </c>
      <c r="AF687" s="15" t="str">
        <f>IF(L687="","",IF(Z687="SI",L687*(1+'INPUTS Y LISTAS'!$B$15),'Modelo Estadistico'!L687))</f>
        <v/>
      </c>
      <c r="AG687" s="15" t="str">
        <f>IF(M687="","",IF(Z687="SI",M687*(1+'INPUTS Y LISTAS'!$B$15),'Modelo Estadistico'!M687))</f>
        <v/>
      </c>
      <c r="AH687" s="15" t="str">
        <f>IF(N687="","",IF(Z687="SI",N687*(1+'INPUTS Y LISTAS'!$B$15),'Modelo Estadistico'!N687))</f>
        <v/>
      </c>
      <c r="AI687" s="15" t="str">
        <f>IF(O687="","",IF(Z687="SI",O687*(1+'INPUTS Y LISTAS'!$B$15),'Modelo Estadistico'!O687))</f>
        <v/>
      </c>
      <c r="AJ687" s="15" t="str">
        <f>IF(P687="","",IF(Z687="SI",P687*(1+'INPUTS Y LISTAS'!$B$15),'Modelo Estadistico'!P687))</f>
        <v/>
      </c>
      <c r="AK687" s="15" t="str">
        <f>IF(Q687="","",IF(Z687="SI",Q687*(1+'INPUTS Y LISTAS'!$B$15),'Modelo Estadistico'!Q687))</f>
        <v/>
      </c>
      <c r="AL687" s="15" t="str">
        <f>IF(R687="","",IF(Z687="SI",R687*(1+'INPUTS Y LISTAS'!$B$15),'Modelo Estadistico'!R687))</f>
        <v/>
      </c>
      <c r="AM687" s="15" t="str">
        <f>IF(S687="","",IF(Z687="SI",S687*(1+'INPUTS Y LISTAS'!$B$15),'Modelo Estadistico'!S687))</f>
        <v/>
      </c>
      <c r="AN687" s="15" t="str">
        <f>IF(T687="","",IF(Z687="SI",T687*(1+'INPUTS Y LISTAS'!$B$15),'Modelo Estadistico'!T687))</f>
        <v/>
      </c>
      <c r="AO687" s="15" t="str">
        <f>IF(U687="","",IF(Z687="SI",U687*(1+'INPUTS Y LISTAS'!$B$15),'Modelo Estadistico'!U687))</f>
        <v/>
      </c>
      <c r="AP687" s="15" t="str">
        <f>IF(V687="","",IF(Z687="SI",V687*(1+'INPUTS Y LISTAS'!$B$15),'Modelo Estadistico'!V687))</f>
        <v/>
      </c>
      <c r="AQ687" s="15" t="str">
        <f>IF(W687="","",IF(Z687="SI",W687*(1+'INPUTS Y LISTAS'!$B$15),'Modelo Estadistico'!W687))</f>
        <v/>
      </c>
      <c r="AR687" s="15" t="str">
        <f>IF(X687="","",IF(Z687="SI",X687*(1+'INPUTS Y LISTAS'!$B$15),'Modelo Estadistico'!X687))</f>
        <v/>
      </c>
      <c r="AS687" s="71"/>
      <c r="AT687" s="29" t="str">
        <f t="shared" si="688"/>
        <v/>
      </c>
      <c r="AU687" s="15" t="str">
        <f t="shared" si="689"/>
        <v/>
      </c>
      <c r="AV687" s="15" t="str">
        <f t="shared" si="690"/>
        <v/>
      </c>
      <c r="AW687" s="30" t="str">
        <f t="shared" si="691"/>
        <v/>
      </c>
      <c r="AX687" s="28" t="str">
        <f t="shared" si="670"/>
        <v/>
      </c>
      <c r="AY687" s="16" t="str">
        <f t="shared" si="642"/>
        <v/>
      </c>
      <c r="AZ687" s="16" t="str">
        <f t="shared" si="643"/>
        <v/>
      </c>
      <c r="BA687" s="16" t="str">
        <f t="shared" si="644"/>
        <v/>
      </c>
      <c r="BB687" s="16" t="str">
        <f t="shared" si="645"/>
        <v/>
      </c>
      <c r="BC687" s="16" t="str">
        <f t="shared" si="646"/>
        <v/>
      </c>
      <c r="BD687" s="16" t="str">
        <f t="shared" si="647"/>
        <v/>
      </c>
      <c r="BE687" s="16" t="str">
        <f t="shared" si="648"/>
        <v/>
      </c>
      <c r="BF687" s="16" t="str">
        <f t="shared" si="649"/>
        <v/>
      </c>
      <c r="BG687" s="16" t="str">
        <f t="shared" si="650"/>
        <v/>
      </c>
      <c r="BH687" s="16" t="str">
        <f t="shared" si="651"/>
        <v/>
      </c>
      <c r="BI687" s="16" t="str">
        <f t="shared" si="652"/>
        <v/>
      </c>
      <c r="BJ687" s="16" t="str">
        <f t="shared" si="653"/>
        <v/>
      </c>
      <c r="BK687" s="16" t="str">
        <f t="shared" si="654"/>
        <v/>
      </c>
      <c r="BL687" s="16" t="str">
        <f t="shared" si="655"/>
        <v/>
      </c>
      <c r="BM687" s="16"/>
      <c r="BN687" s="16" t="str">
        <f t="shared" si="656"/>
        <v/>
      </c>
      <c r="BO687" s="16" t="str">
        <f t="shared" si="657"/>
        <v/>
      </c>
      <c r="BP687" s="28" t="str">
        <f t="shared" si="658"/>
        <v/>
      </c>
      <c r="BQ687" s="16" t="str">
        <f t="shared" si="659"/>
        <v/>
      </c>
      <c r="BR687" s="16" t="str">
        <f t="shared" si="660"/>
        <v/>
      </c>
      <c r="BS687" s="16" t="str">
        <f t="shared" si="661"/>
        <v/>
      </c>
      <c r="BT687" s="16" t="str">
        <f t="shared" si="662"/>
        <v/>
      </c>
      <c r="BU687" s="16" t="str">
        <f t="shared" si="663"/>
        <v/>
      </c>
      <c r="BV687" s="16" t="str">
        <f t="shared" si="664"/>
        <v/>
      </c>
      <c r="BW687" s="16" t="str">
        <f t="shared" si="665"/>
        <v/>
      </c>
      <c r="BX687" s="16" t="str">
        <f t="shared" si="666"/>
        <v/>
      </c>
      <c r="BY687" s="16" t="str">
        <f t="shared" si="667"/>
        <v/>
      </c>
      <c r="BZ687" s="16" t="str">
        <f t="shared" si="686"/>
        <v/>
      </c>
      <c r="CA687" s="16" t="str">
        <f t="shared" si="686"/>
        <v/>
      </c>
      <c r="CB687" s="16" t="str">
        <f t="shared" si="686"/>
        <v/>
      </c>
      <c r="CC687" s="16" t="str">
        <f t="shared" si="686"/>
        <v/>
      </c>
      <c r="CD687" s="16" t="str">
        <f t="shared" si="686"/>
        <v/>
      </c>
      <c r="CE687" s="16" t="str">
        <f t="shared" si="686"/>
        <v/>
      </c>
      <c r="CF687" s="16" t="str">
        <f t="shared" si="686"/>
        <v/>
      </c>
      <c r="CG687" s="16" t="str">
        <f t="shared" si="686"/>
        <v/>
      </c>
      <c r="CH687" s="66" t="str">
        <f t="shared" si="669"/>
        <v/>
      </c>
      <c r="CI687" s="42" t="str">
        <f t="shared" si="681"/>
        <v/>
      </c>
      <c r="CJ687" s="42" t="str">
        <f t="shared" si="682"/>
        <v/>
      </c>
      <c r="CK687" s="42" t="str">
        <f t="shared" si="683"/>
        <v/>
      </c>
      <c r="CL687" s="42" t="str">
        <f t="shared" si="684"/>
        <v/>
      </c>
      <c r="CM687" s="42" t="str">
        <f t="shared" si="685"/>
        <v/>
      </c>
      <c r="CN687" s="65">
        <f t="shared" si="671"/>
        <v>0</v>
      </c>
      <c r="CO687" s="73"/>
      <c r="CP687" s="41">
        <f t="shared" si="692"/>
        <v>0</v>
      </c>
      <c r="CQ687" s="39">
        <f t="shared" si="693"/>
        <v>0</v>
      </c>
      <c r="CR687" s="40">
        <f t="shared" si="694"/>
        <v>0</v>
      </c>
      <c r="CS687" s="134">
        <f t="shared" si="695"/>
        <v>0</v>
      </c>
      <c r="CT687" s="17"/>
      <c r="CU687" s="129"/>
      <c r="CV687" s="130">
        <f t="shared" si="672"/>
        <v>0</v>
      </c>
      <c r="CW687" s="134">
        <f t="shared" si="673"/>
        <v>0</v>
      </c>
      <c r="CX687" s="131">
        <f>+IF($I$7="SI",'INPUTS Y LISTAS'!$B$31,0)</f>
        <v>0</v>
      </c>
      <c r="CY687" s="132"/>
      <c r="CZ687" s="130">
        <f t="shared" si="674"/>
        <v>0</v>
      </c>
      <c r="DA687" s="134">
        <f t="shared" si="675"/>
        <v>0</v>
      </c>
      <c r="DB687" s="131">
        <f>+IF($I$7="SI",'INPUTS Y LISTAS'!$B$32,0)</f>
        <v>0</v>
      </c>
      <c r="DC687" s="132"/>
      <c r="DD687" s="130">
        <f t="shared" si="676"/>
        <v>0</v>
      </c>
      <c r="DE687" s="134">
        <f t="shared" si="677"/>
        <v>0</v>
      </c>
      <c r="DF687" s="131">
        <f>+IF($I$7="SI",'INPUTS Y LISTAS'!$B$33,0)</f>
        <v>0</v>
      </c>
      <c r="DG687" s="132"/>
      <c r="DH687" s="130">
        <f t="shared" si="678"/>
        <v>0</v>
      </c>
      <c r="DI687" s="134">
        <f t="shared" si="679"/>
        <v>0</v>
      </c>
      <c r="DJ687" s="136">
        <f t="shared" si="680"/>
        <v>0</v>
      </c>
    </row>
    <row r="688" spans="3:114" ht="15.75" hidden="1" outlineLevel="2" x14ac:dyDescent="0.2">
      <c r="C688" s="14">
        <f t="shared" si="687"/>
        <v>674</v>
      </c>
      <c r="D688" s="72"/>
      <c r="E688" s="69">
        <v>1</v>
      </c>
      <c r="F688" s="69"/>
      <c r="G688" s="70"/>
      <c r="H688" s="70"/>
      <c r="I688" s="70"/>
      <c r="J688" s="70"/>
      <c r="K688" s="70"/>
      <c r="L688" s="70"/>
      <c r="M688" s="70"/>
      <c r="N688" s="70"/>
      <c r="O688" s="70"/>
      <c r="P688" s="70"/>
      <c r="Q688" s="70"/>
      <c r="R688" s="70"/>
      <c r="S688" s="70"/>
      <c r="T688" s="70"/>
      <c r="U688" s="70"/>
      <c r="V688" s="70"/>
      <c r="W688" s="70"/>
      <c r="X688" s="70"/>
      <c r="Y688" s="71"/>
      <c r="Z688" s="87" t="s">
        <v>16</v>
      </c>
      <c r="AA688" s="15" t="str">
        <f>IF(G688="","",IF(Z688="SI",G688*(1+'INPUTS Y LISTAS'!$B$15),'Modelo Estadistico'!G688))</f>
        <v/>
      </c>
      <c r="AB688" s="15" t="str">
        <f>IF(H688="","",IF(Z688="SI",H688*(1+'INPUTS Y LISTAS'!$B$15),'Modelo Estadistico'!H688))</f>
        <v/>
      </c>
      <c r="AC688" s="15" t="str">
        <f>IF(I688="","",IF(Z688="SI",I688*(1+'INPUTS Y LISTAS'!$B$15),'Modelo Estadistico'!I688))</f>
        <v/>
      </c>
      <c r="AD688" s="15" t="str">
        <f>IF(J688="","",IF(Z688="SI",J688*(1+'INPUTS Y LISTAS'!$B$15),'Modelo Estadistico'!J688))</f>
        <v/>
      </c>
      <c r="AE688" s="15" t="str">
        <f>IF(K688="","",IF(Z688="SI",K688*(1+'INPUTS Y LISTAS'!$B$15),'Modelo Estadistico'!K688))</f>
        <v/>
      </c>
      <c r="AF688" s="15" t="str">
        <f>IF(L688="","",IF(Z688="SI",L688*(1+'INPUTS Y LISTAS'!$B$15),'Modelo Estadistico'!L688))</f>
        <v/>
      </c>
      <c r="AG688" s="15" t="str">
        <f>IF(M688="","",IF(Z688="SI",M688*(1+'INPUTS Y LISTAS'!$B$15),'Modelo Estadistico'!M688))</f>
        <v/>
      </c>
      <c r="AH688" s="15" t="str">
        <f>IF(N688="","",IF(Z688="SI",N688*(1+'INPUTS Y LISTAS'!$B$15),'Modelo Estadistico'!N688))</f>
        <v/>
      </c>
      <c r="AI688" s="15" t="str">
        <f>IF(O688="","",IF(Z688="SI",O688*(1+'INPUTS Y LISTAS'!$B$15),'Modelo Estadistico'!O688))</f>
        <v/>
      </c>
      <c r="AJ688" s="15" t="str">
        <f>IF(P688="","",IF(Z688="SI",P688*(1+'INPUTS Y LISTAS'!$B$15),'Modelo Estadistico'!P688))</f>
        <v/>
      </c>
      <c r="AK688" s="15" t="str">
        <f>IF(Q688="","",IF(Z688="SI",Q688*(1+'INPUTS Y LISTAS'!$B$15),'Modelo Estadistico'!Q688))</f>
        <v/>
      </c>
      <c r="AL688" s="15" t="str">
        <f>IF(R688="","",IF(Z688="SI",R688*(1+'INPUTS Y LISTAS'!$B$15),'Modelo Estadistico'!R688))</f>
        <v/>
      </c>
      <c r="AM688" s="15" t="str">
        <f>IF(S688="","",IF(Z688="SI",S688*(1+'INPUTS Y LISTAS'!$B$15),'Modelo Estadistico'!S688))</f>
        <v/>
      </c>
      <c r="AN688" s="15" t="str">
        <f>IF(T688="","",IF(Z688="SI",T688*(1+'INPUTS Y LISTAS'!$B$15),'Modelo Estadistico'!T688))</f>
        <v/>
      </c>
      <c r="AO688" s="15" t="str">
        <f>IF(U688="","",IF(Z688="SI",U688*(1+'INPUTS Y LISTAS'!$B$15),'Modelo Estadistico'!U688))</f>
        <v/>
      </c>
      <c r="AP688" s="15" t="str">
        <f>IF(V688="","",IF(Z688="SI",V688*(1+'INPUTS Y LISTAS'!$B$15),'Modelo Estadistico'!V688))</f>
        <v/>
      </c>
      <c r="AQ688" s="15" t="str">
        <f>IF(W688="","",IF(Z688="SI",W688*(1+'INPUTS Y LISTAS'!$B$15),'Modelo Estadistico'!W688))</f>
        <v/>
      </c>
      <c r="AR688" s="15" t="str">
        <f>IF(X688="","",IF(Z688="SI",X688*(1+'INPUTS Y LISTAS'!$B$15),'Modelo Estadistico'!X688))</f>
        <v/>
      </c>
      <c r="AS688" s="71"/>
      <c r="AT688" s="29" t="str">
        <f t="shared" si="688"/>
        <v/>
      </c>
      <c r="AU688" s="15" t="str">
        <f t="shared" si="689"/>
        <v/>
      </c>
      <c r="AV688" s="15" t="str">
        <f t="shared" si="690"/>
        <v/>
      </c>
      <c r="AW688" s="30" t="str">
        <f t="shared" si="691"/>
        <v/>
      </c>
      <c r="AX688" s="28" t="str">
        <f t="shared" si="670"/>
        <v/>
      </c>
      <c r="AY688" s="16" t="str">
        <f t="shared" si="642"/>
        <v/>
      </c>
      <c r="AZ688" s="16" t="str">
        <f t="shared" si="643"/>
        <v/>
      </c>
      <c r="BA688" s="16" t="str">
        <f t="shared" si="644"/>
        <v/>
      </c>
      <c r="BB688" s="16" t="str">
        <f t="shared" si="645"/>
        <v/>
      </c>
      <c r="BC688" s="16" t="str">
        <f t="shared" si="646"/>
        <v/>
      </c>
      <c r="BD688" s="16" t="str">
        <f t="shared" si="647"/>
        <v/>
      </c>
      <c r="BE688" s="16" t="str">
        <f t="shared" si="648"/>
        <v/>
      </c>
      <c r="BF688" s="16" t="str">
        <f t="shared" si="649"/>
        <v/>
      </c>
      <c r="BG688" s="16" t="str">
        <f t="shared" si="650"/>
        <v/>
      </c>
      <c r="BH688" s="16" t="str">
        <f t="shared" si="651"/>
        <v/>
      </c>
      <c r="BI688" s="16" t="str">
        <f t="shared" si="652"/>
        <v/>
      </c>
      <c r="BJ688" s="16" t="str">
        <f t="shared" si="653"/>
        <v/>
      </c>
      <c r="BK688" s="16" t="str">
        <f t="shared" si="654"/>
        <v/>
      </c>
      <c r="BL688" s="16" t="str">
        <f t="shared" si="655"/>
        <v/>
      </c>
      <c r="BM688" s="16"/>
      <c r="BN688" s="16" t="str">
        <f t="shared" si="656"/>
        <v/>
      </c>
      <c r="BO688" s="16" t="str">
        <f t="shared" si="657"/>
        <v/>
      </c>
      <c r="BP688" s="28" t="str">
        <f t="shared" si="658"/>
        <v/>
      </c>
      <c r="BQ688" s="16" t="str">
        <f t="shared" si="659"/>
        <v/>
      </c>
      <c r="BR688" s="16" t="str">
        <f t="shared" si="660"/>
        <v/>
      </c>
      <c r="BS688" s="16" t="str">
        <f t="shared" si="661"/>
        <v/>
      </c>
      <c r="BT688" s="16" t="str">
        <f t="shared" si="662"/>
        <v/>
      </c>
      <c r="BU688" s="16" t="str">
        <f t="shared" si="663"/>
        <v/>
      </c>
      <c r="BV688" s="16" t="str">
        <f t="shared" si="664"/>
        <v/>
      </c>
      <c r="BW688" s="16" t="str">
        <f t="shared" si="665"/>
        <v/>
      </c>
      <c r="BX688" s="16" t="str">
        <f t="shared" si="666"/>
        <v/>
      </c>
      <c r="BY688" s="16" t="str">
        <f t="shared" si="667"/>
        <v/>
      </c>
      <c r="BZ688" s="16" t="str">
        <f t="shared" ref="BZ688:CG703" si="696">IF(BH688="Incluir Cotización",$AJ688,"")</f>
        <v/>
      </c>
      <c r="CA688" s="16" t="str">
        <f t="shared" si="696"/>
        <v/>
      </c>
      <c r="CB688" s="16" t="str">
        <f t="shared" si="696"/>
        <v/>
      </c>
      <c r="CC688" s="16" t="str">
        <f t="shared" si="696"/>
        <v/>
      </c>
      <c r="CD688" s="16" t="str">
        <f t="shared" si="696"/>
        <v/>
      </c>
      <c r="CE688" s="16" t="str">
        <f t="shared" si="696"/>
        <v/>
      </c>
      <c r="CF688" s="16" t="str">
        <f t="shared" si="696"/>
        <v/>
      </c>
      <c r="CG688" s="16" t="str">
        <f t="shared" si="696"/>
        <v/>
      </c>
      <c r="CH688" s="66" t="str">
        <f t="shared" si="669"/>
        <v/>
      </c>
      <c r="CI688" s="42" t="str">
        <f t="shared" si="681"/>
        <v/>
      </c>
      <c r="CJ688" s="42" t="str">
        <f t="shared" si="682"/>
        <v/>
      </c>
      <c r="CK688" s="42" t="str">
        <f t="shared" si="683"/>
        <v/>
      </c>
      <c r="CL688" s="42" t="str">
        <f t="shared" si="684"/>
        <v/>
      </c>
      <c r="CM688" s="42" t="str">
        <f t="shared" si="685"/>
        <v/>
      </c>
      <c r="CN688" s="65">
        <f t="shared" si="671"/>
        <v>0</v>
      </c>
      <c r="CO688" s="73"/>
      <c r="CP688" s="41">
        <f t="shared" si="692"/>
        <v>0</v>
      </c>
      <c r="CQ688" s="39">
        <f t="shared" si="693"/>
        <v>0</v>
      </c>
      <c r="CR688" s="40">
        <f t="shared" si="694"/>
        <v>0</v>
      </c>
      <c r="CS688" s="134">
        <f t="shared" si="695"/>
        <v>0</v>
      </c>
      <c r="CT688" s="17"/>
      <c r="CU688" s="129"/>
      <c r="CV688" s="130">
        <f t="shared" si="672"/>
        <v>0</v>
      </c>
      <c r="CW688" s="134">
        <f t="shared" si="673"/>
        <v>0</v>
      </c>
      <c r="CX688" s="131">
        <f>+IF($I$7="SI",'INPUTS Y LISTAS'!$B$31,0)</f>
        <v>0</v>
      </c>
      <c r="CY688" s="132"/>
      <c r="CZ688" s="130">
        <f t="shared" si="674"/>
        <v>0</v>
      </c>
      <c r="DA688" s="134">
        <f t="shared" si="675"/>
        <v>0</v>
      </c>
      <c r="DB688" s="131">
        <f>+IF($I$7="SI",'INPUTS Y LISTAS'!$B$32,0)</f>
        <v>0</v>
      </c>
      <c r="DC688" s="132"/>
      <c r="DD688" s="130">
        <f t="shared" si="676"/>
        <v>0</v>
      </c>
      <c r="DE688" s="134">
        <f t="shared" si="677"/>
        <v>0</v>
      </c>
      <c r="DF688" s="131">
        <f>+IF($I$7="SI",'INPUTS Y LISTAS'!$B$33,0)</f>
        <v>0</v>
      </c>
      <c r="DG688" s="132"/>
      <c r="DH688" s="130">
        <f t="shared" si="678"/>
        <v>0</v>
      </c>
      <c r="DI688" s="134">
        <f t="shared" si="679"/>
        <v>0</v>
      </c>
      <c r="DJ688" s="136">
        <f t="shared" si="680"/>
        <v>0</v>
      </c>
    </row>
    <row r="689" spans="3:114" ht="15.75" hidden="1" outlineLevel="2" x14ac:dyDescent="0.2">
      <c r="C689" s="14">
        <f t="shared" si="687"/>
        <v>675</v>
      </c>
      <c r="D689" s="72"/>
      <c r="E689" s="69">
        <v>1</v>
      </c>
      <c r="F689" s="69"/>
      <c r="G689" s="70"/>
      <c r="H689" s="70"/>
      <c r="I689" s="70"/>
      <c r="J689" s="70"/>
      <c r="K689" s="70"/>
      <c r="L689" s="70"/>
      <c r="M689" s="70"/>
      <c r="N689" s="70"/>
      <c r="O689" s="70"/>
      <c r="P689" s="70"/>
      <c r="Q689" s="70"/>
      <c r="R689" s="70"/>
      <c r="S689" s="70"/>
      <c r="T689" s="70"/>
      <c r="U689" s="70"/>
      <c r="V689" s="70"/>
      <c r="W689" s="70"/>
      <c r="X689" s="70"/>
      <c r="Y689" s="71"/>
      <c r="Z689" s="87" t="s">
        <v>16</v>
      </c>
      <c r="AA689" s="15" t="str">
        <f>IF(G689="","",IF(Z689="SI",G689*(1+'INPUTS Y LISTAS'!$B$15),'Modelo Estadistico'!G689))</f>
        <v/>
      </c>
      <c r="AB689" s="15" t="str">
        <f>IF(H689="","",IF(Z689="SI",H689*(1+'INPUTS Y LISTAS'!$B$15),'Modelo Estadistico'!H689))</f>
        <v/>
      </c>
      <c r="AC689" s="15" t="str">
        <f>IF(I689="","",IF(Z689="SI",I689*(1+'INPUTS Y LISTAS'!$B$15),'Modelo Estadistico'!I689))</f>
        <v/>
      </c>
      <c r="AD689" s="15" t="str">
        <f>IF(J689="","",IF(Z689="SI",J689*(1+'INPUTS Y LISTAS'!$B$15),'Modelo Estadistico'!J689))</f>
        <v/>
      </c>
      <c r="AE689" s="15" t="str">
        <f>IF(K689="","",IF(Z689="SI",K689*(1+'INPUTS Y LISTAS'!$B$15),'Modelo Estadistico'!K689))</f>
        <v/>
      </c>
      <c r="AF689" s="15" t="str">
        <f>IF(L689="","",IF(Z689="SI",L689*(1+'INPUTS Y LISTAS'!$B$15),'Modelo Estadistico'!L689))</f>
        <v/>
      </c>
      <c r="AG689" s="15" t="str">
        <f>IF(M689="","",IF(Z689="SI",M689*(1+'INPUTS Y LISTAS'!$B$15),'Modelo Estadistico'!M689))</f>
        <v/>
      </c>
      <c r="AH689" s="15" t="str">
        <f>IF(N689="","",IF(Z689="SI",N689*(1+'INPUTS Y LISTAS'!$B$15),'Modelo Estadistico'!N689))</f>
        <v/>
      </c>
      <c r="AI689" s="15" t="str">
        <f>IF(O689="","",IF(Z689="SI",O689*(1+'INPUTS Y LISTAS'!$B$15),'Modelo Estadistico'!O689))</f>
        <v/>
      </c>
      <c r="AJ689" s="15" t="str">
        <f>IF(P689="","",IF(Z689="SI",P689*(1+'INPUTS Y LISTAS'!$B$15),'Modelo Estadistico'!P689))</f>
        <v/>
      </c>
      <c r="AK689" s="15" t="str">
        <f>IF(Q689="","",IF(Z689="SI",Q689*(1+'INPUTS Y LISTAS'!$B$15),'Modelo Estadistico'!Q689))</f>
        <v/>
      </c>
      <c r="AL689" s="15" t="str">
        <f>IF(R689="","",IF(Z689="SI",R689*(1+'INPUTS Y LISTAS'!$B$15),'Modelo Estadistico'!R689))</f>
        <v/>
      </c>
      <c r="AM689" s="15" t="str">
        <f>IF(S689="","",IF(Z689="SI",S689*(1+'INPUTS Y LISTAS'!$B$15),'Modelo Estadistico'!S689))</f>
        <v/>
      </c>
      <c r="AN689" s="15" t="str">
        <f>IF(T689="","",IF(Z689="SI",T689*(1+'INPUTS Y LISTAS'!$B$15),'Modelo Estadistico'!T689))</f>
        <v/>
      </c>
      <c r="AO689" s="15" t="str">
        <f>IF(U689="","",IF(Z689="SI",U689*(1+'INPUTS Y LISTAS'!$B$15),'Modelo Estadistico'!U689))</f>
        <v/>
      </c>
      <c r="AP689" s="15" t="str">
        <f>IF(V689="","",IF(Z689="SI",V689*(1+'INPUTS Y LISTAS'!$B$15),'Modelo Estadistico'!V689))</f>
        <v/>
      </c>
      <c r="AQ689" s="15" t="str">
        <f>IF(W689="","",IF(Z689="SI",W689*(1+'INPUTS Y LISTAS'!$B$15),'Modelo Estadistico'!W689))</f>
        <v/>
      </c>
      <c r="AR689" s="15" t="str">
        <f>IF(X689="","",IF(Z689="SI",X689*(1+'INPUTS Y LISTAS'!$B$15),'Modelo Estadistico'!X689))</f>
        <v/>
      </c>
      <c r="AS689" s="71"/>
      <c r="AT689" s="29" t="str">
        <f t="shared" si="688"/>
        <v/>
      </c>
      <c r="AU689" s="15" t="str">
        <f t="shared" si="689"/>
        <v/>
      </c>
      <c r="AV689" s="15" t="str">
        <f t="shared" si="690"/>
        <v/>
      </c>
      <c r="AW689" s="30" t="str">
        <f t="shared" si="691"/>
        <v/>
      </c>
      <c r="AX689" s="28" t="str">
        <f t="shared" si="670"/>
        <v/>
      </c>
      <c r="AY689" s="16" t="str">
        <f t="shared" si="642"/>
        <v/>
      </c>
      <c r="AZ689" s="16" t="str">
        <f t="shared" si="643"/>
        <v/>
      </c>
      <c r="BA689" s="16" t="str">
        <f t="shared" si="644"/>
        <v/>
      </c>
      <c r="BB689" s="16" t="str">
        <f t="shared" si="645"/>
        <v/>
      </c>
      <c r="BC689" s="16" t="str">
        <f t="shared" si="646"/>
        <v/>
      </c>
      <c r="BD689" s="16" t="str">
        <f t="shared" si="647"/>
        <v/>
      </c>
      <c r="BE689" s="16" t="str">
        <f t="shared" si="648"/>
        <v/>
      </c>
      <c r="BF689" s="16" t="str">
        <f t="shared" si="649"/>
        <v/>
      </c>
      <c r="BG689" s="16" t="str">
        <f t="shared" si="650"/>
        <v/>
      </c>
      <c r="BH689" s="16" t="str">
        <f t="shared" si="651"/>
        <v/>
      </c>
      <c r="BI689" s="16" t="str">
        <f t="shared" si="652"/>
        <v/>
      </c>
      <c r="BJ689" s="16" t="str">
        <f t="shared" si="653"/>
        <v/>
      </c>
      <c r="BK689" s="16" t="str">
        <f t="shared" si="654"/>
        <v/>
      </c>
      <c r="BL689" s="16" t="str">
        <f t="shared" si="655"/>
        <v/>
      </c>
      <c r="BM689" s="16"/>
      <c r="BN689" s="16" t="str">
        <f t="shared" si="656"/>
        <v/>
      </c>
      <c r="BO689" s="16" t="str">
        <f t="shared" si="657"/>
        <v/>
      </c>
      <c r="BP689" s="28" t="str">
        <f t="shared" si="658"/>
        <v/>
      </c>
      <c r="BQ689" s="16" t="str">
        <f t="shared" si="659"/>
        <v/>
      </c>
      <c r="BR689" s="16" t="str">
        <f t="shared" si="660"/>
        <v/>
      </c>
      <c r="BS689" s="16" t="str">
        <f t="shared" si="661"/>
        <v/>
      </c>
      <c r="BT689" s="16" t="str">
        <f t="shared" si="662"/>
        <v/>
      </c>
      <c r="BU689" s="16" t="str">
        <f t="shared" si="663"/>
        <v/>
      </c>
      <c r="BV689" s="16" t="str">
        <f t="shared" si="664"/>
        <v/>
      </c>
      <c r="BW689" s="16" t="str">
        <f t="shared" si="665"/>
        <v/>
      </c>
      <c r="BX689" s="16" t="str">
        <f t="shared" si="666"/>
        <v/>
      </c>
      <c r="BY689" s="16" t="str">
        <f t="shared" si="667"/>
        <v/>
      </c>
      <c r="BZ689" s="16" t="str">
        <f t="shared" si="696"/>
        <v/>
      </c>
      <c r="CA689" s="16" t="str">
        <f t="shared" si="696"/>
        <v/>
      </c>
      <c r="CB689" s="16" t="str">
        <f t="shared" si="696"/>
        <v/>
      </c>
      <c r="CC689" s="16" t="str">
        <f t="shared" si="696"/>
        <v/>
      </c>
      <c r="CD689" s="16" t="str">
        <f t="shared" si="696"/>
        <v/>
      </c>
      <c r="CE689" s="16" t="str">
        <f t="shared" si="696"/>
        <v/>
      </c>
      <c r="CF689" s="16" t="str">
        <f t="shared" si="696"/>
        <v/>
      </c>
      <c r="CG689" s="16" t="str">
        <f t="shared" si="696"/>
        <v/>
      </c>
      <c r="CH689" s="66" t="str">
        <f t="shared" si="669"/>
        <v/>
      </c>
      <c r="CI689" s="42" t="str">
        <f t="shared" si="681"/>
        <v/>
      </c>
      <c r="CJ689" s="42" t="str">
        <f t="shared" si="682"/>
        <v/>
      </c>
      <c r="CK689" s="42" t="str">
        <f t="shared" si="683"/>
        <v/>
      </c>
      <c r="CL689" s="42" t="str">
        <f t="shared" si="684"/>
        <v/>
      </c>
      <c r="CM689" s="42" t="str">
        <f t="shared" si="685"/>
        <v/>
      </c>
      <c r="CN689" s="65">
        <f t="shared" si="671"/>
        <v>0</v>
      </c>
      <c r="CO689" s="73"/>
      <c r="CP689" s="41">
        <f t="shared" si="692"/>
        <v>0</v>
      </c>
      <c r="CQ689" s="39">
        <f t="shared" si="693"/>
        <v>0</v>
      </c>
      <c r="CR689" s="40">
        <f t="shared" si="694"/>
        <v>0</v>
      </c>
      <c r="CS689" s="134">
        <f t="shared" si="695"/>
        <v>0</v>
      </c>
      <c r="CT689" s="17"/>
      <c r="CU689" s="129"/>
      <c r="CV689" s="130">
        <f t="shared" si="672"/>
        <v>0</v>
      </c>
      <c r="CW689" s="134">
        <f t="shared" si="673"/>
        <v>0</v>
      </c>
      <c r="CX689" s="131">
        <f>+IF($I$7="SI",'INPUTS Y LISTAS'!$B$31,0)</f>
        <v>0</v>
      </c>
      <c r="CY689" s="132"/>
      <c r="CZ689" s="130">
        <f t="shared" si="674"/>
        <v>0</v>
      </c>
      <c r="DA689" s="134">
        <f t="shared" si="675"/>
        <v>0</v>
      </c>
      <c r="DB689" s="131">
        <f>+IF($I$7="SI",'INPUTS Y LISTAS'!$B$32,0)</f>
        <v>0</v>
      </c>
      <c r="DC689" s="132"/>
      <c r="DD689" s="130">
        <f t="shared" si="676"/>
        <v>0</v>
      </c>
      <c r="DE689" s="134">
        <f t="shared" si="677"/>
        <v>0</v>
      </c>
      <c r="DF689" s="131">
        <f>+IF($I$7="SI",'INPUTS Y LISTAS'!$B$33,0)</f>
        <v>0</v>
      </c>
      <c r="DG689" s="132"/>
      <c r="DH689" s="130">
        <f t="shared" si="678"/>
        <v>0</v>
      </c>
      <c r="DI689" s="134">
        <f t="shared" si="679"/>
        <v>0</v>
      </c>
      <c r="DJ689" s="136">
        <f t="shared" si="680"/>
        <v>0</v>
      </c>
    </row>
    <row r="690" spans="3:114" ht="15.75" hidden="1" outlineLevel="2" x14ac:dyDescent="0.2">
      <c r="C690" s="14">
        <f t="shared" si="687"/>
        <v>676</v>
      </c>
      <c r="D690" s="72"/>
      <c r="E690" s="69">
        <v>1</v>
      </c>
      <c r="F690" s="69"/>
      <c r="G690" s="70"/>
      <c r="H690" s="70"/>
      <c r="I690" s="70"/>
      <c r="J690" s="70"/>
      <c r="K690" s="70"/>
      <c r="L690" s="70"/>
      <c r="M690" s="70"/>
      <c r="N690" s="70"/>
      <c r="O690" s="70"/>
      <c r="P690" s="70"/>
      <c r="Q690" s="70"/>
      <c r="R690" s="70"/>
      <c r="S690" s="70"/>
      <c r="T690" s="70"/>
      <c r="U690" s="70"/>
      <c r="V690" s="70"/>
      <c r="W690" s="70"/>
      <c r="X690" s="70"/>
      <c r="Y690" s="71"/>
      <c r="Z690" s="87" t="s">
        <v>16</v>
      </c>
      <c r="AA690" s="15" t="str">
        <f>IF(G690="","",IF(Z690="SI",G690*(1+'INPUTS Y LISTAS'!$B$15),'Modelo Estadistico'!G690))</f>
        <v/>
      </c>
      <c r="AB690" s="15" t="str">
        <f>IF(H690="","",IF(Z690="SI",H690*(1+'INPUTS Y LISTAS'!$B$15),'Modelo Estadistico'!H690))</f>
        <v/>
      </c>
      <c r="AC690" s="15" t="str">
        <f>IF(I690="","",IF(Z690="SI",I690*(1+'INPUTS Y LISTAS'!$B$15),'Modelo Estadistico'!I690))</f>
        <v/>
      </c>
      <c r="AD690" s="15" t="str">
        <f>IF(J690="","",IF(Z690="SI",J690*(1+'INPUTS Y LISTAS'!$B$15),'Modelo Estadistico'!J690))</f>
        <v/>
      </c>
      <c r="AE690" s="15" t="str">
        <f>IF(K690="","",IF(Z690="SI",K690*(1+'INPUTS Y LISTAS'!$B$15),'Modelo Estadistico'!K690))</f>
        <v/>
      </c>
      <c r="AF690" s="15" t="str">
        <f>IF(L690="","",IF(Z690="SI",L690*(1+'INPUTS Y LISTAS'!$B$15),'Modelo Estadistico'!L690))</f>
        <v/>
      </c>
      <c r="AG690" s="15" t="str">
        <f>IF(M690="","",IF(Z690="SI",M690*(1+'INPUTS Y LISTAS'!$B$15),'Modelo Estadistico'!M690))</f>
        <v/>
      </c>
      <c r="AH690" s="15" t="str">
        <f>IF(N690="","",IF(Z690="SI",N690*(1+'INPUTS Y LISTAS'!$B$15),'Modelo Estadistico'!N690))</f>
        <v/>
      </c>
      <c r="AI690" s="15" t="str">
        <f>IF(O690="","",IF(Z690="SI",O690*(1+'INPUTS Y LISTAS'!$B$15),'Modelo Estadistico'!O690))</f>
        <v/>
      </c>
      <c r="AJ690" s="15" t="str">
        <f>IF(P690="","",IF(Z690="SI",P690*(1+'INPUTS Y LISTAS'!$B$15),'Modelo Estadistico'!P690))</f>
        <v/>
      </c>
      <c r="AK690" s="15" t="str">
        <f>IF(Q690="","",IF(Z690="SI",Q690*(1+'INPUTS Y LISTAS'!$B$15),'Modelo Estadistico'!Q690))</f>
        <v/>
      </c>
      <c r="AL690" s="15" t="str">
        <f>IF(R690="","",IF(Z690="SI",R690*(1+'INPUTS Y LISTAS'!$B$15),'Modelo Estadistico'!R690))</f>
        <v/>
      </c>
      <c r="AM690" s="15" t="str">
        <f>IF(S690="","",IF(Z690="SI",S690*(1+'INPUTS Y LISTAS'!$B$15),'Modelo Estadistico'!S690))</f>
        <v/>
      </c>
      <c r="AN690" s="15" t="str">
        <f>IF(T690="","",IF(Z690="SI",T690*(1+'INPUTS Y LISTAS'!$B$15),'Modelo Estadistico'!T690))</f>
        <v/>
      </c>
      <c r="AO690" s="15" t="str">
        <f>IF(U690="","",IF(Z690="SI",U690*(1+'INPUTS Y LISTAS'!$B$15),'Modelo Estadistico'!U690))</f>
        <v/>
      </c>
      <c r="AP690" s="15" t="str">
        <f>IF(V690="","",IF(Z690="SI",V690*(1+'INPUTS Y LISTAS'!$B$15),'Modelo Estadistico'!V690))</f>
        <v/>
      </c>
      <c r="AQ690" s="15" t="str">
        <f>IF(W690="","",IF(Z690="SI",W690*(1+'INPUTS Y LISTAS'!$B$15),'Modelo Estadistico'!W690))</f>
        <v/>
      </c>
      <c r="AR690" s="15" t="str">
        <f>IF(X690="","",IF(Z690="SI",X690*(1+'INPUTS Y LISTAS'!$B$15),'Modelo Estadistico'!X690))</f>
        <v/>
      </c>
      <c r="AS690" s="71"/>
      <c r="AT690" s="29" t="str">
        <f t="shared" si="688"/>
        <v/>
      </c>
      <c r="AU690" s="15" t="str">
        <f t="shared" si="689"/>
        <v/>
      </c>
      <c r="AV690" s="15" t="str">
        <f t="shared" si="690"/>
        <v/>
      </c>
      <c r="AW690" s="30" t="str">
        <f t="shared" si="691"/>
        <v/>
      </c>
      <c r="AX690" s="28" t="str">
        <f t="shared" si="670"/>
        <v/>
      </c>
      <c r="AY690" s="16" t="str">
        <f t="shared" si="642"/>
        <v/>
      </c>
      <c r="AZ690" s="16" t="str">
        <f t="shared" si="643"/>
        <v/>
      </c>
      <c r="BA690" s="16" t="str">
        <f t="shared" si="644"/>
        <v/>
      </c>
      <c r="BB690" s="16" t="str">
        <f t="shared" si="645"/>
        <v/>
      </c>
      <c r="BC690" s="16" t="str">
        <f t="shared" si="646"/>
        <v/>
      </c>
      <c r="BD690" s="16" t="str">
        <f t="shared" si="647"/>
        <v/>
      </c>
      <c r="BE690" s="16" t="str">
        <f t="shared" si="648"/>
        <v/>
      </c>
      <c r="BF690" s="16" t="str">
        <f t="shared" si="649"/>
        <v/>
      </c>
      <c r="BG690" s="16" t="str">
        <f t="shared" si="650"/>
        <v/>
      </c>
      <c r="BH690" s="16" t="str">
        <f t="shared" si="651"/>
        <v/>
      </c>
      <c r="BI690" s="16" t="str">
        <f t="shared" si="652"/>
        <v/>
      </c>
      <c r="BJ690" s="16" t="str">
        <f t="shared" si="653"/>
        <v/>
      </c>
      <c r="BK690" s="16" t="str">
        <f t="shared" si="654"/>
        <v/>
      </c>
      <c r="BL690" s="16" t="str">
        <f t="shared" si="655"/>
        <v/>
      </c>
      <c r="BM690" s="16"/>
      <c r="BN690" s="16" t="str">
        <f t="shared" si="656"/>
        <v/>
      </c>
      <c r="BO690" s="16" t="str">
        <f t="shared" si="657"/>
        <v/>
      </c>
      <c r="BP690" s="28" t="str">
        <f t="shared" si="658"/>
        <v/>
      </c>
      <c r="BQ690" s="16" t="str">
        <f t="shared" si="659"/>
        <v/>
      </c>
      <c r="BR690" s="16" t="str">
        <f t="shared" si="660"/>
        <v/>
      </c>
      <c r="BS690" s="16" t="str">
        <f t="shared" si="661"/>
        <v/>
      </c>
      <c r="BT690" s="16" t="str">
        <f t="shared" si="662"/>
        <v/>
      </c>
      <c r="BU690" s="16" t="str">
        <f t="shared" si="663"/>
        <v/>
      </c>
      <c r="BV690" s="16" t="str">
        <f t="shared" si="664"/>
        <v/>
      </c>
      <c r="BW690" s="16" t="str">
        <f t="shared" si="665"/>
        <v/>
      </c>
      <c r="BX690" s="16" t="str">
        <f t="shared" si="666"/>
        <v/>
      </c>
      <c r="BY690" s="16" t="str">
        <f t="shared" si="667"/>
        <v/>
      </c>
      <c r="BZ690" s="16" t="str">
        <f t="shared" si="696"/>
        <v/>
      </c>
      <c r="CA690" s="16" t="str">
        <f t="shared" si="696"/>
        <v/>
      </c>
      <c r="CB690" s="16" t="str">
        <f t="shared" si="696"/>
        <v/>
      </c>
      <c r="CC690" s="16" t="str">
        <f t="shared" si="696"/>
        <v/>
      </c>
      <c r="CD690" s="16" t="str">
        <f t="shared" si="696"/>
        <v/>
      </c>
      <c r="CE690" s="16" t="str">
        <f t="shared" si="696"/>
        <v/>
      </c>
      <c r="CF690" s="16" t="str">
        <f t="shared" si="696"/>
        <v/>
      </c>
      <c r="CG690" s="16" t="str">
        <f t="shared" si="696"/>
        <v/>
      </c>
      <c r="CH690" s="66" t="str">
        <f t="shared" si="669"/>
        <v/>
      </c>
      <c r="CI690" s="42" t="str">
        <f t="shared" si="681"/>
        <v/>
      </c>
      <c r="CJ690" s="42" t="str">
        <f t="shared" si="682"/>
        <v/>
      </c>
      <c r="CK690" s="42" t="str">
        <f t="shared" si="683"/>
        <v/>
      </c>
      <c r="CL690" s="42" t="str">
        <f t="shared" si="684"/>
        <v/>
      </c>
      <c r="CM690" s="42" t="str">
        <f t="shared" si="685"/>
        <v/>
      </c>
      <c r="CN690" s="65">
        <f t="shared" si="671"/>
        <v>0</v>
      </c>
      <c r="CO690" s="73"/>
      <c r="CP690" s="41">
        <f t="shared" si="692"/>
        <v>0</v>
      </c>
      <c r="CQ690" s="39">
        <f t="shared" si="693"/>
        <v>0</v>
      </c>
      <c r="CR690" s="40">
        <f t="shared" si="694"/>
        <v>0</v>
      </c>
      <c r="CS690" s="134">
        <f t="shared" si="695"/>
        <v>0</v>
      </c>
      <c r="CT690" s="17"/>
      <c r="CU690" s="129"/>
      <c r="CV690" s="130">
        <f t="shared" si="672"/>
        <v>0</v>
      </c>
      <c r="CW690" s="134">
        <f t="shared" si="673"/>
        <v>0</v>
      </c>
      <c r="CX690" s="131">
        <f>+IF($I$7="SI",'INPUTS Y LISTAS'!$B$31,0)</f>
        <v>0</v>
      </c>
      <c r="CY690" s="132"/>
      <c r="CZ690" s="130">
        <f t="shared" si="674"/>
        <v>0</v>
      </c>
      <c r="DA690" s="134">
        <f t="shared" si="675"/>
        <v>0</v>
      </c>
      <c r="DB690" s="131">
        <f>+IF($I$7="SI",'INPUTS Y LISTAS'!$B$32,0)</f>
        <v>0</v>
      </c>
      <c r="DC690" s="132"/>
      <c r="DD690" s="130">
        <f t="shared" si="676"/>
        <v>0</v>
      </c>
      <c r="DE690" s="134">
        <f t="shared" si="677"/>
        <v>0</v>
      </c>
      <c r="DF690" s="131">
        <f>+IF($I$7="SI",'INPUTS Y LISTAS'!$B$33,0)</f>
        <v>0</v>
      </c>
      <c r="DG690" s="132"/>
      <c r="DH690" s="130">
        <f t="shared" si="678"/>
        <v>0</v>
      </c>
      <c r="DI690" s="134">
        <f t="shared" si="679"/>
        <v>0</v>
      </c>
      <c r="DJ690" s="136">
        <f t="shared" si="680"/>
        <v>0</v>
      </c>
    </row>
    <row r="691" spans="3:114" ht="15.75" hidden="1" outlineLevel="2" x14ac:dyDescent="0.2">
      <c r="C691" s="14">
        <f t="shared" si="687"/>
        <v>677</v>
      </c>
      <c r="D691" s="72"/>
      <c r="E691" s="69">
        <v>1</v>
      </c>
      <c r="F691" s="69"/>
      <c r="G691" s="70"/>
      <c r="H691" s="70"/>
      <c r="I691" s="70"/>
      <c r="J691" s="70"/>
      <c r="K691" s="70"/>
      <c r="L691" s="70"/>
      <c r="M691" s="70"/>
      <c r="N691" s="70"/>
      <c r="O691" s="70"/>
      <c r="P691" s="70"/>
      <c r="Q691" s="70"/>
      <c r="R691" s="70"/>
      <c r="S691" s="70"/>
      <c r="T691" s="70"/>
      <c r="U691" s="70"/>
      <c r="V691" s="70"/>
      <c r="W691" s="70"/>
      <c r="X691" s="70"/>
      <c r="Y691" s="71"/>
      <c r="Z691" s="87" t="s">
        <v>16</v>
      </c>
      <c r="AA691" s="15" t="str">
        <f>IF(G691="","",IF(Z691="SI",G691*(1+'INPUTS Y LISTAS'!$B$15),'Modelo Estadistico'!G691))</f>
        <v/>
      </c>
      <c r="AB691" s="15" t="str">
        <f>IF(H691="","",IF(Z691="SI",H691*(1+'INPUTS Y LISTAS'!$B$15),'Modelo Estadistico'!H691))</f>
        <v/>
      </c>
      <c r="AC691" s="15" t="str">
        <f>IF(I691="","",IF(Z691="SI",I691*(1+'INPUTS Y LISTAS'!$B$15),'Modelo Estadistico'!I691))</f>
        <v/>
      </c>
      <c r="AD691" s="15" t="str">
        <f>IF(J691="","",IF(Z691="SI",J691*(1+'INPUTS Y LISTAS'!$B$15),'Modelo Estadistico'!J691))</f>
        <v/>
      </c>
      <c r="AE691" s="15" t="str">
        <f>IF(K691="","",IF(Z691="SI",K691*(1+'INPUTS Y LISTAS'!$B$15),'Modelo Estadistico'!K691))</f>
        <v/>
      </c>
      <c r="AF691" s="15" t="str">
        <f>IF(L691="","",IF(Z691="SI",L691*(1+'INPUTS Y LISTAS'!$B$15),'Modelo Estadistico'!L691))</f>
        <v/>
      </c>
      <c r="AG691" s="15" t="str">
        <f>IF(M691="","",IF(Z691="SI",M691*(1+'INPUTS Y LISTAS'!$B$15),'Modelo Estadistico'!M691))</f>
        <v/>
      </c>
      <c r="AH691" s="15" t="str">
        <f>IF(N691="","",IF(Z691="SI",N691*(1+'INPUTS Y LISTAS'!$B$15),'Modelo Estadistico'!N691))</f>
        <v/>
      </c>
      <c r="AI691" s="15" t="str">
        <f>IF(O691="","",IF(Z691="SI",O691*(1+'INPUTS Y LISTAS'!$B$15),'Modelo Estadistico'!O691))</f>
        <v/>
      </c>
      <c r="AJ691" s="15" t="str">
        <f>IF(P691="","",IF(Z691="SI",P691*(1+'INPUTS Y LISTAS'!$B$15),'Modelo Estadistico'!P691))</f>
        <v/>
      </c>
      <c r="AK691" s="15" t="str">
        <f>IF(Q691="","",IF(Z691="SI",Q691*(1+'INPUTS Y LISTAS'!$B$15),'Modelo Estadistico'!Q691))</f>
        <v/>
      </c>
      <c r="AL691" s="15" t="str">
        <f>IF(R691="","",IF(Z691="SI",R691*(1+'INPUTS Y LISTAS'!$B$15),'Modelo Estadistico'!R691))</f>
        <v/>
      </c>
      <c r="AM691" s="15" t="str">
        <f>IF(S691="","",IF(Z691="SI",S691*(1+'INPUTS Y LISTAS'!$B$15),'Modelo Estadistico'!S691))</f>
        <v/>
      </c>
      <c r="AN691" s="15" t="str">
        <f>IF(T691="","",IF(Z691="SI",T691*(1+'INPUTS Y LISTAS'!$B$15),'Modelo Estadistico'!T691))</f>
        <v/>
      </c>
      <c r="AO691" s="15" t="str">
        <f>IF(U691="","",IF(Z691="SI",U691*(1+'INPUTS Y LISTAS'!$B$15),'Modelo Estadistico'!U691))</f>
        <v/>
      </c>
      <c r="AP691" s="15" t="str">
        <f>IF(V691="","",IF(Z691="SI",V691*(1+'INPUTS Y LISTAS'!$B$15),'Modelo Estadistico'!V691))</f>
        <v/>
      </c>
      <c r="AQ691" s="15" t="str">
        <f>IF(W691="","",IF(Z691="SI",W691*(1+'INPUTS Y LISTAS'!$B$15),'Modelo Estadistico'!W691))</f>
        <v/>
      </c>
      <c r="AR691" s="15" t="str">
        <f>IF(X691="","",IF(Z691="SI",X691*(1+'INPUTS Y LISTAS'!$B$15),'Modelo Estadistico'!X691))</f>
        <v/>
      </c>
      <c r="AS691" s="71"/>
      <c r="AT691" s="29" t="str">
        <f t="shared" si="688"/>
        <v/>
      </c>
      <c r="AU691" s="15" t="str">
        <f t="shared" si="689"/>
        <v/>
      </c>
      <c r="AV691" s="15" t="str">
        <f t="shared" si="690"/>
        <v/>
      </c>
      <c r="AW691" s="30" t="str">
        <f t="shared" si="691"/>
        <v/>
      </c>
      <c r="AX691" s="28" t="str">
        <f t="shared" si="670"/>
        <v/>
      </c>
      <c r="AY691" s="16" t="str">
        <f t="shared" si="642"/>
        <v/>
      </c>
      <c r="AZ691" s="16" t="str">
        <f t="shared" si="643"/>
        <v/>
      </c>
      <c r="BA691" s="16" t="str">
        <f t="shared" si="644"/>
        <v/>
      </c>
      <c r="BB691" s="16" t="str">
        <f t="shared" si="645"/>
        <v/>
      </c>
      <c r="BC691" s="16" t="str">
        <f t="shared" si="646"/>
        <v/>
      </c>
      <c r="BD691" s="16" t="str">
        <f t="shared" si="647"/>
        <v/>
      </c>
      <c r="BE691" s="16" t="str">
        <f t="shared" si="648"/>
        <v/>
      </c>
      <c r="BF691" s="16" t="str">
        <f t="shared" si="649"/>
        <v/>
      </c>
      <c r="BG691" s="16" t="str">
        <f t="shared" si="650"/>
        <v/>
      </c>
      <c r="BH691" s="16" t="str">
        <f t="shared" si="651"/>
        <v/>
      </c>
      <c r="BI691" s="16" t="str">
        <f t="shared" si="652"/>
        <v/>
      </c>
      <c r="BJ691" s="16" t="str">
        <f t="shared" si="653"/>
        <v/>
      </c>
      <c r="BK691" s="16" t="str">
        <f t="shared" si="654"/>
        <v/>
      </c>
      <c r="BL691" s="16" t="str">
        <f t="shared" si="655"/>
        <v/>
      </c>
      <c r="BM691" s="16"/>
      <c r="BN691" s="16" t="str">
        <f t="shared" si="656"/>
        <v/>
      </c>
      <c r="BO691" s="16" t="str">
        <f t="shared" si="657"/>
        <v/>
      </c>
      <c r="BP691" s="28" t="str">
        <f t="shared" si="658"/>
        <v/>
      </c>
      <c r="BQ691" s="16" t="str">
        <f t="shared" si="659"/>
        <v/>
      </c>
      <c r="BR691" s="16" t="str">
        <f t="shared" si="660"/>
        <v/>
      </c>
      <c r="BS691" s="16" t="str">
        <f t="shared" si="661"/>
        <v/>
      </c>
      <c r="BT691" s="16" t="str">
        <f t="shared" si="662"/>
        <v/>
      </c>
      <c r="BU691" s="16" t="str">
        <f t="shared" si="663"/>
        <v/>
      </c>
      <c r="BV691" s="16" t="str">
        <f t="shared" si="664"/>
        <v/>
      </c>
      <c r="BW691" s="16" t="str">
        <f t="shared" si="665"/>
        <v/>
      </c>
      <c r="BX691" s="16" t="str">
        <f t="shared" si="666"/>
        <v/>
      </c>
      <c r="BY691" s="16" t="str">
        <f t="shared" si="667"/>
        <v/>
      </c>
      <c r="BZ691" s="16" t="str">
        <f t="shared" si="696"/>
        <v/>
      </c>
      <c r="CA691" s="16" t="str">
        <f t="shared" si="696"/>
        <v/>
      </c>
      <c r="CB691" s="16" t="str">
        <f t="shared" si="696"/>
        <v/>
      </c>
      <c r="CC691" s="16" t="str">
        <f t="shared" si="696"/>
        <v/>
      </c>
      <c r="CD691" s="16" t="str">
        <f t="shared" si="696"/>
        <v/>
      </c>
      <c r="CE691" s="16" t="str">
        <f t="shared" si="696"/>
        <v/>
      </c>
      <c r="CF691" s="16" t="str">
        <f t="shared" si="696"/>
        <v/>
      </c>
      <c r="CG691" s="16" t="str">
        <f t="shared" si="696"/>
        <v/>
      </c>
      <c r="CH691" s="66" t="str">
        <f t="shared" si="669"/>
        <v/>
      </c>
      <c r="CI691" s="42" t="str">
        <f t="shared" si="681"/>
        <v/>
      </c>
      <c r="CJ691" s="42" t="str">
        <f t="shared" si="682"/>
        <v/>
      </c>
      <c r="CK691" s="42" t="str">
        <f t="shared" si="683"/>
        <v/>
      </c>
      <c r="CL691" s="42" t="str">
        <f t="shared" si="684"/>
        <v/>
      </c>
      <c r="CM691" s="42" t="str">
        <f t="shared" si="685"/>
        <v/>
      </c>
      <c r="CN691" s="65">
        <f t="shared" si="671"/>
        <v>0</v>
      </c>
      <c r="CO691" s="73"/>
      <c r="CP691" s="41">
        <f t="shared" si="692"/>
        <v>0</v>
      </c>
      <c r="CQ691" s="39">
        <f t="shared" si="693"/>
        <v>0</v>
      </c>
      <c r="CR691" s="40">
        <f t="shared" si="694"/>
        <v>0</v>
      </c>
      <c r="CS691" s="134">
        <f t="shared" si="695"/>
        <v>0</v>
      </c>
      <c r="CT691" s="17"/>
      <c r="CU691" s="129"/>
      <c r="CV691" s="130">
        <f t="shared" si="672"/>
        <v>0</v>
      </c>
      <c r="CW691" s="134">
        <f t="shared" si="673"/>
        <v>0</v>
      </c>
      <c r="CX691" s="131">
        <f>+IF($I$7="SI",'INPUTS Y LISTAS'!$B$31,0)</f>
        <v>0</v>
      </c>
      <c r="CY691" s="132"/>
      <c r="CZ691" s="130">
        <f t="shared" si="674"/>
        <v>0</v>
      </c>
      <c r="DA691" s="134">
        <f t="shared" si="675"/>
        <v>0</v>
      </c>
      <c r="DB691" s="131">
        <f>+IF($I$7="SI",'INPUTS Y LISTAS'!$B$32,0)</f>
        <v>0</v>
      </c>
      <c r="DC691" s="132"/>
      <c r="DD691" s="130">
        <f t="shared" si="676"/>
        <v>0</v>
      </c>
      <c r="DE691" s="134">
        <f t="shared" si="677"/>
        <v>0</v>
      </c>
      <c r="DF691" s="131">
        <f>+IF($I$7="SI",'INPUTS Y LISTAS'!$B$33,0)</f>
        <v>0</v>
      </c>
      <c r="DG691" s="132"/>
      <c r="DH691" s="130">
        <f t="shared" si="678"/>
        <v>0</v>
      </c>
      <c r="DI691" s="134">
        <f t="shared" si="679"/>
        <v>0</v>
      </c>
      <c r="DJ691" s="136">
        <f t="shared" si="680"/>
        <v>0</v>
      </c>
    </row>
    <row r="692" spans="3:114" ht="15.75" hidden="1" outlineLevel="2" x14ac:dyDescent="0.2">
      <c r="C692" s="14">
        <f t="shared" si="687"/>
        <v>678</v>
      </c>
      <c r="D692" s="72"/>
      <c r="E692" s="69">
        <v>1</v>
      </c>
      <c r="F692" s="69"/>
      <c r="G692" s="70"/>
      <c r="H692" s="70"/>
      <c r="I692" s="70"/>
      <c r="J692" s="70"/>
      <c r="K692" s="70"/>
      <c r="L692" s="70"/>
      <c r="M692" s="70"/>
      <c r="N692" s="70"/>
      <c r="O692" s="70"/>
      <c r="P692" s="70"/>
      <c r="Q692" s="70"/>
      <c r="R692" s="70"/>
      <c r="S692" s="70"/>
      <c r="T692" s="70"/>
      <c r="U692" s="70"/>
      <c r="V692" s="70"/>
      <c r="W692" s="70"/>
      <c r="X692" s="70"/>
      <c r="Y692" s="71"/>
      <c r="Z692" s="87" t="s">
        <v>16</v>
      </c>
      <c r="AA692" s="15" t="str">
        <f>IF(G692="","",IF(Z692="SI",G692*(1+'INPUTS Y LISTAS'!$B$15),'Modelo Estadistico'!G692))</f>
        <v/>
      </c>
      <c r="AB692" s="15" t="str">
        <f>IF(H692="","",IF(Z692="SI",H692*(1+'INPUTS Y LISTAS'!$B$15),'Modelo Estadistico'!H692))</f>
        <v/>
      </c>
      <c r="AC692" s="15" t="str">
        <f>IF(I692="","",IF(Z692="SI",I692*(1+'INPUTS Y LISTAS'!$B$15),'Modelo Estadistico'!I692))</f>
        <v/>
      </c>
      <c r="AD692" s="15" t="str">
        <f>IF(J692="","",IF(Z692="SI",J692*(1+'INPUTS Y LISTAS'!$B$15),'Modelo Estadistico'!J692))</f>
        <v/>
      </c>
      <c r="AE692" s="15" t="str">
        <f>IF(K692="","",IF(Z692="SI",K692*(1+'INPUTS Y LISTAS'!$B$15),'Modelo Estadistico'!K692))</f>
        <v/>
      </c>
      <c r="AF692" s="15" t="str">
        <f>IF(L692="","",IF(Z692="SI",L692*(1+'INPUTS Y LISTAS'!$B$15),'Modelo Estadistico'!L692))</f>
        <v/>
      </c>
      <c r="AG692" s="15" t="str">
        <f>IF(M692="","",IF(Z692="SI",M692*(1+'INPUTS Y LISTAS'!$B$15),'Modelo Estadistico'!M692))</f>
        <v/>
      </c>
      <c r="AH692" s="15" t="str">
        <f>IF(N692="","",IF(Z692="SI",N692*(1+'INPUTS Y LISTAS'!$B$15),'Modelo Estadistico'!N692))</f>
        <v/>
      </c>
      <c r="AI692" s="15" t="str">
        <f>IF(O692="","",IF(Z692="SI",O692*(1+'INPUTS Y LISTAS'!$B$15),'Modelo Estadistico'!O692))</f>
        <v/>
      </c>
      <c r="AJ692" s="15" t="str">
        <f>IF(P692="","",IF(Z692="SI",P692*(1+'INPUTS Y LISTAS'!$B$15),'Modelo Estadistico'!P692))</f>
        <v/>
      </c>
      <c r="AK692" s="15" t="str">
        <f>IF(Q692="","",IF(Z692="SI",Q692*(1+'INPUTS Y LISTAS'!$B$15),'Modelo Estadistico'!Q692))</f>
        <v/>
      </c>
      <c r="AL692" s="15" t="str">
        <f>IF(R692="","",IF(Z692="SI",R692*(1+'INPUTS Y LISTAS'!$B$15),'Modelo Estadistico'!R692))</f>
        <v/>
      </c>
      <c r="AM692" s="15" t="str">
        <f>IF(S692="","",IF(Z692="SI",S692*(1+'INPUTS Y LISTAS'!$B$15),'Modelo Estadistico'!S692))</f>
        <v/>
      </c>
      <c r="AN692" s="15" t="str">
        <f>IF(T692="","",IF(Z692="SI",T692*(1+'INPUTS Y LISTAS'!$B$15),'Modelo Estadistico'!T692))</f>
        <v/>
      </c>
      <c r="AO692" s="15" t="str">
        <f>IF(U692="","",IF(Z692="SI",U692*(1+'INPUTS Y LISTAS'!$B$15),'Modelo Estadistico'!U692))</f>
        <v/>
      </c>
      <c r="AP692" s="15" t="str">
        <f>IF(V692="","",IF(Z692="SI",V692*(1+'INPUTS Y LISTAS'!$B$15),'Modelo Estadistico'!V692))</f>
        <v/>
      </c>
      <c r="AQ692" s="15" t="str">
        <f>IF(W692="","",IF(Z692="SI",W692*(1+'INPUTS Y LISTAS'!$B$15),'Modelo Estadistico'!W692))</f>
        <v/>
      </c>
      <c r="AR692" s="15" t="str">
        <f>IF(X692="","",IF(Z692="SI",X692*(1+'INPUTS Y LISTAS'!$B$15),'Modelo Estadistico'!X692))</f>
        <v/>
      </c>
      <c r="AS692" s="71"/>
      <c r="AT692" s="29" t="str">
        <f t="shared" si="688"/>
        <v/>
      </c>
      <c r="AU692" s="15" t="str">
        <f t="shared" si="689"/>
        <v/>
      </c>
      <c r="AV692" s="15" t="str">
        <f t="shared" si="690"/>
        <v/>
      </c>
      <c r="AW692" s="30" t="str">
        <f t="shared" si="691"/>
        <v/>
      </c>
      <c r="AX692" s="28" t="str">
        <f t="shared" si="670"/>
        <v/>
      </c>
      <c r="AY692" s="16" t="str">
        <f t="shared" si="642"/>
        <v/>
      </c>
      <c r="AZ692" s="16" t="str">
        <f t="shared" si="643"/>
        <v/>
      </c>
      <c r="BA692" s="16" t="str">
        <f t="shared" si="644"/>
        <v/>
      </c>
      <c r="BB692" s="16" t="str">
        <f t="shared" si="645"/>
        <v/>
      </c>
      <c r="BC692" s="16" t="str">
        <f t="shared" si="646"/>
        <v/>
      </c>
      <c r="BD692" s="16" t="str">
        <f t="shared" si="647"/>
        <v/>
      </c>
      <c r="BE692" s="16" t="str">
        <f t="shared" si="648"/>
        <v/>
      </c>
      <c r="BF692" s="16" t="str">
        <f t="shared" si="649"/>
        <v/>
      </c>
      <c r="BG692" s="16" t="str">
        <f t="shared" si="650"/>
        <v/>
      </c>
      <c r="BH692" s="16" t="str">
        <f t="shared" si="651"/>
        <v/>
      </c>
      <c r="BI692" s="16" t="str">
        <f t="shared" si="652"/>
        <v/>
      </c>
      <c r="BJ692" s="16" t="str">
        <f t="shared" si="653"/>
        <v/>
      </c>
      <c r="BK692" s="16" t="str">
        <f t="shared" si="654"/>
        <v/>
      </c>
      <c r="BL692" s="16" t="str">
        <f t="shared" si="655"/>
        <v/>
      </c>
      <c r="BM692" s="16"/>
      <c r="BN692" s="16" t="str">
        <f t="shared" si="656"/>
        <v/>
      </c>
      <c r="BO692" s="16" t="str">
        <f t="shared" si="657"/>
        <v/>
      </c>
      <c r="BP692" s="28" t="str">
        <f t="shared" si="658"/>
        <v/>
      </c>
      <c r="BQ692" s="16" t="str">
        <f t="shared" si="659"/>
        <v/>
      </c>
      <c r="BR692" s="16" t="str">
        <f t="shared" si="660"/>
        <v/>
      </c>
      <c r="BS692" s="16" t="str">
        <f t="shared" si="661"/>
        <v/>
      </c>
      <c r="BT692" s="16" t="str">
        <f t="shared" si="662"/>
        <v/>
      </c>
      <c r="BU692" s="16" t="str">
        <f t="shared" si="663"/>
        <v/>
      </c>
      <c r="BV692" s="16" t="str">
        <f t="shared" si="664"/>
        <v/>
      </c>
      <c r="BW692" s="16" t="str">
        <f t="shared" si="665"/>
        <v/>
      </c>
      <c r="BX692" s="16" t="str">
        <f t="shared" si="666"/>
        <v/>
      </c>
      <c r="BY692" s="16" t="str">
        <f t="shared" si="667"/>
        <v/>
      </c>
      <c r="BZ692" s="16" t="str">
        <f t="shared" si="696"/>
        <v/>
      </c>
      <c r="CA692" s="16" t="str">
        <f t="shared" si="696"/>
        <v/>
      </c>
      <c r="CB692" s="16" t="str">
        <f t="shared" si="696"/>
        <v/>
      </c>
      <c r="CC692" s="16" t="str">
        <f t="shared" si="696"/>
        <v/>
      </c>
      <c r="CD692" s="16" t="str">
        <f t="shared" si="696"/>
        <v/>
      </c>
      <c r="CE692" s="16" t="str">
        <f t="shared" si="696"/>
        <v/>
      </c>
      <c r="CF692" s="16" t="str">
        <f t="shared" si="696"/>
        <v/>
      </c>
      <c r="CG692" s="16" t="str">
        <f t="shared" si="696"/>
        <v/>
      </c>
      <c r="CH692" s="66" t="str">
        <f t="shared" si="669"/>
        <v/>
      </c>
      <c r="CI692" s="42" t="str">
        <f t="shared" si="681"/>
        <v/>
      </c>
      <c r="CJ692" s="42" t="str">
        <f t="shared" si="682"/>
        <v/>
      </c>
      <c r="CK692" s="42" t="str">
        <f t="shared" si="683"/>
        <v/>
      </c>
      <c r="CL692" s="42" t="str">
        <f t="shared" si="684"/>
        <v/>
      </c>
      <c r="CM692" s="42" t="str">
        <f t="shared" si="685"/>
        <v/>
      </c>
      <c r="CN692" s="65">
        <f t="shared" si="671"/>
        <v>0</v>
      </c>
      <c r="CO692" s="73"/>
      <c r="CP692" s="41">
        <f t="shared" si="692"/>
        <v>0</v>
      </c>
      <c r="CQ692" s="39">
        <f t="shared" si="693"/>
        <v>0</v>
      </c>
      <c r="CR692" s="40">
        <f t="shared" si="694"/>
        <v>0</v>
      </c>
      <c r="CS692" s="134">
        <f t="shared" si="695"/>
        <v>0</v>
      </c>
      <c r="CT692" s="17"/>
      <c r="CU692" s="129"/>
      <c r="CV692" s="130">
        <f t="shared" si="672"/>
        <v>0</v>
      </c>
      <c r="CW692" s="134">
        <f t="shared" si="673"/>
        <v>0</v>
      </c>
      <c r="CX692" s="131">
        <f>+IF($I$7="SI",'INPUTS Y LISTAS'!$B$31,0)</f>
        <v>0</v>
      </c>
      <c r="CY692" s="132"/>
      <c r="CZ692" s="130">
        <f t="shared" si="674"/>
        <v>0</v>
      </c>
      <c r="DA692" s="134">
        <f t="shared" si="675"/>
        <v>0</v>
      </c>
      <c r="DB692" s="131">
        <f>+IF($I$7="SI",'INPUTS Y LISTAS'!$B$32,0)</f>
        <v>0</v>
      </c>
      <c r="DC692" s="132"/>
      <c r="DD692" s="130">
        <f t="shared" si="676"/>
        <v>0</v>
      </c>
      <c r="DE692" s="134">
        <f t="shared" si="677"/>
        <v>0</v>
      </c>
      <c r="DF692" s="131">
        <f>+IF($I$7="SI",'INPUTS Y LISTAS'!$B$33,0)</f>
        <v>0</v>
      </c>
      <c r="DG692" s="132"/>
      <c r="DH692" s="130">
        <f t="shared" si="678"/>
        <v>0</v>
      </c>
      <c r="DI692" s="134">
        <f t="shared" si="679"/>
        <v>0</v>
      </c>
      <c r="DJ692" s="136">
        <f t="shared" si="680"/>
        <v>0</v>
      </c>
    </row>
    <row r="693" spans="3:114" ht="15.75" hidden="1" outlineLevel="2" x14ac:dyDescent="0.2">
      <c r="C693" s="14">
        <f t="shared" si="687"/>
        <v>679</v>
      </c>
      <c r="D693" s="72"/>
      <c r="E693" s="69">
        <v>1</v>
      </c>
      <c r="F693" s="69"/>
      <c r="G693" s="70"/>
      <c r="H693" s="70"/>
      <c r="I693" s="70"/>
      <c r="J693" s="70"/>
      <c r="K693" s="70"/>
      <c r="L693" s="70"/>
      <c r="M693" s="70"/>
      <c r="N693" s="70"/>
      <c r="O693" s="70"/>
      <c r="P693" s="70"/>
      <c r="Q693" s="70"/>
      <c r="R693" s="70"/>
      <c r="S693" s="70"/>
      <c r="T693" s="70"/>
      <c r="U693" s="70"/>
      <c r="V693" s="70"/>
      <c r="W693" s="70"/>
      <c r="X693" s="70"/>
      <c r="Y693" s="71"/>
      <c r="Z693" s="87" t="s">
        <v>16</v>
      </c>
      <c r="AA693" s="15" t="str">
        <f>IF(G693="","",IF(Z693="SI",G693*(1+'INPUTS Y LISTAS'!$B$15),'Modelo Estadistico'!G693))</f>
        <v/>
      </c>
      <c r="AB693" s="15" t="str">
        <f>IF(H693="","",IF(Z693="SI",H693*(1+'INPUTS Y LISTAS'!$B$15),'Modelo Estadistico'!H693))</f>
        <v/>
      </c>
      <c r="AC693" s="15" t="str">
        <f>IF(I693="","",IF(Z693="SI",I693*(1+'INPUTS Y LISTAS'!$B$15),'Modelo Estadistico'!I693))</f>
        <v/>
      </c>
      <c r="AD693" s="15" t="str">
        <f>IF(J693="","",IF(Z693="SI",J693*(1+'INPUTS Y LISTAS'!$B$15),'Modelo Estadistico'!J693))</f>
        <v/>
      </c>
      <c r="AE693" s="15" t="str">
        <f>IF(K693="","",IF(Z693="SI",K693*(1+'INPUTS Y LISTAS'!$B$15),'Modelo Estadistico'!K693))</f>
        <v/>
      </c>
      <c r="AF693" s="15" t="str">
        <f>IF(L693="","",IF(Z693="SI",L693*(1+'INPUTS Y LISTAS'!$B$15),'Modelo Estadistico'!L693))</f>
        <v/>
      </c>
      <c r="AG693" s="15" t="str">
        <f>IF(M693="","",IF(Z693="SI",M693*(1+'INPUTS Y LISTAS'!$B$15),'Modelo Estadistico'!M693))</f>
        <v/>
      </c>
      <c r="AH693" s="15" t="str">
        <f>IF(N693="","",IF(Z693="SI",N693*(1+'INPUTS Y LISTAS'!$B$15),'Modelo Estadistico'!N693))</f>
        <v/>
      </c>
      <c r="AI693" s="15" t="str">
        <f>IF(O693="","",IF(Z693="SI",O693*(1+'INPUTS Y LISTAS'!$B$15),'Modelo Estadistico'!O693))</f>
        <v/>
      </c>
      <c r="AJ693" s="15" t="str">
        <f>IF(P693="","",IF(Z693="SI",P693*(1+'INPUTS Y LISTAS'!$B$15),'Modelo Estadistico'!P693))</f>
        <v/>
      </c>
      <c r="AK693" s="15" t="str">
        <f>IF(Q693="","",IF(Z693="SI",Q693*(1+'INPUTS Y LISTAS'!$B$15),'Modelo Estadistico'!Q693))</f>
        <v/>
      </c>
      <c r="AL693" s="15" t="str">
        <f>IF(R693="","",IF(Z693="SI",R693*(1+'INPUTS Y LISTAS'!$B$15),'Modelo Estadistico'!R693))</f>
        <v/>
      </c>
      <c r="AM693" s="15" t="str">
        <f>IF(S693="","",IF(Z693="SI",S693*(1+'INPUTS Y LISTAS'!$B$15),'Modelo Estadistico'!S693))</f>
        <v/>
      </c>
      <c r="AN693" s="15" t="str">
        <f>IF(T693="","",IF(Z693="SI",T693*(1+'INPUTS Y LISTAS'!$B$15),'Modelo Estadistico'!T693))</f>
        <v/>
      </c>
      <c r="AO693" s="15" t="str">
        <f>IF(U693="","",IF(Z693="SI",U693*(1+'INPUTS Y LISTAS'!$B$15),'Modelo Estadistico'!U693))</f>
        <v/>
      </c>
      <c r="AP693" s="15" t="str">
        <f>IF(V693="","",IF(Z693="SI",V693*(1+'INPUTS Y LISTAS'!$B$15),'Modelo Estadistico'!V693))</f>
        <v/>
      </c>
      <c r="AQ693" s="15" t="str">
        <f>IF(W693="","",IF(Z693="SI",W693*(1+'INPUTS Y LISTAS'!$B$15),'Modelo Estadistico'!W693))</f>
        <v/>
      </c>
      <c r="AR693" s="15" t="str">
        <f>IF(X693="","",IF(Z693="SI",X693*(1+'INPUTS Y LISTAS'!$B$15),'Modelo Estadistico'!X693))</f>
        <v/>
      </c>
      <c r="AS693" s="71"/>
      <c r="AT693" s="29" t="str">
        <f t="shared" si="688"/>
        <v/>
      </c>
      <c r="AU693" s="15" t="str">
        <f t="shared" si="689"/>
        <v/>
      </c>
      <c r="AV693" s="15" t="str">
        <f t="shared" si="690"/>
        <v/>
      </c>
      <c r="AW693" s="30" t="str">
        <f t="shared" si="691"/>
        <v/>
      </c>
      <c r="AX693" s="28" t="str">
        <f t="shared" si="670"/>
        <v/>
      </c>
      <c r="AY693" s="16" t="str">
        <f t="shared" si="642"/>
        <v/>
      </c>
      <c r="AZ693" s="16" t="str">
        <f t="shared" si="643"/>
        <v/>
      </c>
      <c r="BA693" s="16" t="str">
        <f t="shared" si="644"/>
        <v/>
      </c>
      <c r="BB693" s="16" t="str">
        <f t="shared" si="645"/>
        <v/>
      </c>
      <c r="BC693" s="16" t="str">
        <f t="shared" si="646"/>
        <v/>
      </c>
      <c r="BD693" s="16" t="str">
        <f t="shared" si="647"/>
        <v/>
      </c>
      <c r="BE693" s="16" t="str">
        <f t="shared" si="648"/>
        <v/>
      </c>
      <c r="BF693" s="16" t="str">
        <f t="shared" si="649"/>
        <v/>
      </c>
      <c r="BG693" s="16" t="str">
        <f t="shared" si="650"/>
        <v/>
      </c>
      <c r="BH693" s="16" t="str">
        <f t="shared" si="651"/>
        <v/>
      </c>
      <c r="BI693" s="16" t="str">
        <f t="shared" si="652"/>
        <v/>
      </c>
      <c r="BJ693" s="16" t="str">
        <f t="shared" si="653"/>
        <v/>
      </c>
      <c r="BK693" s="16" t="str">
        <f t="shared" si="654"/>
        <v/>
      </c>
      <c r="BL693" s="16" t="str">
        <f t="shared" si="655"/>
        <v/>
      </c>
      <c r="BM693" s="16"/>
      <c r="BN693" s="16" t="str">
        <f t="shared" si="656"/>
        <v/>
      </c>
      <c r="BO693" s="16" t="str">
        <f t="shared" si="657"/>
        <v/>
      </c>
      <c r="BP693" s="28" t="str">
        <f t="shared" si="658"/>
        <v/>
      </c>
      <c r="BQ693" s="16" t="str">
        <f t="shared" si="659"/>
        <v/>
      </c>
      <c r="BR693" s="16" t="str">
        <f t="shared" si="660"/>
        <v/>
      </c>
      <c r="BS693" s="16" t="str">
        <f t="shared" si="661"/>
        <v/>
      </c>
      <c r="BT693" s="16" t="str">
        <f t="shared" si="662"/>
        <v/>
      </c>
      <c r="BU693" s="16" t="str">
        <f t="shared" si="663"/>
        <v/>
      </c>
      <c r="BV693" s="16" t="str">
        <f t="shared" si="664"/>
        <v/>
      </c>
      <c r="BW693" s="16" t="str">
        <f t="shared" si="665"/>
        <v/>
      </c>
      <c r="BX693" s="16" t="str">
        <f t="shared" si="666"/>
        <v/>
      </c>
      <c r="BY693" s="16" t="str">
        <f t="shared" si="667"/>
        <v/>
      </c>
      <c r="BZ693" s="16" t="str">
        <f t="shared" si="696"/>
        <v/>
      </c>
      <c r="CA693" s="16" t="str">
        <f t="shared" si="696"/>
        <v/>
      </c>
      <c r="CB693" s="16" t="str">
        <f t="shared" si="696"/>
        <v/>
      </c>
      <c r="CC693" s="16" t="str">
        <f t="shared" si="696"/>
        <v/>
      </c>
      <c r="CD693" s="16" t="str">
        <f t="shared" si="696"/>
        <v/>
      </c>
      <c r="CE693" s="16" t="str">
        <f t="shared" si="696"/>
        <v/>
      </c>
      <c r="CF693" s="16" t="str">
        <f t="shared" si="696"/>
        <v/>
      </c>
      <c r="CG693" s="16" t="str">
        <f t="shared" si="696"/>
        <v/>
      </c>
      <c r="CH693" s="66" t="str">
        <f t="shared" si="669"/>
        <v/>
      </c>
      <c r="CI693" s="42" t="str">
        <f t="shared" si="681"/>
        <v/>
      </c>
      <c r="CJ693" s="42" t="str">
        <f t="shared" si="682"/>
        <v/>
      </c>
      <c r="CK693" s="42" t="str">
        <f t="shared" si="683"/>
        <v/>
      </c>
      <c r="CL693" s="42" t="str">
        <f t="shared" si="684"/>
        <v/>
      </c>
      <c r="CM693" s="42" t="str">
        <f t="shared" si="685"/>
        <v/>
      </c>
      <c r="CN693" s="65">
        <f t="shared" si="671"/>
        <v>0</v>
      </c>
      <c r="CO693" s="73"/>
      <c r="CP693" s="41">
        <f t="shared" si="692"/>
        <v>0</v>
      </c>
      <c r="CQ693" s="39">
        <f t="shared" si="693"/>
        <v>0</v>
      </c>
      <c r="CR693" s="40">
        <f t="shared" si="694"/>
        <v>0</v>
      </c>
      <c r="CS693" s="134">
        <f t="shared" si="695"/>
        <v>0</v>
      </c>
      <c r="CT693" s="17"/>
      <c r="CU693" s="129"/>
      <c r="CV693" s="130">
        <f t="shared" si="672"/>
        <v>0</v>
      </c>
      <c r="CW693" s="134">
        <f t="shared" si="673"/>
        <v>0</v>
      </c>
      <c r="CX693" s="131">
        <f>+IF($I$7="SI",'INPUTS Y LISTAS'!$B$31,0)</f>
        <v>0</v>
      </c>
      <c r="CY693" s="132"/>
      <c r="CZ693" s="130">
        <f t="shared" si="674"/>
        <v>0</v>
      </c>
      <c r="DA693" s="134">
        <f t="shared" si="675"/>
        <v>0</v>
      </c>
      <c r="DB693" s="131">
        <f>+IF($I$7="SI",'INPUTS Y LISTAS'!$B$32,0)</f>
        <v>0</v>
      </c>
      <c r="DC693" s="132"/>
      <c r="DD693" s="130">
        <f t="shared" si="676"/>
        <v>0</v>
      </c>
      <c r="DE693" s="134">
        <f t="shared" si="677"/>
        <v>0</v>
      </c>
      <c r="DF693" s="131">
        <f>+IF($I$7="SI",'INPUTS Y LISTAS'!$B$33,0)</f>
        <v>0</v>
      </c>
      <c r="DG693" s="132"/>
      <c r="DH693" s="130">
        <f t="shared" si="678"/>
        <v>0</v>
      </c>
      <c r="DI693" s="134">
        <f t="shared" si="679"/>
        <v>0</v>
      </c>
      <c r="DJ693" s="136">
        <f t="shared" si="680"/>
        <v>0</v>
      </c>
    </row>
    <row r="694" spans="3:114" ht="15.75" hidden="1" outlineLevel="2" x14ac:dyDescent="0.2">
      <c r="C694" s="14">
        <f t="shared" si="687"/>
        <v>680</v>
      </c>
      <c r="D694" s="72"/>
      <c r="E694" s="69">
        <v>1</v>
      </c>
      <c r="F694" s="69"/>
      <c r="G694" s="70"/>
      <c r="H694" s="70"/>
      <c r="I694" s="70"/>
      <c r="J694" s="70"/>
      <c r="K694" s="70"/>
      <c r="L694" s="70"/>
      <c r="M694" s="70"/>
      <c r="N694" s="70"/>
      <c r="O694" s="70"/>
      <c r="P694" s="70"/>
      <c r="Q694" s="70"/>
      <c r="R694" s="70"/>
      <c r="S694" s="70"/>
      <c r="T694" s="70"/>
      <c r="U694" s="70"/>
      <c r="V694" s="70"/>
      <c r="W694" s="70"/>
      <c r="X694" s="70"/>
      <c r="Y694" s="71"/>
      <c r="Z694" s="87" t="s">
        <v>16</v>
      </c>
      <c r="AA694" s="15" t="str">
        <f>IF(G694="","",IF(Z694="SI",G694*(1+'INPUTS Y LISTAS'!$B$15),'Modelo Estadistico'!G694))</f>
        <v/>
      </c>
      <c r="AB694" s="15" t="str">
        <f>IF(H694="","",IF(Z694="SI",H694*(1+'INPUTS Y LISTAS'!$B$15),'Modelo Estadistico'!H694))</f>
        <v/>
      </c>
      <c r="AC694" s="15" t="str">
        <f>IF(I694="","",IF(Z694="SI",I694*(1+'INPUTS Y LISTAS'!$B$15),'Modelo Estadistico'!I694))</f>
        <v/>
      </c>
      <c r="AD694" s="15" t="str">
        <f>IF(J694="","",IF(Z694="SI",J694*(1+'INPUTS Y LISTAS'!$B$15),'Modelo Estadistico'!J694))</f>
        <v/>
      </c>
      <c r="AE694" s="15" t="str">
        <f>IF(K694="","",IF(Z694="SI",K694*(1+'INPUTS Y LISTAS'!$B$15),'Modelo Estadistico'!K694))</f>
        <v/>
      </c>
      <c r="AF694" s="15" t="str">
        <f>IF(L694="","",IF(Z694="SI",L694*(1+'INPUTS Y LISTAS'!$B$15),'Modelo Estadistico'!L694))</f>
        <v/>
      </c>
      <c r="AG694" s="15" t="str">
        <f>IF(M694="","",IF(Z694="SI",M694*(1+'INPUTS Y LISTAS'!$B$15),'Modelo Estadistico'!M694))</f>
        <v/>
      </c>
      <c r="AH694" s="15" t="str">
        <f>IF(N694="","",IF(Z694="SI",N694*(1+'INPUTS Y LISTAS'!$B$15),'Modelo Estadistico'!N694))</f>
        <v/>
      </c>
      <c r="AI694" s="15" t="str">
        <f>IF(O694="","",IF(Z694="SI",O694*(1+'INPUTS Y LISTAS'!$B$15),'Modelo Estadistico'!O694))</f>
        <v/>
      </c>
      <c r="AJ694" s="15" t="str">
        <f>IF(P694="","",IF(Z694="SI",P694*(1+'INPUTS Y LISTAS'!$B$15),'Modelo Estadistico'!P694))</f>
        <v/>
      </c>
      <c r="AK694" s="15" t="str">
        <f>IF(Q694="","",IF(Z694="SI",Q694*(1+'INPUTS Y LISTAS'!$B$15),'Modelo Estadistico'!Q694))</f>
        <v/>
      </c>
      <c r="AL694" s="15" t="str">
        <f>IF(R694="","",IF(Z694="SI",R694*(1+'INPUTS Y LISTAS'!$B$15),'Modelo Estadistico'!R694))</f>
        <v/>
      </c>
      <c r="AM694" s="15" t="str">
        <f>IF(S694="","",IF(Z694="SI",S694*(1+'INPUTS Y LISTAS'!$B$15),'Modelo Estadistico'!S694))</f>
        <v/>
      </c>
      <c r="AN694" s="15" t="str">
        <f>IF(T694="","",IF(Z694="SI",T694*(1+'INPUTS Y LISTAS'!$B$15),'Modelo Estadistico'!T694))</f>
        <v/>
      </c>
      <c r="AO694" s="15" t="str">
        <f>IF(U694="","",IF(Z694="SI",U694*(1+'INPUTS Y LISTAS'!$B$15),'Modelo Estadistico'!U694))</f>
        <v/>
      </c>
      <c r="AP694" s="15" t="str">
        <f>IF(V694="","",IF(Z694="SI",V694*(1+'INPUTS Y LISTAS'!$B$15),'Modelo Estadistico'!V694))</f>
        <v/>
      </c>
      <c r="AQ694" s="15" t="str">
        <f>IF(W694="","",IF(Z694="SI",W694*(1+'INPUTS Y LISTAS'!$B$15),'Modelo Estadistico'!W694))</f>
        <v/>
      </c>
      <c r="AR694" s="15" t="str">
        <f>IF(X694="","",IF(Z694="SI",X694*(1+'INPUTS Y LISTAS'!$B$15),'Modelo Estadistico'!X694))</f>
        <v/>
      </c>
      <c r="AS694" s="71"/>
      <c r="AT694" s="29" t="str">
        <f t="shared" si="688"/>
        <v/>
      </c>
      <c r="AU694" s="15" t="str">
        <f t="shared" si="689"/>
        <v/>
      </c>
      <c r="AV694" s="15" t="str">
        <f t="shared" si="690"/>
        <v/>
      </c>
      <c r="AW694" s="30" t="str">
        <f t="shared" si="691"/>
        <v/>
      </c>
      <c r="AX694" s="28" t="str">
        <f t="shared" si="670"/>
        <v/>
      </c>
      <c r="AY694" s="16" t="str">
        <f t="shared" si="642"/>
        <v/>
      </c>
      <c r="AZ694" s="16" t="str">
        <f t="shared" si="643"/>
        <v/>
      </c>
      <c r="BA694" s="16" t="str">
        <f t="shared" si="644"/>
        <v/>
      </c>
      <c r="BB694" s="16" t="str">
        <f t="shared" si="645"/>
        <v/>
      </c>
      <c r="BC694" s="16" t="str">
        <f t="shared" si="646"/>
        <v/>
      </c>
      <c r="BD694" s="16" t="str">
        <f t="shared" si="647"/>
        <v/>
      </c>
      <c r="BE694" s="16" t="str">
        <f t="shared" si="648"/>
        <v/>
      </c>
      <c r="BF694" s="16" t="str">
        <f t="shared" si="649"/>
        <v/>
      </c>
      <c r="BG694" s="16" t="str">
        <f t="shared" si="650"/>
        <v/>
      </c>
      <c r="BH694" s="16" t="str">
        <f t="shared" si="651"/>
        <v/>
      </c>
      <c r="BI694" s="16" t="str">
        <f t="shared" si="652"/>
        <v/>
      </c>
      <c r="BJ694" s="16" t="str">
        <f t="shared" si="653"/>
        <v/>
      </c>
      <c r="BK694" s="16" t="str">
        <f t="shared" si="654"/>
        <v/>
      </c>
      <c r="BL694" s="16" t="str">
        <f t="shared" si="655"/>
        <v/>
      </c>
      <c r="BM694" s="16"/>
      <c r="BN694" s="16" t="str">
        <f t="shared" si="656"/>
        <v/>
      </c>
      <c r="BO694" s="16" t="str">
        <f t="shared" si="657"/>
        <v/>
      </c>
      <c r="BP694" s="28" t="str">
        <f t="shared" si="658"/>
        <v/>
      </c>
      <c r="BQ694" s="16" t="str">
        <f t="shared" si="659"/>
        <v/>
      </c>
      <c r="BR694" s="16" t="str">
        <f t="shared" si="660"/>
        <v/>
      </c>
      <c r="BS694" s="16" t="str">
        <f t="shared" si="661"/>
        <v/>
      </c>
      <c r="BT694" s="16" t="str">
        <f t="shared" si="662"/>
        <v/>
      </c>
      <c r="BU694" s="16" t="str">
        <f t="shared" si="663"/>
        <v/>
      </c>
      <c r="BV694" s="16" t="str">
        <f t="shared" si="664"/>
        <v/>
      </c>
      <c r="BW694" s="16" t="str">
        <f t="shared" si="665"/>
        <v/>
      </c>
      <c r="BX694" s="16" t="str">
        <f t="shared" si="666"/>
        <v/>
      </c>
      <c r="BY694" s="16" t="str">
        <f t="shared" si="667"/>
        <v/>
      </c>
      <c r="BZ694" s="16" t="str">
        <f t="shared" si="696"/>
        <v/>
      </c>
      <c r="CA694" s="16" t="str">
        <f t="shared" si="696"/>
        <v/>
      </c>
      <c r="CB694" s="16" t="str">
        <f t="shared" si="696"/>
        <v/>
      </c>
      <c r="CC694" s="16" t="str">
        <f t="shared" si="696"/>
        <v/>
      </c>
      <c r="CD694" s="16" t="str">
        <f t="shared" si="696"/>
        <v/>
      </c>
      <c r="CE694" s="16" t="str">
        <f t="shared" si="696"/>
        <v/>
      </c>
      <c r="CF694" s="16" t="str">
        <f t="shared" si="696"/>
        <v/>
      </c>
      <c r="CG694" s="16" t="str">
        <f t="shared" si="696"/>
        <v/>
      </c>
      <c r="CH694" s="66" t="str">
        <f t="shared" si="669"/>
        <v/>
      </c>
      <c r="CI694" s="42" t="str">
        <f t="shared" si="681"/>
        <v/>
      </c>
      <c r="CJ694" s="42" t="str">
        <f t="shared" si="682"/>
        <v/>
      </c>
      <c r="CK694" s="42" t="str">
        <f t="shared" si="683"/>
        <v/>
      </c>
      <c r="CL694" s="42" t="str">
        <f t="shared" si="684"/>
        <v/>
      </c>
      <c r="CM694" s="42" t="str">
        <f t="shared" si="685"/>
        <v/>
      </c>
      <c r="CN694" s="65">
        <f t="shared" si="671"/>
        <v>0</v>
      </c>
      <c r="CO694" s="73"/>
      <c r="CP694" s="41">
        <f t="shared" si="692"/>
        <v>0</v>
      </c>
      <c r="CQ694" s="39">
        <f t="shared" si="693"/>
        <v>0</v>
      </c>
      <c r="CR694" s="40">
        <f t="shared" si="694"/>
        <v>0</v>
      </c>
      <c r="CS694" s="134">
        <f t="shared" si="695"/>
        <v>0</v>
      </c>
      <c r="CT694" s="17"/>
      <c r="CU694" s="129"/>
      <c r="CV694" s="130">
        <f t="shared" si="672"/>
        <v>0</v>
      </c>
      <c r="CW694" s="134">
        <f t="shared" si="673"/>
        <v>0</v>
      </c>
      <c r="CX694" s="131">
        <f>+IF($I$7="SI",'INPUTS Y LISTAS'!$B$31,0)</f>
        <v>0</v>
      </c>
      <c r="CY694" s="132"/>
      <c r="CZ694" s="130">
        <f t="shared" si="674"/>
        <v>0</v>
      </c>
      <c r="DA694" s="134">
        <f t="shared" si="675"/>
        <v>0</v>
      </c>
      <c r="DB694" s="131">
        <f>+IF($I$7="SI",'INPUTS Y LISTAS'!$B$32,0)</f>
        <v>0</v>
      </c>
      <c r="DC694" s="132"/>
      <c r="DD694" s="130">
        <f t="shared" si="676"/>
        <v>0</v>
      </c>
      <c r="DE694" s="134">
        <f t="shared" si="677"/>
        <v>0</v>
      </c>
      <c r="DF694" s="131">
        <f>+IF($I$7="SI",'INPUTS Y LISTAS'!$B$33,0)</f>
        <v>0</v>
      </c>
      <c r="DG694" s="132"/>
      <c r="DH694" s="130">
        <f t="shared" si="678"/>
        <v>0</v>
      </c>
      <c r="DI694" s="134">
        <f t="shared" si="679"/>
        <v>0</v>
      </c>
      <c r="DJ694" s="136">
        <f t="shared" si="680"/>
        <v>0</v>
      </c>
    </row>
    <row r="695" spans="3:114" ht="15.75" hidden="1" outlineLevel="2" x14ac:dyDescent="0.2">
      <c r="C695" s="14">
        <f t="shared" si="687"/>
        <v>681</v>
      </c>
      <c r="D695" s="72"/>
      <c r="E695" s="69">
        <v>1</v>
      </c>
      <c r="F695" s="69"/>
      <c r="G695" s="70"/>
      <c r="H695" s="70"/>
      <c r="I695" s="70"/>
      <c r="J695" s="70"/>
      <c r="K695" s="70"/>
      <c r="L695" s="70"/>
      <c r="M695" s="70"/>
      <c r="N695" s="70"/>
      <c r="O695" s="70"/>
      <c r="P695" s="70"/>
      <c r="Q695" s="70"/>
      <c r="R695" s="70"/>
      <c r="S695" s="70"/>
      <c r="T695" s="70"/>
      <c r="U695" s="70"/>
      <c r="V695" s="70"/>
      <c r="W695" s="70"/>
      <c r="X695" s="70"/>
      <c r="Y695" s="71"/>
      <c r="Z695" s="87" t="s">
        <v>16</v>
      </c>
      <c r="AA695" s="15" t="str">
        <f>IF(G695="","",IF(Z695="SI",G695*(1+'INPUTS Y LISTAS'!$B$15),'Modelo Estadistico'!G695))</f>
        <v/>
      </c>
      <c r="AB695" s="15" t="str">
        <f>IF(H695="","",IF(Z695="SI",H695*(1+'INPUTS Y LISTAS'!$B$15),'Modelo Estadistico'!H695))</f>
        <v/>
      </c>
      <c r="AC695" s="15" t="str">
        <f>IF(I695="","",IF(Z695="SI",I695*(1+'INPUTS Y LISTAS'!$B$15),'Modelo Estadistico'!I695))</f>
        <v/>
      </c>
      <c r="AD695" s="15" t="str">
        <f>IF(J695="","",IF(Z695="SI",J695*(1+'INPUTS Y LISTAS'!$B$15),'Modelo Estadistico'!J695))</f>
        <v/>
      </c>
      <c r="AE695" s="15" t="str">
        <f>IF(K695="","",IF(Z695="SI",K695*(1+'INPUTS Y LISTAS'!$B$15),'Modelo Estadistico'!K695))</f>
        <v/>
      </c>
      <c r="AF695" s="15" t="str">
        <f>IF(L695="","",IF(Z695="SI",L695*(1+'INPUTS Y LISTAS'!$B$15),'Modelo Estadistico'!L695))</f>
        <v/>
      </c>
      <c r="AG695" s="15" t="str">
        <f>IF(M695="","",IF(Z695="SI",M695*(1+'INPUTS Y LISTAS'!$B$15),'Modelo Estadistico'!M695))</f>
        <v/>
      </c>
      <c r="AH695" s="15" t="str">
        <f>IF(N695="","",IF(Z695="SI",N695*(1+'INPUTS Y LISTAS'!$B$15),'Modelo Estadistico'!N695))</f>
        <v/>
      </c>
      <c r="AI695" s="15" t="str">
        <f>IF(O695="","",IF(Z695="SI",O695*(1+'INPUTS Y LISTAS'!$B$15),'Modelo Estadistico'!O695))</f>
        <v/>
      </c>
      <c r="AJ695" s="15" t="str">
        <f>IF(P695="","",IF(Z695="SI",P695*(1+'INPUTS Y LISTAS'!$B$15),'Modelo Estadistico'!P695))</f>
        <v/>
      </c>
      <c r="AK695" s="15" t="str">
        <f>IF(Q695="","",IF(Z695="SI",Q695*(1+'INPUTS Y LISTAS'!$B$15),'Modelo Estadistico'!Q695))</f>
        <v/>
      </c>
      <c r="AL695" s="15" t="str">
        <f>IF(R695="","",IF(Z695="SI",R695*(1+'INPUTS Y LISTAS'!$B$15),'Modelo Estadistico'!R695))</f>
        <v/>
      </c>
      <c r="AM695" s="15" t="str">
        <f>IF(S695="","",IF(Z695="SI",S695*(1+'INPUTS Y LISTAS'!$B$15),'Modelo Estadistico'!S695))</f>
        <v/>
      </c>
      <c r="AN695" s="15" t="str">
        <f>IF(T695="","",IF(Z695="SI",T695*(1+'INPUTS Y LISTAS'!$B$15),'Modelo Estadistico'!T695))</f>
        <v/>
      </c>
      <c r="AO695" s="15" t="str">
        <f>IF(U695="","",IF(Z695="SI",U695*(1+'INPUTS Y LISTAS'!$B$15),'Modelo Estadistico'!U695))</f>
        <v/>
      </c>
      <c r="AP695" s="15" t="str">
        <f>IF(V695="","",IF(Z695="SI",V695*(1+'INPUTS Y LISTAS'!$B$15),'Modelo Estadistico'!V695))</f>
        <v/>
      </c>
      <c r="AQ695" s="15" t="str">
        <f>IF(W695="","",IF(Z695="SI",W695*(1+'INPUTS Y LISTAS'!$B$15),'Modelo Estadistico'!W695))</f>
        <v/>
      </c>
      <c r="AR695" s="15" t="str">
        <f>IF(X695="","",IF(Z695="SI",X695*(1+'INPUTS Y LISTAS'!$B$15),'Modelo Estadistico'!X695))</f>
        <v/>
      </c>
      <c r="AS695" s="71"/>
      <c r="AT695" s="29" t="str">
        <f t="shared" si="688"/>
        <v/>
      </c>
      <c r="AU695" s="15" t="str">
        <f t="shared" si="689"/>
        <v/>
      </c>
      <c r="AV695" s="15" t="str">
        <f t="shared" si="690"/>
        <v/>
      </c>
      <c r="AW695" s="30" t="str">
        <f t="shared" si="691"/>
        <v/>
      </c>
      <c r="AX695" s="28" t="str">
        <f t="shared" si="670"/>
        <v/>
      </c>
      <c r="AY695" s="16" t="str">
        <f t="shared" si="642"/>
        <v/>
      </c>
      <c r="AZ695" s="16" t="str">
        <f t="shared" si="643"/>
        <v/>
      </c>
      <c r="BA695" s="16" t="str">
        <f t="shared" si="644"/>
        <v/>
      </c>
      <c r="BB695" s="16" t="str">
        <f t="shared" si="645"/>
        <v/>
      </c>
      <c r="BC695" s="16" t="str">
        <f t="shared" si="646"/>
        <v/>
      </c>
      <c r="BD695" s="16" t="str">
        <f t="shared" si="647"/>
        <v/>
      </c>
      <c r="BE695" s="16" t="str">
        <f t="shared" si="648"/>
        <v/>
      </c>
      <c r="BF695" s="16" t="str">
        <f t="shared" si="649"/>
        <v/>
      </c>
      <c r="BG695" s="16" t="str">
        <f t="shared" si="650"/>
        <v/>
      </c>
      <c r="BH695" s="16" t="str">
        <f t="shared" si="651"/>
        <v/>
      </c>
      <c r="BI695" s="16" t="str">
        <f t="shared" si="652"/>
        <v/>
      </c>
      <c r="BJ695" s="16" t="str">
        <f t="shared" si="653"/>
        <v/>
      </c>
      <c r="BK695" s="16" t="str">
        <f t="shared" si="654"/>
        <v/>
      </c>
      <c r="BL695" s="16" t="str">
        <f t="shared" si="655"/>
        <v/>
      </c>
      <c r="BM695" s="16"/>
      <c r="BN695" s="16" t="str">
        <f t="shared" si="656"/>
        <v/>
      </c>
      <c r="BO695" s="16" t="str">
        <f t="shared" si="657"/>
        <v/>
      </c>
      <c r="BP695" s="28" t="str">
        <f t="shared" si="658"/>
        <v/>
      </c>
      <c r="BQ695" s="16" t="str">
        <f t="shared" si="659"/>
        <v/>
      </c>
      <c r="BR695" s="16" t="str">
        <f t="shared" si="660"/>
        <v/>
      </c>
      <c r="BS695" s="16" t="str">
        <f t="shared" si="661"/>
        <v/>
      </c>
      <c r="BT695" s="16" t="str">
        <f t="shared" si="662"/>
        <v/>
      </c>
      <c r="BU695" s="16" t="str">
        <f t="shared" si="663"/>
        <v/>
      </c>
      <c r="BV695" s="16" t="str">
        <f t="shared" si="664"/>
        <v/>
      </c>
      <c r="BW695" s="16" t="str">
        <f t="shared" si="665"/>
        <v/>
      </c>
      <c r="BX695" s="16" t="str">
        <f t="shared" si="666"/>
        <v/>
      </c>
      <c r="BY695" s="16" t="str">
        <f t="shared" si="667"/>
        <v/>
      </c>
      <c r="BZ695" s="16" t="str">
        <f t="shared" si="696"/>
        <v/>
      </c>
      <c r="CA695" s="16" t="str">
        <f t="shared" si="696"/>
        <v/>
      </c>
      <c r="CB695" s="16" t="str">
        <f t="shared" si="696"/>
        <v/>
      </c>
      <c r="CC695" s="16" t="str">
        <f t="shared" si="696"/>
        <v/>
      </c>
      <c r="CD695" s="16" t="str">
        <f t="shared" si="696"/>
        <v/>
      </c>
      <c r="CE695" s="16" t="str">
        <f t="shared" si="696"/>
        <v/>
      </c>
      <c r="CF695" s="16" t="str">
        <f t="shared" si="696"/>
        <v/>
      </c>
      <c r="CG695" s="16" t="str">
        <f t="shared" si="696"/>
        <v/>
      </c>
      <c r="CH695" s="66" t="str">
        <f t="shared" si="669"/>
        <v/>
      </c>
      <c r="CI695" s="42" t="str">
        <f t="shared" si="681"/>
        <v/>
      </c>
      <c r="CJ695" s="42" t="str">
        <f t="shared" si="682"/>
        <v/>
      </c>
      <c r="CK695" s="42" t="str">
        <f t="shared" si="683"/>
        <v/>
      </c>
      <c r="CL695" s="42" t="str">
        <f t="shared" si="684"/>
        <v/>
      </c>
      <c r="CM695" s="42" t="str">
        <f t="shared" si="685"/>
        <v/>
      </c>
      <c r="CN695" s="65">
        <f t="shared" si="671"/>
        <v>0</v>
      </c>
      <c r="CO695" s="73"/>
      <c r="CP695" s="41">
        <f t="shared" si="692"/>
        <v>0</v>
      </c>
      <c r="CQ695" s="39">
        <f t="shared" si="693"/>
        <v>0</v>
      </c>
      <c r="CR695" s="40">
        <f t="shared" si="694"/>
        <v>0</v>
      </c>
      <c r="CS695" s="134">
        <f t="shared" si="695"/>
        <v>0</v>
      </c>
      <c r="CT695" s="17"/>
      <c r="CU695" s="129"/>
      <c r="CV695" s="130">
        <f t="shared" si="672"/>
        <v>0</v>
      </c>
      <c r="CW695" s="134">
        <f t="shared" si="673"/>
        <v>0</v>
      </c>
      <c r="CX695" s="131">
        <f>+IF($I$7="SI",'INPUTS Y LISTAS'!$B$31,0)</f>
        <v>0</v>
      </c>
      <c r="CY695" s="132"/>
      <c r="CZ695" s="130">
        <f t="shared" si="674"/>
        <v>0</v>
      </c>
      <c r="DA695" s="134">
        <f t="shared" si="675"/>
        <v>0</v>
      </c>
      <c r="DB695" s="131">
        <f>+IF($I$7="SI",'INPUTS Y LISTAS'!$B$32,0)</f>
        <v>0</v>
      </c>
      <c r="DC695" s="132"/>
      <c r="DD695" s="130">
        <f t="shared" si="676"/>
        <v>0</v>
      </c>
      <c r="DE695" s="134">
        <f t="shared" si="677"/>
        <v>0</v>
      </c>
      <c r="DF695" s="131">
        <f>+IF($I$7="SI",'INPUTS Y LISTAS'!$B$33,0)</f>
        <v>0</v>
      </c>
      <c r="DG695" s="132"/>
      <c r="DH695" s="130">
        <f t="shared" si="678"/>
        <v>0</v>
      </c>
      <c r="DI695" s="134">
        <f t="shared" si="679"/>
        <v>0</v>
      </c>
      <c r="DJ695" s="136">
        <f t="shared" si="680"/>
        <v>0</v>
      </c>
    </row>
    <row r="696" spans="3:114" ht="15.75" hidden="1" outlineLevel="2" x14ac:dyDescent="0.2">
      <c r="C696" s="14">
        <f t="shared" si="687"/>
        <v>682</v>
      </c>
      <c r="D696" s="72"/>
      <c r="E696" s="69">
        <v>1</v>
      </c>
      <c r="F696" s="69"/>
      <c r="G696" s="70"/>
      <c r="H696" s="70"/>
      <c r="I696" s="70"/>
      <c r="J696" s="70"/>
      <c r="K696" s="70"/>
      <c r="L696" s="70"/>
      <c r="M696" s="70"/>
      <c r="N696" s="70"/>
      <c r="O696" s="70"/>
      <c r="P696" s="70"/>
      <c r="Q696" s="70"/>
      <c r="R696" s="70"/>
      <c r="S696" s="70"/>
      <c r="T696" s="70"/>
      <c r="U696" s="70"/>
      <c r="V696" s="70"/>
      <c r="W696" s="70"/>
      <c r="X696" s="70"/>
      <c r="Y696" s="71"/>
      <c r="Z696" s="87" t="s">
        <v>16</v>
      </c>
      <c r="AA696" s="15" t="str">
        <f>IF(G696="","",IF(Z696="SI",G696*(1+'INPUTS Y LISTAS'!$B$15),'Modelo Estadistico'!G696))</f>
        <v/>
      </c>
      <c r="AB696" s="15" t="str">
        <f>IF(H696="","",IF(Z696="SI",H696*(1+'INPUTS Y LISTAS'!$B$15),'Modelo Estadistico'!H696))</f>
        <v/>
      </c>
      <c r="AC696" s="15" t="str">
        <f>IF(I696="","",IF(Z696="SI",I696*(1+'INPUTS Y LISTAS'!$B$15),'Modelo Estadistico'!I696))</f>
        <v/>
      </c>
      <c r="AD696" s="15" t="str">
        <f>IF(J696="","",IF(Z696="SI",J696*(1+'INPUTS Y LISTAS'!$B$15),'Modelo Estadistico'!J696))</f>
        <v/>
      </c>
      <c r="AE696" s="15" t="str">
        <f>IF(K696="","",IF(Z696="SI",K696*(1+'INPUTS Y LISTAS'!$B$15),'Modelo Estadistico'!K696))</f>
        <v/>
      </c>
      <c r="AF696" s="15" t="str">
        <f>IF(L696="","",IF(Z696="SI",L696*(1+'INPUTS Y LISTAS'!$B$15),'Modelo Estadistico'!L696))</f>
        <v/>
      </c>
      <c r="AG696" s="15" t="str">
        <f>IF(M696="","",IF(Z696="SI",M696*(1+'INPUTS Y LISTAS'!$B$15),'Modelo Estadistico'!M696))</f>
        <v/>
      </c>
      <c r="AH696" s="15" t="str">
        <f>IF(N696="","",IF(Z696="SI",N696*(1+'INPUTS Y LISTAS'!$B$15),'Modelo Estadistico'!N696))</f>
        <v/>
      </c>
      <c r="AI696" s="15" t="str">
        <f>IF(O696="","",IF(Z696="SI",O696*(1+'INPUTS Y LISTAS'!$B$15),'Modelo Estadistico'!O696))</f>
        <v/>
      </c>
      <c r="AJ696" s="15" t="str">
        <f>IF(P696="","",IF(Z696="SI",P696*(1+'INPUTS Y LISTAS'!$B$15),'Modelo Estadistico'!P696))</f>
        <v/>
      </c>
      <c r="AK696" s="15" t="str">
        <f>IF(Q696="","",IF(Z696="SI",Q696*(1+'INPUTS Y LISTAS'!$B$15),'Modelo Estadistico'!Q696))</f>
        <v/>
      </c>
      <c r="AL696" s="15" t="str">
        <f>IF(R696="","",IF(Z696="SI",R696*(1+'INPUTS Y LISTAS'!$B$15),'Modelo Estadistico'!R696))</f>
        <v/>
      </c>
      <c r="AM696" s="15" t="str">
        <f>IF(S696="","",IF(Z696="SI",S696*(1+'INPUTS Y LISTAS'!$B$15),'Modelo Estadistico'!S696))</f>
        <v/>
      </c>
      <c r="AN696" s="15" t="str">
        <f>IF(T696="","",IF(Z696="SI",T696*(1+'INPUTS Y LISTAS'!$B$15),'Modelo Estadistico'!T696))</f>
        <v/>
      </c>
      <c r="AO696" s="15" t="str">
        <f>IF(U696="","",IF(Z696="SI",U696*(1+'INPUTS Y LISTAS'!$B$15),'Modelo Estadistico'!U696))</f>
        <v/>
      </c>
      <c r="AP696" s="15" t="str">
        <f>IF(V696="","",IF(Z696="SI",V696*(1+'INPUTS Y LISTAS'!$B$15),'Modelo Estadistico'!V696))</f>
        <v/>
      </c>
      <c r="AQ696" s="15" t="str">
        <f>IF(W696="","",IF(Z696="SI",W696*(1+'INPUTS Y LISTAS'!$B$15),'Modelo Estadistico'!W696))</f>
        <v/>
      </c>
      <c r="AR696" s="15" t="str">
        <f>IF(X696="","",IF(Z696="SI",X696*(1+'INPUTS Y LISTAS'!$B$15),'Modelo Estadistico'!X696))</f>
        <v/>
      </c>
      <c r="AS696" s="71"/>
      <c r="AT696" s="29" t="str">
        <f t="shared" si="688"/>
        <v/>
      </c>
      <c r="AU696" s="15" t="str">
        <f t="shared" si="689"/>
        <v/>
      </c>
      <c r="AV696" s="15" t="str">
        <f t="shared" si="690"/>
        <v/>
      </c>
      <c r="AW696" s="30" t="str">
        <f t="shared" si="691"/>
        <v/>
      </c>
      <c r="AX696" s="28" t="str">
        <f t="shared" si="670"/>
        <v/>
      </c>
      <c r="AY696" s="16" t="str">
        <f t="shared" si="642"/>
        <v/>
      </c>
      <c r="AZ696" s="16" t="str">
        <f t="shared" si="643"/>
        <v/>
      </c>
      <c r="BA696" s="16" t="str">
        <f t="shared" si="644"/>
        <v/>
      </c>
      <c r="BB696" s="16" t="str">
        <f t="shared" si="645"/>
        <v/>
      </c>
      <c r="BC696" s="16" t="str">
        <f t="shared" si="646"/>
        <v/>
      </c>
      <c r="BD696" s="16" t="str">
        <f t="shared" si="647"/>
        <v/>
      </c>
      <c r="BE696" s="16" t="str">
        <f t="shared" si="648"/>
        <v/>
      </c>
      <c r="BF696" s="16" t="str">
        <f t="shared" si="649"/>
        <v/>
      </c>
      <c r="BG696" s="16" t="str">
        <f t="shared" si="650"/>
        <v/>
      </c>
      <c r="BH696" s="16" t="str">
        <f t="shared" si="651"/>
        <v/>
      </c>
      <c r="BI696" s="16" t="str">
        <f t="shared" si="652"/>
        <v/>
      </c>
      <c r="BJ696" s="16" t="str">
        <f t="shared" si="653"/>
        <v/>
      </c>
      <c r="BK696" s="16" t="str">
        <f t="shared" si="654"/>
        <v/>
      </c>
      <c r="BL696" s="16" t="str">
        <f t="shared" si="655"/>
        <v/>
      </c>
      <c r="BM696" s="16"/>
      <c r="BN696" s="16" t="str">
        <f t="shared" si="656"/>
        <v/>
      </c>
      <c r="BO696" s="16" t="str">
        <f t="shared" si="657"/>
        <v/>
      </c>
      <c r="BP696" s="28" t="str">
        <f t="shared" si="658"/>
        <v/>
      </c>
      <c r="BQ696" s="16" t="str">
        <f t="shared" si="659"/>
        <v/>
      </c>
      <c r="BR696" s="16" t="str">
        <f t="shared" si="660"/>
        <v/>
      </c>
      <c r="BS696" s="16" t="str">
        <f t="shared" si="661"/>
        <v/>
      </c>
      <c r="BT696" s="16" t="str">
        <f t="shared" si="662"/>
        <v/>
      </c>
      <c r="BU696" s="16" t="str">
        <f t="shared" si="663"/>
        <v/>
      </c>
      <c r="BV696" s="16" t="str">
        <f t="shared" si="664"/>
        <v/>
      </c>
      <c r="BW696" s="16" t="str">
        <f t="shared" si="665"/>
        <v/>
      </c>
      <c r="BX696" s="16" t="str">
        <f t="shared" si="666"/>
        <v/>
      </c>
      <c r="BY696" s="16" t="str">
        <f t="shared" si="667"/>
        <v/>
      </c>
      <c r="BZ696" s="16" t="str">
        <f t="shared" si="696"/>
        <v/>
      </c>
      <c r="CA696" s="16" t="str">
        <f t="shared" si="696"/>
        <v/>
      </c>
      <c r="CB696" s="16" t="str">
        <f t="shared" si="696"/>
        <v/>
      </c>
      <c r="CC696" s="16" t="str">
        <f t="shared" si="696"/>
        <v/>
      </c>
      <c r="CD696" s="16" t="str">
        <f t="shared" si="696"/>
        <v/>
      </c>
      <c r="CE696" s="16" t="str">
        <f t="shared" si="696"/>
        <v/>
      </c>
      <c r="CF696" s="16" t="str">
        <f t="shared" si="696"/>
        <v/>
      </c>
      <c r="CG696" s="16" t="str">
        <f t="shared" si="696"/>
        <v/>
      </c>
      <c r="CH696" s="66" t="str">
        <f t="shared" si="669"/>
        <v/>
      </c>
      <c r="CI696" s="42" t="str">
        <f t="shared" si="681"/>
        <v/>
      </c>
      <c r="CJ696" s="42" t="str">
        <f t="shared" si="682"/>
        <v/>
      </c>
      <c r="CK696" s="42" t="str">
        <f t="shared" si="683"/>
        <v/>
      </c>
      <c r="CL696" s="42" t="str">
        <f t="shared" si="684"/>
        <v/>
      </c>
      <c r="CM696" s="42" t="str">
        <f t="shared" si="685"/>
        <v/>
      </c>
      <c r="CN696" s="65">
        <f t="shared" si="671"/>
        <v>0</v>
      </c>
      <c r="CO696" s="73"/>
      <c r="CP696" s="41">
        <f t="shared" si="692"/>
        <v>0</v>
      </c>
      <c r="CQ696" s="39">
        <f t="shared" si="693"/>
        <v>0</v>
      </c>
      <c r="CR696" s="40">
        <f t="shared" si="694"/>
        <v>0</v>
      </c>
      <c r="CS696" s="134">
        <f t="shared" si="695"/>
        <v>0</v>
      </c>
      <c r="CT696" s="17"/>
      <c r="CU696" s="129"/>
      <c r="CV696" s="130">
        <f t="shared" si="672"/>
        <v>0</v>
      </c>
      <c r="CW696" s="134">
        <f t="shared" si="673"/>
        <v>0</v>
      </c>
      <c r="CX696" s="131">
        <f>+IF($I$7="SI",'INPUTS Y LISTAS'!$B$31,0)</f>
        <v>0</v>
      </c>
      <c r="CY696" s="132"/>
      <c r="CZ696" s="130">
        <f t="shared" si="674"/>
        <v>0</v>
      </c>
      <c r="DA696" s="134">
        <f t="shared" si="675"/>
        <v>0</v>
      </c>
      <c r="DB696" s="131">
        <f>+IF($I$7="SI",'INPUTS Y LISTAS'!$B$32,0)</f>
        <v>0</v>
      </c>
      <c r="DC696" s="132"/>
      <c r="DD696" s="130">
        <f t="shared" si="676"/>
        <v>0</v>
      </c>
      <c r="DE696" s="134">
        <f t="shared" si="677"/>
        <v>0</v>
      </c>
      <c r="DF696" s="131">
        <f>+IF($I$7="SI",'INPUTS Y LISTAS'!$B$33,0)</f>
        <v>0</v>
      </c>
      <c r="DG696" s="132"/>
      <c r="DH696" s="130">
        <f t="shared" si="678"/>
        <v>0</v>
      </c>
      <c r="DI696" s="134">
        <f t="shared" si="679"/>
        <v>0</v>
      </c>
      <c r="DJ696" s="136">
        <f t="shared" si="680"/>
        <v>0</v>
      </c>
    </row>
    <row r="697" spans="3:114" ht="15.75" hidden="1" outlineLevel="2" x14ac:dyDescent="0.2">
      <c r="C697" s="14">
        <f t="shared" si="687"/>
        <v>683</v>
      </c>
      <c r="D697" s="72"/>
      <c r="E697" s="69">
        <v>1</v>
      </c>
      <c r="F697" s="69"/>
      <c r="G697" s="70"/>
      <c r="H697" s="70"/>
      <c r="I697" s="70"/>
      <c r="J697" s="70"/>
      <c r="K697" s="70"/>
      <c r="L697" s="70"/>
      <c r="M697" s="70"/>
      <c r="N697" s="70"/>
      <c r="O697" s="70"/>
      <c r="P697" s="70"/>
      <c r="Q697" s="70"/>
      <c r="R697" s="70"/>
      <c r="S697" s="70"/>
      <c r="T697" s="70"/>
      <c r="U697" s="70"/>
      <c r="V697" s="70"/>
      <c r="W697" s="70"/>
      <c r="X697" s="70"/>
      <c r="Y697" s="71"/>
      <c r="Z697" s="87" t="s">
        <v>16</v>
      </c>
      <c r="AA697" s="15" t="str">
        <f>IF(G697="","",IF(Z697="SI",G697*(1+'INPUTS Y LISTAS'!$B$15),'Modelo Estadistico'!G697))</f>
        <v/>
      </c>
      <c r="AB697" s="15" t="str">
        <f>IF(H697="","",IF(Z697="SI",H697*(1+'INPUTS Y LISTAS'!$B$15),'Modelo Estadistico'!H697))</f>
        <v/>
      </c>
      <c r="AC697" s="15" t="str">
        <f>IF(I697="","",IF(Z697="SI",I697*(1+'INPUTS Y LISTAS'!$B$15),'Modelo Estadistico'!I697))</f>
        <v/>
      </c>
      <c r="AD697" s="15" t="str">
        <f>IF(J697="","",IF(Z697="SI",J697*(1+'INPUTS Y LISTAS'!$B$15),'Modelo Estadistico'!J697))</f>
        <v/>
      </c>
      <c r="AE697" s="15" t="str">
        <f>IF(K697="","",IF(Z697="SI",K697*(1+'INPUTS Y LISTAS'!$B$15),'Modelo Estadistico'!K697))</f>
        <v/>
      </c>
      <c r="AF697" s="15" t="str">
        <f>IF(L697="","",IF(Z697="SI",L697*(1+'INPUTS Y LISTAS'!$B$15),'Modelo Estadistico'!L697))</f>
        <v/>
      </c>
      <c r="AG697" s="15" t="str">
        <f>IF(M697="","",IF(Z697="SI",M697*(1+'INPUTS Y LISTAS'!$B$15),'Modelo Estadistico'!M697))</f>
        <v/>
      </c>
      <c r="AH697" s="15" t="str">
        <f>IF(N697="","",IF(Z697="SI",N697*(1+'INPUTS Y LISTAS'!$B$15),'Modelo Estadistico'!N697))</f>
        <v/>
      </c>
      <c r="AI697" s="15" t="str">
        <f>IF(O697="","",IF(Z697="SI",O697*(1+'INPUTS Y LISTAS'!$B$15),'Modelo Estadistico'!O697))</f>
        <v/>
      </c>
      <c r="AJ697" s="15" t="str">
        <f>IF(P697="","",IF(Z697="SI",P697*(1+'INPUTS Y LISTAS'!$B$15),'Modelo Estadistico'!P697))</f>
        <v/>
      </c>
      <c r="AK697" s="15" t="str">
        <f>IF(Q697="","",IF(Z697="SI",Q697*(1+'INPUTS Y LISTAS'!$B$15),'Modelo Estadistico'!Q697))</f>
        <v/>
      </c>
      <c r="AL697" s="15" t="str">
        <f>IF(R697="","",IF(Z697="SI",R697*(1+'INPUTS Y LISTAS'!$B$15),'Modelo Estadistico'!R697))</f>
        <v/>
      </c>
      <c r="AM697" s="15" t="str">
        <f>IF(S697="","",IF(Z697="SI",S697*(1+'INPUTS Y LISTAS'!$B$15),'Modelo Estadistico'!S697))</f>
        <v/>
      </c>
      <c r="AN697" s="15" t="str">
        <f>IF(T697="","",IF(Z697="SI",T697*(1+'INPUTS Y LISTAS'!$B$15),'Modelo Estadistico'!T697))</f>
        <v/>
      </c>
      <c r="AO697" s="15" t="str">
        <f>IF(U697="","",IF(Z697="SI",U697*(1+'INPUTS Y LISTAS'!$B$15),'Modelo Estadistico'!U697))</f>
        <v/>
      </c>
      <c r="AP697" s="15" t="str">
        <f>IF(V697="","",IF(Z697="SI",V697*(1+'INPUTS Y LISTAS'!$B$15),'Modelo Estadistico'!V697))</f>
        <v/>
      </c>
      <c r="AQ697" s="15" t="str">
        <f>IF(W697="","",IF(Z697="SI",W697*(1+'INPUTS Y LISTAS'!$B$15),'Modelo Estadistico'!W697))</f>
        <v/>
      </c>
      <c r="AR697" s="15" t="str">
        <f>IF(X697="","",IF(Z697="SI",X697*(1+'INPUTS Y LISTAS'!$B$15),'Modelo Estadistico'!X697))</f>
        <v/>
      </c>
      <c r="AS697" s="71"/>
      <c r="AT697" s="29" t="str">
        <f t="shared" si="688"/>
        <v/>
      </c>
      <c r="AU697" s="15" t="str">
        <f t="shared" si="689"/>
        <v/>
      </c>
      <c r="AV697" s="15" t="str">
        <f t="shared" si="690"/>
        <v/>
      </c>
      <c r="AW697" s="30" t="str">
        <f t="shared" si="691"/>
        <v/>
      </c>
      <c r="AX697" s="28" t="str">
        <f t="shared" si="670"/>
        <v/>
      </c>
      <c r="AY697" s="16" t="str">
        <f t="shared" si="642"/>
        <v/>
      </c>
      <c r="AZ697" s="16" t="str">
        <f t="shared" si="643"/>
        <v/>
      </c>
      <c r="BA697" s="16" t="str">
        <f t="shared" si="644"/>
        <v/>
      </c>
      <c r="BB697" s="16" t="str">
        <f t="shared" si="645"/>
        <v/>
      </c>
      <c r="BC697" s="16" t="str">
        <f t="shared" si="646"/>
        <v/>
      </c>
      <c r="BD697" s="16" t="str">
        <f t="shared" si="647"/>
        <v/>
      </c>
      <c r="BE697" s="16" t="str">
        <f t="shared" si="648"/>
        <v/>
      </c>
      <c r="BF697" s="16" t="str">
        <f t="shared" si="649"/>
        <v/>
      </c>
      <c r="BG697" s="16" t="str">
        <f t="shared" si="650"/>
        <v/>
      </c>
      <c r="BH697" s="16" t="str">
        <f t="shared" si="651"/>
        <v/>
      </c>
      <c r="BI697" s="16" t="str">
        <f t="shared" si="652"/>
        <v/>
      </c>
      <c r="BJ697" s="16" t="str">
        <f t="shared" si="653"/>
        <v/>
      </c>
      <c r="BK697" s="16" t="str">
        <f t="shared" si="654"/>
        <v/>
      </c>
      <c r="BL697" s="16" t="str">
        <f t="shared" si="655"/>
        <v/>
      </c>
      <c r="BM697" s="16"/>
      <c r="BN697" s="16" t="str">
        <f t="shared" si="656"/>
        <v/>
      </c>
      <c r="BO697" s="16" t="str">
        <f t="shared" si="657"/>
        <v/>
      </c>
      <c r="BP697" s="28" t="str">
        <f t="shared" si="658"/>
        <v/>
      </c>
      <c r="BQ697" s="16" t="str">
        <f t="shared" si="659"/>
        <v/>
      </c>
      <c r="BR697" s="16" t="str">
        <f t="shared" si="660"/>
        <v/>
      </c>
      <c r="BS697" s="16" t="str">
        <f t="shared" si="661"/>
        <v/>
      </c>
      <c r="BT697" s="16" t="str">
        <f t="shared" si="662"/>
        <v/>
      </c>
      <c r="BU697" s="16" t="str">
        <f t="shared" si="663"/>
        <v/>
      </c>
      <c r="BV697" s="16" t="str">
        <f t="shared" si="664"/>
        <v/>
      </c>
      <c r="BW697" s="16" t="str">
        <f t="shared" si="665"/>
        <v/>
      </c>
      <c r="BX697" s="16" t="str">
        <f t="shared" si="666"/>
        <v/>
      </c>
      <c r="BY697" s="16" t="str">
        <f t="shared" si="667"/>
        <v/>
      </c>
      <c r="BZ697" s="16" t="str">
        <f t="shared" si="696"/>
        <v/>
      </c>
      <c r="CA697" s="16" t="str">
        <f t="shared" si="696"/>
        <v/>
      </c>
      <c r="CB697" s="16" t="str">
        <f t="shared" si="696"/>
        <v/>
      </c>
      <c r="CC697" s="16" t="str">
        <f t="shared" si="696"/>
        <v/>
      </c>
      <c r="CD697" s="16" t="str">
        <f t="shared" si="696"/>
        <v/>
      </c>
      <c r="CE697" s="16" t="str">
        <f t="shared" si="696"/>
        <v/>
      </c>
      <c r="CF697" s="16" t="str">
        <f t="shared" si="696"/>
        <v/>
      </c>
      <c r="CG697" s="16" t="str">
        <f t="shared" si="696"/>
        <v/>
      </c>
      <c r="CH697" s="66" t="str">
        <f t="shared" si="669"/>
        <v/>
      </c>
      <c r="CI697" s="42" t="str">
        <f t="shared" si="681"/>
        <v/>
      </c>
      <c r="CJ697" s="42" t="str">
        <f t="shared" si="682"/>
        <v/>
      </c>
      <c r="CK697" s="42" t="str">
        <f t="shared" si="683"/>
        <v/>
      </c>
      <c r="CL697" s="42" t="str">
        <f t="shared" si="684"/>
        <v/>
      </c>
      <c r="CM697" s="42" t="str">
        <f t="shared" si="685"/>
        <v/>
      </c>
      <c r="CN697" s="65">
        <f t="shared" si="671"/>
        <v>0</v>
      </c>
      <c r="CO697" s="73"/>
      <c r="CP697" s="41">
        <f t="shared" si="692"/>
        <v>0</v>
      </c>
      <c r="CQ697" s="39">
        <f t="shared" si="693"/>
        <v>0</v>
      </c>
      <c r="CR697" s="40">
        <f t="shared" si="694"/>
        <v>0</v>
      </c>
      <c r="CS697" s="134">
        <f t="shared" si="695"/>
        <v>0</v>
      </c>
      <c r="CT697" s="17"/>
      <c r="CU697" s="129"/>
      <c r="CV697" s="130">
        <f t="shared" si="672"/>
        <v>0</v>
      </c>
      <c r="CW697" s="134">
        <f t="shared" si="673"/>
        <v>0</v>
      </c>
      <c r="CX697" s="131">
        <f>+IF($I$7="SI",'INPUTS Y LISTAS'!$B$31,0)</f>
        <v>0</v>
      </c>
      <c r="CY697" s="132"/>
      <c r="CZ697" s="130">
        <f t="shared" si="674"/>
        <v>0</v>
      </c>
      <c r="DA697" s="134">
        <f t="shared" si="675"/>
        <v>0</v>
      </c>
      <c r="DB697" s="131">
        <f>+IF($I$7="SI",'INPUTS Y LISTAS'!$B$32,0)</f>
        <v>0</v>
      </c>
      <c r="DC697" s="132"/>
      <c r="DD697" s="130">
        <f t="shared" si="676"/>
        <v>0</v>
      </c>
      <c r="DE697" s="134">
        <f t="shared" si="677"/>
        <v>0</v>
      </c>
      <c r="DF697" s="131">
        <f>+IF($I$7="SI",'INPUTS Y LISTAS'!$B$33,0)</f>
        <v>0</v>
      </c>
      <c r="DG697" s="132"/>
      <c r="DH697" s="130">
        <f t="shared" si="678"/>
        <v>0</v>
      </c>
      <c r="DI697" s="134">
        <f t="shared" si="679"/>
        <v>0</v>
      </c>
      <c r="DJ697" s="136">
        <f t="shared" si="680"/>
        <v>0</v>
      </c>
    </row>
    <row r="698" spans="3:114" ht="15.75" hidden="1" outlineLevel="2" x14ac:dyDescent="0.2">
      <c r="C698" s="14">
        <f t="shared" si="687"/>
        <v>684</v>
      </c>
      <c r="D698" s="72"/>
      <c r="E698" s="69">
        <v>1</v>
      </c>
      <c r="F698" s="69"/>
      <c r="G698" s="70"/>
      <c r="H698" s="70"/>
      <c r="I698" s="70"/>
      <c r="J698" s="70"/>
      <c r="K698" s="70"/>
      <c r="L698" s="70"/>
      <c r="M698" s="70"/>
      <c r="N698" s="70"/>
      <c r="O698" s="70"/>
      <c r="P698" s="70"/>
      <c r="Q698" s="70"/>
      <c r="R698" s="70"/>
      <c r="S698" s="70"/>
      <c r="T698" s="70"/>
      <c r="U698" s="70"/>
      <c r="V698" s="70"/>
      <c r="W698" s="70"/>
      <c r="X698" s="70"/>
      <c r="Y698" s="71"/>
      <c r="Z698" s="87" t="s">
        <v>16</v>
      </c>
      <c r="AA698" s="15" t="str">
        <f>IF(G698="","",IF(Z698="SI",G698*(1+'INPUTS Y LISTAS'!$B$15),'Modelo Estadistico'!G698))</f>
        <v/>
      </c>
      <c r="AB698" s="15" t="str">
        <f>IF(H698="","",IF(Z698="SI",H698*(1+'INPUTS Y LISTAS'!$B$15),'Modelo Estadistico'!H698))</f>
        <v/>
      </c>
      <c r="AC698" s="15" t="str">
        <f>IF(I698="","",IF(Z698="SI",I698*(1+'INPUTS Y LISTAS'!$B$15),'Modelo Estadistico'!I698))</f>
        <v/>
      </c>
      <c r="AD698" s="15" t="str">
        <f>IF(J698="","",IF(Z698="SI",J698*(1+'INPUTS Y LISTAS'!$B$15),'Modelo Estadistico'!J698))</f>
        <v/>
      </c>
      <c r="AE698" s="15" t="str">
        <f>IF(K698="","",IF(Z698="SI",K698*(1+'INPUTS Y LISTAS'!$B$15),'Modelo Estadistico'!K698))</f>
        <v/>
      </c>
      <c r="AF698" s="15" t="str">
        <f>IF(L698="","",IF(Z698="SI",L698*(1+'INPUTS Y LISTAS'!$B$15),'Modelo Estadistico'!L698))</f>
        <v/>
      </c>
      <c r="AG698" s="15" t="str">
        <f>IF(M698="","",IF(Z698="SI",M698*(1+'INPUTS Y LISTAS'!$B$15),'Modelo Estadistico'!M698))</f>
        <v/>
      </c>
      <c r="AH698" s="15" t="str">
        <f>IF(N698="","",IF(Z698="SI",N698*(1+'INPUTS Y LISTAS'!$B$15),'Modelo Estadistico'!N698))</f>
        <v/>
      </c>
      <c r="AI698" s="15" t="str">
        <f>IF(O698="","",IF(Z698="SI",O698*(1+'INPUTS Y LISTAS'!$B$15),'Modelo Estadistico'!O698))</f>
        <v/>
      </c>
      <c r="AJ698" s="15" t="str">
        <f>IF(P698="","",IF(Z698="SI",P698*(1+'INPUTS Y LISTAS'!$B$15),'Modelo Estadistico'!P698))</f>
        <v/>
      </c>
      <c r="AK698" s="15" t="str">
        <f>IF(Q698="","",IF(Z698="SI",Q698*(1+'INPUTS Y LISTAS'!$B$15),'Modelo Estadistico'!Q698))</f>
        <v/>
      </c>
      <c r="AL698" s="15" t="str">
        <f>IF(R698="","",IF(Z698="SI",R698*(1+'INPUTS Y LISTAS'!$B$15),'Modelo Estadistico'!R698))</f>
        <v/>
      </c>
      <c r="AM698" s="15" t="str">
        <f>IF(S698="","",IF(Z698="SI",S698*(1+'INPUTS Y LISTAS'!$B$15),'Modelo Estadistico'!S698))</f>
        <v/>
      </c>
      <c r="AN698" s="15" t="str">
        <f>IF(T698="","",IF(Z698="SI",T698*(1+'INPUTS Y LISTAS'!$B$15),'Modelo Estadistico'!T698))</f>
        <v/>
      </c>
      <c r="AO698" s="15" t="str">
        <f>IF(U698="","",IF(Z698="SI",U698*(1+'INPUTS Y LISTAS'!$B$15),'Modelo Estadistico'!U698))</f>
        <v/>
      </c>
      <c r="AP698" s="15" t="str">
        <f>IF(V698="","",IF(Z698="SI",V698*(1+'INPUTS Y LISTAS'!$B$15),'Modelo Estadistico'!V698))</f>
        <v/>
      </c>
      <c r="AQ698" s="15" t="str">
        <f>IF(W698="","",IF(Z698="SI",W698*(1+'INPUTS Y LISTAS'!$B$15),'Modelo Estadistico'!W698))</f>
        <v/>
      </c>
      <c r="AR698" s="15" t="str">
        <f>IF(X698="","",IF(Z698="SI",X698*(1+'INPUTS Y LISTAS'!$B$15),'Modelo Estadistico'!X698))</f>
        <v/>
      </c>
      <c r="AS698" s="71"/>
      <c r="AT698" s="29" t="str">
        <f t="shared" si="688"/>
        <v/>
      </c>
      <c r="AU698" s="15" t="str">
        <f t="shared" si="689"/>
        <v/>
      </c>
      <c r="AV698" s="15" t="str">
        <f t="shared" si="690"/>
        <v/>
      </c>
      <c r="AW698" s="30" t="str">
        <f t="shared" si="691"/>
        <v/>
      </c>
      <c r="AX698" s="28" t="str">
        <f t="shared" si="670"/>
        <v/>
      </c>
      <c r="AY698" s="16" t="str">
        <f t="shared" si="642"/>
        <v/>
      </c>
      <c r="AZ698" s="16" t="str">
        <f t="shared" si="643"/>
        <v/>
      </c>
      <c r="BA698" s="16" t="str">
        <f t="shared" si="644"/>
        <v/>
      </c>
      <c r="BB698" s="16" t="str">
        <f t="shared" si="645"/>
        <v/>
      </c>
      <c r="BC698" s="16" t="str">
        <f t="shared" si="646"/>
        <v/>
      </c>
      <c r="BD698" s="16" t="str">
        <f t="shared" si="647"/>
        <v/>
      </c>
      <c r="BE698" s="16" t="str">
        <f t="shared" si="648"/>
        <v/>
      </c>
      <c r="BF698" s="16" t="str">
        <f t="shared" si="649"/>
        <v/>
      </c>
      <c r="BG698" s="16" t="str">
        <f t="shared" si="650"/>
        <v/>
      </c>
      <c r="BH698" s="16" t="str">
        <f t="shared" si="651"/>
        <v/>
      </c>
      <c r="BI698" s="16" t="str">
        <f t="shared" si="652"/>
        <v/>
      </c>
      <c r="BJ698" s="16" t="str">
        <f t="shared" si="653"/>
        <v/>
      </c>
      <c r="BK698" s="16" t="str">
        <f t="shared" si="654"/>
        <v/>
      </c>
      <c r="BL698" s="16" t="str">
        <f t="shared" si="655"/>
        <v/>
      </c>
      <c r="BM698" s="16"/>
      <c r="BN698" s="16" t="str">
        <f t="shared" si="656"/>
        <v/>
      </c>
      <c r="BO698" s="16" t="str">
        <f t="shared" si="657"/>
        <v/>
      </c>
      <c r="BP698" s="28" t="str">
        <f t="shared" si="658"/>
        <v/>
      </c>
      <c r="BQ698" s="16" t="str">
        <f t="shared" si="659"/>
        <v/>
      </c>
      <c r="BR698" s="16" t="str">
        <f t="shared" si="660"/>
        <v/>
      </c>
      <c r="BS698" s="16" t="str">
        <f t="shared" si="661"/>
        <v/>
      </c>
      <c r="BT698" s="16" t="str">
        <f t="shared" si="662"/>
        <v/>
      </c>
      <c r="BU698" s="16" t="str">
        <f t="shared" si="663"/>
        <v/>
      </c>
      <c r="BV698" s="16" t="str">
        <f t="shared" si="664"/>
        <v/>
      </c>
      <c r="BW698" s="16" t="str">
        <f t="shared" si="665"/>
        <v/>
      </c>
      <c r="BX698" s="16" t="str">
        <f t="shared" si="666"/>
        <v/>
      </c>
      <c r="BY698" s="16" t="str">
        <f t="shared" si="667"/>
        <v/>
      </c>
      <c r="BZ698" s="16" t="str">
        <f t="shared" si="696"/>
        <v/>
      </c>
      <c r="CA698" s="16" t="str">
        <f t="shared" si="696"/>
        <v/>
      </c>
      <c r="CB698" s="16" t="str">
        <f t="shared" si="696"/>
        <v/>
      </c>
      <c r="CC698" s="16" t="str">
        <f t="shared" si="696"/>
        <v/>
      </c>
      <c r="CD698" s="16" t="str">
        <f t="shared" si="696"/>
        <v/>
      </c>
      <c r="CE698" s="16" t="str">
        <f t="shared" si="696"/>
        <v/>
      </c>
      <c r="CF698" s="16" t="str">
        <f t="shared" si="696"/>
        <v/>
      </c>
      <c r="CG698" s="16" t="str">
        <f t="shared" si="696"/>
        <v/>
      </c>
      <c r="CH698" s="66" t="str">
        <f t="shared" si="669"/>
        <v/>
      </c>
      <c r="CI698" s="42" t="str">
        <f t="shared" si="681"/>
        <v/>
      </c>
      <c r="CJ698" s="42" t="str">
        <f t="shared" si="682"/>
        <v/>
      </c>
      <c r="CK698" s="42" t="str">
        <f t="shared" si="683"/>
        <v/>
      </c>
      <c r="CL698" s="42" t="str">
        <f t="shared" si="684"/>
        <v/>
      </c>
      <c r="CM698" s="42" t="str">
        <f t="shared" si="685"/>
        <v/>
      </c>
      <c r="CN698" s="65">
        <f t="shared" si="671"/>
        <v>0</v>
      </c>
      <c r="CO698" s="73"/>
      <c r="CP698" s="41">
        <f t="shared" si="692"/>
        <v>0</v>
      </c>
      <c r="CQ698" s="39">
        <f t="shared" si="693"/>
        <v>0</v>
      </c>
      <c r="CR698" s="40">
        <f t="shared" si="694"/>
        <v>0</v>
      </c>
      <c r="CS698" s="134">
        <f t="shared" si="695"/>
        <v>0</v>
      </c>
      <c r="CT698" s="17"/>
      <c r="CU698" s="129"/>
      <c r="CV698" s="130">
        <f t="shared" si="672"/>
        <v>0</v>
      </c>
      <c r="CW698" s="134">
        <f t="shared" si="673"/>
        <v>0</v>
      </c>
      <c r="CX698" s="131">
        <f>+IF($I$7="SI",'INPUTS Y LISTAS'!$B$31,0)</f>
        <v>0</v>
      </c>
      <c r="CY698" s="132"/>
      <c r="CZ698" s="130">
        <f t="shared" si="674"/>
        <v>0</v>
      </c>
      <c r="DA698" s="134">
        <f t="shared" si="675"/>
        <v>0</v>
      </c>
      <c r="DB698" s="131">
        <f>+IF($I$7="SI",'INPUTS Y LISTAS'!$B$32,0)</f>
        <v>0</v>
      </c>
      <c r="DC698" s="132"/>
      <c r="DD698" s="130">
        <f t="shared" si="676"/>
        <v>0</v>
      </c>
      <c r="DE698" s="134">
        <f t="shared" si="677"/>
        <v>0</v>
      </c>
      <c r="DF698" s="131">
        <f>+IF($I$7="SI",'INPUTS Y LISTAS'!$B$33,0)</f>
        <v>0</v>
      </c>
      <c r="DG698" s="132"/>
      <c r="DH698" s="130">
        <f t="shared" si="678"/>
        <v>0</v>
      </c>
      <c r="DI698" s="134">
        <f t="shared" si="679"/>
        <v>0</v>
      </c>
      <c r="DJ698" s="136">
        <f t="shared" si="680"/>
        <v>0</v>
      </c>
    </row>
    <row r="699" spans="3:114" ht="15.75" hidden="1" outlineLevel="2" x14ac:dyDescent="0.2">
      <c r="C699" s="14">
        <f t="shared" si="687"/>
        <v>685</v>
      </c>
      <c r="D699" s="72"/>
      <c r="E699" s="69">
        <v>1</v>
      </c>
      <c r="F699" s="69"/>
      <c r="G699" s="70"/>
      <c r="H699" s="70"/>
      <c r="I699" s="70"/>
      <c r="J699" s="70"/>
      <c r="K699" s="70"/>
      <c r="L699" s="70"/>
      <c r="M699" s="70"/>
      <c r="N699" s="70"/>
      <c r="O699" s="70"/>
      <c r="P699" s="70"/>
      <c r="Q699" s="70"/>
      <c r="R699" s="70"/>
      <c r="S699" s="70"/>
      <c r="T699" s="70"/>
      <c r="U699" s="70"/>
      <c r="V699" s="70"/>
      <c r="W699" s="70"/>
      <c r="X699" s="70"/>
      <c r="Y699" s="71"/>
      <c r="Z699" s="87" t="s">
        <v>16</v>
      </c>
      <c r="AA699" s="15" t="str">
        <f>IF(G699="","",IF(Z699="SI",G699*(1+'INPUTS Y LISTAS'!$B$15),'Modelo Estadistico'!G699))</f>
        <v/>
      </c>
      <c r="AB699" s="15" t="str">
        <f>IF(H699="","",IF(Z699="SI",H699*(1+'INPUTS Y LISTAS'!$B$15),'Modelo Estadistico'!H699))</f>
        <v/>
      </c>
      <c r="AC699" s="15" t="str">
        <f>IF(I699="","",IF(Z699="SI",I699*(1+'INPUTS Y LISTAS'!$B$15),'Modelo Estadistico'!I699))</f>
        <v/>
      </c>
      <c r="AD699" s="15" t="str">
        <f>IF(J699="","",IF(Z699="SI",J699*(1+'INPUTS Y LISTAS'!$B$15),'Modelo Estadistico'!J699))</f>
        <v/>
      </c>
      <c r="AE699" s="15" t="str">
        <f>IF(K699="","",IF(Z699="SI",K699*(1+'INPUTS Y LISTAS'!$B$15),'Modelo Estadistico'!K699))</f>
        <v/>
      </c>
      <c r="AF699" s="15" t="str">
        <f>IF(L699="","",IF(Z699="SI",L699*(1+'INPUTS Y LISTAS'!$B$15),'Modelo Estadistico'!L699))</f>
        <v/>
      </c>
      <c r="AG699" s="15" t="str">
        <f>IF(M699="","",IF(Z699="SI",M699*(1+'INPUTS Y LISTAS'!$B$15),'Modelo Estadistico'!M699))</f>
        <v/>
      </c>
      <c r="AH699" s="15" t="str">
        <f>IF(N699="","",IF(Z699="SI",N699*(1+'INPUTS Y LISTAS'!$B$15),'Modelo Estadistico'!N699))</f>
        <v/>
      </c>
      <c r="AI699" s="15" t="str">
        <f>IF(O699="","",IF(Z699="SI",O699*(1+'INPUTS Y LISTAS'!$B$15),'Modelo Estadistico'!O699))</f>
        <v/>
      </c>
      <c r="AJ699" s="15" t="str">
        <f>IF(P699="","",IF(Z699="SI",P699*(1+'INPUTS Y LISTAS'!$B$15),'Modelo Estadistico'!P699))</f>
        <v/>
      </c>
      <c r="AK699" s="15" t="str">
        <f>IF(Q699="","",IF(Z699="SI",Q699*(1+'INPUTS Y LISTAS'!$B$15),'Modelo Estadistico'!Q699))</f>
        <v/>
      </c>
      <c r="AL699" s="15" t="str">
        <f>IF(R699="","",IF(Z699="SI",R699*(1+'INPUTS Y LISTAS'!$B$15),'Modelo Estadistico'!R699))</f>
        <v/>
      </c>
      <c r="AM699" s="15" t="str">
        <f>IF(S699="","",IF(Z699="SI",S699*(1+'INPUTS Y LISTAS'!$B$15),'Modelo Estadistico'!S699))</f>
        <v/>
      </c>
      <c r="AN699" s="15" t="str">
        <f>IF(T699="","",IF(Z699="SI",T699*(1+'INPUTS Y LISTAS'!$B$15),'Modelo Estadistico'!T699))</f>
        <v/>
      </c>
      <c r="AO699" s="15" t="str">
        <f>IF(U699="","",IF(Z699="SI",U699*(1+'INPUTS Y LISTAS'!$B$15),'Modelo Estadistico'!U699))</f>
        <v/>
      </c>
      <c r="AP699" s="15" t="str">
        <f>IF(V699="","",IF(Z699="SI",V699*(1+'INPUTS Y LISTAS'!$B$15),'Modelo Estadistico'!V699))</f>
        <v/>
      </c>
      <c r="AQ699" s="15" t="str">
        <f>IF(W699="","",IF(Z699="SI",W699*(1+'INPUTS Y LISTAS'!$B$15),'Modelo Estadistico'!W699))</f>
        <v/>
      </c>
      <c r="AR699" s="15" t="str">
        <f>IF(X699="","",IF(Z699="SI",X699*(1+'INPUTS Y LISTAS'!$B$15),'Modelo Estadistico'!X699))</f>
        <v/>
      </c>
      <c r="AS699" s="71"/>
      <c r="AT699" s="29" t="str">
        <f t="shared" si="688"/>
        <v/>
      </c>
      <c r="AU699" s="15" t="str">
        <f t="shared" si="689"/>
        <v/>
      </c>
      <c r="AV699" s="15" t="str">
        <f t="shared" si="690"/>
        <v/>
      </c>
      <c r="AW699" s="30" t="str">
        <f t="shared" si="691"/>
        <v/>
      </c>
      <c r="AX699" s="28" t="str">
        <f t="shared" si="670"/>
        <v/>
      </c>
      <c r="AY699" s="16" t="str">
        <f t="shared" si="642"/>
        <v/>
      </c>
      <c r="AZ699" s="16" t="str">
        <f t="shared" si="643"/>
        <v/>
      </c>
      <c r="BA699" s="16" t="str">
        <f t="shared" si="644"/>
        <v/>
      </c>
      <c r="BB699" s="16" t="str">
        <f t="shared" si="645"/>
        <v/>
      </c>
      <c r="BC699" s="16" t="str">
        <f t="shared" si="646"/>
        <v/>
      </c>
      <c r="BD699" s="16" t="str">
        <f t="shared" si="647"/>
        <v/>
      </c>
      <c r="BE699" s="16" t="str">
        <f t="shared" si="648"/>
        <v/>
      </c>
      <c r="BF699" s="16" t="str">
        <f t="shared" si="649"/>
        <v/>
      </c>
      <c r="BG699" s="16" t="str">
        <f t="shared" si="650"/>
        <v/>
      </c>
      <c r="BH699" s="16" t="str">
        <f t="shared" si="651"/>
        <v/>
      </c>
      <c r="BI699" s="16" t="str">
        <f t="shared" si="652"/>
        <v/>
      </c>
      <c r="BJ699" s="16" t="str">
        <f t="shared" si="653"/>
        <v/>
      </c>
      <c r="BK699" s="16" t="str">
        <f t="shared" si="654"/>
        <v/>
      </c>
      <c r="BL699" s="16" t="str">
        <f t="shared" si="655"/>
        <v/>
      </c>
      <c r="BM699" s="16"/>
      <c r="BN699" s="16" t="str">
        <f t="shared" si="656"/>
        <v/>
      </c>
      <c r="BO699" s="16" t="str">
        <f t="shared" si="657"/>
        <v/>
      </c>
      <c r="BP699" s="28" t="str">
        <f t="shared" si="658"/>
        <v/>
      </c>
      <c r="BQ699" s="16" t="str">
        <f t="shared" si="659"/>
        <v/>
      </c>
      <c r="BR699" s="16" t="str">
        <f t="shared" si="660"/>
        <v/>
      </c>
      <c r="BS699" s="16" t="str">
        <f t="shared" si="661"/>
        <v/>
      </c>
      <c r="BT699" s="16" t="str">
        <f t="shared" si="662"/>
        <v/>
      </c>
      <c r="BU699" s="16" t="str">
        <f t="shared" si="663"/>
        <v/>
      </c>
      <c r="BV699" s="16" t="str">
        <f t="shared" si="664"/>
        <v/>
      </c>
      <c r="BW699" s="16" t="str">
        <f t="shared" si="665"/>
        <v/>
      </c>
      <c r="BX699" s="16" t="str">
        <f t="shared" si="666"/>
        <v/>
      </c>
      <c r="BY699" s="16" t="str">
        <f t="shared" si="667"/>
        <v/>
      </c>
      <c r="BZ699" s="16" t="str">
        <f t="shared" si="696"/>
        <v/>
      </c>
      <c r="CA699" s="16" t="str">
        <f t="shared" si="696"/>
        <v/>
      </c>
      <c r="CB699" s="16" t="str">
        <f t="shared" si="696"/>
        <v/>
      </c>
      <c r="CC699" s="16" t="str">
        <f t="shared" si="696"/>
        <v/>
      </c>
      <c r="CD699" s="16" t="str">
        <f t="shared" si="696"/>
        <v/>
      </c>
      <c r="CE699" s="16" t="str">
        <f t="shared" si="696"/>
        <v/>
      </c>
      <c r="CF699" s="16" t="str">
        <f t="shared" si="696"/>
        <v/>
      </c>
      <c r="CG699" s="16" t="str">
        <f t="shared" si="696"/>
        <v/>
      </c>
      <c r="CH699" s="66" t="str">
        <f t="shared" si="669"/>
        <v/>
      </c>
      <c r="CI699" s="42" t="str">
        <f t="shared" si="681"/>
        <v/>
      </c>
      <c r="CJ699" s="42" t="str">
        <f t="shared" si="682"/>
        <v/>
      </c>
      <c r="CK699" s="42" t="str">
        <f t="shared" si="683"/>
        <v/>
      </c>
      <c r="CL699" s="42" t="str">
        <f t="shared" si="684"/>
        <v/>
      </c>
      <c r="CM699" s="42" t="str">
        <f t="shared" si="685"/>
        <v/>
      </c>
      <c r="CN699" s="65">
        <f t="shared" si="671"/>
        <v>0</v>
      </c>
      <c r="CO699" s="73"/>
      <c r="CP699" s="41">
        <f t="shared" si="692"/>
        <v>0</v>
      </c>
      <c r="CQ699" s="39">
        <f t="shared" si="693"/>
        <v>0</v>
      </c>
      <c r="CR699" s="40">
        <f t="shared" si="694"/>
        <v>0</v>
      </c>
      <c r="CS699" s="134">
        <f t="shared" si="695"/>
        <v>0</v>
      </c>
      <c r="CT699" s="17"/>
      <c r="CU699" s="129"/>
      <c r="CV699" s="130">
        <f t="shared" si="672"/>
        <v>0</v>
      </c>
      <c r="CW699" s="134">
        <f t="shared" si="673"/>
        <v>0</v>
      </c>
      <c r="CX699" s="131">
        <f>+IF($I$7="SI",'INPUTS Y LISTAS'!$B$31,0)</f>
        <v>0</v>
      </c>
      <c r="CY699" s="132"/>
      <c r="CZ699" s="130">
        <f t="shared" si="674"/>
        <v>0</v>
      </c>
      <c r="DA699" s="134">
        <f t="shared" si="675"/>
        <v>0</v>
      </c>
      <c r="DB699" s="131">
        <f>+IF($I$7="SI",'INPUTS Y LISTAS'!$B$32,0)</f>
        <v>0</v>
      </c>
      <c r="DC699" s="132"/>
      <c r="DD699" s="130">
        <f t="shared" si="676"/>
        <v>0</v>
      </c>
      <c r="DE699" s="134">
        <f t="shared" si="677"/>
        <v>0</v>
      </c>
      <c r="DF699" s="131">
        <f>+IF($I$7="SI",'INPUTS Y LISTAS'!$B$33,0)</f>
        <v>0</v>
      </c>
      <c r="DG699" s="132"/>
      <c r="DH699" s="130">
        <f t="shared" si="678"/>
        <v>0</v>
      </c>
      <c r="DI699" s="134">
        <f t="shared" si="679"/>
        <v>0</v>
      </c>
      <c r="DJ699" s="136">
        <f t="shared" si="680"/>
        <v>0</v>
      </c>
    </row>
    <row r="700" spans="3:114" ht="15.75" hidden="1" outlineLevel="2" x14ac:dyDescent="0.2">
      <c r="C700" s="14">
        <f t="shared" si="687"/>
        <v>686</v>
      </c>
      <c r="D700" s="72"/>
      <c r="E700" s="69">
        <v>1</v>
      </c>
      <c r="F700" s="69"/>
      <c r="G700" s="70"/>
      <c r="H700" s="70"/>
      <c r="I700" s="70"/>
      <c r="J700" s="70"/>
      <c r="K700" s="70"/>
      <c r="L700" s="70"/>
      <c r="M700" s="70"/>
      <c r="N700" s="70"/>
      <c r="O700" s="70"/>
      <c r="P700" s="70"/>
      <c r="Q700" s="70"/>
      <c r="R700" s="70"/>
      <c r="S700" s="70"/>
      <c r="T700" s="70"/>
      <c r="U700" s="70"/>
      <c r="V700" s="70"/>
      <c r="W700" s="70"/>
      <c r="X700" s="70"/>
      <c r="Y700" s="71"/>
      <c r="Z700" s="87" t="s">
        <v>16</v>
      </c>
      <c r="AA700" s="15" t="str">
        <f>IF(G700="","",IF(Z700="SI",G700*(1+'INPUTS Y LISTAS'!$B$15),'Modelo Estadistico'!G700))</f>
        <v/>
      </c>
      <c r="AB700" s="15" t="str">
        <f>IF(H700="","",IF(Z700="SI",H700*(1+'INPUTS Y LISTAS'!$B$15),'Modelo Estadistico'!H700))</f>
        <v/>
      </c>
      <c r="AC700" s="15" t="str">
        <f>IF(I700="","",IF(Z700="SI",I700*(1+'INPUTS Y LISTAS'!$B$15),'Modelo Estadistico'!I700))</f>
        <v/>
      </c>
      <c r="AD700" s="15" t="str">
        <f>IF(J700="","",IF(Z700="SI",J700*(1+'INPUTS Y LISTAS'!$B$15),'Modelo Estadistico'!J700))</f>
        <v/>
      </c>
      <c r="AE700" s="15" t="str">
        <f>IF(K700="","",IF(Z700="SI",K700*(1+'INPUTS Y LISTAS'!$B$15),'Modelo Estadistico'!K700))</f>
        <v/>
      </c>
      <c r="AF700" s="15" t="str">
        <f>IF(L700="","",IF(Z700="SI",L700*(1+'INPUTS Y LISTAS'!$B$15),'Modelo Estadistico'!L700))</f>
        <v/>
      </c>
      <c r="AG700" s="15" t="str">
        <f>IF(M700="","",IF(Z700="SI",M700*(1+'INPUTS Y LISTAS'!$B$15),'Modelo Estadistico'!M700))</f>
        <v/>
      </c>
      <c r="AH700" s="15" t="str">
        <f>IF(N700="","",IF(Z700="SI",N700*(1+'INPUTS Y LISTAS'!$B$15),'Modelo Estadistico'!N700))</f>
        <v/>
      </c>
      <c r="AI700" s="15" t="str">
        <f>IF(O700="","",IF(Z700="SI",O700*(1+'INPUTS Y LISTAS'!$B$15),'Modelo Estadistico'!O700))</f>
        <v/>
      </c>
      <c r="AJ700" s="15" t="str">
        <f>IF(P700="","",IF(Z700="SI",P700*(1+'INPUTS Y LISTAS'!$B$15),'Modelo Estadistico'!P700))</f>
        <v/>
      </c>
      <c r="AK700" s="15" t="str">
        <f>IF(Q700="","",IF(Z700="SI",Q700*(1+'INPUTS Y LISTAS'!$B$15),'Modelo Estadistico'!Q700))</f>
        <v/>
      </c>
      <c r="AL700" s="15" t="str">
        <f>IF(R700="","",IF(Z700="SI",R700*(1+'INPUTS Y LISTAS'!$B$15),'Modelo Estadistico'!R700))</f>
        <v/>
      </c>
      <c r="AM700" s="15" t="str">
        <f>IF(S700="","",IF(Z700="SI",S700*(1+'INPUTS Y LISTAS'!$B$15),'Modelo Estadistico'!S700))</f>
        <v/>
      </c>
      <c r="AN700" s="15" t="str">
        <f>IF(T700="","",IF(Z700="SI",T700*(1+'INPUTS Y LISTAS'!$B$15),'Modelo Estadistico'!T700))</f>
        <v/>
      </c>
      <c r="AO700" s="15" t="str">
        <f>IF(U700="","",IF(Z700="SI",U700*(1+'INPUTS Y LISTAS'!$B$15),'Modelo Estadistico'!U700))</f>
        <v/>
      </c>
      <c r="AP700" s="15" t="str">
        <f>IF(V700="","",IF(Z700="SI",V700*(1+'INPUTS Y LISTAS'!$B$15),'Modelo Estadistico'!V700))</f>
        <v/>
      </c>
      <c r="AQ700" s="15" t="str">
        <f>IF(W700="","",IF(Z700="SI",W700*(1+'INPUTS Y LISTAS'!$B$15),'Modelo Estadistico'!W700))</f>
        <v/>
      </c>
      <c r="AR700" s="15" t="str">
        <f>IF(X700="","",IF(Z700="SI",X700*(1+'INPUTS Y LISTAS'!$B$15),'Modelo Estadistico'!X700))</f>
        <v/>
      </c>
      <c r="AS700" s="71"/>
      <c r="AT700" s="29" t="str">
        <f t="shared" si="688"/>
        <v/>
      </c>
      <c r="AU700" s="15" t="str">
        <f t="shared" si="689"/>
        <v/>
      </c>
      <c r="AV700" s="15" t="str">
        <f t="shared" si="690"/>
        <v/>
      </c>
      <c r="AW700" s="30" t="str">
        <f t="shared" si="691"/>
        <v/>
      </c>
      <c r="AX700" s="28" t="str">
        <f t="shared" si="670"/>
        <v/>
      </c>
      <c r="AY700" s="16" t="str">
        <f t="shared" si="642"/>
        <v/>
      </c>
      <c r="AZ700" s="16" t="str">
        <f t="shared" si="643"/>
        <v/>
      </c>
      <c r="BA700" s="16" t="str">
        <f t="shared" si="644"/>
        <v/>
      </c>
      <c r="BB700" s="16" t="str">
        <f t="shared" si="645"/>
        <v/>
      </c>
      <c r="BC700" s="16" t="str">
        <f t="shared" si="646"/>
        <v/>
      </c>
      <c r="BD700" s="16" t="str">
        <f t="shared" si="647"/>
        <v/>
      </c>
      <c r="BE700" s="16" t="str">
        <f t="shared" si="648"/>
        <v/>
      </c>
      <c r="BF700" s="16" t="str">
        <f t="shared" si="649"/>
        <v/>
      </c>
      <c r="BG700" s="16" t="str">
        <f t="shared" si="650"/>
        <v/>
      </c>
      <c r="BH700" s="16" t="str">
        <f t="shared" si="651"/>
        <v/>
      </c>
      <c r="BI700" s="16" t="str">
        <f t="shared" si="652"/>
        <v/>
      </c>
      <c r="BJ700" s="16" t="str">
        <f t="shared" si="653"/>
        <v/>
      </c>
      <c r="BK700" s="16" t="str">
        <f t="shared" si="654"/>
        <v/>
      </c>
      <c r="BL700" s="16" t="str">
        <f t="shared" si="655"/>
        <v/>
      </c>
      <c r="BM700" s="16"/>
      <c r="BN700" s="16" t="str">
        <f t="shared" si="656"/>
        <v/>
      </c>
      <c r="BO700" s="16" t="str">
        <f t="shared" si="657"/>
        <v/>
      </c>
      <c r="BP700" s="28" t="str">
        <f t="shared" si="658"/>
        <v/>
      </c>
      <c r="BQ700" s="16" t="str">
        <f t="shared" si="659"/>
        <v/>
      </c>
      <c r="BR700" s="16" t="str">
        <f t="shared" si="660"/>
        <v/>
      </c>
      <c r="BS700" s="16" t="str">
        <f t="shared" si="661"/>
        <v/>
      </c>
      <c r="BT700" s="16" t="str">
        <f t="shared" si="662"/>
        <v/>
      </c>
      <c r="BU700" s="16" t="str">
        <f t="shared" si="663"/>
        <v/>
      </c>
      <c r="BV700" s="16" t="str">
        <f t="shared" si="664"/>
        <v/>
      </c>
      <c r="BW700" s="16" t="str">
        <f t="shared" si="665"/>
        <v/>
      </c>
      <c r="BX700" s="16" t="str">
        <f t="shared" si="666"/>
        <v/>
      </c>
      <c r="BY700" s="16" t="str">
        <f t="shared" si="667"/>
        <v/>
      </c>
      <c r="BZ700" s="16" t="str">
        <f t="shared" si="696"/>
        <v/>
      </c>
      <c r="CA700" s="16" t="str">
        <f t="shared" si="696"/>
        <v/>
      </c>
      <c r="CB700" s="16" t="str">
        <f t="shared" si="696"/>
        <v/>
      </c>
      <c r="CC700" s="16" t="str">
        <f t="shared" si="696"/>
        <v/>
      </c>
      <c r="CD700" s="16" t="str">
        <f t="shared" si="696"/>
        <v/>
      </c>
      <c r="CE700" s="16" t="str">
        <f t="shared" si="696"/>
        <v/>
      </c>
      <c r="CF700" s="16" t="str">
        <f t="shared" si="696"/>
        <v/>
      </c>
      <c r="CG700" s="16" t="str">
        <f t="shared" si="696"/>
        <v/>
      </c>
      <c r="CH700" s="66" t="str">
        <f t="shared" si="669"/>
        <v/>
      </c>
      <c r="CI700" s="42" t="str">
        <f t="shared" si="681"/>
        <v/>
      </c>
      <c r="CJ700" s="42" t="str">
        <f t="shared" si="682"/>
        <v/>
      </c>
      <c r="CK700" s="42" t="str">
        <f t="shared" si="683"/>
        <v/>
      </c>
      <c r="CL700" s="42" t="str">
        <f t="shared" si="684"/>
        <v/>
      </c>
      <c r="CM700" s="42" t="str">
        <f t="shared" si="685"/>
        <v/>
      </c>
      <c r="CN700" s="65">
        <f t="shared" si="671"/>
        <v>0</v>
      </c>
      <c r="CO700" s="73"/>
      <c r="CP700" s="41">
        <f t="shared" si="692"/>
        <v>0</v>
      </c>
      <c r="CQ700" s="39">
        <f t="shared" si="693"/>
        <v>0</v>
      </c>
      <c r="CR700" s="40">
        <f t="shared" si="694"/>
        <v>0</v>
      </c>
      <c r="CS700" s="134">
        <f t="shared" si="695"/>
        <v>0</v>
      </c>
      <c r="CT700" s="17"/>
      <c r="CU700" s="129"/>
      <c r="CV700" s="130">
        <f t="shared" si="672"/>
        <v>0</v>
      </c>
      <c r="CW700" s="134">
        <f t="shared" si="673"/>
        <v>0</v>
      </c>
      <c r="CX700" s="131">
        <f>+IF($I$7="SI",'INPUTS Y LISTAS'!$B$31,0)</f>
        <v>0</v>
      </c>
      <c r="CY700" s="132"/>
      <c r="CZ700" s="130">
        <f t="shared" si="674"/>
        <v>0</v>
      </c>
      <c r="DA700" s="134">
        <f t="shared" si="675"/>
        <v>0</v>
      </c>
      <c r="DB700" s="131">
        <f>+IF($I$7="SI",'INPUTS Y LISTAS'!$B$32,0)</f>
        <v>0</v>
      </c>
      <c r="DC700" s="132"/>
      <c r="DD700" s="130">
        <f t="shared" si="676"/>
        <v>0</v>
      </c>
      <c r="DE700" s="134">
        <f t="shared" si="677"/>
        <v>0</v>
      </c>
      <c r="DF700" s="131">
        <f>+IF($I$7="SI",'INPUTS Y LISTAS'!$B$33,0)</f>
        <v>0</v>
      </c>
      <c r="DG700" s="132"/>
      <c r="DH700" s="130">
        <f t="shared" si="678"/>
        <v>0</v>
      </c>
      <c r="DI700" s="134">
        <f t="shared" si="679"/>
        <v>0</v>
      </c>
      <c r="DJ700" s="136">
        <f t="shared" si="680"/>
        <v>0</v>
      </c>
    </row>
    <row r="701" spans="3:114" ht="15.75" hidden="1" outlineLevel="2" x14ac:dyDescent="0.2">
      <c r="C701" s="14">
        <f t="shared" si="687"/>
        <v>687</v>
      </c>
      <c r="D701" s="72"/>
      <c r="E701" s="69">
        <v>1</v>
      </c>
      <c r="F701" s="69"/>
      <c r="G701" s="70"/>
      <c r="H701" s="70"/>
      <c r="I701" s="70"/>
      <c r="J701" s="70"/>
      <c r="K701" s="70"/>
      <c r="L701" s="70"/>
      <c r="M701" s="70"/>
      <c r="N701" s="70"/>
      <c r="O701" s="70"/>
      <c r="P701" s="70"/>
      <c r="Q701" s="70"/>
      <c r="R701" s="70"/>
      <c r="S701" s="70"/>
      <c r="T701" s="70"/>
      <c r="U701" s="70"/>
      <c r="V701" s="70"/>
      <c r="W701" s="70"/>
      <c r="X701" s="70"/>
      <c r="Y701" s="71"/>
      <c r="Z701" s="87" t="s">
        <v>16</v>
      </c>
      <c r="AA701" s="15" t="str">
        <f>IF(G701="","",IF(Z701="SI",G701*(1+'INPUTS Y LISTAS'!$B$15),'Modelo Estadistico'!G701))</f>
        <v/>
      </c>
      <c r="AB701" s="15" t="str">
        <f>IF(H701="","",IF(Z701="SI",H701*(1+'INPUTS Y LISTAS'!$B$15),'Modelo Estadistico'!H701))</f>
        <v/>
      </c>
      <c r="AC701" s="15" t="str">
        <f>IF(I701="","",IF(Z701="SI",I701*(1+'INPUTS Y LISTAS'!$B$15),'Modelo Estadistico'!I701))</f>
        <v/>
      </c>
      <c r="AD701" s="15" t="str">
        <f>IF(J701="","",IF(Z701="SI",J701*(1+'INPUTS Y LISTAS'!$B$15),'Modelo Estadistico'!J701))</f>
        <v/>
      </c>
      <c r="AE701" s="15" t="str">
        <f>IF(K701="","",IF(Z701="SI",K701*(1+'INPUTS Y LISTAS'!$B$15),'Modelo Estadistico'!K701))</f>
        <v/>
      </c>
      <c r="AF701" s="15" t="str">
        <f>IF(L701="","",IF(Z701="SI",L701*(1+'INPUTS Y LISTAS'!$B$15),'Modelo Estadistico'!L701))</f>
        <v/>
      </c>
      <c r="AG701" s="15" t="str">
        <f>IF(M701="","",IF(Z701="SI",M701*(1+'INPUTS Y LISTAS'!$B$15),'Modelo Estadistico'!M701))</f>
        <v/>
      </c>
      <c r="AH701" s="15" t="str">
        <f>IF(N701="","",IF(Z701="SI",N701*(1+'INPUTS Y LISTAS'!$B$15),'Modelo Estadistico'!N701))</f>
        <v/>
      </c>
      <c r="AI701" s="15" t="str">
        <f>IF(O701="","",IF(Z701="SI",O701*(1+'INPUTS Y LISTAS'!$B$15),'Modelo Estadistico'!O701))</f>
        <v/>
      </c>
      <c r="AJ701" s="15" t="str">
        <f>IF(P701="","",IF(Z701="SI",P701*(1+'INPUTS Y LISTAS'!$B$15),'Modelo Estadistico'!P701))</f>
        <v/>
      </c>
      <c r="AK701" s="15" t="str">
        <f>IF(Q701="","",IF(Z701="SI",Q701*(1+'INPUTS Y LISTAS'!$B$15),'Modelo Estadistico'!Q701))</f>
        <v/>
      </c>
      <c r="AL701" s="15" t="str">
        <f>IF(R701="","",IF(Z701="SI",R701*(1+'INPUTS Y LISTAS'!$B$15),'Modelo Estadistico'!R701))</f>
        <v/>
      </c>
      <c r="AM701" s="15" t="str">
        <f>IF(S701="","",IF(Z701="SI",S701*(1+'INPUTS Y LISTAS'!$B$15),'Modelo Estadistico'!S701))</f>
        <v/>
      </c>
      <c r="AN701" s="15" t="str">
        <f>IF(T701="","",IF(Z701="SI",T701*(1+'INPUTS Y LISTAS'!$B$15),'Modelo Estadistico'!T701))</f>
        <v/>
      </c>
      <c r="AO701" s="15" t="str">
        <f>IF(U701="","",IF(Z701="SI",U701*(1+'INPUTS Y LISTAS'!$B$15),'Modelo Estadistico'!U701))</f>
        <v/>
      </c>
      <c r="AP701" s="15" t="str">
        <f>IF(V701="","",IF(Z701="SI",V701*(1+'INPUTS Y LISTAS'!$B$15),'Modelo Estadistico'!V701))</f>
        <v/>
      </c>
      <c r="AQ701" s="15" t="str">
        <f>IF(W701="","",IF(Z701="SI",W701*(1+'INPUTS Y LISTAS'!$B$15),'Modelo Estadistico'!W701))</f>
        <v/>
      </c>
      <c r="AR701" s="15" t="str">
        <f>IF(X701="","",IF(Z701="SI",X701*(1+'INPUTS Y LISTAS'!$B$15),'Modelo Estadistico'!X701))</f>
        <v/>
      </c>
      <c r="AS701" s="71"/>
      <c r="AT701" s="29" t="str">
        <f t="shared" si="688"/>
        <v/>
      </c>
      <c r="AU701" s="15" t="str">
        <f t="shared" si="689"/>
        <v/>
      </c>
      <c r="AV701" s="15" t="str">
        <f t="shared" si="690"/>
        <v/>
      </c>
      <c r="AW701" s="30" t="str">
        <f t="shared" si="691"/>
        <v/>
      </c>
      <c r="AX701" s="28" t="str">
        <f t="shared" si="670"/>
        <v/>
      </c>
      <c r="AY701" s="16" t="str">
        <f t="shared" si="642"/>
        <v/>
      </c>
      <c r="AZ701" s="16" t="str">
        <f t="shared" si="643"/>
        <v/>
      </c>
      <c r="BA701" s="16" t="str">
        <f t="shared" si="644"/>
        <v/>
      </c>
      <c r="BB701" s="16" t="str">
        <f t="shared" si="645"/>
        <v/>
      </c>
      <c r="BC701" s="16" t="str">
        <f t="shared" si="646"/>
        <v/>
      </c>
      <c r="BD701" s="16" t="str">
        <f t="shared" si="647"/>
        <v/>
      </c>
      <c r="BE701" s="16" t="str">
        <f t="shared" si="648"/>
        <v/>
      </c>
      <c r="BF701" s="16" t="str">
        <f t="shared" si="649"/>
        <v/>
      </c>
      <c r="BG701" s="16" t="str">
        <f t="shared" si="650"/>
        <v/>
      </c>
      <c r="BH701" s="16" t="str">
        <f t="shared" si="651"/>
        <v/>
      </c>
      <c r="BI701" s="16" t="str">
        <f t="shared" si="652"/>
        <v/>
      </c>
      <c r="BJ701" s="16" t="str">
        <f t="shared" si="653"/>
        <v/>
      </c>
      <c r="BK701" s="16" t="str">
        <f t="shared" si="654"/>
        <v/>
      </c>
      <c r="BL701" s="16" t="str">
        <f t="shared" si="655"/>
        <v/>
      </c>
      <c r="BM701" s="16"/>
      <c r="BN701" s="16" t="str">
        <f t="shared" si="656"/>
        <v/>
      </c>
      <c r="BO701" s="16" t="str">
        <f t="shared" si="657"/>
        <v/>
      </c>
      <c r="BP701" s="28" t="str">
        <f t="shared" si="658"/>
        <v/>
      </c>
      <c r="BQ701" s="16" t="str">
        <f t="shared" si="659"/>
        <v/>
      </c>
      <c r="BR701" s="16" t="str">
        <f t="shared" si="660"/>
        <v/>
      </c>
      <c r="BS701" s="16" t="str">
        <f t="shared" si="661"/>
        <v/>
      </c>
      <c r="BT701" s="16" t="str">
        <f t="shared" si="662"/>
        <v/>
      </c>
      <c r="BU701" s="16" t="str">
        <f t="shared" si="663"/>
        <v/>
      </c>
      <c r="BV701" s="16" t="str">
        <f t="shared" si="664"/>
        <v/>
      </c>
      <c r="BW701" s="16" t="str">
        <f t="shared" si="665"/>
        <v/>
      </c>
      <c r="BX701" s="16" t="str">
        <f t="shared" si="666"/>
        <v/>
      </c>
      <c r="BY701" s="16" t="str">
        <f t="shared" si="667"/>
        <v/>
      </c>
      <c r="BZ701" s="16" t="str">
        <f t="shared" si="696"/>
        <v/>
      </c>
      <c r="CA701" s="16" t="str">
        <f t="shared" si="696"/>
        <v/>
      </c>
      <c r="CB701" s="16" t="str">
        <f t="shared" si="696"/>
        <v/>
      </c>
      <c r="CC701" s="16" t="str">
        <f t="shared" si="696"/>
        <v/>
      </c>
      <c r="CD701" s="16" t="str">
        <f t="shared" si="696"/>
        <v/>
      </c>
      <c r="CE701" s="16" t="str">
        <f t="shared" si="696"/>
        <v/>
      </c>
      <c r="CF701" s="16" t="str">
        <f t="shared" si="696"/>
        <v/>
      </c>
      <c r="CG701" s="16" t="str">
        <f t="shared" si="696"/>
        <v/>
      </c>
      <c r="CH701" s="66" t="str">
        <f t="shared" si="669"/>
        <v/>
      </c>
      <c r="CI701" s="42" t="str">
        <f t="shared" si="681"/>
        <v/>
      </c>
      <c r="CJ701" s="42" t="str">
        <f t="shared" si="682"/>
        <v/>
      </c>
      <c r="CK701" s="42" t="str">
        <f t="shared" si="683"/>
        <v/>
      </c>
      <c r="CL701" s="42" t="str">
        <f t="shared" si="684"/>
        <v/>
      </c>
      <c r="CM701" s="42" t="str">
        <f t="shared" si="685"/>
        <v/>
      </c>
      <c r="CN701" s="65">
        <f t="shared" si="671"/>
        <v>0</v>
      </c>
      <c r="CO701" s="73"/>
      <c r="CP701" s="41">
        <f t="shared" si="692"/>
        <v>0</v>
      </c>
      <c r="CQ701" s="39">
        <f t="shared" si="693"/>
        <v>0</v>
      </c>
      <c r="CR701" s="40">
        <f t="shared" si="694"/>
        <v>0</v>
      </c>
      <c r="CS701" s="134">
        <f t="shared" si="695"/>
        <v>0</v>
      </c>
      <c r="CT701" s="17"/>
      <c r="CU701" s="129"/>
      <c r="CV701" s="130">
        <f t="shared" si="672"/>
        <v>0</v>
      </c>
      <c r="CW701" s="134">
        <f t="shared" si="673"/>
        <v>0</v>
      </c>
      <c r="CX701" s="131">
        <f>+IF($I$7="SI",'INPUTS Y LISTAS'!$B$31,0)</f>
        <v>0</v>
      </c>
      <c r="CY701" s="132"/>
      <c r="CZ701" s="130">
        <f t="shared" si="674"/>
        <v>0</v>
      </c>
      <c r="DA701" s="134">
        <f t="shared" si="675"/>
        <v>0</v>
      </c>
      <c r="DB701" s="131">
        <f>+IF($I$7="SI",'INPUTS Y LISTAS'!$B$32,0)</f>
        <v>0</v>
      </c>
      <c r="DC701" s="132"/>
      <c r="DD701" s="130">
        <f t="shared" si="676"/>
        <v>0</v>
      </c>
      <c r="DE701" s="134">
        <f t="shared" si="677"/>
        <v>0</v>
      </c>
      <c r="DF701" s="131">
        <f>+IF($I$7="SI",'INPUTS Y LISTAS'!$B$33,0)</f>
        <v>0</v>
      </c>
      <c r="DG701" s="132"/>
      <c r="DH701" s="130">
        <f t="shared" si="678"/>
        <v>0</v>
      </c>
      <c r="DI701" s="134">
        <f t="shared" si="679"/>
        <v>0</v>
      </c>
      <c r="DJ701" s="136">
        <f t="shared" si="680"/>
        <v>0</v>
      </c>
    </row>
    <row r="702" spans="3:114" ht="15.75" hidden="1" outlineLevel="2" x14ac:dyDescent="0.2">
      <c r="C702" s="14">
        <f t="shared" si="687"/>
        <v>688</v>
      </c>
      <c r="D702" s="72"/>
      <c r="E702" s="69">
        <v>1</v>
      </c>
      <c r="F702" s="69"/>
      <c r="G702" s="70"/>
      <c r="H702" s="70"/>
      <c r="I702" s="70"/>
      <c r="J702" s="70"/>
      <c r="K702" s="70"/>
      <c r="L702" s="70"/>
      <c r="M702" s="70"/>
      <c r="N702" s="70"/>
      <c r="O702" s="70"/>
      <c r="P702" s="70"/>
      <c r="Q702" s="70"/>
      <c r="R702" s="70"/>
      <c r="S702" s="70"/>
      <c r="T702" s="70"/>
      <c r="U702" s="70"/>
      <c r="V702" s="70"/>
      <c r="W702" s="70"/>
      <c r="X702" s="70"/>
      <c r="Y702" s="71"/>
      <c r="Z702" s="87" t="s">
        <v>16</v>
      </c>
      <c r="AA702" s="15" t="str">
        <f>IF(G702="","",IF(Z702="SI",G702*(1+'INPUTS Y LISTAS'!$B$15),'Modelo Estadistico'!G702))</f>
        <v/>
      </c>
      <c r="AB702" s="15" t="str">
        <f>IF(H702="","",IF(Z702="SI",H702*(1+'INPUTS Y LISTAS'!$B$15),'Modelo Estadistico'!H702))</f>
        <v/>
      </c>
      <c r="AC702" s="15" t="str">
        <f>IF(I702="","",IF(Z702="SI",I702*(1+'INPUTS Y LISTAS'!$B$15),'Modelo Estadistico'!I702))</f>
        <v/>
      </c>
      <c r="AD702" s="15" t="str">
        <f>IF(J702="","",IF(Z702="SI",J702*(1+'INPUTS Y LISTAS'!$B$15),'Modelo Estadistico'!J702))</f>
        <v/>
      </c>
      <c r="AE702" s="15" t="str">
        <f>IF(K702="","",IF(Z702="SI",K702*(1+'INPUTS Y LISTAS'!$B$15),'Modelo Estadistico'!K702))</f>
        <v/>
      </c>
      <c r="AF702" s="15" t="str">
        <f>IF(L702="","",IF(Z702="SI",L702*(1+'INPUTS Y LISTAS'!$B$15),'Modelo Estadistico'!L702))</f>
        <v/>
      </c>
      <c r="AG702" s="15" t="str">
        <f>IF(M702="","",IF(Z702="SI",M702*(1+'INPUTS Y LISTAS'!$B$15),'Modelo Estadistico'!M702))</f>
        <v/>
      </c>
      <c r="AH702" s="15" t="str">
        <f>IF(N702="","",IF(Z702="SI",N702*(1+'INPUTS Y LISTAS'!$B$15),'Modelo Estadistico'!N702))</f>
        <v/>
      </c>
      <c r="AI702" s="15" t="str">
        <f>IF(O702="","",IF(Z702="SI",O702*(1+'INPUTS Y LISTAS'!$B$15),'Modelo Estadistico'!O702))</f>
        <v/>
      </c>
      <c r="AJ702" s="15" t="str">
        <f>IF(P702="","",IF(Z702="SI",P702*(1+'INPUTS Y LISTAS'!$B$15),'Modelo Estadistico'!P702))</f>
        <v/>
      </c>
      <c r="AK702" s="15" t="str">
        <f>IF(Q702="","",IF(Z702="SI",Q702*(1+'INPUTS Y LISTAS'!$B$15),'Modelo Estadistico'!Q702))</f>
        <v/>
      </c>
      <c r="AL702" s="15" t="str">
        <f>IF(R702="","",IF(Z702="SI",R702*(1+'INPUTS Y LISTAS'!$B$15),'Modelo Estadistico'!R702))</f>
        <v/>
      </c>
      <c r="AM702" s="15" t="str">
        <f>IF(S702="","",IF(Z702="SI",S702*(1+'INPUTS Y LISTAS'!$B$15),'Modelo Estadistico'!S702))</f>
        <v/>
      </c>
      <c r="AN702" s="15" t="str">
        <f>IF(T702="","",IF(Z702="SI",T702*(1+'INPUTS Y LISTAS'!$B$15),'Modelo Estadistico'!T702))</f>
        <v/>
      </c>
      <c r="AO702" s="15" t="str">
        <f>IF(U702="","",IF(Z702="SI",U702*(1+'INPUTS Y LISTAS'!$B$15),'Modelo Estadistico'!U702))</f>
        <v/>
      </c>
      <c r="AP702" s="15" t="str">
        <f>IF(V702="","",IF(Z702="SI",V702*(1+'INPUTS Y LISTAS'!$B$15),'Modelo Estadistico'!V702))</f>
        <v/>
      </c>
      <c r="AQ702" s="15" t="str">
        <f>IF(W702="","",IF(Z702="SI",W702*(1+'INPUTS Y LISTAS'!$B$15),'Modelo Estadistico'!W702))</f>
        <v/>
      </c>
      <c r="AR702" s="15" t="str">
        <f>IF(X702="","",IF(Z702="SI",X702*(1+'INPUTS Y LISTAS'!$B$15),'Modelo Estadistico'!X702))</f>
        <v/>
      </c>
      <c r="AS702" s="71"/>
      <c r="AT702" s="29" t="str">
        <f t="shared" si="688"/>
        <v/>
      </c>
      <c r="AU702" s="15" t="str">
        <f t="shared" si="689"/>
        <v/>
      </c>
      <c r="AV702" s="15" t="str">
        <f t="shared" si="690"/>
        <v/>
      </c>
      <c r="AW702" s="30" t="str">
        <f t="shared" si="691"/>
        <v/>
      </c>
      <c r="AX702" s="28" t="str">
        <f t="shared" si="670"/>
        <v/>
      </c>
      <c r="AY702" s="16" t="str">
        <f t="shared" si="642"/>
        <v/>
      </c>
      <c r="AZ702" s="16" t="str">
        <f t="shared" si="643"/>
        <v/>
      </c>
      <c r="BA702" s="16" t="str">
        <f t="shared" si="644"/>
        <v/>
      </c>
      <c r="BB702" s="16" t="str">
        <f t="shared" si="645"/>
        <v/>
      </c>
      <c r="BC702" s="16" t="str">
        <f t="shared" si="646"/>
        <v/>
      </c>
      <c r="BD702" s="16" t="str">
        <f t="shared" si="647"/>
        <v/>
      </c>
      <c r="BE702" s="16" t="str">
        <f t="shared" si="648"/>
        <v/>
      </c>
      <c r="BF702" s="16" t="str">
        <f t="shared" si="649"/>
        <v/>
      </c>
      <c r="BG702" s="16" t="str">
        <f t="shared" si="650"/>
        <v/>
      </c>
      <c r="BH702" s="16" t="str">
        <f t="shared" si="651"/>
        <v/>
      </c>
      <c r="BI702" s="16" t="str">
        <f t="shared" si="652"/>
        <v/>
      </c>
      <c r="BJ702" s="16" t="str">
        <f t="shared" si="653"/>
        <v/>
      </c>
      <c r="BK702" s="16" t="str">
        <f t="shared" si="654"/>
        <v/>
      </c>
      <c r="BL702" s="16" t="str">
        <f t="shared" si="655"/>
        <v/>
      </c>
      <c r="BM702" s="16"/>
      <c r="BN702" s="16" t="str">
        <f t="shared" si="656"/>
        <v/>
      </c>
      <c r="BO702" s="16" t="str">
        <f t="shared" si="657"/>
        <v/>
      </c>
      <c r="BP702" s="28" t="str">
        <f t="shared" si="658"/>
        <v/>
      </c>
      <c r="BQ702" s="16" t="str">
        <f t="shared" si="659"/>
        <v/>
      </c>
      <c r="BR702" s="16" t="str">
        <f t="shared" si="660"/>
        <v/>
      </c>
      <c r="BS702" s="16" t="str">
        <f t="shared" si="661"/>
        <v/>
      </c>
      <c r="BT702" s="16" t="str">
        <f t="shared" si="662"/>
        <v/>
      </c>
      <c r="BU702" s="16" t="str">
        <f t="shared" si="663"/>
        <v/>
      </c>
      <c r="BV702" s="16" t="str">
        <f t="shared" si="664"/>
        <v/>
      </c>
      <c r="BW702" s="16" t="str">
        <f t="shared" si="665"/>
        <v/>
      </c>
      <c r="BX702" s="16" t="str">
        <f t="shared" si="666"/>
        <v/>
      </c>
      <c r="BY702" s="16" t="str">
        <f t="shared" si="667"/>
        <v/>
      </c>
      <c r="BZ702" s="16" t="str">
        <f t="shared" si="696"/>
        <v/>
      </c>
      <c r="CA702" s="16" t="str">
        <f t="shared" si="696"/>
        <v/>
      </c>
      <c r="CB702" s="16" t="str">
        <f t="shared" si="696"/>
        <v/>
      </c>
      <c r="CC702" s="16" t="str">
        <f t="shared" si="696"/>
        <v/>
      </c>
      <c r="CD702" s="16" t="str">
        <f t="shared" si="696"/>
        <v/>
      </c>
      <c r="CE702" s="16" t="str">
        <f t="shared" si="696"/>
        <v/>
      </c>
      <c r="CF702" s="16" t="str">
        <f t="shared" si="696"/>
        <v/>
      </c>
      <c r="CG702" s="16" t="str">
        <f t="shared" si="696"/>
        <v/>
      </c>
      <c r="CH702" s="66" t="str">
        <f t="shared" si="669"/>
        <v/>
      </c>
      <c r="CI702" s="42" t="str">
        <f t="shared" si="681"/>
        <v/>
      </c>
      <c r="CJ702" s="42" t="str">
        <f t="shared" si="682"/>
        <v/>
      </c>
      <c r="CK702" s="42" t="str">
        <f t="shared" si="683"/>
        <v/>
      </c>
      <c r="CL702" s="42" t="str">
        <f t="shared" si="684"/>
        <v/>
      </c>
      <c r="CM702" s="42" t="str">
        <f t="shared" si="685"/>
        <v/>
      </c>
      <c r="CN702" s="65">
        <f t="shared" si="671"/>
        <v>0</v>
      </c>
      <c r="CO702" s="73"/>
      <c r="CP702" s="41">
        <f t="shared" si="692"/>
        <v>0</v>
      </c>
      <c r="CQ702" s="39">
        <f t="shared" si="693"/>
        <v>0</v>
      </c>
      <c r="CR702" s="40">
        <f t="shared" si="694"/>
        <v>0</v>
      </c>
      <c r="CS702" s="134">
        <f t="shared" si="695"/>
        <v>0</v>
      </c>
      <c r="CT702" s="17"/>
      <c r="CU702" s="129"/>
      <c r="CV702" s="130">
        <f t="shared" si="672"/>
        <v>0</v>
      </c>
      <c r="CW702" s="134">
        <f t="shared" si="673"/>
        <v>0</v>
      </c>
      <c r="CX702" s="131">
        <f>+IF($I$7="SI",'INPUTS Y LISTAS'!$B$31,0)</f>
        <v>0</v>
      </c>
      <c r="CY702" s="132"/>
      <c r="CZ702" s="130">
        <f t="shared" si="674"/>
        <v>0</v>
      </c>
      <c r="DA702" s="134">
        <f t="shared" si="675"/>
        <v>0</v>
      </c>
      <c r="DB702" s="131">
        <f>+IF($I$7="SI",'INPUTS Y LISTAS'!$B$32,0)</f>
        <v>0</v>
      </c>
      <c r="DC702" s="132"/>
      <c r="DD702" s="130">
        <f t="shared" si="676"/>
        <v>0</v>
      </c>
      <c r="DE702" s="134">
        <f t="shared" si="677"/>
        <v>0</v>
      </c>
      <c r="DF702" s="131">
        <f>+IF($I$7="SI",'INPUTS Y LISTAS'!$B$33,0)</f>
        <v>0</v>
      </c>
      <c r="DG702" s="132"/>
      <c r="DH702" s="130">
        <f t="shared" si="678"/>
        <v>0</v>
      </c>
      <c r="DI702" s="134">
        <f t="shared" si="679"/>
        <v>0</v>
      </c>
      <c r="DJ702" s="136">
        <f t="shared" si="680"/>
        <v>0</v>
      </c>
    </row>
    <row r="703" spans="3:114" ht="15.75" hidden="1" outlineLevel="2" x14ac:dyDescent="0.2">
      <c r="C703" s="14">
        <f t="shared" si="687"/>
        <v>689</v>
      </c>
      <c r="D703" s="72"/>
      <c r="E703" s="69">
        <v>1</v>
      </c>
      <c r="F703" s="69"/>
      <c r="G703" s="70"/>
      <c r="H703" s="70"/>
      <c r="I703" s="70"/>
      <c r="J703" s="70"/>
      <c r="K703" s="70"/>
      <c r="L703" s="70"/>
      <c r="M703" s="70"/>
      <c r="N703" s="70"/>
      <c r="O703" s="70"/>
      <c r="P703" s="70"/>
      <c r="Q703" s="70"/>
      <c r="R703" s="70"/>
      <c r="S703" s="70"/>
      <c r="T703" s="70"/>
      <c r="U703" s="70"/>
      <c r="V703" s="70"/>
      <c r="W703" s="70"/>
      <c r="X703" s="70"/>
      <c r="Y703" s="71"/>
      <c r="Z703" s="87" t="s">
        <v>16</v>
      </c>
      <c r="AA703" s="15" t="str">
        <f>IF(G703="","",IF(Z703="SI",G703*(1+'INPUTS Y LISTAS'!$B$15),'Modelo Estadistico'!G703))</f>
        <v/>
      </c>
      <c r="AB703" s="15" t="str">
        <f>IF(H703="","",IF(Z703="SI",H703*(1+'INPUTS Y LISTAS'!$B$15),'Modelo Estadistico'!H703))</f>
        <v/>
      </c>
      <c r="AC703" s="15" t="str">
        <f>IF(I703="","",IF(Z703="SI",I703*(1+'INPUTS Y LISTAS'!$B$15),'Modelo Estadistico'!I703))</f>
        <v/>
      </c>
      <c r="AD703" s="15" t="str">
        <f>IF(J703="","",IF(Z703="SI",J703*(1+'INPUTS Y LISTAS'!$B$15),'Modelo Estadistico'!J703))</f>
        <v/>
      </c>
      <c r="AE703" s="15" t="str">
        <f>IF(K703="","",IF(Z703="SI",K703*(1+'INPUTS Y LISTAS'!$B$15),'Modelo Estadistico'!K703))</f>
        <v/>
      </c>
      <c r="AF703" s="15" t="str">
        <f>IF(L703="","",IF(Z703="SI",L703*(1+'INPUTS Y LISTAS'!$B$15),'Modelo Estadistico'!L703))</f>
        <v/>
      </c>
      <c r="AG703" s="15" t="str">
        <f>IF(M703="","",IF(Z703="SI",M703*(1+'INPUTS Y LISTAS'!$B$15),'Modelo Estadistico'!M703))</f>
        <v/>
      </c>
      <c r="AH703" s="15" t="str">
        <f>IF(N703="","",IF(Z703="SI",N703*(1+'INPUTS Y LISTAS'!$B$15),'Modelo Estadistico'!N703))</f>
        <v/>
      </c>
      <c r="AI703" s="15" t="str">
        <f>IF(O703="","",IF(Z703="SI",O703*(1+'INPUTS Y LISTAS'!$B$15),'Modelo Estadistico'!O703))</f>
        <v/>
      </c>
      <c r="AJ703" s="15" t="str">
        <f>IF(P703="","",IF(Z703="SI",P703*(1+'INPUTS Y LISTAS'!$B$15),'Modelo Estadistico'!P703))</f>
        <v/>
      </c>
      <c r="AK703" s="15" t="str">
        <f>IF(Q703="","",IF(Z703="SI",Q703*(1+'INPUTS Y LISTAS'!$B$15),'Modelo Estadistico'!Q703))</f>
        <v/>
      </c>
      <c r="AL703" s="15" t="str">
        <f>IF(R703="","",IF(Z703="SI",R703*(1+'INPUTS Y LISTAS'!$B$15),'Modelo Estadistico'!R703))</f>
        <v/>
      </c>
      <c r="AM703" s="15" t="str">
        <f>IF(S703="","",IF(Z703="SI",S703*(1+'INPUTS Y LISTAS'!$B$15),'Modelo Estadistico'!S703))</f>
        <v/>
      </c>
      <c r="AN703" s="15" t="str">
        <f>IF(T703="","",IF(Z703="SI",T703*(1+'INPUTS Y LISTAS'!$B$15),'Modelo Estadistico'!T703))</f>
        <v/>
      </c>
      <c r="AO703" s="15" t="str">
        <f>IF(U703="","",IF(Z703="SI",U703*(1+'INPUTS Y LISTAS'!$B$15),'Modelo Estadistico'!U703))</f>
        <v/>
      </c>
      <c r="AP703" s="15" t="str">
        <f>IF(V703="","",IF(Z703="SI",V703*(1+'INPUTS Y LISTAS'!$B$15),'Modelo Estadistico'!V703))</f>
        <v/>
      </c>
      <c r="AQ703" s="15" t="str">
        <f>IF(W703="","",IF(Z703="SI",W703*(1+'INPUTS Y LISTAS'!$B$15),'Modelo Estadistico'!W703))</f>
        <v/>
      </c>
      <c r="AR703" s="15" t="str">
        <f>IF(X703="","",IF(Z703="SI",X703*(1+'INPUTS Y LISTAS'!$B$15),'Modelo Estadistico'!X703))</f>
        <v/>
      </c>
      <c r="AS703" s="71"/>
      <c r="AT703" s="29" t="str">
        <f t="shared" si="688"/>
        <v/>
      </c>
      <c r="AU703" s="15" t="str">
        <f t="shared" si="689"/>
        <v/>
      </c>
      <c r="AV703" s="15" t="str">
        <f t="shared" si="690"/>
        <v/>
      </c>
      <c r="AW703" s="30" t="str">
        <f t="shared" si="691"/>
        <v/>
      </c>
      <c r="AX703" s="28" t="str">
        <f t="shared" si="670"/>
        <v/>
      </c>
      <c r="AY703" s="16" t="str">
        <f t="shared" si="642"/>
        <v/>
      </c>
      <c r="AZ703" s="16" t="str">
        <f t="shared" si="643"/>
        <v/>
      </c>
      <c r="BA703" s="16" t="str">
        <f t="shared" si="644"/>
        <v/>
      </c>
      <c r="BB703" s="16" t="str">
        <f t="shared" si="645"/>
        <v/>
      </c>
      <c r="BC703" s="16" t="str">
        <f t="shared" si="646"/>
        <v/>
      </c>
      <c r="BD703" s="16" t="str">
        <f t="shared" si="647"/>
        <v/>
      </c>
      <c r="BE703" s="16" t="str">
        <f t="shared" si="648"/>
        <v/>
      </c>
      <c r="BF703" s="16" t="str">
        <f t="shared" si="649"/>
        <v/>
      </c>
      <c r="BG703" s="16" t="str">
        <f t="shared" si="650"/>
        <v/>
      </c>
      <c r="BH703" s="16" t="str">
        <f t="shared" si="651"/>
        <v/>
      </c>
      <c r="BI703" s="16" t="str">
        <f t="shared" si="652"/>
        <v/>
      </c>
      <c r="BJ703" s="16" t="str">
        <f t="shared" si="653"/>
        <v/>
      </c>
      <c r="BK703" s="16" t="str">
        <f t="shared" si="654"/>
        <v/>
      </c>
      <c r="BL703" s="16" t="str">
        <f t="shared" si="655"/>
        <v/>
      </c>
      <c r="BM703" s="16"/>
      <c r="BN703" s="16" t="str">
        <f t="shared" si="656"/>
        <v/>
      </c>
      <c r="BO703" s="16" t="str">
        <f t="shared" si="657"/>
        <v/>
      </c>
      <c r="BP703" s="28" t="str">
        <f t="shared" si="658"/>
        <v/>
      </c>
      <c r="BQ703" s="16" t="str">
        <f t="shared" si="659"/>
        <v/>
      </c>
      <c r="BR703" s="16" t="str">
        <f t="shared" si="660"/>
        <v/>
      </c>
      <c r="BS703" s="16" t="str">
        <f t="shared" si="661"/>
        <v/>
      </c>
      <c r="BT703" s="16" t="str">
        <f t="shared" si="662"/>
        <v/>
      </c>
      <c r="BU703" s="16" t="str">
        <f t="shared" si="663"/>
        <v/>
      </c>
      <c r="BV703" s="16" t="str">
        <f t="shared" si="664"/>
        <v/>
      </c>
      <c r="BW703" s="16" t="str">
        <f t="shared" si="665"/>
        <v/>
      </c>
      <c r="BX703" s="16" t="str">
        <f t="shared" si="666"/>
        <v/>
      </c>
      <c r="BY703" s="16" t="str">
        <f t="shared" si="667"/>
        <v/>
      </c>
      <c r="BZ703" s="16" t="str">
        <f t="shared" si="696"/>
        <v/>
      </c>
      <c r="CA703" s="16" t="str">
        <f t="shared" si="696"/>
        <v/>
      </c>
      <c r="CB703" s="16" t="str">
        <f t="shared" si="696"/>
        <v/>
      </c>
      <c r="CC703" s="16" t="str">
        <f t="shared" si="696"/>
        <v/>
      </c>
      <c r="CD703" s="16" t="str">
        <f t="shared" si="696"/>
        <v/>
      </c>
      <c r="CE703" s="16" t="str">
        <f t="shared" si="696"/>
        <v/>
      </c>
      <c r="CF703" s="16" t="str">
        <f t="shared" si="696"/>
        <v/>
      </c>
      <c r="CG703" s="16" t="str">
        <f t="shared" si="696"/>
        <v/>
      </c>
      <c r="CH703" s="66" t="str">
        <f t="shared" si="669"/>
        <v/>
      </c>
      <c r="CI703" s="42" t="str">
        <f t="shared" si="681"/>
        <v/>
      </c>
      <c r="CJ703" s="42" t="str">
        <f t="shared" si="682"/>
        <v/>
      </c>
      <c r="CK703" s="42" t="str">
        <f t="shared" si="683"/>
        <v/>
      </c>
      <c r="CL703" s="42" t="str">
        <f t="shared" si="684"/>
        <v/>
      </c>
      <c r="CM703" s="42" t="str">
        <f t="shared" si="685"/>
        <v/>
      </c>
      <c r="CN703" s="65">
        <f t="shared" si="671"/>
        <v>0</v>
      </c>
      <c r="CO703" s="73"/>
      <c r="CP703" s="41">
        <f t="shared" si="692"/>
        <v>0</v>
      </c>
      <c r="CQ703" s="39">
        <f t="shared" si="693"/>
        <v>0</v>
      </c>
      <c r="CR703" s="40">
        <f t="shared" si="694"/>
        <v>0</v>
      </c>
      <c r="CS703" s="134">
        <f t="shared" si="695"/>
        <v>0</v>
      </c>
      <c r="CT703" s="17"/>
      <c r="CU703" s="129"/>
      <c r="CV703" s="130">
        <f t="shared" si="672"/>
        <v>0</v>
      </c>
      <c r="CW703" s="134">
        <f t="shared" si="673"/>
        <v>0</v>
      </c>
      <c r="CX703" s="131">
        <f>+IF($I$7="SI",'INPUTS Y LISTAS'!$B$31,0)</f>
        <v>0</v>
      </c>
      <c r="CY703" s="132"/>
      <c r="CZ703" s="130">
        <f t="shared" si="674"/>
        <v>0</v>
      </c>
      <c r="DA703" s="134">
        <f t="shared" si="675"/>
        <v>0</v>
      </c>
      <c r="DB703" s="131">
        <f>+IF($I$7="SI",'INPUTS Y LISTAS'!$B$32,0)</f>
        <v>0</v>
      </c>
      <c r="DC703" s="132"/>
      <c r="DD703" s="130">
        <f t="shared" si="676"/>
        <v>0</v>
      </c>
      <c r="DE703" s="134">
        <f t="shared" si="677"/>
        <v>0</v>
      </c>
      <c r="DF703" s="131">
        <f>+IF($I$7="SI",'INPUTS Y LISTAS'!$B$33,0)</f>
        <v>0</v>
      </c>
      <c r="DG703" s="132"/>
      <c r="DH703" s="130">
        <f t="shared" si="678"/>
        <v>0</v>
      </c>
      <c r="DI703" s="134">
        <f t="shared" si="679"/>
        <v>0</v>
      </c>
      <c r="DJ703" s="136">
        <f t="shared" si="680"/>
        <v>0</v>
      </c>
    </row>
    <row r="704" spans="3:114" ht="15.75" hidden="1" outlineLevel="2" x14ac:dyDescent="0.2">
      <c r="C704" s="14">
        <f t="shared" si="687"/>
        <v>690</v>
      </c>
      <c r="D704" s="72"/>
      <c r="E704" s="69">
        <v>1</v>
      </c>
      <c r="F704" s="69"/>
      <c r="G704" s="70"/>
      <c r="H704" s="70"/>
      <c r="I704" s="70"/>
      <c r="J704" s="70"/>
      <c r="K704" s="70"/>
      <c r="L704" s="70"/>
      <c r="M704" s="70"/>
      <c r="N704" s="70"/>
      <c r="O704" s="70"/>
      <c r="P704" s="70"/>
      <c r="Q704" s="70"/>
      <c r="R704" s="70"/>
      <c r="S704" s="70"/>
      <c r="T704" s="70"/>
      <c r="U704" s="70"/>
      <c r="V704" s="70"/>
      <c r="W704" s="70"/>
      <c r="X704" s="70"/>
      <c r="Y704" s="71"/>
      <c r="Z704" s="87" t="s">
        <v>16</v>
      </c>
      <c r="AA704" s="15" t="str">
        <f>IF(G704="","",IF(Z704="SI",G704*(1+'INPUTS Y LISTAS'!$B$15),'Modelo Estadistico'!G704))</f>
        <v/>
      </c>
      <c r="AB704" s="15" t="str">
        <f>IF(H704="","",IF(Z704="SI",H704*(1+'INPUTS Y LISTAS'!$B$15),'Modelo Estadistico'!H704))</f>
        <v/>
      </c>
      <c r="AC704" s="15" t="str">
        <f>IF(I704="","",IF(Z704="SI",I704*(1+'INPUTS Y LISTAS'!$B$15),'Modelo Estadistico'!I704))</f>
        <v/>
      </c>
      <c r="AD704" s="15" t="str">
        <f>IF(J704="","",IF(Z704="SI",J704*(1+'INPUTS Y LISTAS'!$B$15),'Modelo Estadistico'!J704))</f>
        <v/>
      </c>
      <c r="AE704" s="15" t="str">
        <f>IF(K704="","",IF(Z704="SI",K704*(1+'INPUTS Y LISTAS'!$B$15),'Modelo Estadistico'!K704))</f>
        <v/>
      </c>
      <c r="AF704" s="15" t="str">
        <f>IF(L704="","",IF(Z704="SI",L704*(1+'INPUTS Y LISTAS'!$B$15),'Modelo Estadistico'!L704))</f>
        <v/>
      </c>
      <c r="AG704" s="15" t="str">
        <f>IF(M704="","",IF(Z704="SI",M704*(1+'INPUTS Y LISTAS'!$B$15),'Modelo Estadistico'!M704))</f>
        <v/>
      </c>
      <c r="AH704" s="15" t="str">
        <f>IF(N704="","",IF(Z704="SI",N704*(1+'INPUTS Y LISTAS'!$B$15),'Modelo Estadistico'!N704))</f>
        <v/>
      </c>
      <c r="AI704" s="15" t="str">
        <f>IF(O704="","",IF(Z704="SI",O704*(1+'INPUTS Y LISTAS'!$B$15),'Modelo Estadistico'!O704))</f>
        <v/>
      </c>
      <c r="AJ704" s="15" t="str">
        <f>IF(P704="","",IF(Z704="SI",P704*(1+'INPUTS Y LISTAS'!$B$15),'Modelo Estadistico'!P704))</f>
        <v/>
      </c>
      <c r="AK704" s="15" t="str">
        <f>IF(Q704="","",IF(Z704="SI",Q704*(1+'INPUTS Y LISTAS'!$B$15),'Modelo Estadistico'!Q704))</f>
        <v/>
      </c>
      <c r="AL704" s="15" t="str">
        <f>IF(R704="","",IF(Z704="SI",R704*(1+'INPUTS Y LISTAS'!$B$15),'Modelo Estadistico'!R704))</f>
        <v/>
      </c>
      <c r="AM704" s="15" t="str">
        <f>IF(S704="","",IF(Z704="SI",S704*(1+'INPUTS Y LISTAS'!$B$15),'Modelo Estadistico'!S704))</f>
        <v/>
      </c>
      <c r="AN704" s="15" t="str">
        <f>IF(T704="","",IF(Z704="SI",T704*(1+'INPUTS Y LISTAS'!$B$15),'Modelo Estadistico'!T704))</f>
        <v/>
      </c>
      <c r="AO704" s="15" t="str">
        <f>IF(U704="","",IF(Z704="SI",U704*(1+'INPUTS Y LISTAS'!$B$15),'Modelo Estadistico'!U704))</f>
        <v/>
      </c>
      <c r="AP704" s="15" t="str">
        <f>IF(V704="","",IF(Z704="SI",V704*(1+'INPUTS Y LISTAS'!$B$15),'Modelo Estadistico'!V704))</f>
        <v/>
      </c>
      <c r="AQ704" s="15" t="str">
        <f>IF(W704="","",IF(Z704="SI",W704*(1+'INPUTS Y LISTAS'!$B$15),'Modelo Estadistico'!W704))</f>
        <v/>
      </c>
      <c r="AR704" s="15" t="str">
        <f>IF(X704="","",IF(Z704="SI",X704*(1+'INPUTS Y LISTAS'!$B$15),'Modelo Estadistico'!X704))</f>
        <v/>
      </c>
      <c r="AS704" s="71"/>
      <c r="AT704" s="29" t="str">
        <f t="shared" si="688"/>
        <v/>
      </c>
      <c r="AU704" s="15" t="str">
        <f t="shared" si="689"/>
        <v/>
      </c>
      <c r="AV704" s="15" t="str">
        <f t="shared" si="690"/>
        <v/>
      </c>
      <c r="AW704" s="30" t="str">
        <f t="shared" si="691"/>
        <v/>
      </c>
      <c r="AX704" s="28" t="str">
        <f t="shared" si="670"/>
        <v/>
      </c>
      <c r="AY704" s="16" t="str">
        <f t="shared" si="642"/>
        <v/>
      </c>
      <c r="AZ704" s="16" t="str">
        <f t="shared" si="643"/>
        <v/>
      </c>
      <c r="BA704" s="16" t="str">
        <f t="shared" si="644"/>
        <v/>
      </c>
      <c r="BB704" s="16" t="str">
        <f t="shared" si="645"/>
        <v/>
      </c>
      <c r="BC704" s="16" t="str">
        <f t="shared" si="646"/>
        <v/>
      </c>
      <c r="BD704" s="16" t="str">
        <f t="shared" si="647"/>
        <v/>
      </c>
      <c r="BE704" s="16" t="str">
        <f t="shared" si="648"/>
        <v/>
      </c>
      <c r="BF704" s="16" t="str">
        <f t="shared" si="649"/>
        <v/>
      </c>
      <c r="BG704" s="16" t="str">
        <f t="shared" si="650"/>
        <v/>
      </c>
      <c r="BH704" s="16" t="str">
        <f t="shared" si="651"/>
        <v/>
      </c>
      <c r="BI704" s="16" t="str">
        <f t="shared" si="652"/>
        <v/>
      </c>
      <c r="BJ704" s="16" t="str">
        <f t="shared" si="653"/>
        <v/>
      </c>
      <c r="BK704" s="16" t="str">
        <f t="shared" si="654"/>
        <v/>
      </c>
      <c r="BL704" s="16" t="str">
        <f t="shared" si="655"/>
        <v/>
      </c>
      <c r="BM704" s="16"/>
      <c r="BN704" s="16" t="str">
        <f t="shared" si="656"/>
        <v/>
      </c>
      <c r="BO704" s="16" t="str">
        <f t="shared" si="657"/>
        <v/>
      </c>
      <c r="BP704" s="28" t="str">
        <f t="shared" si="658"/>
        <v/>
      </c>
      <c r="BQ704" s="16" t="str">
        <f t="shared" si="659"/>
        <v/>
      </c>
      <c r="BR704" s="16" t="str">
        <f t="shared" si="660"/>
        <v/>
      </c>
      <c r="BS704" s="16" t="str">
        <f t="shared" si="661"/>
        <v/>
      </c>
      <c r="BT704" s="16" t="str">
        <f t="shared" si="662"/>
        <v/>
      </c>
      <c r="BU704" s="16" t="str">
        <f t="shared" si="663"/>
        <v/>
      </c>
      <c r="BV704" s="16" t="str">
        <f t="shared" si="664"/>
        <v/>
      </c>
      <c r="BW704" s="16" t="str">
        <f t="shared" si="665"/>
        <v/>
      </c>
      <c r="BX704" s="16" t="str">
        <f t="shared" si="666"/>
        <v/>
      </c>
      <c r="BY704" s="16" t="str">
        <f t="shared" si="667"/>
        <v/>
      </c>
      <c r="BZ704" s="16" t="str">
        <f t="shared" ref="BZ704:CG719" si="697">IF(BH704="Incluir Cotización",$AJ704,"")</f>
        <v/>
      </c>
      <c r="CA704" s="16" t="str">
        <f t="shared" si="697"/>
        <v/>
      </c>
      <c r="CB704" s="16" t="str">
        <f t="shared" si="697"/>
        <v/>
      </c>
      <c r="CC704" s="16" t="str">
        <f t="shared" si="697"/>
        <v/>
      </c>
      <c r="CD704" s="16" t="str">
        <f t="shared" si="697"/>
        <v/>
      </c>
      <c r="CE704" s="16" t="str">
        <f t="shared" si="697"/>
        <v/>
      </c>
      <c r="CF704" s="16" t="str">
        <f t="shared" si="697"/>
        <v/>
      </c>
      <c r="CG704" s="16" t="str">
        <f t="shared" si="697"/>
        <v/>
      </c>
      <c r="CH704" s="66" t="str">
        <f t="shared" si="669"/>
        <v/>
      </c>
      <c r="CI704" s="42" t="str">
        <f t="shared" si="681"/>
        <v/>
      </c>
      <c r="CJ704" s="42" t="str">
        <f t="shared" si="682"/>
        <v/>
      </c>
      <c r="CK704" s="42" t="str">
        <f t="shared" si="683"/>
        <v/>
      </c>
      <c r="CL704" s="42" t="str">
        <f t="shared" si="684"/>
        <v/>
      </c>
      <c r="CM704" s="42" t="str">
        <f t="shared" si="685"/>
        <v/>
      </c>
      <c r="CN704" s="65">
        <f t="shared" si="671"/>
        <v>0</v>
      </c>
      <c r="CO704" s="73"/>
      <c r="CP704" s="41">
        <f t="shared" si="692"/>
        <v>0</v>
      </c>
      <c r="CQ704" s="39">
        <f t="shared" si="693"/>
        <v>0</v>
      </c>
      <c r="CR704" s="40">
        <f t="shared" si="694"/>
        <v>0</v>
      </c>
      <c r="CS704" s="134">
        <f t="shared" si="695"/>
        <v>0</v>
      </c>
      <c r="CT704" s="17"/>
      <c r="CU704" s="129"/>
      <c r="CV704" s="130">
        <f t="shared" si="672"/>
        <v>0</v>
      </c>
      <c r="CW704" s="134">
        <f t="shared" si="673"/>
        <v>0</v>
      </c>
      <c r="CX704" s="131">
        <f>+IF($I$7="SI",'INPUTS Y LISTAS'!$B$31,0)</f>
        <v>0</v>
      </c>
      <c r="CY704" s="132"/>
      <c r="CZ704" s="130">
        <f t="shared" si="674"/>
        <v>0</v>
      </c>
      <c r="DA704" s="134">
        <f t="shared" si="675"/>
        <v>0</v>
      </c>
      <c r="DB704" s="131">
        <f>+IF($I$7="SI",'INPUTS Y LISTAS'!$B$32,0)</f>
        <v>0</v>
      </c>
      <c r="DC704" s="132"/>
      <c r="DD704" s="130">
        <f t="shared" si="676"/>
        <v>0</v>
      </c>
      <c r="DE704" s="134">
        <f t="shared" si="677"/>
        <v>0</v>
      </c>
      <c r="DF704" s="131">
        <f>+IF($I$7="SI",'INPUTS Y LISTAS'!$B$33,0)</f>
        <v>0</v>
      </c>
      <c r="DG704" s="132"/>
      <c r="DH704" s="130">
        <f t="shared" si="678"/>
        <v>0</v>
      </c>
      <c r="DI704" s="134">
        <f t="shared" si="679"/>
        <v>0</v>
      </c>
      <c r="DJ704" s="136">
        <f t="shared" si="680"/>
        <v>0</v>
      </c>
    </row>
    <row r="705" spans="3:114" ht="15.75" hidden="1" outlineLevel="2" x14ac:dyDescent="0.2">
      <c r="C705" s="14">
        <f t="shared" si="687"/>
        <v>691</v>
      </c>
      <c r="D705" s="72"/>
      <c r="E705" s="69">
        <v>1</v>
      </c>
      <c r="F705" s="69"/>
      <c r="G705" s="70"/>
      <c r="H705" s="70"/>
      <c r="I705" s="70"/>
      <c r="J705" s="70"/>
      <c r="K705" s="70"/>
      <c r="L705" s="70"/>
      <c r="M705" s="70"/>
      <c r="N705" s="70"/>
      <c r="O705" s="70"/>
      <c r="P705" s="70"/>
      <c r="Q705" s="70"/>
      <c r="R705" s="70"/>
      <c r="S705" s="70"/>
      <c r="T705" s="70"/>
      <c r="U705" s="70"/>
      <c r="V705" s="70"/>
      <c r="W705" s="70"/>
      <c r="X705" s="70"/>
      <c r="Y705" s="71"/>
      <c r="Z705" s="87" t="s">
        <v>16</v>
      </c>
      <c r="AA705" s="15" t="str">
        <f>IF(G705="","",IF(Z705="SI",G705*(1+'INPUTS Y LISTAS'!$B$15),'Modelo Estadistico'!G705))</f>
        <v/>
      </c>
      <c r="AB705" s="15" t="str">
        <f>IF(H705="","",IF(Z705="SI",H705*(1+'INPUTS Y LISTAS'!$B$15),'Modelo Estadistico'!H705))</f>
        <v/>
      </c>
      <c r="AC705" s="15" t="str">
        <f>IF(I705="","",IF(Z705="SI",I705*(1+'INPUTS Y LISTAS'!$B$15),'Modelo Estadistico'!I705))</f>
        <v/>
      </c>
      <c r="AD705" s="15" t="str">
        <f>IF(J705="","",IF(Z705="SI",J705*(1+'INPUTS Y LISTAS'!$B$15),'Modelo Estadistico'!J705))</f>
        <v/>
      </c>
      <c r="AE705" s="15" t="str">
        <f>IF(K705="","",IF(Z705="SI",K705*(1+'INPUTS Y LISTAS'!$B$15),'Modelo Estadistico'!K705))</f>
        <v/>
      </c>
      <c r="AF705" s="15" t="str">
        <f>IF(L705="","",IF(Z705="SI",L705*(1+'INPUTS Y LISTAS'!$B$15),'Modelo Estadistico'!L705))</f>
        <v/>
      </c>
      <c r="AG705" s="15" t="str">
        <f>IF(M705="","",IF(Z705="SI",M705*(1+'INPUTS Y LISTAS'!$B$15),'Modelo Estadistico'!M705))</f>
        <v/>
      </c>
      <c r="AH705" s="15" t="str">
        <f>IF(N705="","",IF(Z705="SI",N705*(1+'INPUTS Y LISTAS'!$B$15),'Modelo Estadistico'!N705))</f>
        <v/>
      </c>
      <c r="AI705" s="15" t="str">
        <f>IF(O705="","",IF(Z705="SI",O705*(1+'INPUTS Y LISTAS'!$B$15),'Modelo Estadistico'!O705))</f>
        <v/>
      </c>
      <c r="AJ705" s="15" t="str">
        <f>IF(P705="","",IF(Z705="SI",P705*(1+'INPUTS Y LISTAS'!$B$15),'Modelo Estadistico'!P705))</f>
        <v/>
      </c>
      <c r="AK705" s="15" t="str">
        <f>IF(Q705="","",IF(Z705="SI",Q705*(1+'INPUTS Y LISTAS'!$B$15),'Modelo Estadistico'!Q705))</f>
        <v/>
      </c>
      <c r="AL705" s="15" t="str">
        <f>IF(R705="","",IF(Z705="SI",R705*(1+'INPUTS Y LISTAS'!$B$15),'Modelo Estadistico'!R705))</f>
        <v/>
      </c>
      <c r="AM705" s="15" t="str">
        <f>IF(S705="","",IF(Z705="SI",S705*(1+'INPUTS Y LISTAS'!$B$15),'Modelo Estadistico'!S705))</f>
        <v/>
      </c>
      <c r="AN705" s="15" t="str">
        <f>IF(T705="","",IF(Z705="SI",T705*(1+'INPUTS Y LISTAS'!$B$15),'Modelo Estadistico'!T705))</f>
        <v/>
      </c>
      <c r="AO705" s="15" t="str">
        <f>IF(U705="","",IF(Z705="SI",U705*(1+'INPUTS Y LISTAS'!$B$15),'Modelo Estadistico'!U705))</f>
        <v/>
      </c>
      <c r="AP705" s="15" t="str">
        <f>IF(V705="","",IF(Z705="SI",V705*(1+'INPUTS Y LISTAS'!$B$15),'Modelo Estadistico'!V705))</f>
        <v/>
      </c>
      <c r="AQ705" s="15" t="str">
        <f>IF(W705="","",IF(Z705="SI",W705*(1+'INPUTS Y LISTAS'!$B$15),'Modelo Estadistico'!W705))</f>
        <v/>
      </c>
      <c r="AR705" s="15" t="str">
        <f>IF(X705="","",IF(Z705="SI",X705*(1+'INPUTS Y LISTAS'!$B$15),'Modelo Estadistico'!X705))</f>
        <v/>
      </c>
      <c r="AS705" s="71"/>
      <c r="AT705" s="29" t="str">
        <f t="shared" si="688"/>
        <v/>
      </c>
      <c r="AU705" s="15" t="str">
        <f t="shared" si="689"/>
        <v/>
      </c>
      <c r="AV705" s="15" t="str">
        <f t="shared" si="690"/>
        <v/>
      </c>
      <c r="AW705" s="30" t="str">
        <f t="shared" si="691"/>
        <v/>
      </c>
      <c r="AX705" s="28" t="str">
        <f t="shared" si="670"/>
        <v/>
      </c>
      <c r="AY705" s="16" t="str">
        <f t="shared" si="642"/>
        <v/>
      </c>
      <c r="AZ705" s="16" t="str">
        <f t="shared" si="643"/>
        <v/>
      </c>
      <c r="BA705" s="16" t="str">
        <f t="shared" si="644"/>
        <v/>
      </c>
      <c r="BB705" s="16" t="str">
        <f t="shared" si="645"/>
        <v/>
      </c>
      <c r="BC705" s="16" t="str">
        <f t="shared" si="646"/>
        <v/>
      </c>
      <c r="BD705" s="16" t="str">
        <f t="shared" si="647"/>
        <v/>
      </c>
      <c r="BE705" s="16" t="str">
        <f t="shared" si="648"/>
        <v/>
      </c>
      <c r="BF705" s="16" t="str">
        <f t="shared" si="649"/>
        <v/>
      </c>
      <c r="BG705" s="16" t="str">
        <f t="shared" si="650"/>
        <v/>
      </c>
      <c r="BH705" s="16" t="str">
        <f t="shared" si="651"/>
        <v/>
      </c>
      <c r="BI705" s="16" t="str">
        <f t="shared" si="652"/>
        <v/>
      </c>
      <c r="BJ705" s="16" t="str">
        <f t="shared" si="653"/>
        <v/>
      </c>
      <c r="BK705" s="16" t="str">
        <f t="shared" si="654"/>
        <v/>
      </c>
      <c r="BL705" s="16" t="str">
        <f t="shared" si="655"/>
        <v/>
      </c>
      <c r="BM705" s="16"/>
      <c r="BN705" s="16" t="str">
        <f t="shared" si="656"/>
        <v/>
      </c>
      <c r="BO705" s="16" t="str">
        <f t="shared" si="657"/>
        <v/>
      </c>
      <c r="BP705" s="28" t="str">
        <f t="shared" si="658"/>
        <v/>
      </c>
      <c r="BQ705" s="16" t="str">
        <f t="shared" si="659"/>
        <v/>
      </c>
      <c r="BR705" s="16" t="str">
        <f t="shared" si="660"/>
        <v/>
      </c>
      <c r="BS705" s="16" t="str">
        <f t="shared" si="661"/>
        <v/>
      </c>
      <c r="BT705" s="16" t="str">
        <f t="shared" si="662"/>
        <v/>
      </c>
      <c r="BU705" s="16" t="str">
        <f t="shared" si="663"/>
        <v/>
      </c>
      <c r="BV705" s="16" t="str">
        <f t="shared" si="664"/>
        <v/>
      </c>
      <c r="BW705" s="16" t="str">
        <f t="shared" si="665"/>
        <v/>
      </c>
      <c r="BX705" s="16" t="str">
        <f t="shared" si="666"/>
        <v/>
      </c>
      <c r="BY705" s="16" t="str">
        <f t="shared" si="667"/>
        <v/>
      </c>
      <c r="BZ705" s="16" t="str">
        <f t="shared" si="697"/>
        <v/>
      </c>
      <c r="CA705" s="16" t="str">
        <f t="shared" si="697"/>
        <v/>
      </c>
      <c r="CB705" s="16" t="str">
        <f t="shared" si="697"/>
        <v/>
      </c>
      <c r="CC705" s="16" t="str">
        <f t="shared" si="697"/>
        <v/>
      </c>
      <c r="CD705" s="16" t="str">
        <f t="shared" si="697"/>
        <v/>
      </c>
      <c r="CE705" s="16" t="str">
        <f t="shared" si="697"/>
        <v/>
      </c>
      <c r="CF705" s="16" t="str">
        <f t="shared" si="697"/>
        <v/>
      </c>
      <c r="CG705" s="16" t="str">
        <f t="shared" si="697"/>
        <v/>
      </c>
      <c r="CH705" s="66" t="str">
        <f t="shared" si="669"/>
        <v/>
      </c>
      <c r="CI705" s="42" t="str">
        <f t="shared" si="681"/>
        <v/>
      </c>
      <c r="CJ705" s="42" t="str">
        <f t="shared" si="682"/>
        <v/>
      </c>
      <c r="CK705" s="42" t="str">
        <f t="shared" si="683"/>
        <v/>
      </c>
      <c r="CL705" s="42" t="str">
        <f t="shared" si="684"/>
        <v/>
      </c>
      <c r="CM705" s="42" t="str">
        <f t="shared" si="685"/>
        <v/>
      </c>
      <c r="CN705" s="65">
        <f t="shared" si="671"/>
        <v>0</v>
      </c>
      <c r="CO705" s="73"/>
      <c r="CP705" s="41">
        <f t="shared" si="692"/>
        <v>0</v>
      </c>
      <c r="CQ705" s="39">
        <f t="shared" si="693"/>
        <v>0</v>
      </c>
      <c r="CR705" s="40">
        <f t="shared" si="694"/>
        <v>0</v>
      </c>
      <c r="CS705" s="134">
        <f t="shared" si="695"/>
        <v>0</v>
      </c>
      <c r="CT705" s="17"/>
      <c r="CU705" s="129"/>
      <c r="CV705" s="130">
        <f t="shared" si="672"/>
        <v>0</v>
      </c>
      <c r="CW705" s="134">
        <f t="shared" si="673"/>
        <v>0</v>
      </c>
      <c r="CX705" s="131">
        <f>+IF($I$7="SI",'INPUTS Y LISTAS'!$B$31,0)</f>
        <v>0</v>
      </c>
      <c r="CY705" s="132"/>
      <c r="CZ705" s="130">
        <f t="shared" si="674"/>
        <v>0</v>
      </c>
      <c r="DA705" s="134">
        <f t="shared" si="675"/>
        <v>0</v>
      </c>
      <c r="DB705" s="131">
        <f>+IF($I$7="SI",'INPUTS Y LISTAS'!$B$32,0)</f>
        <v>0</v>
      </c>
      <c r="DC705" s="132"/>
      <c r="DD705" s="130">
        <f t="shared" si="676"/>
        <v>0</v>
      </c>
      <c r="DE705" s="134">
        <f t="shared" si="677"/>
        <v>0</v>
      </c>
      <c r="DF705" s="131">
        <f>+IF($I$7="SI",'INPUTS Y LISTAS'!$B$33,0)</f>
        <v>0</v>
      </c>
      <c r="DG705" s="132"/>
      <c r="DH705" s="130">
        <f t="shared" si="678"/>
        <v>0</v>
      </c>
      <c r="DI705" s="134">
        <f t="shared" si="679"/>
        <v>0</v>
      </c>
      <c r="DJ705" s="136">
        <f t="shared" si="680"/>
        <v>0</v>
      </c>
    </row>
    <row r="706" spans="3:114" ht="15.75" hidden="1" outlineLevel="2" x14ac:dyDescent="0.2">
      <c r="C706" s="14">
        <f t="shared" si="687"/>
        <v>692</v>
      </c>
      <c r="D706" s="72"/>
      <c r="E706" s="69">
        <v>1</v>
      </c>
      <c r="F706" s="69"/>
      <c r="G706" s="70"/>
      <c r="H706" s="70"/>
      <c r="I706" s="70"/>
      <c r="J706" s="70"/>
      <c r="K706" s="70"/>
      <c r="L706" s="70"/>
      <c r="M706" s="70"/>
      <c r="N706" s="70"/>
      <c r="O706" s="70"/>
      <c r="P706" s="70"/>
      <c r="Q706" s="70"/>
      <c r="R706" s="70"/>
      <c r="S706" s="70"/>
      <c r="T706" s="70"/>
      <c r="U706" s="70"/>
      <c r="V706" s="70"/>
      <c r="W706" s="70"/>
      <c r="X706" s="70"/>
      <c r="Y706" s="71"/>
      <c r="Z706" s="87" t="s">
        <v>16</v>
      </c>
      <c r="AA706" s="15" t="str">
        <f>IF(G706="","",IF(Z706="SI",G706*(1+'INPUTS Y LISTAS'!$B$15),'Modelo Estadistico'!G706))</f>
        <v/>
      </c>
      <c r="AB706" s="15" t="str">
        <f>IF(H706="","",IF(Z706="SI",H706*(1+'INPUTS Y LISTAS'!$B$15),'Modelo Estadistico'!H706))</f>
        <v/>
      </c>
      <c r="AC706" s="15" t="str">
        <f>IF(I706="","",IF(Z706="SI",I706*(1+'INPUTS Y LISTAS'!$B$15),'Modelo Estadistico'!I706))</f>
        <v/>
      </c>
      <c r="AD706" s="15" t="str">
        <f>IF(J706="","",IF(Z706="SI",J706*(1+'INPUTS Y LISTAS'!$B$15),'Modelo Estadistico'!J706))</f>
        <v/>
      </c>
      <c r="AE706" s="15" t="str">
        <f>IF(K706="","",IF(Z706="SI",K706*(1+'INPUTS Y LISTAS'!$B$15),'Modelo Estadistico'!K706))</f>
        <v/>
      </c>
      <c r="AF706" s="15" t="str">
        <f>IF(L706="","",IF(Z706="SI",L706*(1+'INPUTS Y LISTAS'!$B$15),'Modelo Estadistico'!L706))</f>
        <v/>
      </c>
      <c r="AG706" s="15" t="str">
        <f>IF(M706="","",IF(Z706="SI",M706*(1+'INPUTS Y LISTAS'!$B$15),'Modelo Estadistico'!M706))</f>
        <v/>
      </c>
      <c r="AH706" s="15" t="str">
        <f>IF(N706="","",IF(Z706="SI",N706*(1+'INPUTS Y LISTAS'!$B$15),'Modelo Estadistico'!N706))</f>
        <v/>
      </c>
      <c r="AI706" s="15" t="str">
        <f>IF(O706="","",IF(Z706="SI",O706*(1+'INPUTS Y LISTAS'!$B$15),'Modelo Estadistico'!O706))</f>
        <v/>
      </c>
      <c r="AJ706" s="15" t="str">
        <f>IF(P706="","",IF(Z706="SI",P706*(1+'INPUTS Y LISTAS'!$B$15),'Modelo Estadistico'!P706))</f>
        <v/>
      </c>
      <c r="AK706" s="15" t="str">
        <f>IF(Q706="","",IF(Z706="SI",Q706*(1+'INPUTS Y LISTAS'!$B$15),'Modelo Estadistico'!Q706))</f>
        <v/>
      </c>
      <c r="AL706" s="15" t="str">
        <f>IF(R706="","",IF(Z706="SI",R706*(1+'INPUTS Y LISTAS'!$B$15),'Modelo Estadistico'!R706))</f>
        <v/>
      </c>
      <c r="AM706" s="15" t="str">
        <f>IF(S706="","",IF(Z706="SI",S706*(1+'INPUTS Y LISTAS'!$B$15),'Modelo Estadistico'!S706))</f>
        <v/>
      </c>
      <c r="AN706" s="15" t="str">
        <f>IF(T706="","",IF(Z706="SI",T706*(1+'INPUTS Y LISTAS'!$B$15),'Modelo Estadistico'!T706))</f>
        <v/>
      </c>
      <c r="AO706" s="15" t="str">
        <f>IF(U706="","",IF(Z706="SI",U706*(1+'INPUTS Y LISTAS'!$B$15),'Modelo Estadistico'!U706))</f>
        <v/>
      </c>
      <c r="AP706" s="15" t="str">
        <f>IF(V706="","",IF(Z706="SI",V706*(1+'INPUTS Y LISTAS'!$B$15),'Modelo Estadistico'!V706))</f>
        <v/>
      </c>
      <c r="AQ706" s="15" t="str">
        <f>IF(W706="","",IF(Z706="SI",W706*(1+'INPUTS Y LISTAS'!$B$15),'Modelo Estadistico'!W706))</f>
        <v/>
      </c>
      <c r="AR706" s="15" t="str">
        <f>IF(X706="","",IF(Z706="SI",X706*(1+'INPUTS Y LISTAS'!$B$15),'Modelo Estadistico'!X706))</f>
        <v/>
      </c>
      <c r="AS706" s="71"/>
      <c r="AT706" s="29" t="str">
        <f t="shared" si="688"/>
        <v/>
      </c>
      <c r="AU706" s="15" t="str">
        <f t="shared" si="689"/>
        <v/>
      </c>
      <c r="AV706" s="15" t="str">
        <f t="shared" si="690"/>
        <v/>
      </c>
      <c r="AW706" s="30" t="str">
        <f t="shared" si="691"/>
        <v/>
      </c>
      <c r="AX706" s="28" t="str">
        <f t="shared" si="670"/>
        <v/>
      </c>
      <c r="AY706" s="16" t="str">
        <f t="shared" si="642"/>
        <v/>
      </c>
      <c r="AZ706" s="16" t="str">
        <f t="shared" si="643"/>
        <v/>
      </c>
      <c r="BA706" s="16" t="str">
        <f t="shared" si="644"/>
        <v/>
      </c>
      <c r="BB706" s="16" t="str">
        <f t="shared" si="645"/>
        <v/>
      </c>
      <c r="BC706" s="16" t="str">
        <f t="shared" si="646"/>
        <v/>
      </c>
      <c r="BD706" s="16" t="str">
        <f t="shared" si="647"/>
        <v/>
      </c>
      <c r="BE706" s="16" t="str">
        <f t="shared" si="648"/>
        <v/>
      </c>
      <c r="BF706" s="16" t="str">
        <f t="shared" si="649"/>
        <v/>
      </c>
      <c r="BG706" s="16" t="str">
        <f t="shared" si="650"/>
        <v/>
      </c>
      <c r="BH706" s="16" t="str">
        <f t="shared" si="651"/>
        <v/>
      </c>
      <c r="BI706" s="16" t="str">
        <f t="shared" si="652"/>
        <v/>
      </c>
      <c r="BJ706" s="16" t="str">
        <f t="shared" si="653"/>
        <v/>
      </c>
      <c r="BK706" s="16" t="str">
        <f t="shared" si="654"/>
        <v/>
      </c>
      <c r="BL706" s="16" t="str">
        <f t="shared" si="655"/>
        <v/>
      </c>
      <c r="BM706" s="16"/>
      <c r="BN706" s="16" t="str">
        <f t="shared" si="656"/>
        <v/>
      </c>
      <c r="BO706" s="16" t="str">
        <f t="shared" si="657"/>
        <v/>
      </c>
      <c r="BP706" s="28" t="str">
        <f t="shared" si="658"/>
        <v/>
      </c>
      <c r="BQ706" s="16" t="str">
        <f t="shared" si="659"/>
        <v/>
      </c>
      <c r="BR706" s="16" t="str">
        <f t="shared" si="660"/>
        <v/>
      </c>
      <c r="BS706" s="16" t="str">
        <f t="shared" si="661"/>
        <v/>
      </c>
      <c r="BT706" s="16" t="str">
        <f t="shared" si="662"/>
        <v/>
      </c>
      <c r="BU706" s="16" t="str">
        <f t="shared" si="663"/>
        <v/>
      </c>
      <c r="BV706" s="16" t="str">
        <f t="shared" si="664"/>
        <v/>
      </c>
      <c r="BW706" s="16" t="str">
        <f t="shared" si="665"/>
        <v/>
      </c>
      <c r="BX706" s="16" t="str">
        <f t="shared" si="666"/>
        <v/>
      </c>
      <c r="BY706" s="16" t="str">
        <f t="shared" si="667"/>
        <v/>
      </c>
      <c r="BZ706" s="16" t="str">
        <f t="shared" si="697"/>
        <v/>
      </c>
      <c r="CA706" s="16" t="str">
        <f t="shared" si="697"/>
        <v/>
      </c>
      <c r="CB706" s="16" t="str">
        <f t="shared" si="697"/>
        <v/>
      </c>
      <c r="CC706" s="16" t="str">
        <f t="shared" si="697"/>
        <v/>
      </c>
      <c r="CD706" s="16" t="str">
        <f t="shared" si="697"/>
        <v/>
      </c>
      <c r="CE706" s="16" t="str">
        <f t="shared" si="697"/>
        <v/>
      </c>
      <c r="CF706" s="16" t="str">
        <f t="shared" si="697"/>
        <v/>
      </c>
      <c r="CG706" s="16" t="str">
        <f t="shared" si="697"/>
        <v/>
      </c>
      <c r="CH706" s="66" t="str">
        <f t="shared" si="669"/>
        <v/>
      </c>
      <c r="CI706" s="42" t="str">
        <f t="shared" si="681"/>
        <v/>
      </c>
      <c r="CJ706" s="42" t="str">
        <f t="shared" si="682"/>
        <v/>
      </c>
      <c r="CK706" s="42" t="str">
        <f t="shared" si="683"/>
        <v/>
      </c>
      <c r="CL706" s="42" t="str">
        <f t="shared" si="684"/>
        <v/>
      </c>
      <c r="CM706" s="42" t="str">
        <f t="shared" si="685"/>
        <v/>
      </c>
      <c r="CN706" s="65">
        <f t="shared" si="671"/>
        <v>0</v>
      </c>
      <c r="CO706" s="73"/>
      <c r="CP706" s="41">
        <f t="shared" si="692"/>
        <v>0</v>
      </c>
      <c r="CQ706" s="39">
        <f t="shared" si="693"/>
        <v>0</v>
      </c>
      <c r="CR706" s="40">
        <f t="shared" si="694"/>
        <v>0</v>
      </c>
      <c r="CS706" s="134">
        <f t="shared" si="695"/>
        <v>0</v>
      </c>
      <c r="CT706" s="17"/>
      <c r="CU706" s="129"/>
      <c r="CV706" s="130">
        <f t="shared" si="672"/>
        <v>0</v>
      </c>
      <c r="CW706" s="134">
        <f t="shared" si="673"/>
        <v>0</v>
      </c>
      <c r="CX706" s="131">
        <f>+IF($I$7="SI",'INPUTS Y LISTAS'!$B$31,0)</f>
        <v>0</v>
      </c>
      <c r="CY706" s="132"/>
      <c r="CZ706" s="130">
        <f t="shared" si="674"/>
        <v>0</v>
      </c>
      <c r="DA706" s="134">
        <f t="shared" si="675"/>
        <v>0</v>
      </c>
      <c r="DB706" s="131">
        <f>+IF($I$7="SI",'INPUTS Y LISTAS'!$B$32,0)</f>
        <v>0</v>
      </c>
      <c r="DC706" s="132"/>
      <c r="DD706" s="130">
        <f t="shared" si="676"/>
        <v>0</v>
      </c>
      <c r="DE706" s="134">
        <f t="shared" si="677"/>
        <v>0</v>
      </c>
      <c r="DF706" s="131">
        <f>+IF($I$7="SI",'INPUTS Y LISTAS'!$B$33,0)</f>
        <v>0</v>
      </c>
      <c r="DG706" s="132"/>
      <c r="DH706" s="130">
        <f t="shared" si="678"/>
        <v>0</v>
      </c>
      <c r="DI706" s="134">
        <f t="shared" si="679"/>
        <v>0</v>
      </c>
      <c r="DJ706" s="136">
        <f t="shared" si="680"/>
        <v>0</v>
      </c>
    </row>
    <row r="707" spans="3:114" ht="15.75" hidden="1" outlineLevel="2" x14ac:dyDescent="0.2">
      <c r="C707" s="14">
        <f t="shared" si="687"/>
        <v>693</v>
      </c>
      <c r="D707" s="72"/>
      <c r="E707" s="69">
        <v>1</v>
      </c>
      <c r="F707" s="69"/>
      <c r="G707" s="70"/>
      <c r="H707" s="70"/>
      <c r="I707" s="70"/>
      <c r="J707" s="70"/>
      <c r="K707" s="70"/>
      <c r="L707" s="70"/>
      <c r="M707" s="70"/>
      <c r="N707" s="70"/>
      <c r="O707" s="70"/>
      <c r="P707" s="70"/>
      <c r="Q707" s="70"/>
      <c r="R707" s="70"/>
      <c r="S707" s="70"/>
      <c r="T707" s="70"/>
      <c r="U707" s="70"/>
      <c r="V707" s="70"/>
      <c r="W707" s="70"/>
      <c r="X707" s="70"/>
      <c r="Y707" s="71"/>
      <c r="Z707" s="87" t="s">
        <v>16</v>
      </c>
      <c r="AA707" s="15" t="str">
        <f>IF(G707="","",IF(Z707="SI",G707*(1+'INPUTS Y LISTAS'!$B$15),'Modelo Estadistico'!G707))</f>
        <v/>
      </c>
      <c r="AB707" s="15" t="str">
        <f>IF(H707="","",IF(Z707="SI",H707*(1+'INPUTS Y LISTAS'!$B$15),'Modelo Estadistico'!H707))</f>
        <v/>
      </c>
      <c r="AC707" s="15" t="str">
        <f>IF(I707="","",IF(Z707="SI",I707*(1+'INPUTS Y LISTAS'!$B$15),'Modelo Estadistico'!I707))</f>
        <v/>
      </c>
      <c r="AD707" s="15" t="str">
        <f>IF(J707="","",IF(Z707="SI",J707*(1+'INPUTS Y LISTAS'!$B$15),'Modelo Estadistico'!J707))</f>
        <v/>
      </c>
      <c r="AE707" s="15" t="str">
        <f>IF(K707="","",IF(Z707="SI",K707*(1+'INPUTS Y LISTAS'!$B$15),'Modelo Estadistico'!K707))</f>
        <v/>
      </c>
      <c r="AF707" s="15" t="str">
        <f>IF(L707="","",IF(Z707="SI",L707*(1+'INPUTS Y LISTAS'!$B$15),'Modelo Estadistico'!L707))</f>
        <v/>
      </c>
      <c r="AG707" s="15" t="str">
        <f>IF(M707="","",IF(Z707="SI",M707*(1+'INPUTS Y LISTAS'!$B$15),'Modelo Estadistico'!M707))</f>
        <v/>
      </c>
      <c r="AH707" s="15" t="str">
        <f>IF(N707="","",IF(Z707="SI",N707*(1+'INPUTS Y LISTAS'!$B$15),'Modelo Estadistico'!N707))</f>
        <v/>
      </c>
      <c r="AI707" s="15" t="str">
        <f>IF(O707="","",IF(Z707="SI",O707*(1+'INPUTS Y LISTAS'!$B$15),'Modelo Estadistico'!O707))</f>
        <v/>
      </c>
      <c r="AJ707" s="15" t="str">
        <f>IF(P707="","",IF(Z707="SI",P707*(1+'INPUTS Y LISTAS'!$B$15),'Modelo Estadistico'!P707))</f>
        <v/>
      </c>
      <c r="AK707" s="15" t="str">
        <f>IF(Q707="","",IF(Z707="SI",Q707*(1+'INPUTS Y LISTAS'!$B$15),'Modelo Estadistico'!Q707))</f>
        <v/>
      </c>
      <c r="AL707" s="15" t="str">
        <f>IF(R707="","",IF(Z707="SI",R707*(1+'INPUTS Y LISTAS'!$B$15),'Modelo Estadistico'!R707))</f>
        <v/>
      </c>
      <c r="AM707" s="15" t="str">
        <f>IF(S707="","",IF(Z707="SI",S707*(1+'INPUTS Y LISTAS'!$B$15),'Modelo Estadistico'!S707))</f>
        <v/>
      </c>
      <c r="AN707" s="15" t="str">
        <f>IF(T707="","",IF(Z707="SI",T707*(1+'INPUTS Y LISTAS'!$B$15),'Modelo Estadistico'!T707))</f>
        <v/>
      </c>
      <c r="AO707" s="15" t="str">
        <f>IF(U707="","",IF(Z707="SI",U707*(1+'INPUTS Y LISTAS'!$B$15),'Modelo Estadistico'!U707))</f>
        <v/>
      </c>
      <c r="AP707" s="15" t="str">
        <f>IF(V707="","",IF(Z707="SI",V707*(1+'INPUTS Y LISTAS'!$B$15),'Modelo Estadistico'!V707))</f>
        <v/>
      </c>
      <c r="AQ707" s="15" t="str">
        <f>IF(W707="","",IF(Z707="SI",W707*(1+'INPUTS Y LISTAS'!$B$15),'Modelo Estadistico'!W707))</f>
        <v/>
      </c>
      <c r="AR707" s="15" t="str">
        <f>IF(X707="","",IF(Z707="SI",X707*(1+'INPUTS Y LISTAS'!$B$15),'Modelo Estadistico'!X707))</f>
        <v/>
      </c>
      <c r="AS707" s="71"/>
      <c r="AT707" s="29" t="str">
        <f t="shared" si="688"/>
        <v/>
      </c>
      <c r="AU707" s="15" t="str">
        <f t="shared" si="689"/>
        <v/>
      </c>
      <c r="AV707" s="15" t="str">
        <f t="shared" si="690"/>
        <v/>
      </c>
      <c r="AW707" s="30" t="str">
        <f t="shared" si="691"/>
        <v/>
      </c>
      <c r="AX707" s="28" t="str">
        <f t="shared" si="670"/>
        <v/>
      </c>
      <c r="AY707" s="16" t="str">
        <f t="shared" si="642"/>
        <v/>
      </c>
      <c r="AZ707" s="16" t="str">
        <f t="shared" si="643"/>
        <v/>
      </c>
      <c r="BA707" s="16" t="str">
        <f t="shared" si="644"/>
        <v/>
      </c>
      <c r="BB707" s="16" t="str">
        <f t="shared" si="645"/>
        <v/>
      </c>
      <c r="BC707" s="16" t="str">
        <f t="shared" si="646"/>
        <v/>
      </c>
      <c r="BD707" s="16" t="str">
        <f t="shared" si="647"/>
        <v/>
      </c>
      <c r="BE707" s="16" t="str">
        <f t="shared" si="648"/>
        <v/>
      </c>
      <c r="BF707" s="16" t="str">
        <f t="shared" si="649"/>
        <v/>
      </c>
      <c r="BG707" s="16" t="str">
        <f t="shared" si="650"/>
        <v/>
      </c>
      <c r="BH707" s="16" t="str">
        <f t="shared" si="651"/>
        <v/>
      </c>
      <c r="BI707" s="16" t="str">
        <f t="shared" si="652"/>
        <v/>
      </c>
      <c r="BJ707" s="16" t="str">
        <f t="shared" si="653"/>
        <v/>
      </c>
      <c r="BK707" s="16" t="str">
        <f t="shared" si="654"/>
        <v/>
      </c>
      <c r="BL707" s="16" t="str">
        <f t="shared" si="655"/>
        <v/>
      </c>
      <c r="BM707" s="16"/>
      <c r="BN707" s="16" t="str">
        <f t="shared" si="656"/>
        <v/>
      </c>
      <c r="BO707" s="16" t="str">
        <f t="shared" si="657"/>
        <v/>
      </c>
      <c r="BP707" s="28" t="str">
        <f t="shared" si="658"/>
        <v/>
      </c>
      <c r="BQ707" s="16" t="str">
        <f t="shared" si="659"/>
        <v/>
      </c>
      <c r="BR707" s="16" t="str">
        <f t="shared" si="660"/>
        <v/>
      </c>
      <c r="BS707" s="16" t="str">
        <f t="shared" si="661"/>
        <v/>
      </c>
      <c r="BT707" s="16" t="str">
        <f t="shared" si="662"/>
        <v/>
      </c>
      <c r="BU707" s="16" t="str">
        <f t="shared" si="663"/>
        <v/>
      </c>
      <c r="BV707" s="16" t="str">
        <f t="shared" si="664"/>
        <v/>
      </c>
      <c r="BW707" s="16" t="str">
        <f t="shared" si="665"/>
        <v/>
      </c>
      <c r="BX707" s="16" t="str">
        <f t="shared" si="666"/>
        <v/>
      </c>
      <c r="BY707" s="16" t="str">
        <f t="shared" si="667"/>
        <v/>
      </c>
      <c r="BZ707" s="16" t="str">
        <f t="shared" si="697"/>
        <v/>
      </c>
      <c r="CA707" s="16" t="str">
        <f t="shared" si="697"/>
        <v/>
      </c>
      <c r="CB707" s="16" t="str">
        <f t="shared" si="697"/>
        <v/>
      </c>
      <c r="CC707" s="16" t="str">
        <f t="shared" si="697"/>
        <v/>
      </c>
      <c r="CD707" s="16" t="str">
        <f t="shared" si="697"/>
        <v/>
      </c>
      <c r="CE707" s="16" t="str">
        <f t="shared" si="697"/>
        <v/>
      </c>
      <c r="CF707" s="16" t="str">
        <f t="shared" si="697"/>
        <v/>
      </c>
      <c r="CG707" s="16" t="str">
        <f t="shared" si="697"/>
        <v/>
      </c>
      <c r="CH707" s="66" t="str">
        <f t="shared" si="669"/>
        <v/>
      </c>
      <c r="CI707" s="42" t="str">
        <f t="shared" si="681"/>
        <v/>
      </c>
      <c r="CJ707" s="42" t="str">
        <f t="shared" si="682"/>
        <v/>
      </c>
      <c r="CK707" s="42" t="str">
        <f t="shared" si="683"/>
        <v/>
      </c>
      <c r="CL707" s="42" t="str">
        <f t="shared" si="684"/>
        <v/>
      </c>
      <c r="CM707" s="42" t="str">
        <f t="shared" si="685"/>
        <v/>
      </c>
      <c r="CN707" s="65">
        <f t="shared" si="671"/>
        <v>0</v>
      </c>
      <c r="CO707" s="73"/>
      <c r="CP707" s="41">
        <f t="shared" si="692"/>
        <v>0</v>
      </c>
      <c r="CQ707" s="39">
        <f t="shared" si="693"/>
        <v>0</v>
      </c>
      <c r="CR707" s="40">
        <f t="shared" si="694"/>
        <v>0</v>
      </c>
      <c r="CS707" s="134">
        <f t="shared" si="695"/>
        <v>0</v>
      </c>
      <c r="CT707" s="17"/>
      <c r="CU707" s="129"/>
      <c r="CV707" s="130">
        <f t="shared" si="672"/>
        <v>0</v>
      </c>
      <c r="CW707" s="134">
        <f t="shared" si="673"/>
        <v>0</v>
      </c>
      <c r="CX707" s="131">
        <f>+IF($I$7="SI",'INPUTS Y LISTAS'!$B$31,0)</f>
        <v>0</v>
      </c>
      <c r="CY707" s="132"/>
      <c r="CZ707" s="130">
        <f t="shared" si="674"/>
        <v>0</v>
      </c>
      <c r="DA707" s="134">
        <f t="shared" si="675"/>
        <v>0</v>
      </c>
      <c r="DB707" s="131">
        <f>+IF($I$7="SI",'INPUTS Y LISTAS'!$B$32,0)</f>
        <v>0</v>
      </c>
      <c r="DC707" s="132"/>
      <c r="DD707" s="130">
        <f t="shared" si="676"/>
        <v>0</v>
      </c>
      <c r="DE707" s="134">
        <f t="shared" si="677"/>
        <v>0</v>
      </c>
      <c r="DF707" s="131">
        <f>+IF($I$7="SI",'INPUTS Y LISTAS'!$B$33,0)</f>
        <v>0</v>
      </c>
      <c r="DG707" s="132"/>
      <c r="DH707" s="130">
        <f t="shared" si="678"/>
        <v>0</v>
      </c>
      <c r="DI707" s="134">
        <f t="shared" si="679"/>
        <v>0</v>
      </c>
      <c r="DJ707" s="136">
        <f t="shared" si="680"/>
        <v>0</v>
      </c>
    </row>
    <row r="708" spans="3:114" ht="15.75" hidden="1" outlineLevel="2" x14ac:dyDescent="0.2">
      <c r="C708" s="14">
        <f t="shared" si="687"/>
        <v>694</v>
      </c>
      <c r="D708" s="72"/>
      <c r="E708" s="69">
        <v>1</v>
      </c>
      <c r="F708" s="69"/>
      <c r="G708" s="70"/>
      <c r="H708" s="70"/>
      <c r="I708" s="70"/>
      <c r="J708" s="70"/>
      <c r="K708" s="70"/>
      <c r="L708" s="70"/>
      <c r="M708" s="70"/>
      <c r="N708" s="70"/>
      <c r="O708" s="70"/>
      <c r="P708" s="70"/>
      <c r="Q708" s="70"/>
      <c r="R708" s="70"/>
      <c r="S708" s="70"/>
      <c r="T708" s="70"/>
      <c r="U708" s="70"/>
      <c r="V708" s="70"/>
      <c r="W708" s="70"/>
      <c r="X708" s="70"/>
      <c r="Y708" s="71"/>
      <c r="Z708" s="87" t="s">
        <v>16</v>
      </c>
      <c r="AA708" s="15" t="str">
        <f>IF(G708="","",IF(Z708="SI",G708*(1+'INPUTS Y LISTAS'!$B$15),'Modelo Estadistico'!G708))</f>
        <v/>
      </c>
      <c r="AB708" s="15" t="str">
        <f>IF(H708="","",IF(Z708="SI",H708*(1+'INPUTS Y LISTAS'!$B$15),'Modelo Estadistico'!H708))</f>
        <v/>
      </c>
      <c r="AC708" s="15" t="str">
        <f>IF(I708="","",IF(Z708="SI",I708*(1+'INPUTS Y LISTAS'!$B$15),'Modelo Estadistico'!I708))</f>
        <v/>
      </c>
      <c r="AD708" s="15" t="str">
        <f>IF(J708="","",IF(Z708="SI",J708*(1+'INPUTS Y LISTAS'!$B$15),'Modelo Estadistico'!J708))</f>
        <v/>
      </c>
      <c r="AE708" s="15" t="str">
        <f>IF(K708="","",IF(Z708="SI",K708*(1+'INPUTS Y LISTAS'!$B$15),'Modelo Estadistico'!K708))</f>
        <v/>
      </c>
      <c r="AF708" s="15" t="str">
        <f>IF(L708="","",IF(Z708="SI",L708*(1+'INPUTS Y LISTAS'!$B$15),'Modelo Estadistico'!L708))</f>
        <v/>
      </c>
      <c r="AG708" s="15" t="str">
        <f>IF(M708="","",IF(Z708="SI",M708*(1+'INPUTS Y LISTAS'!$B$15),'Modelo Estadistico'!M708))</f>
        <v/>
      </c>
      <c r="AH708" s="15" t="str">
        <f>IF(N708="","",IF(Z708="SI",N708*(1+'INPUTS Y LISTAS'!$B$15),'Modelo Estadistico'!N708))</f>
        <v/>
      </c>
      <c r="AI708" s="15" t="str">
        <f>IF(O708="","",IF(Z708="SI",O708*(1+'INPUTS Y LISTAS'!$B$15),'Modelo Estadistico'!O708))</f>
        <v/>
      </c>
      <c r="AJ708" s="15" t="str">
        <f>IF(P708="","",IF(Z708="SI",P708*(1+'INPUTS Y LISTAS'!$B$15),'Modelo Estadistico'!P708))</f>
        <v/>
      </c>
      <c r="AK708" s="15" t="str">
        <f>IF(Q708="","",IF(Z708="SI",Q708*(1+'INPUTS Y LISTAS'!$B$15),'Modelo Estadistico'!Q708))</f>
        <v/>
      </c>
      <c r="AL708" s="15" t="str">
        <f>IF(R708="","",IF(Z708="SI",R708*(1+'INPUTS Y LISTAS'!$B$15),'Modelo Estadistico'!R708))</f>
        <v/>
      </c>
      <c r="AM708" s="15" t="str">
        <f>IF(S708="","",IF(Z708="SI",S708*(1+'INPUTS Y LISTAS'!$B$15),'Modelo Estadistico'!S708))</f>
        <v/>
      </c>
      <c r="AN708" s="15" t="str">
        <f>IF(T708="","",IF(Z708="SI",T708*(1+'INPUTS Y LISTAS'!$B$15),'Modelo Estadistico'!T708))</f>
        <v/>
      </c>
      <c r="AO708" s="15" t="str">
        <f>IF(U708="","",IF(Z708="SI",U708*(1+'INPUTS Y LISTAS'!$B$15),'Modelo Estadistico'!U708))</f>
        <v/>
      </c>
      <c r="AP708" s="15" t="str">
        <f>IF(V708="","",IF(Z708="SI",V708*(1+'INPUTS Y LISTAS'!$B$15),'Modelo Estadistico'!V708))</f>
        <v/>
      </c>
      <c r="AQ708" s="15" t="str">
        <f>IF(W708="","",IF(Z708="SI",W708*(1+'INPUTS Y LISTAS'!$B$15),'Modelo Estadistico'!W708))</f>
        <v/>
      </c>
      <c r="AR708" s="15" t="str">
        <f>IF(X708="","",IF(Z708="SI",X708*(1+'INPUTS Y LISTAS'!$B$15),'Modelo Estadistico'!X708))</f>
        <v/>
      </c>
      <c r="AS708" s="71"/>
      <c r="AT708" s="29" t="str">
        <f t="shared" si="688"/>
        <v/>
      </c>
      <c r="AU708" s="15" t="str">
        <f t="shared" si="689"/>
        <v/>
      </c>
      <c r="AV708" s="15" t="str">
        <f t="shared" si="690"/>
        <v/>
      </c>
      <c r="AW708" s="30" t="str">
        <f t="shared" si="691"/>
        <v/>
      </c>
      <c r="AX708" s="28" t="str">
        <f t="shared" si="670"/>
        <v/>
      </c>
      <c r="AY708" s="16" t="str">
        <f t="shared" si="642"/>
        <v/>
      </c>
      <c r="AZ708" s="16" t="str">
        <f t="shared" si="643"/>
        <v/>
      </c>
      <c r="BA708" s="16" t="str">
        <f t="shared" si="644"/>
        <v/>
      </c>
      <c r="BB708" s="16" t="str">
        <f t="shared" si="645"/>
        <v/>
      </c>
      <c r="BC708" s="16" t="str">
        <f t="shared" si="646"/>
        <v/>
      </c>
      <c r="BD708" s="16" t="str">
        <f t="shared" si="647"/>
        <v/>
      </c>
      <c r="BE708" s="16" t="str">
        <f t="shared" si="648"/>
        <v/>
      </c>
      <c r="BF708" s="16" t="str">
        <f t="shared" si="649"/>
        <v/>
      </c>
      <c r="BG708" s="16" t="str">
        <f t="shared" si="650"/>
        <v/>
      </c>
      <c r="BH708" s="16" t="str">
        <f t="shared" si="651"/>
        <v/>
      </c>
      <c r="BI708" s="16" t="str">
        <f t="shared" si="652"/>
        <v/>
      </c>
      <c r="BJ708" s="16" t="str">
        <f t="shared" si="653"/>
        <v/>
      </c>
      <c r="BK708" s="16" t="str">
        <f t="shared" si="654"/>
        <v/>
      </c>
      <c r="BL708" s="16" t="str">
        <f t="shared" si="655"/>
        <v/>
      </c>
      <c r="BM708" s="16"/>
      <c r="BN708" s="16" t="str">
        <f t="shared" si="656"/>
        <v/>
      </c>
      <c r="BO708" s="16" t="str">
        <f t="shared" si="657"/>
        <v/>
      </c>
      <c r="BP708" s="28" t="str">
        <f t="shared" si="658"/>
        <v/>
      </c>
      <c r="BQ708" s="16" t="str">
        <f t="shared" si="659"/>
        <v/>
      </c>
      <c r="BR708" s="16" t="str">
        <f t="shared" si="660"/>
        <v/>
      </c>
      <c r="BS708" s="16" t="str">
        <f t="shared" si="661"/>
        <v/>
      </c>
      <c r="BT708" s="16" t="str">
        <f t="shared" si="662"/>
        <v/>
      </c>
      <c r="BU708" s="16" t="str">
        <f t="shared" si="663"/>
        <v/>
      </c>
      <c r="BV708" s="16" t="str">
        <f t="shared" si="664"/>
        <v/>
      </c>
      <c r="BW708" s="16" t="str">
        <f t="shared" si="665"/>
        <v/>
      </c>
      <c r="BX708" s="16" t="str">
        <f t="shared" si="666"/>
        <v/>
      </c>
      <c r="BY708" s="16" t="str">
        <f t="shared" si="667"/>
        <v/>
      </c>
      <c r="BZ708" s="16" t="str">
        <f t="shared" si="697"/>
        <v/>
      </c>
      <c r="CA708" s="16" t="str">
        <f t="shared" si="697"/>
        <v/>
      </c>
      <c r="CB708" s="16" t="str">
        <f t="shared" si="697"/>
        <v/>
      </c>
      <c r="CC708" s="16" t="str">
        <f t="shared" si="697"/>
        <v/>
      </c>
      <c r="CD708" s="16" t="str">
        <f t="shared" si="697"/>
        <v/>
      </c>
      <c r="CE708" s="16" t="str">
        <f t="shared" si="697"/>
        <v/>
      </c>
      <c r="CF708" s="16" t="str">
        <f t="shared" si="697"/>
        <v/>
      </c>
      <c r="CG708" s="16" t="str">
        <f t="shared" si="697"/>
        <v/>
      </c>
      <c r="CH708" s="66" t="str">
        <f t="shared" si="669"/>
        <v/>
      </c>
      <c r="CI708" s="42" t="str">
        <f t="shared" si="681"/>
        <v/>
      </c>
      <c r="CJ708" s="42" t="str">
        <f t="shared" si="682"/>
        <v/>
      </c>
      <c r="CK708" s="42" t="str">
        <f t="shared" si="683"/>
        <v/>
      </c>
      <c r="CL708" s="42" t="str">
        <f t="shared" si="684"/>
        <v/>
      </c>
      <c r="CM708" s="42" t="str">
        <f t="shared" si="685"/>
        <v/>
      </c>
      <c r="CN708" s="65">
        <f t="shared" si="671"/>
        <v>0</v>
      </c>
      <c r="CO708" s="73"/>
      <c r="CP708" s="41">
        <f t="shared" si="692"/>
        <v>0</v>
      </c>
      <c r="CQ708" s="39">
        <f t="shared" si="693"/>
        <v>0</v>
      </c>
      <c r="CR708" s="40">
        <f t="shared" si="694"/>
        <v>0</v>
      </c>
      <c r="CS708" s="134">
        <f t="shared" si="695"/>
        <v>0</v>
      </c>
      <c r="CT708" s="17"/>
      <c r="CU708" s="129"/>
      <c r="CV708" s="130">
        <f t="shared" si="672"/>
        <v>0</v>
      </c>
      <c r="CW708" s="134">
        <f t="shared" si="673"/>
        <v>0</v>
      </c>
      <c r="CX708" s="131">
        <f>+IF($I$7="SI",'INPUTS Y LISTAS'!$B$31,0)</f>
        <v>0</v>
      </c>
      <c r="CY708" s="132"/>
      <c r="CZ708" s="130">
        <f t="shared" si="674"/>
        <v>0</v>
      </c>
      <c r="DA708" s="134">
        <f t="shared" si="675"/>
        <v>0</v>
      </c>
      <c r="DB708" s="131">
        <f>+IF($I$7="SI",'INPUTS Y LISTAS'!$B$32,0)</f>
        <v>0</v>
      </c>
      <c r="DC708" s="132"/>
      <c r="DD708" s="130">
        <f t="shared" si="676"/>
        <v>0</v>
      </c>
      <c r="DE708" s="134">
        <f t="shared" si="677"/>
        <v>0</v>
      </c>
      <c r="DF708" s="131">
        <f>+IF($I$7="SI",'INPUTS Y LISTAS'!$B$33,0)</f>
        <v>0</v>
      </c>
      <c r="DG708" s="132"/>
      <c r="DH708" s="130">
        <f t="shared" si="678"/>
        <v>0</v>
      </c>
      <c r="DI708" s="134">
        <f t="shared" si="679"/>
        <v>0</v>
      </c>
      <c r="DJ708" s="136">
        <f t="shared" si="680"/>
        <v>0</v>
      </c>
    </row>
    <row r="709" spans="3:114" ht="15.75" hidden="1" outlineLevel="2" x14ac:dyDescent="0.2">
      <c r="C709" s="14">
        <f t="shared" si="687"/>
        <v>695</v>
      </c>
      <c r="D709" s="72"/>
      <c r="E709" s="69">
        <v>1</v>
      </c>
      <c r="F709" s="69"/>
      <c r="G709" s="70"/>
      <c r="H709" s="70"/>
      <c r="I709" s="70"/>
      <c r="J709" s="70"/>
      <c r="K709" s="70"/>
      <c r="L709" s="70"/>
      <c r="M709" s="70"/>
      <c r="N709" s="70"/>
      <c r="O709" s="70"/>
      <c r="P709" s="70"/>
      <c r="Q709" s="70"/>
      <c r="R709" s="70"/>
      <c r="S709" s="70"/>
      <c r="T709" s="70"/>
      <c r="U709" s="70"/>
      <c r="V709" s="70"/>
      <c r="W709" s="70"/>
      <c r="X709" s="70"/>
      <c r="Y709" s="71"/>
      <c r="Z709" s="87" t="s">
        <v>16</v>
      </c>
      <c r="AA709" s="15" t="str">
        <f>IF(G709="","",IF(Z709="SI",G709*(1+'INPUTS Y LISTAS'!$B$15),'Modelo Estadistico'!G709))</f>
        <v/>
      </c>
      <c r="AB709" s="15" t="str">
        <f>IF(H709="","",IF(Z709="SI",H709*(1+'INPUTS Y LISTAS'!$B$15),'Modelo Estadistico'!H709))</f>
        <v/>
      </c>
      <c r="AC709" s="15" t="str">
        <f>IF(I709="","",IF(Z709="SI",I709*(1+'INPUTS Y LISTAS'!$B$15),'Modelo Estadistico'!I709))</f>
        <v/>
      </c>
      <c r="AD709" s="15" t="str">
        <f>IF(J709="","",IF(Z709="SI",J709*(1+'INPUTS Y LISTAS'!$B$15),'Modelo Estadistico'!J709))</f>
        <v/>
      </c>
      <c r="AE709" s="15" t="str">
        <f>IF(K709="","",IF(Z709="SI",K709*(1+'INPUTS Y LISTAS'!$B$15),'Modelo Estadistico'!K709))</f>
        <v/>
      </c>
      <c r="AF709" s="15" t="str">
        <f>IF(L709="","",IF(Z709="SI",L709*(1+'INPUTS Y LISTAS'!$B$15),'Modelo Estadistico'!L709))</f>
        <v/>
      </c>
      <c r="AG709" s="15" t="str">
        <f>IF(M709="","",IF(Z709="SI",M709*(1+'INPUTS Y LISTAS'!$B$15),'Modelo Estadistico'!M709))</f>
        <v/>
      </c>
      <c r="AH709" s="15" t="str">
        <f>IF(N709="","",IF(Z709="SI",N709*(1+'INPUTS Y LISTAS'!$B$15),'Modelo Estadistico'!N709))</f>
        <v/>
      </c>
      <c r="AI709" s="15" t="str">
        <f>IF(O709="","",IF(Z709="SI",O709*(1+'INPUTS Y LISTAS'!$B$15),'Modelo Estadistico'!O709))</f>
        <v/>
      </c>
      <c r="AJ709" s="15" t="str">
        <f>IF(P709="","",IF(Z709="SI",P709*(1+'INPUTS Y LISTAS'!$B$15),'Modelo Estadistico'!P709))</f>
        <v/>
      </c>
      <c r="AK709" s="15" t="str">
        <f>IF(Q709="","",IF(Z709="SI",Q709*(1+'INPUTS Y LISTAS'!$B$15),'Modelo Estadistico'!Q709))</f>
        <v/>
      </c>
      <c r="AL709" s="15" t="str">
        <f>IF(R709="","",IF(Z709="SI",R709*(1+'INPUTS Y LISTAS'!$B$15),'Modelo Estadistico'!R709))</f>
        <v/>
      </c>
      <c r="AM709" s="15" t="str">
        <f>IF(S709="","",IF(Z709="SI",S709*(1+'INPUTS Y LISTAS'!$B$15),'Modelo Estadistico'!S709))</f>
        <v/>
      </c>
      <c r="AN709" s="15" t="str">
        <f>IF(T709="","",IF(Z709="SI",T709*(1+'INPUTS Y LISTAS'!$B$15),'Modelo Estadistico'!T709))</f>
        <v/>
      </c>
      <c r="AO709" s="15" t="str">
        <f>IF(U709="","",IF(Z709="SI",U709*(1+'INPUTS Y LISTAS'!$B$15),'Modelo Estadistico'!U709))</f>
        <v/>
      </c>
      <c r="AP709" s="15" t="str">
        <f>IF(V709="","",IF(Z709="SI",V709*(1+'INPUTS Y LISTAS'!$B$15),'Modelo Estadistico'!V709))</f>
        <v/>
      </c>
      <c r="AQ709" s="15" t="str">
        <f>IF(W709="","",IF(Z709="SI",W709*(1+'INPUTS Y LISTAS'!$B$15),'Modelo Estadistico'!W709))</f>
        <v/>
      </c>
      <c r="AR709" s="15" t="str">
        <f>IF(X709="","",IF(Z709="SI",X709*(1+'INPUTS Y LISTAS'!$B$15),'Modelo Estadistico'!X709))</f>
        <v/>
      </c>
      <c r="AS709" s="71"/>
      <c r="AT709" s="29" t="str">
        <f t="shared" si="688"/>
        <v/>
      </c>
      <c r="AU709" s="15" t="str">
        <f t="shared" si="689"/>
        <v/>
      </c>
      <c r="AV709" s="15" t="str">
        <f t="shared" si="690"/>
        <v/>
      </c>
      <c r="AW709" s="30" t="str">
        <f t="shared" si="691"/>
        <v/>
      </c>
      <c r="AX709" s="28" t="str">
        <f t="shared" si="670"/>
        <v/>
      </c>
      <c r="AY709" s="16" t="str">
        <f t="shared" si="642"/>
        <v/>
      </c>
      <c r="AZ709" s="16" t="str">
        <f t="shared" si="643"/>
        <v/>
      </c>
      <c r="BA709" s="16" t="str">
        <f t="shared" si="644"/>
        <v/>
      </c>
      <c r="BB709" s="16" t="str">
        <f t="shared" si="645"/>
        <v/>
      </c>
      <c r="BC709" s="16" t="str">
        <f t="shared" si="646"/>
        <v/>
      </c>
      <c r="BD709" s="16" t="str">
        <f t="shared" si="647"/>
        <v/>
      </c>
      <c r="BE709" s="16" t="str">
        <f t="shared" si="648"/>
        <v/>
      </c>
      <c r="BF709" s="16" t="str">
        <f t="shared" si="649"/>
        <v/>
      </c>
      <c r="BG709" s="16" t="str">
        <f t="shared" si="650"/>
        <v/>
      </c>
      <c r="BH709" s="16" t="str">
        <f t="shared" si="651"/>
        <v/>
      </c>
      <c r="BI709" s="16" t="str">
        <f t="shared" si="652"/>
        <v/>
      </c>
      <c r="BJ709" s="16" t="str">
        <f t="shared" si="653"/>
        <v/>
      </c>
      <c r="BK709" s="16" t="str">
        <f t="shared" si="654"/>
        <v/>
      </c>
      <c r="BL709" s="16" t="str">
        <f t="shared" si="655"/>
        <v/>
      </c>
      <c r="BM709" s="16"/>
      <c r="BN709" s="16" t="str">
        <f t="shared" si="656"/>
        <v/>
      </c>
      <c r="BO709" s="16" t="str">
        <f t="shared" si="657"/>
        <v/>
      </c>
      <c r="BP709" s="28" t="str">
        <f t="shared" si="658"/>
        <v/>
      </c>
      <c r="BQ709" s="16" t="str">
        <f t="shared" si="659"/>
        <v/>
      </c>
      <c r="BR709" s="16" t="str">
        <f t="shared" si="660"/>
        <v/>
      </c>
      <c r="BS709" s="16" t="str">
        <f t="shared" si="661"/>
        <v/>
      </c>
      <c r="BT709" s="16" t="str">
        <f t="shared" si="662"/>
        <v/>
      </c>
      <c r="BU709" s="16" t="str">
        <f t="shared" si="663"/>
        <v/>
      </c>
      <c r="BV709" s="16" t="str">
        <f t="shared" si="664"/>
        <v/>
      </c>
      <c r="BW709" s="16" t="str">
        <f t="shared" si="665"/>
        <v/>
      </c>
      <c r="BX709" s="16" t="str">
        <f t="shared" si="666"/>
        <v/>
      </c>
      <c r="BY709" s="16" t="str">
        <f t="shared" si="667"/>
        <v/>
      </c>
      <c r="BZ709" s="16" t="str">
        <f t="shared" si="697"/>
        <v/>
      </c>
      <c r="CA709" s="16" t="str">
        <f t="shared" si="697"/>
        <v/>
      </c>
      <c r="CB709" s="16" t="str">
        <f t="shared" si="697"/>
        <v/>
      </c>
      <c r="CC709" s="16" t="str">
        <f t="shared" si="697"/>
        <v/>
      </c>
      <c r="CD709" s="16" t="str">
        <f t="shared" si="697"/>
        <v/>
      </c>
      <c r="CE709" s="16" t="str">
        <f t="shared" si="697"/>
        <v/>
      </c>
      <c r="CF709" s="16" t="str">
        <f t="shared" si="697"/>
        <v/>
      </c>
      <c r="CG709" s="16" t="str">
        <f t="shared" si="697"/>
        <v/>
      </c>
      <c r="CH709" s="66" t="str">
        <f t="shared" si="669"/>
        <v/>
      </c>
      <c r="CI709" s="42" t="str">
        <f t="shared" si="681"/>
        <v/>
      </c>
      <c r="CJ709" s="42" t="str">
        <f t="shared" si="682"/>
        <v/>
      </c>
      <c r="CK709" s="42" t="str">
        <f t="shared" si="683"/>
        <v/>
      </c>
      <c r="CL709" s="42" t="str">
        <f t="shared" si="684"/>
        <v/>
      </c>
      <c r="CM709" s="42" t="str">
        <f t="shared" si="685"/>
        <v/>
      </c>
      <c r="CN709" s="65">
        <f t="shared" si="671"/>
        <v>0</v>
      </c>
      <c r="CO709" s="73"/>
      <c r="CP709" s="41">
        <f t="shared" si="692"/>
        <v>0</v>
      </c>
      <c r="CQ709" s="39">
        <f t="shared" si="693"/>
        <v>0</v>
      </c>
      <c r="CR709" s="40">
        <f t="shared" si="694"/>
        <v>0</v>
      </c>
      <c r="CS709" s="134">
        <f t="shared" si="695"/>
        <v>0</v>
      </c>
      <c r="CT709" s="17"/>
      <c r="CU709" s="129"/>
      <c r="CV709" s="130">
        <f t="shared" si="672"/>
        <v>0</v>
      </c>
      <c r="CW709" s="134">
        <f t="shared" si="673"/>
        <v>0</v>
      </c>
      <c r="CX709" s="131">
        <f>+IF($I$7="SI",'INPUTS Y LISTAS'!$B$31,0)</f>
        <v>0</v>
      </c>
      <c r="CY709" s="132"/>
      <c r="CZ709" s="130">
        <f t="shared" si="674"/>
        <v>0</v>
      </c>
      <c r="DA709" s="134">
        <f t="shared" si="675"/>
        <v>0</v>
      </c>
      <c r="DB709" s="131">
        <f>+IF($I$7="SI",'INPUTS Y LISTAS'!$B$32,0)</f>
        <v>0</v>
      </c>
      <c r="DC709" s="132"/>
      <c r="DD709" s="130">
        <f t="shared" si="676"/>
        <v>0</v>
      </c>
      <c r="DE709" s="134">
        <f t="shared" si="677"/>
        <v>0</v>
      </c>
      <c r="DF709" s="131">
        <f>+IF($I$7="SI",'INPUTS Y LISTAS'!$B$33,0)</f>
        <v>0</v>
      </c>
      <c r="DG709" s="132"/>
      <c r="DH709" s="130">
        <f t="shared" si="678"/>
        <v>0</v>
      </c>
      <c r="DI709" s="134">
        <f t="shared" si="679"/>
        <v>0</v>
      </c>
      <c r="DJ709" s="136">
        <f t="shared" si="680"/>
        <v>0</v>
      </c>
    </row>
    <row r="710" spans="3:114" ht="15.75" hidden="1" outlineLevel="2" x14ac:dyDescent="0.2">
      <c r="C710" s="14">
        <f t="shared" si="687"/>
        <v>696</v>
      </c>
      <c r="D710" s="72"/>
      <c r="E710" s="69">
        <v>1</v>
      </c>
      <c r="F710" s="69"/>
      <c r="G710" s="70"/>
      <c r="H710" s="70"/>
      <c r="I710" s="70"/>
      <c r="J710" s="70"/>
      <c r="K710" s="70"/>
      <c r="L710" s="70"/>
      <c r="M710" s="70"/>
      <c r="N710" s="70"/>
      <c r="O710" s="70"/>
      <c r="P710" s="70"/>
      <c r="Q710" s="70"/>
      <c r="R710" s="70"/>
      <c r="S710" s="70"/>
      <c r="T710" s="70"/>
      <c r="U710" s="70"/>
      <c r="V710" s="70"/>
      <c r="W710" s="70"/>
      <c r="X710" s="70"/>
      <c r="Y710" s="71"/>
      <c r="Z710" s="87" t="s">
        <v>16</v>
      </c>
      <c r="AA710" s="15" t="str">
        <f>IF(G710="","",IF(Z710="SI",G710*(1+'INPUTS Y LISTAS'!$B$15),'Modelo Estadistico'!G710))</f>
        <v/>
      </c>
      <c r="AB710" s="15" t="str">
        <f>IF(H710="","",IF(Z710="SI",H710*(1+'INPUTS Y LISTAS'!$B$15),'Modelo Estadistico'!H710))</f>
        <v/>
      </c>
      <c r="AC710" s="15" t="str">
        <f>IF(I710="","",IF(Z710="SI",I710*(1+'INPUTS Y LISTAS'!$B$15),'Modelo Estadistico'!I710))</f>
        <v/>
      </c>
      <c r="AD710" s="15" t="str">
        <f>IF(J710="","",IF(Z710="SI",J710*(1+'INPUTS Y LISTAS'!$B$15),'Modelo Estadistico'!J710))</f>
        <v/>
      </c>
      <c r="AE710" s="15" t="str">
        <f>IF(K710="","",IF(Z710="SI",K710*(1+'INPUTS Y LISTAS'!$B$15),'Modelo Estadistico'!K710))</f>
        <v/>
      </c>
      <c r="AF710" s="15" t="str">
        <f>IF(L710="","",IF(Z710="SI",L710*(1+'INPUTS Y LISTAS'!$B$15),'Modelo Estadistico'!L710))</f>
        <v/>
      </c>
      <c r="AG710" s="15" t="str">
        <f>IF(M710="","",IF(Z710="SI",M710*(1+'INPUTS Y LISTAS'!$B$15),'Modelo Estadistico'!M710))</f>
        <v/>
      </c>
      <c r="AH710" s="15" t="str">
        <f>IF(N710="","",IF(Z710="SI",N710*(1+'INPUTS Y LISTAS'!$B$15),'Modelo Estadistico'!N710))</f>
        <v/>
      </c>
      <c r="AI710" s="15" t="str">
        <f>IF(O710="","",IF(Z710="SI",O710*(1+'INPUTS Y LISTAS'!$B$15),'Modelo Estadistico'!O710))</f>
        <v/>
      </c>
      <c r="AJ710" s="15" t="str">
        <f>IF(P710="","",IF(Z710="SI",P710*(1+'INPUTS Y LISTAS'!$B$15),'Modelo Estadistico'!P710))</f>
        <v/>
      </c>
      <c r="AK710" s="15" t="str">
        <f>IF(Q710="","",IF(Z710="SI",Q710*(1+'INPUTS Y LISTAS'!$B$15),'Modelo Estadistico'!Q710))</f>
        <v/>
      </c>
      <c r="AL710" s="15" t="str">
        <f>IF(R710="","",IF(Z710="SI",R710*(1+'INPUTS Y LISTAS'!$B$15),'Modelo Estadistico'!R710))</f>
        <v/>
      </c>
      <c r="AM710" s="15" t="str">
        <f>IF(S710="","",IF(Z710="SI",S710*(1+'INPUTS Y LISTAS'!$B$15),'Modelo Estadistico'!S710))</f>
        <v/>
      </c>
      <c r="AN710" s="15" t="str">
        <f>IF(T710="","",IF(Z710="SI",T710*(1+'INPUTS Y LISTAS'!$B$15),'Modelo Estadistico'!T710))</f>
        <v/>
      </c>
      <c r="AO710" s="15" t="str">
        <f>IF(U710="","",IF(Z710="SI",U710*(1+'INPUTS Y LISTAS'!$B$15),'Modelo Estadistico'!U710))</f>
        <v/>
      </c>
      <c r="AP710" s="15" t="str">
        <f>IF(V710="","",IF(Z710="SI",V710*(1+'INPUTS Y LISTAS'!$B$15),'Modelo Estadistico'!V710))</f>
        <v/>
      </c>
      <c r="AQ710" s="15" t="str">
        <f>IF(W710="","",IF(Z710="SI",W710*(1+'INPUTS Y LISTAS'!$B$15),'Modelo Estadistico'!W710))</f>
        <v/>
      </c>
      <c r="AR710" s="15" t="str">
        <f>IF(X710="","",IF(Z710="SI",X710*(1+'INPUTS Y LISTAS'!$B$15),'Modelo Estadistico'!X710))</f>
        <v/>
      </c>
      <c r="AS710" s="71"/>
      <c r="AT710" s="29" t="str">
        <f t="shared" si="688"/>
        <v/>
      </c>
      <c r="AU710" s="15" t="str">
        <f t="shared" si="689"/>
        <v/>
      </c>
      <c r="AV710" s="15" t="str">
        <f t="shared" si="690"/>
        <v/>
      </c>
      <c r="AW710" s="30" t="str">
        <f t="shared" si="691"/>
        <v/>
      </c>
      <c r="AX710" s="28" t="str">
        <f t="shared" si="670"/>
        <v/>
      </c>
      <c r="AY710" s="16" t="str">
        <f t="shared" si="642"/>
        <v/>
      </c>
      <c r="AZ710" s="16" t="str">
        <f t="shared" si="643"/>
        <v/>
      </c>
      <c r="BA710" s="16" t="str">
        <f t="shared" si="644"/>
        <v/>
      </c>
      <c r="BB710" s="16" t="str">
        <f t="shared" si="645"/>
        <v/>
      </c>
      <c r="BC710" s="16" t="str">
        <f t="shared" si="646"/>
        <v/>
      </c>
      <c r="BD710" s="16" t="str">
        <f t="shared" si="647"/>
        <v/>
      </c>
      <c r="BE710" s="16" t="str">
        <f t="shared" si="648"/>
        <v/>
      </c>
      <c r="BF710" s="16" t="str">
        <f t="shared" si="649"/>
        <v/>
      </c>
      <c r="BG710" s="16" t="str">
        <f t="shared" si="650"/>
        <v/>
      </c>
      <c r="BH710" s="16" t="str">
        <f t="shared" si="651"/>
        <v/>
      </c>
      <c r="BI710" s="16" t="str">
        <f t="shared" si="652"/>
        <v/>
      </c>
      <c r="BJ710" s="16" t="str">
        <f t="shared" si="653"/>
        <v/>
      </c>
      <c r="BK710" s="16" t="str">
        <f t="shared" si="654"/>
        <v/>
      </c>
      <c r="BL710" s="16" t="str">
        <f t="shared" si="655"/>
        <v/>
      </c>
      <c r="BM710" s="16"/>
      <c r="BN710" s="16" t="str">
        <f t="shared" si="656"/>
        <v/>
      </c>
      <c r="BO710" s="16" t="str">
        <f t="shared" si="657"/>
        <v/>
      </c>
      <c r="BP710" s="28" t="str">
        <f t="shared" si="658"/>
        <v/>
      </c>
      <c r="BQ710" s="16" t="str">
        <f t="shared" si="659"/>
        <v/>
      </c>
      <c r="BR710" s="16" t="str">
        <f t="shared" si="660"/>
        <v/>
      </c>
      <c r="BS710" s="16" t="str">
        <f t="shared" si="661"/>
        <v/>
      </c>
      <c r="BT710" s="16" t="str">
        <f t="shared" si="662"/>
        <v/>
      </c>
      <c r="BU710" s="16" t="str">
        <f t="shared" si="663"/>
        <v/>
      </c>
      <c r="BV710" s="16" t="str">
        <f t="shared" si="664"/>
        <v/>
      </c>
      <c r="BW710" s="16" t="str">
        <f t="shared" si="665"/>
        <v/>
      </c>
      <c r="BX710" s="16" t="str">
        <f t="shared" si="666"/>
        <v/>
      </c>
      <c r="BY710" s="16" t="str">
        <f t="shared" si="667"/>
        <v/>
      </c>
      <c r="BZ710" s="16" t="str">
        <f t="shared" si="697"/>
        <v/>
      </c>
      <c r="CA710" s="16" t="str">
        <f t="shared" si="697"/>
        <v/>
      </c>
      <c r="CB710" s="16" t="str">
        <f t="shared" si="697"/>
        <v/>
      </c>
      <c r="CC710" s="16" t="str">
        <f t="shared" si="697"/>
        <v/>
      </c>
      <c r="CD710" s="16" t="str">
        <f t="shared" si="697"/>
        <v/>
      </c>
      <c r="CE710" s="16" t="str">
        <f t="shared" si="697"/>
        <v/>
      </c>
      <c r="CF710" s="16" t="str">
        <f t="shared" si="697"/>
        <v/>
      </c>
      <c r="CG710" s="16" t="str">
        <f t="shared" si="697"/>
        <v/>
      </c>
      <c r="CH710" s="66" t="str">
        <f t="shared" si="669"/>
        <v/>
      </c>
      <c r="CI710" s="42" t="str">
        <f t="shared" si="681"/>
        <v/>
      </c>
      <c r="CJ710" s="42" t="str">
        <f t="shared" si="682"/>
        <v/>
      </c>
      <c r="CK710" s="42" t="str">
        <f t="shared" si="683"/>
        <v/>
      </c>
      <c r="CL710" s="42" t="str">
        <f t="shared" si="684"/>
        <v/>
      </c>
      <c r="CM710" s="42" t="str">
        <f t="shared" si="685"/>
        <v/>
      </c>
      <c r="CN710" s="65">
        <f t="shared" si="671"/>
        <v>0</v>
      </c>
      <c r="CO710" s="73"/>
      <c r="CP710" s="41">
        <f t="shared" si="692"/>
        <v>0</v>
      </c>
      <c r="CQ710" s="39">
        <f t="shared" si="693"/>
        <v>0</v>
      </c>
      <c r="CR710" s="40">
        <f t="shared" si="694"/>
        <v>0</v>
      </c>
      <c r="CS710" s="134">
        <f t="shared" si="695"/>
        <v>0</v>
      </c>
      <c r="CT710" s="17"/>
      <c r="CU710" s="129"/>
      <c r="CV710" s="130">
        <f t="shared" si="672"/>
        <v>0</v>
      </c>
      <c r="CW710" s="134">
        <f t="shared" si="673"/>
        <v>0</v>
      </c>
      <c r="CX710" s="131">
        <f>+IF($I$7="SI",'INPUTS Y LISTAS'!$B$31,0)</f>
        <v>0</v>
      </c>
      <c r="CY710" s="132"/>
      <c r="CZ710" s="130">
        <f t="shared" si="674"/>
        <v>0</v>
      </c>
      <c r="DA710" s="134">
        <f t="shared" si="675"/>
        <v>0</v>
      </c>
      <c r="DB710" s="131">
        <f>+IF($I$7="SI",'INPUTS Y LISTAS'!$B$32,0)</f>
        <v>0</v>
      </c>
      <c r="DC710" s="132"/>
      <c r="DD710" s="130">
        <f t="shared" si="676"/>
        <v>0</v>
      </c>
      <c r="DE710" s="134">
        <f t="shared" si="677"/>
        <v>0</v>
      </c>
      <c r="DF710" s="131">
        <f>+IF($I$7="SI",'INPUTS Y LISTAS'!$B$33,0)</f>
        <v>0</v>
      </c>
      <c r="DG710" s="132"/>
      <c r="DH710" s="130">
        <f t="shared" si="678"/>
        <v>0</v>
      </c>
      <c r="DI710" s="134">
        <f t="shared" si="679"/>
        <v>0</v>
      </c>
      <c r="DJ710" s="136">
        <f t="shared" si="680"/>
        <v>0</v>
      </c>
    </row>
    <row r="711" spans="3:114" ht="15.75" hidden="1" outlineLevel="2" x14ac:dyDescent="0.2">
      <c r="C711" s="14">
        <f t="shared" si="687"/>
        <v>697</v>
      </c>
      <c r="D711" s="72"/>
      <c r="E711" s="69">
        <v>1</v>
      </c>
      <c r="F711" s="69"/>
      <c r="G711" s="70"/>
      <c r="H711" s="70"/>
      <c r="I711" s="70"/>
      <c r="J711" s="70"/>
      <c r="K711" s="70"/>
      <c r="L711" s="70"/>
      <c r="M711" s="70"/>
      <c r="N711" s="70"/>
      <c r="O711" s="70"/>
      <c r="P711" s="70"/>
      <c r="Q711" s="70"/>
      <c r="R711" s="70"/>
      <c r="S711" s="70"/>
      <c r="T711" s="70"/>
      <c r="U711" s="70"/>
      <c r="V711" s="70"/>
      <c r="W711" s="70"/>
      <c r="X711" s="70"/>
      <c r="Y711" s="71"/>
      <c r="Z711" s="87" t="s">
        <v>16</v>
      </c>
      <c r="AA711" s="15" t="str">
        <f>IF(G711="","",IF(Z711="SI",G711*(1+'INPUTS Y LISTAS'!$B$15),'Modelo Estadistico'!G711))</f>
        <v/>
      </c>
      <c r="AB711" s="15" t="str">
        <f>IF(H711="","",IF(Z711="SI",H711*(1+'INPUTS Y LISTAS'!$B$15),'Modelo Estadistico'!H711))</f>
        <v/>
      </c>
      <c r="AC711" s="15" t="str">
        <f>IF(I711="","",IF(Z711="SI",I711*(1+'INPUTS Y LISTAS'!$B$15),'Modelo Estadistico'!I711))</f>
        <v/>
      </c>
      <c r="AD711" s="15" t="str">
        <f>IF(J711="","",IF(Z711="SI",J711*(1+'INPUTS Y LISTAS'!$B$15),'Modelo Estadistico'!J711))</f>
        <v/>
      </c>
      <c r="AE711" s="15" t="str">
        <f>IF(K711="","",IF(Z711="SI",K711*(1+'INPUTS Y LISTAS'!$B$15),'Modelo Estadistico'!K711))</f>
        <v/>
      </c>
      <c r="AF711" s="15" t="str">
        <f>IF(L711="","",IF(Z711="SI",L711*(1+'INPUTS Y LISTAS'!$B$15),'Modelo Estadistico'!L711))</f>
        <v/>
      </c>
      <c r="AG711" s="15" t="str">
        <f>IF(M711="","",IF(Z711="SI",M711*(1+'INPUTS Y LISTAS'!$B$15),'Modelo Estadistico'!M711))</f>
        <v/>
      </c>
      <c r="AH711" s="15" t="str">
        <f>IF(N711="","",IF(Z711="SI",N711*(1+'INPUTS Y LISTAS'!$B$15),'Modelo Estadistico'!N711))</f>
        <v/>
      </c>
      <c r="AI711" s="15" t="str">
        <f>IF(O711="","",IF(Z711="SI",O711*(1+'INPUTS Y LISTAS'!$B$15),'Modelo Estadistico'!O711))</f>
        <v/>
      </c>
      <c r="AJ711" s="15" t="str">
        <f>IF(P711="","",IF(Z711="SI",P711*(1+'INPUTS Y LISTAS'!$B$15),'Modelo Estadistico'!P711))</f>
        <v/>
      </c>
      <c r="AK711" s="15" t="str">
        <f>IF(Q711="","",IF(Z711="SI",Q711*(1+'INPUTS Y LISTAS'!$B$15),'Modelo Estadistico'!Q711))</f>
        <v/>
      </c>
      <c r="AL711" s="15" t="str">
        <f>IF(R711="","",IF(Z711="SI",R711*(1+'INPUTS Y LISTAS'!$B$15),'Modelo Estadistico'!R711))</f>
        <v/>
      </c>
      <c r="AM711" s="15" t="str">
        <f>IF(S711="","",IF(Z711="SI",S711*(1+'INPUTS Y LISTAS'!$B$15),'Modelo Estadistico'!S711))</f>
        <v/>
      </c>
      <c r="AN711" s="15" t="str">
        <f>IF(T711="","",IF(Z711="SI",T711*(1+'INPUTS Y LISTAS'!$B$15),'Modelo Estadistico'!T711))</f>
        <v/>
      </c>
      <c r="AO711" s="15" t="str">
        <f>IF(U711="","",IF(Z711="SI",U711*(1+'INPUTS Y LISTAS'!$B$15),'Modelo Estadistico'!U711))</f>
        <v/>
      </c>
      <c r="AP711" s="15" t="str">
        <f>IF(V711="","",IF(Z711="SI",V711*(1+'INPUTS Y LISTAS'!$B$15),'Modelo Estadistico'!V711))</f>
        <v/>
      </c>
      <c r="AQ711" s="15" t="str">
        <f>IF(W711="","",IF(Z711="SI",W711*(1+'INPUTS Y LISTAS'!$B$15),'Modelo Estadistico'!W711))</f>
        <v/>
      </c>
      <c r="AR711" s="15" t="str">
        <f>IF(X711="","",IF(Z711="SI",X711*(1+'INPUTS Y LISTAS'!$B$15),'Modelo Estadistico'!X711))</f>
        <v/>
      </c>
      <c r="AS711" s="71"/>
      <c r="AT711" s="29" t="str">
        <f t="shared" si="688"/>
        <v/>
      </c>
      <c r="AU711" s="15" t="str">
        <f t="shared" si="689"/>
        <v/>
      </c>
      <c r="AV711" s="15" t="str">
        <f t="shared" si="690"/>
        <v/>
      </c>
      <c r="AW711" s="30" t="str">
        <f t="shared" si="691"/>
        <v/>
      </c>
      <c r="AX711" s="28" t="str">
        <f t="shared" si="670"/>
        <v/>
      </c>
      <c r="AY711" s="16" t="str">
        <f t="shared" si="642"/>
        <v/>
      </c>
      <c r="AZ711" s="16" t="str">
        <f t="shared" si="643"/>
        <v/>
      </c>
      <c r="BA711" s="16" t="str">
        <f t="shared" si="644"/>
        <v/>
      </c>
      <c r="BB711" s="16" t="str">
        <f t="shared" si="645"/>
        <v/>
      </c>
      <c r="BC711" s="16" t="str">
        <f t="shared" si="646"/>
        <v/>
      </c>
      <c r="BD711" s="16" t="str">
        <f t="shared" si="647"/>
        <v/>
      </c>
      <c r="BE711" s="16" t="str">
        <f t="shared" si="648"/>
        <v/>
      </c>
      <c r="BF711" s="16" t="str">
        <f t="shared" si="649"/>
        <v/>
      </c>
      <c r="BG711" s="16" t="str">
        <f t="shared" si="650"/>
        <v/>
      </c>
      <c r="BH711" s="16" t="str">
        <f t="shared" si="651"/>
        <v/>
      </c>
      <c r="BI711" s="16" t="str">
        <f t="shared" si="652"/>
        <v/>
      </c>
      <c r="BJ711" s="16" t="str">
        <f t="shared" si="653"/>
        <v/>
      </c>
      <c r="BK711" s="16" t="str">
        <f t="shared" si="654"/>
        <v/>
      </c>
      <c r="BL711" s="16" t="str">
        <f t="shared" si="655"/>
        <v/>
      </c>
      <c r="BM711" s="16"/>
      <c r="BN711" s="16" t="str">
        <f t="shared" si="656"/>
        <v/>
      </c>
      <c r="BO711" s="16" t="str">
        <f t="shared" si="657"/>
        <v/>
      </c>
      <c r="BP711" s="28" t="str">
        <f t="shared" si="658"/>
        <v/>
      </c>
      <c r="BQ711" s="16" t="str">
        <f t="shared" si="659"/>
        <v/>
      </c>
      <c r="BR711" s="16" t="str">
        <f t="shared" si="660"/>
        <v/>
      </c>
      <c r="BS711" s="16" t="str">
        <f t="shared" si="661"/>
        <v/>
      </c>
      <c r="BT711" s="16" t="str">
        <f t="shared" si="662"/>
        <v/>
      </c>
      <c r="BU711" s="16" t="str">
        <f t="shared" si="663"/>
        <v/>
      </c>
      <c r="BV711" s="16" t="str">
        <f t="shared" si="664"/>
        <v/>
      </c>
      <c r="BW711" s="16" t="str">
        <f t="shared" si="665"/>
        <v/>
      </c>
      <c r="BX711" s="16" t="str">
        <f t="shared" si="666"/>
        <v/>
      </c>
      <c r="BY711" s="16" t="str">
        <f t="shared" si="667"/>
        <v/>
      </c>
      <c r="BZ711" s="16" t="str">
        <f t="shared" si="697"/>
        <v/>
      </c>
      <c r="CA711" s="16" t="str">
        <f t="shared" si="697"/>
        <v/>
      </c>
      <c r="CB711" s="16" t="str">
        <f t="shared" si="697"/>
        <v/>
      </c>
      <c r="CC711" s="16" t="str">
        <f t="shared" si="697"/>
        <v/>
      </c>
      <c r="CD711" s="16" t="str">
        <f t="shared" si="697"/>
        <v/>
      </c>
      <c r="CE711" s="16" t="str">
        <f t="shared" si="697"/>
        <v/>
      </c>
      <c r="CF711" s="16" t="str">
        <f t="shared" si="697"/>
        <v/>
      </c>
      <c r="CG711" s="16" t="str">
        <f t="shared" si="697"/>
        <v/>
      </c>
      <c r="CH711" s="66" t="str">
        <f t="shared" si="669"/>
        <v/>
      </c>
      <c r="CI711" s="42" t="str">
        <f t="shared" si="681"/>
        <v/>
      </c>
      <c r="CJ711" s="42" t="str">
        <f t="shared" si="682"/>
        <v/>
      </c>
      <c r="CK711" s="42" t="str">
        <f t="shared" si="683"/>
        <v/>
      </c>
      <c r="CL711" s="42" t="str">
        <f t="shared" si="684"/>
        <v/>
      </c>
      <c r="CM711" s="42" t="str">
        <f t="shared" si="685"/>
        <v/>
      </c>
      <c r="CN711" s="65">
        <f t="shared" si="671"/>
        <v>0</v>
      </c>
      <c r="CO711" s="73"/>
      <c r="CP711" s="41">
        <f t="shared" si="692"/>
        <v>0</v>
      </c>
      <c r="CQ711" s="39">
        <f t="shared" si="693"/>
        <v>0</v>
      </c>
      <c r="CR711" s="40">
        <f t="shared" si="694"/>
        <v>0</v>
      </c>
      <c r="CS711" s="134">
        <f t="shared" si="695"/>
        <v>0</v>
      </c>
      <c r="CT711" s="17"/>
      <c r="CU711" s="129"/>
      <c r="CV711" s="130">
        <f t="shared" si="672"/>
        <v>0</v>
      </c>
      <c r="CW711" s="134">
        <f t="shared" si="673"/>
        <v>0</v>
      </c>
      <c r="CX711" s="131">
        <f>+IF($I$7="SI",'INPUTS Y LISTAS'!$B$31,0)</f>
        <v>0</v>
      </c>
      <c r="CY711" s="132"/>
      <c r="CZ711" s="130">
        <f t="shared" si="674"/>
        <v>0</v>
      </c>
      <c r="DA711" s="134">
        <f t="shared" si="675"/>
        <v>0</v>
      </c>
      <c r="DB711" s="131">
        <f>+IF($I$7="SI",'INPUTS Y LISTAS'!$B$32,0)</f>
        <v>0</v>
      </c>
      <c r="DC711" s="132"/>
      <c r="DD711" s="130">
        <f t="shared" si="676"/>
        <v>0</v>
      </c>
      <c r="DE711" s="134">
        <f t="shared" si="677"/>
        <v>0</v>
      </c>
      <c r="DF711" s="131">
        <f>+IF($I$7="SI",'INPUTS Y LISTAS'!$B$33,0)</f>
        <v>0</v>
      </c>
      <c r="DG711" s="132"/>
      <c r="DH711" s="130">
        <f t="shared" si="678"/>
        <v>0</v>
      </c>
      <c r="DI711" s="134">
        <f t="shared" si="679"/>
        <v>0</v>
      </c>
      <c r="DJ711" s="136">
        <f t="shared" si="680"/>
        <v>0</v>
      </c>
    </row>
    <row r="712" spans="3:114" ht="15.75" hidden="1" outlineLevel="2" x14ac:dyDescent="0.2">
      <c r="C712" s="14">
        <f t="shared" si="687"/>
        <v>698</v>
      </c>
      <c r="D712" s="72"/>
      <c r="E712" s="69">
        <v>1</v>
      </c>
      <c r="F712" s="69"/>
      <c r="G712" s="70"/>
      <c r="H712" s="70"/>
      <c r="I712" s="70"/>
      <c r="J712" s="70"/>
      <c r="K712" s="70"/>
      <c r="L712" s="70"/>
      <c r="M712" s="70"/>
      <c r="N712" s="70"/>
      <c r="O712" s="70"/>
      <c r="P712" s="70"/>
      <c r="Q712" s="70"/>
      <c r="R712" s="70"/>
      <c r="S712" s="70"/>
      <c r="T712" s="70"/>
      <c r="U712" s="70"/>
      <c r="V712" s="70"/>
      <c r="W712" s="70"/>
      <c r="X712" s="70"/>
      <c r="Y712" s="71"/>
      <c r="Z712" s="87" t="s">
        <v>16</v>
      </c>
      <c r="AA712" s="15" t="str">
        <f>IF(G712="","",IF(Z712="SI",G712*(1+'INPUTS Y LISTAS'!$B$15),'Modelo Estadistico'!G712))</f>
        <v/>
      </c>
      <c r="AB712" s="15" t="str">
        <f>IF(H712="","",IF(Z712="SI",H712*(1+'INPUTS Y LISTAS'!$B$15),'Modelo Estadistico'!H712))</f>
        <v/>
      </c>
      <c r="AC712" s="15" t="str">
        <f>IF(I712="","",IF(Z712="SI",I712*(1+'INPUTS Y LISTAS'!$B$15),'Modelo Estadistico'!I712))</f>
        <v/>
      </c>
      <c r="AD712" s="15" t="str">
        <f>IF(J712="","",IF(Z712="SI",J712*(1+'INPUTS Y LISTAS'!$B$15),'Modelo Estadistico'!J712))</f>
        <v/>
      </c>
      <c r="AE712" s="15" t="str">
        <f>IF(K712="","",IF(Z712="SI",K712*(1+'INPUTS Y LISTAS'!$B$15),'Modelo Estadistico'!K712))</f>
        <v/>
      </c>
      <c r="AF712" s="15" t="str">
        <f>IF(L712="","",IF(Z712="SI",L712*(1+'INPUTS Y LISTAS'!$B$15),'Modelo Estadistico'!L712))</f>
        <v/>
      </c>
      <c r="AG712" s="15" t="str">
        <f>IF(M712="","",IF(Z712="SI",M712*(1+'INPUTS Y LISTAS'!$B$15),'Modelo Estadistico'!M712))</f>
        <v/>
      </c>
      <c r="AH712" s="15" t="str">
        <f>IF(N712="","",IF(Z712="SI",N712*(1+'INPUTS Y LISTAS'!$B$15),'Modelo Estadistico'!N712))</f>
        <v/>
      </c>
      <c r="AI712" s="15" t="str">
        <f>IF(O712="","",IF(Z712="SI",O712*(1+'INPUTS Y LISTAS'!$B$15),'Modelo Estadistico'!O712))</f>
        <v/>
      </c>
      <c r="AJ712" s="15" t="str">
        <f>IF(P712="","",IF(Z712="SI",P712*(1+'INPUTS Y LISTAS'!$B$15),'Modelo Estadistico'!P712))</f>
        <v/>
      </c>
      <c r="AK712" s="15" t="str">
        <f>IF(Q712="","",IF(Z712="SI",Q712*(1+'INPUTS Y LISTAS'!$B$15),'Modelo Estadistico'!Q712))</f>
        <v/>
      </c>
      <c r="AL712" s="15" t="str">
        <f>IF(R712="","",IF(Z712="SI",R712*(1+'INPUTS Y LISTAS'!$B$15),'Modelo Estadistico'!R712))</f>
        <v/>
      </c>
      <c r="AM712" s="15" t="str">
        <f>IF(S712="","",IF(Z712="SI",S712*(1+'INPUTS Y LISTAS'!$B$15),'Modelo Estadistico'!S712))</f>
        <v/>
      </c>
      <c r="AN712" s="15" t="str">
        <f>IF(T712="","",IF(Z712="SI",T712*(1+'INPUTS Y LISTAS'!$B$15),'Modelo Estadistico'!T712))</f>
        <v/>
      </c>
      <c r="AO712" s="15" t="str">
        <f>IF(U712="","",IF(Z712="SI",U712*(1+'INPUTS Y LISTAS'!$B$15),'Modelo Estadistico'!U712))</f>
        <v/>
      </c>
      <c r="AP712" s="15" t="str">
        <f>IF(V712="","",IF(Z712="SI",V712*(1+'INPUTS Y LISTAS'!$B$15),'Modelo Estadistico'!V712))</f>
        <v/>
      </c>
      <c r="AQ712" s="15" t="str">
        <f>IF(W712="","",IF(Z712="SI",W712*(1+'INPUTS Y LISTAS'!$B$15),'Modelo Estadistico'!W712))</f>
        <v/>
      </c>
      <c r="AR712" s="15" t="str">
        <f>IF(X712="","",IF(Z712="SI",X712*(1+'INPUTS Y LISTAS'!$B$15),'Modelo Estadistico'!X712))</f>
        <v/>
      </c>
      <c r="AS712" s="71"/>
      <c r="AT712" s="29" t="str">
        <f t="shared" si="688"/>
        <v/>
      </c>
      <c r="AU712" s="15" t="str">
        <f t="shared" si="689"/>
        <v/>
      </c>
      <c r="AV712" s="15" t="str">
        <f t="shared" si="690"/>
        <v/>
      </c>
      <c r="AW712" s="30" t="str">
        <f t="shared" si="691"/>
        <v/>
      </c>
      <c r="AX712" s="28" t="str">
        <f t="shared" si="670"/>
        <v/>
      </c>
      <c r="AY712" s="16" t="str">
        <f t="shared" si="642"/>
        <v/>
      </c>
      <c r="AZ712" s="16" t="str">
        <f t="shared" si="643"/>
        <v/>
      </c>
      <c r="BA712" s="16" t="str">
        <f t="shared" si="644"/>
        <v/>
      </c>
      <c r="BB712" s="16" t="str">
        <f t="shared" si="645"/>
        <v/>
      </c>
      <c r="BC712" s="16" t="str">
        <f t="shared" si="646"/>
        <v/>
      </c>
      <c r="BD712" s="16" t="str">
        <f t="shared" si="647"/>
        <v/>
      </c>
      <c r="BE712" s="16" t="str">
        <f t="shared" si="648"/>
        <v/>
      </c>
      <c r="BF712" s="16" t="str">
        <f t="shared" si="649"/>
        <v/>
      </c>
      <c r="BG712" s="16" t="str">
        <f t="shared" si="650"/>
        <v/>
      </c>
      <c r="BH712" s="16" t="str">
        <f t="shared" si="651"/>
        <v/>
      </c>
      <c r="BI712" s="16" t="str">
        <f t="shared" si="652"/>
        <v/>
      </c>
      <c r="BJ712" s="16" t="str">
        <f t="shared" si="653"/>
        <v/>
      </c>
      <c r="BK712" s="16" t="str">
        <f t="shared" si="654"/>
        <v/>
      </c>
      <c r="BL712" s="16" t="str">
        <f t="shared" si="655"/>
        <v/>
      </c>
      <c r="BM712" s="16"/>
      <c r="BN712" s="16" t="str">
        <f t="shared" si="656"/>
        <v/>
      </c>
      <c r="BO712" s="16" t="str">
        <f t="shared" si="657"/>
        <v/>
      </c>
      <c r="BP712" s="28" t="str">
        <f t="shared" si="658"/>
        <v/>
      </c>
      <c r="BQ712" s="16" t="str">
        <f t="shared" si="659"/>
        <v/>
      </c>
      <c r="BR712" s="16" t="str">
        <f t="shared" si="660"/>
        <v/>
      </c>
      <c r="BS712" s="16" t="str">
        <f t="shared" si="661"/>
        <v/>
      </c>
      <c r="BT712" s="16" t="str">
        <f t="shared" si="662"/>
        <v/>
      </c>
      <c r="BU712" s="16" t="str">
        <f t="shared" si="663"/>
        <v/>
      </c>
      <c r="BV712" s="16" t="str">
        <f t="shared" si="664"/>
        <v/>
      </c>
      <c r="BW712" s="16" t="str">
        <f t="shared" si="665"/>
        <v/>
      </c>
      <c r="BX712" s="16" t="str">
        <f t="shared" si="666"/>
        <v/>
      </c>
      <c r="BY712" s="16" t="str">
        <f t="shared" si="667"/>
        <v/>
      </c>
      <c r="BZ712" s="16" t="str">
        <f t="shared" si="697"/>
        <v/>
      </c>
      <c r="CA712" s="16" t="str">
        <f t="shared" si="697"/>
        <v/>
      </c>
      <c r="CB712" s="16" t="str">
        <f t="shared" si="697"/>
        <v/>
      </c>
      <c r="CC712" s="16" t="str">
        <f t="shared" si="697"/>
        <v/>
      </c>
      <c r="CD712" s="16" t="str">
        <f t="shared" si="697"/>
        <v/>
      </c>
      <c r="CE712" s="16" t="str">
        <f t="shared" si="697"/>
        <v/>
      </c>
      <c r="CF712" s="16" t="str">
        <f t="shared" si="697"/>
        <v/>
      </c>
      <c r="CG712" s="16" t="str">
        <f t="shared" si="697"/>
        <v/>
      </c>
      <c r="CH712" s="66" t="str">
        <f t="shared" si="669"/>
        <v/>
      </c>
      <c r="CI712" s="42" t="str">
        <f t="shared" si="681"/>
        <v/>
      </c>
      <c r="CJ712" s="42" t="str">
        <f t="shared" si="682"/>
        <v/>
      </c>
      <c r="CK712" s="42" t="str">
        <f t="shared" si="683"/>
        <v/>
      </c>
      <c r="CL712" s="42" t="str">
        <f t="shared" si="684"/>
        <v/>
      </c>
      <c r="CM712" s="42" t="str">
        <f t="shared" si="685"/>
        <v/>
      </c>
      <c r="CN712" s="65">
        <f t="shared" si="671"/>
        <v>0</v>
      </c>
      <c r="CO712" s="73"/>
      <c r="CP712" s="41">
        <f t="shared" si="692"/>
        <v>0</v>
      </c>
      <c r="CQ712" s="39">
        <f t="shared" si="693"/>
        <v>0</v>
      </c>
      <c r="CR712" s="40">
        <f t="shared" si="694"/>
        <v>0</v>
      </c>
      <c r="CS712" s="134">
        <f t="shared" si="695"/>
        <v>0</v>
      </c>
      <c r="CT712" s="17"/>
      <c r="CU712" s="129"/>
      <c r="CV712" s="130">
        <f t="shared" si="672"/>
        <v>0</v>
      </c>
      <c r="CW712" s="134">
        <f t="shared" si="673"/>
        <v>0</v>
      </c>
      <c r="CX712" s="131">
        <f>+IF($I$7="SI",'INPUTS Y LISTAS'!$B$31,0)</f>
        <v>0</v>
      </c>
      <c r="CY712" s="132"/>
      <c r="CZ712" s="130">
        <f t="shared" si="674"/>
        <v>0</v>
      </c>
      <c r="DA712" s="134">
        <f t="shared" si="675"/>
        <v>0</v>
      </c>
      <c r="DB712" s="131">
        <f>+IF($I$7="SI",'INPUTS Y LISTAS'!$B$32,0)</f>
        <v>0</v>
      </c>
      <c r="DC712" s="132"/>
      <c r="DD712" s="130">
        <f t="shared" si="676"/>
        <v>0</v>
      </c>
      <c r="DE712" s="134">
        <f t="shared" si="677"/>
        <v>0</v>
      </c>
      <c r="DF712" s="131">
        <f>+IF($I$7="SI",'INPUTS Y LISTAS'!$B$33,0)</f>
        <v>0</v>
      </c>
      <c r="DG712" s="132"/>
      <c r="DH712" s="130">
        <f t="shared" si="678"/>
        <v>0</v>
      </c>
      <c r="DI712" s="134">
        <f t="shared" si="679"/>
        <v>0</v>
      </c>
      <c r="DJ712" s="136">
        <f t="shared" si="680"/>
        <v>0</v>
      </c>
    </row>
    <row r="713" spans="3:114" ht="15.75" hidden="1" outlineLevel="2" x14ac:dyDescent="0.2">
      <c r="C713" s="14">
        <f t="shared" si="687"/>
        <v>699</v>
      </c>
      <c r="D713" s="72"/>
      <c r="E713" s="69">
        <v>1</v>
      </c>
      <c r="F713" s="69"/>
      <c r="G713" s="70"/>
      <c r="H713" s="70"/>
      <c r="I713" s="70"/>
      <c r="J713" s="70"/>
      <c r="K713" s="70"/>
      <c r="L713" s="70"/>
      <c r="M713" s="70"/>
      <c r="N713" s="70"/>
      <c r="O713" s="70"/>
      <c r="P713" s="70"/>
      <c r="Q713" s="70"/>
      <c r="R713" s="70"/>
      <c r="S713" s="70"/>
      <c r="T713" s="70"/>
      <c r="U713" s="70"/>
      <c r="V713" s="70"/>
      <c r="W713" s="70"/>
      <c r="X713" s="70"/>
      <c r="Y713" s="71"/>
      <c r="Z713" s="87" t="s">
        <v>16</v>
      </c>
      <c r="AA713" s="15" t="str">
        <f>IF(G713="","",IF(Z713="SI",G713*(1+'INPUTS Y LISTAS'!$B$15),'Modelo Estadistico'!G713))</f>
        <v/>
      </c>
      <c r="AB713" s="15" t="str">
        <f>IF(H713="","",IF(Z713="SI",H713*(1+'INPUTS Y LISTAS'!$B$15),'Modelo Estadistico'!H713))</f>
        <v/>
      </c>
      <c r="AC713" s="15" t="str">
        <f>IF(I713="","",IF(Z713="SI",I713*(1+'INPUTS Y LISTAS'!$B$15),'Modelo Estadistico'!I713))</f>
        <v/>
      </c>
      <c r="AD713" s="15" t="str">
        <f>IF(J713="","",IF(Z713="SI",J713*(1+'INPUTS Y LISTAS'!$B$15),'Modelo Estadistico'!J713))</f>
        <v/>
      </c>
      <c r="AE713" s="15" t="str">
        <f>IF(K713="","",IF(Z713="SI",K713*(1+'INPUTS Y LISTAS'!$B$15),'Modelo Estadistico'!K713))</f>
        <v/>
      </c>
      <c r="AF713" s="15" t="str">
        <f>IF(L713="","",IF(Z713="SI",L713*(1+'INPUTS Y LISTAS'!$B$15),'Modelo Estadistico'!L713))</f>
        <v/>
      </c>
      <c r="AG713" s="15" t="str">
        <f>IF(M713="","",IF(Z713="SI",M713*(1+'INPUTS Y LISTAS'!$B$15),'Modelo Estadistico'!M713))</f>
        <v/>
      </c>
      <c r="AH713" s="15" t="str">
        <f>IF(N713="","",IF(Z713="SI",N713*(1+'INPUTS Y LISTAS'!$B$15),'Modelo Estadistico'!N713))</f>
        <v/>
      </c>
      <c r="AI713" s="15" t="str">
        <f>IF(O713="","",IF(Z713="SI",O713*(1+'INPUTS Y LISTAS'!$B$15),'Modelo Estadistico'!O713))</f>
        <v/>
      </c>
      <c r="AJ713" s="15" t="str">
        <f>IF(P713="","",IF(Z713="SI",P713*(1+'INPUTS Y LISTAS'!$B$15),'Modelo Estadistico'!P713))</f>
        <v/>
      </c>
      <c r="AK713" s="15" t="str">
        <f>IF(Q713="","",IF(Z713="SI",Q713*(1+'INPUTS Y LISTAS'!$B$15),'Modelo Estadistico'!Q713))</f>
        <v/>
      </c>
      <c r="AL713" s="15" t="str">
        <f>IF(R713="","",IF(Z713="SI",R713*(1+'INPUTS Y LISTAS'!$B$15),'Modelo Estadistico'!R713))</f>
        <v/>
      </c>
      <c r="AM713" s="15" t="str">
        <f>IF(S713="","",IF(Z713="SI",S713*(1+'INPUTS Y LISTAS'!$B$15),'Modelo Estadistico'!S713))</f>
        <v/>
      </c>
      <c r="AN713" s="15" t="str">
        <f>IF(T713="","",IF(Z713="SI",T713*(1+'INPUTS Y LISTAS'!$B$15),'Modelo Estadistico'!T713))</f>
        <v/>
      </c>
      <c r="AO713" s="15" t="str">
        <f>IF(U713="","",IF(Z713="SI",U713*(1+'INPUTS Y LISTAS'!$B$15),'Modelo Estadistico'!U713))</f>
        <v/>
      </c>
      <c r="AP713" s="15" t="str">
        <f>IF(V713="","",IF(Z713="SI",V713*(1+'INPUTS Y LISTAS'!$B$15),'Modelo Estadistico'!V713))</f>
        <v/>
      </c>
      <c r="AQ713" s="15" t="str">
        <f>IF(W713="","",IF(Z713="SI",W713*(1+'INPUTS Y LISTAS'!$B$15),'Modelo Estadistico'!W713))</f>
        <v/>
      </c>
      <c r="AR713" s="15" t="str">
        <f>IF(X713="","",IF(Z713="SI",X713*(1+'INPUTS Y LISTAS'!$B$15),'Modelo Estadistico'!X713))</f>
        <v/>
      </c>
      <c r="AS713" s="71"/>
      <c r="AT713" s="29" t="str">
        <f t="shared" si="688"/>
        <v/>
      </c>
      <c r="AU713" s="15" t="str">
        <f t="shared" si="689"/>
        <v/>
      </c>
      <c r="AV713" s="15" t="str">
        <f t="shared" si="690"/>
        <v/>
      </c>
      <c r="AW713" s="30" t="str">
        <f t="shared" si="691"/>
        <v/>
      </c>
      <c r="AX713" s="28" t="str">
        <f t="shared" si="670"/>
        <v/>
      </c>
      <c r="AY713" s="16" t="str">
        <f t="shared" si="642"/>
        <v/>
      </c>
      <c r="AZ713" s="16" t="str">
        <f t="shared" si="643"/>
        <v/>
      </c>
      <c r="BA713" s="16" t="str">
        <f t="shared" si="644"/>
        <v/>
      </c>
      <c r="BB713" s="16" t="str">
        <f t="shared" si="645"/>
        <v/>
      </c>
      <c r="BC713" s="16" t="str">
        <f t="shared" si="646"/>
        <v/>
      </c>
      <c r="BD713" s="16" t="str">
        <f t="shared" si="647"/>
        <v/>
      </c>
      <c r="BE713" s="16" t="str">
        <f t="shared" si="648"/>
        <v/>
      </c>
      <c r="BF713" s="16" t="str">
        <f t="shared" si="649"/>
        <v/>
      </c>
      <c r="BG713" s="16" t="str">
        <f t="shared" si="650"/>
        <v/>
      </c>
      <c r="BH713" s="16" t="str">
        <f t="shared" si="651"/>
        <v/>
      </c>
      <c r="BI713" s="16" t="str">
        <f t="shared" si="652"/>
        <v/>
      </c>
      <c r="BJ713" s="16" t="str">
        <f t="shared" si="653"/>
        <v/>
      </c>
      <c r="BK713" s="16" t="str">
        <f t="shared" si="654"/>
        <v/>
      </c>
      <c r="BL713" s="16" t="str">
        <f t="shared" si="655"/>
        <v/>
      </c>
      <c r="BM713" s="16"/>
      <c r="BN713" s="16" t="str">
        <f t="shared" si="656"/>
        <v/>
      </c>
      <c r="BO713" s="16" t="str">
        <f t="shared" si="657"/>
        <v/>
      </c>
      <c r="BP713" s="28" t="str">
        <f t="shared" si="658"/>
        <v/>
      </c>
      <c r="BQ713" s="16" t="str">
        <f t="shared" si="659"/>
        <v/>
      </c>
      <c r="BR713" s="16" t="str">
        <f t="shared" si="660"/>
        <v/>
      </c>
      <c r="BS713" s="16" t="str">
        <f t="shared" si="661"/>
        <v/>
      </c>
      <c r="BT713" s="16" t="str">
        <f t="shared" si="662"/>
        <v/>
      </c>
      <c r="BU713" s="16" t="str">
        <f t="shared" si="663"/>
        <v/>
      </c>
      <c r="BV713" s="16" t="str">
        <f t="shared" si="664"/>
        <v/>
      </c>
      <c r="BW713" s="16" t="str">
        <f t="shared" si="665"/>
        <v/>
      </c>
      <c r="BX713" s="16" t="str">
        <f t="shared" si="666"/>
        <v/>
      </c>
      <c r="BY713" s="16" t="str">
        <f t="shared" si="667"/>
        <v/>
      </c>
      <c r="BZ713" s="16" t="str">
        <f t="shared" si="697"/>
        <v/>
      </c>
      <c r="CA713" s="16" t="str">
        <f t="shared" si="697"/>
        <v/>
      </c>
      <c r="CB713" s="16" t="str">
        <f t="shared" si="697"/>
        <v/>
      </c>
      <c r="CC713" s="16" t="str">
        <f t="shared" si="697"/>
        <v/>
      </c>
      <c r="CD713" s="16" t="str">
        <f t="shared" si="697"/>
        <v/>
      </c>
      <c r="CE713" s="16" t="str">
        <f t="shared" si="697"/>
        <v/>
      </c>
      <c r="CF713" s="16" t="str">
        <f t="shared" si="697"/>
        <v/>
      </c>
      <c r="CG713" s="16" t="str">
        <f t="shared" si="697"/>
        <v/>
      </c>
      <c r="CH713" s="66" t="str">
        <f t="shared" si="669"/>
        <v/>
      </c>
      <c r="CI713" s="42" t="str">
        <f t="shared" si="681"/>
        <v/>
      </c>
      <c r="CJ713" s="42" t="str">
        <f t="shared" si="682"/>
        <v/>
      </c>
      <c r="CK713" s="42" t="str">
        <f t="shared" si="683"/>
        <v/>
      </c>
      <c r="CL713" s="42" t="str">
        <f t="shared" si="684"/>
        <v/>
      </c>
      <c r="CM713" s="42" t="str">
        <f t="shared" si="685"/>
        <v/>
      </c>
      <c r="CN713" s="65">
        <f t="shared" si="671"/>
        <v>0</v>
      </c>
      <c r="CO713" s="73"/>
      <c r="CP713" s="41">
        <f t="shared" si="692"/>
        <v>0</v>
      </c>
      <c r="CQ713" s="39">
        <f t="shared" si="693"/>
        <v>0</v>
      </c>
      <c r="CR713" s="40">
        <f t="shared" si="694"/>
        <v>0</v>
      </c>
      <c r="CS713" s="134">
        <f t="shared" si="695"/>
        <v>0</v>
      </c>
      <c r="CT713" s="17"/>
      <c r="CU713" s="129"/>
      <c r="CV713" s="130">
        <f t="shared" si="672"/>
        <v>0</v>
      </c>
      <c r="CW713" s="134">
        <f t="shared" si="673"/>
        <v>0</v>
      </c>
      <c r="CX713" s="131">
        <f>+IF($I$7="SI",'INPUTS Y LISTAS'!$B$31,0)</f>
        <v>0</v>
      </c>
      <c r="CY713" s="132"/>
      <c r="CZ713" s="130">
        <f t="shared" si="674"/>
        <v>0</v>
      </c>
      <c r="DA713" s="134">
        <f t="shared" si="675"/>
        <v>0</v>
      </c>
      <c r="DB713" s="131">
        <f>+IF($I$7="SI",'INPUTS Y LISTAS'!$B$32,0)</f>
        <v>0</v>
      </c>
      <c r="DC713" s="132"/>
      <c r="DD713" s="130">
        <f t="shared" si="676"/>
        <v>0</v>
      </c>
      <c r="DE713" s="134">
        <f t="shared" si="677"/>
        <v>0</v>
      </c>
      <c r="DF713" s="131">
        <f>+IF($I$7="SI",'INPUTS Y LISTAS'!$B$33,0)</f>
        <v>0</v>
      </c>
      <c r="DG713" s="132"/>
      <c r="DH713" s="130">
        <f t="shared" si="678"/>
        <v>0</v>
      </c>
      <c r="DI713" s="134">
        <f t="shared" si="679"/>
        <v>0</v>
      </c>
      <c r="DJ713" s="136">
        <f t="shared" si="680"/>
        <v>0</v>
      </c>
    </row>
    <row r="714" spans="3:114" ht="15.75" hidden="1" outlineLevel="2" x14ac:dyDescent="0.2">
      <c r="C714" s="14">
        <f t="shared" si="687"/>
        <v>700</v>
      </c>
      <c r="D714" s="72"/>
      <c r="E714" s="69">
        <v>1</v>
      </c>
      <c r="F714" s="69"/>
      <c r="G714" s="70"/>
      <c r="H714" s="70"/>
      <c r="I714" s="70"/>
      <c r="J714" s="70"/>
      <c r="K714" s="70"/>
      <c r="L714" s="70"/>
      <c r="M714" s="70"/>
      <c r="N714" s="70"/>
      <c r="O714" s="70"/>
      <c r="P714" s="70"/>
      <c r="Q714" s="70"/>
      <c r="R714" s="70"/>
      <c r="S714" s="70"/>
      <c r="T714" s="70"/>
      <c r="U714" s="70"/>
      <c r="V714" s="70"/>
      <c r="W714" s="70"/>
      <c r="X714" s="70"/>
      <c r="Y714" s="71"/>
      <c r="Z714" s="87" t="s">
        <v>16</v>
      </c>
      <c r="AA714" s="15" t="str">
        <f>IF(G714="","",IF(Z714="SI",G714*(1+'INPUTS Y LISTAS'!$B$15),'Modelo Estadistico'!G714))</f>
        <v/>
      </c>
      <c r="AB714" s="15" t="str">
        <f>IF(H714="","",IF(Z714="SI",H714*(1+'INPUTS Y LISTAS'!$B$15),'Modelo Estadistico'!H714))</f>
        <v/>
      </c>
      <c r="AC714" s="15" t="str">
        <f>IF(I714="","",IF(Z714="SI",I714*(1+'INPUTS Y LISTAS'!$B$15),'Modelo Estadistico'!I714))</f>
        <v/>
      </c>
      <c r="AD714" s="15" t="str">
        <f>IF(J714="","",IF(Z714="SI",J714*(1+'INPUTS Y LISTAS'!$B$15),'Modelo Estadistico'!J714))</f>
        <v/>
      </c>
      <c r="AE714" s="15" t="str">
        <f>IF(K714="","",IF(Z714="SI",K714*(1+'INPUTS Y LISTAS'!$B$15),'Modelo Estadistico'!K714))</f>
        <v/>
      </c>
      <c r="AF714" s="15" t="str">
        <f>IF(L714="","",IF(Z714="SI",L714*(1+'INPUTS Y LISTAS'!$B$15),'Modelo Estadistico'!L714))</f>
        <v/>
      </c>
      <c r="AG714" s="15" t="str">
        <f>IF(M714="","",IF(Z714="SI",M714*(1+'INPUTS Y LISTAS'!$B$15),'Modelo Estadistico'!M714))</f>
        <v/>
      </c>
      <c r="AH714" s="15" t="str">
        <f>IF(N714="","",IF(Z714="SI",N714*(1+'INPUTS Y LISTAS'!$B$15),'Modelo Estadistico'!N714))</f>
        <v/>
      </c>
      <c r="AI714" s="15" t="str">
        <f>IF(O714="","",IF(Z714="SI",O714*(1+'INPUTS Y LISTAS'!$B$15),'Modelo Estadistico'!O714))</f>
        <v/>
      </c>
      <c r="AJ714" s="15" t="str">
        <f>IF(P714="","",IF(Z714="SI",P714*(1+'INPUTS Y LISTAS'!$B$15),'Modelo Estadistico'!P714))</f>
        <v/>
      </c>
      <c r="AK714" s="15" t="str">
        <f>IF(Q714="","",IF(Z714="SI",Q714*(1+'INPUTS Y LISTAS'!$B$15),'Modelo Estadistico'!Q714))</f>
        <v/>
      </c>
      <c r="AL714" s="15" t="str">
        <f>IF(R714="","",IF(Z714="SI",R714*(1+'INPUTS Y LISTAS'!$B$15),'Modelo Estadistico'!R714))</f>
        <v/>
      </c>
      <c r="AM714" s="15" t="str">
        <f>IF(S714="","",IF(Z714="SI",S714*(1+'INPUTS Y LISTAS'!$B$15),'Modelo Estadistico'!S714))</f>
        <v/>
      </c>
      <c r="AN714" s="15" t="str">
        <f>IF(T714="","",IF(Z714="SI",T714*(1+'INPUTS Y LISTAS'!$B$15),'Modelo Estadistico'!T714))</f>
        <v/>
      </c>
      <c r="AO714" s="15" t="str">
        <f>IF(U714="","",IF(Z714="SI",U714*(1+'INPUTS Y LISTAS'!$B$15),'Modelo Estadistico'!U714))</f>
        <v/>
      </c>
      <c r="AP714" s="15" t="str">
        <f>IF(V714="","",IF(Z714="SI",V714*(1+'INPUTS Y LISTAS'!$B$15),'Modelo Estadistico'!V714))</f>
        <v/>
      </c>
      <c r="AQ714" s="15" t="str">
        <f>IF(W714="","",IF(Z714="SI",W714*(1+'INPUTS Y LISTAS'!$B$15),'Modelo Estadistico'!W714))</f>
        <v/>
      </c>
      <c r="AR714" s="15" t="str">
        <f>IF(X714="","",IF(Z714="SI",X714*(1+'INPUTS Y LISTAS'!$B$15),'Modelo Estadistico'!X714))</f>
        <v/>
      </c>
      <c r="AS714" s="71"/>
      <c r="AT714" s="29" t="str">
        <f t="shared" si="688"/>
        <v/>
      </c>
      <c r="AU714" s="15" t="str">
        <f t="shared" si="689"/>
        <v/>
      </c>
      <c r="AV714" s="15" t="str">
        <f t="shared" si="690"/>
        <v/>
      </c>
      <c r="AW714" s="30" t="str">
        <f t="shared" si="691"/>
        <v/>
      </c>
      <c r="AX714" s="28" t="str">
        <f t="shared" si="670"/>
        <v/>
      </c>
      <c r="AY714" s="16" t="str">
        <f t="shared" si="642"/>
        <v/>
      </c>
      <c r="AZ714" s="16" t="str">
        <f t="shared" si="643"/>
        <v/>
      </c>
      <c r="BA714" s="16" t="str">
        <f t="shared" si="644"/>
        <v/>
      </c>
      <c r="BB714" s="16" t="str">
        <f t="shared" si="645"/>
        <v/>
      </c>
      <c r="BC714" s="16" t="str">
        <f t="shared" si="646"/>
        <v/>
      </c>
      <c r="BD714" s="16" t="str">
        <f t="shared" si="647"/>
        <v/>
      </c>
      <c r="BE714" s="16" t="str">
        <f t="shared" si="648"/>
        <v/>
      </c>
      <c r="BF714" s="16" t="str">
        <f t="shared" si="649"/>
        <v/>
      </c>
      <c r="BG714" s="16" t="str">
        <f t="shared" si="650"/>
        <v/>
      </c>
      <c r="BH714" s="16" t="str">
        <f t="shared" si="651"/>
        <v/>
      </c>
      <c r="BI714" s="16" t="str">
        <f t="shared" si="652"/>
        <v/>
      </c>
      <c r="BJ714" s="16" t="str">
        <f t="shared" si="653"/>
        <v/>
      </c>
      <c r="BK714" s="16" t="str">
        <f t="shared" si="654"/>
        <v/>
      </c>
      <c r="BL714" s="16" t="str">
        <f t="shared" si="655"/>
        <v/>
      </c>
      <c r="BM714" s="16"/>
      <c r="BN714" s="16" t="str">
        <f t="shared" si="656"/>
        <v/>
      </c>
      <c r="BO714" s="16" t="str">
        <f t="shared" si="657"/>
        <v/>
      </c>
      <c r="BP714" s="28" t="str">
        <f t="shared" si="658"/>
        <v/>
      </c>
      <c r="BQ714" s="16" t="str">
        <f t="shared" si="659"/>
        <v/>
      </c>
      <c r="BR714" s="16" t="str">
        <f t="shared" si="660"/>
        <v/>
      </c>
      <c r="BS714" s="16" t="str">
        <f t="shared" si="661"/>
        <v/>
      </c>
      <c r="BT714" s="16" t="str">
        <f t="shared" si="662"/>
        <v/>
      </c>
      <c r="BU714" s="16" t="str">
        <f t="shared" si="663"/>
        <v/>
      </c>
      <c r="BV714" s="16" t="str">
        <f t="shared" si="664"/>
        <v/>
      </c>
      <c r="BW714" s="16" t="str">
        <f t="shared" si="665"/>
        <v/>
      </c>
      <c r="BX714" s="16" t="str">
        <f t="shared" si="666"/>
        <v/>
      </c>
      <c r="BY714" s="16" t="str">
        <f t="shared" si="667"/>
        <v/>
      </c>
      <c r="BZ714" s="16" t="str">
        <f t="shared" si="697"/>
        <v/>
      </c>
      <c r="CA714" s="16" t="str">
        <f t="shared" si="697"/>
        <v/>
      </c>
      <c r="CB714" s="16" t="str">
        <f t="shared" si="697"/>
        <v/>
      </c>
      <c r="CC714" s="16" t="str">
        <f t="shared" si="697"/>
        <v/>
      </c>
      <c r="CD714" s="16" t="str">
        <f t="shared" si="697"/>
        <v/>
      </c>
      <c r="CE714" s="16" t="str">
        <f t="shared" si="697"/>
        <v/>
      </c>
      <c r="CF714" s="16" t="str">
        <f t="shared" si="697"/>
        <v/>
      </c>
      <c r="CG714" s="16" t="str">
        <f t="shared" si="697"/>
        <v/>
      </c>
      <c r="CH714" s="66" t="str">
        <f t="shared" si="669"/>
        <v/>
      </c>
      <c r="CI714" s="42" t="str">
        <f t="shared" si="681"/>
        <v/>
      </c>
      <c r="CJ714" s="42" t="str">
        <f t="shared" si="682"/>
        <v/>
      </c>
      <c r="CK714" s="42" t="str">
        <f t="shared" si="683"/>
        <v/>
      </c>
      <c r="CL714" s="42" t="str">
        <f t="shared" si="684"/>
        <v/>
      </c>
      <c r="CM714" s="42" t="str">
        <f t="shared" si="685"/>
        <v/>
      </c>
      <c r="CN714" s="65">
        <f t="shared" si="671"/>
        <v>0</v>
      </c>
      <c r="CO714" s="73"/>
      <c r="CP714" s="41">
        <f t="shared" si="692"/>
        <v>0</v>
      </c>
      <c r="CQ714" s="39">
        <f t="shared" si="693"/>
        <v>0</v>
      </c>
      <c r="CR714" s="40">
        <f t="shared" si="694"/>
        <v>0</v>
      </c>
      <c r="CS714" s="134">
        <f t="shared" si="695"/>
        <v>0</v>
      </c>
      <c r="CT714" s="17"/>
      <c r="CU714" s="129"/>
      <c r="CV714" s="130">
        <f t="shared" si="672"/>
        <v>0</v>
      </c>
      <c r="CW714" s="134">
        <f t="shared" si="673"/>
        <v>0</v>
      </c>
      <c r="CX714" s="131">
        <f>+IF($I$7="SI",'INPUTS Y LISTAS'!$B$31,0)</f>
        <v>0</v>
      </c>
      <c r="CY714" s="132"/>
      <c r="CZ714" s="130">
        <f t="shared" si="674"/>
        <v>0</v>
      </c>
      <c r="DA714" s="134">
        <f t="shared" si="675"/>
        <v>0</v>
      </c>
      <c r="DB714" s="131">
        <f>+IF($I$7="SI",'INPUTS Y LISTAS'!$B$32,0)</f>
        <v>0</v>
      </c>
      <c r="DC714" s="132"/>
      <c r="DD714" s="130">
        <f t="shared" si="676"/>
        <v>0</v>
      </c>
      <c r="DE714" s="134">
        <f t="shared" si="677"/>
        <v>0</v>
      </c>
      <c r="DF714" s="131">
        <f>+IF($I$7="SI",'INPUTS Y LISTAS'!$B$33,0)</f>
        <v>0</v>
      </c>
      <c r="DG714" s="132"/>
      <c r="DH714" s="130">
        <f t="shared" si="678"/>
        <v>0</v>
      </c>
      <c r="DI714" s="134">
        <f t="shared" si="679"/>
        <v>0</v>
      </c>
      <c r="DJ714" s="136">
        <f t="shared" si="680"/>
        <v>0</v>
      </c>
    </row>
    <row r="715" spans="3:114" ht="15.75" hidden="1" outlineLevel="2" x14ac:dyDescent="0.2">
      <c r="C715" s="14">
        <f t="shared" si="687"/>
        <v>701</v>
      </c>
      <c r="D715" s="72"/>
      <c r="E715" s="69">
        <v>1</v>
      </c>
      <c r="F715" s="69"/>
      <c r="G715" s="70"/>
      <c r="H715" s="70"/>
      <c r="I715" s="70"/>
      <c r="J715" s="70"/>
      <c r="K715" s="70"/>
      <c r="L715" s="70"/>
      <c r="M715" s="70"/>
      <c r="N715" s="70"/>
      <c r="O715" s="70"/>
      <c r="P715" s="70"/>
      <c r="Q715" s="70"/>
      <c r="R715" s="70"/>
      <c r="S715" s="70"/>
      <c r="T715" s="70"/>
      <c r="U715" s="70"/>
      <c r="V715" s="70"/>
      <c r="W715" s="70"/>
      <c r="X715" s="70"/>
      <c r="Y715" s="71"/>
      <c r="Z715" s="87" t="s">
        <v>16</v>
      </c>
      <c r="AA715" s="15" t="str">
        <f>IF(G715="","",IF(Z715="SI",G715*(1+'INPUTS Y LISTAS'!$B$15),'Modelo Estadistico'!G715))</f>
        <v/>
      </c>
      <c r="AB715" s="15" t="str">
        <f>IF(H715="","",IF(Z715="SI",H715*(1+'INPUTS Y LISTAS'!$B$15),'Modelo Estadistico'!H715))</f>
        <v/>
      </c>
      <c r="AC715" s="15" t="str">
        <f>IF(I715="","",IF(Z715="SI",I715*(1+'INPUTS Y LISTAS'!$B$15),'Modelo Estadistico'!I715))</f>
        <v/>
      </c>
      <c r="AD715" s="15" t="str">
        <f>IF(J715="","",IF(Z715="SI",J715*(1+'INPUTS Y LISTAS'!$B$15),'Modelo Estadistico'!J715))</f>
        <v/>
      </c>
      <c r="AE715" s="15" t="str">
        <f>IF(K715="","",IF(Z715="SI",K715*(1+'INPUTS Y LISTAS'!$B$15),'Modelo Estadistico'!K715))</f>
        <v/>
      </c>
      <c r="AF715" s="15" t="str">
        <f>IF(L715="","",IF(Z715="SI",L715*(1+'INPUTS Y LISTAS'!$B$15),'Modelo Estadistico'!L715))</f>
        <v/>
      </c>
      <c r="AG715" s="15" t="str">
        <f>IF(M715="","",IF(Z715="SI",M715*(1+'INPUTS Y LISTAS'!$B$15),'Modelo Estadistico'!M715))</f>
        <v/>
      </c>
      <c r="AH715" s="15" t="str">
        <f>IF(N715="","",IF(Z715="SI",N715*(1+'INPUTS Y LISTAS'!$B$15),'Modelo Estadistico'!N715))</f>
        <v/>
      </c>
      <c r="AI715" s="15" t="str">
        <f>IF(O715="","",IF(Z715="SI",O715*(1+'INPUTS Y LISTAS'!$B$15),'Modelo Estadistico'!O715))</f>
        <v/>
      </c>
      <c r="AJ715" s="15" t="str">
        <f>IF(P715="","",IF(Z715="SI",P715*(1+'INPUTS Y LISTAS'!$B$15),'Modelo Estadistico'!P715))</f>
        <v/>
      </c>
      <c r="AK715" s="15" t="str">
        <f>IF(Q715="","",IF(Z715="SI",Q715*(1+'INPUTS Y LISTAS'!$B$15),'Modelo Estadistico'!Q715))</f>
        <v/>
      </c>
      <c r="AL715" s="15" t="str">
        <f>IF(R715="","",IF(Z715="SI",R715*(1+'INPUTS Y LISTAS'!$B$15),'Modelo Estadistico'!R715))</f>
        <v/>
      </c>
      <c r="AM715" s="15" t="str">
        <f>IF(S715="","",IF(Z715="SI",S715*(1+'INPUTS Y LISTAS'!$B$15),'Modelo Estadistico'!S715))</f>
        <v/>
      </c>
      <c r="AN715" s="15" t="str">
        <f>IF(T715="","",IF(Z715="SI",T715*(1+'INPUTS Y LISTAS'!$B$15),'Modelo Estadistico'!T715))</f>
        <v/>
      </c>
      <c r="AO715" s="15" t="str">
        <f>IF(U715="","",IF(Z715="SI",U715*(1+'INPUTS Y LISTAS'!$B$15),'Modelo Estadistico'!U715))</f>
        <v/>
      </c>
      <c r="AP715" s="15" t="str">
        <f>IF(V715="","",IF(Z715="SI",V715*(1+'INPUTS Y LISTAS'!$B$15),'Modelo Estadistico'!V715))</f>
        <v/>
      </c>
      <c r="AQ715" s="15" t="str">
        <f>IF(W715="","",IF(Z715="SI",W715*(1+'INPUTS Y LISTAS'!$B$15),'Modelo Estadistico'!W715))</f>
        <v/>
      </c>
      <c r="AR715" s="15" t="str">
        <f>IF(X715="","",IF(Z715="SI",X715*(1+'INPUTS Y LISTAS'!$B$15),'Modelo Estadistico'!X715))</f>
        <v/>
      </c>
      <c r="AS715" s="71"/>
      <c r="AT715" s="29" t="str">
        <f t="shared" ref="AT715:AT778" si="698">IFERROR(AVERAGE(AA715:AR715),"")</f>
        <v/>
      </c>
      <c r="AU715" s="15" t="str">
        <f t="shared" ref="AU715:AU778" si="699">IFERROR(STDEV(AA715:AR715),"")</f>
        <v/>
      </c>
      <c r="AV715" s="15" t="str">
        <f t="shared" ref="AV715:AV778" si="700">IFERROR(AT715-AU715,"")</f>
        <v/>
      </c>
      <c r="AW715" s="30" t="str">
        <f t="shared" ref="AW715:AW778" si="701">IFERROR(+AT715+AU715,"")</f>
        <v/>
      </c>
      <c r="AX715" s="28" t="str">
        <f t="shared" si="670"/>
        <v/>
      </c>
      <c r="AY715" s="16" t="str">
        <f t="shared" si="642"/>
        <v/>
      </c>
      <c r="AZ715" s="16" t="str">
        <f t="shared" si="643"/>
        <v/>
      </c>
      <c r="BA715" s="16" t="str">
        <f t="shared" si="644"/>
        <v/>
      </c>
      <c r="BB715" s="16" t="str">
        <f t="shared" si="645"/>
        <v/>
      </c>
      <c r="BC715" s="16" t="str">
        <f t="shared" si="646"/>
        <v/>
      </c>
      <c r="BD715" s="16" t="str">
        <f t="shared" si="647"/>
        <v/>
      </c>
      <c r="BE715" s="16" t="str">
        <f t="shared" si="648"/>
        <v/>
      </c>
      <c r="BF715" s="16" t="str">
        <f t="shared" si="649"/>
        <v/>
      </c>
      <c r="BG715" s="16" t="str">
        <f t="shared" si="650"/>
        <v/>
      </c>
      <c r="BH715" s="16" t="str">
        <f t="shared" si="651"/>
        <v/>
      </c>
      <c r="BI715" s="16" t="str">
        <f t="shared" si="652"/>
        <v/>
      </c>
      <c r="BJ715" s="16" t="str">
        <f t="shared" si="653"/>
        <v/>
      </c>
      <c r="BK715" s="16" t="str">
        <f t="shared" si="654"/>
        <v/>
      </c>
      <c r="BL715" s="16" t="str">
        <f t="shared" si="655"/>
        <v/>
      </c>
      <c r="BM715" s="16"/>
      <c r="BN715" s="16" t="str">
        <f t="shared" si="656"/>
        <v/>
      </c>
      <c r="BO715" s="16" t="str">
        <f t="shared" si="657"/>
        <v/>
      </c>
      <c r="BP715" s="28" t="str">
        <f t="shared" si="658"/>
        <v/>
      </c>
      <c r="BQ715" s="16" t="str">
        <f t="shared" si="659"/>
        <v/>
      </c>
      <c r="BR715" s="16" t="str">
        <f t="shared" si="660"/>
        <v/>
      </c>
      <c r="BS715" s="16" t="str">
        <f t="shared" si="661"/>
        <v/>
      </c>
      <c r="BT715" s="16" t="str">
        <f t="shared" si="662"/>
        <v/>
      </c>
      <c r="BU715" s="16" t="str">
        <f t="shared" si="663"/>
        <v/>
      </c>
      <c r="BV715" s="16" t="str">
        <f t="shared" si="664"/>
        <v/>
      </c>
      <c r="BW715" s="16" t="str">
        <f t="shared" si="665"/>
        <v/>
      </c>
      <c r="BX715" s="16" t="str">
        <f t="shared" si="666"/>
        <v/>
      </c>
      <c r="BY715" s="16" t="str">
        <f t="shared" si="667"/>
        <v/>
      </c>
      <c r="BZ715" s="16" t="str">
        <f t="shared" si="697"/>
        <v/>
      </c>
      <c r="CA715" s="16" t="str">
        <f t="shared" si="697"/>
        <v/>
      </c>
      <c r="CB715" s="16" t="str">
        <f t="shared" si="697"/>
        <v/>
      </c>
      <c r="CC715" s="16" t="str">
        <f t="shared" si="697"/>
        <v/>
      </c>
      <c r="CD715" s="16" t="str">
        <f t="shared" si="697"/>
        <v/>
      </c>
      <c r="CE715" s="16" t="str">
        <f t="shared" si="697"/>
        <v/>
      </c>
      <c r="CF715" s="16" t="str">
        <f t="shared" si="697"/>
        <v/>
      </c>
      <c r="CG715" s="16" t="str">
        <f t="shared" si="697"/>
        <v/>
      </c>
      <c r="CH715" s="66" t="str">
        <f t="shared" si="669"/>
        <v/>
      </c>
      <c r="CI715" s="42" t="str">
        <f t="shared" si="681"/>
        <v/>
      </c>
      <c r="CJ715" s="42" t="str">
        <f t="shared" si="682"/>
        <v/>
      </c>
      <c r="CK715" s="42" t="str">
        <f t="shared" si="683"/>
        <v/>
      </c>
      <c r="CL715" s="42" t="str">
        <f t="shared" si="684"/>
        <v/>
      </c>
      <c r="CM715" s="42" t="str">
        <f t="shared" si="685"/>
        <v/>
      </c>
      <c r="CN715" s="65">
        <f t="shared" si="671"/>
        <v>0</v>
      </c>
      <c r="CO715" s="73"/>
      <c r="CP715" s="41">
        <f t="shared" ref="CP715:CP778" si="702">+CO715-CN715</f>
        <v>0</v>
      </c>
      <c r="CQ715" s="39">
        <f t="shared" ref="CQ715:CQ778" si="703">+CN715*$E715</f>
        <v>0</v>
      </c>
      <c r="CR715" s="40">
        <f t="shared" ref="CR715:CR778" si="704">+CO715*$E715</f>
        <v>0</v>
      </c>
      <c r="CS715" s="134">
        <f t="shared" ref="CS715:CS778" si="705">+CR715-CQ715</f>
        <v>0</v>
      </c>
      <c r="CT715" s="17"/>
      <c r="CU715" s="129"/>
      <c r="CV715" s="130">
        <f t="shared" si="672"/>
        <v>0</v>
      </c>
      <c r="CW715" s="134">
        <f t="shared" si="673"/>
        <v>0</v>
      </c>
      <c r="CX715" s="131">
        <f>+IF($I$7="SI",'INPUTS Y LISTAS'!$B$31,0)</f>
        <v>0</v>
      </c>
      <c r="CY715" s="132"/>
      <c r="CZ715" s="130">
        <f t="shared" si="674"/>
        <v>0</v>
      </c>
      <c r="DA715" s="134">
        <f t="shared" si="675"/>
        <v>0</v>
      </c>
      <c r="DB715" s="131">
        <f>+IF($I$7="SI",'INPUTS Y LISTAS'!$B$32,0)</f>
        <v>0</v>
      </c>
      <c r="DC715" s="132"/>
      <c r="DD715" s="130">
        <f t="shared" si="676"/>
        <v>0</v>
      </c>
      <c r="DE715" s="134">
        <f t="shared" si="677"/>
        <v>0</v>
      </c>
      <c r="DF715" s="131">
        <f>+IF($I$7="SI",'INPUTS Y LISTAS'!$B$33,0)</f>
        <v>0</v>
      </c>
      <c r="DG715" s="132"/>
      <c r="DH715" s="130">
        <f t="shared" si="678"/>
        <v>0</v>
      </c>
      <c r="DI715" s="134">
        <f t="shared" si="679"/>
        <v>0</v>
      </c>
      <c r="DJ715" s="136">
        <f t="shared" si="680"/>
        <v>0</v>
      </c>
    </row>
    <row r="716" spans="3:114" ht="15.75" hidden="1" outlineLevel="2" x14ac:dyDescent="0.2">
      <c r="C716" s="14">
        <f t="shared" si="687"/>
        <v>702</v>
      </c>
      <c r="D716" s="72"/>
      <c r="E716" s="69">
        <v>1</v>
      </c>
      <c r="F716" s="69"/>
      <c r="G716" s="70"/>
      <c r="H716" s="70"/>
      <c r="I716" s="70"/>
      <c r="J716" s="70"/>
      <c r="K716" s="70"/>
      <c r="L716" s="70"/>
      <c r="M716" s="70"/>
      <c r="N716" s="70"/>
      <c r="O716" s="70"/>
      <c r="P716" s="70"/>
      <c r="Q716" s="70"/>
      <c r="R716" s="70"/>
      <c r="S716" s="70"/>
      <c r="T716" s="70"/>
      <c r="U716" s="70"/>
      <c r="V716" s="70"/>
      <c r="W716" s="70"/>
      <c r="X716" s="70"/>
      <c r="Y716" s="71"/>
      <c r="Z716" s="87" t="s">
        <v>16</v>
      </c>
      <c r="AA716" s="15" t="str">
        <f>IF(G716="","",IF(Z716="SI",G716*(1+'INPUTS Y LISTAS'!$B$15),'Modelo Estadistico'!G716))</f>
        <v/>
      </c>
      <c r="AB716" s="15" t="str">
        <f>IF(H716="","",IF(Z716="SI",H716*(1+'INPUTS Y LISTAS'!$B$15),'Modelo Estadistico'!H716))</f>
        <v/>
      </c>
      <c r="AC716" s="15" t="str">
        <f>IF(I716="","",IF(Z716="SI",I716*(1+'INPUTS Y LISTAS'!$B$15),'Modelo Estadistico'!I716))</f>
        <v/>
      </c>
      <c r="AD716" s="15" t="str">
        <f>IF(J716="","",IF(Z716="SI",J716*(1+'INPUTS Y LISTAS'!$B$15),'Modelo Estadistico'!J716))</f>
        <v/>
      </c>
      <c r="AE716" s="15" t="str">
        <f>IF(K716="","",IF(Z716="SI",K716*(1+'INPUTS Y LISTAS'!$B$15),'Modelo Estadistico'!K716))</f>
        <v/>
      </c>
      <c r="AF716" s="15" t="str">
        <f>IF(L716="","",IF(Z716="SI",L716*(1+'INPUTS Y LISTAS'!$B$15),'Modelo Estadistico'!L716))</f>
        <v/>
      </c>
      <c r="AG716" s="15" t="str">
        <f>IF(M716="","",IF(Z716="SI",M716*(1+'INPUTS Y LISTAS'!$B$15),'Modelo Estadistico'!M716))</f>
        <v/>
      </c>
      <c r="AH716" s="15" t="str">
        <f>IF(N716="","",IF(Z716="SI",N716*(1+'INPUTS Y LISTAS'!$B$15),'Modelo Estadistico'!N716))</f>
        <v/>
      </c>
      <c r="AI716" s="15" t="str">
        <f>IF(O716="","",IF(Z716="SI",O716*(1+'INPUTS Y LISTAS'!$B$15),'Modelo Estadistico'!O716))</f>
        <v/>
      </c>
      <c r="AJ716" s="15" t="str">
        <f>IF(P716="","",IF(Z716="SI",P716*(1+'INPUTS Y LISTAS'!$B$15),'Modelo Estadistico'!P716))</f>
        <v/>
      </c>
      <c r="AK716" s="15" t="str">
        <f>IF(Q716="","",IF(Z716="SI",Q716*(1+'INPUTS Y LISTAS'!$B$15),'Modelo Estadistico'!Q716))</f>
        <v/>
      </c>
      <c r="AL716" s="15" t="str">
        <f>IF(R716="","",IF(Z716="SI",R716*(1+'INPUTS Y LISTAS'!$B$15),'Modelo Estadistico'!R716))</f>
        <v/>
      </c>
      <c r="AM716" s="15" t="str">
        <f>IF(S716="","",IF(Z716="SI",S716*(1+'INPUTS Y LISTAS'!$B$15),'Modelo Estadistico'!S716))</f>
        <v/>
      </c>
      <c r="AN716" s="15" t="str">
        <f>IF(T716="","",IF(Z716="SI",T716*(1+'INPUTS Y LISTAS'!$B$15),'Modelo Estadistico'!T716))</f>
        <v/>
      </c>
      <c r="AO716" s="15" t="str">
        <f>IF(U716="","",IF(Z716="SI",U716*(1+'INPUTS Y LISTAS'!$B$15),'Modelo Estadistico'!U716))</f>
        <v/>
      </c>
      <c r="AP716" s="15" t="str">
        <f>IF(V716="","",IF(Z716="SI",V716*(1+'INPUTS Y LISTAS'!$B$15),'Modelo Estadistico'!V716))</f>
        <v/>
      </c>
      <c r="AQ716" s="15" t="str">
        <f>IF(W716="","",IF(Z716="SI",W716*(1+'INPUTS Y LISTAS'!$B$15),'Modelo Estadistico'!W716))</f>
        <v/>
      </c>
      <c r="AR716" s="15" t="str">
        <f>IF(X716="","",IF(Z716="SI",X716*(1+'INPUTS Y LISTAS'!$B$15),'Modelo Estadistico'!X716))</f>
        <v/>
      </c>
      <c r="AS716" s="71"/>
      <c r="AT716" s="29" t="str">
        <f t="shared" si="698"/>
        <v/>
      </c>
      <c r="AU716" s="15" t="str">
        <f t="shared" si="699"/>
        <v/>
      </c>
      <c r="AV716" s="15" t="str">
        <f t="shared" si="700"/>
        <v/>
      </c>
      <c r="AW716" s="30" t="str">
        <f t="shared" si="701"/>
        <v/>
      </c>
      <c r="AX716" s="28" t="str">
        <f t="shared" si="670"/>
        <v/>
      </c>
      <c r="AY716" s="16" t="str">
        <f t="shared" si="642"/>
        <v/>
      </c>
      <c r="AZ716" s="16" t="str">
        <f t="shared" si="643"/>
        <v/>
      </c>
      <c r="BA716" s="16" t="str">
        <f t="shared" si="644"/>
        <v/>
      </c>
      <c r="BB716" s="16" t="str">
        <f t="shared" si="645"/>
        <v/>
      </c>
      <c r="BC716" s="16" t="str">
        <f t="shared" si="646"/>
        <v/>
      </c>
      <c r="BD716" s="16" t="str">
        <f t="shared" si="647"/>
        <v/>
      </c>
      <c r="BE716" s="16" t="str">
        <f t="shared" si="648"/>
        <v/>
      </c>
      <c r="BF716" s="16" t="str">
        <f t="shared" si="649"/>
        <v/>
      </c>
      <c r="BG716" s="16" t="str">
        <f t="shared" si="650"/>
        <v/>
      </c>
      <c r="BH716" s="16" t="str">
        <f t="shared" si="651"/>
        <v/>
      </c>
      <c r="BI716" s="16" t="str">
        <f t="shared" si="652"/>
        <v/>
      </c>
      <c r="BJ716" s="16" t="str">
        <f t="shared" si="653"/>
        <v/>
      </c>
      <c r="BK716" s="16" t="str">
        <f t="shared" si="654"/>
        <v/>
      </c>
      <c r="BL716" s="16" t="str">
        <f t="shared" si="655"/>
        <v/>
      </c>
      <c r="BM716" s="16"/>
      <c r="BN716" s="16" t="str">
        <f t="shared" si="656"/>
        <v/>
      </c>
      <c r="BO716" s="16" t="str">
        <f t="shared" si="657"/>
        <v/>
      </c>
      <c r="BP716" s="28" t="str">
        <f t="shared" si="658"/>
        <v/>
      </c>
      <c r="BQ716" s="16" t="str">
        <f t="shared" si="659"/>
        <v/>
      </c>
      <c r="BR716" s="16" t="str">
        <f t="shared" si="660"/>
        <v/>
      </c>
      <c r="BS716" s="16" t="str">
        <f t="shared" si="661"/>
        <v/>
      </c>
      <c r="BT716" s="16" t="str">
        <f t="shared" si="662"/>
        <v/>
      </c>
      <c r="BU716" s="16" t="str">
        <f t="shared" si="663"/>
        <v/>
      </c>
      <c r="BV716" s="16" t="str">
        <f t="shared" si="664"/>
        <v/>
      </c>
      <c r="BW716" s="16" t="str">
        <f t="shared" si="665"/>
        <v/>
      </c>
      <c r="BX716" s="16" t="str">
        <f t="shared" si="666"/>
        <v/>
      </c>
      <c r="BY716" s="16" t="str">
        <f t="shared" si="667"/>
        <v/>
      </c>
      <c r="BZ716" s="16" t="str">
        <f t="shared" si="697"/>
        <v/>
      </c>
      <c r="CA716" s="16" t="str">
        <f t="shared" si="697"/>
        <v/>
      </c>
      <c r="CB716" s="16" t="str">
        <f t="shared" si="697"/>
        <v/>
      </c>
      <c r="CC716" s="16" t="str">
        <f t="shared" si="697"/>
        <v/>
      </c>
      <c r="CD716" s="16" t="str">
        <f t="shared" si="697"/>
        <v/>
      </c>
      <c r="CE716" s="16" t="str">
        <f t="shared" si="697"/>
        <v/>
      </c>
      <c r="CF716" s="16" t="str">
        <f t="shared" si="697"/>
        <v/>
      </c>
      <c r="CG716" s="16" t="str">
        <f t="shared" si="697"/>
        <v/>
      </c>
      <c r="CH716" s="66" t="str">
        <f t="shared" si="669"/>
        <v/>
      </c>
      <c r="CI716" s="42" t="str">
        <f t="shared" si="681"/>
        <v/>
      </c>
      <c r="CJ716" s="42" t="str">
        <f t="shared" si="682"/>
        <v/>
      </c>
      <c r="CK716" s="42" t="str">
        <f t="shared" si="683"/>
        <v/>
      </c>
      <c r="CL716" s="42" t="str">
        <f t="shared" si="684"/>
        <v/>
      </c>
      <c r="CM716" s="42" t="str">
        <f t="shared" si="685"/>
        <v/>
      </c>
      <c r="CN716" s="65">
        <f t="shared" si="671"/>
        <v>0</v>
      </c>
      <c r="CO716" s="73"/>
      <c r="CP716" s="41">
        <f t="shared" si="702"/>
        <v>0</v>
      </c>
      <c r="CQ716" s="39">
        <f t="shared" si="703"/>
        <v>0</v>
      </c>
      <c r="CR716" s="40">
        <f t="shared" si="704"/>
        <v>0</v>
      </c>
      <c r="CS716" s="134">
        <f t="shared" si="705"/>
        <v>0</v>
      </c>
      <c r="CT716" s="17"/>
      <c r="CU716" s="129"/>
      <c r="CV716" s="130">
        <f t="shared" si="672"/>
        <v>0</v>
      </c>
      <c r="CW716" s="134">
        <f t="shared" si="673"/>
        <v>0</v>
      </c>
      <c r="CX716" s="131">
        <f>+IF($I$7="SI",'INPUTS Y LISTAS'!$B$31,0)</f>
        <v>0</v>
      </c>
      <c r="CY716" s="132"/>
      <c r="CZ716" s="130">
        <f t="shared" si="674"/>
        <v>0</v>
      </c>
      <c r="DA716" s="134">
        <f t="shared" si="675"/>
        <v>0</v>
      </c>
      <c r="DB716" s="131">
        <f>+IF($I$7="SI",'INPUTS Y LISTAS'!$B$32,0)</f>
        <v>0</v>
      </c>
      <c r="DC716" s="132"/>
      <c r="DD716" s="130">
        <f t="shared" si="676"/>
        <v>0</v>
      </c>
      <c r="DE716" s="134">
        <f t="shared" si="677"/>
        <v>0</v>
      </c>
      <c r="DF716" s="131">
        <f>+IF($I$7="SI",'INPUTS Y LISTAS'!$B$33,0)</f>
        <v>0</v>
      </c>
      <c r="DG716" s="132"/>
      <c r="DH716" s="130">
        <f t="shared" si="678"/>
        <v>0</v>
      </c>
      <c r="DI716" s="134">
        <f t="shared" si="679"/>
        <v>0</v>
      </c>
      <c r="DJ716" s="136">
        <f t="shared" si="680"/>
        <v>0</v>
      </c>
    </row>
    <row r="717" spans="3:114" ht="15.75" hidden="1" outlineLevel="2" x14ac:dyDescent="0.2">
      <c r="C717" s="14">
        <f t="shared" si="687"/>
        <v>703</v>
      </c>
      <c r="D717" s="72"/>
      <c r="E717" s="69">
        <v>1</v>
      </c>
      <c r="F717" s="69"/>
      <c r="G717" s="70"/>
      <c r="H717" s="70"/>
      <c r="I717" s="70"/>
      <c r="J717" s="70"/>
      <c r="K717" s="70"/>
      <c r="L717" s="70"/>
      <c r="M717" s="70"/>
      <c r="N717" s="70"/>
      <c r="O717" s="70"/>
      <c r="P717" s="70"/>
      <c r="Q717" s="70"/>
      <c r="R717" s="70"/>
      <c r="S717" s="70"/>
      <c r="T717" s="70"/>
      <c r="U717" s="70"/>
      <c r="V717" s="70"/>
      <c r="W717" s="70"/>
      <c r="X717" s="70"/>
      <c r="Y717" s="71"/>
      <c r="Z717" s="87" t="s">
        <v>16</v>
      </c>
      <c r="AA717" s="15" t="str">
        <f>IF(G717="","",IF(Z717="SI",G717*(1+'INPUTS Y LISTAS'!$B$15),'Modelo Estadistico'!G717))</f>
        <v/>
      </c>
      <c r="AB717" s="15" t="str">
        <f>IF(H717="","",IF(Z717="SI",H717*(1+'INPUTS Y LISTAS'!$B$15),'Modelo Estadistico'!H717))</f>
        <v/>
      </c>
      <c r="AC717" s="15" t="str">
        <f>IF(I717="","",IF(Z717="SI",I717*(1+'INPUTS Y LISTAS'!$B$15),'Modelo Estadistico'!I717))</f>
        <v/>
      </c>
      <c r="AD717" s="15" t="str">
        <f>IF(J717="","",IF(Z717="SI",J717*(1+'INPUTS Y LISTAS'!$B$15),'Modelo Estadistico'!J717))</f>
        <v/>
      </c>
      <c r="AE717" s="15" t="str">
        <f>IF(K717="","",IF(Z717="SI",K717*(1+'INPUTS Y LISTAS'!$B$15),'Modelo Estadistico'!K717))</f>
        <v/>
      </c>
      <c r="AF717" s="15" t="str">
        <f>IF(L717="","",IF(Z717="SI",L717*(1+'INPUTS Y LISTAS'!$B$15),'Modelo Estadistico'!L717))</f>
        <v/>
      </c>
      <c r="AG717" s="15" t="str">
        <f>IF(M717="","",IF(Z717="SI",M717*(1+'INPUTS Y LISTAS'!$B$15),'Modelo Estadistico'!M717))</f>
        <v/>
      </c>
      <c r="AH717" s="15" t="str">
        <f>IF(N717="","",IF(Z717="SI",N717*(1+'INPUTS Y LISTAS'!$B$15),'Modelo Estadistico'!N717))</f>
        <v/>
      </c>
      <c r="AI717" s="15" t="str">
        <f>IF(O717="","",IF(Z717="SI",O717*(1+'INPUTS Y LISTAS'!$B$15),'Modelo Estadistico'!O717))</f>
        <v/>
      </c>
      <c r="AJ717" s="15" t="str">
        <f>IF(P717="","",IF(Z717="SI",P717*(1+'INPUTS Y LISTAS'!$B$15),'Modelo Estadistico'!P717))</f>
        <v/>
      </c>
      <c r="AK717" s="15" t="str">
        <f>IF(Q717="","",IF(Z717="SI",Q717*(1+'INPUTS Y LISTAS'!$B$15),'Modelo Estadistico'!Q717))</f>
        <v/>
      </c>
      <c r="AL717" s="15" t="str">
        <f>IF(R717="","",IF(Z717="SI",R717*(1+'INPUTS Y LISTAS'!$B$15),'Modelo Estadistico'!R717))</f>
        <v/>
      </c>
      <c r="AM717" s="15" t="str">
        <f>IF(S717="","",IF(Z717="SI",S717*(1+'INPUTS Y LISTAS'!$B$15),'Modelo Estadistico'!S717))</f>
        <v/>
      </c>
      <c r="AN717" s="15" t="str">
        <f>IF(T717="","",IF(Z717="SI",T717*(1+'INPUTS Y LISTAS'!$B$15),'Modelo Estadistico'!T717))</f>
        <v/>
      </c>
      <c r="AO717" s="15" t="str">
        <f>IF(U717="","",IF(Z717="SI",U717*(1+'INPUTS Y LISTAS'!$B$15),'Modelo Estadistico'!U717))</f>
        <v/>
      </c>
      <c r="AP717" s="15" t="str">
        <f>IF(V717="","",IF(Z717="SI",V717*(1+'INPUTS Y LISTAS'!$B$15),'Modelo Estadistico'!V717))</f>
        <v/>
      </c>
      <c r="AQ717" s="15" t="str">
        <f>IF(W717="","",IF(Z717="SI",W717*(1+'INPUTS Y LISTAS'!$B$15),'Modelo Estadistico'!W717))</f>
        <v/>
      </c>
      <c r="AR717" s="15" t="str">
        <f>IF(X717="","",IF(Z717="SI",X717*(1+'INPUTS Y LISTAS'!$B$15),'Modelo Estadistico'!X717))</f>
        <v/>
      </c>
      <c r="AS717" s="71"/>
      <c r="AT717" s="29" t="str">
        <f t="shared" si="698"/>
        <v/>
      </c>
      <c r="AU717" s="15" t="str">
        <f t="shared" si="699"/>
        <v/>
      </c>
      <c r="AV717" s="15" t="str">
        <f t="shared" si="700"/>
        <v/>
      </c>
      <c r="AW717" s="30" t="str">
        <f t="shared" si="701"/>
        <v/>
      </c>
      <c r="AX717" s="28" t="str">
        <f t="shared" si="670"/>
        <v/>
      </c>
      <c r="AY717" s="16" t="str">
        <f t="shared" si="642"/>
        <v/>
      </c>
      <c r="AZ717" s="16" t="str">
        <f t="shared" si="643"/>
        <v/>
      </c>
      <c r="BA717" s="16" t="str">
        <f t="shared" si="644"/>
        <v/>
      </c>
      <c r="BB717" s="16" t="str">
        <f t="shared" si="645"/>
        <v/>
      </c>
      <c r="BC717" s="16" t="str">
        <f t="shared" si="646"/>
        <v/>
      </c>
      <c r="BD717" s="16" t="str">
        <f t="shared" si="647"/>
        <v/>
      </c>
      <c r="BE717" s="16" t="str">
        <f t="shared" si="648"/>
        <v/>
      </c>
      <c r="BF717" s="16" t="str">
        <f t="shared" si="649"/>
        <v/>
      </c>
      <c r="BG717" s="16" t="str">
        <f t="shared" si="650"/>
        <v/>
      </c>
      <c r="BH717" s="16" t="str">
        <f t="shared" si="651"/>
        <v/>
      </c>
      <c r="BI717" s="16" t="str">
        <f t="shared" si="652"/>
        <v/>
      </c>
      <c r="BJ717" s="16" t="str">
        <f t="shared" si="653"/>
        <v/>
      </c>
      <c r="BK717" s="16" t="str">
        <f t="shared" si="654"/>
        <v/>
      </c>
      <c r="BL717" s="16" t="str">
        <f t="shared" si="655"/>
        <v/>
      </c>
      <c r="BM717" s="16"/>
      <c r="BN717" s="16" t="str">
        <f t="shared" si="656"/>
        <v/>
      </c>
      <c r="BO717" s="16" t="str">
        <f t="shared" si="657"/>
        <v/>
      </c>
      <c r="BP717" s="28" t="str">
        <f t="shared" si="658"/>
        <v/>
      </c>
      <c r="BQ717" s="16" t="str">
        <f t="shared" si="659"/>
        <v/>
      </c>
      <c r="BR717" s="16" t="str">
        <f t="shared" si="660"/>
        <v/>
      </c>
      <c r="BS717" s="16" t="str">
        <f t="shared" si="661"/>
        <v/>
      </c>
      <c r="BT717" s="16" t="str">
        <f t="shared" si="662"/>
        <v/>
      </c>
      <c r="BU717" s="16" t="str">
        <f t="shared" si="663"/>
        <v/>
      </c>
      <c r="BV717" s="16" t="str">
        <f t="shared" si="664"/>
        <v/>
      </c>
      <c r="BW717" s="16" t="str">
        <f t="shared" si="665"/>
        <v/>
      </c>
      <c r="BX717" s="16" t="str">
        <f t="shared" si="666"/>
        <v/>
      </c>
      <c r="BY717" s="16" t="str">
        <f t="shared" si="667"/>
        <v/>
      </c>
      <c r="BZ717" s="16" t="str">
        <f t="shared" si="697"/>
        <v/>
      </c>
      <c r="CA717" s="16" t="str">
        <f t="shared" si="697"/>
        <v/>
      </c>
      <c r="CB717" s="16" t="str">
        <f t="shared" si="697"/>
        <v/>
      </c>
      <c r="CC717" s="16" t="str">
        <f t="shared" si="697"/>
        <v/>
      </c>
      <c r="CD717" s="16" t="str">
        <f t="shared" si="697"/>
        <v/>
      </c>
      <c r="CE717" s="16" t="str">
        <f t="shared" si="697"/>
        <v/>
      </c>
      <c r="CF717" s="16" t="str">
        <f t="shared" si="697"/>
        <v/>
      </c>
      <c r="CG717" s="16" t="str">
        <f t="shared" si="697"/>
        <v/>
      </c>
      <c r="CH717" s="66" t="str">
        <f t="shared" si="669"/>
        <v/>
      </c>
      <c r="CI717" s="42" t="str">
        <f t="shared" si="681"/>
        <v/>
      </c>
      <c r="CJ717" s="42" t="str">
        <f t="shared" si="682"/>
        <v/>
      </c>
      <c r="CK717" s="42" t="str">
        <f t="shared" si="683"/>
        <v/>
      </c>
      <c r="CL717" s="42" t="str">
        <f t="shared" si="684"/>
        <v/>
      </c>
      <c r="CM717" s="42" t="str">
        <f t="shared" si="685"/>
        <v/>
      </c>
      <c r="CN717" s="65">
        <f t="shared" si="671"/>
        <v>0</v>
      </c>
      <c r="CO717" s="73"/>
      <c r="CP717" s="41">
        <f t="shared" si="702"/>
        <v>0</v>
      </c>
      <c r="CQ717" s="39">
        <f t="shared" si="703"/>
        <v>0</v>
      </c>
      <c r="CR717" s="40">
        <f t="shared" si="704"/>
        <v>0</v>
      </c>
      <c r="CS717" s="134">
        <f t="shared" si="705"/>
        <v>0</v>
      </c>
      <c r="CT717" s="17"/>
      <c r="CU717" s="129"/>
      <c r="CV717" s="130">
        <f t="shared" si="672"/>
        <v>0</v>
      </c>
      <c r="CW717" s="134">
        <f t="shared" si="673"/>
        <v>0</v>
      </c>
      <c r="CX717" s="131">
        <f>+IF($I$7="SI",'INPUTS Y LISTAS'!$B$31,0)</f>
        <v>0</v>
      </c>
      <c r="CY717" s="132"/>
      <c r="CZ717" s="130">
        <f t="shared" si="674"/>
        <v>0</v>
      </c>
      <c r="DA717" s="134">
        <f t="shared" si="675"/>
        <v>0</v>
      </c>
      <c r="DB717" s="131">
        <f>+IF($I$7="SI",'INPUTS Y LISTAS'!$B$32,0)</f>
        <v>0</v>
      </c>
      <c r="DC717" s="132"/>
      <c r="DD717" s="130">
        <f t="shared" si="676"/>
        <v>0</v>
      </c>
      <c r="DE717" s="134">
        <f t="shared" si="677"/>
        <v>0</v>
      </c>
      <c r="DF717" s="131">
        <f>+IF($I$7="SI",'INPUTS Y LISTAS'!$B$33,0)</f>
        <v>0</v>
      </c>
      <c r="DG717" s="132"/>
      <c r="DH717" s="130">
        <f t="shared" si="678"/>
        <v>0</v>
      </c>
      <c r="DI717" s="134">
        <f t="shared" si="679"/>
        <v>0</v>
      </c>
      <c r="DJ717" s="136">
        <f t="shared" si="680"/>
        <v>0</v>
      </c>
    </row>
    <row r="718" spans="3:114" ht="15.75" hidden="1" outlineLevel="2" x14ac:dyDescent="0.2">
      <c r="C718" s="14">
        <f t="shared" si="687"/>
        <v>704</v>
      </c>
      <c r="D718" s="72"/>
      <c r="E718" s="69">
        <v>1</v>
      </c>
      <c r="F718" s="69"/>
      <c r="G718" s="70"/>
      <c r="H718" s="70"/>
      <c r="I718" s="70"/>
      <c r="J718" s="70"/>
      <c r="K718" s="70"/>
      <c r="L718" s="70"/>
      <c r="M718" s="70"/>
      <c r="N718" s="70"/>
      <c r="O718" s="70"/>
      <c r="P718" s="70"/>
      <c r="Q718" s="70"/>
      <c r="R718" s="70"/>
      <c r="S718" s="70"/>
      <c r="T718" s="70"/>
      <c r="U718" s="70"/>
      <c r="V718" s="70"/>
      <c r="W718" s="70"/>
      <c r="X718" s="70"/>
      <c r="Y718" s="71"/>
      <c r="Z718" s="87" t="s">
        <v>16</v>
      </c>
      <c r="AA718" s="15" t="str">
        <f>IF(G718="","",IF(Z718="SI",G718*(1+'INPUTS Y LISTAS'!$B$15),'Modelo Estadistico'!G718))</f>
        <v/>
      </c>
      <c r="AB718" s="15" t="str">
        <f>IF(H718="","",IF(Z718="SI",H718*(1+'INPUTS Y LISTAS'!$B$15),'Modelo Estadistico'!H718))</f>
        <v/>
      </c>
      <c r="AC718" s="15" t="str">
        <f>IF(I718="","",IF(Z718="SI",I718*(1+'INPUTS Y LISTAS'!$B$15),'Modelo Estadistico'!I718))</f>
        <v/>
      </c>
      <c r="AD718" s="15" t="str">
        <f>IF(J718="","",IF(Z718="SI",J718*(1+'INPUTS Y LISTAS'!$B$15),'Modelo Estadistico'!J718))</f>
        <v/>
      </c>
      <c r="AE718" s="15" t="str">
        <f>IF(K718="","",IF(Z718="SI",K718*(1+'INPUTS Y LISTAS'!$B$15),'Modelo Estadistico'!K718))</f>
        <v/>
      </c>
      <c r="AF718" s="15" t="str">
        <f>IF(L718="","",IF(Z718="SI",L718*(1+'INPUTS Y LISTAS'!$B$15),'Modelo Estadistico'!L718))</f>
        <v/>
      </c>
      <c r="AG718" s="15" t="str">
        <f>IF(M718="","",IF(Z718="SI",M718*(1+'INPUTS Y LISTAS'!$B$15),'Modelo Estadistico'!M718))</f>
        <v/>
      </c>
      <c r="AH718" s="15" t="str">
        <f>IF(N718="","",IF(Z718="SI",N718*(1+'INPUTS Y LISTAS'!$B$15),'Modelo Estadistico'!N718))</f>
        <v/>
      </c>
      <c r="AI718" s="15" t="str">
        <f>IF(O718="","",IF(Z718="SI",O718*(1+'INPUTS Y LISTAS'!$B$15),'Modelo Estadistico'!O718))</f>
        <v/>
      </c>
      <c r="AJ718" s="15" t="str">
        <f>IF(P718="","",IF(Z718="SI",P718*(1+'INPUTS Y LISTAS'!$B$15),'Modelo Estadistico'!P718))</f>
        <v/>
      </c>
      <c r="AK718" s="15" t="str">
        <f>IF(Q718="","",IF(Z718="SI",Q718*(1+'INPUTS Y LISTAS'!$B$15),'Modelo Estadistico'!Q718))</f>
        <v/>
      </c>
      <c r="AL718" s="15" t="str">
        <f>IF(R718="","",IF(Z718="SI",R718*(1+'INPUTS Y LISTAS'!$B$15),'Modelo Estadistico'!R718))</f>
        <v/>
      </c>
      <c r="AM718" s="15" t="str">
        <f>IF(S718="","",IF(Z718="SI",S718*(1+'INPUTS Y LISTAS'!$B$15),'Modelo Estadistico'!S718))</f>
        <v/>
      </c>
      <c r="AN718" s="15" t="str">
        <f>IF(T718="","",IF(Z718="SI",T718*(1+'INPUTS Y LISTAS'!$B$15),'Modelo Estadistico'!T718))</f>
        <v/>
      </c>
      <c r="AO718" s="15" t="str">
        <f>IF(U718="","",IF(Z718="SI",U718*(1+'INPUTS Y LISTAS'!$B$15),'Modelo Estadistico'!U718))</f>
        <v/>
      </c>
      <c r="AP718" s="15" t="str">
        <f>IF(V718="","",IF(Z718="SI",V718*(1+'INPUTS Y LISTAS'!$B$15),'Modelo Estadistico'!V718))</f>
        <v/>
      </c>
      <c r="AQ718" s="15" t="str">
        <f>IF(W718="","",IF(Z718="SI",W718*(1+'INPUTS Y LISTAS'!$B$15),'Modelo Estadistico'!W718))</f>
        <v/>
      </c>
      <c r="AR718" s="15" t="str">
        <f>IF(X718="","",IF(Z718="SI",X718*(1+'INPUTS Y LISTAS'!$B$15),'Modelo Estadistico'!X718))</f>
        <v/>
      </c>
      <c r="AS718" s="71"/>
      <c r="AT718" s="29" t="str">
        <f t="shared" si="698"/>
        <v/>
      </c>
      <c r="AU718" s="15" t="str">
        <f t="shared" si="699"/>
        <v/>
      </c>
      <c r="AV718" s="15" t="str">
        <f t="shared" si="700"/>
        <v/>
      </c>
      <c r="AW718" s="30" t="str">
        <f t="shared" si="701"/>
        <v/>
      </c>
      <c r="AX718" s="28" t="str">
        <f t="shared" si="670"/>
        <v/>
      </c>
      <c r="AY718" s="16" t="str">
        <f t="shared" si="642"/>
        <v/>
      </c>
      <c r="AZ718" s="16" t="str">
        <f t="shared" si="643"/>
        <v/>
      </c>
      <c r="BA718" s="16" t="str">
        <f t="shared" si="644"/>
        <v/>
      </c>
      <c r="BB718" s="16" t="str">
        <f t="shared" si="645"/>
        <v/>
      </c>
      <c r="BC718" s="16" t="str">
        <f t="shared" si="646"/>
        <v/>
      </c>
      <c r="BD718" s="16" t="str">
        <f t="shared" si="647"/>
        <v/>
      </c>
      <c r="BE718" s="16" t="str">
        <f t="shared" si="648"/>
        <v/>
      </c>
      <c r="BF718" s="16" t="str">
        <f t="shared" si="649"/>
        <v/>
      </c>
      <c r="BG718" s="16" t="str">
        <f t="shared" si="650"/>
        <v/>
      </c>
      <c r="BH718" s="16" t="str">
        <f t="shared" si="651"/>
        <v/>
      </c>
      <c r="BI718" s="16" t="str">
        <f t="shared" si="652"/>
        <v/>
      </c>
      <c r="BJ718" s="16" t="str">
        <f t="shared" si="653"/>
        <v/>
      </c>
      <c r="BK718" s="16" t="str">
        <f t="shared" si="654"/>
        <v/>
      </c>
      <c r="BL718" s="16" t="str">
        <f t="shared" si="655"/>
        <v/>
      </c>
      <c r="BM718" s="16"/>
      <c r="BN718" s="16" t="str">
        <f t="shared" si="656"/>
        <v/>
      </c>
      <c r="BO718" s="16" t="str">
        <f t="shared" si="657"/>
        <v/>
      </c>
      <c r="BP718" s="28" t="str">
        <f t="shared" si="658"/>
        <v/>
      </c>
      <c r="BQ718" s="16" t="str">
        <f t="shared" si="659"/>
        <v/>
      </c>
      <c r="BR718" s="16" t="str">
        <f t="shared" si="660"/>
        <v/>
      </c>
      <c r="BS718" s="16" t="str">
        <f t="shared" si="661"/>
        <v/>
      </c>
      <c r="BT718" s="16" t="str">
        <f t="shared" si="662"/>
        <v/>
      </c>
      <c r="BU718" s="16" t="str">
        <f t="shared" si="663"/>
        <v/>
      </c>
      <c r="BV718" s="16" t="str">
        <f t="shared" si="664"/>
        <v/>
      </c>
      <c r="BW718" s="16" t="str">
        <f t="shared" si="665"/>
        <v/>
      </c>
      <c r="BX718" s="16" t="str">
        <f t="shared" si="666"/>
        <v/>
      </c>
      <c r="BY718" s="16" t="str">
        <f t="shared" si="667"/>
        <v/>
      </c>
      <c r="BZ718" s="16" t="str">
        <f t="shared" si="697"/>
        <v/>
      </c>
      <c r="CA718" s="16" t="str">
        <f t="shared" si="697"/>
        <v/>
      </c>
      <c r="CB718" s="16" t="str">
        <f t="shared" si="697"/>
        <v/>
      </c>
      <c r="CC718" s="16" t="str">
        <f t="shared" si="697"/>
        <v/>
      </c>
      <c r="CD718" s="16" t="str">
        <f t="shared" si="697"/>
        <v/>
      </c>
      <c r="CE718" s="16" t="str">
        <f t="shared" si="697"/>
        <v/>
      </c>
      <c r="CF718" s="16" t="str">
        <f t="shared" si="697"/>
        <v/>
      </c>
      <c r="CG718" s="16" t="str">
        <f t="shared" si="697"/>
        <v/>
      </c>
      <c r="CH718" s="66" t="str">
        <f t="shared" si="669"/>
        <v/>
      </c>
      <c r="CI718" s="42" t="str">
        <f t="shared" si="681"/>
        <v/>
      </c>
      <c r="CJ718" s="42" t="str">
        <f t="shared" si="682"/>
        <v/>
      </c>
      <c r="CK718" s="42" t="str">
        <f t="shared" si="683"/>
        <v/>
      </c>
      <c r="CL718" s="42" t="str">
        <f t="shared" si="684"/>
        <v/>
      </c>
      <c r="CM718" s="42" t="str">
        <f t="shared" si="685"/>
        <v/>
      </c>
      <c r="CN718" s="65">
        <f t="shared" si="671"/>
        <v>0</v>
      </c>
      <c r="CO718" s="73"/>
      <c r="CP718" s="41">
        <f t="shared" si="702"/>
        <v>0</v>
      </c>
      <c r="CQ718" s="39">
        <f t="shared" si="703"/>
        <v>0</v>
      </c>
      <c r="CR718" s="40">
        <f t="shared" si="704"/>
        <v>0</v>
      </c>
      <c r="CS718" s="134">
        <f t="shared" si="705"/>
        <v>0</v>
      </c>
      <c r="CT718" s="17"/>
      <c r="CU718" s="129"/>
      <c r="CV718" s="130">
        <f t="shared" si="672"/>
        <v>0</v>
      </c>
      <c r="CW718" s="134">
        <f t="shared" si="673"/>
        <v>0</v>
      </c>
      <c r="CX718" s="131">
        <f>+IF($I$7="SI",'INPUTS Y LISTAS'!$B$31,0)</f>
        <v>0</v>
      </c>
      <c r="CY718" s="132"/>
      <c r="CZ718" s="130">
        <f t="shared" si="674"/>
        <v>0</v>
      </c>
      <c r="DA718" s="134">
        <f t="shared" si="675"/>
        <v>0</v>
      </c>
      <c r="DB718" s="131">
        <f>+IF($I$7="SI",'INPUTS Y LISTAS'!$B$32,0)</f>
        <v>0</v>
      </c>
      <c r="DC718" s="132"/>
      <c r="DD718" s="130">
        <f t="shared" si="676"/>
        <v>0</v>
      </c>
      <c r="DE718" s="134">
        <f t="shared" si="677"/>
        <v>0</v>
      </c>
      <c r="DF718" s="131">
        <f>+IF($I$7="SI",'INPUTS Y LISTAS'!$B$33,0)</f>
        <v>0</v>
      </c>
      <c r="DG718" s="132"/>
      <c r="DH718" s="130">
        <f t="shared" si="678"/>
        <v>0</v>
      </c>
      <c r="DI718" s="134">
        <f t="shared" si="679"/>
        <v>0</v>
      </c>
      <c r="DJ718" s="136">
        <f t="shared" si="680"/>
        <v>0</v>
      </c>
    </row>
    <row r="719" spans="3:114" ht="15.75" hidden="1" outlineLevel="2" x14ac:dyDescent="0.2">
      <c r="C719" s="14">
        <f t="shared" si="687"/>
        <v>705</v>
      </c>
      <c r="D719" s="72"/>
      <c r="E719" s="69">
        <v>1</v>
      </c>
      <c r="F719" s="69"/>
      <c r="G719" s="70"/>
      <c r="H719" s="70"/>
      <c r="I719" s="70"/>
      <c r="J719" s="70"/>
      <c r="K719" s="70"/>
      <c r="L719" s="70"/>
      <c r="M719" s="70"/>
      <c r="N719" s="70"/>
      <c r="O719" s="70"/>
      <c r="P719" s="70"/>
      <c r="Q719" s="70"/>
      <c r="R719" s="70"/>
      <c r="S719" s="70"/>
      <c r="T719" s="70"/>
      <c r="U719" s="70"/>
      <c r="V719" s="70"/>
      <c r="W719" s="70"/>
      <c r="X719" s="70"/>
      <c r="Y719" s="71"/>
      <c r="Z719" s="87" t="s">
        <v>16</v>
      </c>
      <c r="AA719" s="15" t="str">
        <f>IF(G719="","",IF(Z719="SI",G719*(1+'INPUTS Y LISTAS'!$B$15),'Modelo Estadistico'!G719))</f>
        <v/>
      </c>
      <c r="AB719" s="15" t="str">
        <f>IF(H719="","",IF(Z719="SI",H719*(1+'INPUTS Y LISTAS'!$B$15),'Modelo Estadistico'!H719))</f>
        <v/>
      </c>
      <c r="AC719" s="15" t="str">
        <f>IF(I719="","",IF(Z719="SI",I719*(1+'INPUTS Y LISTAS'!$B$15),'Modelo Estadistico'!I719))</f>
        <v/>
      </c>
      <c r="AD719" s="15" t="str">
        <f>IF(J719="","",IF(Z719="SI",J719*(1+'INPUTS Y LISTAS'!$B$15),'Modelo Estadistico'!J719))</f>
        <v/>
      </c>
      <c r="AE719" s="15" t="str">
        <f>IF(K719="","",IF(Z719="SI",K719*(1+'INPUTS Y LISTAS'!$B$15),'Modelo Estadistico'!K719))</f>
        <v/>
      </c>
      <c r="AF719" s="15" t="str">
        <f>IF(L719="","",IF(Z719="SI",L719*(1+'INPUTS Y LISTAS'!$B$15),'Modelo Estadistico'!L719))</f>
        <v/>
      </c>
      <c r="AG719" s="15" t="str">
        <f>IF(M719="","",IF(Z719="SI",M719*(1+'INPUTS Y LISTAS'!$B$15),'Modelo Estadistico'!M719))</f>
        <v/>
      </c>
      <c r="AH719" s="15" t="str">
        <f>IF(N719="","",IF(Z719="SI",N719*(1+'INPUTS Y LISTAS'!$B$15),'Modelo Estadistico'!N719))</f>
        <v/>
      </c>
      <c r="AI719" s="15" t="str">
        <f>IF(O719="","",IF(Z719="SI",O719*(1+'INPUTS Y LISTAS'!$B$15),'Modelo Estadistico'!O719))</f>
        <v/>
      </c>
      <c r="AJ719" s="15" t="str">
        <f>IF(P719="","",IF(Z719="SI",P719*(1+'INPUTS Y LISTAS'!$B$15),'Modelo Estadistico'!P719))</f>
        <v/>
      </c>
      <c r="AK719" s="15" t="str">
        <f>IF(Q719="","",IF(Z719="SI",Q719*(1+'INPUTS Y LISTAS'!$B$15),'Modelo Estadistico'!Q719))</f>
        <v/>
      </c>
      <c r="AL719" s="15" t="str">
        <f>IF(R719="","",IF(Z719="SI",R719*(1+'INPUTS Y LISTAS'!$B$15),'Modelo Estadistico'!R719))</f>
        <v/>
      </c>
      <c r="AM719" s="15" t="str">
        <f>IF(S719="","",IF(Z719="SI",S719*(1+'INPUTS Y LISTAS'!$B$15),'Modelo Estadistico'!S719))</f>
        <v/>
      </c>
      <c r="AN719" s="15" t="str">
        <f>IF(T719="","",IF(Z719="SI",T719*(1+'INPUTS Y LISTAS'!$B$15),'Modelo Estadistico'!T719))</f>
        <v/>
      </c>
      <c r="AO719" s="15" t="str">
        <f>IF(U719="","",IF(Z719="SI",U719*(1+'INPUTS Y LISTAS'!$B$15),'Modelo Estadistico'!U719))</f>
        <v/>
      </c>
      <c r="AP719" s="15" t="str">
        <f>IF(V719="","",IF(Z719="SI",V719*(1+'INPUTS Y LISTAS'!$B$15),'Modelo Estadistico'!V719))</f>
        <v/>
      </c>
      <c r="AQ719" s="15" t="str">
        <f>IF(W719="","",IF(Z719="SI",W719*(1+'INPUTS Y LISTAS'!$B$15),'Modelo Estadistico'!W719))</f>
        <v/>
      </c>
      <c r="AR719" s="15" t="str">
        <f>IF(X719="","",IF(Z719="SI",X719*(1+'INPUTS Y LISTAS'!$B$15),'Modelo Estadistico'!X719))</f>
        <v/>
      </c>
      <c r="AS719" s="71"/>
      <c r="AT719" s="29" t="str">
        <f t="shared" si="698"/>
        <v/>
      </c>
      <c r="AU719" s="15" t="str">
        <f t="shared" si="699"/>
        <v/>
      </c>
      <c r="AV719" s="15" t="str">
        <f t="shared" si="700"/>
        <v/>
      </c>
      <c r="AW719" s="30" t="str">
        <f t="shared" si="701"/>
        <v/>
      </c>
      <c r="AX719" s="28" t="str">
        <f t="shared" si="670"/>
        <v/>
      </c>
      <c r="AY719" s="16" t="str">
        <f t="shared" si="642"/>
        <v/>
      </c>
      <c r="AZ719" s="16" t="str">
        <f t="shared" si="643"/>
        <v/>
      </c>
      <c r="BA719" s="16" t="str">
        <f t="shared" si="644"/>
        <v/>
      </c>
      <c r="BB719" s="16" t="str">
        <f t="shared" si="645"/>
        <v/>
      </c>
      <c r="BC719" s="16" t="str">
        <f t="shared" si="646"/>
        <v/>
      </c>
      <c r="BD719" s="16" t="str">
        <f t="shared" si="647"/>
        <v/>
      </c>
      <c r="BE719" s="16" t="str">
        <f t="shared" si="648"/>
        <v/>
      </c>
      <c r="BF719" s="16" t="str">
        <f t="shared" si="649"/>
        <v/>
      </c>
      <c r="BG719" s="16" t="str">
        <f t="shared" si="650"/>
        <v/>
      </c>
      <c r="BH719" s="16" t="str">
        <f t="shared" si="651"/>
        <v/>
      </c>
      <c r="BI719" s="16" t="str">
        <f t="shared" si="652"/>
        <v/>
      </c>
      <c r="BJ719" s="16" t="str">
        <f t="shared" si="653"/>
        <v/>
      </c>
      <c r="BK719" s="16" t="str">
        <f t="shared" si="654"/>
        <v/>
      </c>
      <c r="BL719" s="16" t="str">
        <f t="shared" si="655"/>
        <v/>
      </c>
      <c r="BM719" s="16"/>
      <c r="BN719" s="16" t="str">
        <f t="shared" si="656"/>
        <v/>
      </c>
      <c r="BO719" s="16" t="str">
        <f t="shared" si="657"/>
        <v/>
      </c>
      <c r="BP719" s="28" t="str">
        <f t="shared" si="658"/>
        <v/>
      </c>
      <c r="BQ719" s="16" t="str">
        <f t="shared" si="659"/>
        <v/>
      </c>
      <c r="BR719" s="16" t="str">
        <f t="shared" si="660"/>
        <v/>
      </c>
      <c r="BS719" s="16" t="str">
        <f t="shared" si="661"/>
        <v/>
      </c>
      <c r="BT719" s="16" t="str">
        <f t="shared" si="662"/>
        <v/>
      </c>
      <c r="BU719" s="16" t="str">
        <f t="shared" si="663"/>
        <v/>
      </c>
      <c r="BV719" s="16" t="str">
        <f t="shared" si="664"/>
        <v/>
      </c>
      <c r="BW719" s="16" t="str">
        <f t="shared" si="665"/>
        <v/>
      </c>
      <c r="BX719" s="16" t="str">
        <f t="shared" si="666"/>
        <v/>
      </c>
      <c r="BY719" s="16" t="str">
        <f t="shared" si="667"/>
        <v/>
      </c>
      <c r="BZ719" s="16" t="str">
        <f t="shared" si="697"/>
        <v/>
      </c>
      <c r="CA719" s="16" t="str">
        <f t="shared" si="697"/>
        <v/>
      </c>
      <c r="CB719" s="16" t="str">
        <f t="shared" si="697"/>
        <v/>
      </c>
      <c r="CC719" s="16" t="str">
        <f t="shared" si="697"/>
        <v/>
      </c>
      <c r="CD719" s="16" t="str">
        <f t="shared" si="697"/>
        <v/>
      </c>
      <c r="CE719" s="16" t="str">
        <f t="shared" si="697"/>
        <v/>
      </c>
      <c r="CF719" s="16" t="str">
        <f t="shared" si="697"/>
        <v/>
      </c>
      <c r="CG719" s="16" t="str">
        <f t="shared" si="697"/>
        <v/>
      </c>
      <c r="CH719" s="66" t="str">
        <f t="shared" si="669"/>
        <v/>
      </c>
      <c r="CI719" s="42" t="str">
        <f t="shared" si="681"/>
        <v/>
      </c>
      <c r="CJ719" s="42" t="str">
        <f t="shared" si="682"/>
        <v/>
      </c>
      <c r="CK719" s="42" t="str">
        <f t="shared" si="683"/>
        <v/>
      </c>
      <c r="CL719" s="42" t="str">
        <f t="shared" si="684"/>
        <v/>
      </c>
      <c r="CM719" s="42" t="str">
        <f t="shared" si="685"/>
        <v/>
      </c>
      <c r="CN719" s="65">
        <f t="shared" si="671"/>
        <v>0</v>
      </c>
      <c r="CO719" s="73"/>
      <c r="CP719" s="41">
        <f t="shared" si="702"/>
        <v>0</v>
      </c>
      <c r="CQ719" s="39">
        <f t="shared" si="703"/>
        <v>0</v>
      </c>
      <c r="CR719" s="40">
        <f t="shared" si="704"/>
        <v>0</v>
      </c>
      <c r="CS719" s="134">
        <f t="shared" si="705"/>
        <v>0</v>
      </c>
      <c r="CT719" s="17"/>
      <c r="CU719" s="129"/>
      <c r="CV719" s="130">
        <f t="shared" si="672"/>
        <v>0</v>
      </c>
      <c r="CW719" s="134">
        <f t="shared" si="673"/>
        <v>0</v>
      </c>
      <c r="CX719" s="131">
        <f>+IF($I$7="SI",'INPUTS Y LISTAS'!$B$31,0)</f>
        <v>0</v>
      </c>
      <c r="CY719" s="132"/>
      <c r="CZ719" s="130">
        <f t="shared" si="674"/>
        <v>0</v>
      </c>
      <c r="DA719" s="134">
        <f t="shared" si="675"/>
        <v>0</v>
      </c>
      <c r="DB719" s="131">
        <f>+IF($I$7="SI",'INPUTS Y LISTAS'!$B$32,0)</f>
        <v>0</v>
      </c>
      <c r="DC719" s="132"/>
      <c r="DD719" s="130">
        <f t="shared" si="676"/>
        <v>0</v>
      </c>
      <c r="DE719" s="134">
        <f t="shared" si="677"/>
        <v>0</v>
      </c>
      <c r="DF719" s="131">
        <f>+IF($I$7="SI",'INPUTS Y LISTAS'!$B$33,0)</f>
        <v>0</v>
      </c>
      <c r="DG719" s="132"/>
      <c r="DH719" s="130">
        <f t="shared" si="678"/>
        <v>0</v>
      </c>
      <c r="DI719" s="134">
        <f t="shared" si="679"/>
        <v>0</v>
      </c>
      <c r="DJ719" s="136">
        <f t="shared" si="680"/>
        <v>0</v>
      </c>
    </row>
    <row r="720" spans="3:114" ht="15.75" hidden="1" outlineLevel="2" x14ac:dyDescent="0.2">
      <c r="C720" s="14">
        <f t="shared" si="687"/>
        <v>706</v>
      </c>
      <c r="D720" s="72"/>
      <c r="E720" s="69">
        <v>1</v>
      </c>
      <c r="F720" s="69"/>
      <c r="G720" s="70"/>
      <c r="H720" s="70"/>
      <c r="I720" s="70"/>
      <c r="J720" s="70"/>
      <c r="K720" s="70"/>
      <c r="L720" s="70"/>
      <c r="M720" s="70"/>
      <c r="N720" s="70"/>
      <c r="O720" s="70"/>
      <c r="P720" s="70"/>
      <c r="Q720" s="70"/>
      <c r="R720" s="70"/>
      <c r="S720" s="70"/>
      <c r="T720" s="70"/>
      <c r="U720" s="70"/>
      <c r="V720" s="70"/>
      <c r="W720" s="70"/>
      <c r="X720" s="70"/>
      <c r="Y720" s="71"/>
      <c r="Z720" s="87" t="s">
        <v>16</v>
      </c>
      <c r="AA720" s="15" t="str">
        <f>IF(G720="","",IF(Z720="SI",G720*(1+'INPUTS Y LISTAS'!$B$15),'Modelo Estadistico'!G720))</f>
        <v/>
      </c>
      <c r="AB720" s="15" t="str">
        <f>IF(H720="","",IF(Z720="SI",H720*(1+'INPUTS Y LISTAS'!$B$15),'Modelo Estadistico'!H720))</f>
        <v/>
      </c>
      <c r="AC720" s="15" t="str">
        <f>IF(I720="","",IF(Z720="SI",I720*(1+'INPUTS Y LISTAS'!$B$15),'Modelo Estadistico'!I720))</f>
        <v/>
      </c>
      <c r="AD720" s="15" t="str">
        <f>IF(J720="","",IF(Z720="SI",J720*(1+'INPUTS Y LISTAS'!$B$15),'Modelo Estadistico'!J720))</f>
        <v/>
      </c>
      <c r="AE720" s="15" t="str">
        <f>IF(K720="","",IF(Z720="SI",K720*(1+'INPUTS Y LISTAS'!$B$15),'Modelo Estadistico'!K720))</f>
        <v/>
      </c>
      <c r="AF720" s="15" t="str">
        <f>IF(L720="","",IF(Z720="SI",L720*(1+'INPUTS Y LISTAS'!$B$15),'Modelo Estadistico'!L720))</f>
        <v/>
      </c>
      <c r="AG720" s="15" t="str">
        <f>IF(M720="","",IF(Z720="SI",M720*(1+'INPUTS Y LISTAS'!$B$15),'Modelo Estadistico'!M720))</f>
        <v/>
      </c>
      <c r="AH720" s="15" t="str">
        <f>IF(N720="","",IF(Z720="SI",N720*(1+'INPUTS Y LISTAS'!$B$15),'Modelo Estadistico'!N720))</f>
        <v/>
      </c>
      <c r="AI720" s="15" t="str">
        <f>IF(O720="","",IF(Z720="SI",O720*(1+'INPUTS Y LISTAS'!$B$15),'Modelo Estadistico'!O720))</f>
        <v/>
      </c>
      <c r="AJ720" s="15" t="str">
        <f>IF(P720="","",IF(Z720="SI",P720*(1+'INPUTS Y LISTAS'!$B$15),'Modelo Estadistico'!P720))</f>
        <v/>
      </c>
      <c r="AK720" s="15" t="str">
        <f>IF(Q720="","",IF(Z720="SI",Q720*(1+'INPUTS Y LISTAS'!$B$15),'Modelo Estadistico'!Q720))</f>
        <v/>
      </c>
      <c r="AL720" s="15" t="str">
        <f>IF(R720="","",IF(Z720="SI",R720*(1+'INPUTS Y LISTAS'!$B$15),'Modelo Estadistico'!R720))</f>
        <v/>
      </c>
      <c r="AM720" s="15" t="str">
        <f>IF(S720="","",IF(Z720="SI",S720*(1+'INPUTS Y LISTAS'!$B$15),'Modelo Estadistico'!S720))</f>
        <v/>
      </c>
      <c r="AN720" s="15" t="str">
        <f>IF(T720="","",IF(Z720="SI",T720*(1+'INPUTS Y LISTAS'!$B$15),'Modelo Estadistico'!T720))</f>
        <v/>
      </c>
      <c r="AO720" s="15" t="str">
        <f>IF(U720="","",IF(Z720="SI",U720*(1+'INPUTS Y LISTAS'!$B$15),'Modelo Estadistico'!U720))</f>
        <v/>
      </c>
      <c r="AP720" s="15" t="str">
        <f>IF(V720="","",IF(Z720="SI",V720*(1+'INPUTS Y LISTAS'!$B$15),'Modelo Estadistico'!V720))</f>
        <v/>
      </c>
      <c r="AQ720" s="15" t="str">
        <f>IF(W720="","",IF(Z720="SI",W720*(1+'INPUTS Y LISTAS'!$B$15),'Modelo Estadistico'!W720))</f>
        <v/>
      </c>
      <c r="AR720" s="15" t="str">
        <f>IF(X720="","",IF(Z720="SI",X720*(1+'INPUTS Y LISTAS'!$B$15),'Modelo Estadistico'!X720))</f>
        <v/>
      </c>
      <c r="AS720" s="71"/>
      <c r="AT720" s="29" t="str">
        <f t="shared" si="698"/>
        <v/>
      </c>
      <c r="AU720" s="15" t="str">
        <f t="shared" si="699"/>
        <v/>
      </c>
      <c r="AV720" s="15" t="str">
        <f t="shared" si="700"/>
        <v/>
      </c>
      <c r="AW720" s="30" t="str">
        <f t="shared" si="701"/>
        <v/>
      </c>
      <c r="AX720" s="28" t="str">
        <f t="shared" si="670"/>
        <v/>
      </c>
      <c r="AY720" s="16" t="str">
        <f t="shared" ref="AY720:AY783" si="706">IF(AB720="","",IF(COUNT($AA720:$AR720)=1,"Incluir Cotización",IF(OR(AB720&lt;$AV720,AB720&gt;$AW720),"Excluir Cotización","Incluir Cotización")))</f>
        <v/>
      </c>
      <c r="AZ720" s="16" t="str">
        <f t="shared" ref="AZ720:AZ783" si="707">IF(AC720="","",IF(COUNT($AA720:$AR720)=1,"Incluir Cotización",IF(OR(AC720&lt;$AV720,AC720&gt;$AW720),"Excluir Cotización","Incluir Cotización")))</f>
        <v/>
      </c>
      <c r="BA720" s="16" t="str">
        <f t="shared" ref="BA720:BA783" si="708">IF(AD720="","",IF(COUNT($AA720:$AR720)=1,"Incluir Cotización",IF(OR(AD720&lt;$AV720,AD720&gt;$AW720),"Excluir Cotización","Incluir Cotización")))</f>
        <v/>
      </c>
      <c r="BB720" s="16" t="str">
        <f t="shared" ref="BB720:BB783" si="709">IF(AE720="","",IF(COUNT($AA720:$AR720)=1,"Incluir Cotización",IF(OR(AE720&lt;$AV720,AE720&gt;$AW720),"Excluir Cotización","Incluir Cotización")))</f>
        <v/>
      </c>
      <c r="BC720" s="16" t="str">
        <f t="shared" ref="BC720:BC783" si="710">IF(AF720="","",IF(COUNT($AA720:$AR720)=1,"Incluir Cotización",IF(OR(AF720&lt;$AV720,AF720&gt;$AW720),"Excluir Cotización","Incluir Cotización")))</f>
        <v/>
      </c>
      <c r="BD720" s="16" t="str">
        <f t="shared" ref="BD720:BD783" si="711">IF(AG720="","",IF(COUNT($AA720:$AR720)=1,"Incluir Cotización",IF(OR(AG720&lt;$AV720,AG720&gt;$AW720),"Excluir Cotización","Incluir Cotización")))</f>
        <v/>
      </c>
      <c r="BE720" s="16" t="str">
        <f t="shared" ref="BE720:BE783" si="712">IF(AH720="","",IF(COUNT($AA720:$AR720)=1,"Incluir Cotización",IF(OR(AH720&lt;$AV720,AH720&gt;$AW720),"Excluir Cotización","Incluir Cotización")))</f>
        <v/>
      </c>
      <c r="BF720" s="16" t="str">
        <f t="shared" ref="BF720:BF783" si="713">IF(AI720="","",IF(COUNT($AA720:$AR720)=1,"Incluir Cotización",IF(OR(AI720&lt;$AV720,AI720&gt;$AW720),"Excluir Cotización","Incluir Cotización")))</f>
        <v/>
      </c>
      <c r="BG720" s="16" t="str">
        <f t="shared" ref="BG720:BG783" si="714">IF(AJ720="","",IF(COUNT($AA720:$AR720)=1,"Incluir Cotización",IF(OR(AJ720&lt;$AV720,AJ720&gt;$AW720),"Excluir Cotización","Incluir Cotización")))</f>
        <v/>
      </c>
      <c r="BH720" s="16" t="str">
        <f t="shared" ref="BH720:BH783" si="715">IF(AK720="","",IF(COUNT($AA720:$AR720)=1,"Incluir Cotización",IF(OR(AK720&lt;$AV720,AK720&gt;$AW720),"Excluir Cotización","Incluir Cotización")))</f>
        <v/>
      </c>
      <c r="BI720" s="16" t="str">
        <f t="shared" ref="BI720:BI783" si="716">IF(AL720="","",IF(COUNT($AA720:$AR720)=1,"Incluir Cotización",IF(OR(AL720&lt;$AV720,AL720&gt;$AW720),"Excluir Cotización","Incluir Cotización")))</f>
        <v/>
      </c>
      <c r="BJ720" s="16" t="str">
        <f t="shared" ref="BJ720:BJ783" si="717">IF(AM720="","",IF(COUNT($AA720:$AR720)=1,"Incluir Cotización",IF(OR(AM720&lt;$AV720,AM720&gt;$AW720),"Excluir Cotización","Incluir Cotización")))</f>
        <v/>
      </c>
      <c r="BK720" s="16" t="str">
        <f t="shared" ref="BK720:BK783" si="718">IF(AN720="","",IF(COUNT($AA720:$AR720)=1,"Incluir Cotización",IF(OR(AN720&lt;$AV720,AN720&gt;$AW720),"Excluir Cotización","Incluir Cotización")))</f>
        <v/>
      </c>
      <c r="BL720" s="16" t="str">
        <f t="shared" ref="BL720:BL783" si="719">IF(AO720="","",IF(COUNT($AA720:$AR720)=1,"Incluir Cotización",IF(OR(AO720&lt;$AV720,AO720&gt;$AW720),"Excluir Cotización","Incluir Cotización")))</f>
        <v/>
      </c>
      <c r="BM720" s="16"/>
      <c r="BN720" s="16" t="str">
        <f t="shared" ref="BN720:BN783" si="720">IF(AQ720="","",IF(COUNT($AA720:$AR720)=1,"Incluir Cotización",IF(OR(AQ720&lt;$AV720,AQ720&gt;$AW720),"Excluir Cotización","Incluir Cotización")))</f>
        <v/>
      </c>
      <c r="BO720" s="16" t="str">
        <f t="shared" ref="BO720:BO783" si="721">IF(AR720="","",IF(COUNT($AA720:$AR720)=1,"Incluir Cotización",IF(OR(AR720&lt;$AV720,AR720&gt;$AW720),"Excluir Cotización","Incluir Cotización")))</f>
        <v/>
      </c>
      <c r="BP720" s="28" t="str">
        <f t="shared" ref="BP720:BP783" si="722">IF(AX720="Incluir Cotización",$AA720,"")</f>
        <v/>
      </c>
      <c r="BQ720" s="16" t="str">
        <f t="shared" ref="BQ720:BQ783" si="723">IF(AY720="Incluir Cotización",$AB720,"")</f>
        <v/>
      </c>
      <c r="BR720" s="16" t="str">
        <f t="shared" ref="BR720:BR783" si="724">IF(AZ720="Incluir Cotización",$AC720,"")</f>
        <v/>
      </c>
      <c r="BS720" s="16" t="str">
        <f t="shared" ref="BS720:BS783" si="725">IF(BA720="Incluir Cotización",$AD720,"")</f>
        <v/>
      </c>
      <c r="BT720" s="16" t="str">
        <f t="shared" ref="BT720:BT783" si="726">IF(BB720="Incluir Cotización",$AE720,"")</f>
        <v/>
      </c>
      <c r="BU720" s="16" t="str">
        <f t="shared" ref="BU720:BU783" si="727">IF(BC720="Incluir Cotización",$AF720,"")</f>
        <v/>
      </c>
      <c r="BV720" s="16" t="str">
        <f t="shared" ref="BV720:BV783" si="728">IF(BD720="Incluir Cotización",$AG720,"")</f>
        <v/>
      </c>
      <c r="BW720" s="16" t="str">
        <f t="shared" ref="BW720:BW783" si="729">IF(BE720="Incluir Cotización",$AH720,"")</f>
        <v/>
      </c>
      <c r="BX720" s="16" t="str">
        <f t="shared" ref="BX720:BX783" si="730">IF(BF720="Incluir Cotización",$AI720,"")</f>
        <v/>
      </c>
      <c r="BY720" s="16" t="str">
        <f t="shared" ref="BY720:BY783" si="731">IF(BG720="Incluir Cotización",$AJ720,"")</f>
        <v/>
      </c>
      <c r="BZ720" s="16" t="str">
        <f t="shared" ref="BZ720:CG735" si="732">IF(BH720="Incluir Cotización",$AJ720,"")</f>
        <v/>
      </c>
      <c r="CA720" s="16" t="str">
        <f t="shared" si="732"/>
        <v/>
      </c>
      <c r="CB720" s="16" t="str">
        <f t="shared" si="732"/>
        <v/>
      </c>
      <c r="CC720" s="16" t="str">
        <f t="shared" si="732"/>
        <v/>
      </c>
      <c r="CD720" s="16" t="str">
        <f t="shared" si="732"/>
        <v/>
      </c>
      <c r="CE720" s="16" t="str">
        <f t="shared" si="732"/>
        <v/>
      </c>
      <c r="CF720" s="16" t="str">
        <f t="shared" si="732"/>
        <v/>
      </c>
      <c r="CG720" s="16" t="str">
        <f t="shared" si="732"/>
        <v/>
      </c>
      <c r="CH720" s="66" t="str">
        <f t="shared" ref="CH720:CH783" si="733">IFERROR(AVERAGE(AA720:AR720),"")</f>
        <v/>
      </c>
      <c r="CI720" s="42" t="str">
        <f t="shared" si="681"/>
        <v/>
      </c>
      <c r="CJ720" s="42" t="str">
        <f t="shared" si="682"/>
        <v/>
      </c>
      <c r="CK720" s="42" t="str">
        <f t="shared" si="683"/>
        <v/>
      </c>
      <c r="CL720" s="42" t="str">
        <f t="shared" si="684"/>
        <v/>
      </c>
      <c r="CM720" s="42" t="str">
        <f t="shared" si="685"/>
        <v/>
      </c>
      <c r="CN720" s="65">
        <f t="shared" si="671"/>
        <v>0</v>
      </c>
      <c r="CO720" s="73"/>
      <c r="CP720" s="41">
        <f t="shared" si="702"/>
        <v>0</v>
      </c>
      <c r="CQ720" s="39">
        <f t="shared" si="703"/>
        <v>0</v>
      </c>
      <c r="CR720" s="40">
        <f t="shared" si="704"/>
        <v>0</v>
      </c>
      <c r="CS720" s="134">
        <f t="shared" si="705"/>
        <v>0</v>
      </c>
      <c r="CT720" s="17"/>
      <c r="CU720" s="129"/>
      <c r="CV720" s="130">
        <f t="shared" si="672"/>
        <v>0</v>
      </c>
      <c r="CW720" s="134">
        <f t="shared" si="673"/>
        <v>0</v>
      </c>
      <c r="CX720" s="131">
        <f>+IF($I$7="SI",'INPUTS Y LISTAS'!$B$31,0)</f>
        <v>0</v>
      </c>
      <c r="CY720" s="132"/>
      <c r="CZ720" s="130">
        <f t="shared" si="674"/>
        <v>0</v>
      </c>
      <c r="DA720" s="134">
        <f t="shared" si="675"/>
        <v>0</v>
      </c>
      <c r="DB720" s="131">
        <f>+IF($I$7="SI",'INPUTS Y LISTAS'!$B$32,0)</f>
        <v>0</v>
      </c>
      <c r="DC720" s="132"/>
      <c r="DD720" s="130">
        <f t="shared" si="676"/>
        <v>0</v>
      </c>
      <c r="DE720" s="134">
        <f t="shared" si="677"/>
        <v>0</v>
      </c>
      <c r="DF720" s="131">
        <f>+IF($I$7="SI",'INPUTS Y LISTAS'!$B$33,0)</f>
        <v>0</v>
      </c>
      <c r="DG720" s="132"/>
      <c r="DH720" s="130">
        <f t="shared" si="678"/>
        <v>0</v>
      </c>
      <c r="DI720" s="134">
        <f t="shared" si="679"/>
        <v>0</v>
      </c>
      <c r="DJ720" s="136">
        <f t="shared" si="680"/>
        <v>0</v>
      </c>
    </row>
    <row r="721" spans="3:114" ht="15.75" hidden="1" outlineLevel="2" x14ac:dyDescent="0.2">
      <c r="C721" s="14">
        <f t="shared" si="687"/>
        <v>707</v>
      </c>
      <c r="D721" s="72"/>
      <c r="E721" s="69">
        <v>1</v>
      </c>
      <c r="F721" s="69"/>
      <c r="G721" s="70"/>
      <c r="H721" s="70"/>
      <c r="I721" s="70"/>
      <c r="J721" s="70"/>
      <c r="K721" s="70"/>
      <c r="L721" s="70"/>
      <c r="M721" s="70"/>
      <c r="N721" s="70"/>
      <c r="O721" s="70"/>
      <c r="P721" s="70"/>
      <c r="Q721" s="70"/>
      <c r="R721" s="70"/>
      <c r="S721" s="70"/>
      <c r="T721" s="70"/>
      <c r="U721" s="70"/>
      <c r="V721" s="70"/>
      <c r="W721" s="70"/>
      <c r="X721" s="70"/>
      <c r="Y721" s="71"/>
      <c r="Z721" s="87" t="s">
        <v>16</v>
      </c>
      <c r="AA721" s="15" t="str">
        <f>IF(G721="","",IF(Z721="SI",G721*(1+'INPUTS Y LISTAS'!$B$15),'Modelo Estadistico'!G721))</f>
        <v/>
      </c>
      <c r="AB721" s="15" t="str">
        <f>IF(H721="","",IF(Z721="SI",H721*(1+'INPUTS Y LISTAS'!$B$15),'Modelo Estadistico'!H721))</f>
        <v/>
      </c>
      <c r="AC721" s="15" t="str">
        <f>IF(I721="","",IF(Z721="SI",I721*(1+'INPUTS Y LISTAS'!$B$15),'Modelo Estadistico'!I721))</f>
        <v/>
      </c>
      <c r="AD721" s="15" t="str">
        <f>IF(J721="","",IF(Z721="SI",J721*(1+'INPUTS Y LISTAS'!$B$15),'Modelo Estadistico'!J721))</f>
        <v/>
      </c>
      <c r="AE721" s="15" t="str">
        <f>IF(K721="","",IF(Z721="SI",K721*(1+'INPUTS Y LISTAS'!$B$15),'Modelo Estadistico'!K721))</f>
        <v/>
      </c>
      <c r="AF721" s="15" t="str">
        <f>IF(L721="","",IF(Z721="SI",L721*(1+'INPUTS Y LISTAS'!$B$15),'Modelo Estadistico'!L721))</f>
        <v/>
      </c>
      <c r="AG721" s="15" t="str">
        <f>IF(M721="","",IF(Z721="SI",M721*(1+'INPUTS Y LISTAS'!$B$15),'Modelo Estadistico'!M721))</f>
        <v/>
      </c>
      <c r="AH721" s="15" t="str">
        <f>IF(N721="","",IF(Z721="SI",N721*(1+'INPUTS Y LISTAS'!$B$15),'Modelo Estadistico'!N721))</f>
        <v/>
      </c>
      <c r="AI721" s="15" t="str">
        <f>IF(O721="","",IF(Z721="SI",O721*(1+'INPUTS Y LISTAS'!$B$15),'Modelo Estadistico'!O721))</f>
        <v/>
      </c>
      <c r="AJ721" s="15" t="str">
        <f>IF(P721="","",IF(Z721="SI",P721*(1+'INPUTS Y LISTAS'!$B$15),'Modelo Estadistico'!P721))</f>
        <v/>
      </c>
      <c r="AK721" s="15" t="str">
        <f>IF(Q721="","",IF(Z721="SI",Q721*(1+'INPUTS Y LISTAS'!$B$15),'Modelo Estadistico'!Q721))</f>
        <v/>
      </c>
      <c r="AL721" s="15" t="str">
        <f>IF(R721="","",IF(Z721="SI",R721*(1+'INPUTS Y LISTAS'!$B$15),'Modelo Estadistico'!R721))</f>
        <v/>
      </c>
      <c r="AM721" s="15" t="str">
        <f>IF(S721="","",IF(Z721="SI",S721*(1+'INPUTS Y LISTAS'!$B$15),'Modelo Estadistico'!S721))</f>
        <v/>
      </c>
      <c r="AN721" s="15" t="str">
        <f>IF(T721="","",IF(Z721="SI",T721*(1+'INPUTS Y LISTAS'!$B$15),'Modelo Estadistico'!T721))</f>
        <v/>
      </c>
      <c r="AO721" s="15" t="str">
        <f>IF(U721="","",IF(Z721="SI",U721*(1+'INPUTS Y LISTAS'!$B$15),'Modelo Estadistico'!U721))</f>
        <v/>
      </c>
      <c r="AP721" s="15" t="str">
        <f>IF(V721="","",IF(Z721="SI",V721*(1+'INPUTS Y LISTAS'!$B$15),'Modelo Estadistico'!V721))</f>
        <v/>
      </c>
      <c r="AQ721" s="15" t="str">
        <f>IF(W721="","",IF(Z721="SI",W721*(1+'INPUTS Y LISTAS'!$B$15),'Modelo Estadistico'!W721))</f>
        <v/>
      </c>
      <c r="AR721" s="15" t="str">
        <f>IF(X721="","",IF(Z721="SI",X721*(1+'INPUTS Y LISTAS'!$B$15),'Modelo Estadistico'!X721))</f>
        <v/>
      </c>
      <c r="AS721" s="71"/>
      <c r="AT721" s="29" t="str">
        <f t="shared" si="698"/>
        <v/>
      </c>
      <c r="AU721" s="15" t="str">
        <f t="shared" si="699"/>
        <v/>
      </c>
      <c r="AV721" s="15" t="str">
        <f t="shared" si="700"/>
        <v/>
      </c>
      <c r="AW721" s="30" t="str">
        <f t="shared" si="701"/>
        <v/>
      </c>
      <c r="AX721" s="28" t="str">
        <f t="shared" ref="AX721:AX784" si="734">IF(AA721="","",IF(COUNT($AA721:$AR721)=1,"Incluir Cotización",IF(OR(AA721&lt;$AV721,AA721&gt;$AW721),"Excluir Cotización","Incluir Cotización")))</f>
        <v/>
      </c>
      <c r="AY721" s="16" t="str">
        <f t="shared" si="706"/>
        <v/>
      </c>
      <c r="AZ721" s="16" t="str">
        <f t="shared" si="707"/>
        <v/>
      </c>
      <c r="BA721" s="16" t="str">
        <f t="shared" si="708"/>
        <v/>
      </c>
      <c r="BB721" s="16" t="str">
        <f t="shared" si="709"/>
        <v/>
      </c>
      <c r="BC721" s="16" t="str">
        <f t="shared" si="710"/>
        <v/>
      </c>
      <c r="BD721" s="16" t="str">
        <f t="shared" si="711"/>
        <v/>
      </c>
      <c r="BE721" s="16" t="str">
        <f t="shared" si="712"/>
        <v/>
      </c>
      <c r="BF721" s="16" t="str">
        <f t="shared" si="713"/>
        <v/>
      </c>
      <c r="BG721" s="16" t="str">
        <f t="shared" si="714"/>
        <v/>
      </c>
      <c r="BH721" s="16" t="str">
        <f t="shared" si="715"/>
        <v/>
      </c>
      <c r="BI721" s="16" t="str">
        <f t="shared" si="716"/>
        <v/>
      </c>
      <c r="BJ721" s="16" t="str">
        <f t="shared" si="717"/>
        <v/>
      </c>
      <c r="BK721" s="16" t="str">
        <f t="shared" si="718"/>
        <v/>
      </c>
      <c r="BL721" s="16" t="str">
        <f t="shared" si="719"/>
        <v/>
      </c>
      <c r="BM721" s="16"/>
      <c r="BN721" s="16" t="str">
        <f t="shared" si="720"/>
        <v/>
      </c>
      <c r="BO721" s="16" t="str">
        <f t="shared" si="721"/>
        <v/>
      </c>
      <c r="BP721" s="28" t="str">
        <f t="shared" si="722"/>
        <v/>
      </c>
      <c r="BQ721" s="16" t="str">
        <f t="shared" si="723"/>
        <v/>
      </c>
      <c r="BR721" s="16" t="str">
        <f t="shared" si="724"/>
        <v/>
      </c>
      <c r="BS721" s="16" t="str">
        <f t="shared" si="725"/>
        <v/>
      </c>
      <c r="BT721" s="16" t="str">
        <f t="shared" si="726"/>
        <v/>
      </c>
      <c r="BU721" s="16" t="str">
        <f t="shared" si="727"/>
        <v/>
      </c>
      <c r="BV721" s="16" t="str">
        <f t="shared" si="728"/>
        <v/>
      </c>
      <c r="BW721" s="16" t="str">
        <f t="shared" si="729"/>
        <v/>
      </c>
      <c r="BX721" s="16" t="str">
        <f t="shared" si="730"/>
        <v/>
      </c>
      <c r="BY721" s="16" t="str">
        <f t="shared" si="731"/>
        <v/>
      </c>
      <c r="BZ721" s="16" t="str">
        <f t="shared" si="732"/>
        <v/>
      </c>
      <c r="CA721" s="16" t="str">
        <f t="shared" si="732"/>
        <v/>
      </c>
      <c r="CB721" s="16" t="str">
        <f t="shared" si="732"/>
        <v/>
      </c>
      <c r="CC721" s="16" t="str">
        <f t="shared" si="732"/>
        <v/>
      </c>
      <c r="CD721" s="16" t="str">
        <f t="shared" si="732"/>
        <v/>
      </c>
      <c r="CE721" s="16" t="str">
        <f t="shared" si="732"/>
        <v/>
      </c>
      <c r="CF721" s="16" t="str">
        <f t="shared" si="732"/>
        <v/>
      </c>
      <c r="CG721" s="16" t="str">
        <f t="shared" si="732"/>
        <v/>
      </c>
      <c r="CH721" s="66" t="str">
        <f t="shared" si="733"/>
        <v/>
      </c>
      <c r="CI721" s="42" t="str">
        <f t="shared" si="681"/>
        <v/>
      </c>
      <c r="CJ721" s="42" t="str">
        <f t="shared" si="682"/>
        <v/>
      </c>
      <c r="CK721" s="42" t="str">
        <f t="shared" si="683"/>
        <v/>
      </c>
      <c r="CL721" s="42" t="str">
        <f t="shared" si="684"/>
        <v/>
      </c>
      <c r="CM721" s="42" t="str">
        <f t="shared" si="685"/>
        <v/>
      </c>
      <c r="CN721" s="65">
        <f t="shared" ref="CN721:CN784" si="735">IFERROR(MIN(CI721:CK721),0)</f>
        <v>0</v>
      </c>
      <c r="CO721" s="73"/>
      <c r="CP721" s="41">
        <f t="shared" si="702"/>
        <v>0</v>
      </c>
      <c r="CQ721" s="39">
        <f t="shared" si="703"/>
        <v>0</v>
      </c>
      <c r="CR721" s="40">
        <f t="shared" si="704"/>
        <v>0</v>
      </c>
      <c r="CS721" s="134">
        <f t="shared" si="705"/>
        <v>0</v>
      </c>
      <c r="CT721" s="17"/>
      <c r="CU721" s="129"/>
      <c r="CV721" s="130">
        <f t="shared" ref="CV721:CV784" si="736">+CN721</f>
        <v>0</v>
      </c>
      <c r="CW721" s="134">
        <f t="shared" ref="CW721:CW784" si="737">+CV721*CU721</f>
        <v>0</v>
      </c>
      <c r="CX721" s="131">
        <f>+IF($I$7="SI",'INPUTS Y LISTAS'!$B$31,0)</f>
        <v>0</v>
      </c>
      <c r="CY721" s="132"/>
      <c r="CZ721" s="130">
        <f t="shared" ref="CZ721:CZ784" si="738">+CV721*(1+CX721)</f>
        <v>0</v>
      </c>
      <c r="DA721" s="134">
        <f t="shared" ref="DA721:DA784" si="739">+CZ721*CY721</f>
        <v>0</v>
      </c>
      <c r="DB721" s="131">
        <f>+IF($I$7="SI",'INPUTS Y LISTAS'!$B$32,0)</f>
        <v>0</v>
      </c>
      <c r="DC721" s="132"/>
      <c r="DD721" s="130">
        <f t="shared" ref="DD721:DD784" si="740">+CZ721*(1+DB721)</f>
        <v>0</v>
      </c>
      <c r="DE721" s="134">
        <f t="shared" ref="DE721:DE784" si="741">+DD721*DC721</f>
        <v>0</v>
      </c>
      <c r="DF721" s="131">
        <f>+IF($I$7="SI",'INPUTS Y LISTAS'!$B$33,0)</f>
        <v>0</v>
      </c>
      <c r="DG721" s="132"/>
      <c r="DH721" s="130">
        <f t="shared" ref="DH721:DH784" si="742">+DD721*(1+DF721)</f>
        <v>0</v>
      </c>
      <c r="DI721" s="134">
        <f t="shared" ref="DI721:DI784" si="743">+DH721*DG721</f>
        <v>0</v>
      </c>
      <c r="DJ721" s="136">
        <f t="shared" ref="DJ721:DJ784" si="744">+CW721+DA721+DE721+DI721</f>
        <v>0</v>
      </c>
    </row>
    <row r="722" spans="3:114" ht="15.75" hidden="1" outlineLevel="2" x14ac:dyDescent="0.2">
      <c r="C722" s="14">
        <f t="shared" si="687"/>
        <v>708</v>
      </c>
      <c r="D722" s="72"/>
      <c r="E722" s="69">
        <v>1</v>
      </c>
      <c r="F722" s="69"/>
      <c r="G722" s="70"/>
      <c r="H722" s="70"/>
      <c r="I722" s="70"/>
      <c r="J722" s="70"/>
      <c r="K722" s="70"/>
      <c r="L722" s="70"/>
      <c r="M722" s="70"/>
      <c r="N722" s="70"/>
      <c r="O722" s="70"/>
      <c r="P722" s="70"/>
      <c r="Q722" s="70"/>
      <c r="R722" s="70"/>
      <c r="S722" s="70"/>
      <c r="T722" s="70"/>
      <c r="U722" s="70"/>
      <c r="V722" s="70"/>
      <c r="W722" s="70"/>
      <c r="X722" s="70"/>
      <c r="Y722" s="71"/>
      <c r="Z722" s="87" t="s">
        <v>16</v>
      </c>
      <c r="AA722" s="15" t="str">
        <f>IF(G722="","",IF(Z722="SI",G722*(1+'INPUTS Y LISTAS'!$B$15),'Modelo Estadistico'!G722))</f>
        <v/>
      </c>
      <c r="AB722" s="15" t="str">
        <f>IF(H722="","",IF(Z722="SI",H722*(1+'INPUTS Y LISTAS'!$B$15),'Modelo Estadistico'!H722))</f>
        <v/>
      </c>
      <c r="AC722" s="15" t="str">
        <f>IF(I722="","",IF(Z722="SI",I722*(1+'INPUTS Y LISTAS'!$B$15),'Modelo Estadistico'!I722))</f>
        <v/>
      </c>
      <c r="AD722" s="15" t="str">
        <f>IF(J722="","",IF(Z722="SI",J722*(1+'INPUTS Y LISTAS'!$B$15),'Modelo Estadistico'!J722))</f>
        <v/>
      </c>
      <c r="AE722" s="15" t="str">
        <f>IF(K722="","",IF(Z722="SI",K722*(1+'INPUTS Y LISTAS'!$B$15),'Modelo Estadistico'!K722))</f>
        <v/>
      </c>
      <c r="AF722" s="15" t="str">
        <f>IF(L722="","",IF(Z722="SI",L722*(1+'INPUTS Y LISTAS'!$B$15),'Modelo Estadistico'!L722))</f>
        <v/>
      </c>
      <c r="AG722" s="15" t="str">
        <f>IF(M722="","",IF(Z722="SI",M722*(1+'INPUTS Y LISTAS'!$B$15),'Modelo Estadistico'!M722))</f>
        <v/>
      </c>
      <c r="AH722" s="15" t="str">
        <f>IF(N722="","",IF(Z722="SI",N722*(1+'INPUTS Y LISTAS'!$B$15),'Modelo Estadistico'!N722))</f>
        <v/>
      </c>
      <c r="AI722" s="15" t="str">
        <f>IF(O722="","",IF(Z722="SI",O722*(1+'INPUTS Y LISTAS'!$B$15),'Modelo Estadistico'!O722))</f>
        <v/>
      </c>
      <c r="AJ722" s="15" t="str">
        <f>IF(P722="","",IF(Z722="SI",P722*(1+'INPUTS Y LISTAS'!$B$15),'Modelo Estadistico'!P722))</f>
        <v/>
      </c>
      <c r="AK722" s="15" t="str">
        <f>IF(Q722="","",IF(Z722="SI",Q722*(1+'INPUTS Y LISTAS'!$B$15),'Modelo Estadistico'!Q722))</f>
        <v/>
      </c>
      <c r="AL722" s="15" t="str">
        <f>IF(R722="","",IF(Z722="SI",R722*(1+'INPUTS Y LISTAS'!$B$15),'Modelo Estadistico'!R722))</f>
        <v/>
      </c>
      <c r="AM722" s="15" t="str">
        <f>IF(S722="","",IF(Z722="SI",S722*(1+'INPUTS Y LISTAS'!$B$15),'Modelo Estadistico'!S722))</f>
        <v/>
      </c>
      <c r="AN722" s="15" t="str">
        <f>IF(T722="","",IF(Z722="SI",T722*(1+'INPUTS Y LISTAS'!$B$15),'Modelo Estadistico'!T722))</f>
        <v/>
      </c>
      <c r="AO722" s="15" t="str">
        <f>IF(U722="","",IF(Z722="SI",U722*(1+'INPUTS Y LISTAS'!$B$15),'Modelo Estadistico'!U722))</f>
        <v/>
      </c>
      <c r="AP722" s="15" t="str">
        <f>IF(V722="","",IF(Z722="SI",V722*(1+'INPUTS Y LISTAS'!$B$15),'Modelo Estadistico'!V722))</f>
        <v/>
      </c>
      <c r="AQ722" s="15" t="str">
        <f>IF(W722="","",IF(Z722="SI",W722*(1+'INPUTS Y LISTAS'!$B$15),'Modelo Estadistico'!W722))</f>
        <v/>
      </c>
      <c r="AR722" s="15" t="str">
        <f>IF(X722="","",IF(Z722="SI",X722*(1+'INPUTS Y LISTAS'!$B$15),'Modelo Estadistico'!X722))</f>
        <v/>
      </c>
      <c r="AS722" s="71"/>
      <c r="AT722" s="29" t="str">
        <f t="shared" si="698"/>
        <v/>
      </c>
      <c r="AU722" s="15" t="str">
        <f t="shared" si="699"/>
        <v/>
      </c>
      <c r="AV722" s="15" t="str">
        <f t="shared" si="700"/>
        <v/>
      </c>
      <c r="AW722" s="30" t="str">
        <f t="shared" si="701"/>
        <v/>
      </c>
      <c r="AX722" s="28" t="str">
        <f t="shared" si="734"/>
        <v/>
      </c>
      <c r="AY722" s="16" t="str">
        <f t="shared" si="706"/>
        <v/>
      </c>
      <c r="AZ722" s="16" t="str">
        <f t="shared" si="707"/>
        <v/>
      </c>
      <c r="BA722" s="16" t="str">
        <f t="shared" si="708"/>
        <v/>
      </c>
      <c r="BB722" s="16" t="str">
        <f t="shared" si="709"/>
        <v/>
      </c>
      <c r="BC722" s="16" t="str">
        <f t="shared" si="710"/>
        <v/>
      </c>
      <c r="BD722" s="16" t="str">
        <f t="shared" si="711"/>
        <v/>
      </c>
      <c r="BE722" s="16" t="str">
        <f t="shared" si="712"/>
        <v/>
      </c>
      <c r="BF722" s="16" t="str">
        <f t="shared" si="713"/>
        <v/>
      </c>
      <c r="BG722" s="16" t="str">
        <f t="shared" si="714"/>
        <v/>
      </c>
      <c r="BH722" s="16" t="str">
        <f t="shared" si="715"/>
        <v/>
      </c>
      <c r="BI722" s="16" t="str">
        <f t="shared" si="716"/>
        <v/>
      </c>
      <c r="BJ722" s="16" t="str">
        <f t="shared" si="717"/>
        <v/>
      </c>
      <c r="BK722" s="16" t="str">
        <f t="shared" si="718"/>
        <v/>
      </c>
      <c r="BL722" s="16" t="str">
        <f t="shared" si="719"/>
        <v/>
      </c>
      <c r="BM722" s="16"/>
      <c r="BN722" s="16" t="str">
        <f t="shared" si="720"/>
        <v/>
      </c>
      <c r="BO722" s="16" t="str">
        <f t="shared" si="721"/>
        <v/>
      </c>
      <c r="BP722" s="28" t="str">
        <f t="shared" si="722"/>
        <v/>
      </c>
      <c r="BQ722" s="16" t="str">
        <f t="shared" si="723"/>
        <v/>
      </c>
      <c r="BR722" s="16" t="str">
        <f t="shared" si="724"/>
        <v/>
      </c>
      <c r="BS722" s="16" t="str">
        <f t="shared" si="725"/>
        <v/>
      </c>
      <c r="BT722" s="16" t="str">
        <f t="shared" si="726"/>
        <v/>
      </c>
      <c r="BU722" s="16" t="str">
        <f t="shared" si="727"/>
        <v/>
      </c>
      <c r="BV722" s="16" t="str">
        <f t="shared" si="728"/>
        <v/>
      </c>
      <c r="BW722" s="16" t="str">
        <f t="shared" si="729"/>
        <v/>
      </c>
      <c r="BX722" s="16" t="str">
        <f t="shared" si="730"/>
        <v/>
      </c>
      <c r="BY722" s="16" t="str">
        <f t="shared" si="731"/>
        <v/>
      </c>
      <c r="BZ722" s="16" t="str">
        <f t="shared" si="732"/>
        <v/>
      </c>
      <c r="CA722" s="16" t="str">
        <f t="shared" si="732"/>
        <v/>
      </c>
      <c r="CB722" s="16" t="str">
        <f t="shared" si="732"/>
        <v/>
      </c>
      <c r="CC722" s="16" t="str">
        <f t="shared" si="732"/>
        <v/>
      </c>
      <c r="CD722" s="16" t="str">
        <f t="shared" si="732"/>
        <v/>
      </c>
      <c r="CE722" s="16" t="str">
        <f t="shared" si="732"/>
        <v/>
      </c>
      <c r="CF722" s="16" t="str">
        <f t="shared" si="732"/>
        <v/>
      </c>
      <c r="CG722" s="16" t="str">
        <f t="shared" si="732"/>
        <v/>
      </c>
      <c r="CH722" s="66" t="str">
        <f t="shared" si="733"/>
        <v/>
      </c>
      <c r="CI722" s="42" t="str">
        <f t="shared" ref="CI722:CI785" si="745">IFERROR(AVERAGE(BP722:CG722),"")</f>
        <v/>
      </c>
      <c r="CJ722" s="42" t="str">
        <f t="shared" ref="CJ722:CJ785" si="746">IFERROR(MEDIAN(BP722:CG722),"")</f>
        <v/>
      </c>
      <c r="CK722" s="42" t="str">
        <f t="shared" ref="CK722:CK785" si="747">IFERROR(GEOMEAN(BP722:CG722),"")</f>
        <v/>
      </c>
      <c r="CL722" s="42" t="str">
        <f t="shared" ref="CL722:CL785" si="748">IFERROR(TRIMMEAN(BP722:CG722,$CL$10),"")</f>
        <v/>
      </c>
      <c r="CM722" s="42" t="str">
        <f t="shared" ref="CM722:CM785" si="749">IFERROR(HARMEAN(BP722:CG722),"")</f>
        <v/>
      </c>
      <c r="CN722" s="65">
        <f t="shared" si="735"/>
        <v>0</v>
      </c>
      <c r="CO722" s="73"/>
      <c r="CP722" s="41">
        <f t="shared" si="702"/>
        <v>0</v>
      </c>
      <c r="CQ722" s="39">
        <f t="shared" si="703"/>
        <v>0</v>
      </c>
      <c r="CR722" s="40">
        <f t="shared" si="704"/>
        <v>0</v>
      </c>
      <c r="CS722" s="134">
        <f t="shared" si="705"/>
        <v>0</v>
      </c>
      <c r="CT722" s="17"/>
      <c r="CU722" s="129"/>
      <c r="CV722" s="130">
        <f t="shared" si="736"/>
        <v>0</v>
      </c>
      <c r="CW722" s="134">
        <f t="shared" si="737"/>
        <v>0</v>
      </c>
      <c r="CX722" s="131">
        <f>+IF($I$7="SI",'INPUTS Y LISTAS'!$B$31,0)</f>
        <v>0</v>
      </c>
      <c r="CY722" s="132"/>
      <c r="CZ722" s="130">
        <f t="shared" si="738"/>
        <v>0</v>
      </c>
      <c r="DA722" s="134">
        <f t="shared" si="739"/>
        <v>0</v>
      </c>
      <c r="DB722" s="131">
        <f>+IF($I$7="SI",'INPUTS Y LISTAS'!$B$32,0)</f>
        <v>0</v>
      </c>
      <c r="DC722" s="132"/>
      <c r="DD722" s="130">
        <f t="shared" si="740"/>
        <v>0</v>
      </c>
      <c r="DE722" s="134">
        <f t="shared" si="741"/>
        <v>0</v>
      </c>
      <c r="DF722" s="131">
        <f>+IF($I$7="SI",'INPUTS Y LISTAS'!$B$33,0)</f>
        <v>0</v>
      </c>
      <c r="DG722" s="132"/>
      <c r="DH722" s="130">
        <f t="shared" si="742"/>
        <v>0</v>
      </c>
      <c r="DI722" s="134">
        <f t="shared" si="743"/>
        <v>0</v>
      </c>
      <c r="DJ722" s="136">
        <f t="shared" si="744"/>
        <v>0</v>
      </c>
    </row>
    <row r="723" spans="3:114" ht="15.75" hidden="1" outlineLevel="2" x14ac:dyDescent="0.2">
      <c r="C723" s="14">
        <f t="shared" si="687"/>
        <v>709</v>
      </c>
      <c r="D723" s="72"/>
      <c r="E723" s="69">
        <v>1</v>
      </c>
      <c r="F723" s="69"/>
      <c r="G723" s="70"/>
      <c r="H723" s="70"/>
      <c r="I723" s="70"/>
      <c r="J723" s="70"/>
      <c r="K723" s="70"/>
      <c r="L723" s="70"/>
      <c r="M723" s="70"/>
      <c r="N723" s="70"/>
      <c r="O723" s="70"/>
      <c r="P723" s="70"/>
      <c r="Q723" s="70"/>
      <c r="R723" s="70"/>
      <c r="S723" s="70"/>
      <c r="T723" s="70"/>
      <c r="U723" s="70"/>
      <c r="V723" s="70"/>
      <c r="W723" s="70"/>
      <c r="X723" s="70"/>
      <c r="Y723" s="71"/>
      <c r="Z723" s="87" t="s">
        <v>16</v>
      </c>
      <c r="AA723" s="15" t="str">
        <f>IF(G723="","",IF(Z723="SI",G723*(1+'INPUTS Y LISTAS'!$B$15),'Modelo Estadistico'!G723))</f>
        <v/>
      </c>
      <c r="AB723" s="15" t="str">
        <f>IF(H723="","",IF(Z723="SI",H723*(1+'INPUTS Y LISTAS'!$B$15),'Modelo Estadistico'!H723))</f>
        <v/>
      </c>
      <c r="AC723" s="15" t="str">
        <f>IF(I723="","",IF(Z723="SI",I723*(1+'INPUTS Y LISTAS'!$B$15),'Modelo Estadistico'!I723))</f>
        <v/>
      </c>
      <c r="AD723" s="15" t="str">
        <f>IF(J723="","",IF(Z723="SI",J723*(1+'INPUTS Y LISTAS'!$B$15),'Modelo Estadistico'!J723))</f>
        <v/>
      </c>
      <c r="AE723" s="15" t="str">
        <f>IF(K723="","",IF(Z723="SI",K723*(1+'INPUTS Y LISTAS'!$B$15),'Modelo Estadistico'!K723))</f>
        <v/>
      </c>
      <c r="AF723" s="15" t="str">
        <f>IF(L723="","",IF(Z723="SI",L723*(1+'INPUTS Y LISTAS'!$B$15),'Modelo Estadistico'!L723))</f>
        <v/>
      </c>
      <c r="AG723" s="15" t="str">
        <f>IF(M723="","",IF(Z723="SI",M723*(1+'INPUTS Y LISTAS'!$B$15),'Modelo Estadistico'!M723))</f>
        <v/>
      </c>
      <c r="AH723" s="15" t="str">
        <f>IF(N723="","",IF(Z723="SI",N723*(1+'INPUTS Y LISTAS'!$B$15),'Modelo Estadistico'!N723))</f>
        <v/>
      </c>
      <c r="AI723" s="15" t="str">
        <f>IF(O723="","",IF(Z723="SI",O723*(1+'INPUTS Y LISTAS'!$B$15),'Modelo Estadistico'!O723))</f>
        <v/>
      </c>
      <c r="AJ723" s="15" t="str">
        <f>IF(P723="","",IF(Z723="SI",P723*(1+'INPUTS Y LISTAS'!$B$15),'Modelo Estadistico'!P723))</f>
        <v/>
      </c>
      <c r="AK723" s="15" t="str">
        <f>IF(Q723="","",IF(Z723="SI",Q723*(1+'INPUTS Y LISTAS'!$B$15),'Modelo Estadistico'!Q723))</f>
        <v/>
      </c>
      <c r="AL723" s="15" t="str">
        <f>IF(R723="","",IF(Z723="SI",R723*(1+'INPUTS Y LISTAS'!$B$15),'Modelo Estadistico'!R723))</f>
        <v/>
      </c>
      <c r="AM723" s="15" t="str">
        <f>IF(S723="","",IF(Z723="SI",S723*(1+'INPUTS Y LISTAS'!$B$15),'Modelo Estadistico'!S723))</f>
        <v/>
      </c>
      <c r="AN723" s="15" t="str">
        <f>IF(T723="","",IF(Z723="SI",T723*(1+'INPUTS Y LISTAS'!$B$15),'Modelo Estadistico'!T723))</f>
        <v/>
      </c>
      <c r="AO723" s="15" t="str">
        <f>IF(U723="","",IF(Z723="SI",U723*(1+'INPUTS Y LISTAS'!$B$15),'Modelo Estadistico'!U723))</f>
        <v/>
      </c>
      <c r="AP723" s="15" t="str">
        <f>IF(V723="","",IF(Z723="SI",V723*(1+'INPUTS Y LISTAS'!$B$15),'Modelo Estadistico'!V723))</f>
        <v/>
      </c>
      <c r="AQ723" s="15" t="str">
        <f>IF(W723="","",IF(Z723="SI",W723*(1+'INPUTS Y LISTAS'!$B$15),'Modelo Estadistico'!W723))</f>
        <v/>
      </c>
      <c r="AR723" s="15" t="str">
        <f>IF(X723="","",IF(Z723="SI",X723*(1+'INPUTS Y LISTAS'!$B$15),'Modelo Estadistico'!X723))</f>
        <v/>
      </c>
      <c r="AS723" s="71"/>
      <c r="AT723" s="29" t="str">
        <f t="shared" si="698"/>
        <v/>
      </c>
      <c r="AU723" s="15" t="str">
        <f t="shared" si="699"/>
        <v/>
      </c>
      <c r="AV723" s="15" t="str">
        <f t="shared" si="700"/>
        <v/>
      </c>
      <c r="AW723" s="30" t="str">
        <f t="shared" si="701"/>
        <v/>
      </c>
      <c r="AX723" s="28" t="str">
        <f t="shared" si="734"/>
        <v/>
      </c>
      <c r="AY723" s="16" t="str">
        <f t="shared" si="706"/>
        <v/>
      </c>
      <c r="AZ723" s="16" t="str">
        <f t="shared" si="707"/>
        <v/>
      </c>
      <c r="BA723" s="16" t="str">
        <f t="shared" si="708"/>
        <v/>
      </c>
      <c r="BB723" s="16" t="str">
        <f t="shared" si="709"/>
        <v/>
      </c>
      <c r="BC723" s="16" t="str">
        <f t="shared" si="710"/>
        <v/>
      </c>
      <c r="BD723" s="16" t="str">
        <f t="shared" si="711"/>
        <v/>
      </c>
      <c r="BE723" s="16" t="str">
        <f t="shared" si="712"/>
        <v/>
      </c>
      <c r="BF723" s="16" t="str">
        <f t="shared" si="713"/>
        <v/>
      </c>
      <c r="BG723" s="16" t="str">
        <f t="shared" si="714"/>
        <v/>
      </c>
      <c r="BH723" s="16" t="str">
        <f t="shared" si="715"/>
        <v/>
      </c>
      <c r="BI723" s="16" t="str">
        <f t="shared" si="716"/>
        <v/>
      </c>
      <c r="BJ723" s="16" t="str">
        <f t="shared" si="717"/>
        <v/>
      </c>
      <c r="BK723" s="16" t="str">
        <f t="shared" si="718"/>
        <v/>
      </c>
      <c r="BL723" s="16" t="str">
        <f t="shared" si="719"/>
        <v/>
      </c>
      <c r="BM723" s="16"/>
      <c r="BN723" s="16" t="str">
        <f t="shared" si="720"/>
        <v/>
      </c>
      <c r="BO723" s="16" t="str">
        <f t="shared" si="721"/>
        <v/>
      </c>
      <c r="BP723" s="28" t="str">
        <f t="shared" si="722"/>
        <v/>
      </c>
      <c r="BQ723" s="16" t="str">
        <f t="shared" si="723"/>
        <v/>
      </c>
      <c r="BR723" s="16" t="str">
        <f t="shared" si="724"/>
        <v/>
      </c>
      <c r="BS723" s="16" t="str">
        <f t="shared" si="725"/>
        <v/>
      </c>
      <c r="BT723" s="16" t="str">
        <f t="shared" si="726"/>
        <v/>
      </c>
      <c r="BU723" s="16" t="str">
        <f t="shared" si="727"/>
        <v/>
      </c>
      <c r="BV723" s="16" t="str">
        <f t="shared" si="728"/>
        <v/>
      </c>
      <c r="BW723" s="16" t="str">
        <f t="shared" si="729"/>
        <v/>
      </c>
      <c r="BX723" s="16" t="str">
        <f t="shared" si="730"/>
        <v/>
      </c>
      <c r="BY723" s="16" t="str">
        <f t="shared" si="731"/>
        <v/>
      </c>
      <c r="BZ723" s="16" t="str">
        <f t="shared" si="732"/>
        <v/>
      </c>
      <c r="CA723" s="16" t="str">
        <f t="shared" si="732"/>
        <v/>
      </c>
      <c r="CB723" s="16" t="str">
        <f t="shared" si="732"/>
        <v/>
      </c>
      <c r="CC723" s="16" t="str">
        <f t="shared" si="732"/>
        <v/>
      </c>
      <c r="CD723" s="16" t="str">
        <f t="shared" si="732"/>
        <v/>
      </c>
      <c r="CE723" s="16" t="str">
        <f t="shared" si="732"/>
        <v/>
      </c>
      <c r="CF723" s="16" t="str">
        <f t="shared" si="732"/>
        <v/>
      </c>
      <c r="CG723" s="16" t="str">
        <f t="shared" si="732"/>
        <v/>
      </c>
      <c r="CH723" s="66" t="str">
        <f t="shared" si="733"/>
        <v/>
      </c>
      <c r="CI723" s="42" t="str">
        <f t="shared" si="745"/>
        <v/>
      </c>
      <c r="CJ723" s="42" t="str">
        <f t="shared" si="746"/>
        <v/>
      </c>
      <c r="CK723" s="42" t="str">
        <f t="shared" si="747"/>
        <v/>
      </c>
      <c r="CL723" s="42" t="str">
        <f t="shared" si="748"/>
        <v/>
      </c>
      <c r="CM723" s="42" t="str">
        <f t="shared" si="749"/>
        <v/>
      </c>
      <c r="CN723" s="65">
        <f t="shared" si="735"/>
        <v>0</v>
      </c>
      <c r="CO723" s="73"/>
      <c r="CP723" s="41">
        <f t="shared" si="702"/>
        <v>0</v>
      </c>
      <c r="CQ723" s="39">
        <f t="shared" si="703"/>
        <v>0</v>
      </c>
      <c r="CR723" s="40">
        <f t="shared" si="704"/>
        <v>0</v>
      </c>
      <c r="CS723" s="134">
        <f t="shared" si="705"/>
        <v>0</v>
      </c>
      <c r="CT723" s="17"/>
      <c r="CU723" s="129"/>
      <c r="CV723" s="130">
        <f t="shared" si="736"/>
        <v>0</v>
      </c>
      <c r="CW723" s="134">
        <f t="shared" si="737"/>
        <v>0</v>
      </c>
      <c r="CX723" s="131">
        <f>+IF($I$7="SI",'INPUTS Y LISTAS'!$B$31,0)</f>
        <v>0</v>
      </c>
      <c r="CY723" s="132"/>
      <c r="CZ723" s="130">
        <f t="shared" si="738"/>
        <v>0</v>
      </c>
      <c r="DA723" s="134">
        <f t="shared" si="739"/>
        <v>0</v>
      </c>
      <c r="DB723" s="131">
        <f>+IF($I$7="SI",'INPUTS Y LISTAS'!$B$32,0)</f>
        <v>0</v>
      </c>
      <c r="DC723" s="132"/>
      <c r="DD723" s="130">
        <f t="shared" si="740"/>
        <v>0</v>
      </c>
      <c r="DE723" s="134">
        <f t="shared" si="741"/>
        <v>0</v>
      </c>
      <c r="DF723" s="131">
        <f>+IF($I$7="SI",'INPUTS Y LISTAS'!$B$33,0)</f>
        <v>0</v>
      </c>
      <c r="DG723" s="132"/>
      <c r="DH723" s="130">
        <f t="shared" si="742"/>
        <v>0</v>
      </c>
      <c r="DI723" s="134">
        <f t="shared" si="743"/>
        <v>0</v>
      </c>
      <c r="DJ723" s="136">
        <f t="shared" si="744"/>
        <v>0</v>
      </c>
    </row>
    <row r="724" spans="3:114" ht="15.75" hidden="1" outlineLevel="2" x14ac:dyDescent="0.2">
      <c r="C724" s="14">
        <f t="shared" si="687"/>
        <v>710</v>
      </c>
      <c r="D724" s="72"/>
      <c r="E724" s="69">
        <v>1</v>
      </c>
      <c r="F724" s="69"/>
      <c r="G724" s="70"/>
      <c r="H724" s="70"/>
      <c r="I724" s="70"/>
      <c r="J724" s="70"/>
      <c r="K724" s="70"/>
      <c r="L724" s="70"/>
      <c r="M724" s="70"/>
      <c r="N724" s="70"/>
      <c r="O724" s="70"/>
      <c r="P724" s="70"/>
      <c r="Q724" s="70"/>
      <c r="R724" s="70"/>
      <c r="S724" s="70"/>
      <c r="T724" s="70"/>
      <c r="U724" s="70"/>
      <c r="V724" s="70"/>
      <c r="W724" s="70"/>
      <c r="X724" s="70"/>
      <c r="Y724" s="71"/>
      <c r="Z724" s="87" t="s">
        <v>16</v>
      </c>
      <c r="AA724" s="15" t="str">
        <f>IF(G724="","",IF(Z724="SI",G724*(1+'INPUTS Y LISTAS'!$B$15),'Modelo Estadistico'!G724))</f>
        <v/>
      </c>
      <c r="AB724" s="15" t="str">
        <f>IF(H724="","",IF(Z724="SI",H724*(1+'INPUTS Y LISTAS'!$B$15),'Modelo Estadistico'!H724))</f>
        <v/>
      </c>
      <c r="AC724" s="15" t="str">
        <f>IF(I724="","",IF(Z724="SI",I724*(1+'INPUTS Y LISTAS'!$B$15),'Modelo Estadistico'!I724))</f>
        <v/>
      </c>
      <c r="AD724" s="15" t="str">
        <f>IF(J724="","",IF(Z724="SI",J724*(1+'INPUTS Y LISTAS'!$B$15),'Modelo Estadistico'!J724))</f>
        <v/>
      </c>
      <c r="AE724" s="15" t="str">
        <f>IF(K724="","",IF(Z724="SI",K724*(1+'INPUTS Y LISTAS'!$B$15),'Modelo Estadistico'!K724))</f>
        <v/>
      </c>
      <c r="AF724" s="15" t="str">
        <f>IF(L724="","",IF(Z724="SI",L724*(1+'INPUTS Y LISTAS'!$B$15),'Modelo Estadistico'!L724))</f>
        <v/>
      </c>
      <c r="AG724" s="15" t="str">
        <f>IF(M724="","",IF(Z724="SI",M724*(1+'INPUTS Y LISTAS'!$B$15),'Modelo Estadistico'!M724))</f>
        <v/>
      </c>
      <c r="AH724" s="15" t="str">
        <f>IF(N724="","",IF(Z724="SI",N724*(1+'INPUTS Y LISTAS'!$B$15),'Modelo Estadistico'!N724))</f>
        <v/>
      </c>
      <c r="AI724" s="15" t="str">
        <f>IF(O724="","",IF(Z724="SI",O724*(1+'INPUTS Y LISTAS'!$B$15),'Modelo Estadistico'!O724))</f>
        <v/>
      </c>
      <c r="AJ724" s="15" t="str">
        <f>IF(P724="","",IF(Z724="SI",P724*(1+'INPUTS Y LISTAS'!$B$15),'Modelo Estadistico'!P724))</f>
        <v/>
      </c>
      <c r="AK724" s="15" t="str">
        <f>IF(Q724="","",IF(Z724="SI",Q724*(1+'INPUTS Y LISTAS'!$B$15),'Modelo Estadistico'!Q724))</f>
        <v/>
      </c>
      <c r="AL724" s="15" t="str">
        <f>IF(R724="","",IF(Z724="SI",R724*(1+'INPUTS Y LISTAS'!$B$15),'Modelo Estadistico'!R724))</f>
        <v/>
      </c>
      <c r="AM724" s="15" t="str">
        <f>IF(S724="","",IF(Z724="SI",S724*(1+'INPUTS Y LISTAS'!$B$15),'Modelo Estadistico'!S724))</f>
        <v/>
      </c>
      <c r="AN724" s="15" t="str">
        <f>IF(T724="","",IF(Z724="SI",T724*(1+'INPUTS Y LISTAS'!$B$15),'Modelo Estadistico'!T724))</f>
        <v/>
      </c>
      <c r="AO724" s="15" t="str">
        <f>IF(U724="","",IF(Z724="SI",U724*(1+'INPUTS Y LISTAS'!$B$15),'Modelo Estadistico'!U724))</f>
        <v/>
      </c>
      <c r="AP724" s="15" t="str">
        <f>IF(V724="","",IF(Z724="SI",V724*(1+'INPUTS Y LISTAS'!$B$15),'Modelo Estadistico'!V724))</f>
        <v/>
      </c>
      <c r="AQ724" s="15" t="str">
        <f>IF(W724="","",IF(Z724="SI",W724*(1+'INPUTS Y LISTAS'!$B$15),'Modelo Estadistico'!W724))</f>
        <v/>
      </c>
      <c r="AR724" s="15" t="str">
        <f>IF(X724="","",IF(Z724="SI",X724*(1+'INPUTS Y LISTAS'!$B$15),'Modelo Estadistico'!X724))</f>
        <v/>
      </c>
      <c r="AS724" s="71"/>
      <c r="AT724" s="29" t="str">
        <f t="shared" si="698"/>
        <v/>
      </c>
      <c r="AU724" s="15" t="str">
        <f t="shared" si="699"/>
        <v/>
      </c>
      <c r="AV724" s="15" t="str">
        <f t="shared" si="700"/>
        <v/>
      </c>
      <c r="AW724" s="30" t="str">
        <f t="shared" si="701"/>
        <v/>
      </c>
      <c r="AX724" s="28" t="str">
        <f t="shared" si="734"/>
        <v/>
      </c>
      <c r="AY724" s="16" t="str">
        <f t="shared" si="706"/>
        <v/>
      </c>
      <c r="AZ724" s="16" t="str">
        <f t="shared" si="707"/>
        <v/>
      </c>
      <c r="BA724" s="16" t="str">
        <f t="shared" si="708"/>
        <v/>
      </c>
      <c r="BB724" s="16" t="str">
        <f t="shared" si="709"/>
        <v/>
      </c>
      <c r="BC724" s="16" t="str">
        <f t="shared" si="710"/>
        <v/>
      </c>
      <c r="BD724" s="16" t="str">
        <f t="shared" si="711"/>
        <v/>
      </c>
      <c r="BE724" s="16" t="str">
        <f t="shared" si="712"/>
        <v/>
      </c>
      <c r="BF724" s="16" t="str">
        <f t="shared" si="713"/>
        <v/>
      </c>
      <c r="BG724" s="16" t="str">
        <f t="shared" si="714"/>
        <v/>
      </c>
      <c r="BH724" s="16" t="str">
        <f t="shared" si="715"/>
        <v/>
      </c>
      <c r="BI724" s="16" t="str">
        <f t="shared" si="716"/>
        <v/>
      </c>
      <c r="BJ724" s="16" t="str">
        <f t="shared" si="717"/>
        <v/>
      </c>
      <c r="BK724" s="16" t="str">
        <f t="shared" si="718"/>
        <v/>
      </c>
      <c r="BL724" s="16" t="str">
        <f t="shared" si="719"/>
        <v/>
      </c>
      <c r="BM724" s="16"/>
      <c r="BN724" s="16" t="str">
        <f t="shared" si="720"/>
        <v/>
      </c>
      <c r="BO724" s="16" t="str">
        <f t="shared" si="721"/>
        <v/>
      </c>
      <c r="BP724" s="28" t="str">
        <f t="shared" si="722"/>
        <v/>
      </c>
      <c r="BQ724" s="16" t="str">
        <f t="shared" si="723"/>
        <v/>
      </c>
      <c r="BR724" s="16" t="str">
        <f t="shared" si="724"/>
        <v/>
      </c>
      <c r="BS724" s="16" t="str">
        <f t="shared" si="725"/>
        <v/>
      </c>
      <c r="BT724" s="16" t="str">
        <f t="shared" si="726"/>
        <v/>
      </c>
      <c r="BU724" s="16" t="str">
        <f t="shared" si="727"/>
        <v/>
      </c>
      <c r="BV724" s="16" t="str">
        <f t="shared" si="728"/>
        <v/>
      </c>
      <c r="BW724" s="16" t="str">
        <f t="shared" si="729"/>
        <v/>
      </c>
      <c r="BX724" s="16" t="str">
        <f t="shared" si="730"/>
        <v/>
      </c>
      <c r="BY724" s="16" t="str">
        <f t="shared" si="731"/>
        <v/>
      </c>
      <c r="BZ724" s="16" t="str">
        <f t="shared" si="732"/>
        <v/>
      </c>
      <c r="CA724" s="16" t="str">
        <f t="shared" si="732"/>
        <v/>
      </c>
      <c r="CB724" s="16" t="str">
        <f t="shared" si="732"/>
        <v/>
      </c>
      <c r="CC724" s="16" t="str">
        <f t="shared" si="732"/>
        <v/>
      </c>
      <c r="CD724" s="16" t="str">
        <f t="shared" si="732"/>
        <v/>
      </c>
      <c r="CE724" s="16" t="str">
        <f t="shared" si="732"/>
        <v/>
      </c>
      <c r="CF724" s="16" t="str">
        <f t="shared" si="732"/>
        <v/>
      </c>
      <c r="CG724" s="16" t="str">
        <f t="shared" si="732"/>
        <v/>
      </c>
      <c r="CH724" s="66" t="str">
        <f t="shared" si="733"/>
        <v/>
      </c>
      <c r="CI724" s="42" t="str">
        <f t="shared" si="745"/>
        <v/>
      </c>
      <c r="CJ724" s="42" t="str">
        <f t="shared" si="746"/>
        <v/>
      </c>
      <c r="CK724" s="42" t="str">
        <f t="shared" si="747"/>
        <v/>
      </c>
      <c r="CL724" s="42" t="str">
        <f t="shared" si="748"/>
        <v/>
      </c>
      <c r="CM724" s="42" t="str">
        <f t="shared" si="749"/>
        <v/>
      </c>
      <c r="CN724" s="65">
        <f t="shared" si="735"/>
        <v>0</v>
      </c>
      <c r="CO724" s="73"/>
      <c r="CP724" s="41">
        <f t="shared" si="702"/>
        <v>0</v>
      </c>
      <c r="CQ724" s="39">
        <f t="shared" si="703"/>
        <v>0</v>
      </c>
      <c r="CR724" s="40">
        <f t="shared" si="704"/>
        <v>0</v>
      </c>
      <c r="CS724" s="134">
        <f t="shared" si="705"/>
        <v>0</v>
      </c>
      <c r="CT724" s="17"/>
      <c r="CU724" s="129"/>
      <c r="CV724" s="130">
        <f t="shared" si="736"/>
        <v>0</v>
      </c>
      <c r="CW724" s="134">
        <f t="shared" si="737"/>
        <v>0</v>
      </c>
      <c r="CX724" s="131">
        <f>+IF($I$7="SI",'INPUTS Y LISTAS'!$B$31,0)</f>
        <v>0</v>
      </c>
      <c r="CY724" s="132"/>
      <c r="CZ724" s="130">
        <f t="shared" si="738"/>
        <v>0</v>
      </c>
      <c r="DA724" s="134">
        <f t="shared" si="739"/>
        <v>0</v>
      </c>
      <c r="DB724" s="131">
        <f>+IF($I$7="SI",'INPUTS Y LISTAS'!$B$32,0)</f>
        <v>0</v>
      </c>
      <c r="DC724" s="132"/>
      <c r="DD724" s="130">
        <f t="shared" si="740"/>
        <v>0</v>
      </c>
      <c r="DE724" s="134">
        <f t="shared" si="741"/>
        <v>0</v>
      </c>
      <c r="DF724" s="131">
        <f>+IF($I$7="SI",'INPUTS Y LISTAS'!$B$33,0)</f>
        <v>0</v>
      </c>
      <c r="DG724" s="132"/>
      <c r="DH724" s="130">
        <f t="shared" si="742"/>
        <v>0</v>
      </c>
      <c r="DI724" s="134">
        <f t="shared" si="743"/>
        <v>0</v>
      </c>
      <c r="DJ724" s="136">
        <f t="shared" si="744"/>
        <v>0</v>
      </c>
    </row>
    <row r="725" spans="3:114" ht="15.75" hidden="1" outlineLevel="2" x14ac:dyDescent="0.2">
      <c r="C725" s="14">
        <f t="shared" si="687"/>
        <v>711</v>
      </c>
      <c r="D725" s="72"/>
      <c r="E725" s="69">
        <v>1</v>
      </c>
      <c r="F725" s="69"/>
      <c r="G725" s="70"/>
      <c r="H725" s="70"/>
      <c r="I725" s="70"/>
      <c r="J725" s="70"/>
      <c r="K725" s="70"/>
      <c r="L725" s="70"/>
      <c r="M725" s="70"/>
      <c r="N725" s="70"/>
      <c r="O725" s="70"/>
      <c r="P725" s="70"/>
      <c r="Q725" s="70"/>
      <c r="R725" s="70"/>
      <c r="S725" s="70"/>
      <c r="T725" s="70"/>
      <c r="U725" s="70"/>
      <c r="V725" s="70"/>
      <c r="W725" s="70"/>
      <c r="X725" s="70"/>
      <c r="Y725" s="71"/>
      <c r="Z725" s="87" t="s">
        <v>16</v>
      </c>
      <c r="AA725" s="15" t="str">
        <f>IF(G725="","",IF(Z725="SI",G725*(1+'INPUTS Y LISTAS'!$B$15),'Modelo Estadistico'!G725))</f>
        <v/>
      </c>
      <c r="AB725" s="15" t="str">
        <f>IF(H725="","",IF(Z725="SI",H725*(1+'INPUTS Y LISTAS'!$B$15),'Modelo Estadistico'!H725))</f>
        <v/>
      </c>
      <c r="AC725" s="15" t="str">
        <f>IF(I725="","",IF(Z725="SI",I725*(1+'INPUTS Y LISTAS'!$B$15),'Modelo Estadistico'!I725))</f>
        <v/>
      </c>
      <c r="AD725" s="15" t="str">
        <f>IF(J725="","",IF(Z725="SI",J725*(1+'INPUTS Y LISTAS'!$B$15),'Modelo Estadistico'!J725))</f>
        <v/>
      </c>
      <c r="AE725" s="15" t="str">
        <f>IF(K725="","",IF(Z725="SI",K725*(1+'INPUTS Y LISTAS'!$B$15),'Modelo Estadistico'!K725))</f>
        <v/>
      </c>
      <c r="AF725" s="15" t="str">
        <f>IF(L725="","",IF(Z725="SI",L725*(1+'INPUTS Y LISTAS'!$B$15),'Modelo Estadistico'!L725))</f>
        <v/>
      </c>
      <c r="AG725" s="15" t="str">
        <f>IF(M725="","",IF(Z725="SI",M725*(1+'INPUTS Y LISTAS'!$B$15),'Modelo Estadistico'!M725))</f>
        <v/>
      </c>
      <c r="AH725" s="15" t="str">
        <f>IF(N725="","",IF(Z725="SI",N725*(1+'INPUTS Y LISTAS'!$B$15),'Modelo Estadistico'!N725))</f>
        <v/>
      </c>
      <c r="AI725" s="15" t="str">
        <f>IF(O725="","",IF(Z725="SI",O725*(1+'INPUTS Y LISTAS'!$B$15),'Modelo Estadistico'!O725))</f>
        <v/>
      </c>
      <c r="AJ725" s="15" t="str">
        <f>IF(P725="","",IF(Z725="SI",P725*(1+'INPUTS Y LISTAS'!$B$15),'Modelo Estadistico'!P725))</f>
        <v/>
      </c>
      <c r="AK725" s="15" t="str">
        <f>IF(Q725="","",IF(Z725="SI",Q725*(1+'INPUTS Y LISTAS'!$B$15),'Modelo Estadistico'!Q725))</f>
        <v/>
      </c>
      <c r="AL725" s="15" t="str">
        <f>IF(R725="","",IF(Z725="SI",R725*(1+'INPUTS Y LISTAS'!$B$15),'Modelo Estadistico'!R725))</f>
        <v/>
      </c>
      <c r="AM725" s="15" t="str">
        <f>IF(S725="","",IF(Z725="SI",S725*(1+'INPUTS Y LISTAS'!$B$15),'Modelo Estadistico'!S725))</f>
        <v/>
      </c>
      <c r="AN725" s="15" t="str">
        <f>IF(T725="","",IF(Z725="SI",T725*(1+'INPUTS Y LISTAS'!$B$15),'Modelo Estadistico'!T725))</f>
        <v/>
      </c>
      <c r="AO725" s="15" t="str">
        <f>IF(U725="","",IF(Z725="SI",U725*(1+'INPUTS Y LISTAS'!$B$15),'Modelo Estadistico'!U725))</f>
        <v/>
      </c>
      <c r="AP725" s="15" t="str">
        <f>IF(V725="","",IF(Z725="SI",V725*(1+'INPUTS Y LISTAS'!$B$15),'Modelo Estadistico'!V725))</f>
        <v/>
      </c>
      <c r="AQ725" s="15" t="str">
        <f>IF(W725="","",IF(Z725="SI",W725*(1+'INPUTS Y LISTAS'!$B$15),'Modelo Estadistico'!W725))</f>
        <v/>
      </c>
      <c r="AR725" s="15" t="str">
        <f>IF(X725="","",IF(Z725="SI",X725*(1+'INPUTS Y LISTAS'!$B$15),'Modelo Estadistico'!X725))</f>
        <v/>
      </c>
      <c r="AS725" s="71"/>
      <c r="AT725" s="29" t="str">
        <f t="shared" si="698"/>
        <v/>
      </c>
      <c r="AU725" s="15" t="str">
        <f t="shared" si="699"/>
        <v/>
      </c>
      <c r="AV725" s="15" t="str">
        <f t="shared" si="700"/>
        <v/>
      </c>
      <c r="AW725" s="30" t="str">
        <f t="shared" si="701"/>
        <v/>
      </c>
      <c r="AX725" s="28" t="str">
        <f t="shared" si="734"/>
        <v/>
      </c>
      <c r="AY725" s="16" t="str">
        <f t="shared" si="706"/>
        <v/>
      </c>
      <c r="AZ725" s="16" t="str">
        <f t="shared" si="707"/>
        <v/>
      </c>
      <c r="BA725" s="16" t="str">
        <f t="shared" si="708"/>
        <v/>
      </c>
      <c r="BB725" s="16" t="str">
        <f t="shared" si="709"/>
        <v/>
      </c>
      <c r="BC725" s="16" t="str">
        <f t="shared" si="710"/>
        <v/>
      </c>
      <c r="BD725" s="16" t="str">
        <f t="shared" si="711"/>
        <v/>
      </c>
      <c r="BE725" s="16" t="str">
        <f t="shared" si="712"/>
        <v/>
      </c>
      <c r="BF725" s="16" t="str">
        <f t="shared" si="713"/>
        <v/>
      </c>
      <c r="BG725" s="16" t="str">
        <f t="shared" si="714"/>
        <v/>
      </c>
      <c r="BH725" s="16" t="str">
        <f t="shared" si="715"/>
        <v/>
      </c>
      <c r="BI725" s="16" t="str">
        <f t="shared" si="716"/>
        <v/>
      </c>
      <c r="BJ725" s="16" t="str">
        <f t="shared" si="717"/>
        <v/>
      </c>
      <c r="BK725" s="16" t="str">
        <f t="shared" si="718"/>
        <v/>
      </c>
      <c r="BL725" s="16" t="str">
        <f t="shared" si="719"/>
        <v/>
      </c>
      <c r="BM725" s="16"/>
      <c r="BN725" s="16" t="str">
        <f t="shared" si="720"/>
        <v/>
      </c>
      <c r="BO725" s="16" t="str">
        <f t="shared" si="721"/>
        <v/>
      </c>
      <c r="BP725" s="28" t="str">
        <f t="shared" si="722"/>
        <v/>
      </c>
      <c r="BQ725" s="16" t="str">
        <f t="shared" si="723"/>
        <v/>
      </c>
      <c r="BR725" s="16" t="str">
        <f t="shared" si="724"/>
        <v/>
      </c>
      <c r="BS725" s="16" t="str">
        <f t="shared" si="725"/>
        <v/>
      </c>
      <c r="BT725" s="16" t="str">
        <f t="shared" si="726"/>
        <v/>
      </c>
      <c r="BU725" s="16" t="str">
        <f t="shared" si="727"/>
        <v/>
      </c>
      <c r="BV725" s="16" t="str">
        <f t="shared" si="728"/>
        <v/>
      </c>
      <c r="BW725" s="16" t="str">
        <f t="shared" si="729"/>
        <v/>
      </c>
      <c r="BX725" s="16" t="str">
        <f t="shared" si="730"/>
        <v/>
      </c>
      <c r="BY725" s="16" t="str">
        <f t="shared" si="731"/>
        <v/>
      </c>
      <c r="BZ725" s="16" t="str">
        <f t="shared" si="732"/>
        <v/>
      </c>
      <c r="CA725" s="16" t="str">
        <f t="shared" si="732"/>
        <v/>
      </c>
      <c r="CB725" s="16" t="str">
        <f t="shared" si="732"/>
        <v/>
      </c>
      <c r="CC725" s="16" t="str">
        <f t="shared" si="732"/>
        <v/>
      </c>
      <c r="CD725" s="16" t="str">
        <f t="shared" si="732"/>
        <v/>
      </c>
      <c r="CE725" s="16" t="str">
        <f t="shared" si="732"/>
        <v/>
      </c>
      <c r="CF725" s="16" t="str">
        <f t="shared" si="732"/>
        <v/>
      </c>
      <c r="CG725" s="16" t="str">
        <f t="shared" si="732"/>
        <v/>
      </c>
      <c r="CH725" s="66" t="str">
        <f t="shared" si="733"/>
        <v/>
      </c>
      <c r="CI725" s="42" t="str">
        <f t="shared" si="745"/>
        <v/>
      </c>
      <c r="CJ725" s="42" t="str">
        <f t="shared" si="746"/>
        <v/>
      </c>
      <c r="CK725" s="42" t="str">
        <f t="shared" si="747"/>
        <v/>
      </c>
      <c r="CL725" s="42" t="str">
        <f t="shared" si="748"/>
        <v/>
      </c>
      <c r="CM725" s="42" t="str">
        <f t="shared" si="749"/>
        <v/>
      </c>
      <c r="CN725" s="65">
        <f t="shared" si="735"/>
        <v>0</v>
      </c>
      <c r="CO725" s="73"/>
      <c r="CP725" s="41">
        <f t="shared" si="702"/>
        <v>0</v>
      </c>
      <c r="CQ725" s="39">
        <f t="shared" si="703"/>
        <v>0</v>
      </c>
      <c r="CR725" s="40">
        <f t="shared" si="704"/>
        <v>0</v>
      </c>
      <c r="CS725" s="134">
        <f t="shared" si="705"/>
        <v>0</v>
      </c>
      <c r="CT725" s="17"/>
      <c r="CU725" s="129"/>
      <c r="CV725" s="130">
        <f t="shared" si="736"/>
        <v>0</v>
      </c>
      <c r="CW725" s="134">
        <f t="shared" si="737"/>
        <v>0</v>
      </c>
      <c r="CX725" s="131">
        <f>+IF($I$7="SI",'INPUTS Y LISTAS'!$B$31,0)</f>
        <v>0</v>
      </c>
      <c r="CY725" s="132"/>
      <c r="CZ725" s="130">
        <f t="shared" si="738"/>
        <v>0</v>
      </c>
      <c r="DA725" s="134">
        <f t="shared" si="739"/>
        <v>0</v>
      </c>
      <c r="DB725" s="131">
        <f>+IF($I$7="SI",'INPUTS Y LISTAS'!$B$32,0)</f>
        <v>0</v>
      </c>
      <c r="DC725" s="132"/>
      <c r="DD725" s="130">
        <f t="shared" si="740"/>
        <v>0</v>
      </c>
      <c r="DE725" s="134">
        <f t="shared" si="741"/>
        <v>0</v>
      </c>
      <c r="DF725" s="131">
        <f>+IF($I$7="SI",'INPUTS Y LISTAS'!$B$33,0)</f>
        <v>0</v>
      </c>
      <c r="DG725" s="132"/>
      <c r="DH725" s="130">
        <f t="shared" si="742"/>
        <v>0</v>
      </c>
      <c r="DI725" s="134">
        <f t="shared" si="743"/>
        <v>0</v>
      </c>
      <c r="DJ725" s="136">
        <f t="shared" si="744"/>
        <v>0</v>
      </c>
    </row>
    <row r="726" spans="3:114" ht="15.75" hidden="1" outlineLevel="2" x14ac:dyDescent="0.2">
      <c r="C726" s="14">
        <f t="shared" si="687"/>
        <v>712</v>
      </c>
      <c r="D726" s="72"/>
      <c r="E726" s="69">
        <v>1</v>
      </c>
      <c r="F726" s="69"/>
      <c r="G726" s="70"/>
      <c r="H726" s="70"/>
      <c r="I726" s="70"/>
      <c r="J726" s="70"/>
      <c r="K726" s="70"/>
      <c r="L726" s="70"/>
      <c r="M726" s="70"/>
      <c r="N726" s="70"/>
      <c r="O726" s="70"/>
      <c r="P726" s="70"/>
      <c r="Q726" s="70"/>
      <c r="R726" s="70"/>
      <c r="S726" s="70"/>
      <c r="T726" s="70"/>
      <c r="U726" s="70"/>
      <c r="V726" s="70"/>
      <c r="W726" s="70"/>
      <c r="X726" s="70"/>
      <c r="Y726" s="71"/>
      <c r="Z726" s="87" t="s">
        <v>16</v>
      </c>
      <c r="AA726" s="15" t="str">
        <f>IF(G726="","",IF(Z726="SI",G726*(1+'INPUTS Y LISTAS'!$B$15),'Modelo Estadistico'!G726))</f>
        <v/>
      </c>
      <c r="AB726" s="15" t="str">
        <f>IF(H726="","",IF(Z726="SI",H726*(1+'INPUTS Y LISTAS'!$B$15),'Modelo Estadistico'!H726))</f>
        <v/>
      </c>
      <c r="AC726" s="15" t="str">
        <f>IF(I726="","",IF(Z726="SI",I726*(1+'INPUTS Y LISTAS'!$B$15),'Modelo Estadistico'!I726))</f>
        <v/>
      </c>
      <c r="AD726" s="15" t="str">
        <f>IF(J726="","",IF(Z726="SI",J726*(1+'INPUTS Y LISTAS'!$B$15),'Modelo Estadistico'!J726))</f>
        <v/>
      </c>
      <c r="AE726" s="15" t="str">
        <f>IF(K726="","",IF(Z726="SI",K726*(1+'INPUTS Y LISTAS'!$B$15),'Modelo Estadistico'!K726))</f>
        <v/>
      </c>
      <c r="AF726" s="15" t="str">
        <f>IF(L726="","",IF(Z726="SI",L726*(1+'INPUTS Y LISTAS'!$B$15),'Modelo Estadistico'!L726))</f>
        <v/>
      </c>
      <c r="AG726" s="15" t="str">
        <f>IF(M726="","",IF(Z726="SI",M726*(1+'INPUTS Y LISTAS'!$B$15),'Modelo Estadistico'!M726))</f>
        <v/>
      </c>
      <c r="AH726" s="15" t="str">
        <f>IF(N726="","",IF(Z726="SI",N726*(1+'INPUTS Y LISTAS'!$B$15),'Modelo Estadistico'!N726))</f>
        <v/>
      </c>
      <c r="AI726" s="15" t="str">
        <f>IF(O726="","",IF(Z726="SI",O726*(1+'INPUTS Y LISTAS'!$B$15),'Modelo Estadistico'!O726))</f>
        <v/>
      </c>
      <c r="AJ726" s="15" t="str">
        <f>IF(P726="","",IF(Z726="SI",P726*(1+'INPUTS Y LISTAS'!$B$15),'Modelo Estadistico'!P726))</f>
        <v/>
      </c>
      <c r="AK726" s="15" t="str">
        <f>IF(Q726="","",IF(Z726="SI",Q726*(1+'INPUTS Y LISTAS'!$B$15),'Modelo Estadistico'!Q726))</f>
        <v/>
      </c>
      <c r="AL726" s="15" t="str">
        <f>IF(R726="","",IF(Z726="SI",R726*(1+'INPUTS Y LISTAS'!$B$15),'Modelo Estadistico'!R726))</f>
        <v/>
      </c>
      <c r="AM726" s="15" t="str">
        <f>IF(S726="","",IF(Z726="SI",S726*(1+'INPUTS Y LISTAS'!$B$15),'Modelo Estadistico'!S726))</f>
        <v/>
      </c>
      <c r="AN726" s="15" t="str">
        <f>IF(T726="","",IF(Z726="SI",T726*(1+'INPUTS Y LISTAS'!$B$15),'Modelo Estadistico'!T726))</f>
        <v/>
      </c>
      <c r="AO726" s="15" t="str">
        <f>IF(U726="","",IF(Z726="SI",U726*(1+'INPUTS Y LISTAS'!$B$15),'Modelo Estadistico'!U726))</f>
        <v/>
      </c>
      <c r="AP726" s="15" t="str">
        <f>IF(V726="","",IF(Z726="SI",V726*(1+'INPUTS Y LISTAS'!$B$15),'Modelo Estadistico'!V726))</f>
        <v/>
      </c>
      <c r="AQ726" s="15" t="str">
        <f>IF(W726="","",IF(Z726="SI",W726*(1+'INPUTS Y LISTAS'!$B$15),'Modelo Estadistico'!W726))</f>
        <v/>
      </c>
      <c r="AR726" s="15" t="str">
        <f>IF(X726="","",IF(Z726="SI",X726*(1+'INPUTS Y LISTAS'!$B$15),'Modelo Estadistico'!X726))</f>
        <v/>
      </c>
      <c r="AS726" s="71"/>
      <c r="AT726" s="29" t="str">
        <f t="shared" si="698"/>
        <v/>
      </c>
      <c r="AU726" s="15" t="str">
        <f t="shared" si="699"/>
        <v/>
      </c>
      <c r="AV726" s="15" t="str">
        <f t="shared" si="700"/>
        <v/>
      </c>
      <c r="AW726" s="30" t="str">
        <f t="shared" si="701"/>
        <v/>
      </c>
      <c r="AX726" s="28" t="str">
        <f t="shared" si="734"/>
        <v/>
      </c>
      <c r="AY726" s="16" t="str">
        <f t="shared" si="706"/>
        <v/>
      </c>
      <c r="AZ726" s="16" t="str">
        <f t="shared" si="707"/>
        <v/>
      </c>
      <c r="BA726" s="16" t="str">
        <f t="shared" si="708"/>
        <v/>
      </c>
      <c r="BB726" s="16" t="str">
        <f t="shared" si="709"/>
        <v/>
      </c>
      <c r="BC726" s="16" t="str">
        <f t="shared" si="710"/>
        <v/>
      </c>
      <c r="BD726" s="16" t="str">
        <f t="shared" si="711"/>
        <v/>
      </c>
      <c r="BE726" s="16" t="str">
        <f t="shared" si="712"/>
        <v/>
      </c>
      <c r="BF726" s="16" t="str">
        <f t="shared" si="713"/>
        <v/>
      </c>
      <c r="BG726" s="16" t="str">
        <f t="shared" si="714"/>
        <v/>
      </c>
      <c r="BH726" s="16" t="str">
        <f t="shared" si="715"/>
        <v/>
      </c>
      <c r="BI726" s="16" t="str">
        <f t="shared" si="716"/>
        <v/>
      </c>
      <c r="BJ726" s="16" t="str">
        <f t="shared" si="717"/>
        <v/>
      </c>
      <c r="BK726" s="16" t="str">
        <f t="shared" si="718"/>
        <v/>
      </c>
      <c r="BL726" s="16" t="str">
        <f t="shared" si="719"/>
        <v/>
      </c>
      <c r="BM726" s="16"/>
      <c r="BN726" s="16" t="str">
        <f t="shared" si="720"/>
        <v/>
      </c>
      <c r="BO726" s="16" t="str">
        <f t="shared" si="721"/>
        <v/>
      </c>
      <c r="BP726" s="28" t="str">
        <f t="shared" si="722"/>
        <v/>
      </c>
      <c r="BQ726" s="16" t="str">
        <f t="shared" si="723"/>
        <v/>
      </c>
      <c r="BR726" s="16" t="str">
        <f t="shared" si="724"/>
        <v/>
      </c>
      <c r="BS726" s="16" t="str">
        <f t="shared" si="725"/>
        <v/>
      </c>
      <c r="BT726" s="16" t="str">
        <f t="shared" si="726"/>
        <v/>
      </c>
      <c r="BU726" s="16" t="str">
        <f t="shared" si="727"/>
        <v/>
      </c>
      <c r="BV726" s="16" t="str">
        <f t="shared" si="728"/>
        <v/>
      </c>
      <c r="BW726" s="16" t="str">
        <f t="shared" si="729"/>
        <v/>
      </c>
      <c r="BX726" s="16" t="str">
        <f t="shared" si="730"/>
        <v/>
      </c>
      <c r="BY726" s="16" t="str">
        <f t="shared" si="731"/>
        <v/>
      </c>
      <c r="BZ726" s="16" t="str">
        <f t="shared" si="732"/>
        <v/>
      </c>
      <c r="CA726" s="16" t="str">
        <f t="shared" si="732"/>
        <v/>
      </c>
      <c r="CB726" s="16" t="str">
        <f t="shared" si="732"/>
        <v/>
      </c>
      <c r="CC726" s="16" t="str">
        <f t="shared" si="732"/>
        <v/>
      </c>
      <c r="CD726" s="16" t="str">
        <f t="shared" si="732"/>
        <v/>
      </c>
      <c r="CE726" s="16" t="str">
        <f t="shared" si="732"/>
        <v/>
      </c>
      <c r="CF726" s="16" t="str">
        <f t="shared" si="732"/>
        <v/>
      </c>
      <c r="CG726" s="16" t="str">
        <f t="shared" si="732"/>
        <v/>
      </c>
      <c r="CH726" s="66" t="str">
        <f t="shared" si="733"/>
        <v/>
      </c>
      <c r="CI726" s="42" t="str">
        <f t="shared" si="745"/>
        <v/>
      </c>
      <c r="CJ726" s="42" t="str">
        <f t="shared" si="746"/>
        <v/>
      </c>
      <c r="CK726" s="42" t="str">
        <f t="shared" si="747"/>
        <v/>
      </c>
      <c r="CL726" s="42" t="str">
        <f t="shared" si="748"/>
        <v/>
      </c>
      <c r="CM726" s="42" t="str">
        <f t="shared" si="749"/>
        <v/>
      </c>
      <c r="CN726" s="65">
        <f t="shared" si="735"/>
        <v>0</v>
      </c>
      <c r="CO726" s="73"/>
      <c r="CP726" s="41">
        <f t="shared" si="702"/>
        <v>0</v>
      </c>
      <c r="CQ726" s="39">
        <f t="shared" si="703"/>
        <v>0</v>
      </c>
      <c r="CR726" s="40">
        <f t="shared" si="704"/>
        <v>0</v>
      </c>
      <c r="CS726" s="134">
        <f t="shared" si="705"/>
        <v>0</v>
      </c>
      <c r="CT726" s="17"/>
      <c r="CU726" s="129"/>
      <c r="CV726" s="130">
        <f t="shared" si="736"/>
        <v>0</v>
      </c>
      <c r="CW726" s="134">
        <f t="shared" si="737"/>
        <v>0</v>
      </c>
      <c r="CX726" s="131">
        <f>+IF($I$7="SI",'INPUTS Y LISTAS'!$B$31,0)</f>
        <v>0</v>
      </c>
      <c r="CY726" s="132"/>
      <c r="CZ726" s="130">
        <f t="shared" si="738"/>
        <v>0</v>
      </c>
      <c r="DA726" s="134">
        <f t="shared" si="739"/>
        <v>0</v>
      </c>
      <c r="DB726" s="131">
        <f>+IF($I$7="SI",'INPUTS Y LISTAS'!$B$32,0)</f>
        <v>0</v>
      </c>
      <c r="DC726" s="132"/>
      <c r="DD726" s="130">
        <f t="shared" si="740"/>
        <v>0</v>
      </c>
      <c r="DE726" s="134">
        <f t="shared" si="741"/>
        <v>0</v>
      </c>
      <c r="DF726" s="131">
        <f>+IF($I$7="SI",'INPUTS Y LISTAS'!$B$33,0)</f>
        <v>0</v>
      </c>
      <c r="DG726" s="132"/>
      <c r="DH726" s="130">
        <f t="shared" si="742"/>
        <v>0</v>
      </c>
      <c r="DI726" s="134">
        <f t="shared" si="743"/>
        <v>0</v>
      </c>
      <c r="DJ726" s="136">
        <f t="shared" si="744"/>
        <v>0</v>
      </c>
    </row>
    <row r="727" spans="3:114" ht="15.75" hidden="1" outlineLevel="2" x14ac:dyDescent="0.2">
      <c r="C727" s="14">
        <f t="shared" si="687"/>
        <v>713</v>
      </c>
      <c r="D727" s="72"/>
      <c r="E727" s="69">
        <v>1</v>
      </c>
      <c r="F727" s="69"/>
      <c r="G727" s="70"/>
      <c r="H727" s="70"/>
      <c r="I727" s="70"/>
      <c r="J727" s="70"/>
      <c r="K727" s="70"/>
      <c r="L727" s="70"/>
      <c r="M727" s="70"/>
      <c r="N727" s="70"/>
      <c r="O727" s="70"/>
      <c r="P727" s="70"/>
      <c r="Q727" s="70"/>
      <c r="R727" s="70"/>
      <c r="S727" s="70"/>
      <c r="T727" s="70"/>
      <c r="U727" s="70"/>
      <c r="V727" s="70"/>
      <c r="W727" s="70"/>
      <c r="X727" s="70"/>
      <c r="Y727" s="71"/>
      <c r="Z727" s="87" t="s">
        <v>16</v>
      </c>
      <c r="AA727" s="15" t="str">
        <f>IF(G727="","",IF(Z727="SI",G727*(1+'INPUTS Y LISTAS'!$B$15),'Modelo Estadistico'!G727))</f>
        <v/>
      </c>
      <c r="AB727" s="15" t="str">
        <f>IF(H727="","",IF(Z727="SI",H727*(1+'INPUTS Y LISTAS'!$B$15),'Modelo Estadistico'!H727))</f>
        <v/>
      </c>
      <c r="AC727" s="15" t="str">
        <f>IF(I727="","",IF(Z727="SI",I727*(1+'INPUTS Y LISTAS'!$B$15),'Modelo Estadistico'!I727))</f>
        <v/>
      </c>
      <c r="AD727" s="15" t="str">
        <f>IF(J727="","",IF(Z727="SI",J727*(1+'INPUTS Y LISTAS'!$B$15),'Modelo Estadistico'!J727))</f>
        <v/>
      </c>
      <c r="AE727" s="15" t="str">
        <f>IF(K727="","",IF(Z727="SI",K727*(1+'INPUTS Y LISTAS'!$B$15),'Modelo Estadistico'!K727))</f>
        <v/>
      </c>
      <c r="AF727" s="15" t="str">
        <f>IF(L727="","",IF(Z727="SI",L727*(1+'INPUTS Y LISTAS'!$B$15),'Modelo Estadistico'!L727))</f>
        <v/>
      </c>
      <c r="AG727" s="15" t="str">
        <f>IF(M727="","",IF(Z727="SI",M727*(1+'INPUTS Y LISTAS'!$B$15),'Modelo Estadistico'!M727))</f>
        <v/>
      </c>
      <c r="AH727" s="15" t="str">
        <f>IF(N727="","",IF(Z727="SI",N727*(1+'INPUTS Y LISTAS'!$B$15),'Modelo Estadistico'!N727))</f>
        <v/>
      </c>
      <c r="AI727" s="15" t="str">
        <f>IF(O727="","",IF(Z727="SI",O727*(1+'INPUTS Y LISTAS'!$B$15),'Modelo Estadistico'!O727))</f>
        <v/>
      </c>
      <c r="AJ727" s="15" t="str">
        <f>IF(P727="","",IF(Z727="SI",P727*(1+'INPUTS Y LISTAS'!$B$15),'Modelo Estadistico'!P727))</f>
        <v/>
      </c>
      <c r="AK727" s="15" t="str">
        <f>IF(Q727="","",IF(Z727="SI",Q727*(1+'INPUTS Y LISTAS'!$B$15),'Modelo Estadistico'!Q727))</f>
        <v/>
      </c>
      <c r="AL727" s="15" t="str">
        <f>IF(R727="","",IF(Z727="SI",R727*(1+'INPUTS Y LISTAS'!$B$15),'Modelo Estadistico'!R727))</f>
        <v/>
      </c>
      <c r="AM727" s="15" t="str">
        <f>IF(S727="","",IF(Z727="SI",S727*(1+'INPUTS Y LISTAS'!$B$15),'Modelo Estadistico'!S727))</f>
        <v/>
      </c>
      <c r="AN727" s="15" t="str">
        <f>IF(T727="","",IF(Z727="SI",T727*(1+'INPUTS Y LISTAS'!$B$15),'Modelo Estadistico'!T727))</f>
        <v/>
      </c>
      <c r="AO727" s="15" t="str">
        <f>IF(U727="","",IF(Z727="SI",U727*(1+'INPUTS Y LISTAS'!$B$15),'Modelo Estadistico'!U727))</f>
        <v/>
      </c>
      <c r="AP727" s="15" t="str">
        <f>IF(V727="","",IF(Z727="SI",V727*(1+'INPUTS Y LISTAS'!$B$15),'Modelo Estadistico'!V727))</f>
        <v/>
      </c>
      <c r="AQ727" s="15" t="str">
        <f>IF(W727="","",IF(Z727="SI",W727*(1+'INPUTS Y LISTAS'!$B$15),'Modelo Estadistico'!W727))</f>
        <v/>
      </c>
      <c r="AR727" s="15" t="str">
        <f>IF(X727="","",IF(Z727="SI",X727*(1+'INPUTS Y LISTAS'!$B$15),'Modelo Estadistico'!X727))</f>
        <v/>
      </c>
      <c r="AS727" s="71"/>
      <c r="AT727" s="29" t="str">
        <f t="shared" si="698"/>
        <v/>
      </c>
      <c r="AU727" s="15" t="str">
        <f t="shared" si="699"/>
        <v/>
      </c>
      <c r="AV727" s="15" t="str">
        <f t="shared" si="700"/>
        <v/>
      </c>
      <c r="AW727" s="30" t="str">
        <f t="shared" si="701"/>
        <v/>
      </c>
      <c r="AX727" s="28" t="str">
        <f t="shared" si="734"/>
        <v/>
      </c>
      <c r="AY727" s="16" t="str">
        <f t="shared" si="706"/>
        <v/>
      </c>
      <c r="AZ727" s="16" t="str">
        <f t="shared" si="707"/>
        <v/>
      </c>
      <c r="BA727" s="16" t="str">
        <f t="shared" si="708"/>
        <v/>
      </c>
      <c r="BB727" s="16" t="str">
        <f t="shared" si="709"/>
        <v/>
      </c>
      <c r="BC727" s="16" t="str">
        <f t="shared" si="710"/>
        <v/>
      </c>
      <c r="BD727" s="16" t="str">
        <f t="shared" si="711"/>
        <v/>
      </c>
      <c r="BE727" s="16" t="str">
        <f t="shared" si="712"/>
        <v/>
      </c>
      <c r="BF727" s="16" t="str">
        <f t="shared" si="713"/>
        <v/>
      </c>
      <c r="BG727" s="16" t="str">
        <f t="shared" si="714"/>
        <v/>
      </c>
      <c r="BH727" s="16" t="str">
        <f t="shared" si="715"/>
        <v/>
      </c>
      <c r="BI727" s="16" t="str">
        <f t="shared" si="716"/>
        <v/>
      </c>
      <c r="BJ727" s="16" t="str">
        <f t="shared" si="717"/>
        <v/>
      </c>
      <c r="BK727" s="16" t="str">
        <f t="shared" si="718"/>
        <v/>
      </c>
      <c r="BL727" s="16" t="str">
        <f t="shared" si="719"/>
        <v/>
      </c>
      <c r="BM727" s="16"/>
      <c r="BN727" s="16" t="str">
        <f t="shared" si="720"/>
        <v/>
      </c>
      <c r="BO727" s="16" t="str">
        <f t="shared" si="721"/>
        <v/>
      </c>
      <c r="BP727" s="28" t="str">
        <f t="shared" si="722"/>
        <v/>
      </c>
      <c r="BQ727" s="16" t="str">
        <f t="shared" si="723"/>
        <v/>
      </c>
      <c r="BR727" s="16" t="str">
        <f t="shared" si="724"/>
        <v/>
      </c>
      <c r="BS727" s="16" t="str">
        <f t="shared" si="725"/>
        <v/>
      </c>
      <c r="BT727" s="16" t="str">
        <f t="shared" si="726"/>
        <v/>
      </c>
      <c r="BU727" s="16" t="str">
        <f t="shared" si="727"/>
        <v/>
      </c>
      <c r="BV727" s="16" t="str">
        <f t="shared" si="728"/>
        <v/>
      </c>
      <c r="BW727" s="16" t="str">
        <f t="shared" si="729"/>
        <v/>
      </c>
      <c r="BX727" s="16" t="str">
        <f t="shared" si="730"/>
        <v/>
      </c>
      <c r="BY727" s="16" t="str">
        <f t="shared" si="731"/>
        <v/>
      </c>
      <c r="BZ727" s="16" t="str">
        <f t="shared" si="732"/>
        <v/>
      </c>
      <c r="CA727" s="16" t="str">
        <f t="shared" si="732"/>
        <v/>
      </c>
      <c r="CB727" s="16" t="str">
        <f t="shared" si="732"/>
        <v/>
      </c>
      <c r="CC727" s="16" t="str">
        <f t="shared" si="732"/>
        <v/>
      </c>
      <c r="CD727" s="16" t="str">
        <f t="shared" si="732"/>
        <v/>
      </c>
      <c r="CE727" s="16" t="str">
        <f t="shared" si="732"/>
        <v/>
      </c>
      <c r="CF727" s="16" t="str">
        <f t="shared" si="732"/>
        <v/>
      </c>
      <c r="CG727" s="16" t="str">
        <f t="shared" si="732"/>
        <v/>
      </c>
      <c r="CH727" s="66" t="str">
        <f t="shared" si="733"/>
        <v/>
      </c>
      <c r="CI727" s="42" t="str">
        <f t="shared" si="745"/>
        <v/>
      </c>
      <c r="CJ727" s="42" t="str">
        <f t="shared" si="746"/>
        <v/>
      </c>
      <c r="CK727" s="42" t="str">
        <f t="shared" si="747"/>
        <v/>
      </c>
      <c r="CL727" s="42" t="str">
        <f t="shared" si="748"/>
        <v/>
      </c>
      <c r="CM727" s="42" t="str">
        <f t="shared" si="749"/>
        <v/>
      </c>
      <c r="CN727" s="65">
        <f t="shared" si="735"/>
        <v>0</v>
      </c>
      <c r="CO727" s="73"/>
      <c r="CP727" s="41">
        <f t="shared" si="702"/>
        <v>0</v>
      </c>
      <c r="CQ727" s="39">
        <f t="shared" si="703"/>
        <v>0</v>
      </c>
      <c r="CR727" s="40">
        <f t="shared" si="704"/>
        <v>0</v>
      </c>
      <c r="CS727" s="134">
        <f t="shared" si="705"/>
        <v>0</v>
      </c>
      <c r="CT727" s="17"/>
      <c r="CU727" s="129"/>
      <c r="CV727" s="130">
        <f t="shared" si="736"/>
        <v>0</v>
      </c>
      <c r="CW727" s="134">
        <f t="shared" si="737"/>
        <v>0</v>
      </c>
      <c r="CX727" s="131">
        <f>+IF($I$7="SI",'INPUTS Y LISTAS'!$B$31,0)</f>
        <v>0</v>
      </c>
      <c r="CY727" s="132"/>
      <c r="CZ727" s="130">
        <f t="shared" si="738"/>
        <v>0</v>
      </c>
      <c r="DA727" s="134">
        <f t="shared" si="739"/>
        <v>0</v>
      </c>
      <c r="DB727" s="131">
        <f>+IF($I$7="SI",'INPUTS Y LISTAS'!$B$32,0)</f>
        <v>0</v>
      </c>
      <c r="DC727" s="132"/>
      <c r="DD727" s="130">
        <f t="shared" si="740"/>
        <v>0</v>
      </c>
      <c r="DE727" s="134">
        <f t="shared" si="741"/>
        <v>0</v>
      </c>
      <c r="DF727" s="131">
        <f>+IF($I$7="SI",'INPUTS Y LISTAS'!$B$33,0)</f>
        <v>0</v>
      </c>
      <c r="DG727" s="132"/>
      <c r="DH727" s="130">
        <f t="shared" si="742"/>
        <v>0</v>
      </c>
      <c r="DI727" s="134">
        <f t="shared" si="743"/>
        <v>0</v>
      </c>
      <c r="DJ727" s="136">
        <f t="shared" si="744"/>
        <v>0</v>
      </c>
    </row>
    <row r="728" spans="3:114" ht="15.75" hidden="1" outlineLevel="2" x14ac:dyDescent="0.2">
      <c r="C728" s="14">
        <f t="shared" si="687"/>
        <v>714</v>
      </c>
      <c r="D728" s="72"/>
      <c r="E728" s="69">
        <v>1</v>
      </c>
      <c r="F728" s="69"/>
      <c r="G728" s="70"/>
      <c r="H728" s="70"/>
      <c r="I728" s="70"/>
      <c r="J728" s="70"/>
      <c r="K728" s="70"/>
      <c r="L728" s="70"/>
      <c r="M728" s="70"/>
      <c r="N728" s="70"/>
      <c r="O728" s="70"/>
      <c r="P728" s="70"/>
      <c r="Q728" s="70"/>
      <c r="R728" s="70"/>
      <c r="S728" s="70"/>
      <c r="T728" s="70"/>
      <c r="U728" s="70"/>
      <c r="V728" s="70"/>
      <c r="W728" s="70"/>
      <c r="X728" s="70"/>
      <c r="Y728" s="71"/>
      <c r="Z728" s="87" t="s">
        <v>16</v>
      </c>
      <c r="AA728" s="15" t="str">
        <f>IF(G728="","",IF(Z728="SI",G728*(1+'INPUTS Y LISTAS'!$B$15),'Modelo Estadistico'!G728))</f>
        <v/>
      </c>
      <c r="AB728" s="15" t="str">
        <f>IF(H728="","",IF(Z728="SI",H728*(1+'INPUTS Y LISTAS'!$B$15),'Modelo Estadistico'!H728))</f>
        <v/>
      </c>
      <c r="AC728" s="15" t="str">
        <f>IF(I728="","",IF(Z728="SI",I728*(1+'INPUTS Y LISTAS'!$B$15),'Modelo Estadistico'!I728))</f>
        <v/>
      </c>
      <c r="AD728" s="15" t="str">
        <f>IF(J728="","",IF(Z728="SI",J728*(1+'INPUTS Y LISTAS'!$B$15),'Modelo Estadistico'!J728))</f>
        <v/>
      </c>
      <c r="AE728" s="15" t="str">
        <f>IF(K728="","",IF(Z728="SI",K728*(1+'INPUTS Y LISTAS'!$B$15),'Modelo Estadistico'!K728))</f>
        <v/>
      </c>
      <c r="AF728" s="15" t="str">
        <f>IF(L728="","",IF(Z728="SI",L728*(1+'INPUTS Y LISTAS'!$B$15),'Modelo Estadistico'!L728))</f>
        <v/>
      </c>
      <c r="AG728" s="15" t="str">
        <f>IF(M728="","",IF(Z728="SI",M728*(1+'INPUTS Y LISTAS'!$B$15),'Modelo Estadistico'!M728))</f>
        <v/>
      </c>
      <c r="AH728" s="15" t="str">
        <f>IF(N728="","",IF(Z728="SI",N728*(1+'INPUTS Y LISTAS'!$B$15),'Modelo Estadistico'!N728))</f>
        <v/>
      </c>
      <c r="AI728" s="15" t="str">
        <f>IF(O728="","",IF(Z728="SI",O728*(1+'INPUTS Y LISTAS'!$B$15),'Modelo Estadistico'!O728))</f>
        <v/>
      </c>
      <c r="AJ728" s="15" t="str">
        <f>IF(P728="","",IF(Z728="SI",P728*(1+'INPUTS Y LISTAS'!$B$15),'Modelo Estadistico'!P728))</f>
        <v/>
      </c>
      <c r="AK728" s="15" t="str">
        <f>IF(Q728="","",IF(Z728="SI",Q728*(1+'INPUTS Y LISTAS'!$B$15),'Modelo Estadistico'!Q728))</f>
        <v/>
      </c>
      <c r="AL728" s="15" t="str">
        <f>IF(R728="","",IF(Z728="SI",R728*(1+'INPUTS Y LISTAS'!$B$15),'Modelo Estadistico'!R728))</f>
        <v/>
      </c>
      <c r="AM728" s="15" t="str">
        <f>IF(S728="","",IF(Z728="SI",S728*(1+'INPUTS Y LISTAS'!$B$15),'Modelo Estadistico'!S728))</f>
        <v/>
      </c>
      <c r="AN728" s="15" t="str">
        <f>IF(T728="","",IF(Z728="SI",T728*(1+'INPUTS Y LISTAS'!$B$15),'Modelo Estadistico'!T728))</f>
        <v/>
      </c>
      <c r="AO728" s="15" t="str">
        <f>IF(U728="","",IF(Z728="SI",U728*(1+'INPUTS Y LISTAS'!$B$15),'Modelo Estadistico'!U728))</f>
        <v/>
      </c>
      <c r="AP728" s="15" t="str">
        <f>IF(V728="","",IF(Z728="SI",V728*(1+'INPUTS Y LISTAS'!$B$15),'Modelo Estadistico'!V728))</f>
        <v/>
      </c>
      <c r="AQ728" s="15" t="str">
        <f>IF(W728="","",IF(Z728="SI",W728*(1+'INPUTS Y LISTAS'!$B$15),'Modelo Estadistico'!W728))</f>
        <v/>
      </c>
      <c r="AR728" s="15" t="str">
        <f>IF(X728="","",IF(Z728="SI",X728*(1+'INPUTS Y LISTAS'!$B$15),'Modelo Estadistico'!X728))</f>
        <v/>
      </c>
      <c r="AS728" s="71"/>
      <c r="AT728" s="29" t="str">
        <f t="shared" si="698"/>
        <v/>
      </c>
      <c r="AU728" s="15" t="str">
        <f t="shared" si="699"/>
        <v/>
      </c>
      <c r="AV728" s="15" t="str">
        <f t="shared" si="700"/>
        <v/>
      </c>
      <c r="AW728" s="30" t="str">
        <f t="shared" si="701"/>
        <v/>
      </c>
      <c r="AX728" s="28" t="str">
        <f t="shared" si="734"/>
        <v/>
      </c>
      <c r="AY728" s="16" t="str">
        <f t="shared" si="706"/>
        <v/>
      </c>
      <c r="AZ728" s="16" t="str">
        <f t="shared" si="707"/>
        <v/>
      </c>
      <c r="BA728" s="16" t="str">
        <f t="shared" si="708"/>
        <v/>
      </c>
      <c r="BB728" s="16" t="str">
        <f t="shared" si="709"/>
        <v/>
      </c>
      <c r="BC728" s="16" t="str">
        <f t="shared" si="710"/>
        <v/>
      </c>
      <c r="BD728" s="16" t="str">
        <f t="shared" si="711"/>
        <v/>
      </c>
      <c r="BE728" s="16" t="str">
        <f t="shared" si="712"/>
        <v/>
      </c>
      <c r="BF728" s="16" t="str">
        <f t="shared" si="713"/>
        <v/>
      </c>
      <c r="BG728" s="16" t="str">
        <f t="shared" si="714"/>
        <v/>
      </c>
      <c r="BH728" s="16" t="str">
        <f t="shared" si="715"/>
        <v/>
      </c>
      <c r="BI728" s="16" t="str">
        <f t="shared" si="716"/>
        <v/>
      </c>
      <c r="BJ728" s="16" t="str">
        <f t="shared" si="717"/>
        <v/>
      </c>
      <c r="BK728" s="16" t="str">
        <f t="shared" si="718"/>
        <v/>
      </c>
      <c r="BL728" s="16" t="str">
        <f t="shared" si="719"/>
        <v/>
      </c>
      <c r="BM728" s="16"/>
      <c r="BN728" s="16" t="str">
        <f t="shared" si="720"/>
        <v/>
      </c>
      <c r="BO728" s="16" t="str">
        <f t="shared" si="721"/>
        <v/>
      </c>
      <c r="BP728" s="28" t="str">
        <f t="shared" si="722"/>
        <v/>
      </c>
      <c r="BQ728" s="16" t="str">
        <f t="shared" si="723"/>
        <v/>
      </c>
      <c r="BR728" s="16" t="str">
        <f t="shared" si="724"/>
        <v/>
      </c>
      <c r="BS728" s="16" t="str">
        <f t="shared" si="725"/>
        <v/>
      </c>
      <c r="BT728" s="16" t="str">
        <f t="shared" si="726"/>
        <v/>
      </c>
      <c r="BU728" s="16" t="str">
        <f t="shared" si="727"/>
        <v/>
      </c>
      <c r="BV728" s="16" t="str">
        <f t="shared" si="728"/>
        <v/>
      </c>
      <c r="BW728" s="16" t="str">
        <f t="shared" si="729"/>
        <v/>
      </c>
      <c r="BX728" s="16" t="str">
        <f t="shared" si="730"/>
        <v/>
      </c>
      <c r="BY728" s="16" t="str">
        <f t="shared" si="731"/>
        <v/>
      </c>
      <c r="BZ728" s="16" t="str">
        <f t="shared" si="732"/>
        <v/>
      </c>
      <c r="CA728" s="16" t="str">
        <f t="shared" si="732"/>
        <v/>
      </c>
      <c r="CB728" s="16" t="str">
        <f t="shared" si="732"/>
        <v/>
      </c>
      <c r="CC728" s="16" t="str">
        <f t="shared" si="732"/>
        <v/>
      </c>
      <c r="CD728" s="16" t="str">
        <f t="shared" si="732"/>
        <v/>
      </c>
      <c r="CE728" s="16" t="str">
        <f t="shared" si="732"/>
        <v/>
      </c>
      <c r="CF728" s="16" t="str">
        <f t="shared" si="732"/>
        <v/>
      </c>
      <c r="CG728" s="16" t="str">
        <f t="shared" si="732"/>
        <v/>
      </c>
      <c r="CH728" s="66" t="str">
        <f t="shared" si="733"/>
        <v/>
      </c>
      <c r="CI728" s="42" t="str">
        <f t="shared" si="745"/>
        <v/>
      </c>
      <c r="CJ728" s="42" t="str">
        <f t="shared" si="746"/>
        <v/>
      </c>
      <c r="CK728" s="42" t="str">
        <f t="shared" si="747"/>
        <v/>
      </c>
      <c r="CL728" s="42" t="str">
        <f t="shared" si="748"/>
        <v/>
      </c>
      <c r="CM728" s="42" t="str">
        <f t="shared" si="749"/>
        <v/>
      </c>
      <c r="CN728" s="65">
        <f t="shared" si="735"/>
        <v>0</v>
      </c>
      <c r="CO728" s="73"/>
      <c r="CP728" s="41">
        <f t="shared" si="702"/>
        <v>0</v>
      </c>
      <c r="CQ728" s="39">
        <f t="shared" si="703"/>
        <v>0</v>
      </c>
      <c r="CR728" s="40">
        <f t="shared" si="704"/>
        <v>0</v>
      </c>
      <c r="CS728" s="134">
        <f t="shared" si="705"/>
        <v>0</v>
      </c>
      <c r="CT728" s="17"/>
      <c r="CU728" s="129"/>
      <c r="CV728" s="130">
        <f t="shared" si="736"/>
        <v>0</v>
      </c>
      <c r="CW728" s="134">
        <f t="shared" si="737"/>
        <v>0</v>
      </c>
      <c r="CX728" s="131">
        <f>+IF($I$7="SI",'INPUTS Y LISTAS'!$B$31,0)</f>
        <v>0</v>
      </c>
      <c r="CY728" s="132"/>
      <c r="CZ728" s="130">
        <f t="shared" si="738"/>
        <v>0</v>
      </c>
      <c r="DA728" s="134">
        <f t="shared" si="739"/>
        <v>0</v>
      </c>
      <c r="DB728" s="131">
        <f>+IF($I$7="SI",'INPUTS Y LISTAS'!$B$32,0)</f>
        <v>0</v>
      </c>
      <c r="DC728" s="132"/>
      <c r="DD728" s="130">
        <f t="shared" si="740"/>
        <v>0</v>
      </c>
      <c r="DE728" s="134">
        <f t="shared" si="741"/>
        <v>0</v>
      </c>
      <c r="DF728" s="131">
        <f>+IF($I$7="SI",'INPUTS Y LISTAS'!$B$33,0)</f>
        <v>0</v>
      </c>
      <c r="DG728" s="132"/>
      <c r="DH728" s="130">
        <f t="shared" si="742"/>
        <v>0</v>
      </c>
      <c r="DI728" s="134">
        <f t="shared" si="743"/>
        <v>0</v>
      </c>
      <c r="DJ728" s="136">
        <f t="shared" si="744"/>
        <v>0</v>
      </c>
    </row>
    <row r="729" spans="3:114" ht="15.75" hidden="1" outlineLevel="2" x14ac:dyDescent="0.2">
      <c r="C729" s="14">
        <f t="shared" si="687"/>
        <v>715</v>
      </c>
      <c r="D729" s="72"/>
      <c r="E729" s="69">
        <v>1</v>
      </c>
      <c r="F729" s="69"/>
      <c r="G729" s="70"/>
      <c r="H729" s="70"/>
      <c r="I729" s="70"/>
      <c r="J729" s="70"/>
      <c r="K729" s="70"/>
      <c r="L729" s="70"/>
      <c r="M729" s="70"/>
      <c r="N729" s="70"/>
      <c r="O729" s="70"/>
      <c r="P729" s="70"/>
      <c r="Q729" s="70"/>
      <c r="R729" s="70"/>
      <c r="S729" s="70"/>
      <c r="T729" s="70"/>
      <c r="U729" s="70"/>
      <c r="V729" s="70"/>
      <c r="W729" s="70"/>
      <c r="X729" s="70"/>
      <c r="Y729" s="71"/>
      <c r="Z729" s="87" t="s">
        <v>16</v>
      </c>
      <c r="AA729" s="15" t="str">
        <f>IF(G729="","",IF(Z729="SI",G729*(1+'INPUTS Y LISTAS'!$B$15),'Modelo Estadistico'!G729))</f>
        <v/>
      </c>
      <c r="AB729" s="15" t="str">
        <f>IF(H729="","",IF(Z729="SI",H729*(1+'INPUTS Y LISTAS'!$B$15),'Modelo Estadistico'!H729))</f>
        <v/>
      </c>
      <c r="AC729" s="15" t="str">
        <f>IF(I729="","",IF(Z729="SI",I729*(1+'INPUTS Y LISTAS'!$B$15),'Modelo Estadistico'!I729))</f>
        <v/>
      </c>
      <c r="AD729" s="15" t="str">
        <f>IF(J729="","",IF(Z729="SI",J729*(1+'INPUTS Y LISTAS'!$B$15),'Modelo Estadistico'!J729))</f>
        <v/>
      </c>
      <c r="AE729" s="15" t="str">
        <f>IF(K729="","",IF(Z729="SI",K729*(1+'INPUTS Y LISTAS'!$B$15),'Modelo Estadistico'!K729))</f>
        <v/>
      </c>
      <c r="AF729" s="15" t="str">
        <f>IF(L729="","",IF(Z729="SI",L729*(1+'INPUTS Y LISTAS'!$B$15),'Modelo Estadistico'!L729))</f>
        <v/>
      </c>
      <c r="AG729" s="15" t="str">
        <f>IF(M729="","",IF(Z729="SI",M729*(1+'INPUTS Y LISTAS'!$B$15),'Modelo Estadistico'!M729))</f>
        <v/>
      </c>
      <c r="AH729" s="15" t="str">
        <f>IF(N729="","",IF(Z729="SI",N729*(1+'INPUTS Y LISTAS'!$B$15),'Modelo Estadistico'!N729))</f>
        <v/>
      </c>
      <c r="AI729" s="15" t="str">
        <f>IF(O729="","",IF(Z729="SI",O729*(1+'INPUTS Y LISTAS'!$B$15),'Modelo Estadistico'!O729))</f>
        <v/>
      </c>
      <c r="AJ729" s="15" t="str">
        <f>IF(P729="","",IF(Z729="SI",P729*(1+'INPUTS Y LISTAS'!$B$15),'Modelo Estadistico'!P729))</f>
        <v/>
      </c>
      <c r="AK729" s="15" t="str">
        <f>IF(Q729="","",IF(Z729="SI",Q729*(1+'INPUTS Y LISTAS'!$B$15),'Modelo Estadistico'!Q729))</f>
        <v/>
      </c>
      <c r="AL729" s="15" t="str">
        <f>IF(R729="","",IF(Z729="SI",R729*(1+'INPUTS Y LISTAS'!$B$15),'Modelo Estadistico'!R729))</f>
        <v/>
      </c>
      <c r="AM729" s="15" t="str">
        <f>IF(S729="","",IF(Z729="SI",S729*(1+'INPUTS Y LISTAS'!$B$15),'Modelo Estadistico'!S729))</f>
        <v/>
      </c>
      <c r="AN729" s="15" t="str">
        <f>IF(T729="","",IF(Z729="SI",T729*(1+'INPUTS Y LISTAS'!$B$15),'Modelo Estadistico'!T729))</f>
        <v/>
      </c>
      <c r="AO729" s="15" t="str">
        <f>IF(U729="","",IF(Z729="SI",U729*(1+'INPUTS Y LISTAS'!$B$15),'Modelo Estadistico'!U729))</f>
        <v/>
      </c>
      <c r="AP729" s="15" t="str">
        <f>IF(V729="","",IF(Z729="SI",V729*(1+'INPUTS Y LISTAS'!$B$15),'Modelo Estadistico'!V729))</f>
        <v/>
      </c>
      <c r="AQ729" s="15" t="str">
        <f>IF(W729="","",IF(Z729="SI",W729*(1+'INPUTS Y LISTAS'!$B$15),'Modelo Estadistico'!W729))</f>
        <v/>
      </c>
      <c r="AR729" s="15" t="str">
        <f>IF(X729="","",IF(Z729="SI",X729*(1+'INPUTS Y LISTAS'!$B$15),'Modelo Estadistico'!X729))</f>
        <v/>
      </c>
      <c r="AS729" s="71"/>
      <c r="AT729" s="29" t="str">
        <f t="shared" si="698"/>
        <v/>
      </c>
      <c r="AU729" s="15" t="str">
        <f t="shared" si="699"/>
        <v/>
      </c>
      <c r="AV729" s="15" t="str">
        <f t="shared" si="700"/>
        <v/>
      </c>
      <c r="AW729" s="30" t="str">
        <f t="shared" si="701"/>
        <v/>
      </c>
      <c r="AX729" s="28" t="str">
        <f t="shared" si="734"/>
        <v/>
      </c>
      <c r="AY729" s="16" t="str">
        <f t="shared" si="706"/>
        <v/>
      </c>
      <c r="AZ729" s="16" t="str">
        <f t="shared" si="707"/>
        <v/>
      </c>
      <c r="BA729" s="16" t="str">
        <f t="shared" si="708"/>
        <v/>
      </c>
      <c r="BB729" s="16" t="str">
        <f t="shared" si="709"/>
        <v/>
      </c>
      <c r="BC729" s="16" t="str">
        <f t="shared" si="710"/>
        <v/>
      </c>
      <c r="BD729" s="16" t="str">
        <f t="shared" si="711"/>
        <v/>
      </c>
      <c r="BE729" s="16" t="str">
        <f t="shared" si="712"/>
        <v/>
      </c>
      <c r="BF729" s="16" t="str">
        <f t="shared" si="713"/>
        <v/>
      </c>
      <c r="BG729" s="16" t="str">
        <f t="shared" si="714"/>
        <v/>
      </c>
      <c r="BH729" s="16" t="str">
        <f t="shared" si="715"/>
        <v/>
      </c>
      <c r="BI729" s="16" t="str">
        <f t="shared" si="716"/>
        <v/>
      </c>
      <c r="BJ729" s="16" t="str">
        <f t="shared" si="717"/>
        <v/>
      </c>
      <c r="BK729" s="16" t="str">
        <f t="shared" si="718"/>
        <v/>
      </c>
      <c r="BL729" s="16" t="str">
        <f t="shared" si="719"/>
        <v/>
      </c>
      <c r="BM729" s="16"/>
      <c r="BN729" s="16" t="str">
        <f t="shared" si="720"/>
        <v/>
      </c>
      <c r="BO729" s="16" t="str">
        <f t="shared" si="721"/>
        <v/>
      </c>
      <c r="BP729" s="28" t="str">
        <f t="shared" si="722"/>
        <v/>
      </c>
      <c r="BQ729" s="16" t="str">
        <f t="shared" si="723"/>
        <v/>
      </c>
      <c r="BR729" s="16" t="str">
        <f t="shared" si="724"/>
        <v/>
      </c>
      <c r="BS729" s="16" t="str">
        <f t="shared" si="725"/>
        <v/>
      </c>
      <c r="BT729" s="16" t="str">
        <f t="shared" si="726"/>
        <v/>
      </c>
      <c r="BU729" s="16" t="str">
        <f t="shared" si="727"/>
        <v/>
      </c>
      <c r="BV729" s="16" t="str">
        <f t="shared" si="728"/>
        <v/>
      </c>
      <c r="BW729" s="16" t="str">
        <f t="shared" si="729"/>
        <v/>
      </c>
      <c r="BX729" s="16" t="str">
        <f t="shared" si="730"/>
        <v/>
      </c>
      <c r="BY729" s="16" t="str">
        <f t="shared" si="731"/>
        <v/>
      </c>
      <c r="BZ729" s="16" t="str">
        <f t="shared" si="732"/>
        <v/>
      </c>
      <c r="CA729" s="16" t="str">
        <f t="shared" si="732"/>
        <v/>
      </c>
      <c r="CB729" s="16" t="str">
        <f t="shared" si="732"/>
        <v/>
      </c>
      <c r="CC729" s="16" t="str">
        <f t="shared" si="732"/>
        <v/>
      </c>
      <c r="CD729" s="16" t="str">
        <f t="shared" si="732"/>
        <v/>
      </c>
      <c r="CE729" s="16" t="str">
        <f t="shared" si="732"/>
        <v/>
      </c>
      <c r="CF729" s="16" t="str">
        <f t="shared" si="732"/>
        <v/>
      </c>
      <c r="CG729" s="16" t="str">
        <f t="shared" si="732"/>
        <v/>
      </c>
      <c r="CH729" s="66" t="str">
        <f t="shared" si="733"/>
        <v/>
      </c>
      <c r="CI729" s="42" t="str">
        <f t="shared" si="745"/>
        <v/>
      </c>
      <c r="CJ729" s="42" t="str">
        <f t="shared" si="746"/>
        <v/>
      </c>
      <c r="CK729" s="42" t="str">
        <f t="shared" si="747"/>
        <v/>
      </c>
      <c r="CL729" s="42" t="str">
        <f t="shared" si="748"/>
        <v/>
      </c>
      <c r="CM729" s="42" t="str">
        <f t="shared" si="749"/>
        <v/>
      </c>
      <c r="CN729" s="65">
        <f t="shared" si="735"/>
        <v>0</v>
      </c>
      <c r="CO729" s="73"/>
      <c r="CP729" s="41">
        <f t="shared" si="702"/>
        <v>0</v>
      </c>
      <c r="CQ729" s="39">
        <f t="shared" si="703"/>
        <v>0</v>
      </c>
      <c r="CR729" s="40">
        <f t="shared" si="704"/>
        <v>0</v>
      </c>
      <c r="CS729" s="134">
        <f t="shared" si="705"/>
        <v>0</v>
      </c>
      <c r="CT729" s="17"/>
      <c r="CU729" s="129"/>
      <c r="CV729" s="130">
        <f t="shared" si="736"/>
        <v>0</v>
      </c>
      <c r="CW729" s="134">
        <f t="shared" si="737"/>
        <v>0</v>
      </c>
      <c r="CX729" s="131">
        <f>+IF($I$7="SI",'INPUTS Y LISTAS'!$B$31,0)</f>
        <v>0</v>
      </c>
      <c r="CY729" s="132"/>
      <c r="CZ729" s="130">
        <f t="shared" si="738"/>
        <v>0</v>
      </c>
      <c r="DA729" s="134">
        <f t="shared" si="739"/>
        <v>0</v>
      </c>
      <c r="DB729" s="131">
        <f>+IF($I$7="SI",'INPUTS Y LISTAS'!$B$32,0)</f>
        <v>0</v>
      </c>
      <c r="DC729" s="132"/>
      <c r="DD729" s="130">
        <f t="shared" si="740"/>
        <v>0</v>
      </c>
      <c r="DE729" s="134">
        <f t="shared" si="741"/>
        <v>0</v>
      </c>
      <c r="DF729" s="131">
        <f>+IF($I$7="SI",'INPUTS Y LISTAS'!$B$33,0)</f>
        <v>0</v>
      </c>
      <c r="DG729" s="132"/>
      <c r="DH729" s="130">
        <f t="shared" si="742"/>
        <v>0</v>
      </c>
      <c r="DI729" s="134">
        <f t="shared" si="743"/>
        <v>0</v>
      </c>
      <c r="DJ729" s="136">
        <f t="shared" si="744"/>
        <v>0</v>
      </c>
    </row>
    <row r="730" spans="3:114" ht="15.75" hidden="1" outlineLevel="2" x14ac:dyDescent="0.2">
      <c r="C730" s="14">
        <f t="shared" si="687"/>
        <v>716</v>
      </c>
      <c r="D730" s="72"/>
      <c r="E730" s="69">
        <v>1</v>
      </c>
      <c r="F730" s="69"/>
      <c r="G730" s="70"/>
      <c r="H730" s="70"/>
      <c r="I730" s="70"/>
      <c r="J730" s="70"/>
      <c r="K730" s="70"/>
      <c r="L730" s="70"/>
      <c r="M730" s="70"/>
      <c r="N730" s="70"/>
      <c r="O730" s="70"/>
      <c r="P730" s="70"/>
      <c r="Q730" s="70"/>
      <c r="R730" s="70"/>
      <c r="S730" s="70"/>
      <c r="T730" s="70"/>
      <c r="U730" s="70"/>
      <c r="V730" s="70"/>
      <c r="W730" s="70"/>
      <c r="X730" s="70"/>
      <c r="Y730" s="71"/>
      <c r="Z730" s="87" t="s">
        <v>16</v>
      </c>
      <c r="AA730" s="15" t="str">
        <f>IF(G730="","",IF(Z730="SI",G730*(1+'INPUTS Y LISTAS'!$B$15),'Modelo Estadistico'!G730))</f>
        <v/>
      </c>
      <c r="AB730" s="15" t="str">
        <f>IF(H730="","",IF(Z730="SI",H730*(1+'INPUTS Y LISTAS'!$B$15),'Modelo Estadistico'!H730))</f>
        <v/>
      </c>
      <c r="AC730" s="15" t="str">
        <f>IF(I730="","",IF(Z730="SI",I730*(1+'INPUTS Y LISTAS'!$B$15),'Modelo Estadistico'!I730))</f>
        <v/>
      </c>
      <c r="AD730" s="15" t="str">
        <f>IF(J730="","",IF(Z730="SI",J730*(1+'INPUTS Y LISTAS'!$B$15),'Modelo Estadistico'!J730))</f>
        <v/>
      </c>
      <c r="AE730" s="15" t="str">
        <f>IF(K730="","",IF(Z730="SI",K730*(1+'INPUTS Y LISTAS'!$B$15),'Modelo Estadistico'!K730))</f>
        <v/>
      </c>
      <c r="AF730" s="15" t="str">
        <f>IF(L730="","",IF(Z730="SI",L730*(1+'INPUTS Y LISTAS'!$B$15),'Modelo Estadistico'!L730))</f>
        <v/>
      </c>
      <c r="AG730" s="15" t="str">
        <f>IF(M730="","",IF(Z730="SI",M730*(1+'INPUTS Y LISTAS'!$B$15),'Modelo Estadistico'!M730))</f>
        <v/>
      </c>
      <c r="AH730" s="15" t="str">
        <f>IF(N730="","",IF(Z730="SI",N730*(1+'INPUTS Y LISTAS'!$B$15),'Modelo Estadistico'!N730))</f>
        <v/>
      </c>
      <c r="AI730" s="15" t="str">
        <f>IF(O730="","",IF(Z730="SI",O730*(1+'INPUTS Y LISTAS'!$B$15),'Modelo Estadistico'!O730))</f>
        <v/>
      </c>
      <c r="AJ730" s="15" t="str">
        <f>IF(P730="","",IF(Z730="SI",P730*(1+'INPUTS Y LISTAS'!$B$15),'Modelo Estadistico'!P730))</f>
        <v/>
      </c>
      <c r="AK730" s="15" t="str">
        <f>IF(Q730="","",IF(Z730="SI",Q730*(1+'INPUTS Y LISTAS'!$B$15),'Modelo Estadistico'!Q730))</f>
        <v/>
      </c>
      <c r="AL730" s="15" t="str">
        <f>IF(R730="","",IF(Z730="SI",R730*(1+'INPUTS Y LISTAS'!$B$15),'Modelo Estadistico'!R730))</f>
        <v/>
      </c>
      <c r="AM730" s="15" t="str">
        <f>IF(S730="","",IF(Z730="SI",S730*(1+'INPUTS Y LISTAS'!$B$15),'Modelo Estadistico'!S730))</f>
        <v/>
      </c>
      <c r="AN730" s="15" t="str">
        <f>IF(T730="","",IF(Z730="SI",T730*(1+'INPUTS Y LISTAS'!$B$15),'Modelo Estadistico'!T730))</f>
        <v/>
      </c>
      <c r="AO730" s="15" t="str">
        <f>IF(U730="","",IF(Z730="SI",U730*(1+'INPUTS Y LISTAS'!$B$15),'Modelo Estadistico'!U730))</f>
        <v/>
      </c>
      <c r="AP730" s="15" t="str">
        <f>IF(V730="","",IF(Z730="SI",V730*(1+'INPUTS Y LISTAS'!$B$15),'Modelo Estadistico'!V730))</f>
        <v/>
      </c>
      <c r="AQ730" s="15" t="str">
        <f>IF(W730="","",IF(Z730="SI",W730*(1+'INPUTS Y LISTAS'!$B$15),'Modelo Estadistico'!W730))</f>
        <v/>
      </c>
      <c r="AR730" s="15" t="str">
        <f>IF(X730="","",IF(Z730="SI",X730*(1+'INPUTS Y LISTAS'!$B$15),'Modelo Estadistico'!X730))</f>
        <v/>
      </c>
      <c r="AS730" s="71"/>
      <c r="AT730" s="29" t="str">
        <f t="shared" si="698"/>
        <v/>
      </c>
      <c r="AU730" s="15" t="str">
        <f t="shared" si="699"/>
        <v/>
      </c>
      <c r="AV730" s="15" t="str">
        <f t="shared" si="700"/>
        <v/>
      </c>
      <c r="AW730" s="30" t="str">
        <f t="shared" si="701"/>
        <v/>
      </c>
      <c r="AX730" s="28" t="str">
        <f t="shared" si="734"/>
        <v/>
      </c>
      <c r="AY730" s="16" t="str">
        <f t="shared" si="706"/>
        <v/>
      </c>
      <c r="AZ730" s="16" t="str">
        <f t="shared" si="707"/>
        <v/>
      </c>
      <c r="BA730" s="16" t="str">
        <f t="shared" si="708"/>
        <v/>
      </c>
      <c r="BB730" s="16" t="str">
        <f t="shared" si="709"/>
        <v/>
      </c>
      <c r="BC730" s="16" t="str">
        <f t="shared" si="710"/>
        <v/>
      </c>
      <c r="BD730" s="16" t="str">
        <f t="shared" si="711"/>
        <v/>
      </c>
      <c r="BE730" s="16" t="str">
        <f t="shared" si="712"/>
        <v/>
      </c>
      <c r="BF730" s="16" t="str">
        <f t="shared" si="713"/>
        <v/>
      </c>
      <c r="BG730" s="16" t="str">
        <f t="shared" si="714"/>
        <v/>
      </c>
      <c r="BH730" s="16" t="str">
        <f t="shared" si="715"/>
        <v/>
      </c>
      <c r="BI730" s="16" t="str">
        <f t="shared" si="716"/>
        <v/>
      </c>
      <c r="BJ730" s="16" t="str">
        <f t="shared" si="717"/>
        <v/>
      </c>
      <c r="BK730" s="16" t="str">
        <f t="shared" si="718"/>
        <v/>
      </c>
      <c r="BL730" s="16" t="str">
        <f t="shared" si="719"/>
        <v/>
      </c>
      <c r="BM730" s="16"/>
      <c r="BN730" s="16" t="str">
        <f t="shared" si="720"/>
        <v/>
      </c>
      <c r="BO730" s="16" t="str">
        <f t="shared" si="721"/>
        <v/>
      </c>
      <c r="BP730" s="28" t="str">
        <f t="shared" si="722"/>
        <v/>
      </c>
      <c r="BQ730" s="16" t="str">
        <f t="shared" si="723"/>
        <v/>
      </c>
      <c r="BR730" s="16" t="str">
        <f t="shared" si="724"/>
        <v/>
      </c>
      <c r="BS730" s="16" t="str">
        <f t="shared" si="725"/>
        <v/>
      </c>
      <c r="BT730" s="16" t="str">
        <f t="shared" si="726"/>
        <v/>
      </c>
      <c r="BU730" s="16" t="str">
        <f t="shared" si="727"/>
        <v/>
      </c>
      <c r="BV730" s="16" t="str">
        <f t="shared" si="728"/>
        <v/>
      </c>
      <c r="BW730" s="16" t="str">
        <f t="shared" si="729"/>
        <v/>
      </c>
      <c r="BX730" s="16" t="str">
        <f t="shared" si="730"/>
        <v/>
      </c>
      <c r="BY730" s="16" t="str">
        <f t="shared" si="731"/>
        <v/>
      </c>
      <c r="BZ730" s="16" t="str">
        <f t="shared" si="732"/>
        <v/>
      </c>
      <c r="CA730" s="16" t="str">
        <f t="shared" si="732"/>
        <v/>
      </c>
      <c r="CB730" s="16" t="str">
        <f t="shared" si="732"/>
        <v/>
      </c>
      <c r="CC730" s="16" t="str">
        <f t="shared" si="732"/>
        <v/>
      </c>
      <c r="CD730" s="16" t="str">
        <f t="shared" si="732"/>
        <v/>
      </c>
      <c r="CE730" s="16" t="str">
        <f t="shared" si="732"/>
        <v/>
      </c>
      <c r="CF730" s="16" t="str">
        <f t="shared" si="732"/>
        <v/>
      </c>
      <c r="CG730" s="16" t="str">
        <f t="shared" si="732"/>
        <v/>
      </c>
      <c r="CH730" s="66" t="str">
        <f t="shared" si="733"/>
        <v/>
      </c>
      <c r="CI730" s="42" t="str">
        <f t="shared" si="745"/>
        <v/>
      </c>
      <c r="CJ730" s="42" t="str">
        <f t="shared" si="746"/>
        <v/>
      </c>
      <c r="CK730" s="42" t="str">
        <f t="shared" si="747"/>
        <v/>
      </c>
      <c r="CL730" s="42" t="str">
        <f t="shared" si="748"/>
        <v/>
      </c>
      <c r="CM730" s="42" t="str">
        <f t="shared" si="749"/>
        <v/>
      </c>
      <c r="CN730" s="65">
        <f t="shared" si="735"/>
        <v>0</v>
      </c>
      <c r="CO730" s="73"/>
      <c r="CP730" s="41">
        <f t="shared" si="702"/>
        <v>0</v>
      </c>
      <c r="CQ730" s="39">
        <f t="shared" si="703"/>
        <v>0</v>
      </c>
      <c r="CR730" s="40">
        <f t="shared" si="704"/>
        <v>0</v>
      </c>
      <c r="CS730" s="134">
        <f t="shared" si="705"/>
        <v>0</v>
      </c>
      <c r="CT730" s="17"/>
      <c r="CU730" s="129"/>
      <c r="CV730" s="130">
        <f t="shared" si="736"/>
        <v>0</v>
      </c>
      <c r="CW730" s="134">
        <f t="shared" si="737"/>
        <v>0</v>
      </c>
      <c r="CX730" s="131">
        <f>+IF($I$7="SI",'INPUTS Y LISTAS'!$B$31,0)</f>
        <v>0</v>
      </c>
      <c r="CY730" s="132"/>
      <c r="CZ730" s="130">
        <f t="shared" si="738"/>
        <v>0</v>
      </c>
      <c r="DA730" s="134">
        <f t="shared" si="739"/>
        <v>0</v>
      </c>
      <c r="DB730" s="131">
        <f>+IF($I$7="SI",'INPUTS Y LISTAS'!$B$32,0)</f>
        <v>0</v>
      </c>
      <c r="DC730" s="132"/>
      <c r="DD730" s="130">
        <f t="shared" si="740"/>
        <v>0</v>
      </c>
      <c r="DE730" s="134">
        <f t="shared" si="741"/>
        <v>0</v>
      </c>
      <c r="DF730" s="131">
        <f>+IF($I$7="SI",'INPUTS Y LISTAS'!$B$33,0)</f>
        <v>0</v>
      </c>
      <c r="DG730" s="132"/>
      <c r="DH730" s="130">
        <f t="shared" si="742"/>
        <v>0</v>
      </c>
      <c r="DI730" s="134">
        <f t="shared" si="743"/>
        <v>0</v>
      </c>
      <c r="DJ730" s="136">
        <f t="shared" si="744"/>
        <v>0</v>
      </c>
    </row>
    <row r="731" spans="3:114" ht="15.75" hidden="1" outlineLevel="2" x14ac:dyDescent="0.2">
      <c r="C731" s="14">
        <f t="shared" si="687"/>
        <v>717</v>
      </c>
      <c r="D731" s="72"/>
      <c r="E731" s="69">
        <v>1</v>
      </c>
      <c r="F731" s="69"/>
      <c r="G731" s="70"/>
      <c r="H731" s="70"/>
      <c r="I731" s="70"/>
      <c r="J731" s="70"/>
      <c r="K731" s="70"/>
      <c r="L731" s="70"/>
      <c r="M731" s="70"/>
      <c r="N731" s="70"/>
      <c r="O731" s="70"/>
      <c r="P731" s="70"/>
      <c r="Q731" s="70"/>
      <c r="R731" s="70"/>
      <c r="S731" s="70"/>
      <c r="T731" s="70"/>
      <c r="U731" s="70"/>
      <c r="V731" s="70"/>
      <c r="W731" s="70"/>
      <c r="X731" s="70"/>
      <c r="Y731" s="71"/>
      <c r="Z731" s="87" t="s">
        <v>16</v>
      </c>
      <c r="AA731" s="15" t="str">
        <f>IF(G731="","",IF(Z731="SI",G731*(1+'INPUTS Y LISTAS'!$B$15),'Modelo Estadistico'!G731))</f>
        <v/>
      </c>
      <c r="AB731" s="15" t="str">
        <f>IF(H731="","",IF(Z731="SI",H731*(1+'INPUTS Y LISTAS'!$B$15),'Modelo Estadistico'!H731))</f>
        <v/>
      </c>
      <c r="AC731" s="15" t="str">
        <f>IF(I731="","",IF(Z731="SI",I731*(1+'INPUTS Y LISTAS'!$B$15),'Modelo Estadistico'!I731))</f>
        <v/>
      </c>
      <c r="AD731" s="15" t="str">
        <f>IF(J731="","",IF(Z731="SI",J731*(1+'INPUTS Y LISTAS'!$B$15),'Modelo Estadistico'!J731))</f>
        <v/>
      </c>
      <c r="AE731" s="15" t="str">
        <f>IF(K731="","",IF(Z731="SI",K731*(1+'INPUTS Y LISTAS'!$B$15),'Modelo Estadistico'!K731))</f>
        <v/>
      </c>
      <c r="AF731" s="15" t="str">
        <f>IF(L731="","",IF(Z731="SI",L731*(1+'INPUTS Y LISTAS'!$B$15),'Modelo Estadistico'!L731))</f>
        <v/>
      </c>
      <c r="AG731" s="15" t="str">
        <f>IF(M731="","",IF(Z731="SI",M731*(1+'INPUTS Y LISTAS'!$B$15),'Modelo Estadistico'!M731))</f>
        <v/>
      </c>
      <c r="AH731" s="15" t="str">
        <f>IF(N731="","",IF(Z731="SI",N731*(1+'INPUTS Y LISTAS'!$B$15),'Modelo Estadistico'!N731))</f>
        <v/>
      </c>
      <c r="AI731" s="15" t="str">
        <f>IF(O731="","",IF(Z731="SI",O731*(1+'INPUTS Y LISTAS'!$B$15),'Modelo Estadistico'!O731))</f>
        <v/>
      </c>
      <c r="AJ731" s="15" t="str">
        <f>IF(P731="","",IF(Z731="SI",P731*(1+'INPUTS Y LISTAS'!$B$15),'Modelo Estadistico'!P731))</f>
        <v/>
      </c>
      <c r="AK731" s="15" t="str">
        <f>IF(Q731="","",IF(Z731="SI",Q731*(1+'INPUTS Y LISTAS'!$B$15),'Modelo Estadistico'!Q731))</f>
        <v/>
      </c>
      <c r="AL731" s="15" t="str">
        <f>IF(R731="","",IF(Z731="SI",R731*(1+'INPUTS Y LISTAS'!$B$15),'Modelo Estadistico'!R731))</f>
        <v/>
      </c>
      <c r="AM731" s="15" t="str">
        <f>IF(S731="","",IF(Z731="SI",S731*(1+'INPUTS Y LISTAS'!$B$15),'Modelo Estadistico'!S731))</f>
        <v/>
      </c>
      <c r="AN731" s="15" t="str">
        <f>IF(T731="","",IF(Z731="SI",T731*(1+'INPUTS Y LISTAS'!$B$15),'Modelo Estadistico'!T731))</f>
        <v/>
      </c>
      <c r="AO731" s="15" t="str">
        <f>IF(U731="","",IF(Z731="SI",U731*(1+'INPUTS Y LISTAS'!$B$15),'Modelo Estadistico'!U731))</f>
        <v/>
      </c>
      <c r="AP731" s="15" t="str">
        <f>IF(V731="","",IF(Z731="SI",V731*(1+'INPUTS Y LISTAS'!$B$15),'Modelo Estadistico'!V731))</f>
        <v/>
      </c>
      <c r="AQ731" s="15" t="str">
        <f>IF(W731="","",IF(Z731="SI",W731*(1+'INPUTS Y LISTAS'!$B$15),'Modelo Estadistico'!W731))</f>
        <v/>
      </c>
      <c r="AR731" s="15" t="str">
        <f>IF(X731="","",IF(Z731="SI",X731*(1+'INPUTS Y LISTAS'!$B$15),'Modelo Estadistico'!X731))</f>
        <v/>
      </c>
      <c r="AS731" s="71"/>
      <c r="AT731" s="29" t="str">
        <f t="shared" si="698"/>
        <v/>
      </c>
      <c r="AU731" s="15" t="str">
        <f t="shared" si="699"/>
        <v/>
      </c>
      <c r="AV731" s="15" t="str">
        <f t="shared" si="700"/>
        <v/>
      </c>
      <c r="AW731" s="30" t="str">
        <f t="shared" si="701"/>
        <v/>
      </c>
      <c r="AX731" s="28" t="str">
        <f t="shared" si="734"/>
        <v/>
      </c>
      <c r="AY731" s="16" t="str">
        <f t="shared" si="706"/>
        <v/>
      </c>
      <c r="AZ731" s="16" t="str">
        <f t="shared" si="707"/>
        <v/>
      </c>
      <c r="BA731" s="16" t="str">
        <f t="shared" si="708"/>
        <v/>
      </c>
      <c r="BB731" s="16" t="str">
        <f t="shared" si="709"/>
        <v/>
      </c>
      <c r="BC731" s="16" t="str">
        <f t="shared" si="710"/>
        <v/>
      </c>
      <c r="BD731" s="16" t="str">
        <f t="shared" si="711"/>
        <v/>
      </c>
      <c r="BE731" s="16" t="str">
        <f t="shared" si="712"/>
        <v/>
      </c>
      <c r="BF731" s="16" t="str">
        <f t="shared" si="713"/>
        <v/>
      </c>
      <c r="BG731" s="16" t="str">
        <f t="shared" si="714"/>
        <v/>
      </c>
      <c r="BH731" s="16" t="str">
        <f t="shared" si="715"/>
        <v/>
      </c>
      <c r="BI731" s="16" t="str">
        <f t="shared" si="716"/>
        <v/>
      </c>
      <c r="BJ731" s="16" t="str">
        <f t="shared" si="717"/>
        <v/>
      </c>
      <c r="BK731" s="16" t="str">
        <f t="shared" si="718"/>
        <v/>
      </c>
      <c r="BL731" s="16" t="str">
        <f t="shared" si="719"/>
        <v/>
      </c>
      <c r="BM731" s="16"/>
      <c r="BN731" s="16" t="str">
        <f t="shared" si="720"/>
        <v/>
      </c>
      <c r="BO731" s="16" t="str">
        <f t="shared" si="721"/>
        <v/>
      </c>
      <c r="BP731" s="28" t="str">
        <f t="shared" si="722"/>
        <v/>
      </c>
      <c r="BQ731" s="16" t="str">
        <f t="shared" si="723"/>
        <v/>
      </c>
      <c r="BR731" s="16" t="str">
        <f t="shared" si="724"/>
        <v/>
      </c>
      <c r="BS731" s="16" t="str">
        <f t="shared" si="725"/>
        <v/>
      </c>
      <c r="BT731" s="16" t="str">
        <f t="shared" si="726"/>
        <v/>
      </c>
      <c r="BU731" s="16" t="str">
        <f t="shared" si="727"/>
        <v/>
      </c>
      <c r="BV731" s="16" t="str">
        <f t="shared" si="728"/>
        <v/>
      </c>
      <c r="BW731" s="16" t="str">
        <f t="shared" si="729"/>
        <v/>
      </c>
      <c r="BX731" s="16" t="str">
        <f t="shared" si="730"/>
        <v/>
      </c>
      <c r="BY731" s="16" t="str">
        <f t="shared" si="731"/>
        <v/>
      </c>
      <c r="BZ731" s="16" t="str">
        <f t="shared" si="732"/>
        <v/>
      </c>
      <c r="CA731" s="16" t="str">
        <f t="shared" si="732"/>
        <v/>
      </c>
      <c r="CB731" s="16" t="str">
        <f t="shared" si="732"/>
        <v/>
      </c>
      <c r="CC731" s="16" t="str">
        <f t="shared" si="732"/>
        <v/>
      </c>
      <c r="CD731" s="16" t="str">
        <f t="shared" si="732"/>
        <v/>
      </c>
      <c r="CE731" s="16" t="str">
        <f t="shared" si="732"/>
        <v/>
      </c>
      <c r="CF731" s="16" t="str">
        <f t="shared" si="732"/>
        <v/>
      </c>
      <c r="CG731" s="16" t="str">
        <f t="shared" si="732"/>
        <v/>
      </c>
      <c r="CH731" s="66" t="str">
        <f t="shared" si="733"/>
        <v/>
      </c>
      <c r="CI731" s="42" t="str">
        <f t="shared" si="745"/>
        <v/>
      </c>
      <c r="CJ731" s="42" t="str">
        <f t="shared" si="746"/>
        <v/>
      </c>
      <c r="CK731" s="42" t="str">
        <f t="shared" si="747"/>
        <v/>
      </c>
      <c r="CL731" s="42" t="str">
        <f t="shared" si="748"/>
        <v/>
      </c>
      <c r="CM731" s="42" t="str">
        <f t="shared" si="749"/>
        <v/>
      </c>
      <c r="CN731" s="65">
        <f t="shared" si="735"/>
        <v>0</v>
      </c>
      <c r="CO731" s="73"/>
      <c r="CP731" s="41">
        <f t="shared" si="702"/>
        <v>0</v>
      </c>
      <c r="CQ731" s="39">
        <f t="shared" si="703"/>
        <v>0</v>
      </c>
      <c r="CR731" s="40">
        <f t="shared" si="704"/>
        <v>0</v>
      </c>
      <c r="CS731" s="134">
        <f t="shared" si="705"/>
        <v>0</v>
      </c>
      <c r="CT731" s="17"/>
      <c r="CU731" s="129"/>
      <c r="CV731" s="130">
        <f t="shared" si="736"/>
        <v>0</v>
      </c>
      <c r="CW731" s="134">
        <f t="shared" si="737"/>
        <v>0</v>
      </c>
      <c r="CX731" s="131">
        <f>+IF($I$7="SI",'INPUTS Y LISTAS'!$B$31,0)</f>
        <v>0</v>
      </c>
      <c r="CY731" s="132"/>
      <c r="CZ731" s="130">
        <f t="shared" si="738"/>
        <v>0</v>
      </c>
      <c r="DA731" s="134">
        <f t="shared" si="739"/>
        <v>0</v>
      </c>
      <c r="DB731" s="131">
        <f>+IF($I$7="SI",'INPUTS Y LISTAS'!$B$32,0)</f>
        <v>0</v>
      </c>
      <c r="DC731" s="132"/>
      <c r="DD731" s="130">
        <f t="shared" si="740"/>
        <v>0</v>
      </c>
      <c r="DE731" s="134">
        <f t="shared" si="741"/>
        <v>0</v>
      </c>
      <c r="DF731" s="131">
        <f>+IF($I$7="SI",'INPUTS Y LISTAS'!$B$33,0)</f>
        <v>0</v>
      </c>
      <c r="DG731" s="132"/>
      <c r="DH731" s="130">
        <f t="shared" si="742"/>
        <v>0</v>
      </c>
      <c r="DI731" s="134">
        <f t="shared" si="743"/>
        <v>0</v>
      </c>
      <c r="DJ731" s="136">
        <f t="shared" si="744"/>
        <v>0</v>
      </c>
    </row>
    <row r="732" spans="3:114" ht="15.75" hidden="1" outlineLevel="2" x14ac:dyDescent="0.2">
      <c r="C732" s="14">
        <f t="shared" si="687"/>
        <v>718</v>
      </c>
      <c r="D732" s="72"/>
      <c r="E732" s="69">
        <v>1</v>
      </c>
      <c r="F732" s="69"/>
      <c r="G732" s="70"/>
      <c r="H732" s="70"/>
      <c r="I732" s="70"/>
      <c r="J732" s="70"/>
      <c r="K732" s="70"/>
      <c r="L732" s="70"/>
      <c r="M732" s="70"/>
      <c r="N732" s="70"/>
      <c r="O732" s="70"/>
      <c r="P732" s="70"/>
      <c r="Q732" s="70"/>
      <c r="R732" s="70"/>
      <c r="S732" s="70"/>
      <c r="T732" s="70"/>
      <c r="U732" s="70"/>
      <c r="V732" s="70"/>
      <c r="W732" s="70"/>
      <c r="X732" s="70"/>
      <c r="Y732" s="71"/>
      <c r="Z732" s="87" t="s">
        <v>16</v>
      </c>
      <c r="AA732" s="15" t="str">
        <f>IF(G732="","",IF(Z732="SI",G732*(1+'INPUTS Y LISTAS'!$B$15),'Modelo Estadistico'!G732))</f>
        <v/>
      </c>
      <c r="AB732" s="15" t="str">
        <f>IF(H732="","",IF(Z732="SI",H732*(1+'INPUTS Y LISTAS'!$B$15),'Modelo Estadistico'!H732))</f>
        <v/>
      </c>
      <c r="AC732" s="15" t="str">
        <f>IF(I732="","",IF(Z732="SI",I732*(1+'INPUTS Y LISTAS'!$B$15),'Modelo Estadistico'!I732))</f>
        <v/>
      </c>
      <c r="AD732" s="15" t="str">
        <f>IF(J732="","",IF(Z732="SI",J732*(1+'INPUTS Y LISTAS'!$B$15),'Modelo Estadistico'!J732))</f>
        <v/>
      </c>
      <c r="AE732" s="15" t="str">
        <f>IF(K732="","",IF(Z732="SI",K732*(1+'INPUTS Y LISTAS'!$B$15),'Modelo Estadistico'!K732))</f>
        <v/>
      </c>
      <c r="AF732" s="15" t="str">
        <f>IF(L732="","",IF(Z732="SI",L732*(1+'INPUTS Y LISTAS'!$B$15),'Modelo Estadistico'!L732))</f>
        <v/>
      </c>
      <c r="AG732" s="15" t="str">
        <f>IF(M732="","",IF(Z732="SI",M732*(1+'INPUTS Y LISTAS'!$B$15),'Modelo Estadistico'!M732))</f>
        <v/>
      </c>
      <c r="AH732" s="15" t="str">
        <f>IF(N732="","",IF(Z732="SI",N732*(1+'INPUTS Y LISTAS'!$B$15),'Modelo Estadistico'!N732))</f>
        <v/>
      </c>
      <c r="AI732" s="15" t="str">
        <f>IF(O732="","",IF(Z732="SI",O732*(1+'INPUTS Y LISTAS'!$B$15),'Modelo Estadistico'!O732))</f>
        <v/>
      </c>
      <c r="AJ732" s="15" t="str">
        <f>IF(P732="","",IF(Z732="SI",P732*(1+'INPUTS Y LISTAS'!$B$15),'Modelo Estadistico'!P732))</f>
        <v/>
      </c>
      <c r="AK732" s="15" t="str">
        <f>IF(Q732="","",IF(Z732="SI",Q732*(1+'INPUTS Y LISTAS'!$B$15),'Modelo Estadistico'!Q732))</f>
        <v/>
      </c>
      <c r="AL732" s="15" t="str">
        <f>IF(R732="","",IF(Z732="SI",R732*(1+'INPUTS Y LISTAS'!$B$15),'Modelo Estadistico'!R732))</f>
        <v/>
      </c>
      <c r="AM732" s="15" t="str">
        <f>IF(S732="","",IF(Z732="SI",S732*(1+'INPUTS Y LISTAS'!$B$15),'Modelo Estadistico'!S732))</f>
        <v/>
      </c>
      <c r="AN732" s="15" t="str">
        <f>IF(T732="","",IF(Z732="SI",T732*(1+'INPUTS Y LISTAS'!$B$15),'Modelo Estadistico'!T732))</f>
        <v/>
      </c>
      <c r="AO732" s="15" t="str">
        <f>IF(U732="","",IF(Z732="SI",U732*(1+'INPUTS Y LISTAS'!$B$15),'Modelo Estadistico'!U732))</f>
        <v/>
      </c>
      <c r="AP732" s="15" t="str">
        <f>IF(V732="","",IF(Z732="SI",V732*(1+'INPUTS Y LISTAS'!$B$15),'Modelo Estadistico'!V732))</f>
        <v/>
      </c>
      <c r="AQ732" s="15" t="str">
        <f>IF(W732="","",IF(Z732="SI",W732*(1+'INPUTS Y LISTAS'!$B$15),'Modelo Estadistico'!W732))</f>
        <v/>
      </c>
      <c r="AR732" s="15" t="str">
        <f>IF(X732="","",IF(Z732="SI",X732*(1+'INPUTS Y LISTAS'!$B$15),'Modelo Estadistico'!X732))</f>
        <v/>
      </c>
      <c r="AS732" s="71"/>
      <c r="AT732" s="29" t="str">
        <f t="shared" si="698"/>
        <v/>
      </c>
      <c r="AU732" s="15" t="str">
        <f t="shared" si="699"/>
        <v/>
      </c>
      <c r="AV732" s="15" t="str">
        <f t="shared" si="700"/>
        <v/>
      </c>
      <c r="AW732" s="30" t="str">
        <f t="shared" si="701"/>
        <v/>
      </c>
      <c r="AX732" s="28" t="str">
        <f t="shared" si="734"/>
        <v/>
      </c>
      <c r="AY732" s="16" t="str">
        <f t="shared" si="706"/>
        <v/>
      </c>
      <c r="AZ732" s="16" t="str">
        <f t="shared" si="707"/>
        <v/>
      </c>
      <c r="BA732" s="16" t="str">
        <f t="shared" si="708"/>
        <v/>
      </c>
      <c r="BB732" s="16" t="str">
        <f t="shared" si="709"/>
        <v/>
      </c>
      <c r="BC732" s="16" t="str">
        <f t="shared" si="710"/>
        <v/>
      </c>
      <c r="BD732" s="16" t="str">
        <f t="shared" si="711"/>
        <v/>
      </c>
      <c r="BE732" s="16" t="str">
        <f t="shared" si="712"/>
        <v/>
      </c>
      <c r="BF732" s="16" t="str">
        <f t="shared" si="713"/>
        <v/>
      </c>
      <c r="BG732" s="16" t="str">
        <f t="shared" si="714"/>
        <v/>
      </c>
      <c r="BH732" s="16" t="str">
        <f t="shared" si="715"/>
        <v/>
      </c>
      <c r="BI732" s="16" t="str">
        <f t="shared" si="716"/>
        <v/>
      </c>
      <c r="BJ732" s="16" t="str">
        <f t="shared" si="717"/>
        <v/>
      </c>
      <c r="BK732" s="16" t="str">
        <f t="shared" si="718"/>
        <v/>
      </c>
      <c r="BL732" s="16" t="str">
        <f t="shared" si="719"/>
        <v/>
      </c>
      <c r="BM732" s="16"/>
      <c r="BN732" s="16" t="str">
        <f t="shared" si="720"/>
        <v/>
      </c>
      <c r="BO732" s="16" t="str">
        <f t="shared" si="721"/>
        <v/>
      </c>
      <c r="BP732" s="28" t="str">
        <f t="shared" si="722"/>
        <v/>
      </c>
      <c r="BQ732" s="16" t="str">
        <f t="shared" si="723"/>
        <v/>
      </c>
      <c r="BR732" s="16" t="str">
        <f t="shared" si="724"/>
        <v/>
      </c>
      <c r="BS732" s="16" t="str">
        <f t="shared" si="725"/>
        <v/>
      </c>
      <c r="BT732" s="16" t="str">
        <f t="shared" si="726"/>
        <v/>
      </c>
      <c r="BU732" s="16" t="str">
        <f t="shared" si="727"/>
        <v/>
      </c>
      <c r="BV732" s="16" t="str">
        <f t="shared" si="728"/>
        <v/>
      </c>
      <c r="BW732" s="16" t="str">
        <f t="shared" si="729"/>
        <v/>
      </c>
      <c r="BX732" s="16" t="str">
        <f t="shared" si="730"/>
        <v/>
      </c>
      <c r="BY732" s="16" t="str">
        <f t="shared" si="731"/>
        <v/>
      </c>
      <c r="BZ732" s="16" t="str">
        <f t="shared" si="732"/>
        <v/>
      </c>
      <c r="CA732" s="16" t="str">
        <f t="shared" si="732"/>
        <v/>
      </c>
      <c r="CB732" s="16" t="str">
        <f t="shared" si="732"/>
        <v/>
      </c>
      <c r="CC732" s="16" t="str">
        <f t="shared" si="732"/>
        <v/>
      </c>
      <c r="CD732" s="16" t="str">
        <f t="shared" si="732"/>
        <v/>
      </c>
      <c r="CE732" s="16" t="str">
        <f t="shared" si="732"/>
        <v/>
      </c>
      <c r="CF732" s="16" t="str">
        <f t="shared" si="732"/>
        <v/>
      </c>
      <c r="CG732" s="16" t="str">
        <f t="shared" si="732"/>
        <v/>
      </c>
      <c r="CH732" s="66" t="str">
        <f t="shared" si="733"/>
        <v/>
      </c>
      <c r="CI732" s="42" t="str">
        <f t="shared" si="745"/>
        <v/>
      </c>
      <c r="CJ732" s="42" t="str">
        <f t="shared" si="746"/>
        <v/>
      </c>
      <c r="CK732" s="42" t="str">
        <f t="shared" si="747"/>
        <v/>
      </c>
      <c r="CL732" s="42" t="str">
        <f t="shared" si="748"/>
        <v/>
      </c>
      <c r="CM732" s="42" t="str">
        <f t="shared" si="749"/>
        <v/>
      </c>
      <c r="CN732" s="65">
        <f t="shared" si="735"/>
        <v>0</v>
      </c>
      <c r="CO732" s="73"/>
      <c r="CP732" s="41">
        <f t="shared" si="702"/>
        <v>0</v>
      </c>
      <c r="CQ732" s="39">
        <f t="shared" si="703"/>
        <v>0</v>
      </c>
      <c r="CR732" s="40">
        <f t="shared" si="704"/>
        <v>0</v>
      </c>
      <c r="CS732" s="134">
        <f t="shared" si="705"/>
        <v>0</v>
      </c>
      <c r="CT732" s="17"/>
      <c r="CU732" s="129"/>
      <c r="CV732" s="130">
        <f t="shared" si="736"/>
        <v>0</v>
      </c>
      <c r="CW732" s="134">
        <f t="shared" si="737"/>
        <v>0</v>
      </c>
      <c r="CX732" s="131">
        <f>+IF($I$7="SI",'INPUTS Y LISTAS'!$B$31,0)</f>
        <v>0</v>
      </c>
      <c r="CY732" s="132"/>
      <c r="CZ732" s="130">
        <f t="shared" si="738"/>
        <v>0</v>
      </c>
      <c r="DA732" s="134">
        <f t="shared" si="739"/>
        <v>0</v>
      </c>
      <c r="DB732" s="131">
        <f>+IF($I$7="SI",'INPUTS Y LISTAS'!$B$32,0)</f>
        <v>0</v>
      </c>
      <c r="DC732" s="132"/>
      <c r="DD732" s="130">
        <f t="shared" si="740"/>
        <v>0</v>
      </c>
      <c r="DE732" s="134">
        <f t="shared" si="741"/>
        <v>0</v>
      </c>
      <c r="DF732" s="131">
        <f>+IF($I$7="SI",'INPUTS Y LISTAS'!$B$33,0)</f>
        <v>0</v>
      </c>
      <c r="DG732" s="132"/>
      <c r="DH732" s="130">
        <f t="shared" si="742"/>
        <v>0</v>
      </c>
      <c r="DI732" s="134">
        <f t="shared" si="743"/>
        <v>0</v>
      </c>
      <c r="DJ732" s="136">
        <f t="shared" si="744"/>
        <v>0</v>
      </c>
    </row>
    <row r="733" spans="3:114" ht="15.75" hidden="1" outlineLevel="2" x14ac:dyDescent="0.2">
      <c r="C733" s="14">
        <f t="shared" si="687"/>
        <v>719</v>
      </c>
      <c r="D733" s="72"/>
      <c r="E733" s="69">
        <v>1</v>
      </c>
      <c r="F733" s="69"/>
      <c r="G733" s="70"/>
      <c r="H733" s="70"/>
      <c r="I733" s="70"/>
      <c r="J733" s="70"/>
      <c r="K733" s="70"/>
      <c r="L733" s="70"/>
      <c r="M733" s="70"/>
      <c r="N733" s="70"/>
      <c r="O733" s="70"/>
      <c r="P733" s="70"/>
      <c r="Q733" s="70"/>
      <c r="R733" s="70"/>
      <c r="S733" s="70"/>
      <c r="T733" s="70"/>
      <c r="U733" s="70"/>
      <c r="V733" s="70"/>
      <c r="W733" s="70"/>
      <c r="X733" s="70"/>
      <c r="Y733" s="71"/>
      <c r="Z733" s="87" t="s">
        <v>16</v>
      </c>
      <c r="AA733" s="15" t="str">
        <f>IF(G733="","",IF(Z733="SI",G733*(1+'INPUTS Y LISTAS'!$B$15),'Modelo Estadistico'!G733))</f>
        <v/>
      </c>
      <c r="AB733" s="15" t="str">
        <f>IF(H733="","",IF(Z733="SI",H733*(1+'INPUTS Y LISTAS'!$B$15),'Modelo Estadistico'!H733))</f>
        <v/>
      </c>
      <c r="AC733" s="15" t="str">
        <f>IF(I733="","",IF(Z733="SI",I733*(1+'INPUTS Y LISTAS'!$B$15),'Modelo Estadistico'!I733))</f>
        <v/>
      </c>
      <c r="AD733" s="15" t="str">
        <f>IF(J733="","",IF(Z733="SI",J733*(1+'INPUTS Y LISTAS'!$B$15),'Modelo Estadistico'!J733))</f>
        <v/>
      </c>
      <c r="AE733" s="15" t="str">
        <f>IF(K733="","",IF(Z733="SI",K733*(1+'INPUTS Y LISTAS'!$B$15),'Modelo Estadistico'!K733))</f>
        <v/>
      </c>
      <c r="AF733" s="15" t="str">
        <f>IF(L733="","",IF(Z733="SI",L733*(1+'INPUTS Y LISTAS'!$B$15),'Modelo Estadistico'!L733))</f>
        <v/>
      </c>
      <c r="AG733" s="15" t="str">
        <f>IF(M733="","",IF(Z733="SI",M733*(1+'INPUTS Y LISTAS'!$B$15),'Modelo Estadistico'!M733))</f>
        <v/>
      </c>
      <c r="AH733" s="15" t="str">
        <f>IF(N733="","",IF(Z733="SI",N733*(1+'INPUTS Y LISTAS'!$B$15),'Modelo Estadistico'!N733))</f>
        <v/>
      </c>
      <c r="AI733" s="15" t="str">
        <f>IF(O733="","",IF(Z733="SI",O733*(1+'INPUTS Y LISTAS'!$B$15),'Modelo Estadistico'!O733))</f>
        <v/>
      </c>
      <c r="AJ733" s="15" t="str">
        <f>IF(P733="","",IF(Z733="SI",P733*(1+'INPUTS Y LISTAS'!$B$15),'Modelo Estadistico'!P733))</f>
        <v/>
      </c>
      <c r="AK733" s="15" t="str">
        <f>IF(Q733="","",IF(Z733="SI",Q733*(1+'INPUTS Y LISTAS'!$B$15),'Modelo Estadistico'!Q733))</f>
        <v/>
      </c>
      <c r="AL733" s="15" t="str">
        <f>IF(R733="","",IF(Z733="SI",R733*(1+'INPUTS Y LISTAS'!$B$15),'Modelo Estadistico'!R733))</f>
        <v/>
      </c>
      <c r="AM733" s="15" t="str">
        <f>IF(S733="","",IF(Z733="SI",S733*(1+'INPUTS Y LISTAS'!$B$15),'Modelo Estadistico'!S733))</f>
        <v/>
      </c>
      <c r="AN733" s="15" t="str">
        <f>IF(T733="","",IF(Z733="SI",T733*(1+'INPUTS Y LISTAS'!$B$15),'Modelo Estadistico'!T733))</f>
        <v/>
      </c>
      <c r="AO733" s="15" t="str">
        <f>IF(U733="","",IF(Z733="SI",U733*(1+'INPUTS Y LISTAS'!$B$15),'Modelo Estadistico'!U733))</f>
        <v/>
      </c>
      <c r="AP733" s="15" t="str">
        <f>IF(V733="","",IF(Z733="SI",V733*(1+'INPUTS Y LISTAS'!$B$15),'Modelo Estadistico'!V733))</f>
        <v/>
      </c>
      <c r="AQ733" s="15" t="str">
        <f>IF(W733="","",IF(Z733="SI",W733*(1+'INPUTS Y LISTAS'!$B$15),'Modelo Estadistico'!W733))</f>
        <v/>
      </c>
      <c r="AR733" s="15" t="str">
        <f>IF(X733="","",IF(Z733="SI",X733*(1+'INPUTS Y LISTAS'!$B$15),'Modelo Estadistico'!X733))</f>
        <v/>
      </c>
      <c r="AS733" s="71"/>
      <c r="AT733" s="29" t="str">
        <f t="shared" si="698"/>
        <v/>
      </c>
      <c r="AU733" s="15" t="str">
        <f t="shared" si="699"/>
        <v/>
      </c>
      <c r="AV733" s="15" t="str">
        <f t="shared" si="700"/>
        <v/>
      </c>
      <c r="AW733" s="30" t="str">
        <f t="shared" si="701"/>
        <v/>
      </c>
      <c r="AX733" s="28" t="str">
        <f t="shared" si="734"/>
        <v/>
      </c>
      <c r="AY733" s="16" t="str">
        <f t="shared" si="706"/>
        <v/>
      </c>
      <c r="AZ733" s="16" t="str">
        <f t="shared" si="707"/>
        <v/>
      </c>
      <c r="BA733" s="16" t="str">
        <f t="shared" si="708"/>
        <v/>
      </c>
      <c r="BB733" s="16" t="str">
        <f t="shared" si="709"/>
        <v/>
      </c>
      <c r="BC733" s="16" t="str">
        <f t="shared" si="710"/>
        <v/>
      </c>
      <c r="BD733" s="16" t="str">
        <f t="shared" si="711"/>
        <v/>
      </c>
      <c r="BE733" s="16" t="str">
        <f t="shared" si="712"/>
        <v/>
      </c>
      <c r="BF733" s="16" t="str">
        <f t="shared" si="713"/>
        <v/>
      </c>
      <c r="BG733" s="16" t="str">
        <f t="shared" si="714"/>
        <v/>
      </c>
      <c r="BH733" s="16" t="str">
        <f t="shared" si="715"/>
        <v/>
      </c>
      <c r="BI733" s="16" t="str">
        <f t="shared" si="716"/>
        <v/>
      </c>
      <c r="BJ733" s="16" t="str">
        <f t="shared" si="717"/>
        <v/>
      </c>
      <c r="BK733" s="16" t="str">
        <f t="shared" si="718"/>
        <v/>
      </c>
      <c r="BL733" s="16" t="str">
        <f t="shared" si="719"/>
        <v/>
      </c>
      <c r="BM733" s="16"/>
      <c r="BN733" s="16" t="str">
        <f t="shared" si="720"/>
        <v/>
      </c>
      <c r="BO733" s="16" t="str">
        <f t="shared" si="721"/>
        <v/>
      </c>
      <c r="BP733" s="28" t="str">
        <f t="shared" si="722"/>
        <v/>
      </c>
      <c r="BQ733" s="16" t="str">
        <f t="shared" si="723"/>
        <v/>
      </c>
      <c r="BR733" s="16" t="str">
        <f t="shared" si="724"/>
        <v/>
      </c>
      <c r="BS733" s="16" t="str">
        <f t="shared" si="725"/>
        <v/>
      </c>
      <c r="BT733" s="16" t="str">
        <f t="shared" si="726"/>
        <v/>
      </c>
      <c r="BU733" s="16" t="str">
        <f t="shared" si="727"/>
        <v/>
      </c>
      <c r="BV733" s="16" t="str">
        <f t="shared" si="728"/>
        <v/>
      </c>
      <c r="BW733" s="16" t="str">
        <f t="shared" si="729"/>
        <v/>
      </c>
      <c r="BX733" s="16" t="str">
        <f t="shared" si="730"/>
        <v/>
      </c>
      <c r="BY733" s="16" t="str">
        <f t="shared" si="731"/>
        <v/>
      </c>
      <c r="BZ733" s="16" t="str">
        <f t="shared" si="732"/>
        <v/>
      </c>
      <c r="CA733" s="16" t="str">
        <f t="shared" si="732"/>
        <v/>
      </c>
      <c r="CB733" s="16" t="str">
        <f t="shared" si="732"/>
        <v/>
      </c>
      <c r="CC733" s="16" t="str">
        <f t="shared" si="732"/>
        <v/>
      </c>
      <c r="CD733" s="16" t="str">
        <f t="shared" si="732"/>
        <v/>
      </c>
      <c r="CE733" s="16" t="str">
        <f t="shared" si="732"/>
        <v/>
      </c>
      <c r="CF733" s="16" t="str">
        <f t="shared" si="732"/>
        <v/>
      </c>
      <c r="CG733" s="16" t="str">
        <f t="shared" si="732"/>
        <v/>
      </c>
      <c r="CH733" s="66" t="str">
        <f t="shared" si="733"/>
        <v/>
      </c>
      <c r="CI733" s="42" t="str">
        <f t="shared" si="745"/>
        <v/>
      </c>
      <c r="CJ733" s="42" t="str">
        <f t="shared" si="746"/>
        <v/>
      </c>
      <c r="CK733" s="42" t="str">
        <f t="shared" si="747"/>
        <v/>
      </c>
      <c r="CL733" s="42" t="str">
        <f t="shared" si="748"/>
        <v/>
      </c>
      <c r="CM733" s="42" t="str">
        <f t="shared" si="749"/>
        <v/>
      </c>
      <c r="CN733" s="65">
        <f t="shared" si="735"/>
        <v>0</v>
      </c>
      <c r="CO733" s="73"/>
      <c r="CP733" s="41">
        <f t="shared" si="702"/>
        <v>0</v>
      </c>
      <c r="CQ733" s="39">
        <f t="shared" si="703"/>
        <v>0</v>
      </c>
      <c r="CR733" s="40">
        <f t="shared" si="704"/>
        <v>0</v>
      </c>
      <c r="CS733" s="134">
        <f t="shared" si="705"/>
        <v>0</v>
      </c>
      <c r="CT733" s="17"/>
      <c r="CU733" s="129"/>
      <c r="CV733" s="130">
        <f t="shared" si="736"/>
        <v>0</v>
      </c>
      <c r="CW733" s="134">
        <f t="shared" si="737"/>
        <v>0</v>
      </c>
      <c r="CX733" s="131">
        <f>+IF($I$7="SI",'INPUTS Y LISTAS'!$B$31,0)</f>
        <v>0</v>
      </c>
      <c r="CY733" s="132"/>
      <c r="CZ733" s="130">
        <f t="shared" si="738"/>
        <v>0</v>
      </c>
      <c r="DA733" s="134">
        <f t="shared" si="739"/>
        <v>0</v>
      </c>
      <c r="DB733" s="131">
        <f>+IF($I$7="SI",'INPUTS Y LISTAS'!$B$32,0)</f>
        <v>0</v>
      </c>
      <c r="DC733" s="132"/>
      <c r="DD733" s="130">
        <f t="shared" si="740"/>
        <v>0</v>
      </c>
      <c r="DE733" s="134">
        <f t="shared" si="741"/>
        <v>0</v>
      </c>
      <c r="DF733" s="131">
        <f>+IF($I$7="SI",'INPUTS Y LISTAS'!$B$33,0)</f>
        <v>0</v>
      </c>
      <c r="DG733" s="132"/>
      <c r="DH733" s="130">
        <f t="shared" si="742"/>
        <v>0</v>
      </c>
      <c r="DI733" s="134">
        <f t="shared" si="743"/>
        <v>0</v>
      </c>
      <c r="DJ733" s="136">
        <f t="shared" si="744"/>
        <v>0</v>
      </c>
    </row>
    <row r="734" spans="3:114" ht="15.75" hidden="1" outlineLevel="2" x14ac:dyDescent="0.2">
      <c r="C734" s="14">
        <f t="shared" si="687"/>
        <v>720</v>
      </c>
      <c r="D734" s="72"/>
      <c r="E734" s="69">
        <v>1</v>
      </c>
      <c r="F734" s="69"/>
      <c r="G734" s="70"/>
      <c r="H734" s="70"/>
      <c r="I734" s="70"/>
      <c r="J734" s="70"/>
      <c r="K734" s="70"/>
      <c r="L734" s="70"/>
      <c r="M734" s="70"/>
      <c r="N734" s="70"/>
      <c r="O734" s="70"/>
      <c r="P734" s="70"/>
      <c r="Q734" s="70"/>
      <c r="R734" s="70"/>
      <c r="S734" s="70"/>
      <c r="T734" s="70"/>
      <c r="U734" s="70"/>
      <c r="V734" s="70"/>
      <c r="W734" s="70"/>
      <c r="X734" s="70"/>
      <c r="Y734" s="71"/>
      <c r="Z734" s="87" t="s">
        <v>16</v>
      </c>
      <c r="AA734" s="15" t="str">
        <f>IF(G734="","",IF(Z734="SI",G734*(1+'INPUTS Y LISTAS'!$B$15),'Modelo Estadistico'!G734))</f>
        <v/>
      </c>
      <c r="AB734" s="15" t="str">
        <f>IF(H734="","",IF(Z734="SI",H734*(1+'INPUTS Y LISTAS'!$B$15),'Modelo Estadistico'!H734))</f>
        <v/>
      </c>
      <c r="AC734" s="15" t="str">
        <f>IF(I734="","",IF(Z734="SI",I734*(1+'INPUTS Y LISTAS'!$B$15),'Modelo Estadistico'!I734))</f>
        <v/>
      </c>
      <c r="AD734" s="15" t="str">
        <f>IF(J734="","",IF(Z734="SI",J734*(1+'INPUTS Y LISTAS'!$B$15),'Modelo Estadistico'!J734))</f>
        <v/>
      </c>
      <c r="AE734" s="15" t="str">
        <f>IF(K734="","",IF(Z734="SI",K734*(1+'INPUTS Y LISTAS'!$B$15),'Modelo Estadistico'!K734))</f>
        <v/>
      </c>
      <c r="AF734" s="15" t="str">
        <f>IF(L734="","",IF(Z734="SI",L734*(1+'INPUTS Y LISTAS'!$B$15),'Modelo Estadistico'!L734))</f>
        <v/>
      </c>
      <c r="AG734" s="15" t="str">
        <f>IF(M734="","",IF(Z734="SI",M734*(1+'INPUTS Y LISTAS'!$B$15),'Modelo Estadistico'!M734))</f>
        <v/>
      </c>
      <c r="AH734" s="15" t="str">
        <f>IF(N734="","",IF(Z734="SI",N734*(1+'INPUTS Y LISTAS'!$B$15),'Modelo Estadistico'!N734))</f>
        <v/>
      </c>
      <c r="AI734" s="15" t="str">
        <f>IF(O734="","",IF(Z734="SI",O734*(1+'INPUTS Y LISTAS'!$B$15),'Modelo Estadistico'!O734))</f>
        <v/>
      </c>
      <c r="AJ734" s="15" t="str">
        <f>IF(P734="","",IF(Z734="SI",P734*(1+'INPUTS Y LISTAS'!$B$15),'Modelo Estadistico'!P734))</f>
        <v/>
      </c>
      <c r="AK734" s="15" t="str">
        <f>IF(Q734="","",IF(Z734="SI",Q734*(1+'INPUTS Y LISTAS'!$B$15),'Modelo Estadistico'!Q734))</f>
        <v/>
      </c>
      <c r="AL734" s="15" t="str">
        <f>IF(R734="","",IF(Z734="SI",R734*(1+'INPUTS Y LISTAS'!$B$15),'Modelo Estadistico'!R734))</f>
        <v/>
      </c>
      <c r="AM734" s="15" t="str">
        <f>IF(S734="","",IF(Z734="SI",S734*(1+'INPUTS Y LISTAS'!$B$15),'Modelo Estadistico'!S734))</f>
        <v/>
      </c>
      <c r="AN734" s="15" t="str">
        <f>IF(T734="","",IF(Z734="SI",T734*(1+'INPUTS Y LISTAS'!$B$15),'Modelo Estadistico'!T734))</f>
        <v/>
      </c>
      <c r="AO734" s="15" t="str">
        <f>IF(U734="","",IF(Z734="SI",U734*(1+'INPUTS Y LISTAS'!$B$15),'Modelo Estadistico'!U734))</f>
        <v/>
      </c>
      <c r="AP734" s="15" t="str">
        <f>IF(V734="","",IF(Z734="SI",V734*(1+'INPUTS Y LISTAS'!$B$15),'Modelo Estadistico'!V734))</f>
        <v/>
      </c>
      <c r="AQ734" s="15" t="str">
        <f>IF(W734="","",IF(Z734="SI",W734*(1+'INPUTS Y LISTAS'!$B$15),'Modelo Estadistico'!W734))</f>
        <v/>
      </c>
      <c r="AR734" s="15" t="str">
        <f>IF(X734="","",IF(Z734="SI",X734*(1+'INPUTS Y LISTAS'!$B$15),'Modelo Estadistico'!X734))</f>
        <v/>
      </c>
      <c r="AS734" s="71"/>
      <c r="AT734" s="29" t="str">
        <f t="shared" si="698"/>
        <v/>
      </c>
      <c r="AU734" s="15" t="str">
        <f t="shared" si="699"/>
        <v/>
      </c>
      <c r="AV734" s="15" t="str">
        <f t="shared" si="700"/>
        <v/>
      </c>
      <c r="AW734" s="30" t="str">
        <f t="shared" si="701"/>
        <v/>
      </c>
      <c r="AX734" s="28" t="str">
        <f t="shared" si="734"/>
        <v/>
      </c>
      <c r="AY734" s="16" t="str">
        <f t="shared" si="706"/>
        <v/>
      </c>
      <c r="AZ734" s="16" t="str">
        <f t="shared" si="707"/>
        <v/>
      </c>
      <c r="BA734" s="16" t="str">
        <f t="shared" si="708"/>
        <v/>
      </c>
      <c r="BB734" s="16" t="str">
        <f t="shared" si="709"/>
        <v/>
      </c>
      <c r="BC734" s="16" t="str">
        <f t="shared" si="710"/>
        <v/>
      </c>
      <c r="BD734" s="16" t="str">
        <f t="shared" si="711"/>
        <v/>
      </c>
      <c r="BE734" s="16" t="str">
        <f t="shared" si="712"/>
        <v/>
      </c>
      <c r="BF734" s="16" t="str">
        <f t="shared" si="713"/>
        <v/>
      </c>
      <c r="BG734" s="16" t="str">
        <f t="shared" si="714"/>
        <v/>
      </c>
      <c r="BH734" s="16" t="str">
        <f t="shared" si="715"/>
        <v/>
      </c>
      <c r="BI734" s="16" t="str">
        <f t="shared" si="716"/>
        <v/>
      </c>
      <c r="BJ734" s="16" t="str">
        <f t="shared" si="717"/>
        <v/>
      </c>
      <c r="BK734" s="16" t="str">
        <f t="shared" si="718"/>
        <v/>
      </c>
      <c r="BL734" s="16" t="str">
        <f t="shared" si="719"/>
        <v/>
      </c>
      <c r="BM734" s="16"/>
      <c r="BN734" s="16" t="str">
        <f t="shared" si="720"/>
        <v/>
      </c>
      <c r="BO734" s="16" t="str">
        <f t="shared" si="721"/>
        <v/>
      </c>
      <c r="BP734" s="28" t="str">
        <f t="shared" si="722"/>
        <v/>
      </c>
      <c r="BQ734" s="16" t="str">
        <f t="shared" si="723"/>
        <v/>
      </c>
      <c r="BR734" s="16" t="str">
        <f t="shared" si="724"/>
        <v/>
      </c>
      <c r="BS734" s="16" t="str">
        <f t="shared" si="725"/>
        <v/>
      </c>
      <c r="BT734" s="16" t="str">
        <f t="shared" si="726"/>
        <v/>
      </c>
      <c r="BU734" s="16" t="str">
        <f t="shared" si="727"/>
        <v/>
      </c>
      <c r="BV734" s="16" t="str">
        <f t="shared" si="728"/>
        <v/>
      </c>
      <c r="BW734" s="16" t="str">
        <f t="shared" si="729"/>
        <v/>
      </c>
      <c r="BX734" s="16" t="str">
        <f t="shared" si="730"/>
        <v/>
      </c>
      <c r="BY734" s="16" t="str">
        <f t="shared" si="731"/>
        <v/>
      </c>
      <c r="BZ734" s="16" t="str">
        <f t="shared" si="732"/>
        <v/>
      </c>
      <c r="CA734" s="16" t="str">
        <f t="shared" si="732"/>
        <v/>
      </c>
      <c r="CB734" s="16" t="str">
        <f t="shared" si="732"/>
        <v/>
      </c>
      <c r="CC734" s="16" t="str">
        <f t="shared" si="732"/>
        <v/>
      </c>
      <c r="CD734" s="16" t="str">
        <f t="shared" si="732"/>
        <v/>
      </c>
      <c r="CE734" s="16" t="str">
        <f t="shared" si="732"/>
        <v/>
      </c>
      <c r="CF734" s="16" t="str">
        <f t="shared" si="732"/>
        <v/>
      </c>
      <c r="CG734" s="16" t="str">
        <f t="shared" si="732"/>
        <v/>
      </c>
      <c r="CH734" s="66" t="str">
        <f t="shared" si="733"/>
        <v/>
      </c>
      <c r="CI734" s="42" t="str">
        <f t="shared" si="745"/>
        <v/>
      </c>
      <c r="CJ734" s="42" t="str">
        <f t="shared" si="746"/>
        <v/>
      </c>
      <c r="CK734" s="42" t="str">
        <f t="shared" si="747"/>
        <v/>
      </c>
      <c r="CL734" s="42" t="str">
        <f t="shared" si="748"/>
        <v/>
      </c>
      <c r="CM734" s="42" t="str">
        <f t="shared" si="749"/>
        <v/>
      </c>
      <c r="CN734" s="65">
        <f t="shared" si="735"/>
        <v>0</v>
      </c>
      <c r="CO734" s="73"/>
      <c r="CP734" s="41">
        <f t="shared" si="702"/>
        <v>0</v>
      </c>
      <c r="CQ734" s="39">
        <f t="shared" si="703"/>
        <v>0</v>
      </c>
      <c r="CR734" s="40">
        <f t="shared" si="704"/>
        <v>0</v>
      </c>
      <c r="CS734" s="134">
        <f t="shared" si="705"/>
        <v>0</v>
      </c>
      <c r="CT734" s="17"/>
      <c r="CU734" s="129"/>
      <c r="CV734" s="130">
        <f t="shared" si="736"/>
        <v>0</v>
      </c>
      <c r="CW734" s="134">
        <f t="shared" si="737"/>
        <v>0</v>
      </c>
      <c r="CX734" s="131">
        <f>+IF($I$7="SI",'INPUTS Y LISTAS'!$B$31,0)</f>
        <v>0</v>
      </c>
      <c r="CY734" s="132"/>
      <c r="CZ734" s="130">
        <f t="shared" si="738"/>
        <v>0</v>
      </c>
      <c r="DA734" s="134">
        <f t="shared" si="739"/>
        <v>0</v>
      </c>
      <c r="DB734" s="131">
        <f>+IF($I$7="SI",'INPUTS Y LISTAS'!$B$32,0)</f>
        <v>0</v>
      </c>
      <c r="DC734" s="132"/>
      <c r="DD734" s="130">
        <f t="shared" si="740"/>
        <v>0</v>
      </c>
      <c r="DE734" s="134">
        <f t="shared" si="741"/>
        <v>0</v>
      </c>
      <c r="DF734" s="131">
        <f>+IF($I$7="SI",'INPUTS Y LISTAS'!$B$33,0)</f>
        <v>0</v>
      </c>
      <c r="DG734" s="132"/>
      <c r="DH734" s="130">
        <f t="shared" si="742"/>
        <v>0</v>
      </c>
      <c r="DI734" s="134">
        <f t="shared" si="743"/>
        <v>0</v>
      </c>
      <c r="DJ734" s="136">
        <f t="shared" si="744"/>
        <v>0</v>
      </c>
    </row>
    <row r="735" spans="3:114" ht="15.75" hidden="1" outlineLevel="2" x14ac:dyDescent="0.2">
      <c r="C735" s="14">
        <f t="shared" si="687"/>
        <v>721</v>
      </c>
      <c r="D735" s="72"/>
      <c r="E735" s="69">
        <v>1</v>
      </c>
      <c r="F735" s="69"/>
      <c r="G735" s="70"/>
      <c r="H735" s="70"/>
      <c r="I735" s="70"/>
      <c r="J735" s="70"/>
      <c r="K735" s="70"/>
      <c r="L735" s="70"/>
      <c r="M735" s="70"/>
      <c r="N735" s="70"/>
      <c r="O735" s="70"/>
      <c r="P735" s="70"/>
      <c r="Q735" s="70"/>
      <c r="R735" s="70"/>
      <c r="S735" s="70"/>
      <c r="T735" s="70"/>
      <c r="U735" s="70"/>
      <c r="V735" s="70"/>
      <c r="W735" s="70"/>
      <c r="X735" s="70"/>
      <c r="Y735" s="71"/>
      <c r="Z735" s="87" t="s">
        <v>16</v>
      </c>
      <c r="AA735" s="15" t="str">
        <f>IF(G735="","",IF(Z735="SI",G735*(1+'INPUTS Y LISTAS'!$B$15),'Modelo Estadistico'!G735))</f>
        <v/>
      </c>
      <c r="AB735" s="15" t="str">
        <f>IF(H735="","",IF(Z735="SI",H735*(1+'INPUTS Y LISTAS'!$B$15),'Modelo Estadistico'!H735))</f>
        <v/>
      </c>
      <c r="AC735" s="15" t="str">
        <f>IF(I735="","",IF(Z735="SI",I735*(1+'INPUTS Y LISTAS'!$B$15),'Modelo Estadistico'!I735))</f>
        <v/>
      </c>
      <c r="AD735" s="15" t="str">
        <f>IF(J735="","",IF(Z735="SI",J735*(1+'INPUTS Y LISTAS'!$B$15),'Modelo Estadistico'!J735))</f>
        <v/>
      </c>
      <c r="AE735" s="15" t="str">
        <f>IF(K735="","",IF(Z735="SI",K735*(1+'INPUTS Y LISTAS'!$B$15),'Modelo Estadistico'!K735))</f>
        <v/>
      </c>
      <c r="AF735" s="15" t="str">
        <f>IF(L735="","",IF(Z735="SI",L735*(1+'INPUTS Y LISTAS'!$B$15),'Modelo Estadistico'!L735))</f>
        <v/>
      </c>
      <c r="AG735" s="15" t="str">
        <f>IF(M735="","",IF(Z735="SI",M735*(1+'INPUTS Y LISTAS'!$B$15),'Modelo Estadistico'!M735))</f>
        <v/>
      </c>
      <c r="AH735" s="15" t="str">
        <f>IF(N735="","",IF(Z735="SI",N735*(1+'INPUTS Y LISTAS'!$B$15),'Modelo Estadistico'!N735))</f>
        <v/>
      </c>
      <c r="AI735" s="15" t="str">
        <f>IF(O735="","",IF(Z735="SI",O735*(1+'INPUTS Y LISTAS'!$B$15),'Modelo Estadistico'!O735))</f>
        <v/>
      </c>
      <c r="AJ735" s="15" t="str">
        <f>IF(P735="","",IF(Z735="SI",P735*(1+'INPUTS Y LISTAS'!$B$15),'Modelo Estadistico'!P735))</f>
        <v/>
      </c>
      <c r="AK735" s="15" t="str">
        <f>IF(Q735="","",IF(Z735="SI",Q735*(1+'INPUTS Y LISTAS'!$B$15),'Modelo Estadistico'!Q735))</f>
        <v/>
      </c>
      <c r="AL735" s="15" t="str">
        <f>IF(R735="","",IF(Z735="SI",R735*(1+'INPUTS Y LISTAS'!$B$15),'Modelo Estadistico'!R735))</f>
        <v/>
      </c>
      <c r="AM735" s="15" t="str">
        <f>IF(S735="","",IF(Z735="SI",S735*(1+'INPUTS Y LISTAS'!$B$15),'Modelo Estadistico'!S735))</f>
        <v/>
      </c>
      <c r="AN735" s="15" t="str">
        <f>IF(T735="","",IF(Z735="SI",T735*(1+'INPUTS Y LISTAS'!$B$15),'Modelo Estadistico'!T735))</f>
        <v/>
      </c>
      <c r="AO735" s="15" t="str">
        <f>IF(U735="","",IF(Z735="SI",U735*(1+'INPUTS Y LISTAS'!$B$15),'Modelo Estadistico'!U735))</f>
        <v/>
      </c>
      <c r="AP735" s="15" t="str">
        <f>IF(V735="","",IF(Z735="SI",V735*(1+'INPUTS Y LISTAS'!$B$15),'Modelo Estadistico'!V735))</f>
        <v/>
      </c>
      <c r="AQ735" s="15" t="str">
        <f>IF(W735="","",IF(Z735="SI",W735*(1+'INPUTS Y LISTAS'!$B$15),'Modelo Estadistico'!W735))</f>
        <v/>
      </c>
      <c r="AR735" s="15" t="str">
        <f>IF(X735="","",IF(Z735="SI",X735*(1+'INPUTS Y LISTAS'!$B$15),'Modelo Estadistico'!X735))</f>
        <v/>
      </c>
      <c r="AS735" s="71"/>
      <c r="AT735" s="29" t="str">
        <f t="shared" si="698"/>
        <v/>
      </c>
      <c r="AU735" s="15" t="str">
        <f t="shared" si="699"/>
        <v/>
      </c>
      <c r="AV735" s="15" t="str">
        <f t="shared" si="700"/>
        <v/>
      </c>
      <c r="AW735" s="30" t="str">
        <f t="shared" si="701"/>
        <v/>
      </c>
      <c r="AX735" s="28" t="str">
        <f t="shared" si="734"/>
        <v/>
      </c>
      <c r="AY735" s="16" t="str">
        <f t="shared" si="706"/>
        <v/>
      </c>
      <c r="AZ735" s="16" t="str">
        <f t="shared" si="707"/>
        <v/>
      </c>
      <c r="BA735" s="16" t="str">
        <f t="shared" si="708"/>
        <v/>
      </c>
      <c r="BB735" s="16" t="str">
        <f t="shared" si="709"/>
        <v/>
      </c>
      <c r="BC735" s="16" t="str">
        <f t="shared" si="710"/>
        <v/>
      </c>
      <c r="BD735" s="16" t="str">
        <f t="shared" si="711"/>
        <v/>
      </c>
      <c r="BE735" s="16" t="str">
        <f t="shared" si="712"/>
        <v/>
      </c>
      <c r="BF735" s="16" t="str">
        <f t="shared" si="713"/>
        <v/>
      </c>
      <c r="BG735" s="16" t="str">
        <f t="shared" si="714"/>
        <v/>
      </c>
      <c r="BH735" s="16" t="str">
        <f t="shared" si="715"/>
        <v/>
      </c>
      <c r="BI735" s="16" t="str">
        <f t="shared" si="716"/>
        <v/>
      </c>
      <c r="BJ735" s="16" t="str">
        <f t="shared" si="717"/>
        <v/>
      </c>
      <c r="BK735" s="16" t="str">
        <f t="shared" si="718"/>
        <v/>
      </c>
      <c r="BL735" s="16" t="str">
        <f t="shared" si="719"/>
        <v/>
      </c>
      <c r="BM735" s="16"/>
      <c r="BN735" s="16" t="str">
        <f t="shared" si="720"/>
        <v/>
      </c>
      <c r="BO735" s="16" t="str">
        <f t="shared" si="721"/>
        <v/>
      </c>
      <c r="BP735" s="28" t="str">
        <f t="shared" si="722"/>
        <v/>
      </c>
      <c r="BQ735" s="16" t="str">
        <f t="shared" si="723"/>
        <v/>
      </c>
      <c r="BR735" s="16" t="str">
        <f t="shared" si="724"/>
        <v/>
      </c>
      <c r="BS735" s="16" t="str">
        <f t="shared" si="725"/>
        <v/>
      </c>
      <c r="BT735" s="16" t="str">
        <f t="shared" si="726"/>
        <v/>
      </c>
      <c r="BU735" s="16" t="str">
        <f t="shared" si="727"/>
        <v/>
      </c>
      <c r="BV735" s="16" t="str">
        <f t="shared" si="728"/>
        <v/>
      </c>
      <c r="BW735" s="16" t="str">
        <f t="shared" si="729"/>
        <v/>
      </c>
      <c r="BX735" s="16" t="str">
        <f t="shared" si="730"/>
        <v/>
      </c>
      <c r="BY735" s="16" t="str">
        <f t="shared" si="731"/>
        <v/>
      </c>
      <c r="BZ735" s="16" t="str">
        <f t="shared" si="732"/>
        <v/>
      </c>
      <c r="CA735" s="16" t="str">
        <f t="shared" si="732"/>
        <v/>
      </c>
      <c r="CB735" s="16" t="str">
        <f t="shared" si="732"/>
        <v/>
      </c>
      <c r="CC735" s="16" t="str">
        <f t="shared" si="732"/>
        <v/>
      </c>
      <c r="CD735" s="16" t="str">
        <f t="shared" si="732"/>
        <v/>
      </c>
      <c r="CE735" s="16" t="str">
        <f t="shared" si="732"/>
        <v/>
      </c>
      <c r="CF735" s="16" t="str">
        <f t="shared" si="732"/>
        <v/>
      </c>
      <c r="CG735" s="16" t="str">
        <f t="shared" si="732"/>
        <v/>
      </c>
      <c r="CH735" s="66" t="str">
        <f t="shared" si="733"/>
        <v/>
      </c>
      <c r="CI735" s="42" t="str">
        <f t="shared" si="745"/>
        <v/>
      </c>
      <c r="CJ735" s="42" t="str">
        <f t="shared" si="746"/>
        <v/>
      </c>
      <c r="CK735" s="42" t="str">
        <f t="shared" si="747"/>
        <v/>
      </c>
      <c r="CL735" s="42" t="str">
        <f t="shared" si="748"/>
        <v/>
      </c>
      <c r="CM735" s="42" t="str">
        <f t="shared" si="749"/>
        <v/>
      </c>
      <c r="CN735" s="65">
        <f t="shared" si="735"/>
        <v>0</v>
      </c>
      <c r="CO735" s="73"/>
      <c r="CP735" s="41">
        <f t="shared" si="702"/>
        <v>0</v>
      </c>
      <c r="CQ735" s="39">
        <f t="shared" si="703"/>
        <v>0</v>
      </c>
      <c r="CR735" s="40">
        <f t="shared" si="704"/>
        <v>0</v>
      </c>
      <c r="CS735" s="134">
        <f t="shared" si="705"/>
        <v>0</v>
      </c>
      <c r="CT735" s="17"/>
      <c r="CU735" s="129"/>
      <c r="CV735" s="130">
        <f t="shared" si="736"/>
        <v>0</v>
      </c>
      <c r="CW735" s="134">
        <f t="shared" si="737"/>
        <v>0</v>
      </c>
      <c r="CX735" s="131">
        <f>+IF($I$7="SI",'INPUTS Y LISTAS'!$B$31,0)</f>
        <v>0</v>
      </c>
      <c r="CY735" s="132"/>
      <c r="CZ735" s="130">
        <f t="shared" si="738"/>
        <v>0</v>
      </c>
      <c r="DA735" s="134">
        <f t="shared" si="739"/>
        <v>0</v>
      </c>
      <c r="DB735" s="131">
        <f>+IF($I$7="SI",'INPUTS Y LISTAS'!$B$32,0)</f>
        <v>0</v>
      </c>
      <c r="DC735" s="132"/>
      <c r="DD735" s="130">
        <f t="shared" si="740"/>
        <v>0</v>
      </c>
      <c r="DE735" s="134">
        <f t="shared" si="741"/>
        <v>0</v>
      </c>
      <c r="DF735" s="131">
        <f>+IF($I$7="SI",'INPUTS Y LISTAS'!$B$33,0)</f>
        <v>0</v>
      </c>
      <c r="DG735" s="132"/>
      <c r="DH735" s="130">
        <f t="shared" si="742"/>
        <v>0</v>
      </c>
      <c r="DI735" s="134">
        <f t="shared" si="743"/>
        <v>0</v>
      </c>
      <c r="DJ735" s="136">
        <f t="shared" si="744"/>
        <v>0</v>
      </c>
    </row>
    <row r="736" spans="3:114" ht="15.75" hidden="1" outlineLevel="2" x14ac:dyDescent="0.2">
      <c r="C736" s="14">
        <f t="shared" si="687"/>
        <v>722</v>
      </c>
      <c r="D736" s="72"/>
      <c r="E736" s="69">
        <v>1</v>
      </c>
      <c r="F736" s="69"/>
      <c r="G736" s="70"/>
      <c r="H736" s="70"/>
      <c r="I736" s="70"/>
      <c r="J736" s="70"/>
      <c r="K736" s="70"/>
      <c r="L736" s="70"/>
      <c r="M736" s="70"/>
      <c r="N736" s="70"/>
      <c r="O736" s="70"/>
      <c r="P736" s="70"/>
      <c r="Q736" s="70"/>
      <c r="R736" s="70"/>
      <c r="S736" s="70"/>
      <c r="T736" s="70"/>
      <c r="U736" s="70"/>
      <c r="V736" s="70"/>
      <c r="W736" s="70"/>
      <c r="X736" s="70"/>
      <c r="Y736" s="71"/>
      <c r="Z736" s="87" t="s">
        <v>16</v>
      </c>
      <c r="AA736" s="15" t="str">
        <f>IF(G736="","",IF(Z736="SI",G736*(1+'INPUTS Y LISTAS'!$B$15),'Modelo Estadistico'!G736))</f>
        <v/>
      </c>
      <c r="AB736" s="15" t="str">
        <f>IF(H736="","",IF(Z736="SI",H736*(1+'INPUTS Y LISTAS'!$B$15),'Modelo Estadistico'!H736))</f>
        <v/>
      </c>
      <c r="AC736" s="15" t="str">
        <f>IF(I736="","",IF(Z736="SI",I736*(1+'INPUTS Y LISTAS'!$B$15),'Modelo Estadistico'!I736))</f>
        <v/>
      </c>
      <c r="AD736" s="15" t="str">
        <f>IF(J736="","",IF(Z736="SI",J736*(1+'INPUTS Y LISTAS'!$B$15),'Modelo Estadistico'!J736))</f>
        <v/>
      </c>
      <c r="AE736" s="15" t="str">
        <f>IF(K736="","",IF(Z736="SI",K736*(1+'INPUTS Y LISTAS'!$B$15),'Modelo Estadistico'!K736))</f>
        <v/>
      </c>
      <c r="AF736" s="15" t="str">
        <f>IF(L736="","",IF(Z736="SI",L736*(1+'INPUTS Y LISTAS'!$B$15),'Modelo Estadistico'!L736))</f>
        <v/>
      </c>
      <c r="AG736" s="15" t="str">
        <f>IF(M736="","",IF(Z736="SI",M736*(1+'INPUTS Y LISTAS'!$B$15),'Modelo Estadistico'!M736))</f>
        <v/>
      </c>
      <c r="AH736" s="15" t="str">
        <f>IF(N736="","",IF(Z736="SI",N736*(1+'INPUTS Y LISTAS'!$B$15),'Modelo Estadistico'!N736))</f>
        <v/>
      </c>
      <c r="AI736" s="15" t="str">
        <f>IF(O736="","",IF(Z736="SI",O736*(1+'INPUTS Y LISTAS'!$B$15),'Modelo Estadistico'!O736))</f>
        <v/>
      </c>
      <c r="AJ736" s="15" t="str">
        <f>IF(P736="","",IF(Z736="SI",P736*(1+'INPUTS Y LISTAS'!$B$15),'Modelo Estadistico'!P736))</f>
        <v/>
      </c>
      <c r="AK736" s="15" t="str">
        <f>IF(Q736="","",IF(Z736="SI",Q736*(1+'INPUTS Y LISTAS'!$B$15),'Modelo Estadistico'!Q736))</f>
        <v/>
      </c>
      <c r="AL736" s="15" t="str">
        <f>IF(R736="","",IF(Z736="SI",R736*(1+'INPUTS Y LISTAS'!$B$15),'Modelo Estadistico'!R736))</f>
        <v/>
      </c>
      <c r="AM736" s="15" t="str">
        <f>IF(S736="","",IF(Z736="SI",S736*(1+'INPUTS Y LISTAS'!$B$15),'Modelo Estadistico'!S736))</f>
        <v/>
      </c>
      <c r="AN736" s="15" t="str">
        <f>IF(T736="","",IF(Z736="SI",T736*(1+'INPUTS Y LISTAS'!$B$15),'Modelo Estadistico'!T736))</f>
        <v/>
      </c>
      <c r="AO736" s="15" t="str">
        <f>IF(U736="","",IF(Z736="SI",U736*(1+'INPUTS Y LISTAS'!$B$15),'Modelo Estadistico'!U736))</f>
        <v/>
      </c>
      <c r="AP736" s="15" t="str">
        <f>IF(V736="","",IF(Z736="SI",V736*(1+'INPUTS Y LISTAS'!$B$15),'Modelo Estadistico'!V736))</f>
        <v/>
      </c>
      <c r="AQ736" s="15" t="str">
        <f>IF(W736="","",IF(Z736="SI",W736*(1+'INPUTS Y LISTAS'!$B$15),'Modelo Estadistico'!W736))</f>
        <v/>
      </c>
      <c r="AR736" s="15" t="str">
        <f>IF(X736="","",IF(Z736="SI",X736*(1+'INPUTS Y LISTAS'!$B$15),'Modelo Estadistico'!X736))</f>
        <v/>
      </c>
      <c r="AS736" s="71"/>
      <c r="AT736" s="29" t="str">
        <f t="shared" si="698"/>
        <v/>
      </c>
      <c r="AU736" s="15" t="str">
        <f t="shared" si="699"/>
        <v/>
      </c>
      <c r="AV736" s="15" t="str">
        <f t="shared" si="700"/>
        <v/>
      </c>
      <c r="AW736" s="30" t="str">
        <f t="shared" si="701"/>
        <v/>
      </c>
      <c r="AX736" s="28" t="str">
        <f t="shared" si="734"/>
        <v/>
      </c>
      <c r="AY736" s="16" t="str">
        <f t="shared" si="706"/>
        <v/>
      </c>
      <c r="AZ736" s="16" t="str">
        <f t="shared" si="707"/>
        <v/>
      </c>
      <c r="BA736" s="16" t="str">
        <f t="shared" si="708"/>
        <v/>
      </c>
      <c r="BB736" s="16" t="str">
        <f t="shared" si="709"/>
        <v/>
      </c>
      <c r="BC736" s="16" t="str">
        <f t="shared" si="710"/>
        <v/>
      </c>
      <c r="BD736" s="16" t="str">
        <f t="shared" si="711"/>
        <v/>
      </c>
      <c r="BE736" s="16" t="str">
        <f t="shared" si="712"/>
        <v/>
      </c>
      <c r="BF736" s="16" t="str">
        <f t="shared" si="713"/>
        <v/>
      </c>
      <c r="BG736" s="16" t="str">
        <f t="shared" si="714"/>
        <v/>
      </c>
      <c r="BH736" s="16" t="str">
        <f t="shared" si="715"/>
        <v/>
      </c>
      <c r="BI736" s="16" t="str">
        <f t="shared" si="716"/>
        <v/>
      </c>
      <c r="BJ736" s="16" t="str">
        <f t="shared" si="717"/>
        <v/>
      </c>
      <c r="BK736" s="16" t="str">
        <f t="shared" si="718"/>
        <v/>
      </c>
      <c r="BL736" s="16" t="str">
        <f t="shared" si="719"/>
        <v/>
      </c>
      <c r="BM736" s="16"/>
      <c r="BN736" s="16" t="str">
        <f t="shared" si="720"/>
        <v/>
      </c>
      <c r="BO736" s="16" t="str">
        <f t="shared" si="721"/>
        <v/>
      </c>
      <c r="BP736" s="28" t="str">
        <f t="shared" si="722"/>
        <v/>
      </c>
      <c r="BQ736" s="16" t="str">
        <f t="shared" si="723"/>
        <v/>
      </c>
      <c r="BR736" s="16" t="str">
        <f t="shared" si="724"/>
        <v/>
      </c>
      <c r="BS736" s="16" t="str">
        <f t="shared" si="725"/>
        <v/>
      </c>
      <c r="BT736" s="16" t="str">
        <f t="shared" si="726"/>
        <v/>
      </c>
      <c r="BU736" s="16" t="str">
        <f t="shared" si="727"/>
        <v/>
      </c>
      <c r="BV736" s="16" t="str">
        <f t="shared" si="728"/>
        <v/>
      </c>
      <c r="BW736" s="16" t="str">
        <f t="shared" si="729"/>
        <v/>
      </c>
      <c r="BX736" s="16" t="str">
        <f t="shared" si="730"/>
        <v/>
      </c>
      <c r="BY736" s="16" t="str">
        <f t="shared" si="731"/>
        <v/>
      </c>
      <c r="BZ736" s="16" t="str">
        <f t="shared" ref="BZ736:CG751" si="750">IF(BH736="Incluir Cotización",$AJ736,"")</f>
        <v/>
      </c>
      <c r="CA736" s="16" t="str">
        <f t="shared" si="750"/>
        <v/>
      </c>
      <c r="CB736" s="16" t="str">
        <f t="shared" si="750"/>
        <v/>
      </c>
      <c r="CC736" s="16" t="str">
        <f t="shared" si="750"/>
        <v/>
      </c>
      <c r="CD736" s="16" t="str">
        <f t="shared" si="750"/>
        <v/>
      </c>
      <c r="CE736" s="16" t="str">
        <f t="shared" si="750"/>
        <v/>
      </c>
      <c r="CF736" s="16" t="str">
        <f t="shared" si="750"/>
        <v/>
      </c>
      <c r="CG736" s="16" t="str">
        <f t="shared" si="750"/>
        <v/>
      </c>
      <c r="CH736" s="66" t="str">
        <f t="shared" si="733"/>
        <v/>
      </c>
      <c r="CI736" s="42" t="str">
        <f t="shared" si="745"/>
        <v/>
      </c>
      <c r="CJ736" s="42" t="str">
        <f t="shared" si="746"/>
        <v/>
      </c>
      <c r="CK736" s="42" t="str">
        <f t="shared" si="747"/>
        <v/>
      </c>
      <c r="CL736" s="42" t="str">
        <f t="shared" si="748"/>
        <v/>
      </c>
      <c r="CM736" s="42" t="str">
        <f t="shared" si="749"/>
        <v/>
      </c>
      <c r="CN736" s="65">
        <f t="shared" si="735"/>
        <v>0</v>
      </c>
      <c r="CO736" s="73"/>
      <c r="CP736" s="41">
        <f t="shared" si="702"/>
        <v>0</v>
      </c>
      <c r="CQ736" s="39">
        <f t="shared" si="703"/>
        <v>0</v>
      </c>
      <c r="CR736" s="40">
        <f t="shared" si="704"/>
        <v>0</v>
      </c>
      <c r="CS736" s="134">
        <f t="shared" si="705"/>
        <v>0</v>
      </c>
      <c r="CT736" s="17"/>
      <c r="CU736" s="129"/>
      <c r="CV736" s="130">
        <f t="shared" si="736"/>
        <v>0</v>
      </c>
      <c r="CW736" s="134">
        <f t="shared" si="737"/>
        <v>0</v>
      </c>
      <c r="CX736" s="131">
        <f>+IF($I$7="SI",'INPUTS Y LISTAS'!$B$31,0)</f>
        <v>0</v>
      </c>
      <c r="CY736" s="132"/>
      <c r="CZ736" s="130">
        <f t="shared" si="738"/>
        <v>0</v>
      </c>
      <c r="DA736" s="134">
        <f t="shared" si="739"/>
        <v>0</v>
      </c>
      <c r="DB736" s="131">
        <f>+IF($I$7="SI",'INPUTS Y LISTAS'!$B$32,0)</f>
        <v>0</v>
      </c>
      <c r="DC736" s="132"/>
      <c r="DD736" s="130">
        <f t="shared" si="740"/>
        <v>0</v>
      </c>
      <c r="DE736" s="134">
        <f t="shared" si="741"/>
        <v>0</v>
      </c>
      <c r="DF736" s="131">
        <f>+IF($I$7="SI",'INPUTS Y LISTAS'!$B$33,0)</f>
        <v>0</v>
      </c>
      <c r="DG736" s="132"/>
      <c r="DH736" s="130">
        <f t="shared" si="742"/>
        <v>0</v>
      </c>
      <c r="DI736" s="134">
        <f t="shared" si="743"/>
        <v>0</v>
      </c>
      <c r="DJ736" s="136">
        <f t="shared" si="744"/>
        <v>0</v>
      </c>
    </row>
    <row r="737" spans="3:114" ht="15.75" hidden="1" outlineLevel="2" x14ac:dyDescent="0.2">
      <c r="C737" s="14">
        <f t="shared" si="687"/>
        <v>723</v>
      </c>
      <c r="D737" s="72"/>
      <c r="E737" s="69">
        <v>1</v>
      </c>
      <c r="F737" s="69"/>
      <c r="G737" s="70"/>
      <c r="H737" s="70"/>
      <c r="I737" s="70"/>
      <c r="J737" s="70"/>
      <c r="K737" s="70"/>
      <c r="L737" s="70"/>
      <c r="M737" s="70"/>
      <c r="N737" s="70"/>
      <c r="O737" s="70"/>
      <c r="P737" s="70"/>
      <c r="Q737" s="70"/>
      <c r="R737" s="70"/>
      <c r="S737" s="70"/>
      <c r="T737" s="70"/>
      <c r="U737" s="70"/>
      <c r="V737" s="70"/>
      <c r="W737" s="70"/>
      <c r="X737" s="70"/>
      <c r="Y737" s="71"/>
      <c r="Z737" s="87" t="s">
        <v>16</v>
      </c>
      <c r="AA737" s="15" t="str">
        <f>IF(G737="","",IF(Z737="SI",G737*(1+'INPUTS Y LISTAS'!$B$15),'Modelo Estadistico'!G737))</f>
        <v/>
      </c>
      <c r="AB737" s="15" t="str">
        <f>IF(H737="","",IF(Z737="SI",H737*(1+'INPUTS Y LISTAS'!$B$15),'Modelo Estadistico'!H737))</f>
        <v/>
      </c>
      <c r="AC737" s="15" t="str">
        <f>IF(I737="","",IF(Z737="SI",I737*(1+'INPUTS Y LISTAS'!$B$15),'Modelo Estadistico'!I737))</f>
        <v/>
      </c>
      <c r="AD737" s="15" t="str">
        <f>IF(J737="","",IF(Z737="SI",J737*(1+'INPUTS Y LISTAS'!$B$15),'Modelo Estadistico'!J737))</f>
        <v/>
      </c>
      <c r="AE737" s="15" t="str">
        <f>IF(K737="","",IF(Z737="SI",K737*(1+'INPUTS Y LISTAS'!$B$15),'Modelo Estadistico'!K737))</f>
        <v/>
      </c>
      <c r="AF737" s="15" t="str">
        <f>IF(L737="","",IF(Z737="SI",L737*(1+'INPUTS Y LISTAS'!$B$15),'Modelo Estadistico'!L737))</f>
        <v/>
      </c>
      <c r="AG737" s="15" t="str">
        <f>IF(M737="","",IF(Z737="SI",M737*(1+'INPUTS Y LISTAS'!$B$15),'Modelo Estadistico'!M737))</f>
        <v/>
      </c>
      <c r="AH737" s="15" t="str">
        <f>IF(N737="","",IF(Z737="SI",N737*(1+'INPUTS Y LISTAS'!$B$15),'Modelo Estadistico'!N737))</f>
        <v/>
      </c>
      <c r="AI737" s="15" t="str">
        <f>IF(O737="","",IF(Z737="SI",O737*(1+'INPUTS Y LISTAS'!$B$15),'Modelo Estadistico'!O737))</f>
        <v/>
      </c>
      <c r="AJ737" s="15" t="str">
        <f>IF(P737="","",IF(Z737="SI",P737*(1+'INPUTS Y LISTAS'!$B$15),'Modelo Estadistico'!P737))</f>
        <v/>
      </c>
      <c r="AK737" s="15" t="str">
        <f>IF(Q737="","",IF(Z737="SI",Q737*(1+'INPUTS Y LISTAS'!$B$15),'Modelo Estadistico'!Q737))</f>
        <v/>
      </c>
      <c r="AL737" s="15" t="str">
        <f>IF(R737="","",IF(Z737="SI",R737*(1+'INPUTS Y LISTAS'!$B$15),'Modelo Estadistico'!R737))</f>
        <v/>
      </c>
      <c r="AM737" s="15" t="str">
        <f>IF(S737="","",IF(Z737="SI",S737*(1+'INPUTS Y LISTAS'!$B$15),'Modelo Estadistico'!S737))</f>
        <v/>
      </c>
      <c r="AN737" s="15" t="str">
        <f>IF(T737="","",IF(Z737="SI",T737*(1+'INPUTS Y LISTAS'!$B$15),'Modelo Estadistico'!T737))</f>
        <v/>
      </c>
      <c r="AO737" s="15" t="str">
        <f>IF(U737="","",IF(Z737="SI",U737*(1+'INPUTS Y LISTAS'!$B$15),'Modelo Estadistico'!U737))</f>
        <v/>
      </c>
      <c r="AP737" s="15" t="str">
        <f>IF(V737="","",IF(Z737="SI",V737*(1+'INPUTS Y LISTAS'!$B$15),'Modelo Estadistico'!V737))</f>
        <v/>
      </c>
      <c r="AQ737" s="15" t="str">
        <f>IF(W737="","",IF(Z737="SI",W737*(1+'INPUTS Y LISTAS'!$B$15),'Modelo Estadistico'!W737))</f>
        <v/>
      </c>
      <c r="AR737" s="15" t="str">
        <f>IF(X737="","",IF(Z737="SI",X737*(1+'INPUTS Y LISTAS'!$B$15),'Modelo Estadistico'!X737))</f>
        <v/>
      </c>
      <c r="AS737" s="71"/>
      <c r="AT737" s="29" t="str">
        <f t="shared" si="698"/>
        <v/>
      </c>
      <c r="AU737" s="15" t="str">
        <f t="shared" si="699"/>
        <v/>
      </c>
      <c r="AV737" s="15" t="str">
        <f t="shared" si="700"/>
        <v/>
      </c>
      <c r="AW737" s="30" t="str">
        <f t="shared" si="701"/>
        <v/>
      </c>
      <c r="AX737" s="28" t="str">
        <f t="shared" si="734"/>
        <v/>
      </c>
      <c r="AY737" s="16" t="str">
        <f t="shared" si="706"/>
        <v/>
      </c>
      <c r="AZ737" s="16" t="str">
        <f t="shared" si="707"/>
        <v/>
      </c>
      <c r="BA737" s="16" t="str">
        <f t="shared" si="708"/>
        <v/>
      </c>
      <c r="BB737" s="16" t="str">
        <f t="shared" si="709"/>
        <v/>
      </c>
      <c r="BC737" s="16" t="str">
        <f t="shared" si="710"/>
        <v/>
      </c>
      <c r="BD737" s="16" t="str">
        <f t="shared" si="711"/>
        <v/>
      </c>
      <c r="BE737" s="16" t="str">
        <f t="shared" si="712"/>
        <v/>
      </c>
      <c r="BF737" s="16" t="str">
        <f t="shared" si="713"/>
        <v/>
      </c>
      <c r="BG737" s="16" t="str">
        <f t="shared" si="714"/>
        <v/>
      </c>
      <c r="BH737" s="16" t="str">
        <f t="shared" si="715"/>
        <v/>
      </c>
      <c r="BI737" s="16" t="str">
        <f t="shared" si="716"/>
        <v/>
      </c>
      <c r="BJ737" s="16" t="str">
        <f t="shared" si="717"/>
        <v/>
      </c>
      <c r="BK737" s="16" t="str">
        <f t="shared" si="718"/>
        <v/>
      </c>
      <c r="BL737" s="16" t="str">
        <f t="shared" si="719"/>
        <v/>
      </c>
      <c r="BM737" s="16"/>
      <c r="BN737" s="16" t="str">
        <f t="shared" si="720"/>
        <v/>
      </c>
      <c r="BO737" s="16" t="str">
        <f t="shared" si="721"/>
        <v/>
      </c>
      <c r="BP737" s="28" t="str">
        <f t="shared" si="722"/>
        <v/>
      </c>
      <c r="BQ737" s="16" t="str">
        <f t="shared" si="723"/>
        <v/>
      </c>
      <c r="BR737" s="16" t="str">
        <f t="shared" si="724"/>
        <v/>
      </c>
      <c r="BS737" s="16" t="str">
        <f t="shared" si="725"/>
        <v/>
      </c>
      <c r="BT737" s="16" t="str">
        <f t="shared" si="726"/>
        <v/>
      </c>
      <c r="BU737" s="16" t="str">
        <f t="shared" si="727"/>
        <v/>
      </c>
      <c r="BV737" s="16" t="str">
        <f t="shared" si="728"/>
        <v/>
      </c>
      <c r="BW737" s="16" t="str">
        <f t="shared" si="729"/>
        <v/>
      </c>
      <c r="BX737" s="16" t="str">
        <f t="shared" si="730"/>
        <v/>
      </c>
      <c r="BY737" s="16" t="str">
        <f t="shared" si="731"/>
        <v/>
      </c>
      <c r="BZ737" s="16" t="str">
        <f t="shared" si="750"/>
        <v/>
      </c>
      <c r="CA737" s="16" t="str">
        <f t="shared" si="750"/>
        <v/>
      </c>
      <c r="CB737" s="16" t="str">
        <f t="shared" si="750"/>
        <v/>
      </c>
      <c r="CC737" s="16" t="str">
        <f t="shared" si="750"/>
        <v/>
      </c>
      <c r="CD737" s="16" t="str">
        <f t="shared" si="750"/>
        <v/>
      </c>
      <c r="CE737" s="16" t="str">
        <f t="shared" si="750"/>
        <v/>
      </c>
      <c r="CF737" s="16" t="str">
        <f t="shared" si="750"/>
        <v/>
      </c>
      <c r="CG737" s="16" t="str">
        <f t="shared" si="750"/>
        <v/>
      </c>
      <c r="CH737" s="66" t="str">
        <f t="shared" si="733"/>
        <v/>
      </c>
      <c r="CI737" s="42" t="str">
        <f t="shared" si="745"/>
        <v/>
      </c>
      <c r="CJ737" s="42" t="str">
        <f t="shared" si="746"/>
        <v/>
      </c>
      <c r="CK737" s="42" t="str">
        <f t="shared" si="747"/>
        <v/>
      </c>
      <c r="CL737" s="42" t="str">
        <f t="shared" si="748"/>
        <v/>
      </c>
      <c r="CM737" s="42" t="str">
        <f t="shared" si="749"/>
        <v/>
      </c>
      <c r="CN737" s="65">
        <f t="shared" si="735"/>
        <v>0</v>
      </c>
      <c r="CO737" s="73"/>
      <c r="CP737" s="41">
        <f t="shared" si="702"/>
        <v>0</v>
      </c>
      <c r="CQ737" s="39">
        <f t="shared" si="703"/>
        <v>0</v>
      </c>
      <c r="CR737" s="40">
        <f t="shared" si="704"/>
        <v>0</v>
      </c>
      <c r="CS737" s="134">
        <f t="shared" si="705"/>
        <v>0</v>
      </c>
      <c r="CT737" s="17"/>
      <c r="CU737" s="129"/>
      <c r="CV737" s="130">
        <f t="shared" si="736"/>
        <v>0</v>
      </c>
      <c r="CW737" s="134">
        <f t="shared" si="737"/>
        <v>0</v>
      </c>
      <c r="CX737" s="131">
        <f>+IF($I$7="SI",'INPUTS Y LISTAS'!$B$31,0)</f>
        <v>0</v>
      </c>
      <c r="CY737" s="132"/>
      <c r="CZ737" s="130">
        <f t="shared" si="738"/>
        <v>0</v>
      </c>
      <c r="DA737" s="134">
        <f t="shared" si="739"/>
        <v>0</v>
      </c>
      <c r="DB737" s="131">
        <f>+IF($I$7="SI",'INPUTS Y LISTAS'!$B$32,0)</f>
        <v>0</v>
      </c>
      <c r="DC737" s="132"/>
      <c r="DD737" s="130">
        <f t="shared" si="740"/>
        <v>0</v>
      </c>
      <c r="DE737" s="134">
        <f t="shared" si="741"/>
        <v>0</v>
      </c>
      <c r="DF737" s="131">
        <f>+IF($I$7="SI",'INPUTS Y LISTAS'!$B$33,0)</f>
        <v>0</v>
      </c>
      <c r="DG737" s="132"/>
      <c r="DH737" s="130">
        <f t="shared" si="742"/>
        <v>0</v>
      </c>
      <c r="DI737" s="134">
        <f t="shared" si="743"/>
        <v>0</v>
      </c>
      <c r="DJ737" s="136">
        <f t="shared" si="744"/>
        <v>0</v>
      </c>
    </row>
    <row r="738" spans="3:114" ht="15.75" hidden="1" outlineLevel="2" x14ac:dyDescent="0.2">
      <c r="C738" s="14">
        <f t="shared" ref="C738:C801" si="751">+C737+1</f>
        <v>724</v>
      </c>
      <c r="D738" s="72"/>
      <c r="E738" s="69">
        <v>1</v>
      </c>
      <c r="F738" s="69"/>
      <c r="G738" s="70"/>
      <c r="H738" s="70"/>
      <c r="I738" s="70"/>
      <c r="J738" s="70"/>
      <c r="K738" s="70"/>
      <c r="L738" s="70"/>
      <c r="M738" s="70"/>
      <c r="N738" s="70"/>
      <c r="O738" s="70"/>
      <c r="P738" s="70"/>
      <c r="Q738" s="70"/>
      <c r="R738" s="70"/>
      <c r="S738" s="70"/>
      <c r="T738" s="70"/>
      <c r="U738" s="70"/>
      <c r="V738" s="70"/>
      <c r="W738" s="70"/>
      <c r="X738" s="70"/>
      <c r="Y738" s="71"/>
      <c r="Z738" s="87" t="s">
        <v>16</v>
      </c>
      <c r="AA738" s="15" t="str">
        <f>IF(G738="","",IF(Z738="SI",G738*(1+'INPUTS Y LISTAS'!$B$15),'Modelo Estadistico'!G738))</f>
        <v/>
      </c>
      <c r="AB738" s="15" t="str">
        <f>IF(H738="","",IF(Z738="SI",H738*(1+'INPUTS Y LISTAS'!$B$15),'Modelo Estadistico'!H738))</f>
        <v/>
      </c>
      <c r="AC738" s="15" t="str">
        <f>IF(I738="","",IF(Z738="SI",I738*(1+'INPUTS Y LISTAS'!$B$15),'Modelo Estadistico'!I738))</f>
        <v/>
      </c>
      <c r="AD738" s="15" t="str">
        <f>IF(J738="","",IF(Z738="SI",J738*(1+'INPUTS Y LISTAS'!$B$15),'Modelo Estadistico'!J738))</f>
        <v/>
      </c>
      <c r="AE738" s="15" t="str">
        <f>IF(K738="","",IF(Z738="SI",K738*(1+'INPUTS Y LISTAS'!$B$15),'Modelo Estadistico'!K738))</f>
        <v/>
      </c>
      <c r="AF738" s="15" t="str">
        <f>IF(L738="","",IF(Z738="SI",L738*(1+'INPUTS Y LISTAS'!$B$15),'Modelo Estadistico'!L738))</f>
        <v/>
      </c>
      <c r="AG738" s="15" t="str">
        <f>IF(M738="","",IF(Z738="SI",M738*(1+'INPUTS Y LISTAS'!$B$15),'Modelo Estadistico'!M738))</f>
        <v/>
      </c>
      <c r="AH738" s="15" t="str">
        <f>IF(N738="","",IF(Z738="SI",N738*(1+'INPUTS Y LISTAS'!$B$15),'Modelo Estadistico'!N738))</f>
        <v/>
      </c>
      <c r="AI738" s="15" t="str">
        <f>IF(O738="","",IF(Z738="SI",O738*(1+'INPUTS Y LISTAS'!$B$15),'Modelo Estadistico'!O738))</f>
        <v/>
      </c>
      <c r="AJ738" s="15" t="str">
        <f>IF(P738="","",IF(Z738="SI",P738*(1+'INPUTS Y LISTAS'!$B$15),'Modelo Estadistico'!P738))</f>
        <v/>
      </c>
      <c r="AK738" s="15" t="str">
        <f>IF(Q738="","",IF(Z738="SI",Q738*(1+'INPUTS Y LISTAS'!$B$15),'Modelo Estadistico'!Q738))</f>
        <v/>
      </c>
      <c r="AL738" s="15" t="str">
        <f>IF(R738="","",IF(Z738="SI",R738*(1+'INPUTS Y LISTAS'!$B$15),'Modelo Estadistico'!R738))</f>
        <v/>
      </c>
      <c r="AM738" s="15" t="str">
        <f>IF(S738="","",IF(Z738="SI",S738*(1+'INPUTS Y LISTAS'!$B$15),'Modelo Estadistico'!S738))</f>
        <v/>
      </c>
      <c r="AN738" s="15" t="str">
        <f>IF(T738="","",IF(Z738="SI",T738*(1+'INPUTS Y LISTAS'!$B$15),'Modelo Estadistico'!T738))</f>
        <v/>
      </c>
      <c r="AO738" s="15" t="str">
        <f>IF(U738="","",IF(Z738="SI",U738*(1+'INPUTS Y LISTAS'!$B$15),'Modelo Estadistico'!U738))</f>
        <v/>
      </c>
      <c r="AP738" s="15" t="str">
        <f>IF(V738="","",IF(Z738="SI",V738*(1+'INPUTS Y LISTAS'!$B$15),'Modelo Estadistico'!V738))</f>
        <v/>
      </c>
      <c r="AQ738" s="15" t="str">
        <f>IF(W738="","",IF(Z738="SI",W738*(1+'INPUTS Y LISTAS'!$B$15),'Modelo Estadistico'!W738))</f>
        <v/>
      </c>
      <c r="AR738" s="15" t="str">
        <f>IF(X738="","",IF(Z738="SI",X738*(1+'INPUTS Y LISTAS'!$B$15),'Modelo Estadistico'!X738))</f>
        <v/>
      </c>
      <c r="AS738" s="71"/>
      <c r="AT738" s="29" t="str">
        <f t="shared" si="698"/>
        <v/>
      </c>
      <c r="AU738" s="15" t="str">
        <f t="shared" si="699"/>
        <v/>
      </c>
      <c r="AV738" s="15" t="str">
        <f t="shared" si="700"/>
        <v/>
      </c>
      <c r="AW738" s="30" t="str">
        <f t="shared" si="701"/>
        <v/>
      </c>
      <c r="AX738" s="28" t="str">
        <f t="shared" si="734"/>
        <v/>
      </c>
      <c r="AY738" s="16" t="str">
        <f t="shared" si="706"/>
        <v/>
      </c>
      <c r="AZ738" s="16" t="str">
        <f t="shared" si="707"/>
        <v/>
      </c>
      <c r="BA738" s="16" t="str">
        <f t="shared" si="708"/>
        <v/>
      </c>
      <c r="BB738" s="16" t="str">
        <f t="shared" si="709"/>
        <v/>
      </c>
      <c r="BC738" s="16" t="str">
        <f t="shared" si="710"/>
        <v/>
      </c>
      <c r="BD738" s="16" t="str">
        <f t="shared" si="711"/>
        <v/>
      </c>
      <c r="BE738" s="16" t="str">
        <f t="shared" si="712"/>
        <v/>
      </c>
      <c r="BF738" s="16" t="str">
        <f t="shared" si="713"/>
        <v/>
      </c>
      <c r="BG738" s="16" t="str">
        <f t="shared" si="714"/>
        <v/>
      </c>
      <c r="BH738" s="16" t="str">
        <f t="shared" si="715"/>
        <v/>
      </c>
      <c r="BI738" s="16" t="str">
        <f t="shared" si="716"/>
        <v/>
      </c>
      <c r="BJ738" s="16" t="str">
        <f t="shared" si="717"/>
        <v/>
      </c>
      <c r="BK738" s="16" t="str">
        <f t="shared" si="718"/>
        <v/>
      </c>
      <c r="BL738" s="16" t="str">
        <f t="shared" si="719"/>
        <v/>
      </c>
      <c r="BM738" s="16"/>
      <c r="BN738" s="16" t="str">
        <f t="shared" si="720"/>
        <v/>
      </c>
      <c r="BO738" s="16" t="str">
        <f t="shared" si="721"/>
        <v/>
      </c>
      <c r="BP738" s="28" t="str">
        <f t="shared" si="722"/>
        <v/>
      </c>
      <c r="BQ738" s="16" t="str">
        <f t="shared" si="723"/>
        <v/>
      </c>
      <c r="BR738" s="16" t="str">
        <f t="shared" si="724"/>
        <v/>
      </c>
      <c r="BS738" s="16" t="str">
        <f t="shared" si="725"/>
        <v/>
      </c>
      <c r="BT738" s="16" t="str">
        <f t="shared" si="726"/>
        <v/>
      </c>
      <c r="BU738" s="16" t="str">
        <f t="shared" si="727"/>
        <v/>
      </c>
      <c r="BV738" s="16" t="str">
        <f t="shared" si="728"/>
        <v/>
      </c>
      <c r="BW738" s="16" t="str">
        <f t="shared" si="729"/>
        <v/>
      </c>
      <c r="BX738" s="16" t="str">
        <f t="shared" si="730"/>
        <v/>
      </c>
      <c r="BY738" s="16" t="str">
        <f t="shared" si="731"/>
        <v/>
      </c>
      <c r="BZ738" s="16" t="str">
        <f t="shared" si="750"/>
        <v/>
      </c>
      <c r="CA738" s="16" t="str">
        <f t="shared" si="750"/>
        <v/>
      </c>
      <c r="CB738" s="16" t="str">
        <f t="shared" si="750"/>
        <v/>
      </c>
      <c r="CC738" s="16" t="str">
        <f t="shared" si="750"/>
        <v/>
      </c>
      <c r="CD738" s="16" t="str">
        <f t="shared" si="750"/>
        <v/>
      </c>
      <c r="CE738" s="16" t="str">
        <f t="shared" si="750"/>
        <v/>
      </c>
      <c r="CF738" s="16" t="str">
        <f t="shared" si="750"/>
        <v/>
      </c>
      <c r="CG738" s="16" t="str">
        <f t="shared" si="750"/>
        <v/>
      </c>
      <c r="CH738" s="66" t="str">
        <f t="shared" si="733"/>
        <v/>
      </c>
      <c r="CI738" s="42" t="str">
        <f t="shared" si="745"/>
        <v/>
      </c>
      <c r="CJ738" s="42" t="str">
        <f t="shared" si="746"/>
        <v/>
      </c>
      <c r="CK738" s="42" t="str">
        <f t="shared" si="747"/>
        <v/>
      </c>
      <c r="CL738" s="42" t="str">
        <f t="shared" si="748"/>
        <v/>
      </c>
      <c r="CM738" s="42" t="str">
        <f t="shared" si="749"/>
        <v/>
      </c>
      <c r="CN738" s="65">
        <f t="shared" si="735"/>
        <v>0</v>
      </c>
      <c r="CO738" s="73"/>
      <c r="CP738" s="41">
        <f t="shared" si="702"/>
        <v>0</v>
      </c>
      <c r="CQ738" s="39">
        <f t="shared" si="703"/>
        <v>0</v>
      </c>
      <c r="CR738" s="40">
        <f t="shared" si="704"/>
        <v>0</v>
      </c>
      <c r="CS738" s="134">
        <f t="shared" si="705"/>
        <v>0</v>
      </c>
      <c r="CT738" s="17"/>
      <c r="CU738" s="129"/>
      <c r="CV738" s="130">
        <f t="shared" si="736"/>
        <v>0</v>
      </c>
      <c r="CW738" s="134">
        <f t="shared" si="737"/>
        <v>0</v>
      </c>
      <c r="CX738" s="131">
        <f>+IF($I$7="SI",'INPUTS Y LISTAS'!$B$31,0)</f>
        <v>0</v>
      </c>
      <c r="CY738" s="132"/>
      <c r="CZ738" s="130">
        <f t="shared" si="738"/>
        <v>0</v>
      </c>
      <c r="DA738" s="134">
        <f t="shared" si="739"/>
        <v>0</v>
      </c>
      <c r="DB738" s="131">
        <f>+IF($I$7="SI",'INPUTS Y LISTAS'!$B$32,0)</f>
        <v>0</v>
      </c>
      <c r="DC738" s="132"/>
      <c r="DD738" s="130">
        <f t="shared" si="740"/>
        <v>0</v>
      </c>
      <c r="DE738" s="134">
        <f t="shared" si="741"/>
        <v>0</v>
      </c>
      <c r="DF738" s="131">
        <f>+IF($I$7="SI",'INPUTS Y LISTAS'!$B$33,0)</f>
        <v>0</v>
      </c>
      <c r="DG738" s="132"/>
      <c r="DH738" s="130">
        <f t="shared" si="742"/>
        <v>0</v>
      </c>
      <c r="DI738" s="134">
        <f t="shared" si="743"/>
        <v>0</v>
      </c>
      <c r="DJ738" s="136">
        <f t="shared" si="744"/>
        <v>0</v>
      </c>
    </row>
    <row r="739" spans="3:114" ht="15.75" hidden="1" outlineLevel="2" x14ac:dyDescent="0.2">
      <c r="C739" s="14">
        <f t="shared" si="751"/>
        <v>725</v>
      </c>
      <c r="D739" s="72"/>
      <c r="E739" s="69">
        <v>1</v>
      </c>
      <c r="F739" s="69"/>
      <c r="G739" s="70"/>
      <c r="H739" s="70"/>
      <c r="I739" s="70"/>
      <c r="J739" s="70"/>
      <c r="K739" s="70"/>
      <c r="L739" s="70"/>
      <c r="M739" s="70"/>
      <c r="N739" s="70"/>
      <c r="O739" s="70"/>
      <c r="P739" s="70"/>
      <c r="Q739" s="70"/>
      <c r="R739" s="70"/>
      <c r="S739" s="70"/>
      <c r="T739" s="70"/>
      <c r="U739" s="70"/>
      <c r="V739" s="70"/>
      <c r="W739" s="70"/>
      <c r="X739" s="70"/>
      <c r="Y739" s="71"/>
      <c r="Z739" s="87" t="s">
        <v>16</v>
      </c>
      <c r="AA739" s="15" t="str">
        <f>IF(G739="","",IF(Z739="SI",G739*(1+'INPUTS Y LISTAS'!$B$15),'Modelo Estadistico'!G739))</f>
        <v/>
      </c>
      <c r="AB739" s="15" t="str">
        <f>IF(H739="","",IF(Z739="SI",H739*(1+'INPUTS Y LISTAS'!$B$15),'Modelo Estadistico'!H739))</f>
        <v/>
      </c>
      <c r="AC739" s="15" t="str">
        <f>IF(I739="","",IF(Z739="SI",I739*(1+'INPUTS Y LISTAS'!$B$15),'Modelo Estadistico'!I739))</f>
        <v/>
      </c>
      <c r="AD739" s="15" t="str">
        <f>IF(J739="","",IF(Z739="SI",J739*(1+'INPUTS Y LISTAS'!$B$15),'Modelo Estadistico'!J739))</f>
        <v/>
      </c>
      <c r="AE739" s="15" t="str">
        <f>IF(K739="","",IF(Z739="SI",K739*(1+'INPUTS Y LISTAS'!$B$15),'Modelo Estadistico'!K739))</f>
        <v/>
      </c>
      <c r="AF739" s="15" t="str">
        <f>IF(L739="","",IF(Z739="SI",L739*(1+'INPUTS Y LISTAS'!$B$15),'Modelo Estadistico'!L739))</f>
        <v/>
      </c>
      <c r="AG739" s="15" t="str">
        <f>IF(M739="","",IF(Z739="SI",M739*(1+'INPUTS Y LISTAS'!$B$15),'Modelo Estadistico'!M739))</f>
        <v/>
      </c>
      <c r="AH739" s="15" t="str">
        <f>IF(N739="","",IF(Z739="SI",N739*(1+'INPUTS Y LISTAS'!$B$15),'Modelo Estadistico'!N739))</f>
        <v/>
      </c>
      <c r="AI739" s="15" t="str">
        <f>IF(O739="","",IF(Z739="SI",O739*(1+'INPUTS Y LISTAS'!$B$15),'Modelo Estadistico'!O739))</f>
        <v/>
      </c>
      <c r="AJ739" s="15" t="str">
        <f>IF(P739="","",IF(Z739="SI",P739*(1+'INPUTS Y LISTAS'!$B$15),'Modelo Estadistico'!P739))</f>
        <v/>
      </c>
      <c r="AK739" s="15" t="str">
        <f>IF(Q739="","",IF(Z739="SI",Q739*(1+'INPUTS Y LISTAS'!$B$15),'Modelo Estadistico'!Q739))</f>
        <v/>
      </c>
      <c r="AL739" s="15" t="str">
        <f>IF(R739="","",IF(Z739="SI",R739*(1+'INPUTS Y LISTAS'!$B$15),'Modelo Estadistico'!R739))</f>
        <v/>
      </c>
      <c r="AM739" s="15" t="str">
        <f>IF(S739="","",IF(Z739="SI",S739*(1+'INPUTS Y LISTAS'!$B$15),'Modelo Estadistico'!S739))</f>
        <v/>
      </c>
      <c r="AN739" s="15" t="str">
        <f>IF(T739="","",IF(Z739="SI",T739*(1+'INPUTS Y LISTAS'!$B$15),'Modelo Estadistico'!T739))</f>
        <v/>
      </c>
      <c r="AO739" s="15" t="str">
        <f>IF(U739="","",IF(Z739="SI",U739*(1+'INPUTS Y LISTAS'!$B$15),'Modelo Estadistico'!U739))</f>
        <v/>
      </c>
      <c r="AP739" s="15" t="str">
        <f>IF(V739="","",IF(Z739="SI",V739*(1+'INPUTS Y LISTAS'!$B$15),'Modelo Estadistico'!V739))</f>
        <v/>
      </c>
      <c r="AQ739" s="15" t="str">
        <f>IF(W739="","",IF(Z739="SI",W739*(1+'INPUTS Y LISTAS'!$B$15),'Modelo Estadistico'!W739))</f>
        <v/>
      </c>
      <c r="AR739" s="15" t="str">
        <f>IF(X739="","",IF(Z739="SI",X739*(1+'INPUTS Y LISTAS'!$B$15),'Modelo Estadistico'!X739))</f>
        <v/>
      </c>
      <c r="AS739" s="71"/>
      <c r="AT739" s="29" t="str">
        <f t="shared" si="698"/>
        <v/>
      </c>
      <c r="AU739" s="15" t="str">
        <f t="shared" si="699"/>
        <v/>
      </c>
      <c r="AV739" s="15" t="str">
        <f t="shared" si="700"/>
        <v/>
      </c>
      <c r="AW739" s="30" t="str">
        <f t="shared" si="701"/>
        <v/>
      </c>
      <c r="AX739" s="28" t="str">
        <f t="shared" si="734"/>
        <v/>
      </c>
      <c r="AY739" s="16" t="str">
        <f t="shared" si="706"/>
        <v/>
      </c>
      <c r="AZ739" s="16" t="str">
        <f t="shared" si="707"/>
        <v/>
      </c>
      <c r="BA739" s="16" t="str">
        <f t="shared" si="708"/>
        <v/>
      </c>
      <c r="BB739" s="16" t="str">
        <f t="shared" si="709"/>
        <v/>
      </c>
      <c r="BC739" s="16" t="str">
        <f t="shared" si="710"/>
        <v/>
      </c>
      <c r="BD739" s="16" t="str">
        <f t="shared" si="711"/>
        <v/>
      </c>
      <c r="BE739" s="16" t="str">
        <f t="shared" si="712"/>
        <v/>
      </c>
      <c r="BF739" s="16" t="str">
        <f t="shared" si="713"/>
        <v/>
      </c>
      <c r="BG739" s="16" t="str">
        <f t="shared" si="714"/>
        <v/>
      </c>
      <c r="BH739" s="16" t="str">
        <f t="shared" si="715"/>
        <v/>
      </c>
      <c r="BI739" s="16" t="str">
        <f t="shared" si="716"/>
        <v/>
      </c>
      <c r="BJ739" s="16" t="str">
        <f t="shared" si="717"/>
        <v/>
      </c>
      <c r="BK739" s="16" t="str">
        <f t="shared" si="718"/>
        <v/>
      </c>
      <c r="BL739" s="16" t="str">
        <f t="shared" si="719"/>
        <v/>
      </c>
      <c r="BM739" s="16"/>
      <c r="BN739" s="16" t="str">
        <f t="shared" si="720"/>
        <v/>
      </c>
      <c r="BO739" s="16" t="str">
        <f t="shared" si="721"/>
        <v/>
      </c>
      <c r="BP739" s="28" t="str">
        <f t="shared" si="722"/>
        <v/>
      </c>
      <c r="BQ739" s="16" t="str">
        <f t="shared" si="723"/>
        <v/>
      </c>
      <c r="BR739" s="16" t="str">
        <f t="shared" si="724"/>
        <v/>
      </c>
      <c r="BS739" s="16" t="str">
        <f t="shared" si="725"/>
        <v/>
      </c>
      <c r="BT739" s="16" t="str">
        <f t="shared" si="726"/>
        <v/>
      </c>
      <c r="BU739" s="16" t="str">
        <f t="shared" si="727"/>
        <v/>
      </c>
      <c r="BV739" s="16" t="str">
        <f t="shared" si="728"/>
        <v/>
      </c>
      <c r="BW739" s="16" t="str">
        <f t="shared" si="729"/>
        <v/>
      </c>
      <c r="BX739" s="16" t="str">
        <f t="shared" si="730"/>
        <v/>
      </c>
      <c r="BY739" s="16" t="str">
        <f t="shared" si="731"/>
        <v/>
      </c>
      <c r="BZ739" s="16" t="str">
        <f t="shared" si="750"/>
        <v/>
      </c>
      <c r="CA739" s="16" t="str">
        <f t="shared" si="750"/>
        <v/>
      </c>
      <c r="CB739" s="16" t="str">
        <f t="shared" si="750"/>
        <v/>
      </c>
      <c r="CC739" s="16" t="str">
        <f t="shared" si="750"/>
        <v/>
      </c>
      <c r="CD739" s="16" t="str">
        <f t="shared" si="750"/>
        <v/>
      </c>
      <c r="CE739" s="16" t="str">
        <f t="shared" si="750"/>
        <v/>
      </c>
      <c r="CF739" s="16" t="str">
        <f t="shared" si="750"/>
        <v/>
      </c>
      <c r="CG739" s="16" t="str">
        <f t="shared" si="750"/>
        <v/>
      </c>
      <c r="CH739" s="66" t="str">
        <f t="shared" si="733"/>
        <v/>
      </c>
      <c r="CI739" s="42" t="str">
        <f t="shared" si="745"/>
        <v/>
      </c>
      <c r="CJ739" s="42" t="str">
        <f t="shared" si="746"/>
        <v/>
      </c>
      <c r="CK739" s="42" t="str">
        <f t="shared" si="747"/>
        <v/>
      </c>
      <c r="CL739" s="42" t="str">
        <f t="shared" si="748"/>
        <v/>
      </c>
      <c r="CM739" s="42" t="str">
        <f t="shared" si="749"/>
        <v/>
      </c>
      <c r="CN739" s="65">
        <f t="shared" si="735"/>
        <v>0</v>
      </c>
      <c r="CO739" s="73"/>
      <c r="CP739" s="41">
        <f t="shared" si="702"/>
        <v>0</v>
      </c>
      <c r="CQ739" s="39">
        <f t="shared" si="703"/>
        <v>0</v>
      </c>
      <c r="CR739" s="40">
        <f t="shared" si="704"/>
        <v>0</v>
      </c>
      <c r="CS739" s="134">
        <f t="shared" si="705"/>
        <v>0</v>
      </c>
      <c r="CT739" s="17"/>
      <c r="CU739" s="129"/>
      <c r="CV739" s="130">
        <f t="shared" si="736"/>
        <v>0</v>
      </c>
      <c r="CW739" s="134">
        <f t="shared" si="737"/>
        <v>0</v>
      </c>
      <c r="CX739" s="131">
        <f>+IF($I$7="SI",'INPUTS Y LISTAS'!$B$31,0)</f>
        <v>0</v>
      </c>
      <c r="CY739" s="132"/>
      <c r="CZ739" s="130">
        <f t="shared" si="738"/>
        <v>0</v>
      </c>
      <c r="DA739" s="134">
        <f t="shared" si="739"/>
        <v>0</v>
      </c>
      <c r="DB739" s="131">
        <f>+IF($I$7="SI",'INPUTS Y LISTAS'!$B$32,0)</f>
        <v>0</v>
      </c>
      <c r="DC739" s="132"/>
      <c r="DD739" s="130">
        <f t="shared" si="740"/>
        <v>0</v>
      </c>
      <c r="DE739" s="134">
        <f t="shared" si="741"/>
        <v>0</v>
      </c>
      <c r="DF739" s="131">
        <f>+IF($I$7="SI",'INPUTS Y LISTAS'!$B$33,0)</f>
        <v>0</v>
      </c>
      <c r="DG739" s="132"/>
      <c r="DH739" s="130">
        <f t="shared" si="742"/>
        <v>0</v>
      </c>
      <c r="DI739" s="134">
        <f t="shared" si="743"/>
        <v>0</v>
      </c>
      <c r="DJ739" s="136">
        <f t="shared" si="744"/>
        <v>0</v>
      </c>
    </row>
    <row r="740" spans="3:114" ht="15.75" hidden="1" outlineLevel="2" x14ac:dyDescent="0.2">
      <c r="C740" s="14">
        <f t="shared" si="751"/>
        <v>726</v>
      </c>
      <c r="D740" s="72"/>
      <c r="E740" s="69">
        <v>1</v>
      </c>
      <c r="F740" s="69"/>
      <c r="G740" s="70"/>
      <c r="H740" s="70"/>
      <c r="I740" s="70"/>
      <c r="J740" s="70"/>
      <c r="K740" s="70"/>
      <c r="L740" s="70"/>
      <c r="M740" s="70"/>
      <c r="N740" s="70"/>
      <c r="O740" s="70"/>
      <c r="P740" s="70"/>
      <c r="Q740" s="70"/>
      <c r="R740" s="70"/>
      <c r="S740" s="70"/>
      <c r="T740" s="70"/>
      <c r="U740" s="70"/>
      <c r="V740" s="70"/>
      <c r="W740" s="70"/>
      <c r="X740" s="70"/>
      <c r="Y740" s="71"/>
      <c r="Z740" s="87" t="s">
        <v>16</v>
      </c>
      <c r="AA740" s="15" t="str">
        <f>IF(G740="","",IF(Z740="SI",G740*(1+'INPUTS Y LISTAS'!$B$15),'Modelo Estadistico'!G740))</f>
        <v/>
      </c>
      <c r="AB740" s="15" t="str">
        <f>IF(H740="","",IF(Z740="SI",H740*(1+'INPUTS Y LISTAS'!$B$15),'Modelo Estadistico'!H740))</f>
        <v/>
      </c>
      <c r="AC740" s="15" t="str">
        <f>IF(I740="","",IF(Z740="SI",I740*(1+'INPUTS Y LISTAS'!$B$15),'Modelo Estadistico'!I740))</f>
        <v/>
      </c>
      <c r="AD740" s="15" t="str">
        <f>IF(J740="","",IF(Z740="SI",J740*(1+'INPUTS Y LISTAS'!$B$15),'Modelo Estadistico'!J740))</f>
        <v/>
      </c>
      <c r="AE740" s="15" t="str">
        <f>IF(K740="","",IF(Z740="SI",K740*(1+'INPUTS Y LISTAS'!$B$15),'Modelo Estadistico'!K740))</f>
        <v/>
      </c>
      <c r="AF740" s="15" t="str">
        <f>IF(L740="","",IF(Z740="SI",L740*(1+'INPUTS Y LISTAS'!$B$15),'Modelo Estadistico'!L740))</f>
        <v/>
      </c>
      <c r="AG740" s="15" t="str">
        <f>IF(M740="","",IF(Z740="SI",M740*(1+'INPUTS Y LISTAS'!$B$15),'Modelo Estadistico'!M740))</f>
        <v/>
      </c>
      <c r="AH740" s="15" t="str">
        <f>IF(N740="","",IF(Z740="SI",N740*(1+'INPUTS Y LISTAS'!$B$15),'Modelo Estadistico'!N740))</f>
        <v/>
      </c>
      <c r="AI740" s="15" t="str">
        <f>IF(O740="","",IF(Z740="SI",O740*(1+'INPUTS Y LISTAS'!$B$15),'Modelo Estadistico'!O740))</f>
        <v/>
      </c>
      <c r="AJ740" s="15" t="str">
        <f>IF(P740="","",IF(Z740="SI",P740*(1+'INPUTS Y LISTAS'!$B$15),'Modelo Estadistico'!P740))</f>
        <v/>
      </c>
      <c r="AK740" s="15" t="str">
        <f>IF(Q740="","",IF(Z740="SI",Q740*(1+'INPUTS Y LISTAS'!$B$15),'Modelo Estadistico'!Q740))</f>
        <v/>
      </c>
      <c r="AL740" s="15" t="str">
        <f>IF(R740="","",IF(Z740="SI",R740*(1+'INPUTS Y LISTAS'!$B$15),'Modelo Estadistico'!R740))</f>
        <v/>
      </c>
      <c r="AM740" s="15" t="str">
        <f>IF(S740="","",IF(Z740="SI",S740*(1+'INPUTS Y LISTAS'!$B$15),'Modelo Estadistico'!S740))</f>
        <v/>
      </c>
      <c r="AN740" s="15" t="str">
        <f>IF(T740="","",IF(Z740="SI",T740*(1+'INPUTS Y LISTAS'!$B$15),'Modelo Estadistico'!T740))</f>
        <v/>
      </c>
      <c r="AO740" s="15" t="str">
        <f>IF(U740="","",IF(Z740="SI",U740*(1+'INPUTS Y LISTAS'!$B$15),'Modelo Estadistico'!U740))</f>
        <v/>
      </c>
      <c r="AP740" s="15" t="str">
        <f>IF(V740="","",IF(Z740="SI",V740*(1+'INPUTS Y LISTAS'!$B$15),'Modelo Estadistico'!V740))</f>
        <v/>
      </c>
      <c r="AQ740" s="15" t="str">
        <f>IF(W740="","",IF(Z740="SI",W740*(1+'INPUTS Y LISTAS'!$B$15),'Modelo Estadistico'!W740))</f>
        <v/>
      </c>
      <c r="AR740" s="15" t="str">
        <f>IF(X740="","",IF(Z740="SI",X740*(1+'INPUTS Y LISTAS'!$B$15),'Modelo Estadistico'!X740))</f>
        <v/>
      </c>
      <c r="AS740" s="71"/>
      <c r="AT740" s="29" t="str">
        <f t="shared" si="698"/>
        <v/>
      </c>
      <c r="AU740" s="15" t="str">
        <f t="shared" si="699"/>
        <v/>
      </c>
      <c r="AV740" s="15" t="str">
        <f t="shared" si="700"/>
        <v/>
      </c>
      <c r="AW740" s="30" t="str">
        <f t="shared" si="701"/>
        <v/>
      </c>
      <c r="AX740" s="28" t="str">
        <f t="shared" si="734"/>
        <v/>
      </c>
      <c r="AY740" s="16" t="str">
        <f t="shared" si="706"/>
        <v/>
      </c>
      <c r="AZ740" s="16" t="str">
        <f t="shared" si="707"/>
        <v/>
      </c>
      <c r="BA740" s="16" t="str">
        <f t="shared" si="708"/>
        <v/>
      </c>
      <c r="BB740" s="16" t="str">
        <f t="shared" si="709"/>
        <v/>
      </c>
      <c r="BC740" s="16" t="str">
        <f t="shared" si="710"/>
        <v/>
      </c>
      <c r="BD740" s="16" t="str">
        <f t="shared" si="711"/>
        <v/>
      </c>
      <c r="BE740" s="16" t="str">
        <f t="shared" si="712"/>
        <v/>
      </c>
      <c r="BF740" s="16" t="str">
        <f t="shared" si="713"/>
        <v/>
      </c>
      <c r="BG740" s="16" t="str">
        <f t="shared" si="714"/>
        <v/>
      </c>
      <c r="BH740" s="16" t="str">
        <f t="shared" si="715"/>
        <v/>
      </c>
      <c r="BI740" s="16" t="str">
        <f t="shared" si="716"/>
        <v/>
      </c>
      <c r="BJ740" s="16" t="str">
        <f t="shared" si="717"/>
        <v/>
      </c>
      <c r="BK740" s="16" t="str">
        <f t="shared" si="718"/>
        <v/>
      </c>
      <c r="BL740" s="16" t="str">
        <f t="shared" si="719"/>
        <v/>
      </c>
      <c r="BM740" s="16"/>
      <c r="BN740" s="16" t="str">
        <f t="shared" si="720"/>
        <v/>
      </c>
      <c r="BO740" s="16" t="str">
        <f t="shared" si="721"/>
        <v/>
      </c>
      <c r="BP740" s="28" t="str">
        <f t="shared" si="722"/>
        <v/>
      </c>
      <c r="BQ740" s="16" t="str">
        <f t="shared" si="723"/>
        <v/>
      </c>
      <c r="BR740" s="16" t="str">
        <f t="shared" si="724"/>
        <v/>
      </c>
      <c r="BS740" s="16" t="str">
        <f t="shared" si="725"/>
        <v/>
      </c>
      <c r="BT740" s="16" t="str">
        <f t="shared" si="726"/>
        <v/>
      </c>
      <c r="BU740" s="16" t="str">
        <f t="shared" si="727"/>
        <v/>
      </c>
      <c r="BV740" s="16" t="str">
        <f t="shared" si="728"/>
        <v/>
      </c>
      <c r="BW740" s="16" t="str">
        <f t="shared" si="729"/>
        <v/>
      </c>
      <c r="BX740" s="16" t="str">
        <f t="shared" si="730"/>
        <v/>
      </c>
      <c r="BY740" s="16" t="str">
        <f t="shared" si="731"/>
        <v/>
      </c>
      <c r="BZ740" s="16" t="str">
        <f t="shared" si="750"/>
        <v/>
      </c>
      <c r="CA740" s="16" t="str">
        <f t="shared" si="750"/>
        <v/>
      </c>
      <c r="CB740" s="16" t="str">
        <f t="shared" si="750"/>
        <v/>
      </c>
      <c r="CC740" s="16" t="str">
        <f t="shared" si="750"/>
        <v/>
      </c>
      <c r="CD740" s="16" t="str">
        <f t="shared" si="750"/>
        <v/>
      </c>
      <c r="CE740" s="16" t="str">
        <f t="shared" si="750"/>
        <v/>
      </c>
      <c r="CF740" s="16" t="str">
        <f t="shared" si="750"/>
        <v/>
      </c>
      <c r="CG740" s="16" t="str">
        <f t="shared" si="750"/>
        <v/>
      </c>
      <c r="CH740" s="66" t="str">
        <f t="shared" si="733"/>
        <v/>
      </c>
      <c r="CI740" s="42" t="str">
        <f t="shared" si="745"/>
        <v/>
      </c>
      <c r="CJ740" s="42" t="str">
        <f t="shared" si="746"/>
        <v/>
      </c>
      <c r="CK740" s="42" t="str">
        <f t="shared" si="747"/>
        <v/>
      </c>
      <c r="CL740" s="42" t="str">
        <f t="shared" si="748"/>
        <v/>
      </c>
      <c r="CM740" s="42" t="str">
        <f t="shared" si="749"/>
        <v/>
      </c>
      <c r="CN740" s="65">
        <f t="shared" si="735"/>
        <v>0</v>
      </c>
      <c r="CO740" s="73"/>
      <c r="CP740" s="41">
        <f t="shared" si="702"/>
        <v>0</v>
      </c>
      <c r="CQ740" s="39">
        <f t="shared" si="703"/>
        <v>0</v>
      </c>
      <c r="CR740" s="40">
        <f t="shared" si="704"/>
        <v>0</v>
      </c>
      <c r="CS740" s="134">
        <f t="shared" si="705"/>
        <v>0</v>
      </c>
      <c r="CT740" s="17"/>
      <c r="CU740" s="129"/>
      <c r="CV740" s="130">
        <f t="shared" si="736"/>
        <v>0</v>
      </c>
      <c r="CW740" s="134">
        <f t="shared" si="737"/>
        <v>0</v>
      </c>
      <c r="CX740" s="131">
        <f>+IF($I$7="SI",'INPUTS Y LISTAS'!$B$31,0)</f>
        <v>0</v>
      </c>
      <c r="CY740" s="132"/>
      <c r="CZ740" s="130">
        <f t="shared" si="738"/>
        <v>0</v>
      </c>
      <c r="DA740" s="134">
        <f t="shared" si="739"/>
        <v>0</v>
      </c>
      <c r="DB740" s="131">
        <f>+IF($I$7="SI",'INPUTS Y LISTAS'!$B$32,0)</f>
        <v>0</v>
      </c>
      <c r="DC740" s="132"/>
      <c r="DD740" s="130">
        <f t="shared" si="740"/>
        <v>0</v>
      </c>
      <c r="DE740" s="134">
        <f t="shared" si="741"/>
        <v>0</v>
      </c>
      <c r="DF740" s="131">
        <f>+IF($I$7="SI",'INPUTS Y LISTAS'!$B$33,0)</f>
        <v>0</v>
      </c>
      <c r="DG740" s="132"/>
      <c r="DH740" s="130">
        <f t="shared" si="742"/>
        <v>0</v>
      </c>
      <c r="DI740" s="134">
        <f t="shared" si="743"/>
        <v>0</v>
      </c>
      <c r="DJ740" s="136">
        <f t="shared" si="744"/>
        <v>0</v>
      </c>
    </row>
    <row r="741" spans="3:114" ht="15.75" hidden="1" outlineLevel="2" x14ac:dyDescent="0.2">
      <c r="C741" s="14">
        <f t="shared" si="751"/>
        <v>727</v>
      </c>
      <c r="D741" s="72"/>
      <c r="E741" s="69">
        <v>1</v>
      </c>
      <c r="F741" s="69"/>
      <c r="G741" s="70"/>
      <c r="H741" s="70"/>
      <c r="I741" s="70"/>
      <c r="J741" s="70"/>
      <c r="K741" s="70"/>
      <c r="L741" s="70"/>
      <c r="M741" s="70"/>
      <c r="N741" s="70"/>
      <c r="O741" s="70"/>
      <c r="P741" s="70"/>
      <c r="Q741" s="70"/>
      <c r="R741" s="70"/>
      <c r="S741" s="70"/>
      <c r="T741" s="70"/>
      <c r="U741" s="70"/>
      <c r="V741" s="70"/>
      <c r="W741" s="70"/>
      <c r="X741" s="70"/>
      <c r="Y741" s="71"/>
      <c r="Z741" s="87" t="s">
        <v>16</v>
      </c>
      <c r="AA741" s="15" t="str">
        <f>IF(G741="","",IF(Z741="SI",G741*(1+'INPUTS Y LISTAS'!$B$15),'Modelo Estadistico'!G741))</f>
        <v/>
      </c>
      <c r="AB741" s="15" t="str">
        <f>IF(H741="","",IF(Z741="SI",H741*(1+'INPUTS Y LISTAS'!$B$15),'Modelo Estadistico'!H741))</f>
        <v/>
      </c>
      <c r="AC741" s="15" t="str">
        <f>IF(I741="","",IF(Z741="SI",I741*(1+'INPUTS Y LISTAS'!$B$15),'Modelo Estadistico'!I741))</f>
        <v/>
      </c>
      <c r="AD741" s="15" t="str">
        <f>IF(J741="","",IF(Z741="SI",J741*(1+'INPUTS Y LISTAS'!$B$15),'Modelo Estadistico'!J741))</f>
        <v/>
      </c>
      <c r="AE741" s="15" t="str">
        <f>IF(K741="","",IF(Z741="SI",K741*(1+'INPUTS Y LISTAS'!$B$15),'Modelo Estadistico'!K741))</f>
        <v/>
      </c>
      <c r="AF741" s="15" t="str">
        <f>IF(L741="","",IF(Z741="SI",L741*(1+'INPUTS Y LISTAS'!$B$15),'Modelo Estadistico'!L741))</f>
        <v/>
      </c>
      <c r="AG741" s="15" t="str">
        <f>IF(M741="","",IF(Z741="SI",M741*(1+'INPUTS Y LISTAS'!$B$15),'Modelo Estadistico'!M741))</f>
        <v/>
      </c>
      <c r="AH741" s="15" t="str">
        <f>IF(N741="","",IF(Z741="SI",N741*(1+'INPUTS Y LISTAS'!$B$15),'Modelo Estadistico'!N741))</f>
        <v/>
      </c>
      <c r="AI741" s="15" t="str">
        <f>IF(O741="","",IF(Z741="SI",O741*(1+'INPUTS Y LISTAS'!$B$15),'Modelo Estadistico'!O741))</f>
        <v/>
      </c>
      <c r="AJ741" s="15" t="str">
        <f>IF(P741="","",IF(Z741="SI",P741*(1+'INPUTS Y LISTAS'!$B$15),'Modelo Estadistico'!P741))</f>
        <v/>
      </c>
      <c r="AK741" s="15" t="str">
        <f>IF(Q741="","",IF(Z741="SI",Q741*(1+'INPUTS Y LISTAS'!$B$15),'Modelo Estadistico'!Q741))</f>
        <v/>
      </c>
      <c r="AL741" s="15" t="str">
        <f>IF(R741="","",IF(Z741="SI",R741*(1+'INPUTS Y LISTAS'!$B$15),'Modelo Estadistico'!R741))</f>
        <v/>
      </c>
      <c r="AM741" s="15" t="str">
        <f>IF(S741="","",IF(Z741="SI",S741*(1+'INPUTS Y LISTAS'!$B$15),'Modelo Estadistico'!S741))</f>
        <v/>
      </c>
      <c r="AN741" s="15" t="str">
        <f>IF(T741="","",IF(Z741="SI",T741*(1+'INPUTS Y LISTAS'!$B$15),'Modelo Estadistico'!T741))</f>
        <v/>
      </c>
      <c r="AO741" s="15" t="str">
        <f>IF(U741="","",IF(Z741="SI",U741*(1+'INPUTS Y LISTAS'!$B$15),'Modelo Estadistico'!U741))</f>
        <v/>
      </c>
      <c r="AP741" s="15" t="str">
        <f>IF(V741="","",IF(Z741="SI",V741*(1+'INPUTS Y LISTAS'!$B$15),'Modelo Estadistico'!V741))</f>
        <v/>
      </c>
      <c r="AQ741" s="15" t="str">
        <f>IF(W741="","",IF(Z741="SI",W741*(1+'INPUTS Y LISTAS'!$B$15),'Modelo Estadistico'!W741))</f>
        <v/>
      </c>
      <c r="AR741" s="15" t="str">
        <f>IF(X741="","",IF(Z741="SI",X741*(1+'INPUTS Y LISTAS'!$B$15),'Modelo Estadistico'!X741))</f>
        <v/>
      </c>
      <c r="AS741" s="71"/>
      <c r="AT741" s="29" t="str">
        <f t="shared" si="698"/>
        <v/>
      </c>
      <c r="AU741" s="15" t="str">
        <f t="shared" si="699"/>
        <v/>
      </c>
      <c r="AV741" s="15" t="str">
        <f t="shared" si="700"/>
        <v/>
      </c>
      <c r="AW741" s="30" t="str">
        <f t="shared" si="701"/>
        <v/>
      </c>
      <c r="AX741" s="28" t="str">
        <f t="shared" si="734"/>
        <v/>
      </c>
      <c r="AY741" s="16" t="str">
        <f t="shared" si="706"/>
        <v/>
      </c>
      <c r="AZ741" s="16" t="str">
        <f t="shared" si="707"/>
        <v/>
      </c>
      <c r="BA741" s="16" t="str">
        <f t="shared" si="708"/>
        <v/>
      </c>
      <c r="BB741" s="16" t="str">
        <f t="shared" si="709"/>
        <v/>
      </c>
      <c r="BC741" s="16" t="str">
        <f t="shared" si="710"/>
        <v/>
      </c>
      <c r="BD741" s="16" t="str">
        <f t="shared" si="711"/>
        <v/>
      </c>
      <c r="BE741" s="16" t="str">
        <f t="shared" si="712"/>
        <v/>
      </c>
      <c r="BF741" s="16" t="str">
        <f t="shared" si="713"/>
        <v/>
      </c>
      <c r="BG741" s="16" t="str">
        <f t="shared" si="714"/>
        <v/>
      </c>
      <c r="BH741" s="16" t="str">
        <f t="shared" si="715"/>
        <v/>
      </c>
      <c r="BI741" s="16" t="str">
        <f t="shared" si="716"/>
        <v/>
      </c>
      <c r="BJ741" s="16" t="str">
        <f t="shared" si="717"/>
        <v/>
      </c>
      <c r="BK741" s="16" t="str">
        <f t="shared" si="718"/>
        <v/>
      </c>
      <c r="BL741" s="16" t="str">
        <f t="shared" si="719"/>
        <v/>
      </c>
      <c r="BM741" s="16"/>
      <c r="BN741" s="16" t="str">
        <f t="shared" si="720"/>
        <v/>
      </c>
      <c r="BO741" s="16" t="str">
        <f t="shared" si="721"/>
        <v/>
      </c>
      <c r="BP741" s="28" t="str">
        <f t="shared" si="722"/>
        <v/>
      </c>
      <c r="BQ741" s="16" t="str">
        <f t="shared" si="723"/>
        <v/>
      </c>
      <c r="BR741" s="16" t="str">
        <f t="shared" si="724"/>
        <v/>
      </c>
      <c r="BS741" s="16" t="str">
        <f t="shared" si="725"/>
        <v/>
      </c>
      <c r="BT741" s="16" t="str">
        <f t="shared" si="726"/>
        <v/>
      </c>
      <c r="BU741" s="16" t="str">
        <f t="shared" si="727"/>
        <v/>
      </c>
      <c r="BV741" s="16" t="str">
        <f t="shared" si="728"/>
        <v/>
      </c>
      <c r="BW741" s="16" t="str">
        <f t="shared" si="729"/>
        <v/>
      </c>
      <c r="BX741" s="16" t="str">
        <f t="shared" si="730"/>
        <v/>
      </c>
      <c r="BY741" s="16" t="str">
        <f t="shared" si="731"/>
        <v/>
      </c>
      <c r="BZ741" s="16" t="str">
        <f t="shared" si="750"/>
        <v/>
      </c>
      <c r="CA741" s="16" t="str">
        <f t="shared" si="750"/>
        <v/>
      </c>
      <c r="CB741" s="16" t="str">
        <f t="shared" si="750"/>
        <v/>
      </c>
      <c r="CC741" s="16" t="str">
        <f t="shared" si="750"/>
        <v/>
      </c>
      <c r="CD741" s="16" t="str">
        <f t="shared" si="750"/>
        <v/>
      </c>
      <c r="CE741" s="16" t="str">
        <f t="shared" si="750"/>
        <v/>
      </c>
      <c r="CF741" s="16" t="str">
        <f t="shared" si="750"/>
        <v/>
      </c>
      <c r="CG741" s="16" t="str">
        <f t="shared" si="750"/>
        <v/>
      </c>
      <c r="CH741" s="66" t="str">
        <f t="shared" si="733"/>
        <v/>
      </c>
      <c r="CI741" s="42" t="str">
        <f t="shared" si="745"/>
        <v/>
      </c>
      <c r="CJ741" s="42" t="str">
        <f t="shared" si="746"/>
        <v/>
      </c>
      <c r="CK741" s="42" t="str">
        <f t="shared" si="747"/>
        <v/>
      </c>
      <c r="CL741" s="42" t="str">
        <f t="shared" si="748"/>
        <v/>
      </c>
      <c r="CM741" s="42" t="str">
        <f t="shared" si="749"/>
        <v/>
      </c>
      <c r="CN741" s="65">
        <f t="shared" si="735"/>
        <v>0</v>
      </c>
      <c r="CO741" s="73"/>
      <c r="CP741" s="41">
        <f t="shared" si="702"/>
        <v>0</v>
      </c>
      <c r="CQ741" s="39">
        <f t="shared" si="703"/>
        <v>0</v>
      </c>
      <c r="CR741" s="40">
        <f t="shared" si="704"/>
        <v>0</v>
      </c>
      <c r="CS741" s="134">
        <f t="shared" si="705"/>
        <v>0</v>
      </c>
      <c r="CT741" s="17"/>
      <c r="CU741" s="129"/>
      <c r="CV741" s="130">
        <f t="shared" si="736"/>
        <v>0</v>
      </c>
      <c r="CW741" s="134">
        <f t="shared" si="737"/>
        <v>0</v>
      </c>
      <c r="CX741" s="131">
        <f>+IF($I$7="SI",'INPUTS Y LISTAS'!$B$31,0)</f>
        <v>0</v>
      </c>
      <c r="CY741" s="132"/>
      <c r="CZ741" s="130">
        <f t="shared" si="738"/>
        <v>0</v>
      </c>
      <c r="DA741" s="134">
        <f t="shared" si="739"/>
        <v>0</v>
      </c>
      <c r="DB741" s="131">
        <f>+IF($I$7="SI",'INPUTS Y LISTAS'!$B$32,0)</f>
        <v>0</v>
      </c>
      <c r="DC741" s="132"/>
      <c r="DD741" s="130">
        <f t="shared" si="740"/>
        <v>0</v>
      </c>
      <c r="DE741" s="134">
        <f t="shared" si="741"/>
        <v>0</v>
      </c>
      <c r="DF741" s="131">
        <f>+IF($I$7="SI",'INPUTS Y LISTAS'!$B$33,0)</f>
        <v>0</v>
      </c>
      <c r="DG741" s="132"/>
      <c r="DH741" s="130">
        <f t="shared" si="742"/>
        <v>0</v>
      </c>
      <c r="DI741" s="134">
        <f t="shared" si="743"/>
        <v>0</v>
      </c>
      <c r="DJ741" s="136">
        <f t="shared" si="744"/>
        <v>0</v>
      </c>
    </row>
    <row r="742" spans="3:114" ht="15.75" hidden="1" outlineLevel="2" x14ac:dyDescent="0.2">
      <c r="C742" s="14">
        <f t="shared" si="751"/>
        <v>728</v>
      </c>
      <c r="D742" s="72"/>
      <c r="E742" s="69">
        <v>1</v>
      </c>
      <c r="F742" s="69"/>
      <c r="G742" s="70"/>
      <c r="H742" s="70"/>
      <c r="I742" s="70"/>
      <c r="J742" s="70"/>
      <c r="K742" s="70"/>
      <c r="L742" s="70"/>
      <c r="M742" s="70"/>
      <c r="N742" s="70"/>
      <c r="O742" s="70"/>
      <c r="P742" s="70"/>
      <c r="Q742" s="70"/>
      <c r="R742" s="70"/>
      <c r="S742" s="70"/>
      <c r="T742" s="70"/>
      <c r="U742" s="70"/>
      <c r="V742" s="70"/>
      <c r="W742" s="70"/>
      <c r="X742" s="70"/>
      <c r="Y742" s="71"/>
      <c r="Z742" s="87" t="s">
        <v>16</v>
      </c>
      <c r="AA742" s="15" t="str">
        <f>IF(G742="","",IF(Z742="SI",G742*(1+'INPUTS Y LISTAS'!$B$15),'Modelo Estadistico'!G742))</f>
        <v/>
      </c>
      <c r="AB742" s="15" t="str">
        <f>IF(H742="","",IF(Z742="SI",H742*(1+'INPUTS Y LISTAS'!$B$15),'Modelo Estadistico'!H742))</f>
        <v/>
      </c>
      <c r="AC742" s="15" t="str">
        <f>IF(I742="","",IF(Z742="SI",I742*(1+'INPUTS Y LISTAS'!$B$15),'Modelo Estadistico'!I742))</f>
        <v/>
      </c>
      <c r="AD742" s="15" t="str">
        <f>IF(J742="","",IF(Z742="SI",J742*(1+'INPUTS Y LISTAS'!$B$15),'Modelo Estadistico'!J742))</f>
        <v/>
      </c>
      <c r="AE742" s="15" t="str">
        <f>IF(K742="","",IF(Z742="SI",K742*(1+'INPUTS Y LISTAS'!$B$15),'Modelo Estadistico'!K742))</f>
        <v/>
      </c>
      <c r="AF742" s="15" t="str">
        <f>IF(L742="","",IF(Z742="SI",L742*(1+'INPUTS Y LISTAS'!$B$15),'Modelo Estadistico'!L742))</f>
        <v/>
      </c>
      <c r="AG742" s="15" t="str">
        <f>IF(M742="","",IF(Z742="SI",M742*(1+'INPUTS Y LISTAS'!$B$15),'Modelo Estadistico'!M742))</f>
        <v/>
      </c>
      <c r="AH742" s="15" t="str">
        <f>IF(N742="","",IF(Z742="SI",N742*(1+'INPUTS Y LISTAS'!$B$15),'Modelo Estadistico'!N742))</f>
        <v/>
      </c>
      <c r="AI742" s="15" t="str">
        <f>IF(O742="","",IF(Z742="SI",O742*(1+'INPUTS Y LISTAS'!$B$15),'Modelo Estadistico'!O742))</f>
        <v/>
      </c>
      <c r="AJ742" s="15" t="str">
        <f>IF(P742="","",IF(Z742="SI",P742*(1+'INPUTS Y LISTAS'!$B$15),'Modelo Estadistico'!P742))</f>
        <v/>
      </c>
      <c r="AK742" s="15" t="str">
        <f>IF(Q742="","",IF(Z742="SI",Q742*(1+'INPUTS Y LISTAS'!$B$15),'Modelo Estadistico'!Q742))</f>
        <v/>
      </c>
      <c r="AL742" s="15" t="str">
        <f>IF(R742="","",IF(Z742="SI",R742*(1+'INPUTS Y LISTAS'!$B$15),'Modelo Estadistico'!R742))</f>
        <v/>
      </c>
      <c r="AM742" s="15" t="str">
        <f>IF(S742="","",IF(Z742="SI",S742*(1+'INPUTS Y LISTAS'!$B$15),'Modelo Estadistico'!S742))</f>
        <v/>
      </c>
      <c r="AN742" s="15" t="str">
        <f>IF(T742="","",IF(Z742="SI",T742*(1+'INPUTS Y LISTAS'!$B$15),'Modelo Estadistico'!T742))</f>
        <v/>
      </c>
      <c r="AO742" s="15" t="str">
        <f>IF(U742="","",IF(Z742="SI",U742*(1+'INPUTS Y LISTAS'!$B$15),'Modelo Estadistico'!U742))</f>
        <v/>
      </c>
      <c r="AP742" s="15" t="str">
        <f>IF(V742="","",IF(Z742="SI",V742*(1+'INPUTS Y LISTAS'!$B$15),'Modelo Estadistico'!V742))</f>
        <v/>
      </c>
      <c r="AQ742" s="15" t="str">
        <f>IF(W742="","",IF(Z742="SI",W742*(1+'INPUTS Y LISTAS'!$B$15),'Modelo Estadistico'!W742))</f>
        <v/>
      </c>
      <c r="AR742" s="15" t="str">
        <f>IF(X742="","",IF(Z742="SI",X742*(1+'INPUTS Y LISTAS'!$B$15),'Modelo Estadistico'!X742))</f>
        <v/>
      </c>
      <c r="AS742" s="71"/>
      <c r="AT742" s="29" t="str">
        <f t="shared" si="698"/>
        <v/>
      </c>
      <c r="AU742" s="15" t="str">
        <f t="shared" si="699"/>
        <v/>
      </c>
      <c r="AV742" s="15" t="str">
        <f t="shared" si="700"/>
        <v/>
      </c>
      <c r="AW742" s="30" t="str">
        <f t="shared" si="701"/>
        <v/>
      </c>
      <c r="AX742" s="28" t="str">
        <f t="shared" si="734"/>
        <v/>
      </c>
      <c r="AY742" s="16" t="str">
        <f t="shared" si="706"/>
        <v/>
      </c>
      <c r="AZ742" s="16" t="str">
        <f t="shared" si="707"/>
        <v/>
      </c>
      <c r="BA742" s="16" t="str">
        <f t="shared" si="708"/>
        <v/>
      </c>
      <c r="BB742" s="16" t="str">
        <f t="shared" si="709"/>
        <v/>
      </c>
      <c r="BC742" s="16" t="str">
        <f t="shared" si="710"/>
        <v/>
      </c>
      <c r="BD742" s="16" t="str">
        <f t="shared" si="711"/>
        <v/>
      </c>
      <c r="BE742" s="16" t="str">
        <f t="shared" si="712"/>
        <v/>
      </c>
      <c r="BF742" s="16" t="str">
        <f t="shared" si="713"/>
        <v/>
      </c>
      <c r="BG742" s="16" t="str">
        <f t="shared" si="714"/>
        <v/>
      </c>
      <c r="BH742" s="16" t="str">
        <f t="shared" si="715"/>
        <v/>
      </c>
      <c r="BI742" s="16" t="str">
        <f t="shared" si="716"/>
        <v/>
      </c>
      <c r="BJ742" s="16" t="str">
        <f t="shared" si="717"/>
        <v/>
      </c>
      <c r="BK742" s="16" t="str">
        <f t="shared" si="718"/>
        <v/>
      </c>
      <c r="BL742" s="16" t="str">
        <f t="shared" si="719"/>
        <v/>
      </c>
      <c r="BM742" s="16"/>
      <c r="BN742" s="16" t="str">
        <f t="shared" si="720"/>
        <v/>
      </c>
      <c r="BO742" s="16" t="str">
        <f t="shared" si="721"/>
        <v/>
      </c>
      <c r="BP742" s="28" t="str">
        <f t="shared" si="722"/>
        <v/>
      </c>
      <c r="BQ742" s="16" t="str">
        <f t="shared" si="723"/>
        <v/>
      </c>
      <c r="BR742" s="16" t="str">
        <f t="shared" si="724"/>
        <v/>
      </c>
      <c r="BS742" s="16" t="str">
        <f t="shared" si="725"/>
        <v/>
      </c>
      <c r="BT742" s="16" t="str">
        <f t="shared" si="726"/>
        <v/>
      </c>
      <c r="BU742" s="16" t="str">
        <f t="shared" si="727"/>
        <v/>
      </c>
      <c r="BV742" s="16" t="str">
        <f t="shared" si="728"/>
        <v/>
      </c>
      <c r="BW742" s="16" t="str">
        <f t="shared" si="729"/>
        <v/>
      </c>
      <c r="BX742" s="16" t="str">
        <f t="shared" si="730"/>
        <v/>
      </c>
      <c r="BY742" s="16" t="str">
        <f t="shared" si="731"/>
        <v/>
      </c>
      <c r="BZ742" s="16" t="str">
        <f t="shared" si="750"/>
        <v/>
      </c>
      <c r="CA742" s="16" t="str">
        <f t="shared" si="750"/>
        <v/>
      </c>
      <c r="CB742" s="16" t="str">
        <f t="shared" si="750"/>
        <v/>
      </c>
      <c r="CC742" s="16" t="str">
        <f t="shared" si="750"/>
        <v/>
      </c>
      <c r="CD742" s="16" t="str">
        <f t="shared" si="750"/>
        <v/>
      </c>
      <c r="CE742" s="16" t="str">
        <f t="shared" si="750"/>
        <v/>
      </c>
      <c r="CF742" s="16" t="str">
        <f t="shared" si="750"/>
        <v/>
      </c>
      <c r="CG742" s="16" t="str">
        <f t="shared" si="750"/>
        <v/>
      </c>
      <c r="CH742" s="66" t="str">
        <f t="shared" si="733"/>
        <v/>
      </c>
      <c r="CI742" s="42" t="str">
        <f t="shared" si="745"/>
        <v/>
      </c>
      <c r="CJ742" s="42" t="str">
        <f t="shared" si="746"/>
        <v/>
      </c>
      <c r="CK742" s="42" t="str">
        <f t="shared" si="747"/>
        <v/>
      </c>
      <c r="CL742" s="42" t="str">
        <f t="shared" si="748"/>
        <v/>
      </c>
      <c r="CM742" s="42" t="str">
        <f t="shared" si="749"/>
        <v/>
      </c>
      <c r="CN742" s="65">
        <f t="shared" si="735"/>
        <v>0</v>
      </c>
      <c r="CO742" s="73"/>
      <c r="CP742" s="41">
        <f t="shared" si="702"/>
        <v>0</v>
      </c>
      <c r="CQ742" s="39">
        <f t="shared" si="703"/>
        <v>0</v>
      </c>
      <c r="CR742" s="40">
        <f t="shared" si="704"/>
        <v>0</v>
      </c>
      <c r="CS742" s="134">
        <f t="shared" si="705"/>
        <v>0</v>
      </c>
      <c r="CT742" s="17"/>
      <c r="CU742" s="129"/>
      <c r="CV742" s="130">
        <f t="shared" si="736"/>
        <v>0</v>
      </c>
      <c r="CW742" s="134">
        <f t="shared" si="737"/>
        <v>0</v>
      </c>
      <c r="CX742" s="131">
        <f>+IF($I$7="SI",'INPUTS Y LISTAS'!$B$31,0)</f>
        <v>0</v>
      </c>
      <c r="CY742" s="132"/>
      <c r="CZ742" s="130">
        <f t="shared" si="738"/>
        <v>0</v>
      </c>
      <c r="DA742" s="134">
        <f t="shared" si="739"/>
        <v>0</v>
      </c>
      <c r="DB742" s="131">
        <f>+IF($I$7="SI",'INPUTS Y LISTAS'!$B$32,0)</f>
        <v>0</v>
      </c>
      <c r="DC742" s="132"/>
      <c r="DD742" s="130">
        <f t="shared" si="740"/>
        <v>0</v>
      </c>
      <c r="DE742" s="134">
        <f t="shared" si="741"/>
        <v>0</v>
      </c>
      <c r="DF742" s="131">
        <f>+IF($I$7="SI",'INPUTS Y LISTAS'!$B$33,0)</f>
        <v>0</v>
      </c>
      <c r="DG742" s="132"/>
      <c r="DH742" s="130">
        <f t="shared" si="742"/>
        <v>0</v>
      </c>
      <c r="DI742" s="134">
        <f t="shared" si="743"/>
        <v>0</v>
      </c>
      <c r="DJ742" s="136">
        <f t="shared" si="744"/>
        <v>0</v>
      </c>
    </row>
    <row r="743" spans="3:114" ht="15.75" hidden="1" outlineLevel="2" x14ac:dyDescent="0.2">
      <c r="C743" s="14">
        <f t="shared" si="751"/>
        <v>729</v>
      </c>
      <c r="D743" s="72"/>
      <c r="E743" s="69">
        <v>1</v>
      </c>
      <c r="F743" s="69"/>
      <c r="G743" s="70"/>
      <c r="H743" s="70"/>
      <c r="I743" s="70"/>
      <c r="J743" s="70"/>
      <c r="K743" s="70"/>
      <c r="L743" s="70"/>
      <c r="M743" s="70"/>
      <c r="N743" s="70"/>
      <c r="O743" s="70"/>
      <c r="P743" s="70"/>
      <c r="Q743" s="70"/>
      <c r="R743" s="70"/>
      <c r="S743" s="70"/>
      <c r="T743" s="70"/>
      <c r="U743" s="70"/>
      <c r="V743" s="70"/>
      <c r="W743" s="70"/>
      <c r="X743" s="70"/>
      <c r="Y743" s="71"/>
      <c r="Z743" s="87" t="s">
        <v>16</v>
      </c>
      <c r="AA743" s="15" t="str">
        <f>IF(G743="","",IF(Z743="SI",G743*(1+'INPUTS Y LISTAS'!$B$15),'Modelo Estadistico'!G743))</f>
        <v/>
      </c>
      <c r="AB743" s="15" t="str">
        <f>IF(H743="","",IF(Z743="SI",H743*(1+'INPUTS Y LISTAS'!$B$15),'Modelo Estadistico'!H743))</f>
        <v/>
      </c>
      <c r="AC743" s="15" t="str">
        <f>IF(I743="","",IF(Z743="SI",I743*(1+'INPUTS Y LISTAS'!$B$15),'Modelo Estadistico'!I743))</f>
        <v/>
      </c>
      <c r="AD743" s="15" t="str">
        <f>IF(J743="","",IF(Z743="SI",J743*(1+'INPUTS Y LISTAS'!$B$15),'Modelo Estadistico'!J743))</f>
        <v/>
      </c>
      <c r="AE743" s="15" t="str">
        <f>IF(K743="","",IF(Z743="SI",K743*(1+'INPUTS Y LISTAS'!$B$15),'Modelo Estadistico'!K743))</f>
        <v/>
      </c>
      <c r="AF743" s="15" t="str">
        <f>IF(L743="","",IF(Z743="SI",L743*(1+'INPUTS Y LISTAS'!$B$15),'Modelo Estadistico'!L743))</f>
        <v/>
      </c>
      <c r="AG743" s="15" t="str">
        <f>IF(M743="","",IF(Z743="SI",M743*(1+'INPUTS Y LISTAS'!$B$15),'Modelo Estadistico'!M743))</f>
        <v/>
      </c>
      <c r="AH743" s="15" t="str">
        <f>IF(N743="","",IF(Z743="SI",N743*(1+'INPUTS Y LISTAS'!$B$15),'Modelo Estadistico'!N743))</f>
        <v/>
      </c>
      <c r="AI743" s="15" t="str">
        <f>IF(O743="","",IF(Z743="SI",O743*(1+'INPUTS Y LISTAS'!$B$15),'Modelo Estadistico'!O743))</f>
        <v/>
      </c>
      <c r="AJ743" s="15" t="str">
        <f>IF(P743="","",IF(Z743="SI",P743*(1+'INPUTS Y LISTAS'!$B$15),'Modelo Estadistico'!P743))</f>
        <v/>
      </c>
      <c r="AK743" s="15" t="str">
        <f>IF(Q743="","",IF(Z743="SI",Q743*(1+'INPUTS Y LISTAS'!$B$15),'Modelo Estadistico'!Q743))</f>
        <v/>
      </c>
      <c r="AL743" s="15" t="str">
        <f>IF(R743="","",IF(Z743="SI",R743*(1+'INPUTS Y LISTAS'!$B$15),'Modelo Estadistico'!R743))</f>
        <v/>
      </c>
      <c r="AM743" s="15" t="str">
        <f>IF(S743="","",IF(Z743="SI",S743*(1+'INPUTS Y LISTAS'!$B$15),'Modelo Estadistico'!S743))</f>
        <v/>
      </c>
      <c r="AN743" s="15" t="str">
        <f>IF(T743="","",IF(Z743="SI",T743*(1+'INPUTS Y LISTAS'!$B$15),'Modelo Estadistico'!T743))</f>
        <v/>
      </c>
      <c r="AO743" s="15" t="str">
        <f>IF(U743="","",IF(Z743="SI",U743*(1+'INPUTS Y LISTAS'!$B$15),'Modelo Estadistico'!U743))</f>
        <v/>
      </c>
      <c r="AP743" s="15" t="str">
        <f>IF(V743="","",IF(Z743="SI",V743*(1+'INPUTS Y LISTAS'!$B$15),'Modelo Estadistico'!V743))</f>
        <v/>
      </c>
      <c r="AQ743" s="15" t="str">
        <f>IF(W743="","",IF(Z743="SI",W743*(1+'INPUTS Y LISTAS'!$B$15),'Modelo Estadistico'!W743))</f>
        <v/>
      </c>
      <c r="AR743" s="15" t="str">
        <f>IF(X743="","",IF(Z743="SI",X743*(1+'INPUTS Y LISTAS'!$B$15),'Modelo Estadistico'!X743))</f>
        <v/>
      </c>
      <c r="AS743" s="71"/>
      <c r="AT743" s="29" t="str">
        <f t="shared" si="698"/>
        <v/>
      </c>
      <c r="AU743" s="15" t="str">
        <f t="shared" si="699"/>
        <v/>
      </c>
      <c r="AV743" s="15" t="str">
        <f t="shared" si="700"/>
        <v/>
      </c>
      <c r="AW743" s="30" t="str">
        <f t="shared" si="701"/>
        <v/>
      </c>
      <c r="AX743" s="28" t="str">
        <f t="shared" si="734"/>
        <v/>
      </c>
      <c r="AY743" s="16" t="str">
        <f t="shared" si="706"/>
        <v/>
      </c>
      <c r="AZ743" s="16" t="str">
        <f t="shared" si="707"/>
        <v/>
      </c>
      <c r="BA743" s="16" t="str">
        <f t="shared" si="708"/>
        <v/>
      </c>
      <c r="BB743" s="16" t="str">
        <f t="shared" si="709"/>
        <v/>
      </c>
      <c r="BC743" s="16" t="str">
        <f t="shared" si="710"/>
        <v/>
      </c>
      <c r="BD743" s="16" t="str">
        <f t="shared" si="711"/>
        <v/>
      </c>
      <c r="BE743" s="16" t="str">
        <f t="shared" si="712"/>
        <v/>
      </c>
      <c r="BF743" s="16" t="str">
        <f t="shared" si="713"/>
        <v/>
      </c>
      <c r="BG743" s="16" t="str">
        <f t="shared" si="714"/>
        <v/>
      </c>
      <c r="BH743" s="16" t="str">
        <f t="shared" si="715"/>
        <v/>
      </c>
      <c r="BI743" s="16" t="str">
        <f t="shared" si="716"/>
        <v/>
      </c>
      <c r="BJ743" s="16" t="str">
        <f t="shared" si="717"/>
        <v/>
      </c>
      <c r="BK743" s="16" t="str">
        <f t="shared" si="718"/>
        <v/>
      </c>
      <c r="BL743" s="16" t="str">
        <f t="shared" si="719"/>
        <v/>
      </c>
      <c r="BM743" s="16"/>
      <c r="BN743" s="16" t="str">
        <f t="shared" si="720"/>
        <v/>
      </c>
      <c r="BO743" s="16" t="str">
        <f t="shared" si="721"/>
        <v/>
      </c>
      <c r="BP743" s="28" t="str">
        <f t="shared" si="722"/>
        <v/>
      </c>
      <c r="BQ743" s="16" t="str">
        <f t="shared" si="723"/>
        <v/>
      </c>
      <c r="BR743" s="16" t="str">
        <f t="shared" si="724"/>
        <v/>
      </c>
      <c r="BS743" s="16" t="str">
        <f t="shared" si="725"/>
        <v/>
      </c>
      <c r="BT743" s="16" t="str">
        <f t="shared" si="726"/>
        <v/>
      </c>
      <c r="BU743" s="16" t="str">
        <f t="shared" si="727"/>
        <v/>
      </c>
      <c r="BV743" s="16" t="str">
        <f t="shared" si="728"/>
        <v/>
      </c>
      <c r="BW743" s="16" t="str">
        <f t="shared" si="729"/>
        <v/>
      </c>
      <c r="BX743" s="16" t="str">
        <f t="shared" si="730"/>
        <v/>
      </c>
      <c r="BY743" s="16" t="str">
        <f t="shared" si="731"/>
        <v/>
      </c>
      <c r="BZ743" s="16" t="str">
        <f t="shared" si="750"/>
        <v/>
      </c>
      <c r="CA743" s="16" t="str">
        <f t="shared" si="750"/>
        <v/>
      </c>
      <c r="CB743" s="16" t="str">
        <f t="shared" si="750"/>
        <v/>
      </c>
      <c r="CC743" s="16" t="str">
        <f t="shared" si="750"/>
        <v/>
      </c>
      <c r="CD743" s="16" t="str">
        <f t="shared" si="750"/>
        <v/>
      </c>
      <c r="CE743" s="16" t="str">
        <f t="shared" si="750"/>
        <v/>
      </c>
      <c r="CF743" s="16" t="str">
        <f t="shared" si="750"/>
        <v/>
      </c>
      <c r="CG743" s="16" t="str">
        <f t="shared" si="750"/>
        <v/>
      </c>
      <c r="CH743" s="66" t="str">
        <f t="shared" si="733"/>
        <v/>
      </c>
      <c r="CI743" s="42" t="str">
        <f t="shared" si="745"/>
        <v/>
      </c>
      <c r="CJ743" s="42" t="str">
        <f t="shared" si="746"/>
        <v/>
      </c>
      <c r="CK743" s="42" t="str">
        <f t="shared" si="747"/>
        <v/>
      </c>
      <c r="CL743" s="42" t="str">
        <f t="shared" si="748"/>
        <v/>
      </c>
      <c r="CM743" s="42" t="str">
        <f t="shared" si="749"/>
        <v/>
      </c>
      <c r="CN743" s="65">
        <f t="shared" si="735"/>
        <v>0</v>
      </c>
      <c r="CO743" s="73"/>
      <c r="CP743" s="41">
        <f t="shared" si="702"/>
        <v>0</v>
      </c>
      <c r="CQ743" s="39">
        <f t="shared" si="703"/>
        <v>0</v>
      </c>
      <c r="CR743" s="40">
        <f t="shared" si="704"/>
        <v>0</v>
      </c>
      <c r="CS743" s="134">
        <f t="shared" si="705"/>
        <v>0</v>
      </c>
      <c r="CT743" s="17"/>
      <c r="CU743" s="129"/>
      <c r="CV743" s="130">
        <f t="shared" si="736"/>
        <v>0</v>
      </c>
      <c r="CW743" s="134">
        <f t="shared" si="737"/>
        <v>0</v>
      </c>
      <c r="CX743" s="131">
        <f>+IF($I$7="SI",'INPUTS Y LISTAS'!$B$31,0)</f>
        <v>0</v>
      </c>
      <c r="CY743" s="132"/>
      <c r="CZ743" s="130">
        <f t="shared" si="738"/>
        <v>0</v>
      </c>
      <c r="DA743" s="134">
        <f t="shared" si="739"/>
        <v>0</v>
      </c>
      <c r="DB743" s="131">
        <f>+IF($I$7="SI",'INPUTS Y LISTAS'!$B$32,0)</f>
        <v>0</v>
      </c>
      <c r="DC743" s="132"/>
      <c r="DD743" s="130">
        <f t="shared" si="740"/>
        <v>0</v>
      </c>
      <c r="DE743" s="134">
        <f t="shared" si="741"/>
        <v>0</v>
      </c>
      <c r="DF743" s="131">
        <f>+IF($I$7="SI",'INPUTS Y LISTAS'!$B$33,0)</f>
        <v>0</v>
      </c>
      <c r="DG743" s="132"/>
      <c r="DH743" s="130">
        <f t="shared" si="742"/>
        <v>0</v>
      </c>
      <c r="DI743" s="134">
        <f t="shared" si="743"/>
        <v>0</v>
      </c>
      <c r="DJ743" s="136">
        <f t="shared" si="744"/>
        <v>0</v>
      </c>
    </row>
    <row r="744" spans="3:114" ht="15.75" hidden="1" outlineLevel="2" x14ac:dyDescent="0.2">
      <c r="C744" s="14">
        <f t="shared" si="751"/>
        <v>730</v>
      </c>
      <c r="D744" s="72"/>
      <c r="E744" s="69">
        <v>1</v>
      </c>
      <c r="F744" s="69"/>
      <c r="G744" s="70"/>
      <c r="H744" s="70"/>
      <c r="I744" s="70"/>
      <c r="J744" s="70"/>
      <c r="K744" s="70"/>
      <c r="L744" s="70"/>
      <c r="M744" s="70"/>
      <c r="N744" s="70"/>
      <c r="O744" s="70"/>
      <c r="P744" s="70"/>
      <c r="Q744" s="70"/>
      <c r="R744" s="70"/>
      <c r="S744" s="70"/>
      <c r="T744" s="70"/>
      <c r="U744" s="70"/>
      <c r="V744" s="70"/>
      <c r="W744" s="70"/>
      <c r="X744" s="70"/>
      <c r="Y744" s="71"/>
      <c r="Z744" s="87" t="s">
        <v>16</v>
      </c>
      <c r="AA744" s="15" t="str">
        <f>IF(G744="","",IF(Z744="SI",G744*(1+'INPUTS Y LISTAS'!$B$15),'Modelo Estadistico'!G744))</f>
        <v/>
      </c>
      <c r="AB744" s="15" t="str">
        <f>IF(H744="","",IF(Z744="SI",H744*(1+'INPUTS Y LISTAS'!$B$15),'Modelo Estadistico'!H744))</f>
        <v/>
      </c>
      <c r="AC744" s="15" t="str">
        <f>IF(I744="","",IF(Z744="SI",I744*(1+'INPUTS Y LISTAS'!$B$15),'Modelo Estadistico'!I744))</f>
        <v/>
      </c>
      <c r="AD744" s="15" t="str">
        <f>IF(J744="","",IF(Z744="SI",J744*(1+'INPUTS Y LISTAS'!$B$15),'Modelo Estadistico'!J744))</f>
        <v/>
      </c>
      <c r="AE744" s="15" t="str">
        <f>IF(K744="","",IF(Z744="SI",K744*(1+'INPUTS Y LISTAS'!$B$15),'Modelo Estadistico'!K744))</f>
        <v/>
      </c>
      <c r="AF744" s="15" t="str">
        <f>IF(L744="","",IF(Z744="SI",L744*(1+'INPUTS Y LISTAS'!$B$15),'Modelo Estadistico'!L744))</f>
        <v/>
      </c>
      <c r="AG744" s="15" t="str">
        <f>IF(M744="","",IF(Z744="SI",M744*(1+'INPUTS Y LISTAS'!$B$15),'Modelo Estadistico'!M744))</f>
        <v/>
      </c>
      <c r="AH744" s="15" t="str">
        <f>IF(N744="","",IF(Z744="SI",N744*(1+'INPUTS Y LISTAS'!$B$15),'Modelo Estadistico'!N744))</f>
        <v/>
      </c>
      <c r="AI744" s="15" t="str">
        <f>IF(O744="","",IF(Z744="SI",O744*(1+'INPUTS Y LISTAS'!$B$15),'Modelo Estadistico'!O744))</f>
        <v/>
      </c>
      <c r="AJ744" s="15" t="str">
        <f>IF(P744="","",IF(Z744="SI",P744*(1+'INPUTS Y LISTAS'!$B$15),'Modelo Estadistico'!P744))</f>
        <v/>
      </c>
      <c r="AK744" s="15" t="str">
        <f>IF(Q744="","",IF(Z744="SI",Q744*(1+'INPUTS Y LISTAS'!$B$15),'Modelo Estadistico'!Q744))</f>
        <v/>
      </c>
      <c r="AL744" s="15" t="str">
        <f>IF(R744="","",IF(Z744="SI",R744*(1+'INPUTS Y LISTAS'!$B$15),'Modelo Estadistico'!R744))</f>
        <v/>
      </c>
      <c r="AM744" s="15" t="str">
        <f>IF(S744="","",IF(Z744="SI",S744*(1+'INPUTS Y LISTAS'!$B$15),'Modelo Estadistico'!S744))</f>
        <v/>
      </c>
      <c r="AN744" s="15" t="str">
        <f>IF(T744="","",IF(Z744="SI",T744*(1+'INPUTS Y LISTAS'!$B$15),'Modelo Estadistico'!T744))</f>
        <v/>
      </c>
      <c r="AO744" s="15" t="str">
        <f>IF(U744="","",IF(Z744="SI",U744*(1+'INPUTS Y LISTAS'!$B$15),'Modelo Estadistico'!U744))</f>
        <v/>
      </c>
      <c r="AP744" s="15" t="str">
        <f>IF(V744="","",IF(Z744="SI",V744*(1+'INPUTS Y LISTAS'!$B$15),'Modelo Estadistico'!V744))</f>
        <v/>
      </c>
      <c r="AQ744" s="15" t="str">
        <f>IF(W744="","",IF(Z744="SI",W744*(1+'INPUTS Y LISTAS'!$B$15),'Modelo Estadistico'!W744))</f>
        <v/>
      </c>
      <c r="AR744" s="15" t="str">
        <f>IF(X744="","",IF(Z744="SI",X744*(1+'INPUTS Y LISTAS'!$B$15),'Modelo Estadistico'!X744))</f>
        <v/>
      </c>
      <c r="AS744" s="71"/>
      <c r="AT744" s="29" t="str">
        <f t="shared" si="698"/>
        <v/>
      </c>
      <c r="AU744" s="15" t="str">
        <f t="shared" si="699"/>
        <v/>
      </c>
      <c r="AV744" s="15" t="str">
        <f t="shared" si="700"/>
        <v/>
      </c>
      <c r="AW744" s="30" t="str">
        <f t="shared" si="701"/>
        <v/>
      </c>
      <c r="AX744" s="28" t="str">
        <f t="shared" si="734"/>
        <v/>
      </c>
      <c r="AY744" s="16" t="str">
        <f t="shared" si="706"/>
        <v/>
      </c>
      <c r="AZ744" s="16" t="str">
        <f t="shared" si="707"/>
        <v/>
      </c>
      <c r="BA744" s="16" t="str">
        <f t="shared" si="708"/>
        <v/>
      </c>
      <c r="BB744" s="16" t="str">
        <f t="shared" si="709"/>
        <v/>
      </c>
      <c r="BC744" s="16" t="str">
        <f t="shared" si="710"/>
        <v/>
      </c>
      <c r="BD744" s="16" t="str">
        <f t="shared" si="711"/>
        <v/>
      </c>
      <c r="BE744" s="16" t="str">
        <f t="shared" si="712"/>
        <v/>
      </c>
      <c r="BF744" s="16" t="str">
        <f t="shared" si="713"/>
        <v/>
      </c>
      <c r="BG744" s="16" t="str">
        <f t="shared" si="714"/>
        <v/>
      </c>
      <c r="BH744" s="16" t="str">
        <f t="shared" si="715"/>
        <v/>
      </c>
      <c r="BI744" s="16" t="str">
        <f t="shared" si="716"/>
        <v/>
      </c>
      <c r="BJ744" s="16" t="str">
        <f t="shared" si="717"/>
        <v/>
      </c>
      <c r="BK744" s="16" t="str">
        <f t="shared" si="718"/>
        <v/>
      </c>
      <c r="BL744" s="16" t="str">
        <f t="shared" si="719"/>
        <v/>
      </c>
      <c r="BM744" s="16"/>
      <c r="BN744" s="16" t="str">
        <f t="shared" si="720"/>
        <v/>
      </c>
      <c r="BO744" s="16" t="str">
        <f t="shared" si="721"/>
        <v/>
      </c>
      <c r="BP744" s="28" t="str">
        <f t="shared" si="722"/>
        <v/>
      </c>
      <c r="BQ744" s="16" t="str">
        <f t="shared" si="723"/>
        <v/>
      </c>
      <c r="BR744" s="16" t="str">
        <f t="shared" si="724"/>
        <v/>
      </c>
      <c r="BS744" s="16" t="str">
        <f t="shared" si="725"/>
        <v/>
      </c>
      <c r="BT744" s="16" t="str">
        <f t="shared" si="726"/>
        <v/>
      </c>
      <c r="BU744" s="16" t="str">
        <f t="shared" si="727"/>
        <v/>
      </c>
      <c r="BV744" s="16" t="str">
        <f t="shared" si="728"/>
        <v/>
      </c>
      <c r="BW744" s="16" t="str">
        <f t="shared" si="729"/>
        <v/>
      </c>
      <c r="BX744" s="16" t="str">
        <f t="shared" si="730"/>
        <v/>
      </c>
      <c r="BY744" s="16" t="str">
        <f t="shared" si="731"/>
        <v/>
      </c>
      <c r="BZ744" s="16" t="str">
        <f t="shared" si="750"/>
        <v/>
      </c>
      <c r="CA744" s="16" t="str">
        <f t="shared" si="750"/>
        <v/>
      </c>
      <c r="CB744" s="16" t="str">
        <f t="shared" si="750"/>
        <v/>
      </c>
      <c r="CC744" s="16" t="str">
        <f t="shared" si="750"/>
        <v/>
      </c>
      <c r="CD744" s="16" t="str">
        <f t="shared" si="750"/>
        <v/>
      </c>
      <c r="CE744" s="16" t="str">
        <f t="shared" si="750"/>
        <v/>
      </c>
      <c r="CF744" s="16" t="str">
        <f t="shared" si="750"/>
        <v/>
      </c>
      <c r="CG744" s="16" t="str">
        <f t="shared" si="750"/>
        <v/>
      </c>
      <c r="CH744" s="66" t="str">
        <f t="shared" si="733"/>
        <v/>
      </c>
      <c r="CI744" s="42" t="str">
        <f t="shared" si="745"/>
        <v/>
      </c>
      <c r="CJ744" s="42" t="str">
        <f t="shared" si="746"/>
        <v/>
      </c>
      <c r="CK744" s="42" t="str">
        <f t="shared" si="747"/>
        <v/>
      </c>
      <c r="CL744" s="42" t="str">
        <f t="shared" si="748"/>
        <v/>
      </c>
      <c r="CM744" s="42" t="str">
        <f t="shared" si="749"/>
        <v/>
      </c>
      <c r="CN744" s="65">
        <f t="shared" si="735"/>
        <v>0</v>
      </c>
      <c r="CO744" s="73"/>
      <c r="CP744" s="41">
        <f t="shared" si="702"/>
        <v>0</v>
      </c>
      <c r="CQ744" s="39">
        <f t="shared" si="703"/>
        <v>0</v>
      </c>
      <c r="CR744" s="40">
        <f t="shared" si="704"/>
        <v>0</v>
      </c>
      <c r="CS744" s="134">
        <f t="shared" si="705"/>
        <v>0</v>
      </c>
      <c r="CT744" s="17"/>
      <c r="CU744" s="129"/>
      <c r="CV744" s="130">
        <f t="shared" si="736"/>
        <v>0</v>
      </c>
      <c r="CW744" s="134">
        <f t="shared" si="737"/>
        <v>0</v>
      </c>
      <c r="CX744" s="131">
        <f>+IF($I$7="SI",'INPUTS Y LISTAS'!$B$31,0)</f>
        <v>0</v>
      </c>
      <c r="CY744" s="132"/>
      <c r="CZ744" s="130">
        <f t="shared" si="738"/>
        <v>0</v>
      </c>
      <c r="DA744" s="134">
        <f t="shared" si="739"/>
        <v>0</v>
      </c>
      <c r="DB744" s="131">
        <f>+IF($I$7="SI",'INPUTS Y LISTAS'!$B$32,0)</f>
        <v>0</v>
      </c>
      <c r="DC744" s="132"/>
      <c r="DD744" s="130">
        <f t="shared" si="740"/>
        <v>0</v>
      </c>
      <c r="DE744" s="134">
        <f t="shared" si="741"/>
        <v>0</v>
      </c>
      <c r="DF744" s="131">
        <f>+IF($I$7="SI",'INPUTS Y LISTAS'!$B$33,0)</f>
        <v>0</v>
      </c>
      <c r="DG744" s="132"/>
      <c r="DH744" s="130">
        <f t="shared" si="742"/>
        <v>0</v>
      </c>
      <c r="DI744" s="134">
        <f t="shared" si="743"/>
        <v>0</v>
      </c>
      <c r="DJ744" s="136">
        <f t="shared" si="744"/>
        <v>0</v>
      </c>
    </row>
    <row r="745" spans="3:114" ht="15.75" hidden="1" outlineLevel="2" x14ac:dyDescent="0.2">
      <c r="C745" s="14">
        <f t="shared" si="751"/>
        <v>731</v>
      </c>
      <c r="D745" s="72"/>
      <c r="E745" s="69">
        <v>1</v>
      </c>
      <c r="F745" s="69"/>
      <c r="G745" s="70"/>
      <c r="H745" s="70"/>
      <c r="I745" s="70"/>
      <c r="J745" s="70"/>
      <c r="K745" s="70"/>
      <c r="L745" s="70"/>
      <c r="M745" s="70"/>
      <c r="N745" s="70"/>
      <c r="O745" s="70"/>
      <c r="P745" s="70"/>
      <c r="Q745" s="70"/>
      <c r="R745" s="70"/>
      <c r="S745" s="70"/>
      <c r="T745" s="70"/>
      <c r="U745" s="70"/>
      <c r="V745" s="70"/>
      <c r="W745" s="70"/>
      <c r="X745" s="70"/>
      <c r="Y745" s="71"/>
      <c r="Z745" s="87" t="s">
        <v>16</v>
      </c>
      <c r="AA745" s="15" t="str">
        <f>IF(G745="","",IF(Z745="SI",G745*(1+'INPUTS Y LISTAS'!$B$15),'Modelo Estadistico'!G745))</f>
        <v/>
      </c>
      <c r="AB745" s="15" t="str">
        <f>IF(H745="","",IF(Z745="SI",H745*(1+'INPUTS Y LISTAS'!$B$15),'Modelo Estadistico'!H745))</f>
        <v/>
      </c>
      <c r="AC745" s="15" t="str">
        <f>IF(I745="","",IF(Z745="SI",I745*(1+'INPUTS Y LISTAS'!$B$15),'Modelo Estadistico'!I745))</f>
        <v/>
      </c>
      <c r="AD745" s="15" t="str">
        <f>IF(J745="","",IF(Z745="SI",J745*(1+'INPUTS Y LISTAS'!$B$15),'Modelo Estadistico'!J745))</f>
        <v/>
      </c>
      <c r="AE745" s="15" t="str">
        <f>IF(K745="","",IF(Z745="SI",K745*(1+'INPUTS Y LISTAS'!$B$15),'Modelo Estadistico'!K745))</f>
        <v/>
      </c>
      <c r="AF745" s="15" t="str">
        <f>IF(L745="","",IF(Z745="SI",L745*(1+'INPUTS Y LISTAS'!$B$15),'Modelo Estadistico'!L745))</f>
        <v/>
      </c>
      <c r="AG745" s="15" t="str">
        <f>IF(M745="","",IF(Z745="SI",M745*(1+'INPUTS Y LISTAS'!$B$15),'Modelo Estadistico'!M745))</f>
        <v/>
      </c>
      <c r="AH745" s="15" t="str">
        <f>IF(N745="","",IF(Z745="SI",N745*(1+'INPUTS Y LISTAS'!$B$15),'Modelo Estadistico'!N745))</f>
        <v/>
      </c>
      <c r="AI745" s="15" t="str">
        <f>IF(O745="","",IF(Z745="SI",O745*(1+'INPUTS Y LISTAS'!$B$15),'Modelo Estadistico'!O745))</f>
        <v/>
      </c>
      <c r="AJ745" s="15" t="str">
        <f>IF(P745="","",IF(Z745="SI",P745*(1+'INPUTS Y LISTAS'!$B$15),'Modelo Estadistico'!P745))</f>
        <v/>
      </c>
      <c r="AK745" s="15" t="str">
        <f>IF(Q745="","",IF(Z745="SI",Q745*(1+'INPUTS Y LISTAS'!$B$15),'Modelo Estadistico'!Q745))</f>
        <v/>
      </c>
      <c r="AL745" s="15" t="str">
        <f>IF(R745="","",IF(Z745="SI",R745*(1+'INPUTS Y LISTAS'!$B$15),'Modelo Estadistico'!R745))</f>
        <v/>
      </c>
      <c r="AM745" s="15" t="str">
        <f>IF(S745="","",IF(Z745="SI",S745*(1+'INPUTS Y LISTAS'!$B$15),'Modelo Estadistico'!S745))</f>
        <v/>
      </c>
      <c r="AN745" s="15" t="str">
        <f>IF(T745="","",IF(Z745="SI",T745*(1+'INPUTS Y LISTAS'!$B$15),'Modelo Estadistico'!T745))</f>
        <v/>
      </c>
      <c r="AO745" s="15" t="str">
        <f>IF(U745="","",IF(Z745="SI",U745*(1+'INPUTS Y LISTAS'!$B$15),'Modelo Estadistico'!U745))</f>
        <v/>
      </c>
      <c r="AP745" s="15" t="str">
        <f>IF(V745="","",IF(Z745="SI",V745*(1+'INPUTS Y LISTAS'!$B$15),'Modelo Estadistico'!V745))</f>
        <v/>
      </c>
      <c r="AQ745" s="15" t="str">
        <f>IF(W745="","",IF(Z745="SI",W745*(1+'INPUTS Y LISTAS'!$B$15),'Modelo Estadistico'!W745))</f>
        <v/>
      </c>
      <c r="AR745" s="15" t="str">
        <f>IF(X745="","",IF(Z745="SI",X745*(1+'INPUTS Y LISTAS'!$B$15),'Modelo Estadistico'!X745))</f>
        <v/>
      </c>
      <c r="AS745" s="71"/>
      <c r="AT745" s="29" t="str">
        <f t="shared" si="698"/>
        <v/>
      </c>
      <c r="AU745" s="15" t="str">
        <f t="shared" si="699"/>
        <v/>
      </c>
      <c r="AV745" s="15" t="str">
        <f t="shared" si="700"/>
        <v/>
      </c>
      <c r="AW745" s="30" t="str">
        <f t="shared" si="701"/>
        <v/>
      </c>
      <c r="AX745" s="28" t="str">
        <f t="shared" si="734"/>
        <v/>
      </c>
      <c r="AY745" s="16" t="str">
        <f t="shared" si="706"/>
        <v/>
      </c>
      <c r="AZ745" s="16" t="str">
        <f t="shared" si="707"/>
        <v/>
      </c>
      <c r="BA745" s="16" t="str">
        <f t="shared" si="708"/>
        <v/>
      </c>
      <c r="BB745" s="16" t="str">
        <f t="shared" si="709"/>
        <v/>
      </c>
      <c r="BC745" s="16" t="str">
        <f t="shared" si="710"/>
        <v/>
      </c>
      <c r="BD745" s="16" t="str">
        <f t="shared" si="711"/>
        <v/>
      </c>
      <c r="BE745" s="16" t="str">
        <f t="shared" si="712"/>
        <v/>
      </c>
      <c r="BF745" s="16" t="str">
        <f t="shared" si="713"/>
        <v/>
      </c>
      <c r="BG745" s="16" t="str">
        <f t="shared" si="714"/>
        <v/>
      </c>
      <c r="BH745" s="16" t="str">
        <f t="shared" si="715"/>
        <v/>
      </c>
      <c r="BI745" s="16" t="str">
        <f t="shared" si="716"/>
        <v/>
      </c>
      <c r="BJ745" s="16" t="str">
        <f t="shared" si="717"/>
        <v/>
      </c>
      <c r="BK745" s="16" t="str">
        <f t="shared" si="718"/>
        <v/>
      </c>
      <c r="BL745" s="16" t="str">
        <f t="shared" si="719"/>
        <v/>
      </c>
      <c r="BM745" s="16"/>
      <c r="BN745" s="16" t="str">
        <f t="shared" si="720"/>
        <v/>
      </c>
      <c r="BO745" s="16" t="str">
        <f t="shared" si="721"/>
        <v/>
      </c>
      <c r="BP745" s="28" t="str">
        <f t="shared" si="722"/>
        <v/>
      </c>
      <c r="BQ745" s="16" t="str">
        <f t="shared" si="723"/>
        <v/>
      </c>
      <c r="BR745" s="16" t="str">
        <f t="shared" si="724"/>
        <v/>
      </c>
      <c r="BS745" s="16" t="str">
        <f t="shared" si="725"/>
        <v/>
      </c>
      <c r="BT745" s="16" t="str">
        <f t="shared" si="726"/>
        <v/>
      </c>
      <c r="BU745" s="16" t="str">
        <f t="shared" si="727"/>
        <v/>
      </c>
      <c r="BV745" s="16" t="str">
        <f t="shared" si="728"/>
        <v/>
      </c>
      <c r="BW745" s="16" t="str">
        <f t="shared" si="729"/>
        <v/>
      </c>
      <c r="BX745" s="16" t="str">
        <f t="shared" si="730"/>
        <v/>
      </c>
      <c r="BY745" s="16" t="str">
        <f t="shared" si="731"/>
        <v/>
      </c>
      <c r="BZ745" s="16" t="str">
        <f t="shared" si="750"/>
        <v/>
      </c>
      <c r="CA745" s="16" t="str">
        <f t="shared" si="750"/>
        <v/>
      </c>
      <c r="CB745" s="16" t="str">
        <f t="shared" si="750"/>
        <v/>
      </c>
      <c r="CC745" s="16" t="str">
        <f t="shared" si="750"/>
        <v/>
      </c>
      <c r="CD745" s="16" t="str">
        <f t="shared" si="750"/>
        <v/>
      </c>
      <c r="CE745" s="16" t="str">
        <f t="shared" si="750"/>
        <v/>
      </c>
      <c r="CF745" s="16" t="str">
        <f t="shared" si="750"/>
        <v/>
      </c>
      <c r="CG745" s="16" t="str">
        <f t="shared" si="750"/>
        <v/>
      </c>
      <c r="CH745" s="66" t="str">
        <f t="shared" si="733"/>
        <v/>
      </c>
      <c r="CI745" s="42" t="str">
        <f t="shared" si="745"/>
        <v/>
      </c>
      <c r="CJ745" s="42" t="str">
        <f t="shared" si="746"/>
        <v/>
      </c>
      <c r="CK745" s="42" t="str">
        <f t="shared" si="747"/>
        <v/>
      </c>
      <c r="CL745" s="42" t="str">
        <f t="shared" si="748"/>
        <v/>
      </c>
      <c r="CM745" s="42" t="str">
        <f t="shared" si="749"/>
        <v/>
      </c>
      <c r="CN745" s="65">
        <f t="shared" si="735"/>
        <v>0</v>
      </c>
      <c r="CO745" s="73"/>
      <c r="CP745" s="41">
        <f t="shared" si="702"/>
        <v>0</v>
      </c>
      <c r="CQ745" s="39">
        <f t="shared" si="703"/>
        <v>0</v>
      </c>
      <c r="CR745" s="40">
        <f t="shared" si="704"/>
        <v>0</v>
      </c>
      <c r="CS745" s="134">
        <f t="shared" si="705"/>
        <v>0</v>
      </c>
      <c r="CT745" s="17"/>
      <c r="CU745" s="129"/>
      <c r="CV745" s="130">
        <f t="shared" si="736"/>
        <v>0</v>
      </c>
      <c r="CW745" s="134">
        <f t="shared" si="737"/>
        <v>0</v>
      </c>
      <c r="CX745" s="131">
        <f>+IF($I$7="SI",'INPUTS Y LISTAS'!$B$31,0)</f>
        <v>0</v>
      </c>
      <c r="CY745" s="132"/>
      <c r="CZ745" s="130">
        <f t="shared" si="738"/>
        <v>0</v>
      </c>
      <c r="DA745" s="134">
        <f t="shared" si="739"/>
        <v>0</v>
      </c>
      <c r="DB745" s="131">
        <f>+IF($I$7="SI",'INPUTS Y LISTAS'!$B$32,0)</f>
        <v>0</v>
      </c>
      <c r="DC745" s="132"/>
      <c r="DD745" s="130">
        <f t="shared" si="740"/>
        <v>0</v>
      </c>
      <c r="DE745" s="134">
        <f t="shared" si="741"/>
        <v>0</v>
      </c>
      <c r="DF745" s="131">
        <f>+IF($I$7="SI",'INPUTS Y LISTAS'!$B$33,0)</f>
        <v>0</v>
      </c>
      <c r="DG745" s="132"/>
      <c r="DH745" s="130">
        <f t="shared" si="742"/>
        <v>0</v>
      </c>
      <c r="DI745" s="134">
        <f t="shared" si="743"/>
        <v>0</v>
      </c>
      <c r="DJ745" s="136">
        <f t="shared" si="744"/>
        <v>0</v>
      </c>
    </row>
    <row r="746" spans="3:114" ht="15.75" hidden="1" outlineLevel="2" x14ac:dyDescent="0.2">
      <c r="C746" s="14">
        <f t="shared" si="751"/>
        <v>732</v>
      </c>
      <c r="D746" s="72"/>
      <c r="E746" s="69">
        <v>1</v>
      </c>
      <c r="F746" s="69"/>
      <c r="G746" s="70"/>
      <c r="H746" s="70"/>
      <c r="I746" s="70"/>
      <c r="J746" s="70"/>
      <c r="K746" s="70"/>
      <c r="L746" s="70"/>
      <c r="M746" s="70"/>
      <c r="N746" s="70"/>
      <c r="O746" s="70"/>
      <c r="P746" s="70"/>
      <c r="Q746" s="70"/>
      <c r="R746" s="70"/>
      <c r="S746" s="70"/>
      <c r="T746" s="70"/>
      <c r="U746" s="70"/>
      <c r="V746" s="70"/>
      <c r="W746" s="70"/>
      <c r="X746" s="70"/>
      <c r="Y746" s="71"/>
      <c r="Z746" s="87" t="s">
        <v>16</v>
      </c>
      <c r="AA746" s="15" t="str">
        <f>IF(G746="","",IF(Z746="SI",G746*(1+'INPUTS Y LISTAS'!$B$15),'Modelo Estadistico'!G746))</f>
        <v/>
      </c>
      <c r="AB746" s="15" t="str">
        <f>IF(H746="","",IF(Z746="SI",H746*(1+'INPUTS Y LISTAS'!$B$15),'Modelo Estadistico'!H746))</f>
        <v/>
      </c>
      <c r="AC746" s="15" t="str">
        <f>IF(I746="","",IF(Z746="SI",I746*(1+'INPUTS Y LISTAS'!$B$15),'Modelo Estadistico'!I746))</f>
        <v/>
      </c>
      <c r="AD746" s="15" t="str">
        <f>IF(J746="","",IF(Z746="SI",J746*(1+'INPUTS Y LISTAS'!$B$15),'Modelo Estadistico'!J746))</f>
        <v/>
      </c>
      <c r="AE746" s="15" t="str">
        <f>IF(K746="","",IF(Z746="SI",K746*(1+'INPUTS Y LISTAS'!$B$15),'Modelo Estadistico'!K746))</f>
        <v/>
      </c>
      <c r="AF746" s="15" t="str">
        <f>IF(L746="","",IF(Z746="SI",L746*(1+'INPUTS Y LISTAS'!$B$15),'Modelo Estadistico'!L746))</f>
        <v/>
      </c>
      <c r="AG746" s="15" t="str">
        <f>IF(M746="","",IF(Z746="SI",M746*(1+'INPUTS Y LISTAS'!$B$15),'Modelo Estadistico'!M746))</f>
        <v/>
      </c>
      <c r="AH746" s="15" t="str">
        <f>IF(N746="","",IF(Z746="SI",N746*(1+'INPUTS Y LISTAS'!$B$15),'Modelo Estadistico'!N746))</f>
        <v/>
      </c>
      <c r="AI746" s="15" t="str">
        <f>IF(O746="","",IF(Z746="SI",O746*(1+'INPUTS Y LISTAS'!$B$15),'Modelo Estadistico'!O746))</f>
        <v/>
      </c>
      <c r="AJ746" s="15" t="str">
        <f>IF(P746="","",IF(Z746="SI",P746*(1+'INPUTS Y LISTAS'!$B$15),'Modelo Estadistico'!P746))</f>
        <v/>
      </c>
      <c r="AK746" s="15" t="str">
        <f>IF(Q746="","",IF(Z746="SI",Q746*(1+'INPUTS Y LISTAS'!$B$15),'Modelo Estadistico'!Q746))</f>
        <v/>
      </c>
      <c r="AL746" s="15" t="str">
        <f>IF(R746="","",IF(Z746="SI",R746*(1+'INPUTS Y LISTAS'!$B$15),'Modelo Estadistico'!R746))</f>
        <v/>
      </c>
      <c r="AM746" s="15" t="str">
        <f>IF(S746="","",IF(Z746="SI",S746*(1+'INPUTS Y LISTAS'!$B$15),'Modelo Estadistico'!S746))</f>
        <v/>
      </c>
      <c r="AN746" s="15" t="str">
        <f>IF(T746="","",IF(Z746="SI",T746*(1+'INPUTS Y LISTAS'!$B$15),'Modelo Estadistico'!T746))</f>
        <v/>
      </c>
      <c r="AO746" s="15" t="str">
        <f>IF(U746="","",IF(Z746="SI",U746*(1+'INPUTS Y LISTAS'!$B$15),'Modelo Estadistico'!U746))</f>
        <v/>
      </c>
      <c r="AP746" s="15" t="str">
        <f>IF(V746="","",IF(Z746="SI",V746*(1+'INPUTS Y LISTAS'!$B$15),'Modelo Estadistico'!V746))</f>
        <v/>
      </c>
      <c r="AQ746" s="15" t="str">
        <f>IF(W746="","",IF(Z746="SI",W746*(1+'INPUTS Y LISTAS'!$B$15),'Modelo Estadistico'!W746))</f>
        <v/>
      </c>
      <c r="AR746" s="15" t="str">
        <f>IF(X746="","",IF(Z746="SI",X746*(1+'INPUTS Y LISTAS'!$B$15),'Modelo Estadistico'!X746))</f>
        <v/>
      </c>
      <c r="AS746" s="71"/>
      <c r="AT746" s="29" t="str">
        <f t="shared" si="698"/>
        <v/>
      </c>
      <c r="AU746" s="15" t="str">
        <f t="shared" si="699"/>
        <v/>
      </c>
      <c r="AV746" s="15" t="str">
        <f t="shared" si="700"/>
        <v/>
      </c>
      <c r="AW746" s="30" t="str">
        <f t="shared" si="701"/>
        <v/>
      </c>
      <c r="AX746" s="28" t="str">
        <f t="shared" si="734"/>
        <v/>
      </c>
      <c r="AY746" s="16" t="str">
        <f t="shared" si="706"/>
        <v/>
      </c>
      <c r="AZ746" s="16" t="str">
        <f t="shared" si="707"/>
        <v/>
      </c>
      <c r="BA746" s="16" t="str">
        <f t="shared" si="708"/>
        <v/>
      </c>
      <c r="BB746" s="16" t="str">
        <f t="shared" si="709"/>
        <v/>
      </c>
      <c r="BC746" s="16" t="str">
        <f t="shared" si="710"/>
        <v/>
      </c>
      <c r="BD746" s="16" t="str">
        <f t="shared" si="711"/>
        <v/>
      </c>
      <c r="BE746" s="16" t="str">
        <f t="shared" si="712"/>
        <v/>
      </c>
      <c r="BF746" s="16" t="str">
        <f t="shared" si="713"/>
        <v/>
      </c>
      <c r="BG746" s="16" t="str">
        <f t="shared" si="714"/>
        <v/>
      </c>
      <c r="BH746" s="16" t="str">
        <f t="shared" si="715"/>
        <v/>
      </c>
      <c r="BI746" s="16" t="str">
        <f t="shared" si="716"/>
        <v/>
      </c>
      <c r="BJ746" s="16" t="str">
        <f t="shared" si="717"/>
        <v/>
      </c>
      <c r="BK746" s="16" t="str">
        <f t="shared" si="718"/>
        <v/>
      </c>
      <c r="BL746" s="16" t="str">
        <f t="shared" si="719"/>
        <v/>
      </c>
      <c r="BM746" s="16"/>
      <c r="BN746" s="16" t="str">
        <f t="shared" si="720"/>
        <v/>
      </c>
      <c r="BO746" s="16" t="str">
        <f t="shared" si="721"/>
        <v/>
      </c>
      <c r="BP746" s="28" t="str">
        <f t="shared" si="722"/>
        <v/>
      </c>
      <c r="BQ746" s="16" t="str">
        <f t="shared" si="723"/>
        <v/>
      </c>
      <c r="BR746" s="16" t="str">
        <f t="shared" si="724"/>
        <v/>
      </c>
      <c r="BS746" s="16" t="str">
        <f t="shared" si="725"/>
        <v/>
      </c>
      <c r="BT746" s="16" t="str">
        <f t="shared" si="726"/>
        <v/>
      </c>
      <c r="BU746" s="16" t="str">
        <f t="shared" si="727"/>
        <v/>
      </c>
      <c r="BV746" s="16" t="str">
        <f t="shared" si="728"/>
        <v/>
      </c>
      <c r="BW746" s="16" t="str">
        <f t="shared" si="729"/>
        <v/>
      </c>
      <c r="BX746" s="16" t="str">
        <f t="shared" si="730"/>
        <v/>
      </c>
      <c r="BY746" s="16" t="str">
        <f t="shared" si="731"/>
        <v/>
      </c>
      <c r="BZ746" s="16" t="str">
        <f t="shared" si="750"/>
        <v/>
      </c>
      <c r="CA746" s="16" t="str">
        <f t="shared" si="750"/>
        <v/>
      </c>
      <c r="CB746" s="16" t="str">
        <f t="shared" si="750"/>
        <v/>
      </c>
      <c r="CC746" s="16" t="str">
        <f t="shared" si="750"/>
        <v/>
      </c>
      <c r="CD746" s="16" t="str">
        <f t="shared" si="750"/>
        <v/>
      </c>
      <c r="CE746" s="16" t="str">
        <f t="shared" si="750"/>
        <v/>
      </c>
      <c r="CF746" s="16" t="str">
        <f t="shared" si="750"/>
        <v/>
      </c>
      <c r="CG746" s="16" t="str">
        <f t="shared" si="750"/>
        <v/>
      </c>
      <c r="CH746" s="66" t="str">
        <f t="shared" si="733"/>
        <v/>
      </c>
      <c r="CI746" s="42" t="str">
        <f t="shared" si="745"/>
        <v/>
      </c>
      <c r="CJ746" s="42" t="str">
        <f t="shared" si="746"/>
        <v/>
      </c>
      <c r="CK746" s="42" t="str">
        <f t="shared" si="747"/>
        <v/>
      </c>
      <c r="CL746" s="42" t="str">
        <f t="shared" si="748"/>
        <v/>
      </c>
      <c r="CM746" s="42" t="str">
        <f t="shared" si="749"/>
        <v/>
      </c>
      <c r="CN746" s="65">
        <f t="shared" si="735"/>
        <v>0</v>
      </c>
      <c r="CO746" s="73"/>
      <c r="CP746" s="41">
        <f t="shared" si="702"/>
        <v>0</v>
      </c>
      <c r="CQ746" s="39">
        <f t="shared" si="703"/>
        <v>0</v>
      </c>
      <c r="CR746" s="40">
        <f t="shared" si="704"/>
        <v>0</v>
      </c>
      <c r="CS746" s="134">
        <f t="shared" si="705"/>
        <v>0</v>
      </c>
      <c r="CT746" s="17"/>
      <c r="CU746" s="129"/>
      <c r="CV746" s="130">
        <f t="shared" si="736"/>
        <v>0</v>
      </c>
      <c r="CW746" s="134">
        <f t="shared" si="737"/>
        <v>0</v>
      </c>
      <c r="CX746" s="131">
        <f>+IF($I$7="SI",'INPUTS Y LISTAS'!$B$31,0)</f>
        <v>0</v>
      </c>
      <c r="CY746" s="132"/>
      <c r="CZ746" s="130">
        <f t="shared" si="738"/>
        <v>0</v>
      </c>
      <c r="DA746" s="134">
        <f t="shared" si="739"/>
        <v>0</v>
      </c>
      <c r="DB746" s="131">
        <f>+IF($I$7="SI",'INPUTS Y LISTAS'!$B$32,0)</f>
        <v>0</v>
      </c>
      <c r="DC746" s="132"/>
      <c r="DD746" s="130">
        <f t="shared" si="740"/>
        <v>0</v>
      </c>
      <c r="DE746" s="134">
        <f t="shared" si="741"/>
        <v>0</v>
      </c>
      <c r="DF746" s="131">
        <f>+IF($I$7="SI",'INPUTS Y LISTAS'!$B$33,0)</f>
        <v>0</v>
      </c>
      <c r="DG746" s="132"/>
      <c r="DH746" s="130">
        <f t="shared" si="742"/>
        <v>0</v>
      </c>
      <c r="DI746" s="134">
        <f t="shared" si="743"/>
        <v>0</v>
      </c>
      <c r="DJ746" s="136">
        <f t="shared" si="744"/>
        <v>0</v>
      </c>
    </row>
    <row r="747" spans="3:114" ht="15.75" hidden="1" outlineLevel="2" x14ac:dyDescent="0.2">
      <c r="C747" s="14">
        <f t="shared" si="751"/>
        <v>733</v>
      </c>
      <c r="D747" s="72"/>
      <c r="E747" s="69">
        <v>1</v>
      </c>
      <c r="F747" s="69"/>
      <c r="G747" s="70"/>
      <c r="H747" s="70"/>
      <c r="I747" s="70"/>
      <c r="J747" s="70"/>
      <c r="K747" s="70"/>
      <c r="L747" s="70"/>
      <c r="M747" s="70"/>
      <c r="N747" s="70"/>
      <c r="O747" s="70"/>
      <c r="P747" s="70"/>
      <c r="Q747" s="70"/>
      <c r="R747" s="70"/>
      <c r="S747" s="70"/>
      <c r="T747" s="70"/>
      <c r="U747" s="70"/>
      <c r="V747" s="70"/>
      <c r="W747" s="70"/>
      <c r="X747" s="70"/>
      <c r="Y747" s="71"/>
      <c r="Z747" s="87" t="s">
        <v>16</v>
      </c>
      <c r="AA747" s="15" t="str">
        <f>IF(G747="","",IF(Z747="SI",G747*(1+'INPUTS Y LISTAS'!$B$15),'Modelo Estadistico'!G747))</f>
        <v/>
      </c>
      <c r="AB747" s="15" t="str">
        <f>IF(H747="","",IF(Z747="SI",H747*(1+'INPUTS Y LISTAS'!$B$15),'Modelo Estadistico'!H747))</f>
        <v/>
      </c>
      <c r="AC747" s="15" t="str">
        <f>IF(I747="","",IF(Z747="SI",I747*(1+'INPUTS Y LISTAS'!$B$15),'Modelo Estadistico'!I747))</f>
        <v/>
      </c>
      <c r="AD747" s="15" t="str">
        <f>IF(J747="","",IF(Z747="SI",J747*(1+'INPUTS Y LISTAS'!$B$15),'Modelo Estadistico'!J747))</f>
        <v/>
      </c>
      <c r="AE747" s="15" t="str">
        <f>IF(K747="","",IF(Z747="SI",K747*(1+'INPUTS Y LISTAS'!$B$15),'Modelo Estadistico'!K747))</f>
        <v/>
      </c>
      <c r="AF747" s="15" t="str">
        <f>IF(L747="","",IF(Z747="SI",L747*(1+'INPUTS Y LISTAS'!$B$15),'Modelo Estadistico'!L747))</f>
        <v/>
      </c>
      <c r="AG747" s="15" t="str">
        <f>IF(M747="","",IF(Z747="SI",M747*(1+'INPUTS Y LISTAS'!$B$15),'Modelo Estadistico'!M747))</f>
        <v/>
      </c>
      <c r="AH747" s="15" t="str">
        <f>IF(N747="","",IF(Z747="SI",N747*(1+'INPUTS Y LISTAS'!$B$15),'Modelo Estadistico'!N747))</f>
        <v/>
      </c>
      <c r="AI747" s="15" t="str">
        <f>IF(O747="","",IF(Z747="SI",O747*(1+'INPUTS Y LISTAS'!$B$15),'Modelo Estadistico'!O747))</f>
        <v/>
      </c>
      <c r="AJ747" s="15" t="str">
        <f>IF(P747="","",IF(Z747="SI",P747*(1+'INPUTS Y LISTAS'!$B$15),'Modelo Estadistico'!P747))</f>
        <v/>
      </c>
      <c r="AK747" s="15" t="str">
        <f>IF(Q747="","",IF(Z747="SI",Q747*(1+'INPUTS Y LISTAS'!$B$15),'Modelo Estadistico'!Q747))</f>
        <v/>
      </c>
      <c r="AL747" s="15" t="str">
        <f>IF(R747="","",IF(Z747="SI",R747*(1+'INPUTS Y LISTAS'!$B$15),'Modelo Estadistico'!R747))</f>
        <v/>
      </c>
      <c r="AM747" s="15" t="str">
        <f>IF(S747="","",IF(Z747="SI",S747*(1+'INPUTS Y LISTAS'!$B$15),'Modelo Estadistico'!S747))</f>
        <v/>
      </c>
      <c r="AN747" s="15" t="str">
        <f>IF(T747="","",IF(Z747="SI",T747*(1+'INPUTS Y LISTAS'!$B$15),'Modelo Estadistico'!T747))</f>
        <v/>
      </c>
      <c r="AO747" s="15" t="str">
        <f>IF(U747="","",IF(Z747="SI",U747*(1+'INPUTS Y LISTAS'!$B$15),'Modelo Estadistico'!U747))</f>
        <v/>
      </c>
      <c r="AP747" s="15" t="str">
        <f>IF(V747="","",IF(Z747="SI",V747*(1+'INPUTS Y LISTAS'!$B$15),'Modelo Estadistico'!V747))</f>
        <v/>
      </c>
      <c r="AQ747" s="15" t="str">
        <f>IF(W747="","",IF(Z747="SI",W747*(1+'INPUTS Y LISTAS'!$B$15),'Modelo Estadistico'!W747))</f>
        <v/>
      </c>
      <c r="AR747" s="15" t="str">
        <f>IF(X747="","",IF(Z747="SI",X747*(1+'INPUTS Y LISTAS'!$B$15),'Modelo Estadistico'!X747))</f>
        <v/>
      </c>
      <c r="AS747" s="71"/>
      <c r="AT747" s="29" t="str">
        <f t="shared" si="698"/>
        <v/>
      </c>
      <c r="AU747" s="15" t="str">
        <f t="shared" si="699"/>
        <v/>
      </c>
      <c r="AV747" s="15" t="str">
        <f t="shared" si="700"/>
        <v/>
      </c>
      <c r="AW747" s="30" t="str">
        <f t="shared" si="701"/>
        <v/>
      </c>
      <c r="AX747" s="28" t="str">
        <f t="shared" si="734"/>
        <v/>
      </c>
      <c r="AY747" s="16" t="str">
        <f t="shared" si="706"/>
        <v/>
      </c>
      <c r="AZ747" s="16" t="str">
        <f t="shared" si="707"/>
        <v/>
      </c>
      <c r="BA747" s="16" t="str">
        <f t="shared" si="708"/>
        <v/>
      </c>
      <c r="BB747" s="16" t="str">
        <f t="shared" si="709"/>
        <v/>
      </c>
      <c r="BC747" s="16" t="str">
        <f t="shared" si="710"/>
        <v/>
      </c>
      <c r="BD747" s="16" t="str">
        <f t="shared" si="711"/>
        <v/>
      </c>
      <c r="BE747" s="16" t="str">
        <f t="shared" si="712"/>
        <v/>
      </c>
      <c r="BF747" s="16" t="str">
        <f t="shared" si="713"/>
        <v/>
      </c>
      <c r="BG747" s="16" t="str">
        <f t="shared" si="714"/>
        <v/>
      </c>
      <c r="BH747" s="16" t="str">
        <f t="shared" si="715"/>
        <v/>
      </c>
      <c r="BI747" s="16" t="str">
        <f t="shared" si="716"/>
        <v/>
      </c>
      <c r="BJ747" s="16" t="str">
        <f t="shared" si="717"/>
        <v/>
      </c>
      <c r="BK747" s="16" t="str">
        <f t="shared" si="718"/>
        <v/>
      </c>
      <c r="BL747" s="16" t="str">
        <f t="shared" si="719"/>
        <v/>
      </c>
      <c r="BM747" s="16"/>
      <c r="BN747" s="16" t="str">
        <f t="shared" si="720"/>
        <v/>
      </c>
      <c r="BO747" s="16" t="str">
        <f t="shared" si="721"/>
        <v/>
      </c>
      <c r="BP747" s="28" t="str">
        <f t="shared" si="722"/>
        <v/>
      </c>
      <c r="BQ747" s="16" t="str">
        <f t="shared" si="723"/>
        <v/>
      </c>
      <c r="BR747" s="16" t="str">
        <f t="shared" si="724"/>
        <v/>
      </c>
      <c r="BS747" s="16" t="str">
        <f t="shared" si="725"/>
        <v/>
      </c>
      <c r="BT747" s="16" t="str">
        <f t="shared" si="726"/>
        <v/>
      </c>
      <c r="BU747" s="16" t="str">
        <f t="shared" si="727"/>
        <v/>
      </c>
      <c r="BV747" s="16" t="str">
        <f t="shared" si="728"/>
        <v/>
      </c>
      <c r="BW747" s="16" t="str">
        <f t="shared" si="729"/>
        <v/>
      </c>
      <c r="BX747" s="16" t="str">
        <f t="shared" si="730"/>
        <v/>
      </c>
      <c r="BY747" s="16" t="str">
        <f t="shared" si="731"/>
        <v/>
      </c>
      <c r="BZ747" s="16" t="str">
        <f t="shared" si="750"/>
        <v/>
      </c>
      <c r="CA747" s="16" t="str">
        <f t="shared" si="750"/>
        <v/>
      </c>
      <c r="CB747" s="16" t="str">
        <f t="shared" si="750"/>
        <v/>
      </c>
      <c r="CC747" s="16" t="str">
        <f t="shared" si="750"/>
        <v/>
      </c>
      <c r="CD747" s="16" t="str">
        <f t="shared" si="750"/>
        <v/>
      </c>
      <c r="CE747" s="16" t="str">
        <f t="shared" si="750"/>
        <v/>
      </c>
      <c r="CF747" s="16" t="str">
        <f t="shared" si="750"/>
        <v/>
      </c>
      <c r="CG747" s="16" t="str">
        <f t="shared" si="750"/>
        <v/>
      </c>
      <c r="CH747" s="66" t="str">
        <f t="shared" si="733"/>
        <v/>
      </c>
      <c r="CI747" s="42" t="str">
        <f t="shared" si="745"/>
        <v/>
      </c>
      <c r="CJ747" s="42" t="str">
        <f t="shared" si="746"/>
        <v/>
      </c>
      <c r="CK747" s="42" t="str">
        <f t="shared" si="747"/>
        <v/>
      </c>
      <c r="CL747" s="42" t="str">
        <f t="shared" si="748"/>
        <v/>
      </c>
      <c r="CM747" s="42" t="str">
        <f t="shared" si="749"/>
        <v/>
      </c>
      <c r="CN747" s="65">
        <f t="shared" si="735"/>
        <v>0</v>
      </c>
      <c r="CO747" s="73"/>
      <c r="CP747" s="41">
        <f t="shared" si="702"/>
        <v>0</v>
      </c>
      <c r="CQ747" s="39">
        <f t="shared" si="703"/>
        <v>0</v>
      </c>
      <c r="CR747" s="40">
        <f t="shared" si="704"/>
        <v>0</v>
      </c>
      <c r="CS747" s="134">
        <f t="shared" si="705"/>
        <v>0</v>
      </c>
      <c r="CT747" s="17"/>
      <c r="CU747" s="129"/>
      <c r="CV747" s="130">
        <f t="shared" si="736"/>
        <v>0</v>
      </c>
      <c r="CW747" s="134">
        <f t="shared" si="737"/>
        <v>0</v>
      </c>
      <c r="CX747" s="131">
        <f>+IF($I$7="SI",'INPUTS Y LISTAS'!$B$31,0)</f>
        <v>0</v>
      </c>
      <c r="CY747" s="132"/>
      <c r="CZ747" s="130">
        <f t="shared" si="738"/>
        <v>0</v>
      </c>
      <c r="DA747" s="134">
        <f t="shared" si="739"/>
        <v>0</v>
      </c>
      <c r="DB747" s="131">
        <f>+IF($I$7="SI",'INPUTS Y LISTAS'!$B$32,0)</f>
        <v>0</v>
      </c>
      <c r="DC747" s="132"/>
      <c r="DD747" s="130">
        <f t="shared" si="740"/>
        <v>0</v>
      </c>
      <c r="DE747" s="134">
        <f t="shared" si="741"/>
        <v>0</v>
      </c>
      <c r="DF747" s="131">
        <f>+IF($I$7="SI",'INPUTS Y LISTAS'!$B$33,0)</f>
        <v>0</v>
      </c>
      <c r="DG747" s="132"/>
      <c r="DH747" s="130">
        <f t="shared" si="742"/>
        <v>0</v>
      </c>
      <c r="DI747" s="134">
        <f t="shared" si="743"/>
        <v>0</v>
      </c>
      <c r="DJ747" s="136">
        <f t="shared" si="744"/>
        <v>0</v>
      </c>
    </row>
    <row r="748" spans="3:114" ht="15.75" hidden="1" outlineLevel="2" x14ac:dyDescent="0.2">
      <c r="C748" s="14">
        <f t="shared" si="751"/>
        <v>734</v>
      </c>
      <c r="D748" s="72"/>
      <c r="E748" s="69">
        <v>1</v>
      </c>
      <c r="F748" s="69"/>
      <c r="G748" s="70"/>
      <c r="H748" s="70"/>
      <c r="I748" s="70"/>
      <c r="J748" s="70"/>
      <c r="K748" s="70"/>
      <c r="L748" s="70"/>
      <c r="M748" s="70"/>
      <c r="N748" s="70"/>
      <c r="O748" s="70"/>
      <c r="P748" s="70"/>
      <c r="Q748" s="70"/>
      <c r="R748" s="70"/>
      <c r="S748" s="70"/>
      <c r="T748" s="70"/>
      <c r="U748" s="70"/>
      <c r="V748" s="70"/>
      <c r="W748" s="70"/>
      <c r="X748" s="70"/>
      <c r="Y748" s="71"/>
      <c r="Z748" s="87" t="s">
        <v>16</v>
      </c>
      <c r="AA748" s="15" t="str">
        <f>IF(G748="","",IF(Z748="SI",G748*(1+'INPUTS Y LISTAS'!$B$15),'Modelo Estadistico'!G748))</f>
        <v/>
      </c>
      <c r="AB748" s="15" t="str">
        <f>IF(H748="","",IF(Z748="SI",H748*(1+'INPUTS Y LISTAS'!$B$15),'Modelo Estadistico'!H748))</f>
        <v/>
      </c>
      <c r="AC748" s="15" t="str">
        <f>IF(I748="","",IF(Z748="SI",I748*(1+'INPUTS Y LISTAS'!$B$15),'Modelo Estadistico'!I748))</f>
        <v/>
      </c>
      <c r="AD748" s="15" t="str">
        <f>IF(J748="","",IF(Z748="SI",J748*(1+'INPUTS Y LISTAS'!$B$15),'Modelo Estadistico'!J748))</f>
        <v/>
      </c>
      <c r="AE748" s="15" t="str">
        <f>IF(K748="","",IF(Z748="SI",K748*(1+'INPUTS Y LISTAS'!$B$15),'Modelo Estadistico'!K748))</f>
        <v/>
      </c>
      <c r="AF748" s="15" t="str">
        <f>IF(L748="","",IF(Z748="SI",L748*(1+'INPUTS Y LISTAS'!$B$15),'Modelo Estadistico'!L748))</f>
        <v/>
      </c>
      <c r="AG748" s="15" t="str">
        <f>IF(M748="","",IF(Z748="SI",M748*(1+'INPUTS Y LISTAS'!$B$15),'Modelo Estadistico'!M748))</f>
        <v/>
      </c>
      <c r="AH748" s="15" t="str">
        <f>IF(N748="","",IF(Z748="SI",N748*(1+'INPUTS Y LISTAS'!$B$15),'Modelo Estadistico'!N748))</f>
        <v/>
      </c>
      <c r="AI748" s="15" t="str">
        <f>IF(O748="","",IF(Z748="SI",O748*(1+'INPUTS Y LISTAS'!$B$15),'Modelo Estadistico'!O748))</f>
        <v/>
      </c>
      <c r="AJ748" s="15" t="str">
        <f>IF(P748="","",IF(Z748="SI",P748*(1+'INPUTS Y LISTAS'!$B$15),'Modelo Estadistico'!P748))</f>
        <v/>
      </c>
      <c r="AK748" s="15" t="str">
        <f>IF(Q748="","",IF(Z748="SI",Q748*(1+'INPUTS Y LISTAS'!$B$15),'Modelo Estadistico'!Q748))</f>
        <v/>
      </c>
      <c r="AL748" s="15" t="str">
        <f>IF(R748="","",IF(Z748="SI",R748*(1+'INPUTS Y LISTAS'!$B$15),'Modelo Estadistico'!R748))</f>
        <v/>
      </c>
      <c r="AM748" s="15" t="str">
        <f>IF(S748="","",IF(Z748="SI",S748*(1+'INPUTS Y LISTAS'!$B$15),'Modelo Estadistico'!S748))</f>
        <v/>
      </c>
      <c r="AN748" s="15" t="str">
        <f>IF(T748="","",IF(Z748="SI",T748*(1+'INPUTS Y LISTAS'!$B$15),'Modelo Estadistico'!T748))</f>
        <v/>
      </c>
      <c r="AO748" s="15" t="str">
        <f>IF(U748="","",IF(Z748="SI",U748*(1+'INPUTS Y LISTAS'!$B$15),'Modelo Estadistico'!U748))</f>
        <v/>
      </c>
      <c r="AP748" s="15" t="str">
        <f>IF(V748="","",IF(Z748="SI",V748*(1+'INPUTS Y LISTAS'!$B$15),'Modelo Estadistico'!V748))</f>
        <v/>
      </c>
      <c r="AQ748" s="15" t="str">
        <f>IF(W748="","",IF(Z748="SI",W748*(1+'INPUTS Y LISTAS'!$B$15),'Modelo Estadistico'!W748))</f>
        <v/>
      </c>
      <c r="AR748" s="15" t="str">
        <f>IF(X748="","",IF(Z748="SI",X748*(1+'INPUTS Y LISTAS'!$B$15),'Modelo Estadistico'!X748))</f>
        <v/>
      </c>
      <c r="AS748" s="71"/>
      <c r="AT748" s="29" t="str">
        <f t="shared" si="698"/>
        <v/>
      </c>
      <c r="AU748" s="15" t="str">
        <f t="shared" si="699"/>
        <v/>
      </c>
      <c r="AV748" s="15" t="str">
        <f t="shared" si="700"/>
        <v/>
      </c>
      <c r="AW748" s="30" t="str">
        <f t="shared" si="701"/>
        <v/>
      </c>
      <c r="AX748" s="28" t="str">
        <f t="shared" si="734"/>
        <v/>
      </c>
      <c r="AY748" s="16" t="str">
        <f t="shared" si="706"/>
        <v/>
      </c>
      <c r="AZ748" s="16" t="str">
        <f t="shared" si="707"/>
        <v/>
      </c>
      <c r="BA748" s="16" t="str">
        <f t="shared" si="708"/>
        <v/>
      </c>
      <c r="BB748" s="16" t="str">
        <f t="shared" si="709"/>
        <v/>
      </c>
      <c r="BC748" s="16" t="str">
        <f t="shared" si="710"/>
        <v/>
      </c>
      <c r="BD748" s="16" t="str">
        <f t="shared" si="711"/>
        <v/>
      </c>
      <c r="BE748" s="16" t="str">
        <f t="shared" si="712"/>
        <v/>
      </c>
      <c r="BF748" s="16" t="str">
        <f t="shared" si="713"/>
        <v/>
      </c>
      <c r="BG748" s="16" t="str">
        <f t="shared" si="714"/>
        <v/>
      </c>
      <c r="BH748" s="16" t="str">
        <f t="shared" si="715"/>
        <v/>
      </c>
      <c r="BI748" s="16" t="str">
        <f t="shared" si="716"/>
        <v/>
      </c>
      <c r="BJ748" s="16" t="str">
        <f t="shared" si="717"/>
        <v/>
      </c>
      <c r="BK748" s="16" t="str">
        <f t="shared" si="718"/>
        <v/>
      </c>
      <c r="BL748" s="16" t="str">
        <f t="shared" si="719"/>
        <v/>
      </c>
      <c r="BM748" s="16"/>
      <c r="BN748" s="16" t="str">
        <f t="shared" si="720"/>
        <v/>
      </c>
      <c r="BO748" s="16" t="str">
        <f t="shared" si="721"/>
        <v/>
      </c>
      <c r="BP748" s="28" t="str">
        <f t="shared" si="722"/>
        <v/>
      </c>
      <c r="BQ748" s="16" t="str">
        <f t="shared" si="723"/>
        <v/>
      </c>
      <c r="BR748" s="16" t="str">
        <f t="shared" si="724"/>
        <v/>
      </c>
      <c r="BS748" s="16" t="str">
        <f t="shared" si="725"/>
        <v/>
      </c>
      <c r="BT748" s="16" t="str">
        <f t="shared" si="726"/>
        <v/>
      </c>
      <c r="BU748" s="16" t="str">
        <f t="shared" si="727"/>
        <v/>
      </c>
      <c r="BV748" s="16" t="str">
        <f t="shared" si="728"/>
        <v/>
      </c>
      <c r="BW748" s="16" t="str">
        <f t="shared" si="729"/>
        <v/>
      </c>
      <c r="BX748" s="16" t="str">
        <f t="shared" si="730"/>
        <v/>
      </c>
      <c r="BY748" s="16" t="str">
        <f t="shared" si="731"/>
        <v/>
      </c>
      <c r="BZ748" s="16" t="str">
        <f t="shared" si="750"/>
        <v/>
      </c>
      <c r="CA748" s="16" t="str">
        <f t="shared" si="750"/>
        <v/>
      </c>
      <c r="CB748" s="16" t="str">
        <f t="shared" si="750"/>
        <v/>
      </c>
      <c r="CC748" s="16" t="str">
        <f t="shared" si="750"/>
        <v/>
      </c>
      <c r="CD748" s="16" t="str">
        <f t="shared" si="750"/>
        <v/>
      </c>
      <c r="CE748" s="16" t="str">
        <f t="shared" si="750"/>
        <v/>
      </c>
      <c r="CF748" s="16" t="str">
        <f t="shared" si="750"/>
        <v/>
      </c>
      <c r="CG748" s="16" t="str">
        <f t="shared" si="750"/>
        <v/>
      </c>
      <c r="CH748" s="66" t="str">
        <f t="shared" si="733"/>
        <v/>
      </c>
      <c r="CI748" s="42" t="str">
        <f t="shared" si="745"/>
        <v/>
      </c>
      <c r="CJ748" s="42" t="str">
        <f t="shared" si="746"/>
        <v/>
      </c>
      <c r="CK748" s="42" t="str">
        <f t="shared" si="747"/>
        <v/>
      </c>
      <c r="CL748" s="42" t="str">
        <f t="shared" si="748"/>
        <v/>
      </c>
      <c r="CM748" s="42" t="str">
        <f t="shared" si="749"/>
        <v/>
      </c>
      <c r="CN748" s="65">
        <f t="shared" si="735"/>
        <v>0</v>
      </c>
      <c r="CO748" s="73"/>
      <c r="CP748" s="41">
        <f t="shared" si="702"/>
        <v>0</v>
      </c>
      <c r="CQ748" s="39">
        <f t="shared" si="703"/>
        <v>0</v>
      </c>
      <c r="CR748" s="40">
        <f t="shared" si="704"/>
        <v>0</v>
      </c>
      <c r="CS748" s="134">
        <f t="shared" si="705"/>
        <v>0</v>
      </c>
      <c r="CT748" s="17"/>
      <c r="CU748" s="129"/>
      <c r="CV748" s="130">
        <f t="shared" si="736"/>
        <v>0</v>
      </c>
      <c r="CW748" s="134">
        <f t="shared" si="737"/>
        <v>0</v>
      </c>
      <c r="CX748" s="131">
        <f>+IF($I$7="SI",'INPUTS Y LISTAS'!$B$31,0)</f>
        <v>0</v>
      </c>
      <c r="CY748" s="132"/>
      <c r="CZ748" s="130">
        <f t="shared" si="738"/>
        <v>0</v>
      </c>
      <c r="DA748" s="134">
        <f t="shared" si="739"/>
        <v>0</v>
      </c>
      <c r="DB748" s="131">
        <f>+IF($I$7="SI",'INPUTS Y LISTAS'!$B$32,0)</f>
        <v>0</v>
      </c>
      <c r="DC748" s="132"/>
      <c r="DD748" s="130">
        <f t="shared" si="740"/>
        <v>0</v>
      </c>
      <c r="DE748" s="134">
        <f t="shared" si="741"/>
        <v>0</v>
      </c>
      <c r="DF748" s="131">
        <f>+IF($I$7="SI",'INPUTS Y LISTAS'!$B$33,0)</f>
        <v>0</v>
      </c>
      <c r="DG748" s="132"/>
      <c r="DH748" s="130">
        <f t="shared" si="742"/>
        <v>0</v>
      </c>
      <c r="DI748" s="134">
        <f t="shared" si="743"/>
        <v>0</v>
      </c>
      <c r="DJ748" s="136">
        <f t="shared" si="744"/>
        <v>0</v>
      </c>
    </row>
    <row r="749" spans="3:114" ht="15.75" hidden="1" outlineLevel="2" x14ac:dyDescent="0.2">
      <c r="C749" s="14">
        <f t="shared" si="751"/>
        <v>735</v>
      </c>
      <c r="D749" s="72"/>
      <c r="E749" s="69">
        <v>1</v>
      </c>
      <c r="F749" s="69"/>
      <c r="G749" s="70"/>
      <c r="H749" s="70"/>
      <c r="I749" s="70"/>
      <c r="J749" s="70"/>
      <c r="K749" s="70"/>
      <c r="L749" s="70"/>
      <c r="M749" s="70"/>
      <c r="N749" s="70"/>
      <c r="O749" s="70"/>
      <c r="P749" s="70"/>
      <c r="Q749" s="70"/>
      <c r="R749" s="70"/>
      <c r="S749" s="70"/>
      <c r="T749" s="70"/>
      <c r="U749" s="70"/>
      <c r="V749" s="70"/>
      <c r="W749" s="70"/>
      <c r="X749" s="70"/>
      <c r="Y749" s="71"/>
      <c r="Z749" s="87" t="s">
        <v>16</v>
      </c>
      <c r="AA749" s="15" t="str">
        <f>IF(G749="","",IF(Z749="SI",G749*(1+'INPUTS Y LISTAS'!$B$15),'Modelo Estadistico'!G749))</f>
        <v/>
      </c>
      <c r="AB749" s="15" t="str">
        <f>IF(H749="","",IF(Z749="SI",H749*(1+'INPUTS Y LISTAS'!$B$15),'Modelo Estadistico'!H749))</f>
        <v/>
      </c>
      <c r="AC749" s="15" t="str">
        <f>IF(I749="","",IF(Z749="SI",I749*(1+'INPUTS Y LISTAS'!$B$15),'Modelo Estadistico'!I749))</f>
        <v/>
      </c>
      <c r="AD749" s="15" t="str">
        <f>IF(J749="","",IF(Z749="SI",J749*(1+'INPUTS Y LISTAS'!$B$15),'Modelo Estadistico'!J749))</f>
        <v/>
      </c>
      <c r="AE749" s="15" t="str">
        <f>IF(K749="","",IF(Z749="SI",K749*(1+'INPUTS Y LISTAS'!$B$15),'Modelo Estadistico'!K749))</f>
        <v/>
      </c>
      <c r="AF749" s="15" t="str">
        <f>IF(L749="","",IF(Z749="SI",L749*(1+'INPUTS Y LISTAS'!$B$15),'Modelo Estadistico'!L749))</f>
        <v/>
      </c>
      <c r="AG749" s="15" t="str">
        <f>IF(M749="","",IF(Z749="SI",M749*(1+'INPUTS Y LISTAS'!$B$15),'Modelo Estadistico'!M749))</f>
        <v/>
      </c>
      <c r="AH749" s="15" t="str">
        <f>IF(N749="","",IF(Z749="SI",N749*(1+'INPUTS Y LISTAS'!$B$15),'Modelo Estadistico'!N749))</f>
        <v/>
      </c>
      <c r="AI749" s="15" t="str">
        <f>IF(O749="","",IF(Z749="SI",O749*(1+'INPUTS Y LISTAS'!$B$15),'Modelo Estadistico'!O749))</f>
        <v/>
      </c>
      <c r="AJ749" s="15" t="str">
        <f>IF(P749="","",IF(Z749="SI",P749*(1+'INPUTS Y LISTAS'!$B$15),'Modelo Estadistico'!P749))</f>
        <v/>
      </c>
      <c r="AK749" s="15" t="str">
        <f>IF(Q749="","",IF(Z749="SI",Q749*(1+'INPUTS Y LISTAS'!$B$15),'Modelo Estadistico'!Q749))</f>
        <v/>
      </c>
      <c r="AL749" s="15" t="str">
        <f>IF(R749="","",IF(Z749="SI",R749*(1+'INPUTS Y LISTAS'!$B$15),'Modelo Estadistico'!R749))</f>
        <v/>
      </c>
      <c r="AM749" s="15" t="str">
        <f>IF(S749="","",IF(Z749="SI",S749*(1+'INPUTS Y LISTAS'!$B$15),'Modelo Estadistico'!S749))</f>
        <v/>
      </c>
      <c r="AN749" s="15" t="str">
        <f>IF(T749="","",IF(Z749="SI",T749*(1+'INPUTS Y LISTAS'!$B$15),'Modelo Estadistico'!T749))</f>
        <v/>
      </c>
      <c r="AO749" s="15" t="str">
        <f>IF(U749="","",IF(Z749="SI",U749*(1+'INPUTS Y LISTAS'!$B$15),'Modelo Estadistico'!U749))</f>
        <v/>
      </c>
      <c r="AP749" s="15" t="str">
        <f>IF(V749="","",IF(Z749="SI",V749*(1+'INPUTS Y LISTAS'!$B$15),'Modelo Estadistico'!V749))</f>
        <v/>
      </c>
      <c r="AQ749" s="15" t="str">
        <f>IF(W749="","",IF(Z749="SI",W749*(1+'INPUTS Y LISTAS'!$B$15),'Modelo Estadistico'!W749))</f>
        <v/>
      </c>
      <c r="AR749" s="15" t="str">
        <f>IF(X749="","",IF(Z749="SI",X749*(1+'INPUTS Y LISTAS'!$B$15),'Modelo Estadistico'!X749))</f>
        <v/>
      </c>
      <c r="AS749" s="71"/>
      <c r="AT749" s="29" t="str">
        <f t="shared" si="698"/>
        <v/>
      </c>
      <c r="AU749" s="15" t="str">
        <f t="shared" si="699"/>
        <v/>
      </c>
      <c r="AV749" s="15" t="str">
        <f t="shared" si="700"/>
        <v/>
      </c>
      <c r="AW749" s="30" t="str">
        <f t="shared" si="701"/>
        <v/>
      </c>
      <c r="AX749" s="28" t="str">
        <f t="shared" si="734"/>
        <v/>
      </c>
      <c r="AY749" s="16" t="str">
        <f t="shared" si="706"/>
        <v/>
      </c>
      <c r="AZ749" s="16" t="str">
        <f t="shared" si="707"/>
        <v/>
      </c>
      <c r="BA749" s="16" t="str">
        <f t="shared" si="708"/>
        <v/>
      </c>
      <c r="BB749" s="16" t="str">
        <f t="shared" si="709"/>
        <v/>
      </c>
      <c r="BC749" s="16" t="str">
        <f t="shared" si="710"/>
        <v/>
      </c>
      <c r="BD749" s="16" t="str">
        <f t="shared" si="711"/>
        <v/>
      </c>
      <c r="BE749" s="16" t="str">
        <f t="shared" si="712"/>
        <v/>
      </c>
      <c r="BF749" s="16" t="str">
        <f t="shared" si="713"/>
        <v/>
      </c>
      <c r="BG749" s="16" t="str">
        <f t="shared" si="714"/>
        <v/>
      </c>
      <c r="BH749" s="16" t="str">
        <f t="shared" si="715"/>
        <v/>
      </c>
      <c r="BI749" s="16" t="str">
        <f t="shared" si="716"/>
        <v/>
      </c>
      <c r="BJ749" s="16" t="str">
        <f t="shared" si="717"/>
        <v/>
      </c>
      <c r="BK749" s="16" t="str">
        <f t="shared" si="718"/>
        <v/>
      </c>
      <c r="BL749" s="16" t="str">
        <f t="shared" si="719"/>
        <v/>
      </c>
      <c r="BM749" s="16"/>
      <c r="BN749" s="16" t="str">
        <f t="shared" si="720"/>
        <v/>
      </c>
      <c r="BO749" s="16" t="str">
        <f t="shared" si="721"/>
        <v/>
      </c>
      <c r="BP749" s="28" t="str">
        <f t="shared" si="722"/>
        <v/>
      </c>
      <c r="BQ749" s="16" t="str">
        <f t="shared" si="723"/>
        <v/>
      </c>
      <c r="BR749" s="16" t="str">
        <f t="shared" si="724"/>
        <v/>
      </c>
      <c r="BS749" s="16" t="str">
        <f t="shared" si="725"/>
        <v/>
      </c>
      <c r="BT749" s="16" t="str">
        <f t="shared" si="726"/>
        <v/>
      </c>
      <c r="BU749" s="16" t="str">
        <f t="shared" si="727"/>
        <v/>
      </c>
      <c r="BV749" s="16" t="str">
        <f t="shared" si="728"/>
        <v/>
      </c>
      <c r="BW749" s="16" t="str">
        <f t="shared" si="729"/>
        <v/>
      </c>
      <c r="BX749" s="16" t="str">
        <f t="shared" si="730"/>
        <v/>
      </c>
      <c r="BY749" s="16" t="str">
        <f t="shared" si="731"/>
        <v/>
      </c>
      <c r="BZ749" s="16" t="str">
        <f t="shared" si="750"/>
        <v/>
      </c>
      <c r="CA749" s="16" t="str">
        <f t="shared" si="750"/>
        <v/>
      </c>
      <c r="CB749" s="16" t="str">
        <f t="shared" si="750"/>
        <v/>
      </c>
      <c r="CC749" s="16" t="str">
        <f t="shared" si="750"/>
        <v/>
      </c>
      <c r="CD749" s="16" t="str">
        <f t="shared" si="750"/>
        <v/>
      </c>
      <c r="CE749" s="16" t="str">
        <f t="shared" si="750"/>
        <v/>
      </c>
      <c r="CF749" s="16" t="str">
        <f t="shared" si="750"/>
        <v/>
      </c>
      <c r="CG749" s="16" t="str">
        <f t="shared" si="750"/>
        <v/>
      </c>
      <c r="CH749" s="66" t="str">
        <f t="shared" si="733"/>
        <v/>
      </c>
      <c r="CI749" s="42" t="str">
        <f t="shared" si="745"/>
        <v/>
      </c>
      <c r="CJ749" s="42" t="str">
        <f t="shared" si="746"/>
        <v/>
      </c>
      <c r="CK749" s="42" t="str">
        <f t="shared" si="747"/>
        <v/>
      </c>
      <c r="CL749" s="42" t="str">
        <f t="shared" si="748"/>
        <v/>
      </c>
      <c r="CM749" s="42" t="str">
        <f t="shared" si="749"/>
        <v/>
      </c>
      <c r="CN749" s="65">
        <f t="shared" si="735"/>
        <v>0</v>
      </c>
      <c r="CO749" s="73"/>
      <c r="CP749" s="41">
        <f t="shared" si="702"/>
        <v>0</v>
      </c>
      <c r="CQ749" s="39">
        <f t="shared" si="703"/>
        <v>0</v>
      </c>
      <c r="CR749" s="40">
        <f t="shared" si="704"/>
        <v>0</v>
      </c>
      <c r="CS749" s="134">
        <f t="shared" si="705"/>
        <v>0</v>
      </c>
      <c r="CT749" s="17"/>
      <c r="CU749" s="129"/>
      <c r="CV749" s="130">
        <f t="shared" si="736"/>
        <v>0</v>
      </c>
      <c r="CW749" s="134">
        <f t="shared" si="737"/>
        <v>0</v>
      </c>
      <c r="CX749" s="131">
        <f>+IF($I$7="SI",'INPUTS Y LISTAS'!$B$31,0)</f>
        <v>0</v>
      </c>
      <c r="CY749" s="132"/>
      <c r="CZ749" s="130">
        <f t="shared" si="738"/>
        <v>0</v>
      </c>
      <c r="DA749" s="134">
        <f t="shared" si="739"/>
        <v>0</v>
      </c>
      <c r="DB749" s="131">
        <f>+IF($I$7="SI",'INPUTS Y LISTAS'!$B$32,0)</f>
        <v>0</v>
      </c>
      <c r="DC749" s="132"/>
      <c r="DD749" s="130">
        <f t="shared" si="740"/>
        <v>0</v>
      </c>
      <c r="DE749" s="134">
        <f t="shared" si="741"/>
        <v>0</v>
      </c>
      <c r="DF749" s="131">
        <f>+IF($I$7="SI",'INPUTS Y LISTAS'!$B$33,0)</f>
        <v>0</v>
      </c>
      <c r="DG749" s="132"/>
      <c r="DH749" s="130">
        <f t="shared" si="742"/>
        <v>0</v>
      </c>
      <c r="DI749" s="134">
        <f t="shared" si="743"/>
        <v>0</v>
      </c>
      <c r="DJ749" s="136">
        <f t="shared" si="744"/>
        <v>0</v>
      </c>
    </row>
    <row r="750" spans="3:114" ht="15.75" hidden="1" outlineLevel="2" x14ac:dyDescent="0.2">
      <c r="C750" s="14">
        <f t="shared" si="751"/>
        <v>736</v>
      </c>
      <c r="D750" s="72"/>
      <c r="E750" s="69">
        <v>1</v>
      </c>
      <c r="F750" s="69"/>
      <c r="G750" s="70"/>
      <c r="H750" s="70"/>
      <c r="I750" s="70"/>
      <c r="J750" s="70"/>
      <c r="K750" s="70"/>
      <c r="L750" s="70"/>
      <c r="M750" s="70"/>
      <c r="N750" s="70"/>
      <c r="O750" s="70"/>
      <c r="P750" s="70"/>
      <c r="Q750" s="70"/>
      <c r="R750" s="70"/>
      <c r="S750" s="70"/>
      <c r="T750" s="70"/>
      <c r="U750" s="70"/>
      <c r="V750" s="70"/>
      <c r="W750" s="70"/>
      <c r="X750" s="70"/>
      <c r="Y750" s="71"/>
      <c r="Z750" s="87" t="s">
        <v>16</v>
      </c>
      <c r="AA750" s="15" t="str">
        <f>IF(G750="","",IF(Z750="SI",G750*(1+'INPUTS Y LISTAS'!$B$15),'Modelo Estadistico'!G750))</f>
        <v/>
      </c>
      <c r="AB750" s="15" t="str">
        <f>IF(H750="","",IF(Z750="SI",H750*(1+'INPUTS Y LISTAS'!$B$15),'Modelo Estadistico'!H750))</f>
        <v/>
      </c>
      <c r="AC750" s="15" t="str">
        <f>IF(I750="","",IF(Z750="SI",I750*(1+'INPUTS Y LISTAS'!$B$15),'Modelo Estadistico'!I750))</f>
        <v/>
      </c>
      <c r="AD750" s="15" t="str">
        <f>IF(J750="","",IF(Z750="SI",J750*(1+'INPUTS Y LISTAS'!$B$15),'Modelo Estadistico'!J750))</f>
        <v/>
      </c>
      <c r="AE750" s="15" t="str">
        <f>IF(K750="","",IF(Z750="SI",K750*(1+'INPUTS Y LISTAS'!$B$15),'Modelo Estadistico'!K750))</f>
        <v/>
      </c>
      <c r="AF750" s="15" t="str">
        <f>IF(L750="","",IF(Z750="SI",L750*(1+'INPUTS Y LISTAS'!$B$15),'Modelo Estadistico'!L750))</f>
        <v/>
      </c>
      <c r="AG750" s="15" t="str">
        <f>IF(M750="","",IF(Z750="SI",M750*(1+'INPUTS Y LISTAS'!$B$15),'Modelo Estadistico'!M750))</f>
        <v/>
      </c>
      <c r="AH750" s="15" t="str">
        <f>IF(N750="","",IF(Z750="SI",N750*(1+'INPUTS Y LISTAS'!$B$15),'Modelo Estadistico'!N750))</f>
        <v/>
      </c>
      <c r="AI750" s="15" t="str">
        <f>IF(O750="","",IF(Z750="SI",O750*(1+'INPUTS Y LISTAS'!$B$15),'Modelo Estadistico'!O750))</f>
        <v/>
      </c>
      <c r="AJ750" s="15" t="str">
        <f>IF(P750="","",IF(Z750="SI",P750*(1+'INPUTS Y LISTAS'!$B$15),'Modelo Estadistico'!P750))</f>
        <v/>
      </c>
      <c r="AK750" s="15" t="str">
        <f>IF(Q750="","",IF(Z750="SI",Q750*(1+'INPUTS Y LISTAS'!$B$15),'Modelo Estadistico'!Q750))</f>
        <v/>
      </c>
      <c r="AL750" s="15" t="str">
        <f>IF(R750="","",IF(Z750="SI",R750*(1+'INPUTS Y LISTAS'!$B$15),'Modelo Estadistico'!R750))</f>
        <v/>
      </c>
      <c r="AM750" s="15" t="str">
        <f>IF(S750="","",IF(Z750="SI",S750*(1+'INPUTS Y LISTAS'!$B$15),'Modelo Estadistico'!S750))</f>
        <v/>
      </c>
      <c r="AN750" s="15" t="str">
        <f>IF(T750="","",IF(Z750="SI",T750*(1+'INPUTS Y LISTAS'!$B$15),'Modelo Estadistico'!T750))</f>
        <v/>
      </c>
      <c r="AO750" s="15" t="str">
        <f>IF(U750="","",IF(Z750="SI",U750*(1+'INPUTS Y LISTAS'!$B$15),'Modelo Estadistico'!U750))</f>
        <v/>
      </c>
      <c r="AP750" s="15" t="str">
        <f>IF(V750="","",IF(Z750="SI",V750*(1+'INPUTS Y LISTAS'!$B$15),'Modelo Estadistico'!V750))</f>
        <v/>
      </c>
      <c r="AQ750" s="15" t="str">
        <f>IF(W750="","",IF(Z750="SI",W750*(1+'INPUTS Y LISTAS'!$B$15),'Modelo Estadistico'!W750))</f>
        <v/>
      </c>
      <c r="AR750" s="15" t="str">
        <f>IF(X750="","",IF(Z750="SI",X750*(1+'INPUTS Y LISTAS'!$B$15),'Modelo Estadistico'!X750))</f>
        <v/>
      </c>
      <c r="AS750" s="71"/>
      <c r="AT750" s="29" t="str">
        <f t="shared" si="698"/>
        <v/>
      </c>
      <c r="AU750" s="15" t="str">
        <f t="shared" si="699"/>
        <v/>
      </c>
      <c r="AV750" s="15" t="str">
        <f t="shared" si="700"/>
        <v/>
      </c>
      <c r="AW750" s="30" t="str">
        <f t="shared" si="701"/>
        <v/>
      </c>
      <c r="AX750" s="28" t="str">
        <f t="shared" si="734"/>
        <v/>
      </c>
      <c r="AY750" s="16" t="str">
        <f t="shared" si="706"/>
        <v/>
      </c>
      <c r="AZ750" s="16" t="str">
        <f t="shared" si="707"/>
        <v/>
      </c>
      <c r="BA750" s="16" t="str">
        <f t="shared" si="708"/>
        <v/>
      </c>
      <c r="BB750" s="16" t="str">
        <f t="shared" si="709"/>
        <v/>
      </c>
      <c r="BC750" s="16" t="str">
        <f t="shared" si="710"/>
        <v/>
      </c>
      <c r="BD750" s="16" t="str">
        <f t="shared" si="711"/>
        <v/>
      </c>
      <c r="BE750" s="16" t="str">
        <f t="shared" si="712"/>
        <v/>
      </c>
      <c r="BF750" s="16" t="str">
        <f t="shared" si="713"/>
        <v/>
      </c>
      <c r="BG750" s="16" t="str">
        <f t="shared" si="714"/>
        <v/>
      </c>
      <c r="BH750" s="16" t="str">
        <f t="shared" si="715"/>
        <v/>
      </c>
      <c r="BI750" s="16" t="str">
        <f t="shared" si="716"/>
        <v/>
      </c>
      <c r="BJ750" s="16" t="str">
        <f t="shared" si="717"/>
        <v/>
      </c>
      <c r="BK750" s="16" t="str">
        <f t="shared" si="718"/>
        <v/>
      </c>
      <c r="BL750" s="16" t="str">
        <f t="shared" si="719"/>
        <v/>
      </c>
      <c r="BM750" s="16"/>
      <c r="BN750" s="16" t="str">
        <f t="shared" si="720"/>
        <v/>
      </c>
      <c r="BO750" s="16" t="str">
        <f t="shared" si="721"/>
        <v/>
      </c>
      <c r="BP750" s="28" t="str">
        <f t="shared" si="722"/>
        <v/>
      </c>
      <c r="BQ750" s="16" t="str">
        <f t="shared" si="723"/>
        <v/>
      </c>
      <c r="BR750" s="16" t="str">
        <f t="shared" si="724"/>
        <v/>
      </c>
      <c r="BS750" s="16" t="str">
        <f t="shared" si="725"/>
        <v/>
      </c>
      <c r="BT750" s="16" t="str">
        <f t="shared" si="726"/>
        <v/>
      </c>
      <c r="BU750" s="16" t="str">
        <f t="shared" si="727"/>
        <v/>
      </c>
      <c r="BV750" s="16" t="str">
        <f t="shared" si="728"/>
        <v/>
      </c>
      <c r="BW750" s="16" t="str">
        <f t="shared" si="729"/>
        <v/>
      </c>
      <c r="BX750" s="16" t="str">
        <f t="shared" si="730"/>
        <v/>
      </c>
      <c r="BY750" s="16" t="str">
        <f t="shared" si="731"/>
        <v/>
      </c>
      <c r="BZ750" s="16" t="str">
        <f t="shared" si="750"/>
        <v/>
      </c>
      <c r="CA750" s="16" t="str">
        <f t="shared" si="750"/>
        <v/>
      </c>
      <c r="CB750" s="16" t="str">
        <f t="shared" si="750"/>
        <v/>
      </c>
      <c r="CC750" s="16" t="str">
        <f t="shared" si="750"/>
        <v/>
      </c>
      <c r="CD750" s="16" t="str">
        <f t="shared" si="750"/>
        <v/>
      </c>
      <c r="CE750" s="16" t="str">
        <f t="shared" si="750"/>
        <v/>
      </c>
      <c r="CF750" s="16" t="str">
        <f t="shared" si="750"/>
        <v/>
      </c>
      <c r="CG750" s="16" t="str">
        <f t="shared" si="750"/>
        <v/>
      </c>
      <c r="CH750" s="66" t="str">
        <f t="shared" si="733"/>
        <v/>
      </c>
      <c r="CI750" s="42" t="str">
        <f t="shared" si="745"/>
        <v/>
      </c>
      <c r="CJ750" s="42" t="str">
        <f t="shared" si="746"/>
        <v/>
      </c>
      <c r="CK750" s="42" t="str">
        <f t="shared" si="747"/>
        <v/>
      </c>
      <c r="CL750" s="42" t="str">
        <f t="shared" si="748"/>
        <v/>
      </c>
      <c r="CM750" s="42" t="str">
        <f t="shared" si="749"/>
        <v/>
      </c>
      <c r="CN750" s="65">
        <f t="shared" si="735"/>
        <v>0</v>
      </c>
      <c r="CO750" s="73"/>
      <c r="CP750" s="41">
        <f t="shared" si="702"/>
        <v>0</v>
      </c>
      <c r="CQ750" s="39">
        <f t="shared" si="703"/>
        <v>0</v>
      </c>
      <c r="CR750" s="40">
        <f t="shared" si="704"/>
        <v>0</v>
      </c>
      <c r="CS750" s="134">
        <f t="shared" si="705"/>
        <v>0</v>
      </c>
      <c r="CT750" s="17"/>
      <c r="CU750" s="129"/>
      <c r="CV750" s="130">
        <f t="shared" si="736"/>
        <v>0</v>
      </c>
      <c r="CW750" s="134">
        <f t="shared" si="737"/>
        <v>0</v>
      </c>
      <c r="CX750" s="131">
        <f>+IF($I$7="SI",'INPUTS Y LISTAS'!$B$31,0)</f>
        <v>0</v>
      </c>
      <c r="CY750" s="132"/>
      <c r="CZ750" s="130">
        <f t="shared" si="738"/>
        <v>0</v>
      </c>
      <c r="DA750" s="134">
        <f t="shared" si="739"/>
        <v>0</v>
      </c>
      <c r="DB750" s="131">
        <f>+IF($I$7="SI",'INPUTS Y LISTAS'!$B$32,0)</f>
        <v>0</v>
      </c>
      <c r="DC750" s="132"/>
      <c r="DD750" s="130">
        <f t="shared" si="740"/>
        <v>0</v>
      </c>
      <c r="DE750" s="134">
        <f t="shared" si="741"/>
        <v>0</v>
      </c>
      <c r="DF750" s="131">
        <f>+IF($I$7="SI",'INPUTS Y LISTAS'!$B$33,0)</f>
        <v>0</v>
      </c>
      <c r="DG750" s="132"/>
      <c r="DH750" s="130">
        <f t="shared" si="742"/>
        <v>0</v>
      </c>
      <c r="DI750" s="134">
        <f t="shared" si="743"/>
        <v>0</v>
      </c>
      <c r="DJ750" s="136">
        <f t="shared" si="744"/>
        <v>0</v>
      </c>
    </row>
    <row r="751" spans="3:114" ht="15.75" hidden="1" outlineLevel="2" x14ac:dyDescent="0.2">
      <c r="C751" s="14">
        <f t="shared" si="751"/>
        <v>737</v>
      </c>
      <c r="D751" s="72"/>
      <c r="E751" s="69">
        <v>1</v>
      </c>
      <c r="F751" s="69"/>
      <c r="G751" s="70"/>
      <c r="H751" s="70"/>
      <c r="I751" s="70"/>
      <c r="J751" s="70"/>
      <c r="K751" s="70"/>
      <c r="L751" s="70"/>
      <c r="M751" s="70"/>
      <c r="N751" s="70"/>
      <c r="O751" s="70"/>
      <c r="P751" s="70"/>
      <c r="Q751" s="70"/>
      <c r="R751" s="70"/>
      <c r="S751" s="70"/>
      <c r="T751" s="70"/>
      <c r="U751" s="70"/>
      <c r="V751" s="70"/>
      <c r="W751" s="70"/>
      <c r="X751" s="70"/>
      <c r="Y751" s="71"/>
      <c r="Z751" s="87" t="s">
        <v>16</v>
      </c>
      <c r="AA751" s="15" t="str">
        <f>IF(G751="","",IF(Z751="SI",G751*(1+'INPUTS Y LISTAS'!$B$15),'Modelo Estadistico'!G751))</f>
        <v/>
      </c>
      <c r="AB751" s="15" t="str">
        <f>IF(H751="","",IF(Z751="SI",H751*(1+'INPUTS Y LISTAS'!$B$15),'Modelo Estadistico'!H751))</f>
        <v/>
      </c>
      <c r="AC751" s="15" t="str">
        <f>IF(I751="","",IF(Z751="SI",I751*(1+'INPUTS Y LISTAS'!$B$15),'Modelo Estadistico'!I751))</f>
        <v/>
      </c>
      <c r="AD751" s="15" t="str">
        <f>IF(J751="","",IF(Z751="SI",J751*(1+'INPUTS Y LISTAS'!$B$15),'Modelo Estadistico'!J751))</f>
        <v/>
      </c>
      <c r="AE751" s="15" t="str">
        <f>IF(K751="","",IF(Z751="SI",K751*(1+'INPUTS Y LISTAS'!$B$15),'Modelo Estadistico'!K751))</f>
        <v/>
      </c>
      <c r="AF751" s="15" t="str">
        <f>IF(L751="","",IF(Z751="SI",L751*(1+'INPUTS Y LISTAS'!$B$15),'Modelo Estadistico'!L751))</f>
        <v/>
      </c>
      <c r="AG751" s="15" t="str">
        <f>IF(M751="","",IF(Z751="SI",M751*(1+'INPUTS Y LISTAS'!$B$15),'Modelo Estadistico'!M751))</f>
        <v/>
      </c>
      <c r="AH751" s="15" t="str">
        <f>IF(N751="","",IF(Z751="SI",N751*(1+'INPUTS Y LISTAS'!$B$15),'Modelo Estadistico'!N751))</f>
        <v/>
      </c>
      <c r="AI751" s="15" t="str">
        <f>IF(O751="","",IF(Z751="SI",O751*(1+'INPUTS Y LISTAS'!$B$15),'Modelo Estadistico'!O751))</f>
        <v/>
      </c>
      <c r="AJ751" s="15" t="str">
        <f>IF(P751="","",IF(Z751="SI",P751*(1+'INPUTS Y LISTAS'!$B$15),'Modelo Estadistico'!P751))</f>
        <v/>
      </c>
      <c r="AK751" s="15" t="str">
        <f>IF(Q751="","",IF(Z751="SI",Q751*(1+'INPUTS Y LISTAS'!$B$15),'Modelo Estadistico'!Q751))</f>
        <v/>
      </c>
      <c r="AL751" s="15" t="str">
        <f>IF(R751="","",IF(Z751="SI",R751*(1+'INPUTS Y LISTAS'!$B$15),'Modelo Estadistico'!R751))</f>
        <v/>
      </c>
      <c r="AM751" s="15" t="str">
        <f>IF(S751="","",IF(Z751="SI",S751*(1+'INPUTS Y LISTAS'!$B$15),'Modelo Estadistico'!S751))</f>
        <v/>
      </c>
      <c r="AN751" s="15" t="str">
        <f>IF(T751="","",IF(Z751="SI",T751*(1+'INPUTS Y LISTAS'!$B$15),'Modelo Estadistico'!T751))</f>
        <v/>
      </c>
      <c r="AO751" s="15" t="str">
        <f>IF(U751="","",IF(Z751="SI",U751*(1+'INPUTS Y LISTAS'!$B$15),'Modelo Estadistico'!U751))</f>
        <v/>
      </c>
      <c r="AP751" s="15" t="str">
        <f>IF(V751="","",IF(Z751="SI",V751*(1+'INPUTS Y LISTAS'!$B$15),'Modelo Estadistico'!V751))</f>
        <v/>
      </c>
      <c r="AQ751" s="15" t="str">
        <f>IF(W751="","",IF(Z751="SI",W751*(1+'INPUTS Y LISTAS'!$B$15),'Modelo Estadistico'!W751))</f>
        <v/>
      </c>
      <c r="AR751" s="15" t="str">
        <f>IF(X751="","",IF(Z751="SI",X751*(1+'INPUTS Y LISTAS'!$B$15),'Modelo Estadistico'!X751))</f>
        <v/>
      </c>
      <c r="AS751" s="71"/>
      <c r="AT751" s="29" t="str">
        <f t="shared" si="698"/>
        <v/>
      </c>
      <c r="AU751" s="15" t="str">
        <f t="shared" si="699"/>
        <v/>
      </c>
      <c r="AV751" s="15" t="str">
        <f t="shared" si="700"/>
        <v/>
      </c>
      <c r="AW751" s="30" t="str">
        <f t="shared" si="701"/>
        <v/>
      </c>
      <c r="AX751" s="28" t="str">
        <f t="shared" si="734"/>
        <v/>
      </c>
      <c r="AY751" s="16" t="str">
        <f t="shared" si="706"/>
        <v/>
      </c>
      <c r="AZ751" s="16" t="str">
        <f t="shared" si="707"/>
        <v/>
      </c>
      <c r="BA751" s="16" t="str">
        <f t="shared" si="708"/>
        <v/>
      </c>
      <c r="BB751" s="16" t="str">
        <f t="shared" si="709"/>
        <v/>
      </c>
      <c r="BC751" s="16" t="str">
        <f t="shared" si="710"/>
        <v/>
      </c>
      <c r="BD751" s="16" t="str">
        <f t="shared" si="711"/>
        <v/>
      </c>
      <c r="BE751" s="16" t="str">
        <f t="shared" si="712"/>
        <v/>
      </c>
      <c r="BF751" s="16" t="str">
        <f t="shared" si="713"/>
        <v/>
      </c>
      <c r="BG751" s="16" t="str">
        <f t="shared" si="714"/>
        <v/>
      </c>
      <c r="BH751" s="16" t="str">
        <f t="shared" si="715"/>
        <v/>
      </c>
      <c r="BI751" s="16" t="str">
        <f t="shared" si="716"/>
        <v/>
      </c>
      <c r="BJ751" s="16" t="str">
        <f t="shared" si="717"/>
        <v/>
      </c>
      <c r="BK751" s="16" t="str">
        <f t="shared" si="718"/>
        <v/>
      </c>
      <c r="BL751" s="16" t="str">
        <f t="shared" si="719"/>
        <v/>
      </c>
      <c r="BM751" s="16"/>
      <c r="BN751" s="16" t="str">
        <f t="shared" si="720"/>
        <v/>
      </c>
      <c r="BO751" s="16" t="str">
        <f t="shared" si="721"/>
        <v/>
      </c>
      <c r="BP751" s="28" t="str">
        <f t="shared" si="722"/>
        <v/>
      </c>
      <c r="BQ751" s="16" t="str">
        <f t="shared" si="723"/>
        <v/>
      </c>
      <c r="BR751" s="16" t="str">
        <f t="shared" si="724"/>
        <v/>
      </c>
      <c r="BS751" s="16" t="str">
        <f t="shared" si="725"/>
        <v/>
      </c>
      <c r="BT751" s="16" t="str">
        <f t="shared" si="726"/>
        <v/>
      </c>
      <c r="BU751" s="16" t="str">
        <f t="shared" si="727"/>
        <v/>
      </c>
      <c r="BV751" s="16" t="str">
        <f t="shared" si="728"/>
        <v/>
      </c>
      <c r="BW751" s="16" t="str">
        <f t="shared" si="729"/>
        <v/>
      </c>
      <c r="BX751" s="16" t="str">
        <f t="shared" si="730"/>
        <v/>
      </c>
      <c r="BY751" s="16" t="str">
        <f t="shared" si="731"/>
        <v/>
      </c>
      <c r="BZ751" s="16" t="str">
        <f t="shared" si="750"/>
        <v/>
      </c>
      <c r="CA751" s="16" t="str">
        <f t="shared" si="750"/>
        <v/>
      </c>
      <c r="CB751" s="16" t="str">
        <f t="shared" si="750"/>
        <v/>
      </c>
      <c r="CC751" s="16" t="str">
        <f t="shared" si="750"/>
        <v/>
      </c>
      <c r="CD751" s="16" t="str">
        <f t="shared" si="750"/>
        <v/>
      </c>
      <c r="CE751" s="16" t="str">
        <f t="shared" si="750"/>
        <v/>
      </c>
      <c r="CF751" s="16" t="str">
        <f t="shared" si="750"/>
        <v/>
      </c>
      <c r="CG751" s="16" t="str">
        <f t="shared" si="750"/>
        <v/>
      </c>
      <c r="CH751" s="66" t="str">
        <f t="shared" si="733"/>
        <v/>
      </c>
      <c r="CI751" s="42" t="str">
        <f t="shared" si="745"/>
        <v/>
      </c>
      <c r="CJ751" s="42" t="str">
        <f t="shared" si="746"/>
        <v/>
      </c>
      <c r="CK751" s="42" t="str">
        <f t="shared" si="747"/>
        <v/>
      </c>
      <c r="CL751" s="42" t="str">
        <f t="shared" si="748"/>
        <v/>
      </c>
      <c r="CM751" s="42" t="str">
        <f t="shared" si="749"/>
        <v/>
      </c>
      <c r="CN751" s="65">
        <f t="shared" si="735"/>
        <v>0</v>
      </c>
      <c r="CO751" s="73"/>
      <c r="CP751" s="41">
        <f t="shared" si="702"/>
        <v>0</v>
      </c>
      <c r="CQ751" s="39">
        <f t="shared" si="703"/>
        <v>0</v>
      </c>
      <c r="CR751" s="40">
        <f t="shared" si="704"/>
        <v>0</v>
      </c>
      <c r="CS751" s="134">
        <f t="shared" si="705"/>
        <v>0</v>
      </c>
      <c r="CT751" s="17"/>
      <c r="CU751" s="129"/>
      <c r="CV751" s="130">
        <f t="shared" si="736"/>
        <v>0</v>
      </c>
      <c r="CW751" s="134">
        <f t="shared" si="737"/>
        <v>0</v>
      </c>
      <c r="CX751" s="131">
        <f>+IF($I$7="SI",'INPUTS Y LISTAS'!$B$31,0)</f>
        <v>0</v>
      </c>
      <c r="CY751" s="132"/>
      <c r="CZ751" s="130">
        <f t="shared" si="738"/>
        <v>0</v>
      </c>
      <c r="DA751" s="134">
        <f t="shared" si="739"/>
        <v>0</v>
      </c>
      <c r="DB751" s="131">
        <f>+IF($I$7="SI",'INPUTS Y LISTAS'!$B$32,0)</f>
        <v>0</v>
      </c>
      <c r="DC751" s="132"/>
      <c r="DD751" s="130">
        <f t="shared" si="740"/>
        <v>0</v>
      </c>
      <c r="DE751" s="134">
        <f t="shared" si="741"/>
        <v>0</v>
      </c>
      <c r="DF751" s="131">
        <f>+IF($I$7="SI",'INPUTS Y LISTAS'!$B$33,0)</f>
        <v>0</v>
      </c>
      <c r="DG751" s="132"/>
      <c r="DH751" s="130">
        <f t="shared" si="742"/>
        <v>0</v>
      </c>
      <c r="DI751" s="134">
        <f t="shared" si="743"/>
        <v>0</v>
      </c>
      <c r="DJ751" s="136">
        <f t="shared" si="744"/>
        <v>0</v>
      </c>
    </row>
    <row r="752" spans="3:114" ht="15.75" hidden="1" outlineLevel="2" x14ac:dyDescent="0.2">
      <c r="C752" s="14">
        <f t="shared" si="751"/>
        <v>738</v>
      </c>
      <c r="D752" s="72"/>
      <c r="E752" s="69">
        <v>1</v>
      </c>
      <c r="F752" s="69"/>
      <c r="G752" s="70"/>
      <c r="H752" s="70"/>
      <c r="I752" s="70"/>
      <c r="J752" s="70"/>
      <c r="K752" s="70"/>
      <c r="L752" s="70"/>
      <c r="M752" s="70"/>
      <c r="N752" s="70"/>
      <c r="O752" s="70"/>
      <c r="P752" s="70"/>
      <c r="Q752" s="70"/>
      <c r="R752" s="70"/>
      <c r="S752" s="70"/>
      <c r="T752" s="70"/>
      <c r="U752" s="70"/>
      <c r="V752" s="70"/>
      <c r="W752" s="70"/>
      <c r="X752" s="70"/>
      <c r="Y752" s="71"/>
      <c r="Z752" s="87" t="s">
        <v>16</v>
      </c>
      <c r="AA752" s="15" t="str">
        <f>IF(G752="","",IF(Z752="SI",G752*(1+'INPUTS Y LISTAS'!$B$15),'Modelo Estadistico'!G752))</f>
        <v/>
      </c>
      <c r="AB752" s="15" t="str">
        <f>IF(H752="","",IF(Z752="SI",H752*(1+'INPUTS Y LISTAS'!$B$15),'Modelo Estadistico'!H752))</f>
        <v/>
      </c>
      <c r="AC752" s="15" t="str">
        <f>IF(I752="","",IF(Z752="SI",I752*(1+'INPUTS Y LISTAS'!$B$15),'Modelo Estadistico'!I752))</f>
        <v/>
      </c>
      <c r="AD752" s="15" t="str">
        <f>IF(J752="","",IF(Z752="SI",J752*(1+'INPUTS Y LISTAS'!$B$15),'Modelo Estadistico'!J752))</f>
        <v/>
      </c>
      <c r="AE752" s="15" t="str">
        <f>IF(K752="","",IF(Z752="SI",K752*(1+'INPUTS Y LISTAS'!$B$15),'Modelo Estadistico'!K752))</f>
        <v/>
      </c>
      <c r="AF752" s="15" t="str">
        <f>IF(L752="","",IF(Z752="SI",L752*(1+'INPUTS Y LISTAS'!$B$15),'Modelo Estadistico'!L752))</f>
        <v/>
      </c>
      <c r="AG752" s="15" t="str">
        <f>IF(M752="","",IF(Z752="SI",M752*(1+'INPUTS Y LISTAS'!$B$15),'Modelo Estadistico'!M752))</f>
        <v/>
      </c>
      <c r="AH752" s="15" t="str">
        <f>IF(N752="","",IF(Z752="SI",N752*(1+'INPUTS Y LISTAS'!$B$15),'Modelo Estadistico'!N752))</f>
        <v/>
      </c>
      <c r="AI752" s="15" t="str">
        <f>IF(O752="","",IF(Z752="SI",O752*(1+'INPUTS Y LISTAS'!$B$15),'Modelo Estadistico'!O752))</f>
        <v/>
      </c>
      <c r="AJ752" s="15" t="str">
        <f>IF(P752="","",IF(Z752="SI",P752*(1+'INPUTS Y LISTAS'!$B$15),'Modelo Estadistico'!P752))</f>
        <v/>
      </c>
      <c r="AK752" s="15" t="str">
        <f>IF(Q752="","",IF(Z752="SI",Q752*(1+'INPUTS Y LISTAS'!$B$15),'Modelo Estadistico'!Q752))</f>
        <v/>
      </c>
      <c r="AL752" s="15" t="str">
        <f>IF(R752="","",IF(Z752="SI",R752*(1+'INPUTS Y LISTAS'!$B$15),'Modelo Estadistico'!R752))</f>
        <v/>
      </c>
      <c r="AM752" s="15" t="str">
        <f>IF(S752="","",IF(Z752="SI",S752*(1+'INPUTS Y LISTAS'!$B$15),'Modelo Estadistico'!S752))</f>
        <v/>
      </c>
      <c r="AN752" s="15" t="str">
        <f>IF(T752="","",IF(Z752="SI",T752*(1+'INPUTS Y LISTAS'!$B$15),'Modelo Estadistico'!T752))</f>
        <v/>
      </c>
      <c r="AO752" s="15" t="str">
        <f>IF(U752="","",IF(Z752="SI",U752*(1+'INPUTS Y LISTAS'!$B$15),'Modelo Estadistico'!U752))</f>
        <v/>
      </c>
      <c r="AP752" s="15" t="str">
        <f>IF(V752="","",IF(Z752="SI",V752*(1+'INPUTS Y LISTAS'!$B$15),'Modelo Estadistico'!V752))</f>
        <v/>
      </c>
      <c r="AQ752" s="15" t="str">
        <f>IF(W752="","",IF(Z752="SI",W752*(1+'INPUTS Y LISTAS'!$B$15),'Modelo Estadistico'!W752))</f>
        <v/>
      </c>
      <c r="AR752" s="15" t="str">
        <f>IF(X752="","",IF(Z752="SI",X752*(1+'INPUTS Y LISTAS'!$B$15),'Modelo Estadistico'!X752))</f>
        <v/>
      </c>
      <c r="AS752" s="71"/>
      <c r="AT752" s="29" t="str">
        <f t="shared" si="698"/>
        <v/>
      </c>
      <c r="AU752" s="15" t="str">
        <f t="shared" si="699"/>
        <v/>
      </c>
      <c r="AV752" s="15" t="str">
        <f t="shared" si="700"/>
        <v/>
      </c>
      <c r="AW752" s="30" t="str">
        <f t="shared" si="701"/>
        <v/>
      </c>
      <c r="AX752" s="28" t="str">
        <f t="shared" si="734"/>
        <v/>
      </c>
      <c r="AY752" s="16" t="str">
        <f t="shared" si="706"/>
        <v/>
      </c>
      <c r="AZ752" s="16" t="str">
        <f t="shared" si="707"/>
        <v/>
      </c>
      <c r="BA752" s="16" t="str">
        <f t="shared" si="708"/>
        <v/>
      </c>
      <c r="BB752" s="16" t="str">
        <f t="shared" si="709"/>
        <v/>
      </c>
      <c r="BC752" s="16" t="str">
        <f t="shared" si="710"/>
        <v/>
      </c>
      <c r="BD752" s="16" t="str">
        <f t="shared" si="711"/>
        <v/>
      </c>
      <c r="BE752" s="16" t="str">
        <f t="shared" si="712"/>
        <v/>
      </c>
      <c r="BF752" s="16" t="str">
        <f t="shared" si="713"/>
        <v/>
      </c>
      <c r="BG752" s="16" t="str">
        <f t="shared" si="714"/>
        <v/>
      </c>
      <c r="BH752" s="16" t="str">
        <f t="shared" si="715"/>
        <v/>
      </c>
      <c r="BI752" s="16" t="str">
        <f t="shared" si="716"/>
        <v/>
      </c>
      <c r="BJ752" s="16" t="str">
        <f t="shared" si="717"/>
        <v/>
      </c>
      <c r="BK752" s="16" t="str">
        <f t="shared" si="718"/>
        <v/>
      </c>
      <c r="BL752" s="16" t="str">
        <f t="shared" si="719"/>
        <v/>
      </c>
      <c r="BM752" s="16"/>
      <c r="BN752" s="16" t="str">
        <f t="shared" si="720"/>
        <v/>
      </c>
      <c r="BO752" s="16" t="str">
        <f t="shared" si="721"/>
        <v/>
      </c>
      <c r="BP752" s="28" t="str">
        <f t="shared" si="722"/>
        <v/>
      </c>
      <c r="BQ752" s="16" t="str">
        <f t="shared" si="723"/>
        <v/>
      </c>
      <c r="BR752" s="16" t="str">
        <f t="shared" si="724"/>
        <v/>
      </c>
      <c r="BS752" s="16" t="str">
        <f t="shared" si="725"/>
        <v/>
      </c>
      <c r="BT752" s="16" t="str">
        <f t="shared" si="726"/>
        <v/>
      </c>
      <c r="BU752" s="16" t="str">
        <f t="shared" si="727"/>
        <v/>
      </c>
      <c r="BV752" s="16" t="str">
        <f t="shared" si="728"/>
        <v/>
      </c>
      <c r="BW752" s="16" t="str">
        <f t="shared" si="729"/>
        <v/>
      </c>
      <c r="BX752" s="16" t="str">
        <f t="shared" si="730"/>
        <v/>
      </c>
      <c r="BY752" s="16" t="str">
        <f t="shared" si="731"/>
        <v/>
      </c>
      <c r="BZ752" s="16" t="str">
        <f t="shared" ref="BZ752:CG767" si="752">IF(BH752="Incluir Cotización",$AJ752,"")</f>
        <v/>
      </c>
      <c r="CA752" s="16" t="str">
        <f t="shared" si="752"/>
        <v/>
      </c>
      <c r="CB752" s="16" t="str">
        <f t="shared" si="752"/>
        <v/>
      </c>
      <c r="CC752" s="16" t="str">
        <f t="shared" si="752"/>
        <v/>
      </c>
      <c r="CD752" s="16" t="str">
        <f t="shared" si="752"/>
        <v/>
      </c>
      <c r="CE752" s="16" t="str">
        <f t="shared" si="752"/>
        <v/>
      </c>
      <c r="CF752" s="16" t="str">
        <f t="shared" si="752"/>
        <v/>
      </c>
      <c r="CG752" s="16" t="str">
        <f t="shared" si="752"/>
        <v/>
      </c>
      <c r="CH752" s="66" t="str">
        <f t="shared" si="733"/>
        <v/>
      </c>
      <c r="CI752" s="42" t="str">
        <f t="shared" si="745"/>
        <v/>
      </c>
      <c r="CJ752" s="42" t="str">
        <f t="shared" si="746"/>
        <v/>
      </c>
      <c r="CK752" s="42" t="str">
        <f t="shared" si="747"/>
        <v/>
      </c>
      <c r="CL752" s="42" t="str">
        <f t="shared" si="748"/>
        <v/>
      </c>
      <c r="CM752" s="42" t="str">
        <f t="shared" si="749"/>
        <v/>
      </c>
      <c r="CN752" s="65">
        <f t="shared" si="735"/>
        <v>0</v>
      </c>
      <c r="CO752" s="73"/>
      <c r="CP752" s="41">
        <f t="shared" si="702"/>
        <v>0</v>
      </c>
      <c r="CQ752" s="39">
        <f t="shared" si="703"/>
        <v>0</v>
      </c>
      <c r="CR752" s="40">
        <f t="shared" si="704"/>
        <v>0</v>
      </c>
      <c r="CS752" s="134">
        <f t="shared" si="705"/>
        <v>0</v>
      </c>
      <c r="CT752" s="17"/>
      <c r="CU752" s="129"/>
      <c r="CV752" s="130">
        <f t="shared" si="736"/>
        <v>0</v>
      </c>
      <c r="CW752" s="134">
        <f t="shared" si="737"/>
        <v>0</v>
      </c>
      <c r="CX752" s="131">
        <f>+IF($I$7="SI",'INPUTS Y LISTAS'!$B$31,0)</f>
        <v>0</v>
      </c>
      <c r="CY752" s="132"/>
      <c r="CZ752" s="130">
        <f t="shared" si="738"/>
        <v>0</v>
      </c>
      <c r="DA752" s="134">
        <f t="shared" si="739"/>
        <v>0</v>
      </c>
      <c r="DB752" s="131">
        <f>+IF($I$7="SI",'INPUTS Y LISTAS'!$B$32,0)</f>
        <v>0</v>
      </c>
      <c r="DC752" s="132"/>
      <c r="DD752" s="130">
        <f t="shared" si="740"/>
        <v>0</v>
      </c>
      <c r="DE752" s="134">
        <f t="shared" si="741"/>
        <v>0</v>
      </c>
      <c r="DF752" s="131">
        <f>+IF($I$7="SI",'INPUTS Y LISTAS'!$B$33,0)</f>
        <v>0</v>
      </c>
      <c r="DG752" s="132"/>
      <c r="DH752" s="130">
        <f t="shared" si="742"/>
        <v>0</v>
      </c>
      <c r="DI752" s="134">
        <f t="shared" si="743"/>
        <v>0</v>
      </c>
      <c r="DJ752" s="136">
        <f t="shared" si="744"/>
        <v>0</v>
      </c>
    </row>
    <row r="753" spans="3:114" ht="15.75" hidden="1" outlineLevel="2" x14ac:dyDescent="0.2">
      <c r="C753" s="14">
        <f t="shared" si="751"/>
        <v>739</v>
      </c>
      <c r="D753" s="72"/>
      <c r="E753" s="69">
        <v>1</v>
      </c>
      <c r="F753" s="69"/>
      <c r="G753" s="70"/>
      <c r="H753" s="70"/>
      <c r="I753" s="70"/>
      <c r="J753" s="70"/>
      <c r="K753" s="70"/>
      <c r="L753" s="70"/>
      <c r="M753" s="70"/>
      <c r="N753" s="70"/>
      <c r="O753" s="70"/>
      <c r="P753" s="70"/>
      <c r="Q753" s="70"/>
      <c r="R753" s="70"/>
      <c r="S753" s="70"/>
      <c r="T753" s="70"/>
      <c r="U753" s="70"/>
      <c r="V753" s="70"/>
      <c r="W753" s="70"/>
      <c r="X753" s="70"/>
      <c r="Y753" s="71"/>
      <c r="Z753" s="87" t="s">
        <v>16</v>
      </c>
      <c r="AA753" s="15" t="str">
        <f>IF(G753="","",IF(Z753="SI",G753*(1+'INPUTS Y LISTAS'!$B$15),'Modelo Estadistico'!G753))</f>
        <v/>
      </c>
      <c r="AB753" s="15" t="str">
        <f>IF(H753="","",IF(Z753="SI",H753*(1+'INPUTS Y LISTAS'!$B$15),'Modelo Estadistico'!H753))</f>
        <v/>
      </c>
      <c r="AC753" s="15" t="str">
        <f>IF(I753="","",IF(Z753="SI",I753*(1+'INPUTS Y LISTAS'!$B$15),'Modelo Estadistico'!I753))</f>
        <v/>
      </c>
      <c r="AD753" s="15" t="str">
        <f>IF(J753="","",IF(Z753="SI",J753*(1+'INPUTS Y LISTAS'!$B$15),'Modelo Estadistico'!J753))</f>
        <v/>
      </c>
      <c r="AE753" s="15" t="str">
        <f>IF(K753="","",IF(Z753="SI",K753*(1+'INPUTS Y LISTAS'!$B$15),'Modelo Estadistico'!K753))</f>
        <v/>
      </c>
      <c r="AF753" s="15" t="str">
        <f>IF(L753="","",IF(Z753="SI",L753*(1+'INPUTS Y LISTAS'!$B$15),'Modelo Estadistico'!L753))</f>
        <v/>
      </c>
      <c r="AG753" s="15" t="str">
        <f>IF(M753="","",IF(Z753="SI",M753*(1+'INPUTS Y LISTAS'!$B$15),'Modelo Estadistico'!M753))</f>
        <v/>
      </c>
      <c r="AH753" s="15" t="str">
        <f>IF(N753="","",IF(Z753="SI",N753*(1+'INPUTS Y LISTAS'!$B$15),'Modelo Estadistico'!N753))</f>
        <v/>
      </c>
      <c r="AI753" s="15" t="str">
        <f>IF(O753="","",IF(Z753="SI",O753*(1+'INPUTS Y LISTAS'!$B$15),'Modelo Estadistico'!O753))</f>
        <v/>
      </c>
      <c r="AJ753" s="15" t="str">
        <f>IF(P753="","",IF(Z753="SI",P753*(1+'INPUTS Y LISTAS'!$B$15),'Modelo Estadistico'!P753))</f>
        <v/>
      </c>
      <c r="AK753" s="15" t="str">
        <f>IF(Q753="","",IF(Z753="SI",Q753*(1+'INPUTS Y LISTAS'!$B$15),'Modelo Estadistico'!Q753))</f>
        <v/>
      </c>
      <c r="AL753" s="15" t="str">
        <f>IF(R753="","",IF(Z753="SI",R753*(1+'INPUTS Y LISTAS'!$B$15),'Modelo Estadistico'!R753))</f>
        <v/>
      </c>
      <c r="AM753" s="15" t="str">
        <f>IF(S753="","",IF(Z753="SI",S753*(1+'INPUTS Y LISTAS'!$B$15),'Modelo Estadistico'!S753))</f>
        <v/>
      </c>
      <c r="AN753" s="15" t="str">
        <f>IF(T753="","",IF(Z753="SI",T753*(1+'INPUTS Y LISTAS'!$B$15),'Modelo Estadistico'!T753))</f>
        <v/>
      </c>
      <c r="AO753" s="15" t="str">
        <f>IF(U753="","",IF(Z753="SI",U753*(1+'INPUTS Y LISTAS'!$B$15),'Modelo Estadistico'!U753))</f>
        <v/>
      </c>
      <c r="AP753" s="15" t="str">
        <f>IF(V753="","",IF(Z753="SI",V753*(1+'INPUTS Y LISTAS'!$B$15),'Modelo Estadistico'!V753))</f>
        <v/>
      </c>
      <c r="AQ753" s="15" t="str">
        <f>IF(W753="","",IF(Z753="SI",W753*(1+'INPUTS Y LISTAS'!$B$15),'Modelo Estadistico'!W753))</f>
        <v/>
      </c>
      <c r="AR753" s="15" t="str">
        <f>IF(X753="","",IF(Z753="SI",X753*(1+'INPUTS Y LISTAS'!$B$15),'Modelo Estadistico'!X753))</f>
        <v/>
      </c>
      <c r="AS753" s="71"/>
      <c r="AT753" s="29" t="str">
        <f t="shared" si="698"/>
        <v/>
      </c>
      <c r="AU753" s="15" t="str">
        <f t="shared" si="699"/>
        <v/>
      </c>
      <c r="AV753" s="15" t="str">
        <f t="shared" si="700"/>
        <v/>
      </c>
      <c r="AW753" s="30" t="str">
        <f t="shared" si="701"/>
        <v/>
      </c>
      <c r="AX753" s="28" t="str">
        <f t="shared" si="734"/>
        <v/>
      </c>
      <c r="AY753" s="16" t="str">
        <f t="shared" si="706"/>
        <v/>
      </c>
      <c r="AZ753" s="16" t="str">
        <f t="shared" si="707"/>
        <v/>
      </c>
      <c r="BA753" s="16" t="str">
        <f t="shared" si="708"/>
        <v/>
      </c>
      <c r="BB753" s="16" t="str">
        <f t="shared" si="709"/>
        <v/>
      </c>
      <c r="BC753" s="16" t="str">
        <f t="shared" si="710"/>
        <v/>
      </c>
      <c r="BD753" s="16" t="str">
        <f t="shared" si="711"/>
        <v/>
      </c>
      <c r="BE753" s="16" t="str">
        <f t="shared" si="712"/>
        <v/>
      </c>
      <c r="BF753" s="16" t="str">
        <f t="shared" si="713"/>
        <v/>
      </c>
      <c r="BG753" s="16" t="str">
        <f t="shared" si="714"/>
        <v/>
      </c>
      <c r="BH753" s="16" t="str">
        <f t="shared" si="715"/>
        <v/>
      </c>
      <c r="BI753" s="16" t="str">
        <f t="shared" si="716"/>
        <v/>
      </c>
      <c r="BJ753" s="16" t="str">
        <f t="shared" si="717"/>
        <v/>
      </c>
      <c r="BK753" s="16" t="str">
        <f t="shared" si="718"/>
        <v/>
      </c>
      <c r="BL753" s="16" t="str">
        <f t="shared" si="719"/>
        <v/>
      </c>
      <c r="BM753" s="16"/>
      <c r="BN753" s="16" t="str">
        <f t="shared" si="720"/>
        <v/>
      </c>
      <c r="BO753" s="16" t="str">
        <f t="shared" si="721"/>
        <v/>
      </c>
      <c r="BP753" s="28" t="str">
        <f t="shared" si="722"/>
        <v/>
      </c>
      <c r="BQ753" s="16" t="str">
        <f t="shared" si="723"/>
        <v/>
      </c>
      <c r="BR753" s="16" t="str">
        <f t="shared" si="724"/>
        <v/>
      </c>
      <c r="BS753" s="16" t="str">
        <f t="shared" si="725"/>
        <v/>
      </c>
      <c r="BT753" s="16" t="str">
        <f t="shared" si="726"/>
        <v/>
      </c>
      <c r="BU753" s="16" t="str">
        <f t="shared" si="727"/>
        <v/>
      </c>
      <c r="BV753" s="16" t="str">
        <f t="shared" si="728"/>
        <v/>
      </c>
      <c r="BW753" s="16" t="str">
        <f t="shared" si="729"/>
        <v/>
      </c>
      <c r="BX753" s="16" t="str">
        <f t="shared" si="730"/>
        <v/>
      </c>
      <c r="BY753" s="16" t="str">
        <f t="shared" si="731"/>
        <v/>
      </c>
      <c r="BZ753" s="16" t="str">
        <f t="shared" si="752"/>
        <v/>
      </c>
      <c r="CA753" s="16" t="str">
        <f t="shared" si="752"/>
        <v/>
      </c>
      <c r="CB753" s="16" t="str">
        <f t="shared" si="752"/>
        <v/>
      </c>
      <c r="CC753" s="16" t="str">
        <f t="shared" si="752"/>
        <v/>
      </c>
      <c r="CD753" s="16" t="str">
        <f t="shared" si="752"/>
        <v/>
      </c>
      <c r="CE753" s="16" t="str">
        <f t="shared" si="752"/>
        <v/>
      </c>
      <c r="CF753" s="16" t="str">
        <f t="shared" si="752"/>
        <v/>
      </c>
      <c r="CG753" s="16" t="str">
        <f t="shared" si="752"/>
        <v/>
      </c>
      <c r="CH753" s="66" t="str">
        <f t="shared" si="733"/>
        <v/>
      </c>
      <c r="CI753" s="42" t="str">
        <f t="shared" si="745"/>
        <v/>
      </c>
      <c r="CJ753" s="42" t="str">
        <f t="shared" si="746"/>
        <v/>
      </c>
      <c r="CK753" s="42" t="str">
        <f t="shared" si="747"/>
        <v/>
      </c>
      <c r="CL753" s="42" t="str">
        <f t="shared" si="748"/>
        <v/>
      </c>
      <c r="CM753" s="42" t="str">
        <f t="shared" si="749"/>
        <v/>
      </c>
      <c r="CN753" s="65">
        <f t="shared" si="735"/>
        <v>0</v>
      </c>
      <c r="CO753" s="73"/>
      <c r="CP753" s="41">
        <f t="shared" si="702"/>
        <v>0</v>
      </c>
      <c r="CQ753" s="39">
        <f t="shared" si="703"/>
        <v>0</v>
      </c>
      <c r="CR753" s="40">
        <f t="shared" si="704"/>
        <v>0</v>
      </c>
      <c r="CS753" s="134">
        <f t="shared" si="705"/>
        <v>0</v>
      </c>
      <c r="CT753" s="17"/>
      <c r="CU753" s="129"/>
      <c r="CV753" s="130">
        <f t="shared" si="736"/>
        <v>0</v>
      </c>
      <c r="CW753" s="134">
        <f t="shared" si="737"/>
        <v>0</v>
      </c>
      <c r="CX753" s="131">
        <f>+IF($I$7="SI",'INPUTS Y LISTAS'!$B$31,0)</f>
        <v>0</v>
      </c>
      <c r="CY753" s="132"/>
      <c r="CZ753" s="130">
        <f t="shared" si="738"/>
        <v>0</v>
      </c>
      <c r="DA753" s="134">
        <f t="shared" si="739"/>
        <v>0</v>
      </c>
      <c r="DB753" s="131">
        <f>+IF($I$7="SI",'INPUTS Y LISTAS'!$B$32,0)</f>
        <v>0</v>
      </c>
      <c r="DC753" s="132"/>
      <c r="DD753" s="130">
        <f t="shared" si="740"/>
        <v>0</v>
      </c>
      <c r="DE753" s="134">
        <f t="shared" si="741"/>
        <v>0</v>
      </c>
      <c r="DF753" s="131">
        <f>+IF($I$7="SI",'INPUTS Y LISTAS'!$B$33,0)</f>
        <v>0</v>
      </c>
      <c r="DG753" s="132"/>
      <c r="DH753" s="130">
        <f t="shared" si="742"/>
        <v>0</v>
      </c>
      <c r="DI753" s="134">
        <f t="shared" si="743"/>
        <v>0</v>
      </c>
      <c r="DJ753" s="136">
        <f t="shared" si="744"/>
        <v>0</v>
      </c>
    </row>
    <row r="754" spans="3:114" ht="15.75" hidden="1" outlineLevel="2" x14ac:dyDescent="0.2">
      <c r="C754" s="14">
        <f t="shared" si="751"/>
        <v>740</v>
      </c>
      <c r="D754" s="72"/>
      <c r="E754" s="69">
        <v>1</v>
      </c>
      <c r="F754" s="69"/>
      <c r="G754" s="70"/>
      <c r="H754" s="70"/>
      <c r="I754" s="70"/>
      <c r="J754" s="70"/>
      <c r="K754" s="70"/>
      <c r="L754" s="70"/>
      <c r="M754" s="70"/>
      <c r="N754" s="70"/>
      <c r="O754" s="70"/>
      <c r="P754" s="70"/>
      <c r="Q754" s="70"/>
      <c r="R754" s="70"/>
      <c r="S754" s="70"/>
      <c r="T754" s="70"/>
      <c r="U754" s="70"/>
      <c r="V754" s="70"/>
      <c r="W754" s="70"/>
      <c r="X754" s="70"/>
      <c r="Y754" s="71"/>
      <c r="Z754" s="87" t="s">
        <v>16</v>
      </c>
      <c r="AA754" s="15" t="str">
        <f>IF(G754="","",IF(Z754="SI",G754*(1+'INPUTS Y LISTAS'!$B$15),'Modelo Estadistico'!G754))</f>
        <v/>
      </c>
      <c r="AB754" s="15" t="str">
        <f>IF(H754="","",IF(Z754="SI",H754*(1+'INPUTS Y LISTAS'!$B$15),'Modelo Estadistico'!H754))</f>
        <v/>
      </c>
      <c r="AC754" s="15" t="str">
        <f>IF(I754="","",IF(Z754="SI",I754*(1+'INPUTS Y LISTAS'!$B$15),'Modelo Estadistico'!I754))</f>
        <v/>
      </c>
      <c r="AD754" s="15" t="str">
        <f>IF(J754="","",IF(Z754="SI",J754*(1+'INPUTS Y LISTAS'!$B$15),'Modelo Estadistico'!J754))</f>
        <v/>
      </c>
      <c r="AE754" s="15" t="str">
        <f>IF(K754="","",IF(Z754="SI",K754*(1+'INPUTS Y LISTAS'!$B$15),'Modelo Estadistico'!K754))</f>
        <v/>
      </c>
      <c r="AF754" s="15" t="str">
        <f>IF(L754="","",IF(Z754="SI",L754*(1+'INPUTS Y LISTAS'!$B$15),'Modelo Estadistico'!L754))</f>
        <v/>
      </c>
      <c r="AG754" s="15" t="str">
        <f>IF(M754="","",IF(Z754="SI",M754*(1+'INPUTS Y LISTAS'!$B$15),'Modelo Estadistico'!M754))</f>
        <v/>
      </c>
      <c r="AH754" s="15" t="str">
        <f>IF(N754="","",IF(Z754="SI",N754*(1+'INPUTS Y LISTAS'!$B$15),'Modelo Estadistico'!N754))</f>
        <v/>
      </c>
      <c r="AI754" s="15" t="str">
        <f>IF(O754="","",IF(Z754="SI",O754*(1+'INPUTS Y LISTAS'!$B$15),'Modelo Estadistico'!O754))</f>
        <v/>
      </c>
      <c r="AJ754" s="15" t="str">
        <f>IF(P754="","",IF(Z754="SI",P754*(1+'INPUTS Y LISTAS'!$B$15),'Modelo Estadistico'!P754))</f>
        <v/>
      </c>
      <c r="AK754" s="15" t="str">
        <f>IF(Q754="","",IF(Z754="SI",Q754*(1+'INPUTS Y LISTAS'!$B$15),'Modelo Estadistico'!Q754))</f>
        <v/>
      </c>
      <c r="AL754" s="15" t="str">
        <f>IF(R754="","",IF(Z754="SI",R754*(1+'INPUTS Y LISTAS'!$B$15),'Modelo Estadistico'!R754))</f>
        <v/>
      </c>
      <c r="AM754" s="15" t="str">
        <f>IF(S754="","",IF(Z754="SI",S754*(1+'INPUTS Y LISTAS'!$B$15),'Modelo Estadistico'!S754))</f>
        <v/>
      </c>
      <c r="AN754" s="15" t="str">
        <f>IF(T754="","",IF(Z754="SI",T754*(1+'INPUTS Y LISTAS'!$B$15),'Modelo Estadistico'!T754))</f>
        <v/>
      </c>
      <c r="AO754" s="15" t="str">
        <f>IF(U754="","",IF(Z754="SI",U754*(1+'INPUTS Y LISTAS'!$B$15),'Modelo Estadistico'!U754))</f>
        <v/>
      </c>
      <c r="AP754" s="15" t="str">
        <f>IF(V754="","",IF(Z754="SI",V754*(1+'INPUTS Y LISTAS'!$B$15),'Modelo Estadistico'!V754))</f>
        <v/>
      </c>
      <c r="AQ754" s="15" t="str">
        <f>IF(W754="","",IF(Z754="SI",W754*(1+'INPUTS Y LISTAS'!$B$15),'Modelo Estadistico'!W754))</f>
        <v/>
      </c>
      <c r="AR754" s="15" t="str">
        <f>IF(X754="","",IF(Z754="SI",X754*(1+'INPUTS Y LISTAS'!$B$15),'Modelo Estadistico'!X754))</f>
        <v/>
      </c>
      <c r="AS754" s="71"/>
      <c r="AT754" s="29" t="str">
        <f t="shared" si="698"/>
        <v/>
      </c>
      <c r="AU754" s="15" t="str">
        <f t="shared" si="699"/>
        <v/>
      </c>
      <c r="AV754" s="15" t="str">
        <f t="shared" si="700"/>
        <v/>
      </c>
      <c r="AW754" s="30" t="str">
        <f t="shared" si="701"/>
        <v/>
      </c>
      <c r="AX754" s="28" t="str">
        <f t="shared" si="734"/>
        <v/>
      </c>
      <c r="AY754" s="16" t="str">
        <f t="shared" si="706"/>
        <v/>
      </c>
      <c r="AZ754" s="16" t="str">
        <f t="shared" si="707"/>
        <v/>
      </c>
      <c r="BA754" s="16" t="str">
        <f t="shared" si="708"/>
        <v/>
      </c>
      <c r="BB754" s="16" t="str">
        <f t="shared" si="709"/>
        <v/>
      </c>
      <c r="BC754" s="16" t="str">
        <f t="shared" si="710"/>
        <v/>
      </c>
      <c r="BD754" s="16" t="str">
        <f t="shared" si="711"/>
        <v/>
      </c>
      <c r="BE754" s="16" t="str">
        <f t="shared" si="712"/>
        <v/>
      </c>
      <c r="BF754" s="16" t="str">
        <f t="shared" si="713"/>
        <v/>
      </c>
      <c r="BG754" s="16" t="str">
        <f t="shared" si="714"/>
        <v/>
      </c>
      <c r="BH754" s="16" t="str">
        <f t="shared" si="715"/>
        <v/>
      </c>
      <c r="BI754" s="16" t="str">
        <f t="shared" si="716"/>
        <v/>
      </c>
      <c r="BJ754" s="16" t="str">
        <f t="shared" si="717"/>
        <v/>
      </c>
      <c r="BK754" s="16" t="str">
        <f t="shared" si="718"/>
        <v/>
      </c>
      <c r="BL754" s="16" t="str">
        <f t="shared" si="719"/>
        <v/>
      </c>
      <c r="BM754" s="16"/>
      <c r="BN754" s="16" t="str">
        <f t="shared" si="720"/>
        <v/>
      </c>
      <c r="BO754" s="16" t="str">
        <f t="shared" si="721"/>
        <v/>
      </c>
      <c r="BP754" s="28" t="str">
        <f t="shared" si="722"/>
        <v/>
      </c>
      <c r="BQ754" s="16" t="str">
        <f t="shared" si="723"/>
        <v/>
      </c>
      <c r="BR754" s="16" t="str">
        <f t="shared" si="724"/>
        <v/>
      </c>
      <c r="BS754" s="16" t="str">
        <f t="shared" si="725"/>
        <v/>
      </c>
      <c r="BT754" s="16" t="str">
        <f t="shared" si="726"/>
        <v/>
      </c>
      <c r="BU754" s="16" t="str">
        <f t="shared" si="727"/>
        <v/>
      </c>
      <c r="BV754" s="16" t="str">
        <f t="shared" si="728"/>
        <v/>
      </c>
      <c r="BW754" s="16" t="str">
        <f t="shared" si="729"/>
        <v/>
      </c>
      <c r="BX754" s="16" t="str">
        <f t="shared" si="730"/>
        <v/>
      </c>
      <c r="BY754" s="16" t="str">
        <f t="shared" si="731"/>
        <v/>
      </c>
      <c r="BZ754" s="16" t="str">
        <f t="shared" si="752"/>
        <v/>
      </c>
      <c r="CA754" s="16" t="str">
        <f t="shared" si="752"/>
        <v/>
      </c>
      <c r="CB754" s="16" t="str">
        <f t="shared" si="752"/>
        <v/>
      </c>
      <c r="CC754" s="16" t="str">
        <f t="shared" si="752"/>
        <v/>
      </c>
      <c r="CD754" s="16" t="str">
        <f t="shared" si="752"/>
        <v/>
      </c>
      <c r="CE754" s="16" t="str">
        <f t="shared" si="752"/>
        <v/>
      </c>
      <c r="CF754" s="16" t="str">
        <f t="shared" si="752"/>
        <v/>
      </c>
      <c r="CG754" s="16" t="str">
        <f t="shared" si="752"/>
        <v/>
      </c>
      <c r="CH754" s="66" t="str">
        <f t="shared" si="733"/>
        <v/>
      </c>
      <c r="CI754" s="42" t="str">
        <f t="shared" si="745"/>
        <v/>
      </c>
      <c r="CJ754" s="42" t="str">
        <f t="shared" si="746"/>
        <v/>
      </c>
      <c r="CK754" s="42" t="str">
        <f t="shared" si="747"/>
        <v/>
      </c>
      <c r="CL754" s="42" t="str">
        <f t="shared" si="748"/>
        <v/>
      </c>
      <c r="CM754" s="42" t="str">
        <f t="shared" si="749"/>
        <v/>
      </c>
      <c r="CN754" s="65">
        <f t="shared" si="735"/>
        <v>0</v>
      </c>
      <c r="CO754" s="73"/>
      <c r="CP754" s="41">
        <f t="shared" si="702"/>
        <v>0</v>
      </c>
      <c r="CQ754" s="39">
        <f t="shared" si="703"/>
        <v>0</v>
      </c>
      <c r="CR754" s="40">
        <f t="shared" si="704"/>
        <v>0</v>
      </c>
      <c r="CS754" s="134">
        <f t="shared" si="705"/>
        <v>0</v>
      </c>
      <c r="CT754" s="17"/>
      <c r="CU754" s="129"/>
      <c r="CV754" s="130">
        <f t="shared" si="736"/>
        <v>0</v>
      </c>
      <c r="CW754" s="134">
        <f t="shared" si="737"/>
        <v>0</v>
      </c>
      <c r="CX754" s="131">
        <f>+IF($I$7="SI",'INPUTS Y LISTAS'!$B$31,0)</f>
        <v>0</v>
      </c>
      <c r="CY754" s="132"/>
      <c r="CZ754" s="130">
        <f t="shared" si="738"/>
        <v>0</v>
      </c>
      <c r="DA754" s="134">
        <f t="shared" si="739"/>
        <v>0</v>
      </c>
      <c r="DB754" s="131">
        <f>+IF($I$7="SI",'INPUTS Y LISTAS'!$B$32,0)</f>
        <v>0</v>
      </c>
      <c r="DC754" s="132"/>
      <c r="DD754" s="130">
        <f t="shared" si="740"/>
        <v>0</v>
      </c>
      <c r="DE754" s="134">
        <f t="shared" si="741"/>
        <v>0</v>
      </c>
      <c r="DF754" s="131">
        <f>+IF($I$7="SI",'INPUTS Y LISTAS'!$B$33,0)</f>
        <v>0</v>
      </c>
      <c r="DG754" s="132"/>
      <c r="DH754" s="130">
        <f t="shared" si="742"/>
        <v>0</v>
      </c>
      <c r="DI754" s="134">
        <f t="shared" si="743"/>
        <v>0</v>
      </c>
      <c r="DJ754" s="136">
        <f t="shared" si="744"/>
        <v>0</v>
      </c>
    </row>
    <row r="755" spans="3:114" ht="15.75" hidden="1" outlineLevel="2" x14ac:dyDescent="0.2">
      <c r="C755" s="14">
        <f t="shared" si="751"/>
        <v>741</v>
      </c>
      <c r="D755" s="72"/>
      <c r="E755" s="69">
        <v>1</v>
      </c>
      <c r="F755" s="69"/>
      <c r="G755" s="70"/>
      <c r="H755" s="70"/>
      <c r="I755" s="70"/>
      <c r="J755" s="70"/>
      <c r="K755" s="70"/>
      <c r="L755" s="70"/>
      <c r="M755" s="70"/>
      <c r="N755" s="70"/>
      <c r="O755" s="70"/>
      <c r="P755" s="70"/>
      <c r="Q755" s="70"/>
      <c r="R755" s="70"/>
      <c r="S755" s="70"/>
      <c r="T755" s="70"/>
      <c r="U755" s="70"/>
      <c r="V755" s="70"/>
      <c r="W755" s="70"/>
      <c r="X755" s="70"/>
      <c r="Y755" s="71"/>
      <c r="Z755" s="87" t="s">
        <v>16</v>
      </c>
      <c r="AA755" s="15" t="str">
        <f>IF(G755="","",IF(Z755="SI",G755*(1+'INPUTS Y LISTAS'!$B$15),'Modelo Estadistico'!G755))</f>
        <v/>
      </c>
      <c r="AB755" s="15" t="str">
        <f>IF(H755="","",IF(Z755="SI",H755*(1+'INPUTS Y LISTAS'!$B$15),'Modelo Estadistico'!H755))</f>
        <v/>
      </c>
      <c r="AC755" s="15" t="str">
        <f>IF(I755="","",IF(Z755="SI",I755*(1+'INPUTS Y LISTAS'!$B$15),'Modelo Estadistico'!I755))</f>
        <v/>
      </c>
      <c r="AD755" s="15" t="str">
        <f>IF(J755="","",IF(Z755="SI",J755*(1+'INPUTS Y LISTAS'!$B$15),'Modelo Estadistico'!J755))</f>
        <v/>
      </c>
      <c r="AE755" s="15" t="str">
        <f>IF(K755="","",IF(Z755="SI",K755*(1+'INPUTS Y LISTAS'!$B$15),'Modelo Estadistico'!K755))</f>
        <v/>
      </c>
      <c r="AF755" s="15" t="str">
        <f>IF(L755="","",IF(Z755="SI",L755*(1+'INPUTS Y LISTAS'!$B$15),'Modelo Estadistico'!L755))</f>
        <v/>
      </c>
      <c r="AG755" s="15" t="str">
        <f>IF(M755="","",IF(Z755="SI",M755*(1+'INPUTS Y LISTAS'!$B$15),'Modelo Estadistico'!M755))</f>
        <v/>
      </c>
      <c r="AH755" s="15" t="str">
        <f>IF(N755="","",IF(Z755="SI",N755*(1+'INPUTS Y LISTAS'!$B$15),'Modelo Estadistico'!N755))</f>
        <v/>
      </c>
      <c r="AI755" s="15" t="str">
        <f>IF(O755="","",IF(Z755="SI",O755*(1+'INPUTS Y LISTAS'!$B$15),'Modelo Estadistico'!O755))</f>
        <v/>
      </c>
      <c r="AJ755" s="15" t="str">
        <f>IF(P755="","",IF(Z755="SI",P755*(1+'INPUTS Y LISTAS'!$B$15),'Modelo Estadistico'!P755))</f>
        <v/>
      </c>
      <c r="AK755" s="15" t="str">
        <f>IF(Q755="","",IF(Z755="SI",Q755*(1+'INPUTS Y LISTAS'!$B$15),'Modelo Estadistico'!Q755))</f>
        <v/>
      </c>
      <c r="AL755" s="15" t="str">
        <f>IF(R755="","",IF(Z755="SI",R755*(1+'INPUTS Y LISTAS'!$B$15),'Modelo Estadistico'!R755))</f>
        <v/>
      </c>
      <c r="AM755" s="15" t="str">
        <f>IF(S755="","",IF(Z755="SI",S755*(1+'INPUTS Y LISTAS'!$B$15),'Modelo Estadistico'!S755))</f>
        <v/>
      </c>
      <c r="AN755" s="15" t="str">
        <f>IF(T755="","",IF(Z755="SI",T755*(1+'INPUTS Y LISTAS'!$B$15),'Modelo Estadistico'!T755))</f>
        <v/>
      </c>
      <c r="AO755" s="15" t="str">
        <f>IF(U755="","",IF(Z755="SI",U755*(1+'INPUTS Y LISTAS'!$B$15),'Modelo Estadistico'!U755))</f>
        <v/>
      </c>
      <c r="AP755" s="15" t="str">
        <f>IF(V755="","",IF(Z755="SI",V755*(1+'INPUTS Y LISTAS'!$B$15),'Modelo Estadistico'!V755))</f>
        <v/>
      </c>
      <c r="AQ755" s="15" t="str">
        <f>IF(W755="","",IF(Z755="SI",W755*(1+'INPUTS Y LISTAS'!$B$15),'Modelo Estadistico'!W755))</f>
        <v/>
      </c>
      <c r="AR755" s="15" t="str">
        <f>IF(X755="","",IF(Z755="SI",X755*(1+'INPUTS Y LISTAS'!$B$15),'Modelo Estadistico'!X755))</f>
        <v/>
      </c>
      <c r="AS755" s="71"/>
      <c r="AT755" s="29" t="str">
        <f t="shared" si="698"/>
        <v/>
      </c>
      <c r="AU755" s="15" t="str">
        <f t="shared" si="699"/>
        <v/>
      </c>
      <c r="AV755" s="15" t="str">
        <f t="shared" si="700"/>
        <v/>
      </c>
      <c r="AW755" s="30" t="str">
        <f t="shared" si="701"/>
        <v/>
      </c>
      <c r="AX755" s="28" t="str">
        <f t="shared" si="734"/>
        <v/>
      </c>
      <c r="AY755" s="16" t="str">
        <f t="shared" si="706"/>
        <v/>
      </c>
      <c r="AZ755" s="16" t="str">
        <f t="shared" si="707"/>
        <v/>
      </c>
      <c r="BA755" s="16" t="str">
        <f t="shared" si="708"/>
        <v/>
      </c>
      <c r="BB755" s="16" t="str">
        <f t="shared" si="709"/>
        <v/>
      </c>
      <c r="BC755" s="16" t="str">
        <f t="shared" si="710"/>
        <v/>
      </c>
      <c r="BD755" s="16" t="str">
        <f t="shared" si="711"/>
        <v/>
      </c>
      <c r="BE755" s="16" t="str">
        <f t="shared" si="712"/>
        <v/>
      </c>
      <c r="BF755" s="16" t="str">
        <f t="shared" si="713"/>
        <v/>
      </c>
      <c r="BG755" s="16" t="str">
        <f t="shared" si="714"/>
        <v/>
      </c>
      <c r="BH755" s="16" t="str">
        <f t="shared" si="715"/>
        <v/>
      </c>
      <c r="BI755" s="16" t="str">
        <f t="shared" si="716"/>
        <v/>
      </c>
      <c r="BJ755" s="16" t="str">
        <f t="shared" si="717"/>
        <v/>
      </c>
      <c r="BK755" s="16" t="str">
        <f t="shared" si="718"/>
        <v/>
      </c>
      <c r="BL755" s="16" t="str">
        <f t="shared" si="719"/>
        <v/>
      </c>
      <c r="BM755" s="16"/>
      <c r="BN755" s="16" t="str">
        <f t="shared" si="720"/>
        <v/>
      </c>
      <c r="BO755" s="16" t="str">
        <f t="shared" si="721"/>
        <v/>
      </c>
      <c r="BP755" s="28" t="str">
        <f t="shared" si="722"/>
        <v/>
      </c>
      <c r="BQ755" s="16" t="str">
        <f t="shared" si="723"/>
        <v/>
      </c>
      <c r="BR755" s="16" t="str">
        <f t="shared" si="724"/>
        <v/>
      </c>
      <c r="BS755" s="16" t="str">
        <f t="shared" si="725"/>
        <v/>
      </c>
      <c r="BT755" s="16" t="str">
        <f t="shared" si="726"/>
        <v/>
      </c>
      <c r="BU755" s="16" t="str">
        <f t="shared" si="727"/>
        <v/>
      </c>
      <c r="BV755" s="16" t="str">
        <f t="shared" si="728"/>
        <v/>
      </c>
      <c r="BW755" s="16" t="str">
        <f t="shared" si="729"/>
        <v/>
      </c>
      <c r="BX755" s="16" t="str">
        <f t="shared" si="730"/>
        <v/>
      </c>
      <c r="BY755" s="16" t="str">
        <f t="shared" si="731"/>
        <v/>
      </c>
      <c r="BZ755" s="16" t="str">
        <f t="shared" si="752"/>
        <v/>
      </c>
      <c r="CA755" s="16" t="str">
        <f t="shared" si="752"/>
        <v/>
      </c>
      <c r="CB755" s="16" t="str">
        <f t="shared" si="752"/>
        <v/>
      </c>
      <c r="CC755" s="16" t="str">
        <f t="shared" si="752"/>
        <v/>
      </c>
      <c r="CD755" s="16" t="str">
        <f t="shared" si="752"/>
        <v/>
      </c>
      <c r="CE755" s="16" t="str">
        <f t="shared" si="752"/>
        <v/>
      </c>
      <c r="CF755" s="16" t="str">
        <f t="shared" si="752"/>
        <v/>
      </c>
      <c r="CG755" s="16" t="str">
        <f t="shared" si="752"/>
        <v/>
      </c>
      <c r="CH755" s="66" t="str">
        <f t="shared" si="733"/>
        <v/>
      </c>
      <c r="CI755" s="42" t="str">
        <f t="shared" si="745"/>
        <v/>
      </c>
      <c r="CJ755" s="42" t="str">
        <f t="shared" si="746"/>
        <v/>
      </c>
      <c r="CK755" s="42" t="str">
        <f t="shared" si="747"/>
        <v/>
      </c>
      <c r="CL755" s="42" t="str">
        <f t="shared" si="748"/>
        <v/>
      </c>
      <c r="CM755" s="42" t="str">
        <f t="shared" si="749"/>
        <v/>
      </c>
      <c r="CN755" s="65">
        <f t="shared" si="735"/>
        <v>0</v>
      </c>
      <c r="CO755" s="73"/>
      <c r="CP755" s="41">
        <f t="shared" si="702"/>
        <v>0</v>
      </c>
      <c r="CQ755" s="39">
        <f t="shared" si="703"/>
        <v>0</v>
      </c>
      <c r="CR755" s="40">
        <f t="shared" si="704"/>
        <v>0</v>
      </c>
      <c r="CS755" s="134">
        <f t="shared" si="705"/>
        <v>0</v>
      </c>
      <c r="CT755" s="17"/>
      <c r="CU755" s="129"/>
      <c r="CV755" s="130">
        <f t="shared" si="736"/>
        <v>0</v>
      </c>
      <c r="CW755" s="134">
        <f t="shared" si="737"/>
        <v>0</v>
      </c>
      <c r="CX755" s="131">
        <f>+IF($I$7="SI",'INPUTS Y LISTAS'!$B$31,0)</f>
        <v>0</v>
      </c>
      <c r="CY755" s="132"/>
      <c r="CZ755" s="130">
        <f t="shared" si="738"/>
        <v>0</v>
      </c>
      <c r="DA755" s="134">
        <f t="shared" si="739"/>
        <v>0</v>
      </c>
      <c r="DB755" s="131">
        <f>+IF($I$7="SI",'INPUTS Y LISTAS'!$B$32,0)</f>
        <v>0</v>
      </c>
      <c r="DC755" s="132"/>
      <c r="DD755" s="130">
        <f t="shared" si="740"/>
        <v>0</v>
      </c>
      <c r="DE755" s="134">
        <f t="shared" si="741"/>
        <v>0</v>
      </c>
      <c r="DF755" s="131">
        <f>+IF($I$7="SI",'INPUTS Y LISTAS'!$B$33,0)</f>
        <v>0</v>
      </c>
      <c r="DG755" s="132"/>
      <c r="DH755" s="130">
        <f t="shared" si="742"/>
        <v>0</v>
      </c>
      <c r="DI755" s="134">
        <f t="shared" si="743"/>
        <v>0</v>
      </c>
      <c r="DJ755" s="136">
        <f t="shared" si="744"/>
        <v>0</v>
      </c>
    </row>
    <row r="756" spans="3:114" ht="15.75" hidden="1" outlineLevel="2" x14ac:dyDescent="0.2">
      <c r="C756" s="14">
        <f t="shared" si="751"/>
        <v>742</v>
      </c>
      <c r="D756" s="72"/>
      <c r="E756" s="69">
        <v>1</v>
      </c>
      <c r="F756" s="69"/>
      <c r="G756" s="70"/>
      <c r="H756" s="70"/>
      <c r="I756" s="70"/>
      <c r="J756" s="70"/>
      <c r="K756" s="70"/>
      <c r="L756" s="70"/>
      <c r="M756" s="70"/>
      <c r="N756" s="70"/>
      <c r="O756" s="70"/>
      <c r="P756" s="70"/>
      <c r="Q756" s="70"/>
      <c r="R756" s="70"/>
      <c r="S756" s="70"/>
      <c r="T756" s="70"/>
      <c r="U756" s="70"/>
      <c r="V756" s="70"/>
      <c r="W756" s="70"/>
      <c r="X756" s="70"/>
      <c r="Y756" s="71"/>
      <c r="Z756" s="87" t="s">
        <v>16</v>
      </c>
      <c r="AA756" s="15" t="str">
        <f>IF(G756="","",IF(Z756="SI",G756*(1+'INPUTS Y LISTAS'!$B$15),'Modelo Estadistico'!G756))</f>
        <v/>
      </c>
      <c r="AB756" s="15" t="str">
        <f>IF(H756="","",IF(Z756="SI",H756*(1+'INPUTS Y LISTAS'!$B$15),'Modelo Estadistico'!H756))</f>
        <v/>
      </c>
      <c r="AC756" s="15" t="str">
        <f>IF(I756="","",IF(Z756="SI",I756*(1+'INPUTS Y LISTAS'!$B$15),'Modelo Estadistico'!I756))</f>
        <v/>
      </c>
      <c r="AD756" s="15" t="str">
        <f>IF(J756="","",IF(Z756="SI",J756*(1+'INPUTS Y LISTAS'!$B$15),'Modelo Estadistico'!J756))</f>
        <v/>
      </c>
      <c r="AE756" s="15" t="str">
        <f>IF(K756="","",IF(Z756="SI",K756*(1+'INPUTS Y LISTAS'!$B$15),'Modelo Estadistico'!K756))</f>
        <v/>
      </c>
      <c r="AF756" s="15" t="str">
        <f>IF(L756="","",IF(Z756="SI",L756*(1+'INPUTS Y LISTAS'!$B$15),'Modelo Estadistico'!L756))</f>
        <v/>
      </c>
      <c r="AG756" s="15" t="str">
        <f>IF(M756="","",IF(Z756="SI",M756*(1+'INPUTS Y LISTAS'!$B$15),'Modelo Estadistico'!M756))</f>
        <v/>
      </c>
      <c r="AH756" s="15" t="str">
        <f>IF(N756="","",IF(Z756="SI",N756*(1+'INPUTS Y LISTAS'!$B$15),'Modelo Estadistico'!N756))</f>
        <v/>
      </c>
      <c r="AI756" s="15" t="str">
        <f>IF(O756="","",IF(Z756="SI",O756*(1+'INPUTS Y LISTAS'!$B$15),'Modelo Estadistico'!O756))</f>
        <v/>
      </c>
      <c r="AJ756" s="15" t="str">
        <f>IF(P756="","",IF(Z756="SI",P756*(1+'INPUTS Y LISTAS'!$B$15),'Modelo Estadistico'!P756))</f>
        <v/>
      </c>
      <c r="AK756" s="15" t="str">
        <f>IF(Q756="","",IF(Z756="SI",Q756*(1+'INPUTS Y LISTAS'!$B$15),'Modelo Estadistico'!Q756))</f>
        <v/>
      </c>
      <c r="AL756" s="15" t="str">
        <f>IF(R756="","",IF(Z756="SI",R756*(1+'INPUTS Y LISTAS'!$B$15),'Modelo Estadistico'!R756))</f>
        <v/>
      </c>
      <c r="AM756" s="15" t="str">
        <f>IF(S756="","",IF(Z756="SI",S756*(1+'INPUTS Y LISTAS'!$B$15),'Modelo Estadistico'!S756))</f>
        <v/>
      </c>
      <c r="AN756" s="15" t="str">
        <f>IF(T756="","",IF(Z756="SI",T756*(1+'INPUTS Y LISTAS'!$B$15),'Modelo Estadistico'!T756))</f>
        <v/>
      </c>
      <c r="AO756" s="15" t="str">
        <f>IF(U756="","",IF(Z756="SI",U756*(1+'INPUTS Y LISTAS'!$B$15),'Modelo Estadistico'!U756))</f>
        <v/>
      </c>
      <c r="AP756" s="15" t="str">
        <f>IF(V756="","",IF(Z756="SI",V756*(1+'INPUTS Y LISTAS'!$B$15),'Modelo Estadistico'!V756))</f>
        <v/>
      </c>
      <c r="AQ756" s="15" t="str">
        <f>IF(W756="","",IF(Z756="SI",W756*(1+'INPUTS Y LISTAS'!$B$15),'Modelo Estadistico'!W756))</f>
        <v/>
      </c>
      <c r="AR756" s="15" t="str">
        <f>IF(X756="","",IF(Z756="SI",X756*(1+'INPUTS Y LISTAS'!$B$15),'Modelo Estadistico'!X756))</f>
        <v/>
      </c>
      <c r="AS756" s="71"/>
      <c r="AT756" s="29" t="str">
        <f t="shared" si="698"/>
        <v/>
      </c>
      <c r="AU756" s="15" t="str">
        <f t="shared" si="699"/>
        <v/>
      </c>
      <c r="AV756" s="15" t="str">
        <f t="shared" si="700"/>
        <v/>
      </c>
      <c r="AW756" s="30" t="str">
        <f t="shared" si="701"/>
        <v/>
      </c>
      <c r="AX756" s="28" t="str">
        <f t="shared" si="734"/>
        <v/>
      </c>
      <c r="AY756" s="16" t="str">
        <f t="shared" si="706"/>
        <v/>
      </c>
      <c r="AZ756" s="16" t="str">
        <f t="shared" si="707"/>
        <v/>
      </c>
      <c r="BA756" s="16" t="str">
        <f t="shared" si="708"/>
        <v/>
      </c>
      <c r="BB756" s="16" t="str">
        <f t="shared" si="709"/>
        <v/>
      </c>
      <c r="BC756" s="16" t="str">
        <f t="shared" si="710"/>
        <v/>
      </c>
      <c r="BD756" s="16" t="str">
        <f t="shared" si="711"/>
        <v/>
      </c>
      <c r="BE756" s="16" t="str">
        <f t="shared" si="712"/>
        <v/>
      </c>
      <c r="BF756" s="16" t="str">
        <f t="shared" si="713"/>
        <v/>
      </c>
      <c r="BG756" s="16" t="str">
        <f t="shared" si="714"/>
        <v/>
      </c>
      <c r="BH756" s="16" t="str">
        <f t="shared" si="715"/>
        <v/>
      </c>
      <c r="BI756" s="16" t="str">
        <f t="shared" si="716"/>
        <v/>
      </c>
      <c r="BJ756" s="16" t="str">
        <f t="shared" si="717"/>
        <v/>
      </c>
      <c r="BK756" s="16" t="str">
        <f t="shared" si="718"/>
        <v/>
      </c>
      <c r="BL756" s="16" t="str">
        <f t="shared" si="719"/>
        <v/>
      </c>
      <c r="BM756" s="16"/>
      <c r="BN756" s="16" t="str">
        <f t="shared" si="720"/>
        <v/>
      </c>
      <c r="BO756" s="16" t="str">
        <f t="shared" si="721"/>
        <v/>
      </c>
      <c r="BP756" s="28" t="str">
        <f t="shared" si="722"/>
        <v/>
      </c>
      <c r="BQ756" s="16" t="str">
        <f t="shared" si="723"/>
        <v/>
      </c>
      <c r="BR756" s="16" t="str">
        <f t="shared" si="724"/>
        <v/>
      </c>
      <c r="BS756" s="16" t="str">
        <f t="shared" si="725"/>
        <v/>
      </c>
      <c r="BT756" s="16" t="str">
        <f t="shared" si="726"/>
        <v/>
      </c>
      <c r="BU756" s="16" t="str">
        <f t="shared" si="727"/>
        <v/>
      </c>
      <c r="BV756" s="16" t="str">
        <f t="shared" si="728"/>
        <v/>
      </c>
      <c r="BW756" s="16" t="str">
        <f t="shared" si="729"/>
        <v/>
      </c>
      <c r="BX756" s="16" t="str">
        <f t="shared" si="730"/>
        <v/>
      </c>
      <c r="BY756" s="16" t="str">
        <f t="shared" si="731"/>
        <v/>
      </c>
      <c r="BZ756" s="16" t="str">
        <f t="shared" si="752"/>
        <v/>
      </c>
      <c r="CA756" s="16" t="str">
        <f t="shared" si="752"/>
        <v/>
      </c>
      <c r="CB756" s="16" t="str">
        <f t="shared" si="752"/>
        <v/>
      </c>
      <c r="CC756" s="16" t="str">
        <f t="shared" si="752"/>
        <v/>
      </c>
      <c r="CD756" s="16" t="str">
        <f t="shared" si="752"/>
        <v/>
      </c>
      <c r="CE756" s="16" t="str">
        <f t="shared" si="752"/>
        <v/>
      </c>
      <c r="CF756" s="16" t="str">
        <f t="shared" si="752"/>
        <v/>
      </c>
      <c r="CG756" s="16" t="str">
        <f t="shared" si="752"/>
        <v/>
      </c>
      <c r="CH756" s="66" t="str">
        <f t="shared" si="733"/>
        <v/>
      </c>
      <c r="CI756" s="42" t="str">
        <f t="shared" si="745"/>
        <v/>
      </c>
      <c r="CJ756" s="42" t="str">
        <f t="shared" si="746"/>
        <v/>
      </c>
      <c r="CK756" s="42" t="str">
        <f t="shared" si="747"/>
        <v/>
      </c>
      <c r="CL756" s="42" t="str">
        <f t="shared" si="748"/>
        <v/>
      </c>
      <c r="CM756" s="42" t="str">
        <f t="shared" si="749"/>
        <v/>
      </c>
      <c r="CN756" s="65">
        <f t="shared" si="735"/>
        <v>0</v>
      </c>
      <c r="CO756" s="73"/>
      <c r="CP756" s="41">
        <f t="shared" si="702"/>
        <v>0</v>
      </c>
      <c r="CQ756" s="39">
        <f t="shared" si="703"/>
        <v>0</v>
      </c>
      <c r="CR756" s="40">
        <f t="shared" si="704"/>
        <v>0</v>
      </c>
      <c r="CS756" s="134">
        <f t="shared" si="705"/>
        <v>0</v>
      </c>
      <c r="CT756" s="17"/>
      <c r="CU756" s="129"/>
      <c r="CV756" s="130">
        <f t="shared" si="736"/>
        <v>0</v>
      </c>
      <c r="CW756" s="134">
        <f t="shared" si="737"/>
        <v>0</v>
      </c>
      <c r="CX756" s="131">
        <f>+IF($I$7="SI",'INPUTS Y LISTAS'!$B$31,0)</f>
        <v>0</v>
      </c>
      <c r="CY756" s="132"/>
      <c r="CZ756" s="130">
        <f t="shared" si="738"/>
        <v>0</v>
      </c>
      <c r="DA756" s="134">
        <f t="shared" si="739"/>
        <v>0</v>
      </c>
      <c r="DB756" s="131">
        <f>+IF($I$7="SI",'INPUTS Y LISTAS'!$B$32,0)</f>
        <v>0</v>
      </c>
      <c r="DC756" s="132"/>
      <c r="DD756" s="130">
        <f t="shared" si="740"/>
        <v>0</v>
      </c>
      <c r="DE756" s="134">
        <f t="shared" si="741"/>
        <v>0</v>
      </c>
      <c r="DF756" s="131">
        <f>+IF($I$7="SI",'INPUTS Y LISTAS'!$B$33,0)</f>
        <v>0</v>
      </c>
      <c r="DG756" s="132"/>
      <c r="DH756" s="130">
        <f t="shared" si="742"/>
        <v>0</v>
      </c>
      <c r="DI756" s="134">
        <f t="shared" si="743"/>
        <v>0</v>
      </c>
      <c r="DJ756" s="136">
        <f t="shared" si="744"/>
        <v>0</v>
      </c>
    </row>
    <row r="757" spans="3:114" ht="15.75" hidden="1" outlineLevel="2" x14ac:dyDescent="0.2">
      <c r="C757" s="14">
        <f t="shared" si="751"/>
        <v>743</v>
      </c>
      <c r="D757" s="72"/>
      <c r="E757" s="69">
        <v>1</v>
      </c>
      <c r="F757" s="69"/>
      <c r="G757" s="70"/>
      <c r="H757" s="70"/>
      <c r="I757" s="70"/>
      <c r="J757" s="70"/>
      <c r="K757" s="70"/>
      <c r="L757" s="70"/>
      <c r="M757" s="70"/>
      <c r="N757" s="70"/>
      <c r="O757" s="70"/>
      <c r="P757" s="70"/>
      <c r="Q757" s="70"/>
      <c r="R757" s="70"/>
      <c r="S757" s="70"/>
      <c r="T757" s="70"/>
      <c r="U757" s="70"/>
      <c r="V757" s="70"/>
      <c r="W757" s="70"/>
      <c r="X757" s="70"/>
      <c r="Y757" s="71"/>
      <c r="Z757" s="87" t="s">
        <v>16</v>
      </c>
      <c r="AA757" s="15" t="str">
        <f>IF(G757="","",IF(Z757="SI",G757*(1+'INPUTS Y LISTAS'!$B$15),'Modelo Estadistico'!G757))</f>
        <v/>
      </c>
      <c r="AB757" s="15" t="str">
        <f>IF(H757="","",IF(Z757="SI",H757*(1+'INPUTS Y LISTAS'!$B$15),'Modelo Estadistico'!H757))</f>
        <v/>
      </c>
      <c r="AC757" s="15" t="str">
        <f>IF(I757="","",IF(Z757="SI",I757*(1+'INPUTS Y LISTAS'!$B$15),'Modelo Estadistico'!I757))</f>
        <v/>
      </c>
      <c r="AD757" s="15" t="str">
        <f>IF(J757="","",IF(Z757="SI",J757*(1+'INPUTS Y LISTAS'!$B$15),'Modelo Estadistico'!J757))</f>
        <v/>
      </c>
      <c r="AE757" s="15" t="str">
        <f>IF(K757="","",IF(Z757="SI",K757*(1+'INPUTS Y LISTAS'!$B$15),'Modelo Estadistico'!K757))</f>
        <v/>
      </c>
      <c r="AF757" s="15" t="str">
        <f>IF(L757="","",IF(Z757="SI",L757*(1+'INPUTS Y LISTAS'!$B$15),'Modelo Estadistico'!L757))</f>
        <v/>
      </c>
      <c r="AG757" s="15" t="str">
        <f>IF(M757="","",IF(Z757="SI",M757*(1+'INPUTS Y LISTAS'!$B$15),'Modelo Estadistico'!M757))</f>
        <v/>
      </c>
      <c r="AH757" s="15" t="str">
        <f>IF(N757="","",IF(Z757="SI",N757*(1+'INPUTS Y LISTAS'!$B$15),'Modelo Estadistico'!N757))</f>
        <v/>
      </c>
      <c r="AI757" s="15" t="str">
        <f>IF(O757="","",IF(Z757="SI",O757*(1+'INPUTS Y LISTAS'!$B$15),'Modelo Estadistico'!O757))</f>
        <v/>
      </c>
      <c r="AJ757" s="15" t="str">
        <f>IF(P757="","",IF(Z757="SI",P757*(1+'INPUTS Y LISTAS'!$B$15),'Modelo Estadistico'!P757))</f>
        <v/>
      </c>
      <c r="AK757" s="15" t="str">
        <f>IF(Q757="","",IF(Z757="SI",Q757*(1+'INPUTS Y LISTAS'!$B$15),'Modelo Estadistico'!Q757))</f>
        <v/>
      </c>
      <c r="AL757" s="15" t="str">
        <f>IF(R757="","",IF(Z757="SI",R757*(1+'INPUTS Y LISTAS'!$B$15),'Modelo Estadistico'!R757))</f>
        <v/>
      </c>
      <c r="AM757" s="15" t="str">
        <f>IF(S757="","",IF(Z757="SI",S757*(1+'INPUTS Y LISTAS'!$B$15),'Modelo Estadistico'!S757))</f>
        <v/>
      </c>
      <c r="AN757" s="15" t="str">
        <f>IF(T757="","",IF(Z757="SI",T757*(1+'INPUTS Y LISTAS'!$B$15),'Modelo Estadistico'!T757))</f>
        <v/>
      </c>
      <c r="AO757" s="15" t="str">
        <f>IF(U757="","",IF(Z757="SI",U757*(1+'INPUTS Y LISTAS'!$B$15),'Modelo Estadistico'!U757))</f>
        <v/>
      </c>
      <c r="AP757" s="15" t="str">
        <f>IF(V757="","",IF(Z757="SI",V757*(1+'INPUTS Y LISTAS'!$B$15),'Modelo Estadistico'!V757))</f>
        <v/>
      </c>
      <c r="AQ757" s="15" t="str">
        <f>IF(W757="","",IF(Z757="SI",W757*(1+'INPUTS Y LISTAS'!$B$15),'Modelo Estadistico'!W757))</f>
        <v/>
      </c>
      <c r="AR757" s="15" t="str">
        <f>IF(X757="","",IF(Z757="SI",X757*(1+'INPUTS Y LISTAS'!$B$15),'Modelo Estadistico'!X757))</f>
        <v/>
      </c>
      <c r="AS757" s="71"/>
      <c r="AT757" s="29" t="str">
        <f t="shared" si="698"/>
        <v/>
      </c>
      <c r="AU757" s="15" t="str">
        <f t="shared" si="699"/>
        <v/>
      </c>
      <c r="AV757" s="15" t="str">
        <f t="shared" si="700"/>
        <v/>
      </c>
      <c r="AW757" s="30" t="str">
        <f t="shared" si="701"/>
        <v/>
      </c>
      <c r="AX757" s="28" t="str">
        <f t="shared" si="734"/>
        <v/>
      </c>
      <c r="AY757" s="16" t="str">
        <f t="shared" si="706"/>
        <v/>
      </c>
      <c r="AZ757" s="16" t="str">
        <f t="shared" si="707"/>
        <v/>
      </c>
      <c r="BA757" s="16" t="str">
        <f t="shared" si="708"/>
        <v/>
      </c>
      <c r="BB757" s="16" t="str">
        <f t="shared" si="709"/>
        <v/>
      </c>
      <c r="BC757" s="16" t="str">
        <f t="shared" si="710"/>
        <v/>
      </c>
      <c r="BD757" s="16" t="str">
        <f t="shared" si="711"/>
        <v/>
      </c>
      <c r="BE757" s="16" t="str">
        <f t="shared" si="712"/>
        <v/>
      </c>
      <c r="BF757" s="16" t="str">
        <f t="shared" si="713"/>
        <v/>
      </c>
      <c r="BG757" s="16" t="str">
        <f t="shared" si="714"/>
        <v/>
      </c>
      <c r="BH757" s="16" t="str">
        <f t="shared" si="715"/>
        <v/>
      </c>
      <c r="BI757" s="16" t="str">
        <f t="shared" si="716"/>
        <v/>
      </c>
      <c r="BJ757" s="16" t="str">
        <f t="shared" si="717"/>
        <v/>
      </c>
      <c r="BK757" s="16" t="str">
        <f t="shared" si="718"/>
        <v/>
      </c>
      <c r="BL757" s="16" t="str">
        <f t="shared" si="719"/>
        <v/>
      </c>
      <c r="BM757" s="16"/>
      <c r="BN757" s="16" t="str">
        <f t="shared" si="720"/>
        <v/>
      </c>
      <c r="BO757" s="16" t="str">
        <f t="shared" si="721"/>
        <v/>
      </c>
      <c r="BP757" s="28" t="str">
        <f t="shared" si="722"/>
        <v/>
      </c>
      <c r="BQ757" s="16" t="str">
        <f t="shared" si="723"/>
        <v/>
      </c>
      <c r="BR757" s="16" t="str">
        <f t="shared" si="724"/>
        <v/>
      </c>
      <c r="BS757" s="16" t="str">
        <f t="shared" si="725"/>
        <v/>
      </c>
      <c r="BT757" s="16" t="str">
        <f t="shared" si="726"/>
        <v/>
      </c>
      <c r="BU757" s="16" t="str">
        <f t="shared" si="727"/>
        <v/>
      </c>
      <c r="BV757" s="16" t="str">
        <f t="shared" si="728"/>
        <v/>
      </c>
      <c r="BW757" s="16" t="str">
        <f t="shared" si="729"/>
        <v/>
      </c>
      <c r="BX757" s="16" t="str">
        <f t="shared" si="730"/>
        <v/>
      </c>
      <c r="BY757" s="16" t="str">
        <f t="shared" si="731"/>
        <v/>
      </c>
      <c r="BZ757" s="16" t="str">
        <f t="shared" si="752"/>
        <v/>
      </c>
      <c r="CA757" s="16" t="str">
        <f t="shared" si="752"/>
        <v/>
      </c>
      <c r="CB757" s="16" t="str">
        <f t="shared" si="752"/>
        <v/>
      </c>
      <c r="CC757" s="16" t="str">
        <f t="shared" si="752"/>
        <v/>
      </c>
      <c r="CD757" s="16" t="str">
        <f t="shared" si="752"/>
        <v/>
      </c>
      <c r="CE757" s="16" t="str">
        <f t="shared" si="752"/>
        <v/>
      </c>
      <c r="CF757" s="16" t="str">
        <f t="shared" si="752"/>
        <v/>
      </c>
      <c r="CG757" s="16" t="str">
        <f t="shared" si="752"/>
        <v/>
      </c>
      <c r="CH757" s="66" t="str">
        <f t="shared" si="733"/>
        <v/>
      </c>
      <c r="CI757" s="42" t="str">
        <f t="shared" si="745"/>
        <v/>
      </c>
      <c r="CJ757" s="42" t="str">
        <f t="shared" si="746"/>
        <v/>
      </c>
      <c r="CK757" s="42" t="str">
        <f t="shared" si="747"/>
        <v/>
      </c>
      <c r="CL757" s="42" t="str">
        <f t="shared" si="748"/>
        <v/>
      </c>
      <c r="CM757" s="42" t="str">
        <f t="shared" si="749"/>
        <v/>
      </c>
      <c r="CN757" s="65">
        <f t="shared" si="735"/>
        <v>0</v>
      </c>
      <c r="CO757" s="73"/>
      <c r="CP757" s="41">
        <f t="shared" si="702"/>
        <v>0</v>
      </c>
      <c r="CQ757" s="39">
        <f t="shared" si="703"/>
        <v>0</v>
      </c>
      <c r="CR757" s="40">
        <f t="shared" si="704"/>
        <v>0</v>
      </c>
      <c r="CS757" s="134">
        <f t="shared" si="705"/>
        <v>0</v>
      </c>
      <c r="CT757" s="17"/>
      <c r="CU757" s="129"/>
      <c r="CV757" s="130">
        <f t="shared" si="736"/>
        <v>0</v>
      </c>
      <c r="CW757" s="134">
        <f t="shared" si="737"/>
        <v>0</v>
      </c>
      <c r="CX757" s="131">
        <f>+IF($I$7="SI",'INPUTS Y LISTAS'!$B$31,0)</f>
        <v>0</v>
      </c>
      <c r="CY757" s="132"/>
      <c r="CZ757" s="130">
        <f t="shared" si="738"/>
        <v>0</v>
      </c>
      <c r="DA757" s="134">
        <f t="shared" si="739"/>
        <v>0</v>
      </c>
      <c r="DB757" s="131">
        <f>+IF($I$7="SI",'INPUTS Y LISTAS'!$B$32,0)</f>
        <v>0</v>
      </c>
      <c r="DC757" s="132"/>
      <c r="DD757" s="130">
        <f t="shared" si="740"/>
        <v>0</v>
      </c>
      <c r="DE757" s="134">
        <f t="shared" si="741"/>
        <v>0</v>
      </c>
      <c r="DF757" s="131">
        <f>+IF($I$7="SI",'INPUTS Y LISTAS'!$B$33,0)</f>
        <v>0</v>
      </c>
      <c r="DG757" s="132"/>
      <c r="DH757" s="130">
        <f t="shared" si="742"/>
        <v>0</v>
      </c>
      <c r="DI757" s="134">
        <f t="shared" si="743"/>
        <v>0</v>
      </c>
      <c r="DJ757" s="136">
        <f t="shared" si="744"/>
        <v>0</v>
      </c>
    </row>
    <row r="758" spans="3:114" ht="15.75" hidden="1" outlineLevel="2" x14ac:dyDescent="0.2">
      <c r="C758" s="14">
        <f t="shared" si="751"/>
        <v>744</v>
      </c>
      <c r="D758" s="72"/>
      <c r="E758" s="69">
        <v>1</v>
      </c>
      <c r="F758" s="69"/>
      <c r="G758" s="70"/>
      <c r="H758" s="70"/>
      <c r="I758" s="70"/>
      <c r="J758" s="70"/>
      <c r="K758" s="70"/>
      <c r="L758" s="70"/>
      <c r="M758" s="70"/>
      <c r="N758" s="70"/>
      <c r="O758" s="70"/>
      <c r="P758" s="70"/>
      <c r="Q758" s="70"/>
      <c r="R758" s="70"/>
      <c r="S758" s="70"/>
      <c r="T758" s="70"/>
      <c r="U758" s="70"/>
      <c r="V758" s="70"/>
      <c r="W758" s="70"/>
      <c r="X758" s="70"/>
      <c r="Y758" s="71"/>
      <c r="Z758" s="87" t="s">
        <v>16</v>
      </c>
      <c r="AA758" s="15" t="str">
        <f>IF(G758="","",IF(Z758="SI",G758*(1+'INPUTS Y LISTAS'!$B$15),'Modelo Estadistico'!G758))</f>
        <v/>
      </c>
      <c r="AB758" s="15" t="str">
        <f>IF(H758="","",IF(Z758="SI",H758*(1+'INPUTS Y LISTAS'!$B$15),'Modelo Estadistico'!H758))</f>
        <v/>
      </c>
      <c r="AC758" s="15" t="str">
        <f>IF(I758="","",IF(Z758="SI",I758*(1+'INPUTS Y LISTAS'!$B$15),'Modelo Estadistico'!I758))</f>
        <v/>
      </c>
      <c r="AD758" s="15" t="str">
        <f>IF(J758="","",IF(Z758="SI",J758*(1+'INPUTS Y LISTAS'!$B$15),'Modelo Estadistico'!J758))</f>
        <v/>
      </c>
      <c r="AE758" s="15" t="str">
        <f>IF(K758="","",IF(Z758="SI",K758*(1+'INPUTS Y LISTAS'!$B$15),'Modelo Estadistico'!K758))</f>
        <v/>
      </c>
      <c r="AF758" s="15" t="str">
        <f>IF(L758="","",IF(Z758="SI",L758*(1+'INPUTS Y LISTAS'!$B$15),'Modelo Estadistico'!L758))</f>
        <v/>
      </c>
      <c r="AG758" s="15" t="str">
        <f>IF(M758="","",IF(Z758="SI",M758*(1+'INPUTS Y LISTAS'!$B$15),'Modelo Estadistico'!M758))</f>
        <v/>
      </c>
      <c r="AH758" s="15" t="str">
        <f>IF(N758="","",IF(Z758="SI",N758*(1+'INPUTS Y LISTAS'!$B$15),'Modelo Estadistico'!N758))</f>
        <v/>
      </c>
      <c r="AI758" s="15" t="str">
        <f>IF(O758="","",IF(Z758="SI",O758*(1+'INPUTS Y LISTAS'!$B$15),'Modelo Estadistico'!O758))</f>
        <v/>
      </c>
      <c r="AJ758" s="15" t="str">
        <f>IF(P758="","",IF(Z758="SI",P758*(1+'INPUTS Y LISTAS'!$B$15),'Modelo Estadistico'!P758))</f>
        <v/>
      </c>
      <c r="AK758" s="15" t="str">
        <f>IF(Q758="","",IF(Z758="SI",Q758*(1+'INPUTS Y LISTAS'!$B$15),'Modelo Estadistico'!Q758))</f>
        <v/>
      </c>
      <c r="AL758" s="15" t="str">
        <f>IF(R758="","",IF(Z758="SI",R758*(1+'INPUTS Y LISTAS'!$B$15),'Modelo Estadistico'!R758))</f>
        <v/>
      </c>
      <c r="AM758" s="15" t="str">
        <f>IF(S758="","",IF(Z758="SI",S758*(1+'INPUTS Y LISTAS'!$B$15),'Modelo Estadistico'!S758))</f>
        <v/>
      </c>
      <c r="AN758" s="15" t="str">
        <f>IF(T758="","",IF(Z758="SI",T758*(1+'INPUTS Y LISTAS'!$B$15),'Modelo Estadistico'!T758))</f>
        <v/>
      </c>
      <c r="AO758" s="15" t="str">
        <f>IF(U758="","",IF(Z758="SI",U758*(1+'INPUTS Y LISTAS'!$B$15),'Modelo Estadistico'!U758))</f>
        <v/>
      </c>
      <c r="AP758" s="15" t="str">
        <f>IF(V758="","",IF(Z758="SI",V758*(1+'INPUTS Y LISTAS'!$B$15),'Modelo Estadistico'!V758))</f>
        <v/>
      </c>
      <c r="AQ758" s="15" t="str">
        <f>IF(W758="","",IF(Z758="SI",W758*(1+'INPUTS Y LISTAS'!$B$15),'Modelo Estadistico'!W758))</f>
        <v/>
      </c>
      <c r="AR758" s="15" t="str">
        <f>IF(X758="","",IF(Z758="SI",X758*(1+'INPUTS Y LISTAS'!$B$15),'Modelo Estadistico'!X758))</f>
        <v/>
      </c>
      <c r="AS758" s="71"/>
      <c r="AT758" s="29" t="str">
        <f t="shared" si="698"/>
        <v/>
      </c>
      <c r="AU758" s="15" t="str">
        <f t="shared" si="699"/>
        <v/>
      </c>
      <c r="AV758" s="15" t="str">
        <f t="shared" si="700"/>
        <v/>
      </c>
      <c r="AW758" s="30" t="str">
        <f t="shared" si="701"/>
        <v/>
      </c>
      <c r="AX758" s="28" t="str">
        <f t="shared" si="734"/>
        <v/>
      </c>
      <c r="AY758" s="16" t="str">
        <f t="shared" si="706"/>
        <v/>
      </c>
      <c r="AZ758" s="16" t="str">
        <f t="shared" si="707"/>
        <v/>
      </c>
      <c r="BA758" s="16" t="str">
        <f t="shared" si="708"/>
        <v/>
      </c>
      <c r="BB758" s="16" t="str">
        <f t="shared" si="709"/>
        <v/>
      </c>
      <c r="BC758" s="16" t="str">
        <f t="shared" si="710"/>
        <v/>
      </c>
      <c r="BD758" s="16" t="str">
        <f t="shared" si="711"/>
        <v/>
      </c>
      <c r="BE758" s="16" t="str">
        <f t="shared" si="712"/>
        <v/>
      </c>
      <c r="BF758" s="16" t="str">
        <f t="shared" si="713"/>
        <v/>
      </c>
      <c r="BG758" s="16" t="str">
        <f t="shared" si="714"/>
        <v/>
      </c>
      <c r="BH758" s="16" t="str">
        <f t="shared" si="715"/>
        <v/>
      </c>
      <c r="BI758" s="16" t="str">
        <f t="shared" si="716"/>
        <v/>
      </c>
      <c r="BJ758" s="16" t="str">
        <f t="shared" si="717"/>
        <v/>
      </c>
      <c r="BK758" s="16" t="str">
        <f t="shared" si="718"/>
        <v/>
      </c>
      <c r="BL758" s="16" t="str">
        <f t="shared" si="719"/>
        <v/>
      </c>
      <c r="BM758" s="16"/>
      <c r="BN758" s="16" t="str">
        <f t="shared" si="720"/>
        <v/>
      </c>
      <c r="BO758" s="16" t="str">
        <f t="shared" si="721"/>
        <v/>
      </c>
      <c r="BP758" s="28" t="str">
        <f t="shared" si="722"/>
        <v/>
      </c>
      <c r="BQ758" s="16" t="str">
        <f t="shared" si="723"/>
        <v/>
      </c>
      <c r="BR758" s="16" t="str">
        <f t="shared" si="724"/>
        <v/>
      </c>
      <c r="BS758" s="16" t="str">
        <f t="shared" si="725"/>
        <v/>
      </c>
      <c r="BT758" s="16" t="str">
        <f t="shared" si="726"/>
        <v/>
      </c>
      <c r="BU758" s="16" t="str">
        <f t="shared" si="727"/>
        <v/>
      </c>
      <c r="BV758" s="16" t="str">
        <f t="shared" si="728"/>
        <v/>
      </c>
      <c r="BW758" s="16" t="str">
        <f t="shared" si="729"/>
        <v/>
      </c>
      <c r="BX758" s="16" t="str">
        <f t="shared" si="730"/>
        <v/>
      </c>
      <c r="BY758" s="16" t="str">
        <f t="shared" si="731"/>
        <v/>
      </c>
      <c r="BZ758" s="16" t="str">
        <f t="shared" si="752"/>
        <v/>
      </c>
      <c r="CA758" s="16" t="str">
        <f t="shared" si="752"/>
        <v/>
      </c>
      <c r="CB758" s="16" t="str">
        <f t="shared" si="752"/>
        <v/>
      </c>
      <c r="CC758" s="16" t="str">
        <f t="shared" si="752"/>
        <v/>
      </c>
      <c r="CD758" s="16" t="str">
        <f t="shared" si="752"/>
        <v/>
      </c>
      <c r="CE758" s="16" t="str">
        <f t="shared" si="752"/>
        <v/>
      </c>
      <c r="CF758" s="16" t="str">
        <f t="shared" si="752"/>
        <v/>
      </c>
      <c r="CG758" s="16" t="str">
        <f t="shared" si="752"/>
        <v/>
      </c>
      <c r="CH758" s="66" t="str">
        <f t="shared" si="733"/>
        <v/>
      </c>
      <c r="CI758" s="42" t="str">
        <f t="shared" si="745"/>
        <v/>
      </c>
      <c r="CJ758" s="42" t="str">
        <f t="shared" si="746"/>
        <v/>
      </c>
      <c r="CK758" s="42" t="str">
        <f t="shared" si="747"/>
        <v/>
      </c>
      <c r="CL758" s="42" t="str">
        <f t="shared" si="748"/>
        <v/>
      </c>
      <c r="CM758" s="42" t="str">
        <f t="shared" si="749"/>
        <v/>
      </c>
      <c r="CN758" s="65">
        <f t="shared" si="735"/>
        <v>0</v>
      </c>
      <c r="CO758" s="73"/>
      <c r="CP758" s="41">
        <f t="shared" si="702"/>
        <v>0</v>
      </c>
      <c r="CQ758" s="39">
        <f t="shared" si="703"/>
        <v>0</v>
      </c>
      <c r="CR758" s="40">
        <f t="shared" si="704"/>
        <v>0</v>
      </c>
      <c r="CS758" s="134">
        <f t="shared" si="705"/>
        <v>0</v>
      </c>
      <c r="CT758" s="17"/>
      <c r="CU758" s="129"/>
      <c r="CV758" s="130">
        <f t="shared" si="736"/>
        <v>0</v>
      </c>
      <c r="CW758" s="134">
        <f t="shared" si="737"/>
        <v>0</v>
      </c>
      <c r="CX758" s="131">
        <f>+IF($I$7="SI",'INPUTS Y LISTAS'!$B$31,0)</f>
        <v>0</v>
      </c>
      <c r="CY758" s="132"/>
      <c r="CZ758" s="130">
        <f t="shared" si="738"/>
        <v>0</v>
      </c>
      <c r="DA758" s="134">
        <f t="shared" si="739"/>
        <v>0</v>
      </c>
      <c r="DB758" s="131">
        <f>+IF($I$7="SI",'INPUTS Y LISTAS'!$B$32,0)</f>
        <v>0</v>
      </c>
      <c r="DC758" s="132"/>
      <c r="DD758" s="130">
        <f t="shared" si="740"/>
        <v>0</v>
      </c>
      <c r="DE758" s="134">
        <f t="shared" si="741"/>
        <v>0</v>
      </c>
      <c r="DF758" s="131">
        <f>+IF($I$7="SI",'INPUTS Y LISTAS'!$B$33,0)</f>
        <v>0</v>
      </c>
      <c r="DG758" s="132"/>
      <c r="DH758" s="130">
        <f t="shared" si="742"/>
        <v>0</v>
      </c>
      <c r="DI758" s="134">
        <f t="shared" si="743"/>
        <v>0</v>
      </c>
      <c r="DJ758" s="136">
        <f t="shared" si="744"/>
        <v>0</v>
      </c>
    </row>
    <row r="759" spans="3:114" ht="15.75" hidden="1" outlineLevel="2" x14ac:dyDescent="0.2">
      <c r="C759" s="14">
        <f t="shared" si="751"/>
        <v>745</v>
      </c>
      <c r="D759" s="72"/>
      <c r="E759" s="69">
        <v>1</v>
      </c>
      <c r="F759" s="69"/>
      <c r="G759" s="70"/>
      <c r="H759" s="70"/>
      <c r="I759" s="70"/>
      <c r="J759" s="70"/>
      <c r="K759" s="70"/>
      <c r="L759" s="70"/>
      <c r="M759" s="70"/>
      <c r="N759" s="70"/>
      <c r="O759" s="70"/>
      <c r="P759" s="70"/>
      <c r="Q759" s="70"/>
      <c r="R759" s="70"/>
      <c r="S759" s="70"/>
      <c r="T759" s="70"/>
      <c r="U759" s="70"/>
      <c r="V759" s="70"/>
      <c r="W759" s="70"/>
      <c r="X759" s="70"/>
      <c r="Y759" s="71"/>
      <c r="Z759" s="87" t="s">
        <v>16</v>
      </c>
      <c r="AA759" s="15" t="str">
        <f>IF(G759="","",IF(Z759="SI",G759*(1+'INPUTS Y LISTAS'!$B$15),'Modelo Estadistico'!G759))</f>
        <v/>
      </c>
      <c r="AB759" s="15" t="str">
        <f>IF(H759="","",IF(Z759="SI",H759*(1+'INPUTS Y LISTAS'!$B$15),'Modelo Estadistico'!H759))</f>
        <v/>
      </c>
      <c r="AC759" s="15" t="str">
        <f>IF(I759="","",IF(Z759="SI",I759*(1+'INPUTS Y LISTAS'!$B$15),'Modelo Estadistico'!I759))</f>
        <v/>
      </c>
      <c r="AD759" s="15" t="str">
        <f>IF(J759="","",IF(Z759="SI",J759*(1+'INPUTS Y LISTAS'!$B$15),'Modelo Estadistico'!J759))</f>
        <v/>
      </c>
      <c r="AE759" s="15" t="str">
        <f>IF(K759="","",IF(Z759="SI",K759*(1+'INPUTS Y LISTAS'!$B$15),'Modelo Estadistico'!K759))</f>
        <v/>
      </c>
      <c r="AF759" s="15" t="str">
        <f>IF(L759="","",IF(Z759="SI",L759*(1+'INPUTS Y LISTAS'!$B$15),'Modelo Estadistico'!L759))</f>
        <v/>
      </c>
      <c r="AG759" s="15" t="str">
        <f>IF(M759="","",IF(Z759="SI",M759*(1+'INPUTS Y LISTAS'!$B$15),'Modelo Estadistico'!M759))</f>
        <v/>
      </c>
      <c r="AH759" s="15" t="str">
        <f>IF(N759="","",IF(Z759="SI",N759*(1+'INPUTS Y LISTAS'!$B$15),'Modelo Estadistico'!N759))</f>
        <v/>
      </c>
      <c r="AI759" s="15" t="str">
        <f>IF(O759="","",IF(Z759="SI",O759*(1+'INPUTS Y LISTAS'!$B$15),'Modelo Estadistico'!O759))</f>
        <v/>
      </c>
      <c r="AJ759" s="15" t="str">
        <f>IF(P759="","",IF(Z759="SI",P759*(1+'INPUTS Y LISTAS'!$B$15),'Modelo Estadistico'!P759))</f>
        <v/>
      </c>
      <c r="AK759" s="15" t="str">
        <f>IF(Q759="","",IF(Z759="SI",Q759*(1+'INPUTS Y LISTAS'!$B$15),'Modelo Estadistico'!Q759))</f>
        <v/>
      </c>
      <c r="AL759" s="15" t="str">
        <f>IF(R759="","",IF(Z759="SI",R759*(1+'INPUTS Y LISTAS'!$B$15),'Modelo Estadistico'!R759))</f>
        <v/>
      </c>
      <c r="AM759" s="15" t="str">
        <f>IF(S759="","",IF(Z759="SI",S759*(1+'INPUTS Y LISTAS'!$B$15),'Modelo Estadistico'!S759))</f>
        <v/>
      </c>
      <c r="AN759" s="15" t="str">
        <f>IF(T759="","",IF(Z759="SI",T759*(1+'INPUTS Y LISTAS'!$B$15),'Modelo Estadistico'!T759))</f>
        <v/>
      </c>
      <c r="AO759" s="15" t="str">
        <f>IF(U759="","",IF(Z759="SI",U759*(1+'INPUTS Y LISTAS'!$B$15),'Modelo Estadistico'!U759))</f>
        <v/>
      </c>
      <c r="AP759" s="15" t="str">
        <f>IF(V759="","",IF(Z759="SI",V759*(1+'INPUTS Y LISTAS'!$B$15),'Modelo Estadistico'!V759))</f>
        <v/>
      </c>
      <c r="AQ759" s="15" t="str">
        <f>IF(W759="","",IF(Z759="SI",W759*(1+'INPUTS Y LISTAS'!$B$15),'Modelo Estadistico'!W759))</f>
        <v/>
      </c>
      <c r="AR759" s="15" t="str">
        <f>IF(X759="","",IF(Z759="SI",X759*(1+'INPUTS Y LISTAS'!$B$15),'Modelo Estadistico'!X759))</f>
        <v/>
      </c>
      <c r="AS759" s="71"/>
      <c r="AT759" s="29" t="str">
        <f t="shared" si="698"/>
        <v/>
      </c>
      <c r="AU759" s="15" t="str">
        <f t="shared" si="699"/>
        <v/>
      </c>
      <c r="AV759" s="15" t="str">
        <f t="shared" si="700"/>
        <v/>
      </c>
      <c r="AW759" s="30" t="str">
        <f t="shared" si="701"/>
        <v/>
      </c>
      <c r="AX759" s="28" t="str">
        <f t="shared" si="734"/>
        <v/>
      </c>
      <c r="AY759" s="16" t="str">
        <f t="shared" si="706"/>
        <v/>
      </c>
      <c r="AZ759" s="16" t="str">
        <f t="shared" si="707"/>
        <v/>
      </c>
      <c r="BA759" s="16" t="str">
        <f t="shared" si="708"/>
        <v/>
      </c>
      <c r="BB759" s="16" t="str">
        <f t="shared" si="709"/>
        <v/>
      </c>
      <c r="BC759" s="16" t="str">
        <f t="shared" si="710"/>
        <v/>
      </c>
      <c r="BD759" s="16" t="str">
        <f t="shared" si="711"/>
        <v/>
      </c>
      <c r="BE759" s="16" t="str">
        <f t="shared" si="712"/>
        <v/>
      </c>
      <c r="BF759" s="16" t="str">
        <f t="shared" si="713"/>
        <v/>
      </c>
      <c r="BG759" s="16" t="str">
        <f t="shared" si="714"/>
        <v/>
      </c>
      <c r="BH759" s="16" t="str">
        <f t="shared" si="715"/>
        <v/>
      </c>
      <c r="BI759" s="16" t="str">
        <f t="shared" si="716"/>
        <v/>
      </c>
      <c r="BJ759" s="16" t="str">
        <f t="shared" si="717"/>
        <v/>
      </c>
      <c r="BK759" s="16" t="str">
        <f t="shared" si="718"/>
        <v/>
      </c>
      <c r="BL759" s="16" t="str">
        <f t="shared" si="719"/>
        <v/>
      </c>
      <c r="BM759" s="16"/>
      <c r="BN759" s="16" t="str">
        <f t="shared" si="720"/>
        <v/>
      </c>
      <c r="BO759" s="16" t="str">
        <f t="shared" si="721"/>
        <v/>
      </c>
      <c r="BP759" s="28" t="str">
        <f t="shared" si="722"/>
        <v/>
      </c>
      <c r="BQ759" s="16" t="str">
        <f t="shared" si="723"/>
        <v/>
      </c>
      <c r="BR759" s="16" t="str">
        <f t="shared" si="724"/>
        <v/>
      </c>
      <c r="BS759" s="16" t="str">
        <f t="shared" si="725"/>
        <v/>
      </c>
      <c r="BT759" s="16" t="str">
        <f t="shared" si="726"/>
        <v/>
      </c>
      <c r="BU759" s="16" t="str">
        <f t="shared" si="727"/>
        <v/>
      </c>
      <c r="BV759" s="16" t="str">
        <f t="shared" si="728"/>
        <v/>
      </c>
      <c r="BW759" s="16" t="str">
        <f t="shared" si="729"/>
        <v/>
      </c>
      <c r="BX759" s="16" t="str">
        <f t="shared" si="730"/>
        <v/>
      </c>
      <c r="BY759" s="16" t="str">
        <f t="shared" si="731"/>
        <v/>
      </c>
      <c r="BZ759" s="16" t="str">
        <f t="shared" si="752"/>
        <v/>
      </c>
      <c r="CA759" s="16" t="str">
        <f t="shared" si="752"/>
        <v/>
      </c>
      <c r="CB759" s="16" t="str">
        <f t="shared" si="752"/>
        <v/>
      </c>
      <c r="CC759" s="16" t="str">
        <f t="shared" si="752"/>
        <v/>
      </c>
      <c r="CD759" s="16" t="str">
        <f t="shared" si="752"/>
        <v/>
      </c>
      <c r="CE759" s="16" t="str">
        <f t="shared" si="752"/>
        <v/>
      </c>
      <c r="CF759" s="16" t="str">
        <f t="shared" si="752"/>
        <v/>
      </c>
      <c r="CG759" s="16" t="str">
        <f t="shared" si="752"/>
        <v/>
      </c>
      <c r="CH759" s="66" t="str">
        <f t="shared" si="733"/>
        <v/>
      </c>
      <c r="CI759" s="42" t="str">
        <f t="shared" si="745"/>
        <v/>
      </c>
      <c r="CJ759" s="42" t="str">
        <f t="shared" si="746"/>
        <v/>
      </c>
      <c r="CK759" s="42" t="str">
        <f t="shared" si="747"/>
        <v/>
      </c>
      <c r="CL759" s="42" t="str">
        <f t="shared" si="748"/>
        <v/>
      </c>
      <c r="CM759" s="42" t="str">
        <f t="shared" si="749"/>
        <v/>
      </c>
      <c r="CN759" s="65">
        <f t="shared" si="735"/>
        <v>0</v>
      </c>
      <c r="CO759" s="73"/>
      <c r="CP759" s="41">
        <f t="shared" si="702"/>
        <v>0</v>
      </c>
      <c r="CQ759" s="39">
        <f t="shared" si="703"/>
        <v>0</v>
      </c>
      <c r="CR759" s="40">
        <f t="shared" si="704"/>
        <v>0</v>
      </c>
      <c r="CS759" s="134">
        <f t="shared" si="705"/>
        <v>0</v>
      </c>
      <c r="CT759" s="17"/>
      <c r="CU759" s="129"/>
      <c r="CV759" s="130">
        <f t="shared" si="736"/>
        <v>0</v>
      </c>
      <c r="CW759" s="134">
        <f t="shared" si="737"/>
        <v>0</v>
      </c>
      <c r="CX759" s="131">
        <f>+IF($I$7="SI",'INPUTS Y LISTAS'!$B$31,0)</f>
        <v>0</v>
      </c>
      <c r="CY759" s="132"/>
      <c r="CZ759" s="130">
        <f t="shared" si="738"/>
        <v>0</v>
      </c>
      <c r="DA759" s="134">
        <f t="shared" si="739"/>
        <v>0</v>
      </c>
      <c r="DB759" s="131">
        <f>+IF($I$7="SI",'INPUTS Y LISTAS'!$B$32,0)</f>
        <v>0</v>
      </c>
      <c r="DC759" s="132"/>
      <c r="DD759" s="130">
        <f t="shared" si="740"/>
        <v>0</v>
      </c>
      <c r="DE759" s="134">
        <f t="shared" si="741"/>
        <v>0</v>
      </c>
      <c r="DF759" s="131">
        <f>+IF($I$7="SI",'INPUTS Y LISTAS'!$B$33,0)</f>
        <v>0</v>
      </c>
      <c r="DG759" s="132"/>
      <c r="DH759" s="130">
        <f t="shared" si="742"/>
        <v>0</v>
      </c>
      <c r="DI759" s="134">
        <f t="shared" si="743"/>
        <v>0</v>
      </c>
      <c r="DJ759" s="136">
        <f t="shared" si="744"/>
        <v>0</v>
      </c>
    </row>
    <row r="760" spans="3:114" ht="15.75" hidden="1" outlineLevel="2" x14ac:dyDescent="0.2">
      <c r="C760" s="14">
        <f t="shared" si="751"/>
        <v>746</v>
      </c>
      <c r="D760" s="72"/>
      <c r="E760" s="69">
        <v>1</v>
      </c>
      <c r="F760" s="69"/>
      <c r="G760" s="70"/>
      <c r="H760" s="70"/>
      <c r="I760" s="70"/>
      <c r="J760" s="70"/>
      <c r="K760" s="70"/>
      <c r="L760" s="70"/>
      <c r="M760" s="70"/>
      <c r="N760" s="70"/>
      <c r="O760" s="70"/>
      <c r="P760" s="70"/>
      <c r="Q760" s="70"/>
      <c r="R760" s="70"/>
      <c r="S760" s="70"/>
      <c r="T760" s="70"/>
      <c r="U760" s="70"/>
      <c r="V760" s="70"/>
      <c r="W760" s="70"/>
      <c r="X760" s="70"/>
      <c r="Y760" s="71"/>
      <c r="Z760" s="87" t="s">
        <v>16</v>
      </c>
      <c r="AA760" s="15" t="str">
        <f>IF(G760="","",IF(Z760="SI",G760*(1+'INPUTS Y LISTAS'!$B$15),'Modelo Estadistico'!G760))</f>
        <v/>
      </c>
      <c r="AB760" s="15" t="str">
        <f>IF(H760="","",IF(Z760="SI",H760*(1+'INPUTS Y LISTAS'!$B$15),'Modelo Estadistico'!H760))</f>
        <v/>
      </c>
      <c r="AC760" s="15" t="str">
        <f>IF(I760="","",IF(Z760="SI",I760*(1+'INPUTS Y LISTAS'!$B$15),'Modelo Estadistico'!I760))</f>
        <v/>
      </c>
      <c r="AD760" s="15" t="str">
        <f>IF(J760="","",IF(Z760="SI",J760*(1+'INPUTS Y LISTAS'!$B$15),'Modelo Estadistico'!J760))</f>
        <v/>
      </c>
      <c r="AE760" s="15" t="str">
        <f>IF(K760="","",IF(Z760="SI",K760*(1+'INPUTS Y LISTAS'!$B$15),'Modelo Estadistico'!K760))</f>
        <v/>
      </c>
      <c r="AF760" s="15" t="str">
        <f>IF(L760="","",IF(Z760="SI",L760*(1+'INPUTS Y LISTAS'!$B$15),'Modelo Estadistico'!L760))</f>
        <v/>
      </c>
      <c r="AG760" s="15" t="str">
        <f>IF(M760="","",IF(Z760="SI",M760*(1+'INPUTS Y LISTAS'!$B$15),'Modelo Estadistico'!M760))</f>
        <v/>
      </c>
      <c r="AH760" s="15" t="str">
        <f>IF(N760="","",IF(Z760="SI",N760*(1+'INPUTS Y LISTAS'!$B$15),'Modelo Estadistico'!N760))</f>
        <v/>
      </c>
      <c r="AI760" s="15" t="str">
        <f>IF(O760="","",IF(Z760="SI",O760*(1+'INPUTS Y LISTAS'!$B$15),'Modelo Estadistico'!O760))</f>
        <v/>
      </c>
      <c r="AJ760" s="15" t="str">
        <f>IF(P760="","",IF(Z760="SI",P760*(1+'INPUTS Y LISTAS'!$B$15),'Modelo Estadistico'!P760))</f>
        <v/>
      </c>
      <c r="AK760" s="15" t="str">
        <f>IF(Q760="","",IF(Z760="SI",Q760*(1+'INPUTS Y LISTAS'!$B$15),'Modelo Estadistico'!Q760))</f>
        <v/>
      </c>
      <c r="AL760" s="15" t="str">
        <f>IF(R760="","",IF(Z760="SI",R760*(1+'INPUTS Y LISTAS'!$B$15),'Modelo Estadistico'!R760))</f>
        <v/>
      </c>
      <c r="AM760" s="15" t="str">
        <f>IF(S760="","",IF(Z760="SI",S760*(1+'INPUTS Y LISTAS'!$B$15),'Modelo Estadistico'!S760))</f>
        <v/>
      </c>
      <c r="AN760" s="15" t="str">
        <f>IF(T760="","",IF(Z760="SI",T760*(1+'INPUTS Y LISTAS'!$B$15),'Modelo Estadistico'!T760))</f>
        <v/>
      </c>
      <c r="AO760" s="15" t="str">
        <f>IF(U760="","",IF(Z760="SI",U760*(1+'INPUTS Y LISTAS'!$B$15),'Modelo Estadistico'!U760))</f>
        <v/>
      </c>
      <c r="AP760" s="15" t="str">
        <f>IF(V760="","",IF(Z760="SI",V760*(1+'INPUTS Y LISTAS'!$B$15),'Modelo Estadistico'!V760))</f>
        <v/>
      </c>
      <c r="AQ760" s="15" t="str">
        <f>IF(W760="","",IF(Z760="SI",W760*(1+'INPUTS Y LISTAS'!$B$15),'Modelo Estadistico'!W760))</f>
        <v/>
      </c>
      <c r="AR760" s="15" t="str">
        <f>IF(X760="","",IF(Z760="SI",X760*(1+'INPUTS Y LISTAS'!$B$15),'Modelo Estadistico'!X760))</f>
        <v/>
      </c>
      <c r="AS760" s="71"/>
      <c r="AT760" s="29" t="str">
        <f t="shared" si="698"/>
        <v/>
      </c>
      <c r="AU760" s="15" t="str">
        <f t="shared" si="699"/>
        <v/>
      </c>
      <c r="AV760" s="15" t="str">
        <f t="shared" si="700"/>
        <v/>
      </c>
      <c r="AW760" s="30" t="str">
        <f t="shared" si="701"/>
        <v/>
      </c>
      <c r="AX760" s="28" t="str">
        <f t="shared" si="734"/>
        <v/>
      </c>
      <c r="AY760" s="16" t="str">
        <f t="shared" si="706"/>
        <v/>
      </c>
      <c r="AZ760" s="16" t="str">
        <f t="shared" si="707"/>
        <v/>
      </c>
      <c r="BA760" s="16" t="str">
        <f t="shared" si="708"/>
        <v/>
      </c>
      <c r="BB760" s="16" t="str">
        <f t="shared" si="709"/>
        <v/>
      </c>
      <c r="BC760" s="16" t="str">
        <f t="shared" si="710"/>
        <v/>
      </c>
      <c r="BD760" s="16" t="str">
        <f t="shared" si="711"/>
        <v/>
      </c>
      <c r="BE760" s="16" t="str">
        <f t="shared" si="712"/>
        <v/>
      </c>
      <c r="BF760" s="16" t="str">
        <f t="shared" si="713"/>
        <v/>
      </c>
      <c r="BG760" s="16" t="str">
        <f t="shared" si="714"/>
        <v/>
      </c>
      <c r="BH760" s="16" t="str">
        <f t="shared" si="715"/>
        <v/>
      </c>
      <c r="BI760" s="16" t="str">
        <f t="shared" si="716"/>
        <v/>
      </c>
      <c r="BJ760" s="16" t="str">
        <f t="shared" si="717"/>
        <v/>
      </c>
      <c r="BK760" s="16" t="str">
        <f t="shared" si="718"/>
        <v/>
      </c>
      <c r="BL760" s="16" t="str">
        <f t="shared" si="719"/>
        <v/>
      </c>
      <c r="BM760" s="16"/>
      <c r="BN760" s="16" t="str">
        <f t="shared" si="720"/>
        <v/>
      </c>
      <c r="BO760" s="16" t="str">
        <f t="shared" si="721"/>
        <v/>
      </c>
      <c r="BP760" s="28" t="str">
        <f t="shared" si="722"/>
        <v/>
      </c>
      <c r="BQ760" s="16" t="str">
        <f t="shared" si="723"/>
        <v/>
      </c>
      <c r="BR760" s="16" t="str">
        <f t="shared" si="724"/>
        <v/>
      </c>
      <c r="BS760" s="16" t="str">
        <f t="shared" si="725"/>
        <v/>
      </c>
      <c r="BT760" s="16" t="str">
        <f t="shared" si="726"/>
        <v/>
      </c>
      <c r="BU760" s="16" t="str">
        <f t="shared" si="727"/>
        <v/>
      </c>
      <c r="BV760" s="16" t="str">
        <f t="shared" si="728"/>
        <v/>
      </c>
      <c r="BW760" s="16" t="str">
        <f t="shared" si="729"/>
        <v/>
      </c>
      <c r="BX760" s="16" t="str">
        <f t="shared" si="730"/>
        <v/>
      </c>
      <c r="BY760" s="16" t="str">
        <f t="shared" si="731"/>
        <v/>
      </c>
      <c r="BZ760" s="16" t="str">
        <f t="shared" si="752"/>
        <v/>
      </c>
      <c r="CA760" s="16" t="str">
        <f t="shared" si="752"/>
        <v/>
      </c>
      <c r="CB760" s="16" t="str">
        <f t="shared" si="752"/>
        <v/>
      </c>
      <c r="CC760" s="16" t="str">
        <f t="shared" si="752"/>
        <v/>
      </c>
      <c r="CD760" s="16" t="str">
        <f t="shared" si="752"/>
        <v/>
      </c>
      <c r="CE760" s="16" t="str">
        <f t="shared" si="752"/>
        <v/>
      </c>
      <c r="CF760" s="16" t="str">
        <f t="shared" si="752"/>
        <v/>
      </c>
      <c r="CG760" s="16" t="str">
        <f t="shared" si="752"/>
        <v/>
      </c>
      <c r="CH760" s="66" t="str">
        <f t="shared" si="733"/>
        <v/>
      </c>
      <c r="CI760" s="42" t="str">
        <f t="shared" si="745"/>
        <v/>
      </c>
      <c r="CJ760" s="42" t="str">
        <f t="shared" si="746"/>
        <v/>
      </c>
      <c r="CK760" s="42" t="str">
        <f t="shared" si="747"/>
        <v/>
      </c>
      <c r="CL760" s="42" t="str">
        <f t="shared" si="748"/>
        <v/>
      </c>
      <c r="CM760" s="42" t="str">
        <f t="shared" si="749"/>
        <v/>
      </c>
      <c r="CN760" s="65">
        <f t="shared" si="735"/>
        <v>0</v>
      </c>
      <c r="CO760" s="73"/>
      <c r="CP760" s="41">
        <f t="shared" si="702"/>
        <v>0</v>
      </c>
      <c r="CQ760" s="39">
        <f t="shared" si="703"/>
        <v>0</v>
      </c>
      <c r="CR760" s="40">
        <f t="shared" si="704"/>
        <v>0</v>
      </c>
      <c r="CS760" s="134">
        <f t="shared" si="705"/>
        <v>0</v>
      </c>
      <c r="CT760" s="17"/>
      <c r="CU760" s="129"/>
      <c r="CV760" s="130">
        <f t="shared" si="736"/>
        <v>0</v>
      </c>
      <c r="CW760" s="134">
        <f t="shared" si="737"/>
        <v>0</v>
      </c>
      <c r="CX760" s="131">
        <f>+IF($I$7="SI",'INPUTS Y LISTAS'!$B$31,0)</f>
        <v>0</v>
      </c>
      <c r="CY760" s="132"/>
      <c r="CZ760" s="130">
        <f t="shared" si="738"/>
        <v>0</v>
      </c>
      <c r="DA760" s="134">
        <f t="shared" si="739"/>
        <v>0</v>
      </c>
      <c r="DB760" s="131">
        <f>+IF($I$7="SI",'INPUTS Y LISTAS'!$B$32,0)</f>
        <v>0</v>
      </c>
      <c r="DC760" s="132"/>
      <c r="DD760" s="130">
        <f t="shared" si="740"/>
        <v>0</v>
      </c>
      <c r="DE760" s="134">
        <f t="shared" si="741"/>
        <v>0</v>
      </c>
      <c r="DF760" s="131">
        <f>+IF($I$7="SI",'INPUTS Y LISTAS'!$B$33,0)</f>
        <v>0</v>
      </c>
      <c r="DG760" s="132"/>
      <c r="DH760" s="130">
        <f t="shared" si="742"/>
        <v>0</v>
      </c>
      <c r="DI760" s="134">
        <f t="shared" si="743"/>
        <v>0</v>
      </c>
      <c r="DJ760" s="136">
        <f t="shared" si="744"/>
        <v>0</v>
      </c>
    </row>
    <row r="761" spans="3:114" ht="15.75" hidden="1" outlineLevel="2" x14ac:dyDescent="0.2">
      <c r="C761" s="14">
        <f t="shared" si="751"/>
        <v>747</v>
      </c>
      <c r="D761" s="72"/>
      <c r="E761" s="69">
        <v>1</v>
      </c>
      <c r="F761" s="69"/>
      <c r="G761" s="70"/>
      <c r="H761" s="70"/>
      <c r="I761" s="70"/>
      <c r="J761" s="70"/>
      <c r="K761" s="70"/>
      <c r="L761" s="70"/>
      <c r="M761" s="70"/>
      <c r="N761" s="70"/>
      <c r="O761" s="70"/>
      <c r="P761" s="70"/>
      <c r="Q761" s="70"/>
      <c r="R761" s="70"/>
      <c r="S761" s="70"/>
      <c r="T761" s="70"/>
      <c r="U761" s="70"/>
      <c r="V761" s="70"/>
      <c r="W761" s="70"/>
      <c r="X761" s="70"/>
      <c r="Y761" s="71"/>
      <c r="Z761" s="87" t="s">
        <v>16</v>
      </c>
      <c r="AA761" s="15" t="str">
        <f>IF(G761="","",IF(Z761="SI",G761*(1+'INPUTS Y LISTAS'!$B$15),'Modelo Estadistico'!G761))</f>
        <v/>
      </c>
      <c r="AB761" s="15" t="str">
        <f>IF(H761="","",IF(Z761="SI",H761*(1+'INPUTS Y LISTAS'!$B$15),'Modelo Estadistico'!H761))</f>
        <v/>
      </c>
      <c r="AC761" s="15" t="str">
        <f>IF(I761="","",IF(Z761="SI",I761*(1+'INPUTS Y LISTAS'!$B$15),'Modelo Estadistico'!I761))</f>
        <v/>
      </c>
      <c r="AD761" s="15" t="str">
        <f>IF(J761="","",IF(Z761="SI",J761*(1+'INPUTS Y LISTAS'!$B$15),'Modelo Estadistico'!J761))</f>
        <v/>
      </c>
      <c r="AE761" s="15" t="str">
        <f>IF(K761="","",IF(Z761="SI",K761*(1+'INPUTS Y LISTAS'!$B$15),'Modelo Estadistico'!K761))</f>
        <v/>
      </c>
      <c r="AF761" s="15" t="str">
        <f>IF(L761="","",IF(Z761="SI",L761*(1+'INPUTS Y LISTAS'!$B$15),'Modelo Estadistico'!L761))</f>
        <v/>
      </c>
      <c r="AG761" s="15" t="str">
        <f>IF(M761="","",IF(Z761="SI",M761*(1+'INPUTS Y LISTAS'!$B$15),'Modelo Estadistico'!M761))</f>
        <v/>
      </c>
      <c r="AH761" s="15" t="str">
        <f>IF(N761="","",IF(Z761="SI",N761*(1+'INPUTS Y LISTAS'!$B$15),'Modelo Estadistico'!N761))</f>
        <v/>
      </c>
      <c r="AI761" s="15" t="str">
        <f>IF(O761="","",IF(Z761="SI",O761*(1+'INPUTS Y LISTAS'!$B$15),'Modelo Estadistico'!O761))</f>
        <v/>
      </c>
      <c r="AJ761" s="15" t="str">
        <f>IF(P761="","",IF(Z761="SI",P761*(1+'INPUTS Y LISTAS'!$B$15),'Modelo Estadistico'!P761))</f>
        <v/>
      </c>
      <c r="AK761" s="15" t="str">
        <f>IF(Q761="","",IF(Z761="SI",Q761*(1+'INPUTS Y LISTAS'!$B$15),'Modelo Estadistico'!Q761))</f>
        <v/>
      </c>
      <c r="AL761" s="15" t="str">
        <f>IF(R761="","",IF(Z761="SI",R761*(1+'INPUTS Y LISTAS'!$B$15),'Modelo Estadistico'!R761))</f>
        <v/>
      </c>
      <c r="AM761" s="15" t="str">
        <f>IF(S761="","",IF(Z761="SI",S761*(1+'INPUTS Y LISTAS'!$B$15),'Modelo Estadistico'!S761))</f>
        <v/>
      </c>
      <c r="AN761" s="15" t="str">
        <f>IF(T761="","",IF(Z761="SI",T761*(1+'INPUTS Y LISTAS'!$B$15),'Modelo Estadistico'!T761))</f>
        <v/>
      </c>
      <c r="AO761" s="15" t="str">
        <f>IF(U761="","",IF(Z761="SI",U761*(1+'INPUTS Y LISTAS'!$B$15),'Modelo Estadistico'!U761))</f>
        <v/>
      </c>
      <c r="AP761" s="15" t="str">
        <f>IF(V761="","",IF(Z761="SI",V761*(1+'INPUTS Y LISTAS'!$B$15),'Modelo Estadistico'!V761))</f>
        <v/>
      </c>
      <c r="AQ761" s="15" t="str">
        <f>IF(W761="","",IF(Z761="SI",W761*(1+'INPUTS Y LISTAS'!$B$15),'Modelo Estadistico'!W761))</f>
        <v/>
      </c>
      <c r="AR761" s="15" t="str">
        <f>IF(X761="","",IF(Z761="SI",X761*(1+'INPUTS Y LISTAS'!$B$15),'Modelo Estadistico'!X761))</f>
        <v/>
      </c>
      <c r="AS761" s="71"/>
      <c r="AT761" s="29" t="str">
        <f t="shared" si="698"/>
        <v/>
      </c>
      <c r="AU761" s="15" t="str">
        <f t="shared" si="699"/>
        <v/>
      </c>
      <c r="AV761" s="15" t="str">
        <f t="shared" si="700"/>
        <v/>
      </c>
      <c r="AW761" s="30" t="str">
        <f t="shared" si="701"/>
        <v/>
      </c>
      <c r="AX761" s="28" t="str">
        <f t="shared" si="734"/>
        <v/>
      </c>
      <c r="AY761" s="16" t="str">
        <f t="shared" si="706"/>
        <v/>
      </c>
      <c r="AZ761" s="16" t="str">
        <f t="shared" si="707"/>
        <v/>
      </c>
      <c r="BA761" s="16" t="str">
        <f t="shared" si="708"/>
        <v/>
      </c>
      <c r="BB761" s="16" t="str">
        <f t="shared" si="709"/>
        <v/>
      </c>
      <c r="BC761" s="16" t="str">
        <f t="shared" si="710"/>
        <v/>
      </c>
      <c r="BD761" s="16" t="str">
        <f t="shared" si="711"/>
        <v/>
      </c>
      <c r="BE761" s="16" t="str">
        <f t="shared" si="712"/>
        <v/>
      </c>
      <c r="BF761" s="16" t="str">
        <f t="shared" si="713"/>
        <v/>
      </c>
      <c r="BG761" s="16" t="str">
        <f t="shared" si="714"/>
        <v/>
      </c>
      <c r="BH761" s="16" t="str">
        <f t="shared" si="715"/>
        <v/>
      </c>
      <c r="BI761" s="16" t="str">
        <f t="shared" si="716"/>
        <v/>
      </c>
      <c r="BJ761" s="16" t="str">
        <f t="shared" si="717"/>
        <v/>
      </c>
      <c r="BK761" s="16" t="str">
        <f t="shared" si="718"/>
        <v/>
      </c>
      <c r="BL761" s="16" t="str">
        <f t="shared" si="719"/>
        <v/>
      </c>
      <c r="BM761" s="16"/>
      <c r="BN761" s="16" t="str">
        <f t="shared" si="720"/>
        <v/>
      </c>
      <c r="BO761" s="16" t="str">
        <f t="shared" si="721"/>
        <v/>
      </c>
      <c r="BP761" s="28" t="str">
        <f t="shared" si="722"/>
        <v/>
      </c>
      <c r="BQ761" s="16" t="str">
        <f t="shared" si="723"/>
        <v/>
      </c>
      <c r="BR761" s="16" t="str">
        <f t="shared" si="724"/>
        <v/>
      </c>
      <c r="BS761" s="16" t="str">
        <f t="shared" si="725"/>
        <v/>
      </c>
      <c r="BT761" s="16" t="str">
        <f t="shared" si="726"/>
        <v/>
      </c>
      <c r="BU761" s="16" t="str">
        <f t="shared" si="727"/>
        <v/>
      </c>
      <c r="BV761" s="16" t="str">
        <f t="shared" si="728"/>
        <v/>
      </c>
      <c r="BW761" s="16" t="str">
        <f t="shared" si="729"/>
        <v/>
      </c>
      <c r="BX761" s="16" t="str">
        <f t="shared" si="730"/>
        <v/>
      </c>
      <c r="BY761" s="16" t="str">
        <f t="shared" si="731"/>
        <v/>
      </c>
      <c r="BZ761" s="16" t="str">
        <f t="shared" si="752"/>
        <v/>
      </c>
      <c r="CA761" s="16" t="str">
        <f t="shared" si="752"/>
        <v/>
      </c>
      <c r="CB761" s="16" t="str">
        <f t="shared" si="752"/>
        <v/>
      </c>
      <c r="CC761" s="16" t="str">
        <f t="shared" si="752"/>
        <v/>
      </c>
      <c r="CD761" s="16" t="str">
        <f t="shared" si="752"/>
        <v/>
      </c>
      <c r="CE761" s="16" t="str">
        <f t="shared" si="752"/>
        <v/>
      </c>
      <c r="CF761" s="16" t="str">
        <f t="shared" si="752"/>
        <v/>
      </c>
      <c r="CG761" s="16" t="str">
        <f t="shared" si="752"/>
        <v/>
      </c>
      <c r="CH761" s="66" t="str">
        <f t="shared" si="733"/>
        <v/>
      </c>
      <c r="CI761" s="42" t="str">
        <f t="shared" si="745"/>
        <v/>
      </c>
      <c r="CJ761" s="42" t="str">
        <f t="shared" si="746"/>
        <v/>
      </c>
      <c r="CK761" s="42" t="str">
        <f t="shared" si="747"/>
        <v/>
      </c>
      <c r="CL761" s="42" t="str">
        <f t="shared" si="748"/>
        <v/>
      </c>
      <c r="CM761" s="42" t="str">
        <f t="shared" si="749"/>
        <v/>
      </c>
      <c r="CN761" s="65">
        <f t="shared" si="735"/>
        <v>0</v>
      </c>
      <c r="CO761" s="73"/>
      <c r="CP761" s="41">
        <f t="shared" si="702"/>
        <v>0</v>
      </c>
      <c r="CQ761" s="39">
        <f t="shared" si="703"/>
        <v>0</v>
      </c>
      <c r="CR761" s="40">
        <f t="shared" si="704"/>
        <v>0</v>
      </c>
      <c r="CS761" s="134">
        <f t="shared" si="705"/>
        <v>0</v>
      </c>
      <c r="CT761" s="17"/>
      <c r="CU761" s="129"/>
      <c r="CV761" s="130">
        <f t="shared" si="736"/>
        <v>0</v>
      </c>
      <c r="CW761" s="134">
        <f t="shared" si="737"/>
        <v>0</v>
      </c>
      <c r="CX761" s="131">
        <f>+IF($I$7="SI",'INPUTS Y LISTAS'!$B$31,0)</f>
        <v>0</v>
      </c>
      <c r="CY761" s="132"/>
      <c r="CZ761" s="130">
        <f t="shared" si="738"/>
        <v>0</v>
      </c>
      <c r="DA761" s="134">
        <f t="shared" si="739"/>
        <v>0</v>
      </c>
      <c r="DB761" s="131">
        <f>+IF($I$7="SI",'INPUTS Y LISTAS'!$B$32,0)</f>
        <v>0</v>
      </c>
      <c r="DC761" s="132"/>
      <c r="DD761" s="130">
        <f t="shared" si="740"/>
        <v>0</v>
      </c>
      <c r="DE761" s="134">
        <f t="shared" si="741"/>
        <v>0</v>
      </c>
      <c r="DF761" s="131">
        <f>+IF($I$7="SI",'INPUTS Y LISTAS'!$B$33,0)</f>
        <v>0</v>
      </c>
      <c r="DG761" s="132"/>
      <c r="DH761" s="130">
        <f t="shared" si="742"/>
        <v>0</v>
      </c>
      <c r="DI761" s="134">
        <f t="shared" si="743"/>
        <v>0</v>
      </c>
      <c r="DJ761" s="136">
        <f t="shared" si="744"/>
        <v>0</v>
      </c>
    </row>
    <row r="762" spans="3:114" ht="15.75" hidden="1" outlineLevel="2" x14ac:dyDescent="0.2">
      <c r="C762" s="14">
        <f t="shared" si="751"/>
        <v>748</v>
      </c>
      <c r="D762" s="72"/>
      <c r="E762" s="69">
        <v>1</v>
      </c>
      <c r="F762" s="69"/>
      <c r="G762" s="70"/>
      <c r="H762" s="70"/>
      <c r="I762" s="70"/>
      <c r="J762" s="70"/>
      <c r="K762" s="70"/>
      <c r="L762" s="70"/>
      <c r="M762" s="70"/>
      <c r="N762" s="70"/>
      <c r="O762" s="70"/>
      <c r="P762" s="70"/>
      <c r="Q762" s="70"/>
      <c r="R762" s="70"/>
      <c r="S762" s="70"/>
      <c r="T762" s="70"/>
      <c r="U762" s="70"/>
      <c r="V762" s="70"/>
      <c r="W762" s="70"/>
      <c r="X762" s="70"/>
      <c r="Y762" s="71"/>
      <c r="Z762" s="87" t="s">
        <v>16</v>
      </c>
      <c r="AA762" s="15" t="str">
        <f>IF(G762="","",IF(Z762="SI",G762*(1+'INPUTS Y LISTAS'!$B$15),'Modelo Estadistico'!G762))</f>
        <v/>
      </c>
      <c r="AB762" s="15" t="str">
        <f>IF(H762="","",IF(Z762="SI",H762*(1+'INPUTS Y LISTAS'!$B$15),'Modelo Estadistico'!H762))</f>
        <v/>
      </c>
      <c r="AC762" s="15" t="str">
        <f>IF(I762="","",IF(Z762="SI",I762*(1+'INPUTS Y LISTAS'!$B$15),'Modelo Estadistico'!I762))</f>
        <v/>
      </c>
      <c r="AD762" s="15" t="str">
        <f>IF(J762="","",IF(Z762="SI",J762*(1+'INPUTS Y LISTAS'!$B$15),'Modelo Estadistico'!J762))</f>
        <v/>
      </c>
      <c r="AE762" s="15" t="str">
        <f>IF(K762="","",IF(Z762="SI",K762*(1+'INPUTS Y LISTAS'!$B$15),'Modelo Estadistico'!K762))</f>
        <v/>
      </c>
      <c r="AF762" s="15" t="str">
        <f>IF(L762="","",IF(Z762="SI",L762*(1+'INPUTS Y LISTAS'!$B$15),'Modelo Estadistico'!L762))</f>
        <v/>
      </c>
      <c r="AG762" s="15" t="str">
        <f>IF(M762="","",IF(Z762="SI",M762*(1+'INPUTS Y LISTAS'!$B$15),'Modelo Estadistico'!M762))</f>
        <v/>
      </c>
      <c r="AH762" s="15" t="str">
        <f>IF(N762="","",IF(Z762="SI",N762*(1+'INPUTS Y LISTAS'!$B$15),'Modelo Estadistico'!N762))</f>
        <v/>
      </c>
      <c r="AI762" s="15" t="str">
        <f>IF(O762="","",IF(Z762="SI",O762*(1+'INPUTS Y LISTAS'!$B$15),'Modelo Estadistico'!O762))</f>
        <v/>
      </c>
      <c r="AJ762" s="15" t="str">
        <f>IF(P762="","",IF(Z762="SI",P762*(1+'INPUTS Y LISTAS'!$B$15),'Modelo Estadistico'!P762))</f>
        <v/>
      </c>
      <c r="AK762" s="15" t="str">
        <f>IF(Q762="","",IF(Z762="SI",Q762*(1+'INPUTS Y LISTAS'!$B$15),'Modelo Estadistico'!Q762))</f>
        <v/>
      </c>
      <c r="AL762" s="15" t="str">
        <f>IF(R762="","",IF(Z762="SI",R762*(1+'INPUTS Y LISTAS'!$B$15),'Modelo Estadistico'!R762))</f>
        <v/>
      </c>
      <c r="AM762" s="15" t="str">
        <f>IF(S762="","",IF(Z762="SI",S762*(1+'INPUTS Y LISTAS'!$B$15),'Modelo Estadistico'!S762))</f>
        <v/>
      </c>
      <c r="AN762" s="15" t="str">
        <f>IF(T762="","",IF(Z762="SI",T762*(1+'INPUTS Y LISTAS'!$B$15),'Modelo Estadistico'!T762))</f>
        <v/>
      </c>
      <c r="AO762" s="15" t="str">
        <f>IF(U762="","",IF(Z762="SI",U762*(1+'INPUTS Y LISTAS'!$B$15),'Modelo Estadistico'!U762))</f>
        <v/>
      </c>
      <c r="AP762" s="15" t="str">
        <f>IF(V762="","",IF(Z762="SI",V762*(1+'INPUTS Y LISTAS'!$B$15),'Modelo Estadistico'!V762))</f>
        <v/>
      </c>
      <c r="AQ762" s="15" t="str">
        <f>IF(W762="","",IF(Z762="SI",W762*(1+'INPUTS Y LISTAS'!$B$15),'Modelo Estadistico'!W762))</f>
        <v/>
      </c>
      <c r="AR762" s="15" t="str">
        <f>IF(X762="","",IF(Z762="SI",X762*(1+'INPUTS Y LISTAS'!$B$15),'Modelo Estadistico'!X762))</f>
        <v/>
      </c>
      <c r="AS762" s="71"/>
      <c r="AT762" s="29" t="str">
        <f t="shared" si="698"/>
        <v/>
      </c>
      <c r="AU762" s="15" t="str">
        <f t="shared" si="699"/>
        <v/>
      </c>
      <c r="AV762" s="15" t="str">
        <f t="shared" si="700"/>
        <v/>
      </c>
      <c r="AW762" s="30" t="str">
        <f t="shared" si="701"/>
        <v/>
      </c>
      <c r="AX762" s="28" t="str">
        <f t="shared" si="734"/>
        <v/>
      </c>
      <c r="AY762" s="16" t="str">
        <f t="shared" si="706"/>
        <v/>
      </c>
      <c r="AZ762" s="16" t="str">
        <f t="shared" si="707"/>
        <v/>
      </c>
      <c r="BA762" s="16" t="str">
        <f t="shared" si="708"/>
        <v/>
      </c>
      <c r="BB762" s="16" t="str">
        <f t="shared" si="709"/>
        <v/>
      </c>
      <c r="BC762" s="16" t="str">
        <f t="shared" si="710"/>
        <v/>
      </c>
      <c r="BD762" s="16" t="str">
        <f t="shared" si="711"/>
        <v/>
      </c>
      <c r="BE762" s="16" t="str">
        <f t="shared" si="712"/>
        <v/>
      </c>
      <c r="BF762" s="16" t="str">
        <f t="shared" si="713"/>
        <v/>
      </c>
      <c r="BG762" s="16" t="str">
        <f t="shared" si="714"/>
        <v/>
      </c>
      <c r="BH762" s="16" t="str">
        <f t="shared" si="715"/>
        <v/>
      </c>
      <c r="BI762" s="16" t="str">
        <f t="shared" si="716"/>
        <v/>
      </c>
      <c r="BJ762" s="16" t="str">
        <f t="shared" si="717"/>
        <v/>
      </c>
      <c r="BK762" s="16" t="str">
        <f t="shared" si="718"/>
        <v/>
      </c>
      <c r="BL762" s="16" t="str">
        <f t="shared" si="719"/>
        <v/>
      </c>
      <c r="BM762" s="16"/>
      <c r="BN762" s="16" t="str">
        <f t="shared" si="720"/>
        <v/>
      </c>
      <c r="BO762" s="16" t="str">
        <f t="shared" si="721"/>
        <v/>
      </c>
      <c r="BP762" s="28" t="str">
        <f t="shared" si="722"/>
        <v/>
      </c>
      <c r="BQ762" s="16" t="str">
        <f t="shared" si="723"/>
        <v/>
      </c>
      <c r="BR762" s="16" t="str">
        <f t="shared" si="724"/>
        <v/>
      </c>
      <c r="BS762" s="16" t="str">
        <f t="shared" si="725"/>
        <v/>
      </c>
      <c r="BT762" s="16" t="str">
        <f t="shared" si="726"/>
        <v/>
      </c>
      <c r="BU762" s="16" t="str">
        <f t="shared" si="727"/>
        <v/>
      </c>
      <c r="BV762" s="16" t="str">
        <f t="shared" si="728"/>
        <v/>
      </c>
      <c r="BW762" s="16" t="str">
        <f t="shared" si="729"/>
        <v/>
      </c>
      <c r="BX762" s="16" t="str">
        <f t="shared" si="730"/>
        <v/>
      </c>
      <c r="BY762" s="16" t="str">
        <f t="shared" si="731"/>
        <v/>
      </c>
      <c r="BZ762" s="16" t="str">
        <f t="shared" si="752"/>
        <v/>
      </c>
      <c r="CA762" s="16" t="str">
        <f t="shared" si="752"/>
        <v/>
      </c>
      <c r="CB762" s="16" t="str">
        <f t="shared" si="752"/>
        <v/>
      </c>
      <c r="CC762" s="16" t="str">
        <f t="shared" si="752"/>
        <v/>
      </c>
      <c r="CD762" s="16" t="str">
        <f t="shared" si="752"/>
        <v/>
      </c>
      <c r="CE762" s="16" t="str">
        <f t="shared" si="752"/>
        <v/>
      </c>
      <c r="CF762" s="16" t="str">
        <f t="shared" si="752"/>
        <v/>
      </c>
      <c r="CG762" s="16" t="str">
        <f t="shared" si="752"/>
        <v/>
      </c>
      <c r="CH762" s="66" t="str">
        <f t="shared" si="733"/>
        <v/>
      </c>
      <c r="CI762" s="42" t="str">
        <f t="shared" si="745"/>
        <v/>
      </c>
      <c r="CJ762" s="42" t="str">
        <f t="shared" si="746"/>
        <v/>
      </c>
      <c r="CK762" s="42" t="str">
        <f t="shared" si="747"/>
        <v/>
      </c>
      <c r="CL762" s="42" t="str">
        <f t="shared" si="748"/>
        <v/>
      </c>
      <c r="CM762" s="42" t="str">
        <f t="shared" si="749"/>
        <v/>
      </c>
      <c r="CN762" s="65">
        <f t="shared" si="735"/>
        <v>0</v>
      </c>
      <c r="CO762" s="73"/>
      <c r="CP762" s="41">
        <f t="shared" si="702"/>
        <v>0</v>
      </c>
      <c r="CQ762" s="39">
        <f t="shared" si="703"/>
        <v>0</v>
      </c>
      <c r="CR762" s="40">
        <f t="shared" si="704"/>
        <v>0</v>
      </c>
      <c r="CS762" s="134">
        <f t="shared" si="705"/>
        <v>0</v>
      </c>
      <c r="CT762" s="17"/>
      <c r="CU762" s="129"/>
      <c r="CV762" s="130">
        <f t="shared" si="736"/>
        <v>0</v>
      </c>
      <c r="CW762" s="134">
        <f t="shared" si="737"/>
        <v>0</v>
      </c>
      <c r="CX762" s="131">
        <f>+IF($I$7="SI",'INPUTS Y LISTAS'!$B$31,0)</f>
        <v>0</v>
      </c>
      <c r="CY762" s="132"/>
      <c r="CZ762" s="130">
        <f t="shared" si="738"/>
        <v>0</v>
      </c>
      <c r="DA762" s="134">
        <f t="shared" si="739"/>
        <v>0</v>
      </c>
      <c r="DB762" s="131">
        <f>+IF($I$7="SI",'INPUTS Y LISTAS'!$B$32,0)</f>
        <v>0</v>
      </c>
      <c r="DC762" s="132"/>
      <c r="DD762" s="130">
        <f t="shared" si="740"/>
        <v>0</v>
      </c>
      <c r="DE762" s="134">
        <f t="shared" si="741"/>
        <v>0</v>
      </c>
      <c r="DF762" s="131">
        <f>+IF($I$7="SI",'INPUTS Y LISTAS'!$B$33,0)</f>
        <v>0</v>
      </c>
      <c r="DG762" s="132"/>
      <c r="DH762" s="130">
        <f t="shared" si="742"/>
        <v>0</v>
      </c>
      <c r="DI762" s="134">
        <f t="shared" si="743"/>
        <v>0</v>
      </c>
      <c r="DJ762" s="136">
        <f t="shared" si="744"/>
        <v>0</v>
      </c>
    </row>
    <row r="763" spans="3:114" ht="15.75" hidden="1" outlineLevel="2" x14ac:dyDescent="0.2">
      <c r="C763" s="14">
        <f t="shared" si="751"/>
        <v>749</v>
      </c>
      <c r="D763" s="72"/>
      <c r="E763" s="69">
        <v>1</v>
      </c>
      <c r="F763" s="69"/>
      <c r="G763" s="70"/>
      <c r="H763" s="70"/>
      <c r="I763" s="70"/>
      <c r="J763" s="70"/>
      <c r="K763" s="70"/>
      <c r="L763" s="70"/>
      <c r="M763" s="70"/>
      <c r="N763" s="70"/>
      <c r="O763" s="70"/>
      <c r="P763" s="70"/>
      <c r="Q763" s="70"/>
      <c r="R763" s="70"/>
      <c r="S763" s="70"/>
      <c r="T763" s="70"/>
      <c r="U763" s="70"/>
      <c r="V763" s="70"/>
      <c r="W763" s="70"/>
      <c r="X763" s="70"/>
      <c r="Y763" s="71"/>
      <c r="Z763" s="87" t="s">
        <v>16</v>
      </c>
      <c r="AA763" s="15" t="str">
        <f>IF(G763="","",IF(Z763="SI",G763*(1+'INPUTS Y LISTAS'!$B$15),'Modelo Estadistico'!G763))</f>
        <v/>
      </c>
      <c r="AB763" s="15" t="str">
        <f>IF(H763="","",IF(Z763="SI",H763*(1+'INPUTS Y LISTAS'!$B$15),'Modelo Estadistico'!H763))</f>
        <v/>
      </c>
      <c r="AC763" s="15" t="str">
        <f>IF(I763="","",IF(Z763="SI",I763*(1+'INPUTS Y LISTAS'!$B$15),'Modelo Estadistico'!I763))</f>
        <v/>
      </c>
      <c r="AD763" s="15" t="str">
        <f>IF(J763="","",IF(Z763="SI",J763*(1+'INPUTS Y LISTAS'!$B$15),'Modelo Estadistico'!J763))</f>
        <v/>
      </c>
      <c r="AE763" s="15" t="str">
        <f>IF(K763="","",IF(Z763="SI",K763*(1+'INPUTS Y LISTAS'!$B$15),'Modelo Estadistico'!K763))</f>
        <v/>
      </c>
      <c r="AF763" s="15" t="str">
        <f>IF(L763="","",IF(Z763="SI",L763*(1+'INPUTS Y LISTAS'!$B$15),'Modelo Estadistico'!L763))</f>
        <v/>
      </c>
      <c r="AG763" s="15" t="str">
        <f>IF(M763="","",IF(Z763="SI",M763*(1+'INPUTS Y LISTAS'!$B$15),'Modelo Estadistico'!M763))</f>
        <v/>
      </c>
      <c r="AH763" s="15" t="str">
        <f>IF(N763="","",IF(Z763="SI",N763*(1+'INPUTS Y LISTAS'!$B$15),'Modelo Estadistico'!N763))</f>
        <v/>
      </c>
      <c r="AI763" s="15" t="str">
        <f>IF(O763="","",IF(Z763="SI",O763*(1+'INPUTS Y LISTAS'!$B$15),'Modelo Estadistico'!O763))</f>
        <v/>
      </c>
      <c r="AJ763" s="15" t="str">
        <f>IF(P763="","",IF(Z763="SI",P763*(1+'INPUTS Y LISTAS'!$B$15),'Modelo Estadistico'!P763))</f>
        <v/>
      </c>
      <c r="AK763" s="15" t="str">
        <f>IF(Q763="","",IF(Z763="SI",Q763*(1+'INPUTS Y LISTAS'!$B$15),'Modelo Estadistico'!Q763))</f>
        <v/>
      </c>
      <c r="AL763" s="15" t="str">
        <f>IF(R763="","",IF(Z763="SI",R763*(1+'INPUTS Y LISTAS'!$B$15),'Modelo Estadistico'!R763))</f>
        <v/>
      </c>
      <c r="AM763" s="15" t="str">
        <f>IF(S763="","",IF(Z763="SI",S763*(1+'INPUTS Y LISTAS'!$B$15),'Modelo Estadistico'!S763))</f>
        <v/>
      </c>
      <c r="AN763" s="15" t="str">
        <f>IF(T763="","",IF(Z763="SI",T763*(1+'INPUTS Y LISTAS'!$B$15),'Modelo Estadistico'!T763))</f>
        <v/>
      </c>
      <c r="AO763" s="15" t="str">
        <f>IF(U763="","",IF(Z763="SI",U763*(1+'INPUTS Y LISTAS'!$B$15),'Modelo Estadistico'!U763))</f>
        <v/>
      </c>
      <c r="AP763" s="15" t="str">
        <f>IF(V763="","",IF(Z763="SI",V763*(1+'INPUTS Y LISTAS'!$B$15),'Modelo Estadistico'!V763))</f>
        <v/>
      </c>
      <c r="AQ763" s="15" t="str">
        <f>IF(W763="","",IF(Z763="SI",W763*(1+'INPUTS Y LISTAS'!$B$15),'Modelo Estadistico'!W763))</f>
        <v/>
      </c>
      <c r="AR763" s="15" t="str">
        <f>IF(X763="","",IF(Z763="SI",X763*(1+'INPUTS Y LISTAS'!$B$15),'Modelo Estadistico'!X763))</f>
        <v/>
      </c>
      <c r="AS763" s="71"/>
      <c r="AT763" s="29" t="str">
        <f t="shared" si="698"/>
        <v/>
      </c>
      <c r="AU763" s="15" t="str">
        <f t="shared" si="699"/>
        <v/>
      </c>
      <c r="AV763" s="15" t="str">
        <f t="shared" si="700"/>
        <v/>
      </c>
      <c r="AW763" s="30" t="str">
        <f t="shared" si="701"/>
        <v/>
      </c>
      <c r="AX763" s="28" t="str">
        <f t="shared" si="734"/>
        <v/>
      </c>
      <c r="AY763" s="16" t="str">
        <f t="shared" si="706"/>
        <v/>
      </c>
      <c r="AZ763" s="16" t="str">
        <f t="shared" si="707"/>
        <v/>
      </c>
      <c r="BA763" s="16" t="str">
        <f t="shared" si="708"/>
        <v/>
      </c>
      <c r="BB763" s="16" t="str">
        <f t="shared" si="709"/>
        <v/>
      </c>
      <c r="BC763" s="16" t="str">
        <f t="shared" si="710"/>
        <v/>
      </c>
      <c r="BD763" s="16" t="str">
        <f t="shared" si="711"/>
        <v/>
      </c>
      <c r="BE763" s="16" t="str">
        <f t="shared" si="712"/>
        <v/>
      </c>
      <c r="BF763" s="16" t="str">
        <f t="shared" si="713"/>
        <v/>
      </c>
      <c r="BG763" s="16" t="str">
        <f t="shared" si="714"/>
        <v/>
      </c>
      <c r="BH763" s="16" t="str">
        <f t="shared" si="715"/>
        <v/>
      </c>
      <c r="BI763" s="16" t="str">
        <f t="shared" si="716"/>
        <v/>
      </c>
      <c r="BJ763" s="16" t="str">
        <f t="shared" si="717"/>
        <v/>
      </c>
      <c r="BK763" s="16" t="str">
        <f t="shared" si="718"/>
        <v/>
      </c>
      <c r="BL763" s="16" t="str">
        <f t="shared" si="719"/>
        <v/>
      </c>
      <c r="BM763" s="16"/>
      <c r="BN763" s="16" t="str">
        <f t="shared" si="720"/>
        <v/>
      </c>
      <c r="BO763" s="16" t="str">
        <f t="shared" si="721"/>
        <v/>
      </c>
      <c r="BP763" s="28" t="str">
        <f t="shared" si="722"/>
        <v/>
      </c>
      <c r="BQ763" s="16" t="str">
        <f t="shared" si="723"/>
        <v/>
      </c>
      <c r="BR763" s="16" t="str">
        <f t="shared" si="724"/>
        <v/>
      </c>
      <c r="BS763" s="16" t="str">
        <f t="shared" si="725"/>
        <v/>
      </c>
      <c r="BT763" s="16" t="str">
        <f t="shared" si="726"/>
        <v/>
      </c>
      <c r="BU763" s="16" t="str">
        <f t="shared" si="727"/>
        <v/>
      </c>
      <c r="BV763" s="16" t="str">
        <f t="shared" si="728"/>
        <v/>
      </c>
      <c r="BW763" s="16" t="str">
        <f t="shared" si="729"/>
        <v/>
      </c>
      <c r="BX763" s="16" t="str">
        <f t="shared" si="730"/>
        <v/>
      </c>
      <c r="BY763" s="16" t="str">
        <f t="shared" si="731"/>
        <v/>
      </c>
      <c r="BZ763" s="16" t="str">
        <f t="shared" si="752"/>
        <v/>
      </c>
      <c r="CA763" s="16" t="str">
        <f t="shared" si="752"/>
        <v/>
      </c>
      <c r="CB763" s="16" t="str">
        <f t="shared" si="752"/>
        <v/>
      </c>
      <c r="CC763" s="16" t="str">
        <f t="shared" si="752"/>
        <v/>
      </c>
      <c r="CD763" s="16" t="str">
        <f t="shared" si="752"/>
        <v/>
      </c>
      <c r="CE763" s="16" t="str">
        <f t="shared" si="752"/>
        <v/>
      </c>
      <c r="CF763" s="16" t="str">
        <f t="shared" si="752"/>
        <v/>
      </c>
      <c r="CG763" s="16" t="str">
        <f t="shared" si="752"/>
        <v/>
      </c>
      <c r="CH763" s="66" t="str">
        <f t="shared" si="733"/>
        <v/>
      </c>
      <c r="CI763" s="42" t="str">
        <f t="shared" si="745"/>
        <v/>
      </c>
      <c r="CJ763" s="42" t="str">
        <f t="shared" si="746"/>
        <v/>
      </c>
      <c r="CK763" s="42" t="str">
        <f t="shared" si="747"/>
        <v/>
      </c>
      <c r="CL763" s="42" t="str">
        <f t="shared" si="748"/>
        <v/>
      </c>
      <c r="CM763" s="42" t="str">
        <f t="shared" si="749"/>
        <v/>
      </c>
      <c r="CN763" s="65">
        <f t="shared" si="735"/>
        <v>0</v>
      </c>
      <c r="CO763" s="73"/>
      <c r="CP763" s="41">
        <f t="shared" si="702"/>
        <v>0</v>
      </c>
      <c r="CQ763" s="39">
        <f t="shared" si="703"/>
        <v>0</v>
      </c>
      <c r="CR763" s="40">
        <f t="shared" si="704"/>
        <v>0</v>
      </c>
      <c r="CS763" s="134">
        <f t="shared" si="705"/>
        <v>0</v>
      </c>
      <c r="CT763" s="17"/>
      <c r="CU763" s="129"/>
      <c r="CV763" s="130">
        <f t="shared" si="736"/>
        <v>0</v>
      </c>
      <c r="CW763" s="134">
        <f t="shared" si="737"/>
        <v>0</v>
      </c>
      <c r="CX763" s="131">
        <f>+IF($I$7="SI",'INPUTS Y LISTAS'!$B$31,0)</f>
        <v>0</v>
      </c>
      <c r="CY763" s="132"/>
      <c r="CZ763" s="130">
        <f t="shared" si="738"/>
        <v>0</v>
      </c>
      <c r="DA763" s="134">
        <f t="shared" si="739"/>
        <v>0</v>
      </c>
      <c r="DB763" s="131">
        <f>+IF($I$7="SI",'INPUTS Y LISTAS'!$B$32,0)</f>
        <v>0</v>
      </c>
      <c r="DC763" s="132"/>
      <c r="DD763" s="130">
        <f t="shared" si="740"/>
        <v>0</v>
      </c>
      <c r="DE763" s="134">
        <f t="shared" si="741"/>
        <v>0</v>
      </c>
      <c r="DF763" s="131">
        <f>+IF($I$7="SI",'INPUTS Y LISTAS'!$B$33,0)</f>
        <v>0</v>
      </c>
      <c r="DG763" s="132"/>
      <c r="DH763" s="130">
        <f t="shared" si="742"/>
        <v>0</v>
      </c>
      <c r="DI763" s="134">
        <f t="shared" si="743"/>
        <v>0</v>
      </c>
      <c r="DJ763" s="136">
        <f t="shared" si="744"/>
        <v>0</v>
      </c>
    </row>
    <row r="764" spans="3:114" ht="15.75" hidden="1" outlineLevel="2" x14ac:dyDescent="0.2">
      <c r="C764" s="14">
        <f t="shared" si="751"/>
        <v>750</v>
      </c>
      <c r="D764" s="72"/>
      <c r="E764" s="69">
        <v>1</v>
      </c>
      <c r="F764" s="69"/>
      <c r="G764" s="70"/>
      <c r="H764" s="70"/>
      <c r="I764" s="70"/>
      <c r="J764" s="70"/>
      <c r="K764" s="70"/>
      <c r="L764" s="70"/>
      <c r="M764" s="70"/>
      <c r="N764" s="70"/>
      <c r="O764" s="70"/>
      <c r="P764" s="70"/>
      <c r="Q764" s="70"/>
      <c r="R764" s="70"/>
      <c r="S764" s="70"/>
      <c r="T764" s="70"/>
      <c r="U764" s="70"/>
      <c r="V764" s="70"/>
      <c r="W764" s="70"/>
      <c r="X764" s="70"/>
      <c r="Y764" s="71"/>
      <c r="Z764" s="87" t="s">
        <v>16</v>
      </c>
      <c r="AA764" s="15" t="str">
        <f>IF(G764="","",IF(Z764="SI",G764*(1+'INPUTS Y LISTAS'!$B$15),'Modelo Estadistico'!G764))</f>
        <v/>
      </c>
      <c r="AB764" s="15" t="str">
        <f>IF(H764="","",IF(Z764="SI",H764*(1+'INPUTS Y LISTAS'!$B$15),'Modelo Estadistico'!H764))</f>
        <v/>
      </c>
      <c r="AC764" s="15" t="str">
        <f>IF(I764="","",IF(Z764="SI",I764*(1+'INPUTS Y LISTAS'!$B$15),'Modelo Estadistico'!I764))</f>
        <v/>
      </c>
      <c r="AD764" s="15" t="str">
        <f>IF(J764="","",IF(Z764="SI",J764*(1+'INPUTS Y LISTAS'!$B$15),'Modelo Estadistico'!J764))</f>
        <v/>
      </c>
      <c r="AE764" s="15" t="str">
        <f>IF(K764="","",IF(Z764="SI",K764*(1+'INPUTS Y LISTAS'!$B$15),'Modelo Estadistico'!K764))</f>
        <v/>
      </c>
      <c r="AF764" s="15" t="str">
        <f>IF(L764="","",IF(Z764="SI",L764*(1+'INPUTS Y LISTAS'!$B$15),'Modelo Estadistico'!L764))</f>
        <v/>
      </c>
      <c r="AG764" s="15" t="str">
        <f>IF(M764="","",IF(Z764="SI",M764*(1+'INPUTS Y LISTAS'!$B$15),'Modelo Estadistico'!M764))</f>
        <v/>
      </c>
      <c r="AH764" s="15" t="str">
        <f>IF(N764="","",IF(Z764="SI",N764*(1+'INPUTS Y LISTAS'!$B$15),'Modelo Estadistico'!N764))</f>
        <v/>
      </c>
      <c r="AI764" s="15" t="str">
        <f>IF(O764="","",IF(Z764="SI",O764*(1+'INPUTS Y LISTAS'!$B$15),'Modelo Estadistico'!O764))</f>
        <v/>
      </c>
      <c r="AJ764" s="15" t="str">
        <f>IF(P764="","",IF(Z764="SI",P764*(1+'INPUTS Y LISTAS'!$B$15),'Modelo Estadistico'!P764))</f>
        <v/>
      </c>
      <c r="AK764" s="15" t="str">
        <f>IF(Q764="","",IF(Z764="SI",Q764*(1+'INPUTS Y LISTAS'!$B$15),'Modelo Estadistico'!Q764))</f>
        <v/>
      </c>
      <c r="AL764" s="15" t="str">
        <f>IF(R764="","",IF(Z764="SI",R764*(1+'INPUTS Y LISTAS'!$B$15),'Modelo Estadistico'!R764))</f>
        <v/>
      </c>
      <c r="AM764" s="15" t="str">
        <f>IF(S764="","",IF(Z764="SI",S764*(1+'INPUTS Y LISTAS'!$B$15),'Modelo Estadistico'!S764))</f>
        <v/>
      </c>
      <c r="AN764" s="15" t="str">
        <f>IF(T764="","",IF(Z764="SI",T764*(1+'INPUTS Y LISTAS'!$B$15),'Modelo Estadistico'!T764))</f>
        <v/>
      </c>
      <c r="AO764" s="15" t="str">
        <f>IF(U764="","",IF(Z764="SI",U764*(1+'INPUTS Y LISTAS'!$B$15),'Modelo Estadistico'!U764))</f>
        <v/>
      </c>
      <c r="AP764" s="15" t="str">
        <f>IF(V764="","",IF(Z764="SI",V764*(1+'INPUTS Y LISTAS'!$B$15),'Modelo Estadistico'!V764))</f>
        <v/>
      </c>
      <c r="AQ764" s="15" t="str">
        <f>IF(W764="","",IF(Z764="SI",W764*(1+'INPUTS Y LISTAS'!$B$15),'Modelo Estadistico'!W764))</f>
        <v/>
      </c>
      <c r="AR764" s="15" t="str">
        <f>IF(X764="","",IF(Z764="SI",X764*(1+'INPUTS Y LISTAS'!$B$15),'Modelo Estadistico'!X764))</f>
        <v/>
      </c>
      <c r="AS764" s="71"/>
      <c r="AT764" s="29" t="str">
        <f t="shared" si="698"/>
        <v/>
      </c>
      <c r="AU764" s="15" t="str">
        <f t="shared" si="699"/>
        <v/>
      </c>
      <c r="AV764" s="15" t="str">
        <f t="shared" si="700"/>
        <v/>
      </c>
      <c r="AW764" s="30" t="str">
        <f t="shared" si="701"/>
        <v/>
      </c>
      <c r="AX764" s="28" t="str">
        <f t="shared" si="734"/>
        <v/>
      </c>
      <c r="AY764" s="16" t="str">
        <f t="shared" si="706"/>
        <v/>
      </c>
      <c r="AZ764" s="16" t="str">
        <f t="shared" si="707"/>
        <v/>
      </c>
      <c r="BA764" s="16" t="str">
        <f t="shared" si="708"/>
        <v/>
      </c>
      <c r="BB764" s="16" t="str">
        <f t="shared" si="709"/>
        <v/>
      </c>
      <c r="BC764" s="16" t="str">
        <f t="shared" si="710"/>
        <v/>
      </c>
      <c r="BD764" s="16" t="str">
        <f t="shared" si="711"/>
        <v/>
      </c>
      <c r="BE764" s="16" t="str">
        <f t="shared" si="712"/>
        <v/>
      </c>
      <c r="BF764" s="16" t="str">
        <f t="shared" si="713"/>
        <v/>
      </c>
      <c r="BG764" s="16" t="str">
        <f t="shared" si="714"/>
        <v/>
      </c>
      <c r="BH764" s="16" t="str">
        <f t="shared" si="715"/>
        <v/>
      </c>
      <c r="BI764" s="16" t="str">
        <f t="shared" si="716"/>
        <v/>
      </c>
      <c r="BJ764" s="16" t="str">
        <f t="shared" si="717"/>
        <v/>
      </c>
      <c r="BK764" s="16" t="str">
        <f t="shared" si="718"/>
        <v/>
      </c>
      <c r="BL764" s="16" t="str">
        <f t="shared" si="719"/>
        <v/>
      </c>
      <c r="BM764" s="16"/>
      <c r="BN764" s="16" t="str">
        <f t="shared" si="720"/>
        <v/>
      </c>
      <c r="BO764" s="16" t="str">
        <f t="shared" si="721"/>
        <v/>
      </c>
      <c r="BP764" s="28" t="str">
        <f t="shared" si="722"/>
        <v/>
      </c>
      <c r="BQ764" s="16" t="str">
        <f t="shared" si="723"/>
        <v/>
      </c>
      <c r="BR764" s="16" t="str">
        <f t="shared" si="724"/>
        <v/>
      </c>
      <c r="BS764" s="16" t="str">
        <f t="shared" si="725"/>
        <v/>
      </c>
      <c r="BT764" s="16" t="str">
        <f t="shared" si="726"/>
        <v/>
      </c>
      <c r="BU764" s="16" t="str">
        <f t="shared" si="727"/>
        <v/>
      </c>
      <c r="BV764" s="16" t="str">
        <f t="shared" si="728"/>
        <v/>
      </c>
      <c r="BW764" s="16" t="str">
        <f t="shared" si="729"/>
        <v/>
      </c>
      <c r="BX764" s="16" t="str">
        <f t="shared" si="730"/>
        <v/>
      </c>
      <c r="BY764" s="16" t="str">
        <f t="shared" si="731"/>
        <v/>
      </c>
      <c r="BZ764" s="16" t="str">
        <f t="shared" si="752"/>
        <v/>
      </c>
      <c r="CA764" s="16" t="str">
        <f t="shared" si="752"/>
        <v/>
      </c>
      <c r="CB764" s="16" t="str">
        <f t="shared" si="752"/>
        <v/>
      </c>
      <c r="CC764" s="16" t="str">
        <f t="shared" si="752"/>
        <v/>
      </c>
      <c r="CD764" s="16" t="str">
        <f t="shared" si="752"/>
        <v/>
      </c>
      <c r="CE764" s="16" t="str">
        <f t="shared" si="752"/>
        <v/>
      </c>
      <c r="CF764" s="16" t="str">
        <f t="shared" si="752"/>
        <v/>
      </c>
      <c r="CG764" s="16" t="str">
        <f t="shared" si="752"/>
        <v/>
      </c>
      <c r="CH764" s="66" t="str">
        <f t="shared" si="733"/>
        <v/>
      </c>
      <c r="CI764" s="42" t="str">
        <f t="shared" si="745"/>
        <v/>
      </c>
      <c r="CJ764" s="42" t="str">
        <f t="shared" si="746"/>
        <v/>
      </c>
      <c r="CK764" s="42" t="str">
        <f t="shared" si="747"/>
        <v/>
      </c>
      <c r="CL764" s="42" t="str">
        <f t="shared" si="748"/>
        <v/>
      </c>
      <c r="CM764" s="42" t="str">
        <f t="shared" si="749"/>
        <v/>
      </c>
      <c r="CN764" s="65">
        <f t="shared" si="735"/>
        <v>0</v>
      </c>
      <c r="CO764" s="73"/>
      <c r="CP764" s="41">
        <f t="shared" si="702"/>
        <v>0</v>
      </c>
      <c r="CQ764" s="39">
        <f t="shared" si="703"/>
        <v>0</v>
      </c>
      <c r="CR764" s="40">
        <f t="shared" si="704"/>
        <v>0</v>
      </c>
      <c r="CS764" s="134">
        <f t="shared" si="705"/>
        <v>0</v>
      </c>
      <c r="CT764" s="17"/>
      <c r="CU764" s="129"/>
      <c r="CV764" s="130">
        <f t="shared" si="736"/>
        <v>0</v>
      </c>
      <c r="CW764" s="134">
        <f t="shared" si="737"/>
        <v>0</v>
      </c>
      <c r="CX764" s="131">
        <f>+IF($I$7="SI",'INPUTS Y LISTAS'!$B$31,0)</f>
        <v>0</v>
      </c>
      <c r="CY764" s="132"/>
      <c r="CZ764" s="130">
        <f t="shared" si="738"/>
        <v>0</v>
      </c>
      <c r="DA764" s="134">
        <f t="shared" si="739"/>
        <v>0</v>
      </c>
      <c r="DB764" s="131">
        <f>+IF($I$7="SI",'INPUTS Y LISTAS'!$B$32,0)</f>
        <v>0</v>
      </c>
      <c r="DC764" s="132"/>
      <c r="DD764" s="130">
        <f t="shared" si="740"/>
        <v>0</v>
      </c>
      <c r="DE764" s="134">
        <f t="shared" si="741"/>
        <v>0</v>
      </c>
      <c r="DF764" s="131">
        <f>+IF($I$7="SI",'INPUTS Y LISTAS'!$B$33,0)</f>
        <v>0</v>
      </c>
      <c r="DG764" s="132"/>
      <c r="DH764" s="130">
        <f t="shared" si="742"/>
        <v>0</v>
      </c>
      <c r="DI764" s="134">
        <f t="shared" si="743"/>
        <v>0</v>
      </c>
      <c r="DJ764" s="136">
        <f t="shared" si="744"/>
        <v>0</v>
      </c>
    </row>
    <row r="765" spans="3:114" ht="15.75" hidden="1" outlineLevel="2" x14ac:dyDescent="0.2">
      <c r="C765" s="14">
        <f t="shared" si="751"/>
        <v>751</v>
      </c>
      <c r="D765" s="72"/>
      <c r="E765" s="69">
        <v>1</v>
      </c>
      <c r="F765" s="69"/>
      <c r="G765" s="70"/>
      <c r="H765" s="70"/>
      <c r="I765" s="70"/>
      <c r="J765" s="70"/>
      <c r="K765" s="70"/>
      <c r="L765" s="70"/>
      <c r="M765" s="70"/>
      <c r="N765" s="70"/>
      <c r="O765" s="70"/>
      <c r="P765" s="70"/>
      <c r="Q765" s="70"/>
      <c r="R765" s="70"/>
      <c r="S765" s="70"/>
      <c r="T765" s="70"/>
      <c r="U765" s="70"/>
      <c r="V765" s="70"/>
      <c r="W765" s="70"/>
      <c r="X765" s="70"/>
      <c r="Y765" s="71"/>
      <c r="Z765" s="87" t="s">
        <v>16</v>
      </c>
      <c r="AA765" s="15" t="str">
        <f>IF(G765="","",IF(Z765="SI",G765*(1+'INPUTS Y LISTAS'!$B$15),'Modelo Estadistico'!G765))</f>
        <v/>
      </c>
      <c r="AB765" s="15" t="str">
        <f>IF(H765="","",IF(Z765="SI",H765*(1+'INPUTS Y LISTAS'!$B$15),'Modelo Estadistico'!H765))</f>
        <v/>
      </c>
      <c r="AC765" s="15" t="str">
        <f>IF(I765="","",IF(Z765="SI",I765*(1+'INPUTS Y LISTAS'!$B$15),'Modelo Estadistico'!I765))</f>
        <v/>
      </c>
      <c r="AD765" s="15" t="str">
        <f>IF(J765="","",IF(Z765="SI",J765*(1+'INPUTS Y LISTAS'!$B$15),'Modelo Estadistico'!J765))</f>
        <v/>
      </c>
      <c r="AE765" s="15" t="str">
        <f>IF(K765="","",IF(Z765="SI",K765*(1+'INPUTS Y LISTAS'!$B$15),'Modelo Estadistico'!K765))</f>
        <v/>
      </c>
      <c r="AF765" s="15" t="str">
        <f>IF(L765="","",IF(Z765="SI",L765*(1+'INPUTS Y LISTAS'!$B$15),'Modelo Estadistico'!L765))</f>
        <v/>
      </c>
      <c r="AG765" s="15" t="str">
        <f>IF(M765="","",IF(Z765="SI",M765*(1+'INPUTS Y LISTAS'!$B$15),'Modelo Estadistico'!M765))</f>
        <v/>
      </c>
      <c r="AH765" s="15" t="str">
        <f>IF(N765="","",IF(Z765="SI",N765*(1+'INPUTS Y LISTAS'!$B$15),'Modelo Estadistico'!N765))</f>
        <v/>
      </c>
      <c r="AI765" s="15" t="str">
        <f>IF(O765="","",IF(Z765="SI",O765*(1+'INPUTS Y LISTAS'!$B$15),'Modelo Estadistico'!O765))</f>
        <v/>
      </c>
      <c r="AJ765" s="15" t="str">
        <f>IF(P765="","",IF(Z765="SI",P765*(1+'INPUTS Y LISTAS'!$B$15),'Modelo Estadistico'!P765))</f>
        <v/>
      </c>
      <c r="AK765" s="15" t="str">
        <f>IF(Q765="","",IF(Z765="SI",Q765*(1+'INPUTS Y LISTAS'!$B$15),'Modelo Estadistico'!Q765))</f>
        <v/>
      </c>
      <c r="AL765" s="15" t="str">
        <f>IF(R765="","",IF(Z765="SI",R765*(1+'INPUTS Y LISTAS'!$B$15),'Modelo Estadistico'!R765))</f>
        <v/>
      </c>
      <c r="AM765" s="15" t="str">
        <f>IF(S765="","",IF(Z765="SI",S765*(1+'INPUTS Y LISTAS'!$B$15),'Modelo Estadistico'!S765))</f>
        <v/>
      </c>
      <c r="AN765" s="15" t="str">
        <f>IF(T765="","",IF(Z765="SI",T765*(1+'INPUTS Y LISTAS'!$B$15),'Modelo Estadistico'!T765))</f>
        <v/>
      </c>
      <c r="AO765" s="15" t="str">
        <f>IF(U765="","",IF(Z765="SI",U765*(1+'INPUTS Y LISTAS'!$B$15),'Modelo Estadistico'!U765))</f>
        <v/>
      </c>
      <c r="AP765" s="15" t="str">
        <f>IF(V765="","",IF(Z765="SI",V765*(1+'INPUTS Y LISTAS'!$B$15),'Modelo Estadistico'!V765))</f>
        <v/>
      </c>
      <c r="AQ765" s="15" t="str">
        <f>IF(W765="","",IF(Z765="SI",W765*(1+'INPUTS Y LISTAS'!$B$15),'Modelo Estadistico'!W765))</f>
        <v/>
      </c>
      <c r="AR765" s="15" t="str">
        <f>IF(X765="","",IF(Z765="SI",X765*(1+'INPUTS Y LISTAS'!$B$15),'Modelo Estadistico'!X765))</f>
        <v/>
      </c>
      <c r="AS765" s="71"/>
      <c r="AT765" s="29" t="str">
        <f t="shared" si="698"/>
        <v/>
      </c>
      <c r="AU765" s="15" t="str">
        <f t="shared" si="699"/>
        <v/>
      </c>
      <c r="AV765" s="15" t="str">
        <f t="shared" si="700"/>
        <v/>
      </c>
      <c r="AW765" s="30" t="str">
        <f t="shared" si="701"/>
        <v/>
      </c>
      <c r="AX765" s="28" t="str">
        <f t="shared" si="734"/>
        <v/>
      </c>
      <c r="AY765" s="16" t="str">
        <f t="shared" si="706"/>
        <v/>
      </c>
      <c r="AZ765" s="16" t="str">
        <f t="shared" si="707"/>
        <v/>
      </c>
      <c r="BA765" s="16" t="str">
        <f t="shared" si="708"/>
        <v/>
      </c>
      <c r="BB765" s="16" t="str">
        <f t="shared" si="709"/>
        <v/>
      </c>
      <c r="BC765" s="16" t="str">
        <f t="shared" si="710"/>
        <v/>
      </c>
      <c r="BD765" s="16" t="str">
        <f t="shared" si="711"/>
        <v/>
      </c>
      <c r="BE765" s="16" t="str">
        <f t="shared" si="712"/>
        <v/>
      </c>
      <c r="BF765" s="16" t="str">
        <f t="shared" si="713"/>
        <v/>
      </c>
      <c r="BG765" s="16" t="str">
        <f t="shared" si="714"/>
        <v/>
      </c>
      <c r="BH765" s="16" t="str">
        <f t="shared" si="715"/>
        <v/>
      </c>
      <c r="BI765" s="16" t="str">
        <f t="shared" si="716"/>
        <v/>
      </c>
      <c r="BJ765" s="16" t="str">
        <f t="shared" si="717"/>
        <v/>
      </c>
      <c r="BK765" s="16" t="str">
        <f t="shared" si="718"/>
        <v/>
      </c>
      <c r="BL765" s="16" t="str">
        <f t="shared" si="719"/>
        <v/>
      </c>
      <c r="BM765" s="16"/>
      <c r="BN765" s="16" t="str">
        <f t="shared" si="720"/>
        <v/>
      </c>
      <c r="BO765" s="16" t="str">
        <f t="shared" si="721"/>
        <v/>
      </c>
      <c r="BP765" s="28" t="str">
        <f t="shared" si="722"/>
        <v/>
      </c>
      <c r="BQ765" s="16" t="str">
        <f t="shared" si="723"/>
        <v/>
      </c>
      <c r="BR765" s="16" t="str">
        <f t="shared" si="724"/>
        <v/>
      </c>
      <c r="BS765" s="16" t="str">
        <f t="shared" si="725"/>
        <v/>
      </c>
      <c r="BT765" s="16" t="str">
        <f t="shared" si="726"/>
        <v/>
      </c>
      <c r="BU765" s="16" t="str">
        <f t="shared" si="727"/>
        <v/>
      </c>
      <c r="BV765" s="16" t="str">
        <f t="shared" si="728"/>
        <v/>
      </c>
      <c r="BW765" s="16" t="str">
        <f t="shared" si="729"/>
        <v/>
      </c>
      <c r="BX765" s="16" t="str">
        <f t="shared" si="730"/>
        <v/>
      </c>
      <c r="BY765" s="16" t="str">
        <f t="shared" si="731"/>
        <v/>
      </c>
      <c r="BZ765" s="16" t="str">
        <f t="shared" si="752"/>
        <v/>
      </c>
      <c r="CA765" s="16" t="str">
        <f t="shared" si="752"/>
        <v/>
      </c>
      <c r="CB765" s="16" t="str">
        <f t="shared" si="752"/>
        <v/>
      </c>
      <c r="CC765" s="16" t="str">
        <f t="shared" si="752"/>
        <v/>
      </c>
      <c r="CD765" s="16" t="str">
        <f t="shared" si="752"/>
        <v/>
      </c>
      <c r="CE765" s="16" t="str">
        <f t="shared" si="752"/>
        <v/>
      </c>
      <c r="CF765" s="16" t="str">
        <f t="shared" si="752"/>
        <v/>
      </c>
      <c r="CG765" s="16" t="str">
        <f t="shared" si="752"/>
        <v/>
      </c>
      <c r="CH765" s="66" t="str">
        <f t="shared" si="733"/>
        <v/>
      </c>
      <c r="CI765" s="42" t="str">
        <f t="shared" si="745"/>
        <v/>
      </c>
      <c r="CJ765" s="42" t="str">
        <f t="shared" si="746"/>
        <v/>
      </c>
      <c r="CK765" s="42" t="str">
        <f t="shared" si="747"/>
        <v/>
      </c>
      <c r="CL765" s="42" t="str">
        <f t="shared" si="748"/>
        <v/>
      </c>
      <c r="CM765" s="42" t="str">
        <f t="shared" si="749"/>
        <v/>
      </c>
      <c r="CN765" s="65">
        <f t="shared" si="735"/>
        <v>0</v>
      </c>
      <c r="CO765" s="73"/>
      <c r="CP765" s="41">
        <f t="shared" si="702"/>
        <v>0</v>
      </c>
      <c r="CQ765" s="39">
        <f t="shared" si="703"/>
        <v>0</v>
      </c>
      <c r="CR765" s="40">
        <f t="shared" si="704"/>
        <v>0</v>
      </c>
      <c r="CS765" s="134">
        <f t="shared" si="705"/>
        <v>0</v>
      </c>
      <c r="CT765" s="17"/>
      <c r="CU765" s="129"/>
      <c r="CV765" s="130">
        <f t="shared" si="736"/>
        <v>0</v>
      </c>
      <c r="CW765" s="134">
        <f t="shared" si="737"/>
        <v>0</v>
      </c>
      <c r="CX765" s="131">
        <f>+IF($I$7="SI",'INPUTS Y LISTAS'!$B$31,0)</f>
        <v>0</v>
      </c>
      <c r="CY765" s="132"/>
      <c r="CZ765" s="130">
        <f t="shared" si="738"/>
        <v>0</v>
      </c>
      <c r="DA765" s="134">
        <f t="shared" si="739"/>
        <v>0</v>
      </c>
      <c r="DB765" s="131">
        <f>+IF($I$7="SI",'INPUTS Y LISTAS'!$B$32,0)</f>
        <v>0</v>
      </c>
      <c r="DC765" s="132"/>
      <c r="DD765" s="130">
        <f t="shared" si="740"/>
        <v>0</v>
      </c>
      <c r="DE765" s="134">
        <f t="shared" si="741"/>
        <v>0</v>
      </c>
      <c r="DF765" s="131">
        <f>+IF($I$7="SI",'INPUTS Y LISTAS'!$B$33,0)</f>
        <v>0</v>
      </c>
      <c r="DG765" s="132"/>
      <c r="DH765" s="130">
        <f t="shared" si="742"/>
        <v>0</v>
      </c>
      <c r="DI765" s="134">
        <f t="shared" si="743"/>
        <v>0</v>
      </c>
      <c r="DJ765" s="136">
        <f t="shared" si="744"/>
        <v>0</v>
      </c>
    </row>
    <row r="766" spans="3:114" ht="15.75" hidden="1" outlineLevel="2" x14ac:dyDescent="0.2">
      <c r="C766" s="14">
        <f t="shared" si="751"/>
        <v>752</v>
      </c>
      <c r="D766" s="72"/>
      <c r="E766" s="69">
        <v>1</v>
      </c>
      <c r="F766" s="69"/>
      <c r="G766" s="70"/>
      <c r="H766" s="70"/>
      <c r="I766" s="70"/>
      <c r="J766" s="70"/>
      <c r="K766" s="70"/>
      <c r="L766" s="70"/>
      <c r="M766" s="70"/>
      <c r="N766" s="70"/>
      <c r="O766" s="70"/>
      <c r="P766" s="70"/>
      <c r="Q766" s="70"/>
      <c r="R766" s="70"/>
      <c r="S766" s="70"/>
      <c r="T766" s="70"/>
      <c r="U766" s="70"/>
      <c r="V766" s="70"/>
      <c r="W766" s="70"/>
      <c r="X766" s="70"/>
      <c r="Y766" s="71"/>
      <c r="Z766" s="87" t="s">
        <v>16</v>
      </c>
      <c r="AA766" s="15" t="str">
        <f>IF(G766="","",IF(Z766="SI",G766*(1+'INPUTS Y LISTAS'!$B$15),'Modelo Estadistico'!G766))</f>
        <v/>
      </c>
      <c r="AB766" s="15" t="str">
        <f>IF(H766="","",IF(Z766="SI",H766*(1+'INPUTS Y LISTAS'!$B$15),'Modelo Estadistico'!H766))</f>
        <v/>
      </c>
      <c r="AC766" s="15" t="str">
        <f>IF(I766="","",IF(Z766="SI",I766*(1+'INPUTS Y LISTAS'!$B$15),'Modelo Estadistico'!I766))</f>
        <v/>
      </c>
      <c r="AD766" s="15" t="str">
        <f>IF(J766="","",IF(Z766="SI",J766*(1+'INPUTS Y LISTAS'!$B$15),'Modelo Estadistico'!J766))</f>
        <v/>
      </c>
      <c r="AE766" s="15" t="str">
        <f>IF(K766="","",IF(Z766="SI",K766*(1+'INPUTS Y LISTAS'!$B$15),'Modelo Estadistico'!K766))</f>
        <v/>
      </c>
      <c r="AF766" s="15" t="str">
        <f>IF(L766="","",IF(Z766="SI",L766*(1+'INPUTS Y LISTAS'!$B$15),'Modelo Estadistico'!L766))</f>
        <v/>
      </c>
      <c r="AG766" s="15" t="str">
        <f>IF(M766="","",IF(Z766="SI",M766*(1+'INPUTS Y LISTAS'!$B$15),'Modelo Estadistico'!M766))</f>
        <v/>
      </c>
      <c r="AH766" s="15" t="str">
        <f>IF(N766="","",IF(Z766="SI",N766*(1+'INPUTS Y LISTAS'!$B$15),'Modelo Estadistico'!N766))</f>
        <v/>
      </c>
      <c r="AI766" s="15" t="str">
        <f>IF(O766="","",IF(Z766="SI",O766*(1+'INPUTS Y LISTAS'!$B$15),'Modelo Estadistico'!O766))</f>
        <v/>
      </c>
      <c r="AJ766" s="15" t="str">
        <f>IF(P766="","",IF(Z766="SI",P766*(1+'INPUTS Y LISTAS'!$B$15),'Modelo Estadistico'!P766))</f>
        <v/>
      </c>
      <c r="AK766" s="15" t="str">
        <f>IF(Q766="","",IF(Z766="SI",Q766*(1+'INPUTS Y LISTAS'!$B$15),'Modelo Estadistico'!Q766))</f>
        <v/>
      </c>
      <c r="AL766" s="15" t="str">
        <f>IF(R766="","",IF(Z766="SI",R766*(1+'INPUTS Y LISTAS'!$B$15),'Modelo Estadistico'!R766))</f>
        <v/>
      </c>
      <c r="AM766" s="15" t="str">
        <f>IF(S766="","",IF(Z766="SI",S766*(1+'INPUTS Y LISTAS'!$B$15),'Modelo Estadistico'!S766))</f>
        <v/>
      </c>
      <c r="AN766" s="15" t="str">
        <f>IF(T766="","",IF(Z766="SI",T766*(1+'INPUTS Y LISTAS'!$B$15),'Modelo Estadistico'!T766))</f>
        <v/>
      </c>
      <c r="AO766" s="15" t="str">
        <f>IF(U766="","",IF(Z766="SI",U766*(1+'INPUTS Y LISTAS'!$B$15),'Modelo Estadistico'!U766))</f>
        <v/>
      </c>
      <c r="AP766" s="15" t="str">
        <f>IF(V766="","",IF(Z766="SI",V766*(1+'INPUTS Y LISTAS'!$B$15),'Modelo Estadistico'!V766))</f>
        <v/>
      </c>
      <c r="AQ766" s="15" t="str">
        <f>IF(W766="","",IF(Z766="SI",W766*(1+'INPUTS Y LISTAS'!$B$15),'Modelo Estadistico'!W766))</f>
        <v/>
      </c>
      <c r="AR766" s="15" t="str">
        <f>IF(X766="","",IF(Z766="SI",X766*(1+'INPUTS Y LISTAS'!$B$15),'Modelo Estadistico'!X766))</f>
        <v/>
      </c>
      <c r="AS766" s="71"/>
      <c r="AT766" s="29" t="str">
        <f t="shared" si="698"/>
        <v/>
      </c>
      <c r="AU766" s="15" t="str">
        <f t="shared" si="699"/>
        <v/>
      </c>
      <c r="AV766" s="15" t="str">
        <f t="shared" si="700"/>
        <v/>
      </c>
      <c r="AW766" s="30" t="str">
        <f t="shared" si="701"/>
        <v/>
      </c>
      <c r="AX766" s="28" t="str">
        <f t="shared" si="734"/>
        <v/>
      </c>
      <c r="AY766" s="16" t="str">
        <f t="shared" si="706"/>
        <v/>
      </c>
      <c r="AZ766" s="16" t="str">
        <f t="shared" si="707"/>
        <v/>
      </c>
      <c r="BA766" s="16" t="str">
        <f t="shared" si="708"/>
        <v/>
      </c>
      <c r="BB766" s="16" t="str">
        <f t="shared" si="709"/>
        <v/>
      </c>
      <c r="BC766" s="16" t="str">
        <f t="shared" si="710"/>
        <v/>
      </c>
      <c r="BD766" s="16" t="str">
        <f t="shared" si="711"/>
        <v/>
      </c>
      <c r="BE766" s="16" t="str">
        <f t="shared" si="712"/>
        <v/>
      </c>
      <c r="BF766" s="16" t="str">
        <f t="shared" si="713"/>
        <v/>
      </c>
      <c r="BG766" s="16" t="str">
        <f t="shared" si="714"/>
        <v/>
      </c>
      <c r="BH766" s="16" t="str">
        <f t="shared" si="715"/>
        <v/>
      </c>
      <c r="BI766" s="16" t="str">
        <f t="shared" si="716"/>
        <v/>
      </c>
      <c r="BJ766" s="16" t="str">
        <f t="shared" si="717"/>
        <v/>
      </c>
      <c r="BK766" s="16" t="str">
        <f t="shared" si="718"/>
        <v/>
      </c>
      <c r="BL766" s="16" t="str">
        <f t="shared" si="719"/>
        <v/>
      </c>
      <c r="BM766" s="16"/>
      <c r="BN766" s="16" t="str">
        <f t="shared" si="720"/>
        <v/>
      </c>
      <c r="BO766" s="16" t="str">
        <f t="shared" si="721"/>
        <v/>
      </c>
      <c r="BP766" s="28" t="str">
        <f t="shared" si="722"/>
        <v/>
      </c>
      <c r="BQ766" s="16" t="str">
        <f t="shared" si="723"/>
        <v/>
      </c>
      <c r="BR766" s="16" t="str">
        <f t="shared" si="724"/>
        <v/>
      </c>
      <c r="BS766" s="16" t="str">
        <f t="shared" si="725"/>
        <v/>
      </c>
      <c r="BT766" s="16" t="str">
        <f t="shared" si="726"/>
        <v/>
      </c>
      <c r="BU766" s="16" t="str">
        <f t="shared" si="727"/>
        <v/>
      </c>
      <c r="BV766" s="16" t="str">
        <f t="shared" si="728"/>
        <v/>
      </c>
      <c r="BW766" s="16" t="str">
        <f t="shared" si="729"/>
        <v/>
      </c>
      <c r="BX766" s="16" t="str">
        <f t="shared" si="730"/>
        <v/>
      </c>
      <c r="BY766" s="16" t="str">
        <f t="shared" si="731"/>
        <v/>
      </c>
      <c r="BZ766" s="16" t="str">
        <f t="shared" si="752"/>
        <v/>
      </c>
      <c r="CA766" s="16" t="str">
        <f t="shared" si="752"/>
        <v/>
      </c>
      <c r="CB766" s="16" t="str">
        <f t="shared" si="752"/>
        <v/>
      </c>
      <c r="CC766" s="16" t="str">
        <f t="shared" si="752"/>
        <v/>
      </c>
      <c r="CD766" s="16" t="str">
        <f t="shared" si="752"/>
        <v/>
      </c>
      <c r="CE766" s="16" t="str">
        <f t="shared" si="752"/>
        <v/>
      </c>
      <c r="CF766" s="16" t="str">
        <f t="shared" si="752"/>
        <v/>
      </c>
      <c r="CG766" s="16" t="str">
        <f t="shared" si="752"/>
        <v/>
      </c>
      <c r="CH766" s="66" t="str">
        <f t="shared" si="733"/>
        <v/>
      </c>
      <c r="CI766" s="42" t="str">
        <f t="shared" si="745"/>
        <v/>
      </c>
      <c r="CJ766" s="42" t="str">
        <f t="shared" si="746"/>
        <v/>
      </c>
      <c r="CK766" s="42" t="str">
        <f t="shared" si="747"/>
        <v/>
      </c>
      <c r="CL766" s="42" t="str">
        <f t="shared" si="748"/>
        <v/>
      </c>
      <c r="CM766" s="42" t="str">
        <f t="shared" si="749"/>
        <v/>
      </c>
      <c r="CN766" s="65">
        <f t="shared" si="735"/>
        <v>0</v>
      </c>
      <c r="CO766" s="73"/>
      <c r="CP766" s="41">
        <f t="shared" si="702"/>
        <v>0</v>
      </c>
      <c r="CQ766" s="39">
        <f t="shared" si="703"/>
        <v>0</v>
      </c>
      <c r="CR766" s="40">
        <f t="shared" si="704"/>
        <v>0</v>
      </c>
      <c r="CS766" s="134">
        <f t="shared" si="705"/>
        <v>0</v>
      </c>
      <c r="CT766" s="17"/>
      <c r="CU766" s="129"/>
      <c r="CV766" s="130">
        <f t="shared" si="736"/>
        <v>0</v>
      </c>
      <c r="CW766" s="134">
        <f t="shared" si="737"/>
        <v>0</v>
      </c>
      <c r="CX766" s="131">
        <f>+IF($I$7="SI",'INPUTS Y LISTAS'!$B$31,0)</f>
        <v>0</v>
      </c>
      <c r="CY766" s="132"/>
      <c r="CZ766" s="130">
        <f t="shared" si="738"/>
        <v>0</v>
      </c>
      <c r="DA766" s="134">
        <f t="shared" si="739"/>
        <v>0</v>
      </c>
      <c r="DB766" s="131">
        <f>+IF($I$7="SI",'INPUTS Y LISTAS'!$B$32,0)</f>
        <v>0</v>
      </c>
      <c r="DC766" s="132"/>
      <c r="DD766" s="130">
        <f t="shared" si="740"/>
        <v>0</v>
      </c>
      <c r="DE766" s="134">
        <f t="shared" si="741"/>
        <v>0</v>
      </c>
      <c r="DF766" s="131">
        <f>+IF($I$7="SI",'INPUTS Y LISTAS'!$B$33,0)</f>
        <v>0</v>
      </c>
      <c r="DG766" s="132"/>
      <c r="DH766" s="130">
        <f t="shared" si="742"/>
        <v>0</v>
      </c>
      <c r="DI766" s="134">
        <f t="shared" si="743"/>
        <v>0</v>
      </c>
      <c r="DJ766" s="136">
        <f t="shared" si="744"/>
        <v>0</v>
      </c>
    </row>
    <row r="767" spans="3:114" ht="15.75" hidden="1" outlineLevel="2" x14ac:dyDescent="0.2">
      <c r="C767" s="14">
        <f t="shared" si="751"/>
        <v>753</v>
      </c>
      <c r="D767" s="72"/>
      <c r="E767" s="69">
        <v>1</v>
      </c>
      <c r="F767" s="69"/>
      <c r="G767" s="70"/>
      <c r="H767" s="70"/>
      <c r="I767" s="70"/>
      <c r="J767" s="70"/>
      <c r="K767" s="70"/>
      <c r="L767" s="70"/>
      <c r="M767" s="70"/>
      <c r="N767" s="70"/>
      <c r="O767" s="70"/>
      <c r="P767" s="70"/>
      <c r="Q767" s="70"/>
      <c r="R767" s="70"/>
      <c r="S767" s="70"/>
      <c r="T767" s="70"/>
      <c r="U767" s="70"/>
      <c r="V767" s="70"/>
      <c r="W767" s="70"/>
      <c r="X767" s="70"/>
      <c r="Y767" s="71"/>
      <c r="Z767" s="87" t="s">
        <v>16</v>
      </c>
      <c r="AA767" s="15" t="str">
        <f>IF(G767="","",IF(Z767="SI",G767*(1+'INPUTS Y LISTAS'!$B$15),'Modelo Estadistico'!G767))</f>
        <v/>
      </c>
      <c r="AB767" s="15" t="str">
        <f>IF(H767="","",IF(Z767="SI",H767*(1+'INPUTS Y LISTAS'!$B$15),'Modelo Estadistico'!H767))</f>
        <v/>
      </c>
      <c r="AC767" s="15" t="str">
        <f>IF(I767="","",IF(Z767="SI",I767*(1+'INPUTS Y LISTAS'!$B$15),'Modelo Estadistico'!I767))</f>
        <v/>
      </c>
      <c r="AD767" s="15" t="str">
        <f>IF(J767="","",IF(Z767="SI",J767*(1+'INPUTS Y LISTAS'!$B$15),'Modelo Estadistico'!J767))</f>
        <v/>
      </c>
      <c r="AE767" s="15" t="str">
        <f>IF(K767="","",IF(Z767="SI",K767*(1+'INPUTS Y LISTAS'!$B$15),'Modelo Estadistico'!K767))</f>
        <v/>
      </c>
      <c r="AF767" s="15" t="str">
        <f>IF(L767="","",IF(Z767="SI",L767*(1+'INPUTS Y LISTAS'!$B$15),'Modelo Estadistico'!L767))</f>
        <v/>
      </c>
      <c r="AG767" s="15" t="str">
        <f>IF(M767="","",IF(Z767="SI",M767*(1+'INPUTS Y LISTAS'!$B$15),'Modelo Estadistico'!M767))</f>
        <v/>
      </c>
      <c r="AH767" s="15" t="str">
        <f>IF(N767="","",IF(Z767="SI",N767*(1+'INPUTS Y LISTAS'!$B$15),'Modelo Estadistico'!N767))</f>
        <v/>
      </c>
      <c r="AI767" s="15" t="str">
        <f>IF(O767="","",IF(Z767="SI",O767*(1+'INPUTS Y LISTAS'!$B$15),'Modelo Estadistico'!O767))</f>
        <v/>
      </c>
      <c r="AJ767" s="15" t="str">
        <f>IF(P767="","",IF(Z767="SI",P767*(1+'INPUTS Y LISTAS'!$B$15),'Modelo Estadistico'!P767))</f>
        <v/>
      </c>
      <c r="AK767" s="15" t="str">
        <f>IF(Q767="","",IF(Z767="SI",Q767*(1+'INPUTS Y LISTAS'!$B$15),'Modelo Estadistico'!Q767))</f>
        <v/>
      </c>
      <c r="AL767" s="15" t="str">
        <f>IF(R767="","",IF(Z767="SI",R767*(1+'INPUTS Y LISTAS'!$B$15),'Modelo Estadistico'!R767))</f>
        <v/>
      </c>
      <c r="AM767" s="15" t="str">
        <f>IF(S767="","",IF(Z767="SI",S767*(1+'INPUTS Y LISTAS'!$B$15),'Modelo Estadistico'!S767))</f>
        <v/>
      </c>
      <c r="AN767" s="15" t="str">
        <f>IF(T767="","",IF(Z767="SI",T767*(1+'INPUTS Y LISTAS'!$B$15),'Modelo Estadistico'!T767))</f>
        <v/>
      </c>
      <c r="AO767" s="15" t="str">
        <f>IF(U767="","",IF(Z767="SI",U767*(1+'INPUTS Y LISTAS'!$B$15),'Modelo Estadistico'!U767))</f>
        <v/>
      </c>
      <c r="AP767" s="15" t="str">
        <f>IF(V767="","",IF(Z767="SI",V767*(1+'INPUTS Y LISTAS'!$B$15),'Modelo Estadistico'!V767))</f>
        <v/>
      </c>
      <c r="AQ767" s="15" t="str">
        <f>IF(W767="","",IF(Z767="SI",W767*(1+'INPUTS Y LISTAS'!$B$15),'Modelo Estadistico'!W767))</f>
        <v/>
      </c>
      <c r="AR767" s="15" t="str">
        <f>IF(X767="","",IF(Z767="SI",X767*(1+'INPUTS Y LISTAS'!$B$15),'Modelo Estadistico'!X767))</f>
        <v/>
      </c>
      <c r="AS767" s="71"/>
      <c r="AT767" s="29" t="str">
        <f t="shared" si="698"/>
        <v/>
      </c>
      <c r="AU767" s="15" t="str">
        <f t="shared" si="699"/>
        <v/>
      </c>
      <c r="AV767" s="15" t="str">
        <f t="shared" si="700"/>
        <v/>
      </c>
      <c r="AW767" s="30" t="str">
        <f t="shared" si="701"/>
        <v/>
      </c>
      <c r="AX767" s="28" t="str">
        <f t="shared" si="734"/>
        <v/>
      </c>
      <c r="AY767" s="16" t="str">
        <f t="shared" si="706"/>
        <v/>
      </c>
      <c r="AZ767" s="16" t="str">
        <f t="shared" si="707"/>
        <v/>
      </c>
      <c r="BA767" s="16" t="str">
        <f t="shared" si="708"/>
        <v/>
      </c>
      <c r="BB767" s="16" t="str">
        <f t="shared" si="709"/>
        <v/>
      </c>
      <c r="BC767" s="16" t="str">
        <f t="shared" si="710"/>
        <v/>
      </c>
      <c r="BD767" s="16" t="str">
        <f t="shared" si="711"/>
        <v/>
      </c>
      <c r="BE767" s="16" t="str">
        <f t="shared" si="712"/>
        <v/>
      </c>
      <c r="BF767" s="16" t="str">
        <f t="shared" si="713"/>
        <v/>
      </c>
      <c r="BG767" s="16" t="str">
        <f t="shared" si="714"/>
        <v/>
      </c>
      <c r="BH767" s="16" t="str">
        <f t="shared" si="715"/>
        <v/>
      </c>
      <c r="BI767" s="16" t="str">
        <f t="shared" si="716"/>
        <v/>
      </c>
      <c r="BJ767" s="16" t="str">
        <f t="shared" si="717"/>
        <v/>
      </c>
      <c r="BK767" s="16" t="str">
        <f t="shared" si="718"/>
        <v/>
      </c>
      <c r="BL767" s="16" t="str">
        <f t="shared" si="719"/>
        <v/>
      </c>
      <c r="BM767" s="16"/>
      <c r="BN767" s="16" t="str">
        <f t="shared" si="720"/>
        <v/>
      </c>
      <c r="BO767" s="16" t="str">
        <f t="shared" si="721"/>
        <v/>
      </c>
      <c r="BP767" s="28" t="str">
        <f t="shared" si="722"/>
        <v/>
      </c>
      <c r="BQ767" s="16" t="str">
        <f t="shared" si="723"/>
        <v/>
      </c>
      <c r="BR767" s="16" t="str">
        <f t="shared" si="724"/>
        <v/>
      </c>
      <c r="BS767" s="16" t="str">
        <f t="shared" si="725"/>
        <v/>
      </c>
      <c r="BT767" s="16" t="str">
        <f t="shared" si="726"/>
        <v/>
      </c>
      <c r="BU767" s="16" t="str">
        <f t="shared" si="727"/>
        <v/>
      </c>
      <c r="BV767" s="16" t="str">
        <f t="shared" si="728"/>
        <v/>
      </c>
      <c r="BW767" s="16" t="str">
        <f t="shared" si="729"/>
        <v/>
      </c>
      <c r="BX767" s="16" t="str">
        <f t="shared" si="730"/>
        <v/>
      </c>
      <c r="BY767" s="16" t="str">
        <f t="shared" si="731"/>
        <v/>
      </c>
      <c r="BZ767" s="16" t="str">
        <f t="shared" si="752"/>
        <v/>
      </c>
      <c r="CA767" s="16" t="str">
        <f t="shared" si="752"/>
        <v/>
      </c>
      <c r="CB767" s="16" t="str">
        <f t="shared" si="752"/>
        <v/>
      </c>
      <c r="CC767" s="16" t="str">
        <f t="shared" si="752"/>
        <v/>
      </c>
      <c r="CD767" s="16" t="str">
        <f t="shared" si="752"/>
        <v/>
      </c>
      <c r="CE767" s="16" t="str">
        <f t="shared" si="752"/>
        <v/>
      </c>
      <c r="CF767" s="16" t="str">
        <f t="shared" si="752"/>
        <v/>
      </c>
      <c r="CG767" s="16" t="str">
        <f t="shared" si="752"/>
        <v/>
      </c>
      <c r="CH767" s="66" t="str">
        <f t="shared" si="733"/>
        <v/>
      </c>
      <c r="CI767" s="42" t="str">
        <f t="shared" si="745"/>
        <v/>
      </c>
      <c r="CJ767" s="42" t="str">
        <f t="shared" si="746"/>
        <v/>
      </c>
      <c r="CK767" s="42" t="str">
        <f t="shared" si="747"/>
        <v/>
      </c>
      <c r="CL767" s="42" t="str">
        <f t="shared" si="748"/>
        <v/>
      </c>
      <c r="CM767" s="42" t="str">
        <f t="shared" si="749"/>
        <v/>
      </c>
      <c r="CN767" s="65">
        <f t="shared" si="735"/>
        <v>0</v>
      </c>
      <c r="CO767" s="73"/>
      <c r="CP767" s="41">
        <f t="shared" si="702"/>
        <v>0</v>
      </c>
      <c r="CQ767" s="39">
        <f t="shared" si="703"/>
        <v>0</v>
      </c>
      <c r="CR767" s="40">
        <f t="shared" si="704"/>
        <v>0</v>
      </c>
      <c r="CS767" s="134">
        <f t="shared" si="705"/>
        <v>0</v>
      </c>
      <c r="CT767" s="17"/>
      <c r="CU767" s="129"/>
      <c r="CV767" s="130">
        <f t="shared" si="736"/>
        <v>0</v>
      </c>
      <c r="CW767" s="134">
        <f t="shared" si="737"/>
        <v>0</v>
      </c>
      <c r="CX767" s="131">
        <f>+IF($I$7="SI",'INPUTS Y LISTAS'!$B$31,0)</f>
        <v>0</v>
      </c>
      <c r="CY767" s="132"/>
      <c r="CZ767" s="130">
        <f t="shared" si="738"/>
        <v>0</v>
      </c>
      <c r="DA767" s="134">
        <f t="shared" si="739"/>
        <v>0</v>
      </c>
      <c r="DB767" s="131">
        <f>+IF($I$7="SI",'INPUTS Y LISTAS'!$B$32,0)</f>
        <v>0</v>
      </c>
      <c r="DC767" s="132"/>
      <c r="DD767" s="130">
        <f t="shared" si="740"/>
        <v>0</v>
      </c>
      <c r="DE767" s="134">
        <f t="shared" si="741"/>
        <v>0</v>
      </c>
      <c r="DF767" s="131">
        <f>+IF($I$7="SI",'INPUTS Y LISTAS'!$B$33,0)</f>
        <v>0</v>
      </c>
      <c r="DG767" s="132"/>
      <c r="DH767" s="130">
        <f t="shared" si="742"/>
        <v>0</v>
      </c>
      <c r="DI767" s="134">
        <f t="shared" si="743"/>
        <v>0</v>
      </c>
      <c r="DJ767" s="136">
        <f t="shared" si="744"/>
        <v>0</v>
      </c>
    </row>
    <row r="768" spans="3:114" ht="15.75" hidden="1" outlineLevel="2" x14ac:dyDescent="0.2">
      <c r="C768" s="14">
        <f t="shared" si="751"/>
        <v>754</v>
      </c>
      <c r="D768" s="72"/>
      <c r="E768" s="69">
        <v>1</v>
      </c>
      <c r="F768" s="69"/>
      <c r="G768" s="70"/>
      <c r="H768" s="70"/>
      <c r="I768" s="70"/>
      <c r="J768" s="70"/>
      <c r="K768" s="70"/>
      <c r="L768" s="70"/>
      <c r="M768" s="70"/>
      <c r="N768" s="70"/>
      <c r="O768" s="70"/>
      <c r="P768" s="70"/>
      <c r="Q768" s="70"/>
      <c r="R768" s="70"/>
      <c r="S768" s="70"/>
      <c r="T768" s="70"/>
      <c r="U768" s="70"/>
      <c r="V768" s="70"/>
      <c r="W768" s="70"/>
      <c r="X768" s="70"/>
      <c r="Y768" s="71"/>
      <c r="Z768" s="87" t="s">
        <v>16</v>
      </c>
      <c r="AA768" s="15" t="str">
        <f>IF(G768="","",IF(Z768="SI",G768*(1+'INPUTS Y LISTAS'!$B$15),'Modelo Estadistico'!G768))</f>
        <v/>
      </c>
      <c r="AB768" s="15" t="str">
        <f>IF(H768="","",IF(Z768="SI",H768*(1+'INPUTS Y LISTAS'!$B$15),'Modelo Estadistico'!H768))</f>
        <v/>
      </c>
      <c r="AC768" s="15" t="str">
        <f>IF(I768="","",IF(Z768="SI",I768*(1+'INPUTS Y LISTAS'!$B$15),'Modelo Estadistico'!I768))</f>
        <v/>
      </c>
      <c r="AD768" s="15" t="str">
        <f>IF(J768="","",IF(Z768="SI",J768*(1+'INPUTS Y LISTAS'!$B$15),'Modelo Estadistico'!J768))</f>
        <v/>
      </c>
      <c r="AE768" s="15" t="str">
        <f>IF(K768="","",IF(Z768="SI",K768*(1+'INPUTS Y LISTAS'!$B$15),'Modelo Estadistico'!K768))</f>
        <v/>
      </c>
      <c r="AF768" s="15" t="str">
        <f>IF(L768="","",IF(Z768="SI",L768*(1+'INPUTS Y LISTAS'!$B$15),'Modelo Estadistico'!L768))</f>
        <v/>
      </c>
      <c r="AG768" s="15" t="str">
        <f>IF(M768="","",IF(Z768="SI",M768*(1+'INPUTS Y LISTAS'!$B$15),'Modelo Estadistico'!M768))</f>
        <v/>
      </c>
      <c r="AH768" s="15" t="str">
        <f>IF(N768="","",IF(Z768="SI",N768*(1+'INPUTS Y LISTAS'!$B$15),'Modelo Estadistico'!N768))</f>
        <v/>
      </c>
      <c r="AI768" s="15" t="str">
        <f>IF(O768="","",IF(Z768="SI",O768*(1+'INPUTS Y LISTAS'!$B$15),'Modelo Estadistico'!O768))</f>
        <v/>
      </c>
      <c r="AJ768" s="15" t="str">
        <f>IF(P768="","",IF(Z768="SI",P768*(1+'INPUTS Y LISTAS'!$B$15),'Modelo Estadistico'!P768))</f>
        <v/>
      </c>
      <c r="AK768" s="15" t="str">
        <f>IF(Q768="","",IF(Z768="SI",Q768*(1+'INPUTS Y LISTAS'!$B$15),'Modelo Estadistico'!Q768))</f>
        <v/>
      </c>
      <c r="AL768" s="15" t="str">
        <f>IF(R768="","",IF(Z768="SI",R768*(1+'INPUTS Y LISTAS'!$B$15),'Modelo Estadistico'!R768))</f>
        <v/>
      </c>
      <c r="AM768" s="15" t="str">
        <f>IF(S768="","",IF(Z768="SI",S768*(1+'INPUTS Y LISTAS'!$B$15),'Modelo Estadistico'!S768))</f>
        <v/>
      </c>
      <c r="AN768" s="15" t="str">
        <f>IF(T768="","",IF(Z768="SI",T768*(1+'INPUTS Y LISTAS'!$B$15),'Modelo Estadistico'!T768))</f>
        <v/>
      </c>
      <c r="AO768" s="15" t="str">
        <f>IF(U768="","",IF(Z768="SI",U768*(1+'INPUTS Y LISTAS'!$B$15),'Modelo Estadistico'!U768))</f>
        <v/>
      </c>
      <c r="AP768" s="15" t="str">
        <f>IF(V768="","",IF(Z768="SI",V768*(1+'INPUTS Y LISTAS'!$B$15),'Modelo Estadistico'!V768))</f>
        <v/>
      </c>
      <c r="AQ768" s="15" t="str">
        <f>IF(W768="","",IF(Z768="SI",W768*(1+'INPUTS Y LISTAS'!$B$15),'Modelo Estadistico'!W768))</f>
        <v/>
      </c>
      <c r="AR768" s="15" t="str">
        <f>IF(X768="","",IF(Z768="SI",X768*(1+'INPUTS Y LISTAS'!$B$15),'Modelo Estadistico'!X768))</f>
        <v/>
      </c>
      <c r="AS768" s="71"/>
      <c r="AT768" s="29" t="str">
        <f t="shared" si="698"/>
        <v/>
      </c>
      <c r="AU768" s="15" t="str">
        <f t="shared" si="699"/>
        <v/>
      </c>
      <c r="AV768" s="15" t="str">
        <f t="shared" si="700"/>
        <v/>
      </c>
      <c r="AW768" s="30" t="str">
        <f t="shared" si="701"/>
        <v/>
      </c>
      <c r="AX768" s="28" t="str">
        <f t="shared" si="734"/>
        <v/>
      </c>
      <c r="AY768" s="16" t="str">
        <f t="shared" si="706"/>
        <v/>
      </c>
      <c r="AZ768" s="16" t="str">
        <f t="shared" si="707"/>
        <v/>
      </c>
      <c r="BA768" s="16" t="str">
        <f t="shared" si="708"/>
        <v/>
      </c>
      <c r="BB768" s="16" t="str">
        <f t="shared" si="709"/>
        <v/>
      </c>
      <c r="BC768" s="16" t="str">
        <f t="shared" si="710"/>
        <v/>
      </c>
      <c r="BD768" s="16" t="str">
        <f t="shared" si="711"/>
        <v/>
      </c>
      <c r="BE768" s="16" t="str">
        <f t="shared" si="712"/>
        <v/>
      </c>
      <c r="BF768" s="16" t="str">
        <f t="shared" si="713"/>
        <v/>
      </c>
      <c r="BG768" s="16" t="str">
        <f t="shared" si="714"/>
        <v/>
      </c>
      <c r="BH768" s="16" t="str">
        <f t="shared" si="715"/>
        <v/>
      </c>
      <c r="BI768" s="16" t="str">
        <f t="shared" si="716"/>
        <v/>
      </c>
      <c r="BJ768" s="16" t="str">
        <f t="shared" si="717"/>
        <v/>
      </c>
      <c r="BK768" s="16" t="str">
        <f t="shared" si="718"/>
        <v/>
      </c>
      <c r="BL768" s="16" t="str">
        <f t="shared" si="719"/>
        <v/>
      </c>
      <c r="BM768" s="16"/>
      <c r="BN768" s="16" t="str">
        <f t="shared" si="720"/>
        <v/>
      </c>
      <c r="BO768" s="16" t="str">
        <f t="shared" si="721"/>
        <v/>
      </c>
      <c r="BP768" s="28" t="str">
        <f t="shared" si="722"/>
        <v/>
      </c>
      <c r="BQ768" s="16" t="str">
        <f t="shared" si="723"/>
        <v/>
      </c>
      <c r="BR768" s="16" t="str">
        <f t="shared" si="724"/>
        <v/>
      </c>
      <c r="BS768" s="16" t="str">
        <f t="shared" si="725"/>
        <v/>
      </c>
      <c r="BT768" s="16" t="str">
        <f t="shared" si="726"/>
        <v/>
      </c>
      <c r="BU768" s="16" t="str">
        <f t="shared" si="727"/>
        <v/>
      </c>
      <c r="BV768" s="16" t="str">
        <f t="shared" si="728"/>
        <v/>
      </c>
      <c r="BW768" s="16" t="str">
        <f t="shared" si="729"/>
        <v/>
      </c>
      <c r="BX768" s="16" t="str">
        <f t="shared" si="730"/>
        <v/>
      </c>
      <c r="BY768" s="16" t="str">
        <f t="shared" si="731"/>
        <v/>
      </c>
      <c r="BZ768" s="16" t="str">
        <f t="shared" ref="BZ768:CG783" si="753">IF(BH768="Incluir Cotización",$AJ768,"")</f>
        <v/>
      </c>
      <c r="CA768" s="16" t="str">
        <f t="shared" si="753"/>
        <v/>
      </c>
      <c r="CB768" s="16" t="str">
        <f t="shared" si="753"/>
        <v/>
      </c>
      <c r="CC768" s="16" t="str">
        <f t="shared" si="753"/>
        <v/>
      </c>
      <c r="CD768" s="16" t="str">
        <f t="shared" si="753"/>
        <v/>
      </c>
      <c r="CE768" s="16" t="str">
        <f t="shared" si="753"/>
        <v/>
      </c>
      <c r="CF768" s="16" t="str">
        <f t="shared" si="753"/>
        <v/>
      </c>
      <c r="CG768" s="16" t="str">
        <f t="shared" si="753"/>
        <v/>
      </c>
      <c r="CH768" s="66" t="str">
        <f t="shared" si="733"/>
        <v/>
      </c>
      <c r="CI768" s="42" t="str">
        <f t="shared" si="745"/>
        <v/>
      </c>
      <c r="CJ768" s="42" t="str">
        <f t="shared" si="746"/>
        <v/>
      </c>
      <c r="CK768" s="42" t="str">
        <f t="shared" si="747"/>
        <v/>
      </c>
      <c r="CL768" s="42" t="str">
        <f t="shared" si="748"/>
        <v/>
      </c>
      <c r="CM768" s="42" t="str">
        <f t="shared" si="749"/>
        <v/>
      </c>
      <c r="CN768" s="65">
        <f t="shared" si="735"/>
        <v>0</v>
      </c>
      <c r="CO768" s="73"/>
      <c r="CP768" s="41">
        <f t="shared" si="702"/>
        <v>0</v>
      </c>
      <c r="CQ768" s="39">
        <f t="shared" si="703"/>
        <v>0</v>
      </c>
      <c r="CR768" s="40">
        <f t="shared" si="704"/>
        <v>0</v>
      </c>
      <c r="CS768" s="134">
        <f t="shared" si="705"/>
        <v>0</v>
      </c>
      <c r="CT768" s="17"/>
      <c r="CU768" s="129"/>
      <c r="CV768" s="130">
        <f t="shared" si="736"/>
        <v>0</v>
      </c>
      <c r="CW768" s="134">
        <f t="shared" si="737"/>
        <v>0</v>
      </c>
      <c r="CX768" s="131">
        <f>+IF($I$7="SI",'INPUTS Y LISTAS'!$B$31,0)</f>
        <v>0</v>
      </c>
      <c r="CY768" s="132"/>
      <c r="CZ768" s="130">
        <f t="shared" si="738"/>
        <v>0</v>
      </c>
      <c r="DA768" s="134">
        <f t="shared" si="739"/>
        <v>0</v>
      </c>
      <c r="DB768" s="131">
        <f>+IF($I$7="SI",'INPUTS Y LISTAS'!$B$32,0)</f>
        <v>0</v>
      </c>
      <c r="DC768" s="132"/>
      <c r="DD768" s="130">
        <f t="shared" si="740"/>
        <v>0</v>
      </c>
      <c r="DE768" s="134">
        <f t="shared" si="741"/>
        <v>0</v>
      </c>
      <c r="DF768" s="131">
        <f>+IF($I$7="SI",'INPUTS Y LISTAS'!$B$33,0)</f>
        <v>0</v>
      </c>
      <c r="DG768" s="132"/>
      <c r="DH768" s="130">
        <f t="shared" si="742"/>
        <v>0</v>
      </c>
      <c r="DI768" s="134">
        <f t="shared" si="743"/>
        <v>0</v>
      </c>
      <c r="DJ768" s="136">
        <f t="shared" si="744"/>
        <v>0</v>
      </c>
    </row>
    <row r="769" spans="3:114" ht="15.75" hidden="1" outlineLevel="2" x14ac:dyDescent="0.2">
      <c r="C769" s="14">
        <f t="shared" si="751"/>
        <v>755</v>
      </c>
      <c r="D769" s="72"/>
      <c r="E769" s="69">
        <v>1</v>
      </c>
      <c r="F769" s="69"/>
      <c r="G769" s="70"/>
      <c r="H769" s="70"/>
      <c r="I769" s="70"/>
      <c r="J769" s="70"/>
      <c r="K769" s="70"/>
      <c r="L769" s="70"/>
      <c r="M769" s="70"/>
      <c r="N769" s="70"/>
      <c r="O769" s="70"/>
      <c r="P769" s="70"/>
      <c r="Q769" s="70"/>
      <c r="R769" s="70"/>
      <c r="S769" s="70"/>
      <c r="T769" s="70"/>
      <c r="U769" s="70"/>
      <c r="V769" s="70"/>
      <c r="W769" s="70"/>
      <c r="X769" s="70"/>
      <c r="Y769" s="71"/>
      <c r="Z769" s="87" t="s">
        <v>16</v>
      </c>
      <c r="AA769" s="15" t="str">
        <f>IF(G769="","",IF(Z769="SI",G769*(1+'INPUTS Y LISTAS'!$B$15),'Modelo Estadistico'!G769))</f>
        <v/>
      </c>
      <c r="AB769" s="15" t="str">
        <f>IF(H769="","",IF(Z769="SI",H769*(1+'INPUTS Y LISTAS'!$B$15),'Modelo Estadistico'!H769))</f>
        <v/>
      </c>
      <c r="AC769" s="15" t="str">
        <f>IF(I769="","",IF(Z769="SI",I769*(1+'INPUTS Y LISTAS'!$B$15),'Modelo Estadistico'!I769))</f>
        <v/>
      </c>
      <c r="AD769" s="15" t="str">
        <f>IF(J769="","",IF(Z769="SI",J769*(1+'INPUTS Y LISTAS'!$B$15),'Modelo Estadistico'!J769))</f>
        <v/>
      </c>
      <c r="AE769" s="15" t="str">
        <f>IF(K769="","",IF(Z769="SI",K769*(1+'INPUTS Y LISTAS'!$B$15),'Modelo Estadistico'!K769))</f>
        <v/>
      </c>
      <c r="AF769" s="15" t="str">
        <f>IF(L769="","",IF(Z769="SI",L769*(1+'INPUTS Y LISTAS'!$B$15),'Modelo Estadistico'!L769))</f>
        <v/>
      </c>
      <c r="AG769" s="15" t="str">
        <f>IF(M769="","",IF(Z769="SI",M769*(1+'INPUTS Y LISTAS'!$B$15),'Modelo Estadistico'!M769))</f>
        <v/>
      </c>
      <c r="AH769" s="15" t="str">
        <f>IF(N769="","",IF(Z769="SI",N769*(1+'INPUTS Y LISTAS'!$B$15),'Modelo Estadistico'!N769))</f>
        <v/>
      </c>
      <c r="AI769" s="15" t="str">
        <f>IF(O769="","",IF(Z769="SI",O769*(1+'INPUTS Y LISTAS'!$B$15),'Modelo Estadistico'!O769))</f>
        <v/>
      </c>
      <c r="AJ769" s="15" t="str">
        <f>IF(P769="","",IF(Z769="SI",P769*(1+'INPUTS Y LISTAS'!$B$15),'Modelo Estadistico'!P769))</f>
        <v/>
      </c>
      <c r="AK769" s="15" t="str">
        <f>IF(Q769="","",IF(Z769="SI",Q769*(1+'INPUTS Y LISTAS'!$B$15),'Modelo Estadistico'!Q769))</f>
        <v/>
      </c>
      <c r="AL769" s="15" t="str">
        <f>IF(R769="","",IF(Z769="SI",R769*(1+'INPUTS Y LISTAS'!$B$15),'Modelo Estadistico'!R769))</f>
        <v/>
      </c>
      <c r="AM769" s="15" t="str">
        <f>IF(S769="","",IF(Z769="SI",S769*(1+'INPUTS Y LISTAS'!$B$15),'Modelo Estadistico'!S769))</f>
        <v/>
      </c>
      <c r="AN769" s="15" t="str">
        <f>IF(T769="","",IF(Z769="SI",T769*(1+'INPUTS Y LISTAS'!$B$15),'Modelo Estadistico'!T769))</f>
        <v/>
      </c>
      <c r="AO769" s="15" t="str">
        <f>IF(U769="","",IF(Z769="SI",U769*(1+'INPUTS Y LISTAS'!$B$15),'Modelo Estadistico'!U769))</f>
        <v/>
      </c>
      <c r="AP769" s="15" t="str">
        <f>IF(V769="","",IF(Z769="SI",V769*(1+'INPUTS Y LISTAS'!$B$15),'Modelo Estadistico'!V769))</f>
        <v/>
      </c>
      <c r="AQ769" s="15" t="str">
        <f>IF(W769="","",IF(Z769="SI",W769*(1+'INPUTS Y LISTAS'!$B$15),'Modelo Estadistico'!W769))</f>
        <v/>
      </c>
      <c r="AR769" s="15" t="str">
        <f>IF(X769="","",IF(Z769="SI",X769*(1+'INPUTS Y LISTAS'!$B$15),'Modelo Estadistico'!X769))</f>
        <v/>
      </c>
      <c r="AS769" s="71"/>
      <c r="AT769" s="29" t="str">
        <f t="shared" si="698"/>
        <v/>
      </c>
      <c r="AU769" s="15" t="str">
        <f t="shared" si="699"/>
        <v/>
      </c>
      <c r="AV769" s="15" t="str">
        <f t="shared" si="700"/>
        <v/>
      </c>
      <c r="AW769" s="30" t="str">
        <f t="shared" si="701"/>
        <v/>
      </c>
      <c r="AX769" s="28" t="str">
        <f t="shared" si="734"/>
        <v/>
      </c>
      <c r="AY769" s="16" t="str">
        <f t="shared" si="706"/>
        <v/>
      </c>
      <c r="AZ769" s="16" t="str">
        <f t="shared" si="707"/>
        <v/>
      </c>
      <c r="BA769" s="16" t="str">
        <f t="shared" si="708"/>
        <v/>
      </c>
      <c r="BB769" s="16" t="str">
        <f t="shared" si="709"/>
        <v/>
      </c>
      <c r="BC769" s="16" t="str">
        <f t="shared" si="710"/>
        <v/>
      </c>
      <c r="BD769" s="16" t="str">
        <f t="shared" si="711"/>
        <v/>
      </c>
      <c r="BE769" s="16" t="str">
        <f t="shared" si="712"/>
        <v/>
      </c>
      <c r="BF769" s="16" t="str">
        <f t="shared" si="713"/>
        <v/>
      </c>
      <c r="BG769" s="16" t="str">
        <f t="shared" si="714"/>
        <v/>
      </c>
      <c r="BH769" s="16" t="str">
        <f t="shared" si="715"/>
        <v/>
      </c>
      <c r="BI769" s="16" t="str">
        <f t="shared" si="716"/>
        <v/>
      </c>
      <c r="BJ769" s="16" t="str">
        <f t="shared" si="717"/>
        <v/>
      </c>
      <c r="BK769" s="16" t="str">
        <f t="shared" si="718"/>
        <v/>
      </c>
      <c r="BL769" s="16" t="str">
        <f t="shared" si="719"/>
        <v/>
      </c>
      <c r="BM769" s="16"/>
      <c r="BN769" s="16" t="str">
        <f t="shared" si="720"/>
        <v/>
      </c>
      <c r="BO769" s="16" t="str">
        <f t="shared" si="721"/>
        <v/>
      </c>
      <c r="BP769" s="28" t="str">
        <f t="shared" si="722"/>
        <v/>
      </c>
      <c r="BQ769" s="16" t="str">
        <f t="shared" si="723"/>
        <v/>
      </c>
      <c r="BR769" s="16" t="str">
        <f t="shared" si="724"/>
        <v/>
      </c>
      <c r="BS769" s="16" t="str">
        <f t="shared" si="725"/>
        <v/>
      </c>
      <c r="BT769" s="16" t="str">
        <f t="shared" si="726"/>
        <v/>
      </c>
      <c r="BU769" s="16" t="str">
        <f t="shared" si="727"/>
        <v/>
      </c>
      <c r="BV769" s="16" t="str">
        <f t="shared" si="728"/>
        <v/>
      </c>
      <c r="BW769" s="16" t="str">
        <f t="shared" si="729"/>
        <v/>
      </c>
      <c r="BX769" s="16" t="str">
        <f t="shared" si="730"/>
        <v/>
      </c>
      <c r="BY769" s="16" t="str">
        <f t="shared" si="731"/>
        <v/>
      </c>
      <c r="BZ769" s="16" t="str">
        <f t="shared" si="753"/>
        <v/>
      </c>
      <c r="CA769" s="16" t="str">
        <f t="shared" si="753"/>
        <v/>
      </c>
      <c r="CB769" s="16" t="str">
        <f t="shared" si="753"/>
        <v/>
      </c>
      <c r="CC769" s="16" t="str">
        <f t="shared" si="753"/>
        <v/>
      </c>
      <c r="CD769" s="16" t="str">
        <f t="shared" si="753"/>
        <v/>
      </c>
      <c r="CE769" s="16" t="str">
        <f t="shared" si="753"/>
        <v/>
      </c>
      <c r="CF769" s="16" t="str">
        <f t="shared" si="753"/>
        <v/>
      </c>
      <c r="CG769" s="16" t="str">
        <f t="shared" si="753"/>
        <v/>
      </c>
      <c r="CH769" s="66" t="str">
        <f t="shared" si="733"/>
        <v/>
      </c>
      <c r="CI769" s="42" t="str">
        <f t="shared" si="745"/>
        <v/>
      </c>
      <c r="CJ769" s="42" t="str">
        <f t="shared" si="746"/>
        <v/>
      </c>
      <c r="CK769" s="42" t="str">
        <f t="shared" si="747"/>
        <v/>
      </c>
      <c r="CL769" s="42" t="str">
        <f t="shared" si="748"/>
        <v/>
      </c>
      <c r="CM769" s="42" t="str">
        <f t="shared" si="749"/>
        <v/>
      </c>
      <c r="CN769" s="65">
        <f t="shared" si="735"/>
        <v>0</v>
      </c>
      <c r="CO769" s="73"/>
      <c r="CP769" s="41">
        <f t="shared" si="702"/>
        <v>0</v>
      </c>
      <c r="CQ769" s="39">
        <f t="shared" si="703"/>
        <v>0</v>
      </c>
      <c r="CR769" s="40">
        <f t="shared" si="704"/>
        <v>0</v>
      </c>
      <c r="CS769" s="134">
        <f t="shared" si="705"/>
        <v>0</v>
      </c>
      <c r="CT769" s="17"/>
      <c r="CU769" s="129"/>
      <c r="CV769" s="130">
        <f t="shared" si="736"/>
        <v>0</v>
      </c>
      <c r="CW769" s="134">
        <f t="shared" si="737"/>
        <v>0</v>
      </c>
      <c r="CX769" s="131">
        <f>+IF($I$7="SI",'INPUTS Y LISTAS'!$B$31,0)</f>
        <v>0</v>
      </c>
      <c r="CY769" s="132"/>
      <c r="CZ769" s="130">
        <f t="shared" si="738"/>
        <v>0</v>
      </c>
      <c r="DA769" s="134">
        <f t="shared" si="739"/>
        <v>0</v>
      </c>
      <c r="DB769" s="131">
        <f>+IF($I$7="SI",'INPUTS Y LISTAS'!$B$32,0)</f>
        <v>0</v>
      </c>
      <c r="DC769" s="132"/>
      <c r="DD769" s="130">
        <f t="shared" si="740"/>
        <v>0</v>
      </c>
      <c r="DE769" s="134">
        <f t="shared" si="741"/>
        <v>0</v>
      </c>
      <c r="DF769" s="131">
        <f>+IF($I$7="SI",'INPUTS Y LISTAS'!$B$33,0)</f>
        <v>0</v>
      </c>
      <c r="DG769" s="132"/>
      <c r="DH769" s="130">
        <f t="shared" si="742"/>
        <v>0</v>
      </c>
      <c r="DI769" s="134">
        <f t="shared" si="743"/>
        <v>0</v>
      </c>
      <c r="DJ769" s="136">
        <f t="shared" si="744"/>
        <v>0</v>
      </c>
    </row>
    <row r="770" spans="3:114" ht="15.75" hidden="1" outlineLevel="2" x14ac:dyDescent="0.2">
      <c r="C770" s="14">
        <f t="shared" si="751"/>
        <v>756</v>
      </c>
      <c r="D770" s="72"/>
      <c r="E770" s="69">
        <v>1</v>
      </c>
      <c r="F770" s="69"/>
      <c r="G770" s="70"/>
      <c r="H770" s="70"/>
      <c r="I770" s="70"/>
      <c r="J770" s="70"/>
      <c r="K770" s="70"/>
      <c r="L770" s="70"/>
      <c r="M770" s="70"/>
      <c r="N770" s="70"/>
      <c r="O770" s="70"/>
      <c r="P770" s="70"/>
      <c r="Q770" s="70"/>
      <c r="R770" s="70"/>
      <c r="S770" s="70"/>
      <c r="T770" s="70"/>
      <c r="U770" s="70"/>
      <c r="V770" s="70"/>
      <c r="W770" s="70"/>
      <c r="X770" s="70"/>
      <c r="Y770" s="71"/>
      <c r="Z770" s="87" t="s">
        <v>16</v>
      </c>
      <c r="AA770" s="15" t="str">
        <f>IF(G770="","",IF(Z770="SI",G770*(1+'INPUTS Y LISTAS'!$B$15),'Modelo Estadistico'!G770))</f>
        <v/>
      </c>
      <c r="AB770" s="15" t="str">
        <f>IF(H770="","",IF(Z770="SI",H770*(1+'INPUTS Y LISTAS'!$B$15),'Modelo Estadistico'!H770))</f>
        <v/>
      </c>
      <c r="AC770" s="15" t="str">
        <f>IF(I770="","",IF(Z770="SI",I770*(1+'INPUTS Y LISTAS'!$B$15),'Modelo Estadistico'!I770))</f>
        <v/>
      </c>
      <c r="AD770" s="15" t="str">
        <f>IF(J770="","",IF(Z770="SI",J770*(1+'INPUTS Y LISTAS'!$B$15),'Modelo Estadistico'!J770))</f>
        <v/>
      </c>
      <c r="AE770" s="15" t="str">
        <f>IF(K770="","",IF(Z770="SI",K770*(1+'INPUTS Y LISTAS'!$B$15),'Modelo Estadistico'!K770))</f>
        <v/>
      </c>
      <c r="AF770" s="15" t="str">
        <f>IF(L770="","",IF(Z770="SI",L770*(1+'INPUTS Y LISTAS'!$B$15),'Modelo Estadistico'!L770))</f>
        <v/>
      </c>
      <c r="AG770" s="15" t="str">
        <f>IF(M770="","",IF(Z770="SI",M770*(1+'INPUTS Y LISTAS'!$B$15),'Modelo Estadistico'!M770))</f>
        <v/>
      </c>
      <c r="AH770" s="15" t="str">
        <f>IF(N770="","",IF(Z770="SI",N770*(1+'INPUTS Y LISTAS'!$B$15),'Modelo Estadistico'!N770))</f>
        <v/>
      </c>
      <c r="AI770" s="15" t="str">
        <f>IF(O770="","",IF(Z770="SI",O770*(1+'INPUTS Y LISTAS'!$B$15),'Modelo Estadistico'!O770))</f>
        <v/>
      </c>
      <c r="AJ770" s="15" t="str">
        <f>IF(P770="","",IF(Z770="SI",P770*(1+'INPUTS Y LISTAS'!$B$15),'Modelo Estadistico'!P770))</f>
        <v/>
      </c>
      <c r="AK770" s="15" t="str">
        <f>IF(Q770="","",IF(Z770="SI",Q770*(1+'INPUTS Y LISTAS'!$B$15),'Modelo Estadistico'!Q770))</f>
        <v/>
      </c>
      <c r="AL770" s="15" t="str">
        <f>IF(R770="","",IF(Z770="SI",R770*(1+'INPUTS Y LISTAS'!$B$15),'Modelo Estadistico'!R770))</f>
        <v/>
      </c>
      <c r="AM770" s="15" t="str">
        <f>IF(S770="","",IF(Z770="SI",S770*(1+'INPUTS Y LISTAS'!$B$15),'Modelo Estadistico'!S770))</f>
        <v/>
      </c>
      <c r="AN770" s="15" t="str">
        <f>IF(T770="","",IF(Z770="SI",T770*(1+'INPUTS Y LISTAS'!$B$15),'Modelo Estadistico'!T770))</f>
        <v/>
      </c>
      <c r="AO770" s="15" t="str">
        <f>IF(U770="","",IF(Z770="SI",U770*(1+'INPUTS Y LISTAS'!$B$15),'Modelo Estadistico'!U770))</f>
        <v/>
      </c>
      <c r="AP770" s="15" t="str">
        <f>IF(V770="","",IF(Z770="SI",V770*(1+'INPUTS Y LISTAS'!$B$15),'Modelo Estadistico'!V770))</f>
        <v/>
      </c>
      <c r="AQ770" s="15" t="str">
        <f>IF(W770="","",IF(Z770="SI",W770*(1+'INPUTS Y LISTAS'!$B$15),'Modelo Estadistico'!W770))</f>
        <v/>
      </c>
      <c r="AR770" s="15" t="str">
        <f>IF(X770="","",IF(Z770="SI",X770*(1+'INPUTS Y LISTAS'!$B$15),'Modelo Estadistico'!X770))</f>
        <v/>
      </c>
      <c r="AS770" s="71"/>
      <c r="AT770" s="29" t="str">
        <f t="shared" si="698"/>
        <v/>
      </c>
      <c r="AU770" s="15" t="str">
        <f t="shared" si="699"/>
        <v/>
      </c>
      <c r="AV770" s="15" t="str">
        <f t="shared" si="700"/>
        <v/>
      </c>
      <c r="AW770" s="30" t="str">
        <f t="shared" si="701"/>
        <v/>
      </c>
      <c r="AX770" s="28" t="str">
        <f t="shared" si="734"/>
        <v/>
      </c>
      <c r="AY770" s="16" t="str">
        <f t="shared" si="706"/>
        <v/>
      </c>
      <c r="AZ770" s="16" t="str">
        <f t="shared" si="707"/>
        <v/>
      </c>
      <c r="BA770" s="16" t="str">
        <f t="shared" si="708"/>
        <v/>
      </c>
      <c r="BB770" s="16" t="str">
        <f t="shared" si="709"/>
        <v/>
      </c>
      <c r="BC770" s="16" t="str">
        <f t="shared" si="710"/>
        <v/>
      </c>
      <c r="BD770" s="16" t="str">
        <f t="shared" si="711"/>
        <v/>
      </c>
      <c r="BE770" s="16" t="str">
        <f t="shared" si="712"/>
        <v/>
      </c>
      <c r="BF770" s="16" t="str">
        <f t="shared" si="713"/>
        <v/>
      </c>
      <c r="BG770" s="16" t="str">
        <f t="shared" si="714"/>
        <v/>
      </c>
      <c r="BH770" s="16" t="str">
        <f t="shared" si="715"/>
        <v/>
      </c>
      <c r="BI770" s="16" t="str">
        <f t="shared" si="716"/>
        <v/>
      </c>
      <c r="BJ770" s="16" t="str">
        <f t="shared" si="717"/>
        <v/>
      </c>
      <c r="BK770" s="16" t="str">
        <f t="shared" si="718"/>
        <v/>
      </c>
      <c r="BL770" s="16" t="str">
        <f t="shared" si="719"/>
        <v/>
      </c>
      <c r="BM770" s="16"/>
      <c r="BN770" s="16" t="str">
        <f t="shared" si="720"/>
        <v/>
      </c>
      <c r="BO770" s="16" t="str">
        <f t="shared" si="721"/>
        <v/>
      </c>
      <c r="BP770" s="28" t="str">
        <f t="shared" si="722"/>
        <v/>
      </c>
      <c r="BQ770" s="16" t="str">
        <f t="shared" si="723"/>
        <v/>
      </c>
      <c r="BR770" s="16" t="str">
        <f t="shared" si="724"/>
        <v/>
      </c>
      <c r="BS770" s="16" t="str">
        <f t="shared" si="725"/>
        <v/>
      </c>
      <c r="BT770" s="16" t="str">
        <f t="shared" si="726"/>
        <v/>
      </c>
      <c r="BU770" s="16" t="str">
        <f t="shared" si="727"/>
        <v/>
      </c>
      <c r="BV770" s="16" t="str">
        <f t="shared" si="728"/>
        <v/>
      </c>
      <c r="BW770" s="16" t="str">
        <f t="shared" si="729"/>
        <v/>
      </c>
      <c r="BX770" s="16" t="str">
        <f t="shared" si="730"/>
        <v/>
      </c>
      <c r="BY770" s="16" t="str">
        <f t="shared" si="731"/>
        <v/>
      </c>
      <c r="BZ770" s="16" t="str">
        <f t="shared" si="753"/>
        <v/>
      </c>
      <c r="CA770" s="16" t="str">
        <f t="shared" si="753"/>
        <v/>
      </c>
      <c r="CB770" s="16" t="str">
        <f t="shared" si="753"/>
        <v/>
      </c>
      <c r="CC770" s="16" t="str">
        <f t="shared" si="753"/>
        <v/>
      </c>
      <c r="CD770" s="16" t="str">
        <f t="shared" si="753"/>
        <v/>
      </c>
      <c r="CE770" s="16" t="str">
        <f t="shared" si="753"/>
        <v/>
      </c>
      <c r="CF770" s="16" t="str">
        <f t="shared" si="753"/>
        <v/>
      </c>
      <c r="CG770" s="16" t="str">
        <f t="shared" si="753"/>
        <v/>
      </c>
      <c r="CH770" s="66" t="str">
        <f t="shared" si="733"/>
        <v/>
      </c>
      <c r="CI770" s="42" t="str">
        <f t="shared" si="745"/>
        <v/>
      </c>
      <c r="CJ770" s="42" t="str">
        <f t="shared" si="746"/>
        <v/>
      </c>
      <c r="CK770" s="42" t="str">
        <f t="shared" si="747"/>
        <v/>
      </c>
      <c r="CL770" s="42" t="str">
        <f t="shared" si="748"/>
        <v/>
      </c>
      <c r="CM770" s="42" t="str">
        <f t="shared" si="749"/>
        <v/>
      </c>
      <c r="CN770" s="65">
        <f t="shared" si="735"/>
        <v>0</v>
      </c>
      <c r="CO770" s="73"/>
      <c r="CP770" s="41">
        <f t="shared" si="702"/>
        <v>0</v>
      </c>
      <c r="CQ770" s="39">
        <f t="shared" si="703"/>
        <v>0</v>
      </c>
      <c r="CR770" s="40">
        <f t="shared" si="704"/>
        <v>0</v>
      </c>
      <c r="CS770" s="134">
        <f t="shared" si="705"/>
        <v>0</v>
      </c>
      <c r="CT770" s="17"/>
      <c r="CU770" s="129"/>
      <c r="CV770" s="130">
        <f t="shared" si="736"/>
        <v>0</v>
      </c>
      <c r="CW770" s="134">
        <f t="shared" si="737"/>
        <v>0</v>
      </c>
      <c r="CX770" s="131">
        <f>+IF($I$7="SI",'INPUTS Y LISTAS'!$B$31,0)</f>
        <v>0</v>
      </c>
      <c r="CY770" s="132"/>
      <c r="CZ770" s="130">
        <f t="shared" si="738"/>
        <v>0</v>
      </c>
      <c r="DA770" s="134">
        <f t="shared" si="739"/>
        <v>0</v>
      </c>
      <c r="DB770" s="131">
        <f>+IF($I$7="SI",'INPUTS Y LISTAS'!$B$32,0)</f>
        <v>0</v>
      </c>
      <c r="DC770" s="132"/>
      <c r="DD770" s="130">
        <f t="shared" si="740"/>
        <v>0</v>
      </c>
      <c r="DE770" s="134">
        <f t="shared" si="741"/>
        <v>0</v>
      </c>
      <c r="DF770" s="131">
        <f>+IF($I$7="SI",'INPUTS Y LISTAS'!$B$33,0)</f>
        <v>0</v>
      </c>
      <c r="DG770" s="132"/>
      <c r="DH770" s="130">
        <f t="shared" si="742"/>
        <v>0</v>
      </c>
      <c r="DI770" s="134">
        <f t="shared" si="743"/>
        <v>0</v>
      </c>
      <c r="DJ770" s="136">
        <f t="shared" si="744"/>
        <v>0</v>
      </c>
    </row>
    <row r="771" spans="3:114" ht="15.75" hidden="1" outlineLevel="2" x14ac:dyDescent="0.2">
      <c r="C771" s="14">
        <f t="shared" si="751"/>
        <v>757</v>
      </c>
      <c r="D771" s="72"/>
      <c r="E771" s="69">
        <v>1</v>
      </c>
      <c r="F771" s="69"/>
      <c r="G771" s="70"/>
      <c r="H771" s="70"/>
      <c r="I771" s="70"/>
      <c r="J771" s="70"/>
      <c r="K771" s="70"/>
      <c r="L771" s="70"/>
      <c r="M771" s="70"/>
      <c r="N771" s="70"/>
      <c r="O771" s="70"/>
      <c r="P771" s="70"/>
      <c r="Q771" s="70"/>
      <c r="R771" s="70"/>
      <c r="S771" s="70"/>
      <c r="T771" s="70"/>
      <c r="U771" s="70"/>
      <c r="V771" s="70"/>
      <c r="W771" s="70"/>
      <c r="X771" s="70"/>
      <c r="Y771" s="71"/>
      <c r="Z771" s="87" t="s">
        <v>16</v>
      </c>
      <c r="AA771" s="15" t="str">
        <f>IF(G771="","",IF(Z771="SI",G771*(1+'INPUTS Y LISTAS'!$B$15),'Modelo Estadistico'!G771))</f>
        <v/>
      </c>
      <c r="AB771" s="15" t="str">
        <f>IF(H771="","",IF(Z771="SI",H771*(1+'INPUTS Y LISTAS'!$B$15),'Modelo Estadistico'!H771))</f>
        <v/>
      </c>
      <c r="AC771" s="15" t="str">
        <f>IF(I771="","",IF(Z771="SI",I771*(1+'INPUTS Y LISTAS'!$B$15),'Modelo Estadistico'!I771))</f>
        <v/>
      </c>
      <c r="AD771" s="15" t="str">
        <f>IF(J771="","",IF(Z771="SI",J771*(1+'INPUTS Y LISTAS'!$B$15),'Modelo Estadistico'!J771))</f>
        <v/>
      </c>
      <c r="AE771" s="15" t="str">
        <f>IF(K771="","",IF(Z771="SI",K771*(1+'INPUTS Y LISTAS'!$B$15),'Modelo Estadistico'!K771))</f>
        <v/>
      </c>
      <c r="AF771" s="15" t="str">
        <f>IF(L771="","",IF(Z771="SI",L771*(1+'INPUTS Y LISTAS'!$B$15),'Modelo Estadistico'!L771))</f>
        <v/>
      </c>
      <c r="AG771" s="15" t="str">
        <f>IF(M771="","",IF(Z771="SI",M771*(1+'INPUTS Y LISTAS'!$B$15),'Modelo Estadistico'!M771))</f>
        <v/>
      </c>
      <c r="AH771" s="15" t="str">
        <f>IF(N771="","",IF(Z771="SI",N771*(1+'INPUTS Y LISTAS'!$B$15),'Modelo Estadistico'!N771))</f>
        <v/>
      </c>
      <c r="AI771" s="15" t="str">
        <f>IF(O771="","",IF(Z771="SI",O771*(1+'INPUTS Y LISTAS'!$B$15),'Modelo Estadistico'!O771))</f>
        <v/>
      </c>
      <c r="AJ771" s="15" t="str">
        <f>IF(P771="","",IF(Z771="SI",P771*(1+'INPUTS Y LISTAS'!$B$15),'Modelo Estadistico'!P771))</f>
        <v/>
      </c>
      <c r="AK771" s="15" t="str">
        <f>IF(Q771="","",IF(Z771="SI",Q771*(1+'INPUTS Y LISTAS'!$B$15),'Modelo Estadistico'!Q771))</f>
        <v/>
      </c>
      <c r="AL771" s="15" t="str">
        <f>IF(R771="","",IF(Z771="SI",R771*(1+'INPUTS Y LISTAS'!$B$15),'Modelo Estadistico'!R771))</f>
        <v/>
      </c>
      <c r="AM771" s="15" t="str">
        <f>IF(S771="","",IF(Z771="SI",S771*(1+'INPUTS Y LISTAS'!$B$15),'Modelo Estadistico'!S771))</f>
        <v/>
      </c>
      <c r="AN771" s="15" t="str">
        <f>IF(T771="","",IF(Z771="SI",T771*(1+'INPUTS Y LISTAS'!$B$15),'Modelo Estadistico'!T771))</f>
        <v/>
      </c>
      <c r="AO771" s="15" t="str">
        <f>IF(U771="","",IF(Z771="SI",U771*(1+'INPUTS Y LISTAS'!$B$15),'Modelo Estadistico'!U771))</f>
        <v/>
      </c>
      <c r="AP771" s="15" t="str">
        <f>IF(V771="","",IF(Z771="SI",V771*(1+'INPUTS Y LISTAS'!$B$15),'Modelo Estadistico'!V771))</f>
        <v/>
      </c>
      <c r="AQ771" s="15" t="str">
        <f>IF(W771="","",IF(Z771="SI",W771*(1+'INPUTS Y LISTAS'!$B$15),'Modelo Estadistico'!W771))</f>
        <v/>
      </c>
      <c r="AR771" s="15" t="str">
        <f>IF(X771="","",IF(Z771="SI",X771*(1+'INPUTS Y LISTAS'!$B$15),'Modelo Estadistico'!X771))</f>
        <v/>
      </c>
      <c r="AS771" s="71"/>
      <c r="AT771" s="29" t="str">
        <f t="shared" si="698"/>
        <v/>
      </c>
      <c r="AU771" s="15" t="str">
        <f t="shared" si="699"/>
        <v/>
      </c>
      <c r="AV771" s="15" t="str">
        <f t="shared" si="700"/>
        <v/>
      </c>
      <c r="AW771" s="30" t="str">
        <f t="shared" si="701"/>
        <v/>
      </c>
      <c r="AX771" s="28" t="str">
        <f t="shared" si="734"/>
        <v/>
      </c>
      <c r="AY771" s="16" t="str">
        <f t="shared" si="706"/>
        <v/>
      </c>
      <c r="AZ771" s="16" t="str">
        <f t="shared" si="707"/>
        <v/>
      </c>
      <c r="BA771" s="16" t="str">
        <f t="shared" si="708"/>
        <v/>
      </c>
      <c r="BB771" s="16" t="str">
        <f t="shared" si="709"/>
        <v/>
      </c>
      <c r="BC771" s="16" t="str">
        <f t="shared" si="710"/>
        <v/>
      </c>
      <c r="BD771" s="16" t="str">
        <f t="shared" si="711"/>
        <v/>
      </c>
      <c r="BE771" s="16" t="str">
        <f t="shared" si="712"/>
        <v/>
      </c>
      <c r="BF771" s="16" t="str">
        <f t="shared" si="713"/>
        <v/>
      </c>
      <c r="BG771" s="16" t="str">
        <f t="shared" si="714"/>
        <v/>
      </c>
      <c r="BH771" s="16" t="str">
        <f t="shared" si="715"/>
        <v/>
      </c>
      <c r="BI771" s="16" t="str">
        <f t="shared" si="716"/>
        <v/>
      </c>
      <c r="BJ771" s="16" t="str">
        <f t="shared" si="717"/>
        <v/>
      </c>
      <c r="BK771" s="16" t="str">
        <f t="shared" si="718"/>
        <v/>
      </c>
      <c r="BL771" s="16" t="str">
        <f t="shared" si="719"/>
        <v/>
      </c>
      <c r="BM771" s="16"/>
      <c r="BN771" s="16" t="str">
        <f t="shared" si="720"/>
        <v/>
      </c>
      <c r="BO771" s="16" t="str">
        <f t="shared" si="721"/>
        <v/>
      </c>
      <c r="BP771" s="28" t="str">
        <f t="shared" si="722"/>
        <v/>
      </c>
      <c r="BQ771" s="16" t="str">
        <f t="shared" si="723"/>
        <v/>
      </c>
      <c r="BR771" s="16" t="str">
        <f t="shared" si="724"/>
        <v/>
      </c>
      <c r="BS771" s="16" t="str">
        <f t="shared" si="725"/>
        <v/>
      </c>
      <c r="BT771" s="16" t="str">
        <f t="shared" si="726"/>
        <v/>
      </c>
      <c r="BU771" s="16" t="str">
        <f t="shared" si="727"/>
        <v/>
      </c>
      <c r="BV771" s="16" t="str">
        <f t="shared" si="728"/>
        <v/>
      </c>
      <c r="BW771" s="16" t="str">
        <f t="shared" si="729"/>
        <v/>
      </c>
      <c r="BX771" s="16" t="str">
        <f t="shared" si="730"/>
        <v/>
      </c>
      <c r="BY771" s="16" t="str">
        <f t="shared" si="731"/>
        <v/>
      </c>
      <c r="BZ771" s="16" t="str">
        <f t="shared" si="753"/>
        <v/>
      </c>
      <c r="CA771" s="16" t="str">
        <f t="shared" si="753"/>
        <v/>
      </c>
      <c r="CB771" s="16" t="str">
        <f t="shared" si="753"/>
        <v/>
      </c>
      <c r="CC771" s="16" t="str">
        <f t="shared" si="753"/>
        <v/>
      </c>
      <c r="CD771" s="16" t="str">
        <f t="shared" si="753"/>
        <v/>
      </c>
      <c r="CE771" s="16" t="str">
        <f t="shared" si="753"/>
        <v/>
      </c>
      <c r="CF771" s="16" t="str">
        <f t="shared" si="753"/>
        <v/>
      </c>
      <c r="CG771" s="16" t="str">
        <f t="shared" si="753"/>
        <v/>
      </c>
      <c r="CH771" s="66" t="str">
        <f t="shared" si="733"/>
        <v/>
      </c>
      <c r="CI771" s="42" t="str">
        <f t="shared" si="745"/>
        <v/>
      </c>
      <c r="CJ771" s="42" t="str">
        <f t="shared" si="746"/>
        <v/>
      </c>
      <c r="CK771" s="42" t="str">
        <f t="shared" si="747"/>
        <v/>
      </c>
      <c r="CL771" s="42" t="str">
        <f t="shared" si="748"/>
        <v/>
      </c>
      <c r="CM771" s="42" t="str">
        <f t="shared" si="749"/>
        <v/>
      </c>
      <c r="CN771" s="65">
        <f t="shared" si="735"/>
        <v>0</v>
      </c>
      <c r="CO771" s="73"/>
      <c r="CP771" s="41">
        <f t="shared" si="702"/>
        <v>0</v>
      </c>
      <c r="CQ771" s="39">
        <f t="shared" si="703"/>
        <v>0</v>
      </c>
      <c r="CR771" s="40">
        <f t="shared" si="704"/>
        <v>0</v>
      </c>
      <c r="CS771" s="134">
        <f t="shared" si="705"/>
        <v>0</v>
      </c>
      <c r="CT771" s="17"/>
      <c r="CU771" s="129"/>
      <c r="CV771" s="130">
        <f t="shared" si="736"/>
        <v>0</v>
      </c>
      <c r="CW771" s="134">
        <f t="shared" si="737"/>
        <v>0</v>
      </c>
      <c r="CX771" s="131">
        <f>+IF($I$7="SI",'INPUTS Y LISTAS'!$B$31,0)</f>
        <v>0</v>
      </c>
      <c r="CY771" s="132"/>
      <c r="CZ771" s="130">
        <f t="shared" si="738"/>
        <v>0</v>
      </c>
      <c r="DA771" s="134">
        <f t="shared" si="739"/>
        <v>0</v>
      </c>
      <c r="DB771" s="131">
        <f>+IF($I$7="SI",'INPUTS Y LISTAS'!$B$32,0)</f>
        <v>0</v>
      </c>
      <c r="DC771" s="132"/>
      <c r="DD771" s="130">
        <f t="shared" si="740"/>
        <v>0</v>
      </c>
      <c r="DE771" s="134">
        <f t="shared" si="741"/>
        <v>0</v>
      </c>
      <c r="DF771" s="131">
        <f>+IF($I$7="SI",'INPUTS Y LISTAS'!$B$33,0)</f>
        <v>0</v>
      </c>
      <c r="DG771" s="132"/>
      <c r="DH771" s="130">
        <f t="shared" si="742"/>
        <v>0</v>
      </c>
      <c r="DI771" s="134">
        <f t="shared" si="743"/>
        <v>0</v>
      </c>
      <c r="DJ771" s="136">
        <f t="shared" si="744"/>
        <v>0</v>
      </c>
    </row>
    <row r="772" spans="3:114" ht="15.75" hidden="1" outlineLevel="2" x14ac:dyDescent="0.2">
      <c r="C772" s="14">
        <f t="shared" si="751"/>
        <v>758</v>
      </c>
      <c r="D772" s="72"/>
      <c r="E772" s="69">
        <v>1</v>
      </c>
      <c r="F772" s="69"/>
      <c r="G772" s="70"/>
      <c r="H772" s="70"/>
      <c r="I772" s="70"/>
      <c r="J772" s="70"/>
      <c r="K772" s="70"/>
      <c r="L772" s="70"/>
      <c r="M772" s="70"/>
      <c r="N772" s="70"/>
      <c r="O772" s="70"/>
      <c r="P772" s="70"/>
      <c r="Q772" s="70"/>
      <c r="R772" s="70"/>
      <c r="S772" s="70"/>
      <c r="T772" s="70"/>
      <c r="U772" s="70"/>
      <c r="V772" s="70"/>
      <c r="W772" s="70"/>
      <c r="X772" s="70"/>
      <c r="Y772" s="71"/>
      <c r="Z772" s="87" t="s">
        <v>16</v>
      </c>
      <c r="AA772" s="15" t="str">
        <f>IF(G772="","",IF(Z772="SI",G772*(1+'INPUTS Y LISTAS'!$B$15),'Modelo Estadistico'!G772))</f>
        <v/>
      </c>
      <c r="AB772" s="15" t="str">
        <f>IF(H772="","",IF(Z772="SI",H772*(1+'INPUTS Y LISTAS'!$B$15),'Modelo Estadistico'!H772))</f>
        <v/>
      </c>
      <c r="AC772" s="15" t="str">
        <f>IF(I772="","",IF(Z772="SI",I772*(1+'INPUTS Y LISTAS'!$B$15),'Modelo Estadistico'!I772))</f>
        <v/>
      </c>
      <c r="AD772" s="15" t="str">
        <f>IF(J772="","",IF(Z772="SI",J772*(1+'INPUTS Y LISTAS'!$B$15),'Modelo Estadistico'!J772))</f>
        <v/>
      </c>
      <c r="AE772" s="15" t="str">
        <f>IF(K772="","",IF(Z772="SI",K772*(1+'INPUTS Y LISTAS'!$B$15),'Modelo Estadistico'!K772))</f>
        <v/>
      </c>
      <c r="AF772" s="15" t="str">
        <f>IF(L772="","",IF(Z772="SI",L772*(1+'INPUTS Y LISTAS'!$B$15),'Modelo Estadistico'!L772))</f>
        <v/>
      </c>
      <c r="AG772" s="15" t="str">
        <f>IF(M772="","",IF(Z772="SI",M772*(1+'INPUTS Y LISTAS'!$B$15),'Modelo Estadistico'!M772))</f>
        <v/>
      </c>
      <c r="AH772" s="15" t="str">
        <f>IF(N772="","",IF(Z772="SI",N772*(1+'INPUTS Y LISTAS'!$B$15),'Modelo Estadistico'!N772))</f>
        <v/>
      </c>
      <c r="AI772" s="15" t="str">
        <f>IF(O772="","",IF(Z772="SI",O772*(1+'INPUTS Y LISTAS'!$B$15),'Modelo Estadistico'!O772))</f>
        <v/>
      </c>
      <c r="AJ772" s="15" t="str">
        <f>IF(P772="","",IF(Z772="SI",P772*(1+'INPUTS Y LISTAS'!$B$15),'Modelo Estadistico'!P772))</f>
        <v/>
      </c>
      <c r="AK772" s="15" t="str">
        <f>IF(Q772="","",IF(Z772="SI",Q772*(1+'INPUTS Y LISTAS'!$B$15),'Modelo Estadistico'!Q772))</f>
        <v/>
      </c>
      <c r="AL772" s="15" t="str">
        <f>IF(R772="","",IF(Z772="SI",R772*(1+'INPUTS Y LISTAS'!$B$15),'Modelo Estadistico'!R772))</f>
        <v/>
      </c>
      <c r="AM772" s="15" t="str">
        <f>IF(S772="","",IF(Z772="SI",S772*(1+'INPUTS Y LISTAS'!$B$15),'Modelo Estadistico'!S772))</f>
        <v/>
      </c>
      <c r="AN772" s="15" t="str">
        <f>IF(T772="","",IF(Z772="SI",T772*(1+'INPUTS Y LISTAS'!$B$15),'Modelo Estadistico'!T772))</f>
        <v/>
      </c>
      <c r="AO772" s="15" t="str">
        <f>IF(U772="","",IF(Z772="SI",U772*(1+'INPUTS Y LISTAS'!$B$15),'Modelo Estadistico'!U772))</f>
        <v/>
      </c>
      <c r="AP772" s="15" t="str">
        <f>IF(V772="","",IF(Z772="SI",V772*(1+'INPUTS Y LISTAS'!$B$15),'Modelo Estadistico'!V772))</f>
        <v/>
      </c>
      <c r="AQ772" s="15" t="str">
        <f>IF(W772="","",IF(Z772="SI",W772*(1+'INPUTS Y LISTAS'!$B$15),'Modelo Estadistico'!W772))</f>
        <v/>
      </c>
      <c r="AR772" s="15" t="str">
        <f>IF(X772="","",IF(Z772="SI",X772*(1+'INPUTS Y LISTAS'!$B$15),'Modelo Estadistico'!X772))</f>
        <v/>
      </c>
      <c r="AS772" s="71"/>
      <c r="AT772" s="29" t="str">
        <f t="shared" si="698"/>
        <v/>
      </c>
      <c r="AU772" s="15" t="str">
        <f t="shared" si="699"/>
        <v/>
      </c>
      <c r="AV772" s="15" t="str">
        <f t="shared" si="700"/>
        <v/>
      </c>
      <c r="AW772" s="30" t="str">
        <f t="shared" si="701"/>
        <v/>
      </c>
      <c r="AX772" s="28" t="str">
        <f t="shared" si="734"/>
        <v/>
      </c>
      <c r="AY772" s="16" t="str">
        <f t="shared" si="706"/>
        <v/>
      </c>
      <c r="AZ772" s="16" t="str">
        <f t="shared" si="707"/>
        <v/>
      </c>
      <c r="BA772" s="16" t="str">
        <f t="shared" si="708"/>
        <v/>
      </c>
      <c r="BB772" s="16" t="str">
        <f t="shared" si="709"/>
        <v/>
      </c>
      <c r="BC772" s="16" t="str">
        <f t="shared" si="710"/>
        <v/>
      </c>
      <c r="BD772" s="16" t="str">
        <f t="shared" si="711"/>
        <v/>
      </c>
      <c r="BE772" s="16" t="str">
        <f t="shared" si="712"/>
        <v/>
      </c>
      <c r="BF772" s="16" t="str">
        <f t="shared" si="713"/>
        <v/>
      </c>
      <c r="BG772" s="16" t="str">
        <f t="shared" si="714"/>
        <v/>
      </c>
      <c r="BH772" s="16" t="str">
        <f t="shared" si="715"/>
        <v/>
      </c>
      <c r="BI772" s="16" t="str">
        <f t="shared" si="716"/>
        <v/>
      </c>
      <c r="BJ772" s="16" t="str">
        <f t="shared" si="717"/>
        <v/>
      </c>
      <c r="BK772" s="16" t="str">
        <f t="shared" si="718"/>
        <v/>
      </c>
      <c r="BL772" s="16" t="str">
        <f t="shared" si="719"/>
        <v/>
      </c>
      <c r="BM772" s="16"/>
      <c r="BN772" s="16" t="str">
        <f t="shared" si="720"/>
        <v/>
      </c>
      <c r="BO772" s="16" t="str">
        <f t="shared" si="721"/>
        <v/>
      </c>
      <c r="BP772" s="28" t="str">
        <f t="shared" si="722"/>
        <v/>
      </c>
      <c r="BQ772" s="16" t="str">
        <f t="shared" si="723"/>
        <v/>
      </c>
      <c r="BR772" s="16" t="str">
        <f t="shared" si="724"/>
        <v/>
      </c>
      <c r="BS772" s="16" t="str">
        <f t="shared" si="725"/>
        <v/>
      </c>
      <c r="BT772" s="16" t="str">
        <f t="shared" si="726"/>
        <v/>
      </c>
      <c r="BU772" s="16" t="str">
        <f t="shared" si="727"/>
        <v/>
      </c>
      <c r="BV772" s="16" t="str">
        <f t="shared" si="728"/>
        <v/>
      </c>
      <c r="BW772" s="16" t="str">
        <f t="shared" si="729"/>
        <v/>
      </c>
      <c r="BX772" s="16" t="str">
        <f t="shared" si="730"/>
        <v/>
      </c>
      <c r="BY772" s="16" t="str">
        <f t="shared" si="731"/>
        <v/>
      </c>
      <c r="BZ772" s="16" t="str">
        <f t="shared" si="753"/>
        <v/>
      </c>
      <c r="CA772" s="16" t="str">
        <f t="shared" si="753"/>
        <v/>
      </c>
      <c r="CB772" s="16" t="str">
        <f t="shared" si="753"/>
        <v/>
      </c>
      <c r="CC772" s="16" t="str">
        <f t="shared" si="753"/>
        <v/>
      </c>
      <c r="CD772" s="16" t="str">
        <f t="shared" si="753"/>
        <v/>
      </c>
      <c r="CE772" s="16" t="str">
        <f t="shared" si="753"/>
        <v/>
      </c>
      <c r="CF772" s="16" t="str">
        <f t="shared" si="753"/>
        <v/>
      </c>
      <c r="CG772" s="16" t="str">
        <f t="shared" si="753"/>
        <v/>
      </c>
      <c r="CH772" s="66" t="str">
        <f t="shared" si="733"/>
        <v/>
      </c>
      <c r="CI772" s="42" t="str">
        <f t="shared" si="745"/>
        <v/>
      </c>
      <c r="CJ772" s="42" t="str">
        <f t="shared" si="746"/>
        <v/>
      </c>
      <c r="CK772" s="42" t="str">
        <f t="shared" si="747"/>
        <v/>
      </c>
      <c r="CL772" s="42" t="str">
        <f t="shared" si="748"/>
        <v/>
      </c>
      <c r="CM772" s="42" t="str">
        <f t="shared" si="749"/>
        <v/>
      </c>
      <c r="CN772" s="65">
        <f t="shared" si="735"/>
        <v>0</v>
      </c>
      <c r="CO772" s="73"/>
      <c r="CP772" s="41">
        <f t="shared" si="702"/>
        <v>0</v>
      </c>
      <c r="CQ772" s="39">
        <f t="shared" si="703"/>
        <v>0</v>
      </c>
      <c r="CR772" s="40">
        <f t="shared" si="704"/>
        <v>0</v>
      </c>
      <c r="CS772" s="134">
        <f t="shared" si="705"/>
        <v>0</v>
      </c>
      <c r="CT772" s="17"/>
      <c r="CU772" s="129"/>
      <c r="CV772" s="130">
        <f t="shared" si="736"/>
        <v>0</v>
      </c>
      <c r="CW772" s="134">
        <f t="shared" si="737"/>
        <v>0</v>
      </c>
      <c r="CX772" s="131">
        <f>+IF($I$7="SI",'INPUTS Y LISTAS'!$B$31,0)</f>
        <v>0</v>
      </c>
      <c r="CY772" s="132"/>
      <c r="CZ772" s="130">
        <f t="shared" si="738"/>
        <v>0</v>
      </c>
      <c r="DA772" s="134">
        <f t="shared" si="739"/>
        <v>0</v>
      </c>
      <c r="DB772" s="131">
        <f>+IF($I$7="SI",'INPUTS Y LISTAS'!$B$32,0)</f>
        <v>0</v>
      </c>
      <c r="DC772" s="132"/>
      <c r="DD772" s="130">
        <f t="shared" si="740"/>
        <v>0</v>
      </c>
      <c r="DE772" s="134">
        <f t="shared" si="741"/>
        <v>0</v>
      </c>
      <c r="DF772" s="131">
        <f>+IF($I$7="SI",'INPUTS Y LISTAS'!$B$33,0)</f>
        <v>0</v>
      </c>
      <c r="DG772" s="132"/>
      <c r="DH772" s="130">
        <f t="shared" si="742"/>
        <v>0</v>
      </c>
      <c r="DI772" s="134">
        <f t="shared" si="743"/>
        <v>0</v>
      </c>
      <c r="DJ772" s="136">
        <f t="shared" si="744"/>
        <v>0</v>
      </c>
    </row>
    <row r="773" spans="3:114" ht="15.75" hidden="1" outlineLevel="2" x14ac:dyDescent="0.2">
      <c r="C773" s="14">
        <f t="shared" si="751"/>
        <v>759</v>
      </c>
      <c r="D773" s="72"/>
      <c r="E773" s="69">
        <v>1</v>
      </c>
      <c r="F773" s="69"/>
      <c r="G773" s="70"/>
      <c r="H773" s="70"/>
      <c r="I773" s="70"/>
      <c r="J773" s="70"/>
      <c r="K773" s="70"/>
      <c r="L773" s="70"/>
      <c r="M773" s="70"/>
      <c r="N773" s="70"/>
      <c r="O773" s="70"/>
      <c r="P773" s="70"/>
      <c r="Q773" s="70"/>
      <c r="R773" s="70"/>
      <c r="S773" s="70"/>
      <c r="T773" s="70"/>
      <c r="U773" s="70"/>
      <c r="V773" s="70"/>
      <c r="W773" s="70"/>
      <c r="X773" s="70"/>
      <c r="Y773" s="71"/>
      <c r="Z773" s="87" t="s">
        <v>16</v>
      </c>
      <c r="AA773" s="15" t="str">
        <f>IF(G773="","",IF(Z773="SI",G773*(1+'INPUTS Y LISTAS'!$B$15),'Modelo Estadistico'!G773))</f>
        <v/>
      </c>
      <c r="AB773" s="15" t="str">
        <f>IF(H773="","",IF(Z773="SI",H773*(1+'INPUTS Y LISTAS'!$B$15),'Modelo Estadistico'!H773))</f>
        <v/>
      </c>
      <c r="AC773" s="15" t="str">
        <f>IF(I773="","",IF(Z773="SI",I773*(1+'INPUTS Y LISTAS'!$B$15),'Modelo Estadistico'!I773))</f>
        <v/>
      </c>
      <c r="AD773" s="15" t="str">
        <f>IF(J773="","",IF(Z773="SI",J773*(1+'INPUTS Y LISTAS'!$B$15),'Modelo Estadistico'!J773))</f>
        <v/>
      </c>
      <c r="AE773" s="15" t="str">
        <f>IF(K773="","",IF(Z773="SI",K773*(1+'INPUTS Y LISTAS'!$B$15),'Modelo Estadistico'!K773))</f>
        <v/>
      </c>
      <c r="AF773" s="15" t="str">
        <f>IF(L773="","",IF(Z773="SI",L773*(1+'INPUTS Y LISTAS'!$B$15),'Modelo Estadistico'!L773))</f>
        <v/>
      </c>
      <c r="AG773" s="15" t="str">
        <f>IF(M773="","",IF(Z773="SI",M773*(1+'INPUTS Y LISTAS'!$B$15),'Modelo Estadistico'!M773))</f>
        <v/>
      </c>
      <c r="AH773" s="15" t="str">
        <f>IF(N773="","",IF(Z773="SI",N773*(1+'INPUTS Y LISTAS'!$B$15),'Modelo Estadistico'!N773))</f>
        <v/>
      </c>
      <c r="AI773" s="15" t="str">
        <f>IF(O773="","",IF(Z773="SI",O773*(1+'INPUTS Y LISTAS'!$B$15),'Modelo Estadistico'!O773))</f>
        <v/>
      </c>
      <c r="AJ773" s="15" t="str">
        <f>IF(P773="","",IF(Z773="SI",P773*(1+'INPUTS Y LISTAS'!$B$15),'Modelo Estadistico'!P773))</f>
        <v/>
      </c>
      <c r="AK773" s="15" t="str">
        <f>IF(Q773="","",IF(Z773="SI",Q773*(1+'INPUTS Y LISTAS'!$B$15),'Modelo Estadistico'!Q773))</f>
        <v/>
      </c>
      <c r="AL773" s="15" t="str">
        <f>IF(R773="","",IF(Z773="SI",R773*(1+'INPUTS Y LISTAS'!$B$15),'Modelo Estadistico'!R773))</f>
        <v/>
      </c>
      <c r="AM773" s="15" t="str">
        <f>IF(S773="","",IF(Z773="SI",S773*(1+'INPUTS Y LISTAS'!$B$15),'Modelo Estadistico'!S773))</f>
        <v/>
      </c>
      <c r="AN773" s="15" t="str">
        <f>IF(T773="","",IF(Z773="SI",T773*(1+'INPUTS Y LISTAS'!$B$15),'Modelo Estadistico'!T773))</f>
        <v/>
      </c>
      <c r="AO773" s="15" t="str">
        <f>IF(U773="","",IF(Z773="SI",U773*(1+'INPUTS Y LISTAS'!$B$15),'Modelo Estadistico'!U773))</f>
        <v/>
      </c>
      <c r="AP773" s="15" t="str">
        <f>IF(V773="","",IF(Z773="SI",V773*(1+'INPUTS Y LISTAS'!$B$15),'Modelo Estadistico'!V773))</f>
        <v/>
      </c>
      <c r="AQ773" s="15" t="str">
        <f>IF(W773="","",IF(Z773="SI",W773*(1+'INPUTS Y LISTAS'!$B$15),'Modelo Estadistico'!W773))</f>
        <v/>
      </c>
      <c r="AR773" s="15" t="str">
        <f>IF(X773="","",IF(Z773="SI",X773*(1+'INPUTS Y LISTAS'!$B$15),'Modelo Estadistico'!X773))</f>
        <v/>
      </c>
      <c r="AS773" s="71"/>
      <c r="AT773" s="29" t="str">
        <f t="shared" si="698"/>
        <v/>
      </c>
      <c r="AU773" s="15" t="str">
        <f t="shared" si="699"/>
        <v/>
      </c>
      <c r="AV773" s="15" t="str">
        <f t="shared" si="700"/>
        <v/>
      </c>
      <c r="AW773" s="30" t="str">
        <f t="shared" si="701"/>
        <v/>
      </c>
      <c r="AX773" s="28" t="str">
        <f t="shared" si="734"/>
        <v/>
      </c>
      <c r="AY773" s="16" t="str">
        <f t="shared" si="706"/>
        <v/>
      </c>
      <c r="AZ773" s="16" t="str">
        <f t="shared" si="707"/>
        <v/>
      </c>
      <c r="BA773" s="16" t="str">
        <f t="shared" si="708"/>
        <v/>
      </c>
      <c r="BB773" s="16" t="str">
        <f t="shared" si="709"/>
        <v/>
      </c>
      <c r="BC773" s="16" t="str">
        <f t="shared" si="710"/>
        <v/>
      </c>
      <c r="BD773" s="16" t="str">
        <f t="shared" si="711"/>
        <v/>
      </c>
      <c r="BE773" s="16" t="str">
        <f t="shared" si="712"/>
        <v/>
      </c>
      <c r="BF773" s="16" t="str">
        <f t="shared" si="713"/>
        <v/>
      </c>
      <c r="BG773" s="16" t="str">
        <f t="shared" si="714"/>
        <v/>
      </c>
      <c r="BH773" s="16" t="str">
        <f t="shared" si="715"/>
        <v/>
      </c>
      <c r="BI773" s="16" t="str">
        <f t="shared" si="716"/>
        <v/>
      </c>
      <c r="BJ773" s="16" t="str">
        <f t="shared" si="717"/>
        <v/>
      </c>
      <c r="BK773" s="16" t="str">
        <f t="shared" si="718"/>
        <v/>
      </c>
      <c r="BL773" s="16" t="str">
        <f t="shared" si="719"/>
        <v/>
      </c>
      <c r="BM773" s="16"/>
      <c r="BN773" s="16" t="str">
        <f t="shared" si="720"/>
        <v/>
      </c>
      <c r="BO773" s="16" t="str">
        <f t="shared" si="721"/>
        <v/>
      </c>
      <c r="BP773" s="28" t="str">
        <f t="shared" si="722"/>
        <v/>
      </c>
      <c r="BQ773" s="16" t="str">
        <f t="shared" si="723"/>
        <v/>
      </c>
      <c r="BR773" s="16" t="str">
        <f t="shared" si="724"/>
        <v/>
      </c>
      <c r="BS773" s="16" t="str">
        <f t="shared" si="725"/>
        <v/>
      </c>
      <c r="BT773" s="16" t="str">
        <f t="shared" si="726"/>
        <v/>
      </c>
      <c r="BU773" s="16" t="str">
        <f t="shared" si="727"/>
        <v/>
      </c>
      <c r="BV773" s="16" t="str">
        <f t="shared" si="728"/>
        <v/>
      </c>
      <c r="BW773" s="16" t="str">
        <f t="shared" si="729"/>
        <v/>
      </c>
      <c r="BX773" s="16" t="str">
        <f t="shared" si="730"/>
        <v/>
      </c>
      <c r="BY773" s="16" t="str">
        <f t="shared" si="731"/>
        <v/>
      </c>
      <c r="BZ773" s="16" t="str">
        <f t="shared" si="753"/>
        <v/>
      </c>
      <c r="CA773" s="16" t="str">
        <f t="shared" si="753"/>
        <v/>
      </c>
      <c r="CB773" s="16" t="str">
        <f t="shared" si="753"/>
        <v/>
      </c>
      <c r="CC773" s="16" t="str">
        <f t="shared" si="753"/>
        <v/>
      </c>
      <c r="CD773" s="16" t="str">
        <f t="shared" si="753"/>
        <v/>
      </c>
      <c r="CE773" s="16" t="str">
        <f t="shared" si="753"/>
        <v/>
      </c>
      <c r="CF773" s="16" t="str">
        <f t="shared" si="753"/>
        <v/>
      </c>
      <c r="CG773" s="16" t="str">
        <f t="shared" si="753"/>
        <v/>
      </c>
      <c r="CH773" s="66" t="str">
        <f t="shared" si="733"/>
        <v/>
      </c>
      <c r="CI773" s="42" t="str">
        <f t="shared" si="745"/>
        <v/>
      </c>
      <c r="CJ773" s="42" t="str">
        <f t="shared" si="746"/>
        <v/>
      </c>
      <c r="CK773" s="42" t="str">
        <f t="shared" si="747"/>
        <v/>
      </c>
      <c r="CL773" s="42" t="str">
        <f t="shared" si="748"/>
        <v/>
      </c>
      <c r="CM773" s="42" t="str">
        <f t="shared" si="749"/>
        <v/>
      </c>
      <c r="CN773" s="65">
        <f t="shared" si="735"/>
        <v>0</v>
      </c>
      <c r="CO773" s="73"/>
      <c r="CP773" s="41">
        <f t="shared" si="702"/>
        <v>0</v>
      </c>
      <c r="CQ773" s="39">
        <f t="shared" si="703"/>
        <v>0</v>
      </c>
      <c r="CR773" s="40">
        <f t="shared" si="704"/>
        <v>0</v>
      </c>
      <c r="CS773" s="134">
        <f t="shared" si="705"/>
        <v>0</v>
      </c>
      <c r="CT773" s="17"/>
      <c r="CU773" s="129"/>
      <c r="CV773" s="130">
        <f t="shared" si="736"/>
        <v>0</v>
      </c>
      <c r="CW773" s="134">
        <f t="shared" si="737"/>
        <v>0</v>
      </c>
      <c r="CX773" s="131">
        <f>+IF($I$7="SI",'INPUTS Y LISTAS'!$B$31,0)</f>
        <v>0</v>
      </c>
      <c r="CY773" s="132"/>
      <c r="CZ773" s="130">
        <f t="shared" si="738"/>
        <v>0</v>
      </c>
      <c r="DA773" s="134">
        <f t="shared" si="739"/>
        <v>0</v>
      </c>
      <c r="DB773" s="131">
        <f>+IF($I$7="SI",'INPUTS Y LISTAS'!$B$32,0)</f>
        <v>0</v>
      </c>
      <c r="DC773" s="132"/>
      <c r="DD773" s="130">
        <f t="shared" si="740"/>
        <v>0</v>
      </c>
      <c r="DE773" s="134">
        <f t="shared" si="741"/>
        <v>0</v>
      </c>
      <c r="DF773" s="131">
        <f>+IF($I$7="SI",'INPUTS Y LISTAS'!$B$33,0)</f>
        <v>0</v>
      </c>
      <c r="DG773" s="132"/>
      <c r="DH773" s="130">
        <f t="shared" si="742"/>
        <v>0</v>
      </c>
      <c r="DI773" s="134">
        <f t="shared" si="743"/>
        <v>0</v>
      </c>
      <c r="DJ773" s="136">
        <f t="shared" si="744"/>
        <v>0</v>
      </c>
    </row>
    <row r="774" spans="3:114" ht="15.75" hidden="1" outlineLevel="2" x14ac:dyDescent="0.2">
      <c r="C774" s="14">
        <f t="shared" si="751"/>
        <v>760</v>
      </c>
      <c r="D774" s="72"/>
      <c r="E774" s="69">
        <v>1</v>
      </c>
      <c r="F774" s="69"/>
      <c r="G774" s="70"/>
      <c r="H774" s="70"/>
      <c r="I774" s="70"/>
      <c r="J774" s="70"/>
      <c r="K774" s="70"/>
      <c r="L774" s="70"/>
      <c r="M774" s="70"/>
      <c r="N774" s="70"/>
      <c r="O774" s="70"/>
      <c r="P774" s="70"/>
      <c r="Q774" s="70"/>
      <c r="R774" s="70"/>
      <c r="S774" s="70"/>
      <c r="T774" s="70"/>
      <c r="U774" s="70"/>
      <c r="V774" s="70"/>
      <c r="W774" s="70"/>
      <c r="X774" s="70"/>
      <c r="Y774" s="71"/>
      <c r="Z774" s="87" t="s">
        <v>16</v>
      </c>
      <c r="AA774" s="15" t="str">
        <f>IF(G774="","",IF(Z774="SI",G774*(1+'INPUTS Y LISTAS'!$B$15),'Modelo Estadistico'!G774))</f>
        <v/>
      </c>
      <c r="AB774" s="15" t="str">
        <f>IF(H774="","",IF(Z774="SI",H774*(1+'INPUTS Y LISTAS'!$B$15),'Modelo Estadistico'!H774))</f>
        <v/>
      </c>
      <c r="AC774" s="15" t="str">
        <f>IF(I774="","",IF(Z774="SI",I774*(1+'INPUTS Y LISTAS'!$B$15),'Modelo Estadistico'!I774))</f>
        <v/>
      </c>
      <c r="AD774" s="15" t="str">
        <f>IF(J774="","",IF(Z774="SI",J774*(1+'INPUTS Y LISTAS'!$B$15),'Modelo Estadistico'!J774))</f>
        <v/>
      </c>
      <c r="AE774" s="15" t="str">
        <f>IF(K774="","",IF(Z774="SI",K774*(1+'INPUTS Y LISTAS'!$B$15),'Modelo Estadistico'!K774))</f>
        <v/>
      </c>
      <c r="AF774" s="15" t="str">
        <f>IF(L774="","",IF(Z774="SI",L774*(1+'INPUTS Y LISTAS'!$B$15),'Modelo Estadistico'!L774))</f>
        <v/>
      </c>
      <c r="AG774" s="15" t="str">
        <f>IF(M774="","",IF(Z774="SI",M774*(1+'INPUTS Y LISTAS'!$B$15),'Modelo Estadistico'!M774))</f>
        <v/>
      </c>
      <c r="AH774" s="15" t="str">
        <f>IF(N774="","",IF(Z774="SI",N774*(1+'INPUTS Y LISTAS'!$B$15),'Modelo Estadistico'!N774))</f>
        <v/>
      </c>
      <c r="AI774" s="15" t="str">
        <f>IF(O774="","",IF(Z774="SI",O774*(1+'INPUTS Y LISTAS'!$B$15),'Modelo Estadistico'!O774))</f>
        <v/>
      </c>
      <c r="AJ774" s="15" t="str">
        <f>IF(P774="","",IF(Z774="SI",P774*(1+'INPUTS Y LISTAS'!$B$15),'Modelo Estadistico'!P774))</f>
        <v/>
      </c>
      <c r="AK774" s="15" t="str">
        <f>IF(Q774="","",IF(Z774="SI",Q774*(1+'INPUTS Y LISTAS'!$B$15),'Modelo Estadistico'!Q774))</f>
        <v/>
      </c>
      <c r="AL774" s="15" t="str">
        <f>IF(R774="","",IF(Z774="SI",R774*(1+'INPUTS Y LISTAS'!$B$15),'Modelo Estadistico'!R774))</f>
        <v/>
      </c>
      <c r="AM774" s="15" t="str">
        <f>IF(S774="","",IF(Z774="SI",S774*(1+'INPUTS Y LISTAS'!$B$15),'Modelo Estadistico'!S774))</f>
        <v/>
      </c>
      <c r="AN774" s="15" t="str">
        <f>IF(T774="","",IF(Z774="SI",T774*(1+'INPUTS Y LISTAS'!$B$15),'Modelo Estadistico'!T774))</f>
        <v/>
      </c>
      <c r="AO774" s="15" t="str">
        <f>IF(U774="","",IF(Z774="SI",U774*(1+'INPUTS Y LISTAS'!$B$15),'Modelo Estadistico'!U774))</f>
        <v/>
      </c>
      <c r="AP774" s="15" t="str">
        <f>IF(V774="","",IF(Z774="SI",V774*(1+'INPUTS Y LISTAS'!$B$15),'Modelo Estadistico'!V774))</f>
        <v/>
      </c>
      <c r="AQ774" s="15" t="str">
        <f>IF(W774="","",IF(Z774="SI",W774*(1+'INPUTS Y LISTAS'!$B$15),'Modelo Estadistico'!W774))</f>
        <v/>
      </c>
      <c r="AR774" s="15" t="str">
        <f>IF(X774="","",IF(Z774="SI",X774*(1+'INPUTS Y LISTAS'!$B$15),'Modelo Estadistico'!X774))</f>
        <v/>
      </c>
      <c r="AS774" s="71"/>
      <c r="AT774" s="29" t="str">
        <f t="shared" si="698"/>
        <v/>
      </c>
      <c r="AU774" s="15" t="str">
        <f t="shared" si="699"/>
        <v/>
      </c>
      <c r="AV774" s="15" t="str">
        <f t="shared" si="700"/>
        <v/>
      </c>
      <c r="AW774" s="30" t="str">
        <f t="shared" si="701"/>
        <v/>
      </c>
      <c r="AX774" s="28" t="str">
        <f t="shared" si="734"/>
        <v/>
      </c>
      <c r="AY774" s="16" t="str">
        <f t="shared" si="706"/>
        <v/>
      </c>
      <c r="AZ774" s="16" t="str">
        <f t="shared" si="707"/>
        <v/>
      </c>
      <c r="BA774" s="16" t="str">
        <f t="shared" si="708"/>
        <v/>
      </c>
      <c r="BB774" s="16" t="str">
        <f t="shared" si="709"/>
        <v/>
      </c>
      <c r="BC774" s="16" t="str">
        <f t="shared" si="710"/>
        <v/>
      </c>
      <c r="BD774" s="16" t="str">
        <f t="shared" si="711"/>
        <v/>
      </c>
      <c r="BE774" s="16" t="str">
        <f t="shared" si="712"/>
        <v/>
      </c>
      <c r="BF774" s="16" t="str">
        <f t="shared" si="713"/>
        <v/>
      </c>
      <c r="BG774" s="16" t="str">
        <f t="shared" si="714"/>
        <v/>
      </c>
      <c r="BH774" s="16" t="str">
        <f t="shared" si="715"/>
        <v/>
      </c>
      <c r="BI774" s="16" t="str">
        <f t="shared" si="716"/>
        <v/>
      </c>
      <c r="BJ774" s="16" t="str">
        <f t="shared" si="717"/>
        <v/>
      </c>
      <c r="BK774" s="16" t="str">
        <f t="shared" si="718"/>
        <v/>
      </c>
      <c r="BL774" s="16" t="str">
        <f t="shared" si="719"/>
        <v/>
      </c>
      <c r="BM774" s="16"/>
      <c r="BN774" s="16" t="str">
        <f t="shared" si="720"/>
        <v/>
      </c>
      <c r="BO774" s="16" t="str">
        <f t="shared" si="721"/>
        <v/>
      </c>
      <c r="BP774" s="28" t="str">
        <f t="shared" si="722"/>
        <v/>
      </c>
      <c r="BQ774" s="16" t="str">
        <f t="shared" si="723"/>
        <v/>
      </c>
      <c r="BR774" s="16" t="str">
        <f t="shared" si="724"/>
        <v/>
      </c>
      <c r="BS774" s="16" t="str">
        <f t="shared" si="725"/>
        <v/>
      </c>
      <c r="BT774" s="16" t="str">
        <f t="shared" si="726"/>
        <v/>
      </c>
      <c r="BU774" s="16" t="str">
        <f t="shared" si="727"/>
        <v/>
      </c>
      <c r="BV774" s="16" t="str">
        <f t="shared" si="728"/>
        <v/>
      </c>
      <c r="BW774" s="16" t="str">
        <f t="shared" si="729"/>
        <v/>
      </c>
      <c r="BX774" s="16" t="str">
        <f t="shared" si="730"/>
        <v/>
      </c>
      <c r="BY774" s="16" t="str">
        <f t="shared" si="731"/>
        <v/>
      </c>
      <c r="BZ774" s="16" t="str">
        <f t="shared" si="753"/>
        <v/>
      </c>
      <c r="CA774" s="16" t="str">
        <f t="shared" si="753"/>
        <v/>
      </c>
      <c r="CB774" s="16" t="str">
        <f t="shared" si="753"/>
        <v/>
      </c>
      <c r="CC774" s="16" t="str">
        <f t="shared" si="753"/>
        <v/>
      </c>
      <c r="CD774" s="16" t="str">
        <f t="shared" si="753"/>
        <v/>
      </c>
      <c r="CE774" s="16" t="str">
        <f t="shared" si="753"/>
        <v/>
      </c>
      <c r="CF774" s="16" t="str">
        <f t="shared" si="753"/>
        <v/>
      </c>
      <c r="CG774" s="16" t="str">
        <f t="shared" si="753"/>
        <v/>
      </c>
      <c r="CH774" s="66" t="str">
        <f t="shared" si="733"/>
        <v/>
      </c>
      <c r="CI774" s="42" t="str">
        <f t="shared" si="745"/>
        <v/>
      </c>
      <c r="CJ774" s="42" t="str">
        <f t="shared" si="746"/>
        <v/>
      </c>
      <c r="CK774" s="42" t="str">
        <f t="shared" si="747"/>
        <v/>
      </c>
      <c r="CL774" s="42" t="str">
        <f t="shared" si="748"/>
        <v/>
      </c>
      <c r="CM774" s="42" t="str">
        <f t="shared" si="749"/>
        <v/>
      </c>
      <c r="CN774" s="65">
        <f t="shared" si="735"/>
        <v>0</v>
      </c>
      <c r="CO774" s="73"/>
      <c r="CP774" s="41">
        <f t="shared" si="702"/>
        <v>0</v>
      </c>
      <c r="CQ774" s="39">
        <f t="shared" si="703"/>
        <v>0</v>
      </c>
      <c r="CR774" s="40">
        <f t="shared" si="704"/>
        <v>0</v>
      </c>
      <c r="CS774" s="134">
        <f t="shared" si="705"/>
        <v>0</v>
      </c>
      <c r="CT774" s="17"/>
      <c r="CU774" s="129"/>
      <c r="CV774" s="130">
        <f t="shared" si="736"/>
        <v>0</v>
      </c>
      <c r="CW774" s="134">
        <f t="shared" si="737"/>
        <v>0</v>
      </c>
      <c r="CX774" s="131">
        <f>+IF($I$7="SI",'INPUTS Y LISTAS'!$B$31,0)</f>
        <v>0</v>
      </c>
      <c r="CY774" s="132"/>
      <c r="CZ774" s="130">
        <f t="shared" si="738"/>
        <v>0</v>
      </c>
      <c r="DA774" s="134">
        <f t="shared" si="739"/>
        <v>0</v>
      </c>
      <c r="DB774" s="131">
        <f>+IF($I$7="SI",'INPUTS Y LISTAS'!$B$32,0)</f>
        <v>0</v>
      </c>
      <c r="DC774" s="132"/>
      <c r="DD774" s="130">
        <f t="shared" si="740"/>
        <v>0</v>
      </c>
      <c r="DE774" s="134">
        <f t="shared" si="741"/>
        <v>0</v>
      </c>
      <c r="DF774" s="131">
        <f>+IF($I$7="SI",'INPUTS Y LISTAS'!$B$33,0)</f>
        <v>0</v>
      </c>
      <c r="DG774" s="132"/>
      <c r="DH774" s="130">
        <f t="shared" si="742"/>
        <v>0</v>
      </c>
      <c r="DI774" s="134">
        <f t="shared" si="743"/>
        <v>0</v>
      </c>
      <c r="DJ774" s="136">
        <f t="shared" si="744"/>
        <v>0</v>
      </c>
    </row>
    <row r="775" spans="3:114" ht="15.75" hidden="1" outlineLevel="2" x14ac:dyDescent="0.2">
      <c r="C775" s="14">
        <f t="shared" si="751"/>
        <v>761</v>
      </c>
      <c r="D775" s="72"/>
      <c r="E775" s="69">
        <v>1</v>
      </c>
      <c r="F775" s="69"/>
      <c r="G775" s="70"/>
      <c r="H775" s="70"/>
      <c r="I775" s="70"/>
      <c r="J775" s="70"/>
      <c r="K775" s="70"/>
      <c r="L775" s="70"/>
      <c r="M775" s="70"/>
      <c r="N775" s="70"/>
      <c r="O775" s="70"/>
      <c r="P775" s="70"/>
      <c r="Q775" s="70"/>
      <c r="R775" s="70"/>
      <c r="S775" s="70"/>
      <c r="T775" s="70"/>
      <c r="U775" s="70"/>
      <c r="V775" s="70"/>
      <c r="W775" s="70"/>
      <c r="X775" s="70"/>
      <c r="Y775" s="71"/>
      <c r="Z775" s="87" t="s">
        <v>16</v>
      </c>
      <c r="AA775" s="15" t="str">
        <f>IF(G775="","",IF(Z775="SI",G775*(1+'INPUTS Y LISTAS'!$B$15),'Modelo Estadistico'!G775))</f>
        <v/>
      </c>
      <c r="AB775" s="15" t="str">
        <f>IF(H775="","",IF(Z775="SI",H775*(1+'INPUTS Y LISTAS'!$B$15),'Modelo Estadistico'!H775))</f>
        <v/>
      </c>
      <c r="AC775" s="15" t="str">
        <f>IF(I775="","",IF(Z775="SI",I775*(1+'INPUTS Y LISTAS'!$B$15),'Modelo Estadistico'!I775))</f>
        <v/>
      </c>
      <c r="AD775" s="15" t="str">
        <f>IF(J775="","",IF(Z775="SI",J775*(1+'INPUTS Y LISTAS'!$B$15),'Modelo Estadistico'!J775))</f>
        <v/>
      </c>
      <c r="AE775" s="15" t="str">
        <f>IF(K775="","",IF(Z775="SI",K775*(1+'INPUTS Y LISTAS'!$B$15),'Modelo Estadistico'!K775))</f>
        <v/>
      </c>
      <c r="AF775" s="15" t="str">
        <f>IF(L775="","",IF(Z775="SI",L775*(1+'INPUTS Y LISTAS'!$B$15),'Modelo Estadistico'!L775))</f>
        <v/>
      </c>
      <c r="AG775" s="15" t="str">
        <f>IF(M775="","",IF(Z775="SI",M775*(1+'INPUTS Y LISTAS'!$B$15),'Modelo Estadistico'!M775))</f>
        <v/>
      </c>
      <c r="AH775" s="15" t="str">
        <f>IF(N775="","",IF(Z775="SI",N775*(1+'INPUTS Y LISTAS'!$B$15),'Modelo Estadistico'!N775))</f>
        <v/>
      </c>
      <c r="AI775" s="15" t="str">
        <f>IF(O775="","",IF(Z775="SI",O775*(1+'INPUTS Y LISTAS'!$B$15),'Modelo Estadistico'!O775))</f>
        <v/>
      </c>
      <c r="AJ775" s="15" t="str">
        <f>IF(P775="","",IF(Z775="SI",P775*(1+'INPUTS Y LISTAS'!$B$15),'Modelo Estadistico'!P775))</f>
        <v/>
      </c>
      <c r="AK775" s="15" t="str">
        <f>IF(Q775="","",IF(Z775="SI",Q775*(1+'INPUTS Y LISTAS'!$B$15),'Modelo Estadistico'!Q775))</f>
        <v/>
      </c>
      <c r="AL775" s="15" t="str">
        <f>IF(R775="","",IF(Z775="SI",R775*(1+'INPUTS Y LISTAS'!$B$15),'Modelo Estadistico'!R775))</f>
        <v/>
      </c>
      <c r="AM775" s="15" t="str">
        <f>IF(S775="","",IF(Z775="SI",S775*(1+'INPUTS Y LISTAS'!$B$15),'Modelo Estadistico'!S775))</f>
        <v/>
      </c>
      <c r="AN775" s="15" t="str">
        <f>IF(T775="","",IF(Z775="SI",T775*(1+'INPUTS Y LISTAS'!$B$15),'Modelo Estadistico'!T775))</f>
        <v/>
      </c>
      <c r="AO775" s="15" t="str">
        <f>IF(U775="","",IF(Z775="SI",U775*(1+'INPUTS Y LISTAS'!$B$15),'Modelo Estadistico'!U775))</f>
        <v/>
      </c>
      <c r="AP775" s="15" t="str">
        <f>IF(V775="","",IF(Z775="SI",V775*(1+'INPUTS Y LISTAS'!$B$15),'Modelo Estadistico'!V775))</f>
        <v/>
      </c>
      <c r="AQ775" s="15" t="str">
        <f>IF(W775="","",IF(Z775="SI",W775*(1+'INPUTS Y LISTAS'!$B$15),'Modelo Estadistico'!W775))</f>
        <v/>
      </c>
      <c r="AR775" s="15" t="str">
        <f>IF(X775="","",IF(Z775="SI",X775*(1+'INPUTS Y LISTAS'!$B$15),'Modelo Estadistico'!X775))</f>
        <v/>
      </c>
      <c r="AS775" s="71"/>
      <c r="AT775" s="29" t="str">
        <f t="shared" si="698"/>
        <v/>
      </c>
      <c r="AU775" s="15" t="str">
        <f t="shared" si="699"/>
        <v/>
      </c>
      <c r="AV775" s="15" t="str">
        <f t="shared" si="700"/>
        <v/>
      </c>
      <c r="AW775" s="30" t="str">
        <f t="shared" si="701"/>
        <v/>
      </c>
      <c r="AX775" s="28" t="str">
        <f t="shared" si="734"/>
        <v/>
      </c>
      <c r="AY775" s="16" t="str">
        <f t="shared" si="706"/>
        <v/>
      </c>
      <c r="AZ775" s="16" t="str">
        <f t="shared" si="707"/>
        <v/>
      </c>
      <c r="BA775" s="16" t="str">
        <f t="shared" si="708"/>
        <v/>
      </c>
      <c r="BB775" s="16" t="str">
        <f t="shared" si="709"/>
        <v/>
      </c>
      <c r="BC775" s="16" t="str">
        <f t="shared" si="710"/>
        <v/>
      </c>
      <c r="BD775" s="16" t="str">
        <f t="shared" si="711"/>
        <v/>
      </c>
      <c r="BE775" s="16" t="str">
        <f t="shared" si="712"/>
        <v/>
      </c>
      <c r="BF775" s="16" t="str">
        <f t="shared" si="713"/>
        <v/>
      </c>
      <c r="BG775" s="16" t="str">
        <f t="shared" si="714"/>
        <v/>
      </c>
      <c r="BH775" s="16" t="str">
        <f t="shared" si="715"/>
        <v/>
      </c>
      <c r="BI775" s="16" t="str">
        <f t="shared" si="716"/>
        <v/>
      </c>
      <c r="BJ775" s="16" t="str">
        <f t="shared" si="717"/>
        <v/>
      </c>
      <c r="BK775" s="16" t="str">
        <f t="shared" si="718"/>
        <v/>
      </c>
      <c r="BL775" s="16" t="str">
        <f t="shared" si="719"/>
        <v/>
      </c>
      <c r="BM775" s="16"/>
      <c r="BN775" s="16" t="str">
        <f t="shared" si="720"/>
        <v/>
      </c>
      <c r="BO775" s="16" t="str">
        <f t="shared" si="721"/>
        <v/>
      </c>
      <c r="BP775" s="28" t="str">
        <f t="shared" si="722"/>
        <v/>
      </c>
      <c r="BQ775" s="16" t="str">
        <f t="shared" si="723"/>
        <v/>
      </c>
      <c r="BR775" s="16" t="str">
        <f t="shared" si="724"/>
        <v/>
      </c>
      <c r="BS775" s="16" t="str">
        <f t="shared" si="725"/>
        <v/>
      </c>
      <c r="BT775" s="16" t="str">
        <f t="shared" si="726"/>
        <v/>
      </c>
      <c r="BU775" s="16" t="str">
        <f t="shared" si="727"/>
        <v/>
      </c>
      <c r="BV775" s="16" t="str">
        <f t="shared" si="728"/>
        <v/>
      </c>
      <c r="BW775" s="16" t="str">
        <f t="shared" si="729"/>
        <v/>
      </c>
      <c r="BX775" s="16" t="str">
        <f t="shared" si="730"/>
        <v/>
      </c>
      <c r="BY775" s="16" t="str">
        <f t="shared" si="731"/>
        <v/>
      </c>
      <c r="BZ775" s="16" t="str">
        <f t="shared" si="753"/>
        <v/>
      </c>
      <c r="CA775" s="16" t="str">
        <f t="shared" si="753"/>
        <v/>
      </c>
      <c r="CB775" s="16" t="str">
        <f t="shared" si="753"/>
        <v/>
      </c>
      <c r="CC775" s="16" t="str">
        <f t="shared" si="753"/>
        <v/>
      </c>
      <c r="CD775" s="16" t="str">
        <f t="shared" si="753"/>
        <v/>
      </c>
      <c r="CE775" s="16" t="str">
        <f t="shared" si="753"/>
        <v/>
      </c>
      <c r="CF775" s="16" t="str">
        <f t="shared" si="753"/>
        <v/>
      </c>
      <c r="CG775" s="16" t="str">
        <f t="shared" si="753"/>
        <v/>
      </c>
      <c r="CH775" s="66" t="str">
        <f t="shared" si="733"/>
        <v/>
      </c>
      <c r="CI775" s="42" t="str">
        <f t="shared" si="745"/>
        <v/>
      </c>
      <c r="CJ775" s="42" t="str">
        <f t="shared" si="746"/>
        <v/>
      </c>
      <c r="CK775" s="42" t="str">
        <f t="shared" si="747"/>
        <v/>
      </c>
      <c r="CL775" s="42" t="str">
        <f t="shared" si="748"/>
        <v/>
      </c>
      <c r="CM775" s="42" t="str">
        <f t="shared" si="749"/>
        <v/>
      </c>
      <c r="CN775" s="65">
        <f t="shared" si="735"/>
        <v>0</v>
      </c>
      <c r="CO775" s="73"/>
      <c r="CP775" s="41">
        <f t="shared" si="702"/>
        <v>0</v>
      </c>
      <c r="CQ775" s="39">
        <f t="shared" si="703"/>
        <v>0</v>
      </c>
      <c r="CR775" s="40">
        <f t="shared" si="704"/>
        <v>0</v>
      </c>
      <c r="CS775" s="134">
        <f t="shared" si="705"/>
        <v>0</v>
      </c>
      <c r="CT775" s="17"/>
      <c r="CU775" s="129"/>
      <c r="CV775" s="130">
        <f t="shared" si="736"/>
        <v>0</v>
      </c>
      <c r="CW775" s="134">
        <f t="shared" si="737"/>
        <v>0</v>
      </c>
      <c r="CX775" s="131">
        <f>+IF($I$7="SI",'INPUTS Y LISTAS'!$B$31,0)</f>
        <v>0</v>
      </c>
      <c r="CY775" s="132"/>
      <c r="CZ775" s="130">
        <f t="shared" si="738"/>
        <v>0</v>
      </c>
      <c r="DA775" s="134">
        <f t="shared" si="739"/>
        <v>0</v>
      </c>
      <c r="DB775" s="131">
        <f>+IF($I$7="SI",'INPUTS Y LISTAS'!$B$32,0)</f>
        <v>0</v>
      </c>
      <c r="DC775" s="132"/>
      <c r="DD775" s="130">
        <f t="shared" si="740"/>
        <v>0</v>
      </c>
      <c r="DE775" s="134">
        <f t="shared" si="741"/>
        <v>0</v>
      </c>
      <c r="DF775" s="131">
        <f>+IF($I$7="SI",'INPUTS Y LISTAS'!$B$33,0)</f>
        <v>0</v>
      </c>
      <c r="DG775" s="132"/>
      <c r="DH775" s="130">
        <f t="shared" si="742"/>
        <v>0</v>
      </c>
      <c r="DI775" s="134">
        <f t="shared" si="743"/>
        <v>0</v>
      </c>
      <c r="DJ775" s="136">
        <f t="shared" si="744"/>
        <v>0</v>
      </c>
    </row>
    <row r="776" spans="3:114" ht="15.75" hidden="1" outlineLevel="2" x14ac:dyDescent="0.2">
      <c r="C776" s="14">
        <f t="shared" si="751"/>
        <v>762</v>
      </c>
      <c r="D776" s="72"/>
      <c r="E776" s="69">
        <v>1</v>
      </c>
      <c r="F776" s="69"/>
      <c r="G776" s="70"/>
      <c r="H776" s="70"/>
      <c r="I776" s="70"/>
      <c r="J776" s="70"/>
      <c r="K776" s="70"/>
      <c r="L776" s="70"/>
      <c r="M776" s="70"/>
      <c r="N776" s="70"/>
      <c r="O776" s="70"/>
      <c r="P776" s="70"/>
      <c r="Q776" s="70"/>
      <c r="R776" s="70"/>
      <c r="S776" s="70"/>
      <c r="T776" s="70"/>
      <c r="U776" s="70"/>
      <c r="V776" s="70"/>
      <c r="W776" s="70"/>
      <c r="X776" s="70"/>
      <c r="Y776" s="71"/>
      <c r="Z776" s="87" t="s">
        <v>16</v>
      </c>
      <c r="AA776" s="15" t="str">
        <f>IF(G776="","",IF(Z776="SI",G776*(1+'INPUTS Y LISTAS'!$B$15),'Modelo Estadistico'!G776))</f>
        <v/>
      </c>
      <c r="AB776" s="15" t="str">
        <f>IF(H776="","",IF(Z776="SI",H776*(1+'INPUTS Y LISTAS'!$B$15),'Modelo Estadistico'!H776))</f>
        <v/>
      </c>
      <c r="AC776" s="15" t="str">
        <f>IF(I776="","",IF(Z776="SI",I776*(1+'INPUTS Y LISTAS'!$B$15),'Modelo Estadistico'!I776))</f>
        <v/>
      </c>
      <c r="AD776" s="15" t="str">
        <f>IF(J776="","",IF(Z776="SI",J776*(1+'INPUTS Y LISTAS'!$B$15),'Modelo Estadistico'!J776))</f>
        <v/>
      </c>
      <c r="AE776" s="15" t="str">
        <f>IF(K776="","",IF(Z776="SI",K776*(1+'INPUTS Y LISTAS'!$B$15),'Modelo Estadistico'!K776))</f>
        <v/>
      </c>
      <c r="AF776" s="15" t="str">
        <f>IF(L776="","",IF(Z776="SI",L776*(1+'INPUTS Y LISTAS'!$B$15),'Modelo Estadistico'!L776))</f>
        <v/>
      </c>
      <c r="AG776" s="15" t="str">
        <f>IF(M776="","",IF(Z776="SI",M776*(1+'INPUTS Y LISTAS'!$B$15),'Modelo Estadistico'!M776))</f>
        <v/>
      </c>
      <c r="AH776" s="15" t="str">
        <f>IF(N776="","",IF(Z776="SI",N776*(1+'INPUTS Y LISTAS'!$B$15),'Modelo Estadistico'!N776))</f>
        <v/>
      </c>
      <c r="AI776" s="15" t="str">
        <f>IF(O776="","",IF(Z776="SI",O776*(1+'INPUTS Y LISTAS'!$B$15),'Modelo Estadistico'!O776))</f>
        <v/>
      </c>
      <c r="AJ776" s="15" t="str">
        <f>IF(P776="","",IF(Z776="SI",P776*(1+'INPUTS Y LISTAS'!$B$15),'Modelo Estadistico'!P776))</f>
        <v/>
      </c>
      <c r="AK776" s="15" t="str">
        <f>IF(Q776="","",IF(Z776="SI",Q776*(1+'INPUTS Y LISTAS'!$B$15),'Modelo Estadistico'!Q776))</f>
        <v/>
      </c>
      <c r="AL776" s="15" t="str">
        <f>IF(R776="","",IF(Z776="SI",R776*(1+'INPUTS Y LISTAS'!$B$15),'Modelo Estadistico'!R776))</f>
        <v/>
      </c>
      <c r="AM776" s="15" t="str">
        <f>IF(S776="","",IF(Z776="SI",S776*(1+'INPUTS Y LISTAS'!$B$15),'Modelo Estadistico'!S776))</f>
        <v/>
      </c>
      <c r="AN776" s="15" t="str">
        <f>IF(T776="","",IF(Z776="SI",T776*(1+'INPUTS Y LISTAS'!$B$15),'Modelo Estadistico'!T776))</f>
        <v/>
      </c>
      <c r="AO776" s="15" t="str">
        <f>IF(U776="","",IF(Z776="SI",U776*(1+'INPUTS Y LISTAS'!$B$15),'Modelo Estadistico'!U776))</f>
        <v/>
      </c>
      <c r="AP776" s="15" t="str">
        <f>IF(V776="","",IF(Z776="SI",V776*(1+'INPUTS Y LISTAS'!$B$15),'Modelo Estadistico'!V776))</f>
        <v/>
      </c>
      <c r="AQ776" s="15" t="str">
        <f>IF(W776="","",IF(Z776="SI",W776*(1+'INPUTS Y LISTAS'!$B$15),'Modelo Estadistico'!W776))</f>
        <v/>
      </c>
      <c r="AR776" s="15" t="str">
        <f>IF(X776="","",IF(Z776="SI",X776*(1+'INPUTS Y LISTAS'!$B$15),'Modelo Estadistico'!X776))</f>
        <v/>
      </c>
      <c r="AS776" s="71"/>
      <c r="AT776" s="29" t="str">
        <f t="shared" si="698"/>
        <v/>
      </c>
      <c r="AU776" s="15" t="str">
        <f t="shared" si="699"/>
        <v/>
      </c>
      <c r="AV776" s="15" t="str">
        <f t="shared" si="700"/>
        <v/>
      </c>
      <c r="AW776" s="30" t="str">
        <f t="shared" si="701"/>
        <v/>
      </c>
      <c r="AX776" s="28" t="str">
        <f t="shared" si="734"/>
        <v/>
      </c>
      <c r="AY776" s="16" t="str">
        <f t="shared" si="706"/>
        <v/>
      </c>
      <c r="AZ776" s="16" t="str">
        <f t="shared" si="707"/>
        <v/>
      </c>
      <c r="BA776" s="16" t="str">
        <f t="shared" si="708"/>
        <v/>
      </c>
      <c r="BB776" s="16" t="str">
        <f t="shared" si="709"/>
        <v/>
      </c>
      <c r="BC776" s="16" t="str">
        <f t="shared" si="710"/>
        <v/>
      </c>
      <c r="BD776" s="16" t="str">
        <f t="shared" si="711"/>
        <v/>
      </c>
      <c r="BE776" s="16" t="str">
        <f t="shared" si="712"/>
        <v/>
      </c>
      <c r="BF776" s="16" t="str">
        <f t="shared" si="713"/>
        <v/>
      </c>
      <c r="BG776" s="16" t="str">
        <f t="shared" si="714"/>
        <v/>
      </c>
      <c r="BH776" s="16" t="str">
        <f t="shared" si="715"/>
        <v/>
      </c>
      <c r="BI776" s="16" t="str">
        <f t="shared" si="716"/>
        <v/>
      </c>
      <c r="BJ776" s="16" t="str">
        <f t="shared" si="717"/>
        <v/>
      </c>
      <c r="BK776" s="16" t="str">
        <f t="shared" si="718"/>
        <v/>
      </c>
      <c r="BL776" s="16" t="str">
        <f t="shared" si="719"/>
        <v/>
      </c>
      <c r="BM776" s="16"/>
      <c r="BN776" s="16" t="str">
        <f t="shared" si="720"/>
        <v/>
      </c>
      <c r="BO776" s="16" t="str">
        <f t="shared" si="721"/>
        <v/>
      </c>
      <c r="BP776" s="28" t="str">
        <f t="shared" si="722"/>
        <v/>
      </c>
      <c r="BQ776" s="16" t="str">
        <f t="shared" si="723"/>
        <v/>
      </c>
      <c r="BR776" s="16" t="str">
        <f t="shared" si="724"/>
        <v/>
      </c>
      <c r="BS776" s="16" t="str">
        <f t="shared" si="725"/>
        <v/>
      </c>
      <c r="BT776" s="16" t="str">
        <f t="shared" si="726"/>
        <v/>
      </c>
      <c r="BU776" s="16" t="str">
        <f t="shared" si="727"/>
        <v/>
      </c>
      <c r="BV776" s="16" t="str">
        <f t="shared" si="728"/>
        <v/>
      </c>
      <c r="BW776" s="16" t="str">
        <f t="shared" si="729"/>
        <v/>
      </c>
      <c r="BX776" s="16" t="str">
        <f t="shared" si="730"/>
        <v/>
      </c>
      <c r="BY776" s="16" t="str">
        <f t="shared" si="731"/>
        <v/>
      </c>
      <c r="BZ776" s="16" t="str">
        <f t="shared" si="753"/>
        <v/>
      </c>
      <c r="CA776" s="16" t="str">
        <f t="shared" si="753"/>
        <v/>
      </c>
      <c r="CB776" s="16" t="str">
        <f t="shared" si="753"/>
        <v/>
      </c>
      <c r="CC776" s="16" t="str">
        <f t="shared" si="753"/>
        <v/>
      </c>
      <c r="CD776" s="16" t="str">
        <f t="shared" si="753"/>
        <v/>
      </c>
      <c r="CE776" s="16" t="str">
        <f t="shared" si="753"/>
        <v/>
      </c>
      <c r="CF776" s="16" t="str">
        <f t="shared" si="753"/>
        <v/>
      </c>
      <c r="CG776" s="16" t="str">
        <f t="shared" si="753"/>
        <v/>
      </c>
      <c r="CH776" s="66" t="str">
        <f t="shared" si="733"/>
        <v/>
      </c>
      <c r="CI776" s="42" t="str">
        <f t="shared" si="745"/>
        <v/>
      </c>
      <c r="CJ776" s="42" t="str">
        <f t="shared" si="746"/>
        <v/>
      </c>
      <c r="CK776" s="42" t="str">
        <f t="shared" si="747"/>
        <v/>
      </c>
      <c r="CL776" s="42" t="str">
        <f t="shared" si="748"/>
        <v/>
      </c>
      <c r="CM776" s="42" t="str">
        <f t="shared" si="749"/>
        <v/>
      </c>
      <c r="CN776" s="65">
        <f t="shared" si="735"/>
        <v>0</v>
      </c>
      <c r="CO776" s="73"/>
      <c r="CP776" s="41">
        <f t="shared" si="702"/>
        <v>0</v>
      </c>
      <c r="CQ776" s="39">
        <f t="shared" si="703"/>
        <v>0</v>
      </c>
      <c r="CR776" s="40">
        <f t="shared" si="704"/>
        <v>0</v>
      </c>
      <c r="CS776" s="134">
        <f t="shared" si="705"/>
        <v>0</v>
      </c>
      <c r="CT776" s="17"/>
      <c r="CU776" s="129"/>
      <c r="CV776" s="130">
        <f t="shared" si="736"/>
        <v>0</v>
      </c>
      <c r="CW776" s="134">
        <f t="shared" si="737"/>
        <v>0</v>
      </c>
      <c r="CX776" s="131">
        <f>+IF($I$7="SI",'INPUTS Y LISTAS'!$B$31,0)</f>
        <v>0</v>
      </c>
      <c r="CY776" s="132"/>
      <c r="CZ776" s="130">
        <f t="shared" si="738"/>
        <v>0</v>
      </c>
      <c r="DA776" s="134">
        <f t="shared" si="739"/>
        <v>0</v>
      </c>
      <c r="DB776" s="131">
        <f>+IF($I$7="SI",'INPUTS Y LISTAS'!$B$32,0)</f>
        <v>0</v>
      </c>
      <c r="DC776" s="132"/>
      <c r="DD776" s="130">
        <f t="shared" si="740"/>
        <v>0</v>
      </c>
      <c r="DE776" s="134">
        <f t="shared" si="741"/>
        <v>0</v>
      </c>
      <c r="DF776" s="131">
        <f>+IF($I$7="SI",'INPUTS Y LISTAS'!$B$33,0)</f>
        <v>0</v>
      </c>
      <c r="DG776" s="132"/>
      <c r="DH776" s="130">
        <f t="shared" si="742"/>
        <v>0</v>
      </c>
      <c r="DI776" s="134">
        <f t="shared" si="743"/>
        <v>0</v>
      </c>
      <c r="DJ776" s="136">
        <f t="shared" si="744"/>
        <v>0</v>
      </c>
    </row>
    <row r="777" spans="3:114" ht="15.75" hidden="1" outlineLevel="2" x14ac:dyDescent="0.2">
      <c r="C777" s="14">
        <f t="shared" si="751"/>
        <v>763</v>
      </c>
      <c r="D777" s="72"/>
      <c r="E777" s="69">
        <v>1</v>
      </c>
      <c r="F777" s="69"/>
      <c r="G777" s="70"/>
      <c r="H777" s="70"/>
      <c r="I777" s="70"/>
      <c r="J777" s="70"/>
      <c r="K777" s="70"/>
      <c r="L777" s="70"/>
      <c r="M777" s="70"/>
      <c r="N777" s="70"/>
      <c r="O777" s="70"/>
      <c r="P777" s="70"/>
      <c r="Q777" s="70"/>
      <c r="R777" s="70"/>
      <c r="S777" s="70"/>
      <c r="T777" s="70"/>
      <c r="U777" s="70"/>
      <c r="V777" s="70"/>
      <c r="W777" s="70"/>
      <c r="X777" s="70"/>
      <c r="Y777" s="71"/>
      <c r="Z777" s="87" t="s">
        <v>16</v>
      </c>
      <c r="AA777" s="15" t="str">
        <f>IF(G777="","",IF(Z777="SI",G777*(1+'INPUTS Y LISTAS'!$B$15),'Modelo Estadistico'!G777))</f>
        <v/>
      </c>
      <c r="AB777" s="15" t="str">
        <f>IF(H777="","",IF(Z777="SI",H777*(1+'INPUTS Y LISTAS'!$B$15),'Modelo Estadistico'!H777))</f>
        <v/>
      </c>
      <c r="AC777" s="15" t="str">
        <f>IF(I777="","",IF(Z777="SI",I777*(1+'INPUTS Y LISTAS'!$B$15),'Modelo Estadistico'!I777))</f>
        <v/>
      </c>
      <c r="AD777" s="15" t="str">
        <f>IF(J777="","",IF(Z777="SI",J777*(1+'INPUTS Y LISTAS'!$B$15),'Modelo Estadistico'!J777))</f>
        <v/>
      </c>
      <c r="AE777" s="15" t="str">
        <f>IF(K777="","",IF(Z777="SI",K777*(1+'INPUTS Y LISTAS'!$B$15),'Modelo Estadistico'!K777))</f>
        <v/>
      </c>
      <c r="AF777" s="15" t="str">
        <f>IF(L777="","",IF(Z777="SI",L777*(1+'INPUTS Y LISTAS'!$B$15),'Modelo Estadistico'!L777))</f>
        <v/>
      </c>
      <c r="AG777" s="15" t="str">
        <f>IF(M777="","",IF(Z777="SI",M777*(1+'INPUTS Y LISTAS'!$B$15),'Modelo Estadistico'!M777))</f>
        <v/>
      </c>
      <c r="AH777" s="15" t="str">
        <f>IF(N777="","",IF(Z777="SI",N777*(1+'INPUTS Y LISTAS'!$B$15),'Modelo Estadistico'!N777))</f>
        <v/>
      </c>
      <c r="AI777" s="15" t="str">
        <f>IF(O777="","",IF(Z777="SI",O777*(1+'INPUTS Y LISTAS'!$B$15),'Modelo Estadistico'!O777))</f>
        <v/>
      </c>
      <c r="AJ777" s="15" t="str">
        <f>IF(P777="","",IF(Z777="SI",P777*(1+'INPUTS Y LISTAS'!$B$15),'Modelo Estadistico'!P777))</f>
        <v/>
      </c>
      <c r="AK777" s="15" t="str">
        <f>IF(Q777="","",IF(Z777="SI",Q777*(1+'INPUTS Y LISTAS'!$B$15),'Modelo Estadistico'!Q777))</f>
        <v/>
      </c>
      <c r="AL777" s="15" t="str">
        <f>IF(R777="","",IF(Z777="SI",R777*(1+'INPUTS Y LISTAS'!$B$15),'Modelo Estadistico'!R777))</f>
        <v/>
      </c>
      <c r="AM777" s="15" t="str">
        <f>IF(S777="","",IF(Z777="SI",S777*(1+'INPUTS Y LISTAS'!$B$15),'Modelo Estadistico'!S777))</f>
        <v/>
      </c>
      <c r="AN777" s="15" t="str">
        <f>IF(T777="","",IF(Z777="SI",T777*(1+'INPUTS Y LISTAS'!$B$15),'Modelo Estadistico'!T777))</f>
        <v/>
      </c>
      <c r="AO777" s="15" t="str">
        <f>IF(U777="","",IF(Z777="SI",U777*(1+'INPUTS Y LISTAS'!$B$15),'Modelo Estadistico'!U777))</f>
        <v/>
      </c>
      <c r="AP777" s="15" t="str">
        <f>IF(V777="","",IF(Z777="SI",V777*(1+'INPUTS Y LISTAS'!$B$15),'Modelo Estadistico'!V777))</f>
        <v/>
      </c>
      <c r="AQ777" s="15" t="str">
        <f>IF(W777="","",IF(Z777="SI",W777*(1+'INPUTS Y LISTAS'!$B$15),'Modelo Estadistico'!W777))</f>
        <v/>
      </c>
      <c r="AR777" s="15" t="str">
        <f>IF(X777="","",IF(Z777="SI",X777*(1+'INPUTS Y LISTAS'!$B$15),'Modelo Estadistico'!X777))</f>
        <v/>
      </c>
      <c r="AS777" s="71"/>
      <c r="AT777" s="29" t="str">
        <f t="shared" si="698"/>
        <v/>
      </c>
      <c r="AU777" s="15" t="str">
        <f t="shared" si="699"/>
        <v/>
      </c>
      <c r="AV777" s="15" t="str">
        <f t="shared" si="700"/>
        <v/>
      </c>
      <c r="AW777" s="30" t="str">
        <f t="shared" si="701"/>
        <v/>
      </c>
      <c r="AX777" s="28" t="str">
        <f t="shared" si="734"/>
        <v/>
      </c>
      <c r="AY777" s="16" t="str">
        <f t="shared" si="706"/>
        <v/>
      </c>
      <c r="AZ777" s="16" t="str">
        <f t="shared" si="707"/>
        <v/>
      </c>
      <c r="BA777" s="16" t="str">
        <f t="shared" si="708"/>
        <v/>
      </c>
      <c r="BB777" s="16" t="str">
        <f t="shared" si="709"/>
        <v/>
      </c>
      <c r="BC777" s="16" t="str">
        <f t="shared" si="710"/>
        <v/>
      </c>
      <c r="BD777" s="16" t="str">
        <f t="shared" si="711"/>
        <v/>
      </c>
      <c r="BE777" s="16" t="str">
        <f t="shared" si="712"/>
        <v/>
      </c>
      <c r="BF777" s="16" t="str">
        <f t="shared" si="713"/>
        <v/>
      </c>
      <c r="BG777" s="16" t="str">
        <f t="shared" si="714"/>
        <v/>
      </c>
      <c r="BH777" s="16" t="str">
        <f t="shared" si="715"/>
        <v/>
      </c>
      <c r="BI777" s="16" t="str">
        <f t="shared" si="716"/>
        <v/>
      </c>
      <c r="BJ777" s="16" t="str">
        <f t="shared" si="717"/>
        <v/>
      </c>
      <c r="BK777" s="16" t="str">
        <f t="shared" si="718"/>
        <v/>
      </c>
      <c r="BL777" s="16" t="str">
        <f t="shared" si="719"/>
        <v/>
      </c>
      <c r="BM777" s="16"/>
      <c r="BN777" s="16" t="str">
        <f t="shared" si="720"/>
        <v/>
      </c>
      <c r="BO777" s="16" t="str">
        <f t="shared" si="721"/>
        <v/>
      </c>
      <c r="BP777" s="28" t="str">
        <f t="shared" si="722"/>
        <v/>
      </c>
      <c r="BQ777" s="16" t="str">
        <f t="shared" si="723"/>
        <v/>
      </c>
      <c r="BR777" s="16" t="str">
        <f t="shared" si="724"/>
        <v/>
      </c>
      <c r="BS777" s="16" t="str">
        <f t="shared" si="725"/>
        <v/>
      </c>
      <c r="BT777" s="16" t="str">
        <f t="shared" si="726"/>
        <v/>
      </c>
      <c r="BU777" s="16" t="str">
        <f t="shared" si="727"/>
        <v/>
      </c>
      <c r="BV777" s="16" t="str">
        <f t="shared" si="728"/>
        <v/>
      </c>
      <c r="BW777" s="16" t="str">
        <f t="shared" si="729"/>
        <v/>
      </c>
      <c r="BX777" s="16" t="str">
        <f t="shared" si="730"/>
        <v/>
      </c>
      <c r="BY777" s="16" t="str">
        <f t="shared" si="731"/>
        <v/>
      </c>
      <c r="BZ777" s="16" t="str">
        <f t="shared" si="753"/>
        <v/>
      </c>
      <c r="CA777" s="16" t="str">
        <f t="shared" si="753"/>
        <v/>
      </c>
      <c r="CB777" s="16" t="str">
        <f t="shared" si="753"/>
        <v/>
      </c>
      <c r="CC777" s="16" t="str">
        <f t="shared" si="753"/>
        <v/>
      </c>
      <c r="CD777" s="16" t="str">
        <f t="shared" si="753"/>
        <v/>
      </c>
      <c r="CE777" s="16" t="str">
        <f t="shared" si="753"/>
        <v/>
      </c>
      <c r="CF777" s="16" t="str">
        <f t="shared" si="753"/>
        <v/>
      </c>
      <c r="CG777" s="16" t="str">
        <f t="shared" si="753"/>
        <v/>
      </c>
      <c r="CH777" s="66" t="str">
        <f t="shared" si="733"/>
        <v/>
      </c>
      <c r="CI777" s="42" t="str">
        <f t="shared" si="745"/>
        <v/>
      </c>
      <c r="CJ777" s="42" t="str">
        <f t="shared" si="746"/>
        <v/>
      </c>
      <c r="CK777" s="42" t="str">
        <f t="shared" si="747"/>
        <v/>
      </c>
      <c r="CL777" s="42" t="str">
        <f t="shared" si="748"/>
        <v/>
      </c>
      <c r="CM777" s="42" t="str">
        <f t="shared" si="749"/>
        <v/>
      </c>
      <c r="CN777" s="65">
        <f t="shared" si="735"/>
        <v>0</v>
      </c>
      <c r="CO777" s="73"/>
      <c r="CP777" s="41">
        <f t="shared" si="702"/>
        <v>0</v>
      </c>
      <c r="CQ777" s="39">
        <f t="shared" si="703"/>
        <v>0</v>
      </c>
      <c r="CR777" s="40">
        <f t="shared" si="704"/>
        <v>0</v>
      </c>
      <c r="CS777" s="134">
        <f t="shared" si="705"/>
        <v>0</v>
      </c>
      <c r="CT777" s="17"/>
      <c r="CU777" s="129"/>
      <c r="CV777" s="130">
        <f t="shared" si="736"/>
        <v>0</v>
      </c>
      <c r="CW777" s="134">
        <f t="shared" si="737"/>
        <v>0</v>
      </c>
      <c r="CX777" s="131">
        <f>+IF($I$7="SI",'INPUTS Y LISTAS'!$B$31,0)</f>
        <v>0</v>
      </c>
      <c r="CY777" s="132"/>
      <c r="CZ777" s="130">
        <f t="shared" si="738"/>
        <v>0</v>
      </c>
      <c r="DA777" s="134">
        <f t="shared" si="739"/>
        <v>0</v>
      </c>
      <c r="DB777" s="131">
        <f>+IF($I$7="SI",'INPUTS Y LISTAS'!$B$32,0)</f>
        <v>0</v>
      </c>
      <c r="DC777" s="132"/>
      <c r="DD777" s="130">
        <f t="shared" si="740"/>
        <v>0</v>
      </c>
      <c r="DE777" s="134">
        <f t="shared" si="741"/>
        <v>0</v>
      </c>
      <c r="DF777" s="131">
        <f>+IF($I$7="SI",'INPUTS Y LISTAS'!$B$33,0)</f>
        <v>0</v>
      </c>
      <c r="DG777" s="132"/>
      <c r="DH777" s="130">
        <f t="shared" si="742"/>
        <v>0</v>
      </c>
      <c r="DI777" s="134">
        <f t="shared" si="743"/>
        <v>0</v>
      </c>
      <c r="DJ777" s="136">
        <f t="shared" si="744"/>
        <v>0</v>
      </c>
    </row>
    <row r="778" spans="3:114" ht="15.75" hidden="1" outlineLevel="2" x14ac:dyDescent="0.2">
      <c r="C778" s="14">
        <f t="shared" si="751"/>
        <v>764</v>
      </c>
      <c r="D778" s="72"/>
      <c r="E778" s="69">
        <v>1</v>
      </c>
      <c r="F778" s="69"/>
      <c r="G778" s="70"/>
      <c r="H778" s="70"/>
      <c r="I778" s="70"/>
      <c r="J778" s="70"/>
      <c r="K778" s="70"/>
      <c r="L778" s="70"/>
      <c r="M778" s="70"/>
      <c r="N778" s="70"/>
      <c r="O778" s="70"/>
      <c r="P778" s="70"/>
      <c r="Q778" s="70"/>
      <c r="R778" s="70"/>
      <c r="S778" s="70"/>
      <c r="T778" s="70"/>
      <c r="U778" s="70"/>
      <c r="V778" s="70"/>
      <c r="W778" s="70"/>
      <c r="X778" s="70"/>
      <c r="Y778" s="71"/>
      <c r="Z778" s="87" t="s">
        <v>16</v>
      </c>
      <c r="AA778" s="15" t="str">
        <f>IF(G778="","",IF(Z778="SI",G778*(1+'INPUTS Y LISTAS'!$B$15),'Modelo Estadistico'!G778))</f>
        <v/>
      </c>
      <c r="AB778" s="15" t="str">
        <f>IF(H778="","",IF(Z778="SI",H778*(1+'INPUTS Y LISTAS'!$B$15),'Modelo Estadistico'!H778))</f>
        <v/>
      </c>
      <c r="AC778" s="15" t="str">
        <f>IF(I778="","",IF(Z778="SI",I778*(1+'INPUTS Y LISTAS'!$B$15),'Modelo Estadistico'!I778))</f>
        <v/>
      </c>
      <c r="AD778" s="15" t="str">
        <f>IF(J778="","",IF(Z778="SI",J778*(1+'INPUTS Y LISTAS'!$B$15),'Modelo Estadistico'!J778))</f>
        <v/>
      </c>
      <c r="AE778" s="15" t="str">
        <f>IF(K778="","",IF(Z778="SI",K778*(1+'INPUTS Y LISTAS'!$B$15),'Modelo Estadistico'!K778))</f>
        <v/>
      </c>
      <c r="AF778" s="15" t="str">
        <f>IF(L778="","",IF(Z778="SI",L778*(1+'INPUTS Y LISTAS'!$B$15),'Modelo Estadistico'!L778))</f>
        <v/>
      </c>
      <c r="AG778" s="15" t="str">
        <f>IF(M778="","",IF(Z778="SI",M778*(1+'INPUTS Y LISTAS'!$B$15),'Modelo Estadistico'!M778))</f>
        <v/>
      </c>
      <c r="AH778" s="15" t="str">
        <f>IF(N778="","",IF(Z778="SI",N778*(1+'INPUTS Y LISTAS'!$B$15),'Modelo Estadistico'!N778))</f>
        <v/>
      </c>
      <c r="AI778" s="15" t="str">
        <f>IF(O778="","",IF(Z778="SI",O778*(1+'INPUTS Y LISTAS'!$B$15),'Modelo Estadistico'!O778))</f>
        <v/>
      </c>
      <c r="AJ778" s="15" t="str">
        <f>IF(P778="","",IF(Z778="SI",P778*(1+'INPUTS Y LISTAS'!$B$15),'Modelo Estadistico'!P778))</f>
        <v/>
      </c>
      <c r="AK778" s="15" t="str">
        <f>IF(Q778="","",IF(Z778="SI",Q778*(1+'INPUTS Y LISTAS'!$B$15),'Modelo Estadistico'!Q778))</f>
        <v/>
      </c>
      <c r="AL778" s="15" t="str">
        <f>IF(R778="","",IF(Z778="SI",R778*(1+'INPUTS Y LISTAS'!$B$15),'Modelo Estadistico'!R778))</f>
        <v/>
      </c>
      <c r="AM778" s="15" t="str">
        <f>IF(S778="","",IF(Z778="SI",S778*(1+'INPUTS Y LISTAS'!$B$15),'Modelo Estadistico'!S778))</f>
        <v/>
      </c>
      <c r="AN778" s="15" t="str">
        <f>IF(T778="","",IF(Z778="SI",T778*(1+'INPUTS Y LISTAS'!$B$15),'Modelo Estadistico'!T778))</f>
        <v/>
      </c>
      <c r="AO778" s="15" t="str">
        <f>IF(U778="","",IF(Z778="SI",U778*(1+'INPUTS Y LISTAS'!$B$15),'Modelo Estadistico'!U778))</f>
        <v/>
      </c>
      <c r="AP778" s="15" t="str">
        <f>IF(V778="","",IF(Z778="SI",V778*(1+'INPUTS Y LISTAS'!$B$15),'Modelo Estadistico'!V778))</f>
        <v/>
      </c>
      <c r="AQ778" s="15" t="str">
        <f>IF(W778="","",IF(Z778="SI",W778*(1+'INPUTS Y LISTAS'!$B$15),'Modelo Estadistico'!W778))</f>
        <v/>
      </c>
      <c r="AR778" s="15" t="str">
        <f>IF(X778="","",IF(Z778="SI",X778*(1+'INPUTS Y LISTAS'!$B$15),'Modelo Estadistico'!X778))</f>
        <v/>
      </c>
      <c r="AS778" s="71"/>
      <c r="AT778" s="29" t="str">
        <f t="shared" si="698"/>
        <v/>
      </c>
      <c r="AU778" s="15" t="str">
        <f t="shared" si="699"/>
        <v/>
      </c>
      <c r="AV778" s="15" t="str">
        <f t="shared" si="700"/>
        <v/>
      </c>
      <c r="AW778" s="30" t="str">
        <f t="shared" si="701"/>
        <v/>
      </c>
      <c r="AX778" s="28" t="str">
        <f t="shared" si="734"/>
        <v/>
      </c>
      <c r="AY778" s="16" t="str">
        <f t="shared" si="706"/>
        <v/>
      </c>
      <c r="AZ778" s="16" t="str">
        <f t="shared" si="707"/>
        <v/>
      </c>
      <c r="BA778" s="16" t="str">
        <f t="shared" si="708"/>
        <v/>
      </c>
      <c r="BB778" s="16" t="str">
        <f t="shared" si="709"/>
        <v/>
      </c>
      <c r="BC778" s="16" t="str">
        <f t="shared" si="710"/>
        <v/>
      </c>
      <c r="BD778" s="16" t="str">
        <f t="shared" si="711"/>
        <v/>
      </c>
      <c r="BE778" s="16" t="str">
        <f t="shared" si="712"/>
        <v/>
      </c>
      <c r="BF778" s="16" t="str">
        <f t="shared" si="713"/>
        <v/>
      </c>
      <c r="BG778" s="16" t="str">
        <f t="shared" si="714"/>
        <v/>
      </c>
      <c r="BH778" s="16" t="str">
        <f t="shared" si="715"/>
        <v/>
      </c>
      <c r="BI778" s="16" t="str">
        <f t="shared" si="716"/>
        <v/>
      </c>
      <c r="BJ778" s="16" t="str">
        <f t="shared" si="717"/>
        <v/>
      </c>
      <c r="BK778" s="16" t="str">
        <f t="shared" si="718"/>
        <v/>
      </c>
      <c r="BL778" s="16" t="str">
        <f t="shared" si="719"/>
        <v/>
      </c>
      <c r="BM778" s="16"/>
      <c r="BN778" s="16" t="str">
        <f t="shared" si="720"/>
        <v/>
      </c>
      <c r="BO778" s="16" t="str">
        <f t="shared" si="721"/>
        <v/>
      </c>
      <c r="BP778" s="28" t="str">
        <f t="shared" si="722"/>
        <v/>
      </c>
      <c r="BQ778" s="16" t="str">
        <f t="shared" si="723"/>
        <v/>
      </c>
      <c r="BR778" s="16" t="str">
        <f t="shared" si="724"/>
        <v/>
      </c>
      <c r="BS778" s="16" t="str">
        <f t="shared" si="725"/>
        <v/>
      </c>
      <c r="BT778" s="16" t="str">
        <f t="shared" si="726"/>
        <v/>
      </c>
      <c r="BU778" s="16" t="str">
        <f t="shared" si="727"/>
        <v/>
      </c>
      <c r="BV778" s="16" t="str">
        <f t="shared" si="728"/>
        <v/>
      </c>
      <c r="BW778" s="16" t="str">
        <f t="shared" si="729"/>
        <v/>
      </c>
      <c r="BX778" s="16" t="str">
        <f t="shared" si="730"/>
        <v/>
      </c>
      <c r="BY778" s="16" t="str">
        <f t="shared" si="731"/>
        <v/>
      </c>
      <c r="BZ778" s="16" t="str">
        <f t="shared" si="753"/>
        <v/>
      </c>
      <c r="CA778" s="16" t="str">
        <f t="shared" si="753"/>
        <v/>
      </c>
      <c r="CB778" s="16" t="str">
        <f t="shared" si="753"/>
        <v/>
      </c>
      <c r="CC778" s="16" t="str">
        <f t="shared" si="753"/>
        <v/>
      </c>
      <c r="CD778" s="16" t="str">
        <f t="shared" si="753"/>
        <v/>
      </c>
      <c r="CE778" s="16" t="str">
        <f t="shared" si="753"/>
        <v/>
      </c>
      <c r="CF778" s="16" t="str">
        <f t="shared" si="753"/>
        <v/>
      </c>
      <c r="CG778" s="16" t="str">
        <f t="shared" si="753"/>
        <v/>
      </c>
      <c r="CH778" s="66" t="str">
        <f t="shared" si="733"/>
        <v/>
      </c>
      <c r="CI778" s="42" t="str">
        <f t="shared" si="745"/>
        <v/>
      </c>
      <c r="CJ778" s="42" t="str">
        <f t="shared" si="746"/>
        <v/>
      </c>
      <c r="CK778" s="42" t="str">
        <f t="shared" si="747"/>
        <v/>
      </c>
      <c r="CL778" s="42" t="str">
        <f t="shared" si="748"/>
        <v/>
      </c>
      <c r="CM778" s="42" t="str">
        <f t="shared" si="749"/>
        <v/>
      </c>
      <c r="CN778" s="65">
        <f t="shared" si="735"/>
        <v>0</v>
      </c>
      <c r="CO778" s="73"/>
      <c r="CP778" s="41">
        <f t="shared" si="702"/>
        <v>0</v>
      </c>
      <c r="CQ778" s="39">
        <f t="shared" si="703"/>
        <v>0</v>
      </c>
      <c r="CR778" s="40">
        <f t="shared" si="704"/>
        <v>0</v>
      </c>
      <c r="CS778" s="134">
        <f t="shared" si="705"/>
        <v>0</v>
      </c>
      <c r="CT778" s="17"/>
      <c r="CU778" s="129"/>
      <c r="CV778" s="130">
        <f t="shared" si="736"/>
        <v>0</v>
      </c>
      <c r="CW778" s="134">
        <f t="shared" si="737"/>
        <v>0</v>
      </c>
      <c r="CX778" s="131">
        <f>+IF($I$7="SI",'INPUTS Y LISTAS'!$B$31,0)</f>
        <v>0</v>
      </c>
      <c r="CY778" s="132"/>
      <c r="CZ778" s="130">
        <f t="shared" si="738"/>
        <v>0</v>
      </c>
      <c r="DA778" s="134">
        <f t="shared" si="739"/>
        <v>0</v>
      </c>
      <c r="DB778" s="131">
        <f>+IF($I$7="SI",'INPUTS Y LISTAS'!$B$32,0)</f>
        <v>0</v>
      </c>
      <c r="DC778" s="132"/>
      <c r="DD778" s="130">
        <f t="shared" si="740"/>
        <v>0</v>
      </c>
      <c r="DE778" s="134">
        <f t="shared" si="741"/>
        <v>0</v>
      </c>
      <c r="DF778" s="131">
        <f>+IF($I$7="SI",'INPUTS Y LISTAS'!$B$33,0)</f>
        <v>0</v>
      </c>
      <c r="DG778" s="132"/>
      <c r="DH778" s="130">
        <f t="shared" si="742"/>
        <v>0</v>
      </c>
      <c r="DI778" s="134">
        <f t="shared" si="743"/>
        <v>0</v>
      </c>
      <c r="DJ778" s="136">
        <f t="shared" si="744"/>
        <v>0</v>
      </c>
    </row>
    <row r="779" spans="3:114" ht="15.75" hidden="1" outlineLevel="2" x14ac:dyDescent="0.2">
      <c r="C779" s="14">
        <f t="shared" si="751"/>
        <v>765</v>
      </c>
      <c r="D779" s="72"/>
      <c r="E779" s="69">
        <v>1</v>
      </c>
      <c r="F779" s="69"/>
      <c r="G779" s="70"/>
      <c r="H779" s="70"/>
      <c r="I779" s="70"/>
      <c r="J779" s="70"/>
      <c r="K779" s="70"/>
      <c r="L779" s="70"/>
      <c r="M779" s="70"/>
      <c r="N779" s="70"/>
      <c r="O779" s="70"/>
      <c r="P779" s="70"/>
      <c r="Q779" s="70"/>
      <c r="R779" s="70"/>
      <c r="S779" s="70"/>
      <c r="T779" s="70"/>
      <c r="U779" s="70"/>
      <c r="V779" s="70"/>
      <c r="W779" s="70"/>
      <c r="X779" s="70"/>
      <c r="Y779" s="71"/>
      <c r="Z779" s="87" t="s">
        <v>16</v>
      </c>
      <c r="AA779" s="15" t="str">
        <f>IF(G779="","",IF(Z779="SI",G779*(1+'INPUTS Y LISTAS'!$B$15),'Modelo Estadistico'!G779))</f>
        <v/>
      </c>
      <c r="AB779" s="15" t="str">
        <f>IF(H779="","",IF(Z779="SI",H779*(1+'INPUTS Y LISTAS'!$B$15),'Modelo Estadistico'!H779))</f>
        <v/>
      </c>
      <c r="AC779" s="15" t="str">
        <f>IF(I779="","",IF(Z779="SI",I779*(1+'INPUTS Y LISTAS'!$B$15),'Modelo Estadistico'!I779))</f>
        <v/>
      </c>
      <c r="AD779" s="15" t="str">
        <f>IF(J779="","",IF(Z779="SI",J779*(1+'INPUTS Y LISTAS'!$B$15),'Modelo Estadistico'!J779))</f>
        <v/>
      </c>
      <c r="AE779" s="15" t="str">
        <f>IF(K779="","",IF(Z779="SI",K779*(1+'INPUTS Y LISTAS'!$B$15),'Modelo Estadistico'!K779))</f>
        <v/>
      </c>
      <c r="AF779" s="15" t="str">
        <f>IF(L779="","",IF(Z779="SI",L779*(1+'INPUTS Y LISTAS'!$B$15),'Modelo Estadistico'!L779))</f>
        <v/>
      </c>
      <c r="AG779" s="15" t="str">
        <f>IF(M779="","",IF(Z779="SI",M779*(1+'INPUTS Y LISTAS'!$B$15),'Modelo Estadistico'!M779))</f>
        <v/>
      </c>
      <c r="AH779" s="15" t="str">
        <f>IF(N779="","",IF(Z779="SI",N779*(1+'INPUTS Y LISTAS'!$B$15),'Modelo Estadistico'!N779))</f>
        <v/>
      </c>
      <c r="AI779" s="15" t="str">
        <f>IF(O779="","",IF(Z779="SI",O779*(1+'INPUTS Y LISTAS'!$B$15),'Modelo Estadistico'!O779))</f>
        <v/>
      </c>
      <c r="AJ779" s="15" t="str">
        <f>IF(P779="","",IF(Z779="SI",P779*(1+'INPUTS Y LISTAS'!$B$15),'Modelo Estadistico'!P779))</f>
        <v/>
      </c>
      <c r="AK779" s="15" t="str">
        <f>IF(Q779="","",IF(Z779="SI",Q779*(1+'INPUTS Y LISTAS'!$B$15),'Modelo Estadistico'!Q779))</f>
        <v/>
      </c>
      <c r="AL779" s="15" t="str">
        <f>IF(R779="","",IF(Z779="SI",R779*(1+'INPUTS Y LISTAS'!$B$15),'Modelo Estadistico'!R779))</f>
        <v/>
      </c>
      <c r="AM779" s="15" t="str">
        <f>IF(S779="","",IF(Z779="SI",S779*(1+'INPUTS Y LISTAS'!$B$15),'Modelo Estadistico'!S779))</f>
        <v/>
      </c>
      <c r="AN779" s="15" t="str">
        <f>IF(T779="","",IF(Z779="SI",T779*(1+'INPUTS Y LISTAS'!$B$15),'Modelo Estadistico'!T779))</f>
        <v/>
      </c>
      <c r="AO779" s="15" t="str">
        <f>IF(U779="","",IF(Z779="SI",U779*(1+'INPUTS Y LISTAS'!$B$15),'Modelo Estadistico'!U779))</f>
        <v/>
      </c>
      <c r="AP779" s="15" t="str">
        <f>IF(V779="","",IF(Z779="SI",V779*(1+'INPUTS Y LISTAS'!$B$15),'Modelo Estadistico'!V779))</f>
        <v/>
      </c>
      <c r="AQ779" s="15" t="str">
        <f>IF(W779="","",IF(Z779="SI",W779*(1+'INPUTS Y LISTAS'!$B$15),'Modelo Estadistico'!W779))</f>
        <v/>
      </c>
      <c r="AR779" s="15" t="str">
        <f>IF(X779="","",IF(Z779="SI",X779*(1+'INPUTS Y LISTAS'!$B$15),'Modelo Estadistico'!X779))</f>
        <v/>
      </c>
      <c r="AS779" s="71"/>
      <c r="AT779" s="29" t="str">
        <f t="shared" ref="AT779:AT842" si="754">IFERROR(AVERAGE(AA779:AR779),"")</f>
        <v/>
      </c>
      <c r="AU779" s="15" t="str">
        <f t="shared" ref="AU779:AU842" si="755">IFERROR(STDEV(AA779:AR779),"")</f>
        <v/>
      </c>
      <c r="AV779" s="15" t="str">
        <f t="shared" ref="AV779:AV842" si="756">IFERROR(AT779-AU779,"")</f>
        <v/>
      </c>
      <c r="AW779" s="30" t="str">
        <f t="shared" ref="AW779:AW842" si="757">IFERROR(+AT779+AU779,"")</f>
        <v/>
      </c>
      <c r="AX779" s="28" t="str">
        <f t="shared" si="734"/>
        <v/>
      </c>
      <c r="AY779" s="16" t="str">
        <f t="shared" si="706"/>
        <v/>
      </c>
      <c r="AZ779" s="16" t="str">
        <f t="shared" si="707"/>
        <v/>
      </c>
      <c r="BA779" s="16" t="str">
        <f t="shared" si="708"/>
        <v/>
      </c>
      <c r="BB779" s="16" t="str">
        <f t="shared" si="709"/>
        <v/>
      </c>
      <c r="BC779" s="16" t="str">
        <f t="shared" si="710"/>
        <v/>
      </c>
      <c r="BD779" s="16" t="str">
        <f t="shared" si="711"/>
        <v/>
      </c>
      <c r="BE779" s="16" t="str">
        <f t="shared" si="712"/>
        <v/>
      </c>
      <c r="BF779" s="16" t="str">
        <f t="shared" si="713"/>
        <v/>
      </c>
      <c r="BG779" s="16" t="str">
        <f t="shared" si="714"/>
        <v/>
      </c>
      <c r="BH779" s="16" t="str">
        <f t="shared" si="715"/>
        <v/>
      </c>
      <c r="BI779" s="16" t="str">
        <f t="shared" si="716"/>
        <v/>
      </c>
      <c r="BJ779" s="16" t="str">
        <f t="shared" si="717"/>
        <v/>
      </c>
      <c r="BK779" s="16" t="str">
        <f t="shared" si="718"/>
        <v/>
      </c>
      <c r="BL779" s="16" t="str">
        <f t="shared" si="719"/>
        <v/>
      </c>
      <c r="BM779" s="16"/>
      <c r="BN779" s="16" t="str">
        <f t="shared" si="720"/>
        <v/>
      </c>
      <c r="BO779" s="16" t="str">
        <f t="shared" si="721"/>
        <v/>
      </c>
      <c r="BP779" s="28" t="str">
        <f t="shared" si="722"/>
        <v/>
      </c>
      <c r="BQ779" s="16" t="str">
        <f t="shared" si="723"/>
        <v/>
      </c>
      <c r="BR779" s="16" t="str">
        <f t="shared" si="724"/>
        <v/>
      </c>
      <c r="BS779" s="16" t="str">
        <f t="shared" si="725"/>
        <v/>
      </c>
      <c r="BT779" s="16" t="str">
        <f t="shared" si="726"/>
        <v/>
      </c>
      <c r="BU779" s="16" t="str">
        <f t="shared" si="727"/>
        <v/>
      </c>
      <c r="BV779" s="16" t="str">
        <f t="shared" si="728"/>
        <v/>
      </c>
      <c r="BW779" s="16" t="str">
        <f t="shared" si="729"/>
        <v/>
      </c>
      <c r="BX779" s="16" t="str">
        <f t="shared" si="730"/>
        <v/>
      </c>
      <c r="BY779" s="16" t="str">
        <f t="shared" si="731"/>
        <v/>
      </c>
      <c r="BZ779" s="16" t="str">
        <f t="shared" si="753"/>
        <v/>
      </c>
      <c r="CA779" s="16" t="str">
        <f t="shared" si="753"/>
        <v/>
      </c>
      <c r="CB779" s="16" t="str">
        <f t="shared" si="753"/>
        <v/>
      </c>
      <c r="CC779" s="16" t="str">
        <f t="shared" si="753"/>
        <v/>
      </c>
      <c r="CD779" s="16" t="str">
        <f t="shared" si="753"/>
        <v/>
      </c>
      <c r="CE779" s="16" t="str">
        <f t="shared" si="753"/>
        <v/>
      </c>
      <c r="CF779" s="16" t="str">
        <f t="shared" si="753"/>
        <v/>
      </c>
      <c r="CG779" s="16" t="str">
        <f t="shared" si="753"/>
        <v/>
      </c>
      <c r="CH779" s="66" t="str">
        <f t="shared" si="733"/>
        <v/>
      </c>
      <c r="CI779" s="42" t="str">
        <f t="shared" si="745"/>
        <v/>
      </c>
      <c r="CJ779" s="42" t="str">
        <f t="shared" si="746"/>
        <v/>
      </c>
      <c r="CK779" s="42" t="str">
        <f t="shared" si="747"/>
        <v/>
      </c>
      <c r="CL779" s="42" t="str">
        <f t="shared" si="748"/>
        <v/>
      </c>
      <c r="CM779" s="42" t="str">
        <f t="shared" si="749"/>
        <v/>
      </c>
      <c r="CN779" s="65">
        <f t="shared" si="735"/>
        <v>0</v>
      </c>
      <c r="CO779" s="73"/>
      <c r="CP779" s="41">
        <f t="shared" ref="CP779:CP842" si="758">+CO779-CN779</f>
        <v>0</v>
      </c>
      <c r="CQ779" s="39">
        <f t="shared" ref="CQ779:CQ842" si="759">+CN779*$E779</f>
        <v>0</v>
      </c>
      <c r="CR779" s="40">
        <f t="shared" ref="CR779:CR842" si="760">+CO779*$E779</f>
        <v>0</v>
      </c>
      <c r="CS779" s="134">
        <f t="shared" ref="CS779:CS842" si="761">+CR779-CQ779</f>
        <v>0</v>
      </c>
      <c r="CT779" s="17"/>
      <c r="CU779" s="129"/>
      <c r="CV779" s="130">
        <f t="shared" si="736"/>
        <v>0</v>
      </c>
      <c r="CW779" s="134">
        <f t="shared" si="737"/>
        <v>0</v>
      </c>
      <c r="CX779" s="131">
        <f>+IF($I$7="SI",'INPUTS Y LISTAS'!$B$31,0)</f>
        <v>0</v>
      </c>
      <c r="CY779" s="132"/>
      <c r="CZ779" s="130">
        <f t="shared" si="738"/>
        <v>0</v>
      </c>
      <c r="DA779" s="134">
        <f t="shared" si="739"/>
        <v>0</v>
      </c>
      <c r="DB779" s="131">
        <f>+IF($I$7="SI",'INPUTS Y LISTAS'!$B$32,0)</f>
        <v>0</v>
      </c>
      <c r="DC779" s="132"/>
      <c r="DD779" s="130">
        <f t="shared" si="740"/>
        <v>0</v>
      </c>
      <c r="DE779" s="134">
        <f t="shared" si="741"/>
        <v>0</v>
      </c>
      <c r="DF779" s="131">
        <f>+IF($I$7="SI",'INPUTS Y LISTAS'!$B$33,0)</f>
        <v>0</v>
      </c>
      <c r="DG779" s="132"/>
      <c r="DH779" s="130">
        <f t="shared" si="742"/>
        <v>0</v>
      </c>
      <c r="DI779" s="134">
        <f t="shared" si="743"/>
        <v>0</v>
      </c>
      <c r="DJ779" s="136">
        <f t="shared" si="744"/>
        <v>0</v>
      </c>
    </row>
    <row r="780" spans="3:114" ht="15.75" hidden="1" outlineLevel="2" x14ac:dyDescent="0.2">
      <c r="C780" s="14">
        <f t="shared" si="751"/>
        <v>766</v>
      </c>
      <c r="D780" s="72"/>
      <c r="E780" s="69">
        <v>1</v>
      </c>
      <c r="F780" s="69"/>
      <c r="G780" s="70"/>
      <c r="H780" s="70"/>
      <c r="I780" s="70"/>
      <c r="J780" s="70"/>
      <c r="K780" s="70"/>
      <c r="L780" s="70"/>
      <c r="M780" s="70"/>
      <c r="N780" s="70"/>
      <c r="O780" s="70"/>
      <c r="P780" s="70"/>
      <c r="Q780" s="70"/>
      <c r="R780" s="70"/>
      <c r="S780" s="70"/>
      <c r="T780" s="70"/>
      <c r="U780" s="70"/>
      <c r="V780" s="70"/>
      <c r="W780" s="70"/>
      <c r="X780" s="70"/>
      <c r="Y780" s="71"/>
      <c r="Z780" s="87" t="s">
        <v>16</v>
      </c>
      <c r="AA780" s="15" t="str">
        <f>IF(G780="","",IF(Z780="SI",G780*(1+'INPUTS Y LISTAS'!$B$15),'Modelo Estadistico'!G780))</f>
        <v/>
      </c>
      <c r="AB780" s="15" t="str">
        <f>IF(H780="","",IF(Z780="SI",H780*(1+'INPUTS Y LISTAS'!$B$15),'Modelo Estadistico'!H780))</f>
        <v/>
      </c>
      <c r="AC780" s="15" t="str">
        <f>IF(I780="","",IF(Z780="SI",I780*(1+'INPUTS Y LISTAS'!$B$15),'Modelo Estadistico'!I780))</f>
        <v/>
      </c>
      <c r="AD780" s="15" t="str">
        <f>IF(J780="","",IF(Z780="SI",J780*(1+'INPUTS Y LISTAS'!$B$15),'Modelo Estadistico'!J780))</f>
        <v/>
      </c>
      <c r="AE780" s="15" t="str">
        <f>IF(K780="","",IF(Z780="SI",K780*(1+'INPUTS Y LISTAS'!$B$15),'Modelo Estadistico'!K780))</f>
        <v/>
      </c>
      <c r="AF780" s="15" t="str">
        <f>IF(L780="","",IF(Z780="SI",L780*(1+'INPUTS Y LISTAS'!$B$15),'Modelo Estadistico'!L780))</f>
        <v/>
      </c>
      <c r="AG780" s="15" t="str">
        <f>IF(M780="","",IF(Z780="SI",M780*(1+'INPUTS Y LISTAS'!$B$15),'Modelo Estadistico'!M780))</f>
        <v/>
      </c>
      <c r="AH780" s="15" t="str">
        <f>IF(N780="","",IF(Z780="SI",N780*(1+'INPUTS Y LISTAS'!$B$15),'Modelo Estadistico'!N780))</f>
        <v/>
      </c>
      <c r="AI780" s="15" t="str">
        <f>IF(O780="","",IF(Z780="SI",O780*(1+'INPUTS Y LISTAS'!$B$15),'Modelo Estadistico'!O780))</f>
        <v/>
      </c>
      <c r="AJ780" s="15" t="str">
        <f>IF(P780="","",IF(Z780="SI",P780*(1+'INPUTS Y LISTAS'!$B$15),'Modelo Estadistico'!P780))</f>
        <v/>
      </c>
      <c r="AK780" s="15" t="str">
        <f>IF(Q780="","",IF(Z780="SI",Q780*(1+'INPUTS Y LISTAS'!$B$15),'Modelo Estadistico'!Q780))</f>
        <v/>
      </c>
      <c r="AL780" s="15" t="str">
        <f>IF(R780="","",IF(Z780="SI",R780*(1+'INPUTS Y LISTAS'!$B$15),'Modelo Estadistico'!R780))</f>
        <v/>
      </c>
      <c r="AM780" s="15" t="str">
        <f>IF(S780="","",IF(Z780="SI",S780*(1+'INPUTS Y LISTAS'!$B$15),'Modelo Estadistico'!S780))</f>
        <v/>
      </c>
      <c r="AN780" s="15" t="str">
        <f>IF(T780="","",IF(Z780="SI",T780*(1+'INPUTS Y LISTAS'!$B$15),'Modelo Estadistico'!T780))</f>
        <v/>
      </c>
      <c r="AO780" s="15" t="str">
        <f>IF(U780="","",IF(Z780="SI",U780*(1+'INPUTS Y LISTAS'!$B$15),'Modelo Estadistico'!U780))</f>
        <v/>
      </c>
      <c r="AP780" s="15" t="str">
        <f>IF(V780="","",IF(Z780="SI",V780*(1+'INPUTS Y LISTAS'!$B$15),'Modelo Estadistico'!V780))</f>
        <v/>
      </c>
      <c r="AQ780" s="15" t="str">
        <f>IF(W780="","",IF(Z780="SI",W780*(1+'INPUTS Y LISTAS'!$B$15),'Modelo Estadistico'!W780))</f>
        <v/>
      </c>
      <c r="AR780" s="15" t="str">
        <f>IF(X780="","",IF(Z780="SI",X780*(1+'INPUTS Y LISTAS'!$B$15),'Modelo Estadistico'!X780))</f>
        <v/>
      </c>
      <c r="AS780" s="71"/>
      <c r="AT780" s="29" t="str">
        <f t="shared" si="754"/>
        <v/>
      </c>
      <c r="AU780" s="15" t="str">
        <f t="shared" si="755"/>
        <v/>
      </c>
      <c r="AV780" s="15" t="str">
        <f t="shared" si="756"/>
        <v/>
      </c>
      <c r="AW780" s="30" t="str">
        <f t="shared" si="757"/>
        <v/>
      </c>
      <c r="AX780" s="28" t="str">
        <f t="shared" si="734"/>
        <v/>
      </c>
      <c r="AY780" s="16" t="str">
        <f t="shared" si="706"/>
        <v/>
      </c>
      <c r="AZ780" s="16" t="str">
        <f t="shared" si="707"/>
        <v/>
      </c>
      <c r="BA780" s="16" t="str">
        <f t="shared" si="708"/>
        <v/>
      </c>
      <c r="BB780" s="16" t="str">
        <f t="shared" si="709"/>
        <v/>
      </c>
      <c r="BC780" s="16" t="str">
        <f t="shared" si="710"/>
        <v/>
      </c>
      <c r="BD780" s="16" t="str">
        <f t="shared" si="711"/>
        <v/>
      </c>
      <c r="BE780" s="16" t="str">
        <f t="shared" si="712"/>
        <v/>
      </c>
      <c r="BF780" s="16" t="str">
        <f t="shared" si="713"/>
        <v/>
      </c>
      <c r="BG780" s="16" t="str">
        <f t="shared" si="714"/>
        <v/>
      </c>
      <c r="BH780" s="16" t="str">
        <f t="shared" si="715"/>
        <v/>
      </c>
      <c r="BI780" s="16" t="str">
        <f t="shared" si="716"/>
        <v/>
      </c>
      <c r="BJ780" s="16" t="str">
        <f t="shared" si="717"/>
        <v/>
      </c>
      <c r="BK780" s="16" t="str">
        <f t="shared" si="718"/>
        <v/>
      </c>
      <c r="BL780" s="16" t="str">
        <f t="shared" si="719"/>
        <v/>
      </c>
      <c r="BM780" s="16"/>
      <c r="BN780" s="16" t="str">
        <f t="shared" si="720"/>
        <v/>
      </c>
      <c r="BO780" s="16" t="str">
        <f t="shared" si="721"/>
        <v/>
      </c>
      <c r="BP780" s="28" t="str">
        <f t="shared" si="722"/>
        <v/>
      </c>
      <c r="BQ780" s="16" t="str">
        <f t="shared" si="723"/>
        <v/>
      </c>
      <c r="BR780" s="16" t="str">
        <f t="shared" si="724"/>
        <v/>
      </c>
      <c r="BS780" s="16" t="str">
        <f t="shared" si="725"/>
        <v/>
      </c>
      <c r="BT780" s="16" t="str">
        <f t="shared" si="726"/>
        <v/>
      </c>
      <c r="BU780" s="16" t="str">
        <f t="shared" si="727"/>
        <v/>
      </c>
      <c r="BV780" s="16" t="str">
        <f t="shared" si="728"/>
        <v/>
      </c>
      <c r="BW780" s="16" t="str">
        <f t="shared" si="729"/>
        <v/>
      </c>
      <c r="BX780" s="16" t="str">
        <f t="shared" si="730"/>
        <v/>
      </c>
      <c r="BY780" s="16" t="str">
        <f t="shared" si="731"/>
        <v/>
      </c>
      <c r="BZ780" s="16" t="str">
        <f t="shared" si="753"/>
        <v/>
      </c>
      <c r="CA780" s="16" t="str">
        <f t="shared" si="753"/>
        <v/>
      </c>
      <c r="CB780" s="16" t="str">
        <f t="shared" si="753"/>
        <v/>
      </c>
      <c r="CC780" s="16" t="str">
        <f t="shared" si="753"/>
        <v/>
      </c>
      <c r="CD780" s="16" t="str">
        <f t="shared" si="753"/>
        <v/>
      </c>
      <c r="CE780" s="16" t="str">
        <f t="shared" si="753"/>
        <v/>
      </c>
      <c r="CF780" s="16" t="str">
        <f t="shared" si="753"/>
        <v/>
      </c>
      <c r="CG780" s="16" t="str">
        <f t="shared" si="753"/>
        <v/>
      </c>
      <c r="CH780" s="66" t="str">
        <f t="shared" si="733"/>
        <v/>
      </c>
      <c r="CI780" s="42" t="str">
        <f t="shared" si="745"/>
        <v/>
      </c>
      <c r="CJ780" s="42" t="str">
        <f t="shared" si="746"/>
        <v/>
      </c>
      <c r="CK780" s="42" t="str">
        <f t="shared" si="747"/>
        <v/>
      </c>
      <c r="CL780" s="42" t="str">
        <f t="shared" si="748"/>
        <v/>
      </c>
      <c r="CM780" s="42" t="str">
        <f t="shared" si="749"/>
        <v/>
      </c>
      <c r="CN780" s="65">
        <f t="shared" si="735"/>
        <v>0</v>
      </c>
      <c r="CO780" s="73"/>
      <c r="CP780" s="41">
        <f t="shared" si="758"/>
        <v>0</v>
      </c>
      <c r="CQ780" s="39">
        <f t="shared" si="759"/>
        <v>0</v>
      </c>
      <c r="CR780" s="40">
        <f t="shared" si="760"/>
        <v>0</v>
      </c>
      <c r="CS780" s="134">
        <f t="shared" si="761"/>
        <v>0</v>
      </c>
      <c r="CT780" s="17"/>
      <c r="CU780" s="129"/>
      <c r="CV780" s="130">
        <f t="shared" si="736"/>
        <v>0</v>
      </c>
      <c r="CW780" s="134">
        <f t="shared" si="737"/>
        <v>0</v>
      </c>
      <c r="CX780" s="131">
        <f>+IF($I$7="SI",'INPUTS Y LISTAS'!$B$31,0)</f>
        <v>0</v>
      </c>
      <c r="CY780" s="132"/>
      <c r="CZ780" s="130">
        <f t="shared" si="738"/>
        <v>0</v>
      </c>
      <c r="DA780" s="134">
        <f t="shared" si="739"/>
        <v>0</v>
      </c>
      <c r="DB780" s="131">
        <f>+IF($I$7="SI",'INPUTS Y LISTAS'!$B$32,0)</f>
        <v>0</v>
      </c>
      <c r="DC780" s="132"/>
      <c r="DD780" s="130">
        <f t="shared" si="740"/>
        <v>0</v>
      </c>
      <c r="DE780" s="134">
        <f t="shared" si="741"/>
        <v>0</v>
      </c>
      <c r="DF780" s="131">
        <f>+IF($I$7="SI",'INPUTS Y LISTAS'!$B$33,0)</f>
        <v>0</v>
      </c>
      <c r="DG780" s="132"/>
      <c r="DH780" s="130">
        <f t="shared" si="742"/>
        <v>0</v>
      </c>
      <c r="DI780" s="134">
        <f t="shared" si="743"/>
        <v>0</v>
      </c>
      <c r="DJ780" s="136">
        <f t="shared" si="744"/>
        <v>0</v>
      </c>
    </row>
    <row r="781" spans="3:114" ht="15.75" hidden="1" outlineLevel="2" x14ac:dyDescent="0.2">
      <c r="C781" s="14">
        <f t="shared" si="751"/>
        <v>767</v>
      </c>
      <c r="D781" s="72"/>
      <c r="E781" s="69">
        <v>1</v>
      </c>
      <c r="F781" s="69"/>
      <c r="G781" s="70"/>
      <c r="H781" s="70"/>
      <c r="I781" s="70"/>
      <c r="J781" s="70"/>
      <c r="K781" s="70"/>
      <c r="L781" s="70"/>
      <c r="M781" s="70"/>
      <c r="N781" s="70"/>
      <c r="O781" s="70"/>
      <c r="P781" s="70"/>
      <c r="Q781" s="70"/>
      <c r="R781" s="70"/>
      <c r="S781" s="70"/>
      <c r="T781" s="70"/>
      <c r="U781" s="70"/>
      <c r="V781" s="70"/>
      <c r="W781" s="70"/>
      <c r="X781" s="70"/>
      <c r="Y781" s="71"/>
      <c r="Z781" s="87" t="s">
        <v>16</v>
      </c>
      <c r="AA781" s="15" t="str">
        <f>IF(G781="","",IF(Z781="SI",G781*(1+'INPUTS Y LISTAS'!$B$15),'Modelo Estadistico'!G781))</f>
        <v/>
      </c>
      <c r="AB781" s="15" t="str">
        <f>IF(H781="","",IF(Z781="SI",H781*(1+'INPUTS Y LISTAS'!$B$15),'Modelo Estadistico'!H781))</f>
        <v/>
      </c>
      <c r="AC781" s="15" t="str">
        <f>IF(I781="","",IF(Z781="SI",I781*(1+'INPUTS Y LISTAS'!$B$15),'Modelo Estadistico'!I781))</f>
        <v/>
      </c>
      <c r="AD781" s="15" t="str">
        <f>IF(J781="","",IF(Z781="SI",J781*(1+'INPUTS Y LISTAS'!$B$15),'Modelo Estadistico'!J781))</f>
        <v/>
      </c>
      <c r="AE781" s="15" t="str">
        <f>IF(K781="","",IF(Z781="SI",K781*(1+'INPUTS Y LISTAS'!$B$15),'Modelo Estadistico'!K781))</f>
        <v/>
      </c>
      <c r="AF781" s="15" t="str">
        <f>IF(L781="","",IF(Z781="SI",L781*(1+'INPUTS Y LISTAS'!$B$15),'Modelo Estadistico'!L781))</f>
        <v/>
      </c>
      <c r="AG781" s="15" t="str">
        <f>IF(M781="","",IF(Z781="SI",M781*(1+'INPUTS Y LISTAS'!$B$15),'Modelo Estadistico'!M781))</f>
        <v/>
      </c>
      <c r="AH781" s="15" t="str">
        <f>IF(N781="","",IF(Z781="SI",N781*(1+'INPUTS Y LISTAS'!$B$15),'Modelo Estadistico'!N781))</f>
        <v/>
      </c>
      <c r="AI781" s="15" t="str">
        <f>IF(O781="","",IF(Z781="SI",O781*(1+'INPUTS Y LISTAS'!$B$15),'Modelo Estadistico'!O781))</f>
        <v/>
      </c>
      <c r="AJ781" s="15" t="str">
        <f>IF(P781="","",IF(Z781="SI",P781*(1+'INPUTS Y LISTAS'!$B$15),'Modelo Estadistico'!P781))</f>
        <v/>
      </c>
      <c r="AK781" s="15" t="str">
        <f>IF(Q781="","",IF(Z781="SI",Q781*(1+'INPUTS Y LISTAS'!$B$15),'Modelo Estadistico'!Q781))</f>
        <v/>
      </c>
      <c r="AL781" s="15" t="str">
        <f>IF(R781="","",IF(Z781="SI",R781*(1+'INPUTS Y LISTAS'!$B$15),'Modelo Estadistico'!R781))</f>
        <v/>
      </c>
      <c r="AM781" s="15" t="str">
        <f>IF(S781="","",IF(Z781="SI",S781*(1+'INPUTS Y LISTAS'!$B$15),'Modelo Estadistico'!S781))</f>
        <v/>
      </c>
      <c r="AN781" s="15" t="str">
        <f>IF(T781="","",IF(Z781="SI",T781*(1+'INPUTS Y LISTAS'!$B$15),'Modelo Estadistico'!T781))</f>
        <v/>
      </c>
      <c r="AO781" s="15" t="str">
        <f>IF(U781="","",IF(Z781="SI",U781*(1+'INPUTS Y LISTAS'!$B$15),'Modelo Estadistico'!U781))</f>
        <v/>
      </c>
      <c r="AP781" s="15" t="str">
        <f>IF(V781="","",IF(Z781="SI",V781*(1+'INPUTS Y LISTAS'!$B$15),'Modelo Estadistico'!V781))</f>
        <v/>
      </c>
      <c r="AQ781" s="15" t="str">
        <f>IF(W781="","",IF(Z781="SI",W781*(1+'INPUTS Y LISTAS'!$B$15),'Modelo Estadistico'!W781))</f>
        <v/>
      </c>
      <c r="AR781" s="15" t="str">
        <f>IF(X781="","",IF(Z781="SI",X781*(1+'INPUTS Y LISTAS'!$B$15),'Modelo Estadistico'!X781))</f>
        <v/>
      </c>
      <c r="AS781" s="71"/>
      <c r="AT781" s="29" t="str">
        <f t="shared" si="754"/>
        <v/>
      </c>
      <c r="AU781" s="15" t="str">
        <f t="shared" si="755"/>
        <v/>
      </c>
      <c r="AV781" s="15" t="str">
        <f t="shared" si="756"/>
        <v/>
      </c>
      <c r="AW781" s="30" t="str">
        <f t="shared" si="757"/>
        <v/>
      </c>
      <c r="AX781" s="28" t="str">
        <f t="shared" si="734"/>
        <v/>
      </c>
      <c r="AY781" s="16" t="str">
        <f t="shared" si="706"/>
        <v/>
      </c>
      <c r="AZ781" s="16" t="str">
        <f t="shared" si="707"/>
        <v/>
      </c>
      <c r="BA781" s="16" t="str">
        <f t="shared" si="708"/>
        <v/>
      </c>
      <c r="BB781" s="16" t="str">
        <f t="shared" si="709"/>
        <v/>
      </c>
      <c r="BC781" s="16" t="str">
        <f t="shared" si="710"/>
        <v/>
      </c>
      <c r="BD781" s="16" t="str">
        <f t="shared" si="711"/>
        <v/>
      </c>
      <c r="BE781" s="16" t="str">
        <f t="shared" si="712"/>
        <v/>
      </c>
      <c r="BF781" s="16" t="str">
        <f t="shared" si="713"/>
        <v/>
      </c>
      <c r="BG781" s="16" t="str">
        <f t="shared" si="714"/>
        <v/>
      </c>
      <c r="BH781" s="16" t="str">
        <f t="shared" si="715"/>
        <v/>
      </c>
      <c r="BI781" s="16" t="str">
        <f t="shared" si="716"/>
        <v/>
      </c>
      <c r="BJ781" s="16" t="str">
        <f t="shared" si="717"/>
        <v/>
      </c>
      <c r="BK781" s="16" t="str">
        <f t="shared" si="718"/>
        <v/>
      </c>
      <c r="BL781" s="16" t="str">
        <f t="shared" si="719"/>
        <v/>
      </c>
      <c r="BM781" s="16"/>
      <c r="BN781" s="16" t="str">
        <f t="shared" si="720"/>
        <v/>
      </c>
      <c r="BO781" s="16" t="str">
        <f t="shared" si="721"/>
        <v/>
      </c>
      <c r="BP781" s="28" t="str">
        <f t="shared" si="722"/>
        <v/>
      </c>
      <c r="BQ781" s="16" t="str">
        <f t="shared" si="723"/>
        <v/>
      </c>
      <c r="BR781" s="16" t="str">
        <f t="shared" si="724"/>
        <v/>
      </c>
      <c r="BS781" s="16" t="str">
        <f t="shared" si="725"/>
        <v/>
      </c>
      <c r="BT781" s="16" t="str">
        <f t="shared" si="726"/>
        <v/>
      </c>
      <c r="BU781" s="16" t="str">
        <f t="shared" si="727"/>
        <v/>
      </c>
      <c r="BV781" s="16" t="str">
        <f t="shared" si="728"/>
        <v/>
      </c>
      <c r="BW781" s="16" t="str">
        <f t="shared" si="729"/>
        <v/>
      </c>
      <c r="BX781" s="16" t="str">
        <f t="shared" si="730"/>
        <v/>
      </c>
      <c r="BY781" s="16" t="str">
        <f t="shared" si="731"/>
        <v/>
      </c>
      <c r="BZ781" s="16" t="str">
        <f t="shared" si="753"/>
        <v/>
      </c>
      <c r="CA781" s="16" t="str">
        <f t="shared" si="753"/>
        <v/>
      </c>
      <c r="CB781" s="16" t="str">
        <f t="shared" si="753"/>
        <v/>
      </c>
      <c r="CC781" s="16" t="str">
        <f t="shared" si="753"/>
        <v/>
      </c>
      <c r="CD781" s="16" t="str">
        <f t="shared" si="753"/>
        <v/>
      </c>
      <c r="CE781" s="16" t="str">
        <f t="shared" si="753"/>
        <v/>
      </c>
      <c r="CF781" s="16" t="str">
        <f t="shared" si="753"/>
        <v/>
      </c>
      <c r="CG781" s="16" t="str">
        <f t="shared" si="753"/>
        <v/>
      </c>
      <c r="CH781" s="66" t="str">
        <f t="shared" si="733"/>
        <v/>
      </c>
      <c r="CI781" s="42" t="str">
        <f t="shared" si="745"/>
        <v/>
      </c>
      <c r="CJ781" s="42" t="str">
        <f t="shared" si="746"/>
        <v/>
      </c>
      <c r="CK781" s="42" t="str">
        <f t="shared" si="747"/>
        <v/>
      </c>
      <c r="CL781" s="42" t="str">
        <f t="shared" si="748"/>
        <v/>
      </c>
      <c r="CM781" s="42" t="str">
        <f t="shared" si="749"/>
        <v/>
      </c>
      <c r="CN781" s="65">
        <f t="shared" si="735"/>
        <v>0</v>
      </c>
      <c r="CO781" s="73"/>
      <c r="CP781" s="41">
        <f t="shared" si="758"/>
        <v>0</v>
      </c>
      <c r="CQ781" s="39">
        <f t="shared" si="759"/>
        <v>0</v>
      </c>
      <c r="CR781" s="40">
        <f t="shared" si="760"/>
        <v>0</v>
      </c>
      <c r="CS781" s="134">
        <f t="shared" si="761"/>
        <v>0</v>
      </c>
      <c r="CT781" s="17"/>
      <c r="CU781" s="129"/>
      <c r="CV781" s="130">
        <f t="shared" si="736"/>
        <v>0</v>
      </c>
      <c r="CW781" s="134">
        <f t="shared" si="737"/>
        <v>0</v>
      </c>
      <c r="CX781" s="131">
        <f>+IF($I$7="SI",'INPUTS Y LISTAS'!$B$31,0)</f>
        <v>0</v>
      </c>
      <c r="CY781" s="132"/>
      <c r="CZ781" s="130">
        <f t="shared" si="738"/>
        <v>0</v>
      </c>
      <c r="DA781" s="134">
        <f t="shared" si="739"/>
        <v>0</v>
      </c>
      <c r="DB781" s="131">
        <f>+IF($I$7="SI",'INPUTS Y LISTAS'!$B$32,0)</f>
        <v>0</v>
      </c>
      <c r="DC781" s="132"/>
      <c r="DD781" s="130">
        <f t="shared" si="740"/>
        <v>0</v>
      </c>
      <c r="DE781" s="134">
        <f t="shared" si="741"/>
        <v>0</v>
      </c>
      <c r="DF781" s="131">
        <f>+IF($I$7="SI",'INPUTS Y LISTAS'!$B$33,0)</f>
        <v>0</v>
      </c>
      <c r="DG781" s="132"/>
      <c r="DH781" s="130">
        <f t="shared" si="742"/>
        <v>0</v>
      </c>
      <c r="DI781" s="134">
        <f t="shared" si="743"/>
        <v>0</v>
      </c>
      <c r="DJ781" s="136">
        <f t="shared" si="744"/>
        <v>0</v>
      </c>
    </row>
    <row r="782" spans="3:114" ht="15.75" hidden="1" outlineLevel="2" x14ac:dyDescent="0.2">
      <c r="C782" s="14">
        <f t="shared" si="751"/>
        <v>768</v>
      </c>
      <c r="D782" s="72"/>
      <c r="E782" s="69">
        <v>1</v>
      </c>
      <c r="F782" s="69"/>
      <c r="G782" s="70"/>
      <c r="H782" s="70"/>
      <c r="I782" s="70"/>
      <c r="J782" s="70"/>
      <c r="K782" s="70"/>
      <c r="L782" s="70"/>
      <c r="M782" s="70"/>
      <c r="N782" s="70"/>
      <c r="O782" s="70"/>
      <c r="P782" s="70"/>
      <c r="Q782" s="70"/>
      <c r="R782" s="70"/>
      <c r="S782" s="70"/>
      <c r="T782" s="70"/>
      <c r="U782" s="70"/>
      <c r="V782" s="70"/>
      <c r="W782" s="70"/>
      <c r="X782" s="70"/>
      <c r="Y782" s="71"/>
      <c r="Z782" s="87" t="s">
        <v>16</v>
      </c>
      <c r="AA782" s="15" t="str">
        <f>IF(G782="","",IF(Z782="SI",G782*(1+'INPUTS Y LISTAS'!$B$15),'Modelo Estadistico'!G782))</f>
        <v/>
      </c>
      <c r="AB782" s="15" t="str">
        <f>IF(H782="","",IF(Z782="SI",H782*(1+'INPUTS Y LISTAS'!$B$15),'Modelo Estadistico'!H782))</f>
        <v/>
      </c>
      <c r="AC782" s="15" t="str">
        <f>IF(I782="","",IF(Z782="SI",I782*(1+'INPUTS Y LISTAS'!$B$15),'Modelo Estadistico'!I782))</f>
        <v/>
      </c>
      <c r="AD782" s="15" t="str">
        <f>IF(J782="","",IF(Z782="SI",J782*(1+'INPUTS Y LISTAS'!$B$15),'Modelo Estadistico'!J782))</f>
        <v/>
      </c>
      <c r="AE782" s="15" t="str">
        <f>IF(K782="","",IF(Z782="SI",K782*(1+'INPUTS Y LISTAS'!$B$15),'Modelo Estadistico'!K782))</f>
        <v/>
      </c>
      <c r="AF782" s="15" t="str">
        <f>IF(L782="","",IF(Z782="SI",L782*(1+'INPUTS Y LISTAS'!$B$15),'Modelo Estadistico'!L782))</f>
        <v/>
      </c>
      <c r="AG782" s="15" t="str">
        <f>IF(M782="","",IF(Z782="SI",M782*(1+'INPUTS Y LISTAS'!$B$15),'Modelo Estadistico'!M782))</f>
        <v/>
      </c>
      <c r="AH782" s="15" t="str">
        <f>IF(N782="","",IF(Z782="SI",N782*(1+'INPUTS Y LISTAS'!$B$15),'Modelo Estadistico'!N782))</f>
        <v/>
      </c>
      <c r="AI782" s="15" t="str">
        <f>IF(O782="","",IF(Z782="SI",O782*(1+'INPUTS Y LISTAS'!$B$15),'Modelo Estadistico'!O782))</f>
        <v/>
      </c>
      <c r="AJ782" s="15" t="str">
        <f>IF(P782="","",IF(Z782="SI",P782*(1+'INPUTS Y LISTAS'!$B$15),'Modelo Estadistico'!P782))</f>
        <v/>
      </c>
      <c r="AK782" s="15" t="str">
        <f>IF(Q782="","",IF(Z782="SI",Q782*(1+'INPUTS Y LISTAS'!$B$15),'Modelo Estadistico'!Q782))</f>
        <v/>
      </c>
      <c r="AL782" s="15" t="str">
        <f>IF(R782="","",IF(Z782="SI",R782*(1+'INPUTS Y LISTAS'!$B$15),'Modelo Estadistico'!R782))</f>
        <v/>
      </c>
      <c r="AM782" s="15" t="str">
        <f>IF(S782="","",IF(Z782="SI",S782*(1+'INPUTS Y LISTAS'!$B$15),'Modelo Estadistico'!S782))</f>
        <v/>
      </c>
      <c r="AN782" s="15" t="str">
        <f>IF(T782="","",IF(Z782="SI",T782*(1+'INPUTS Y LISTAS'!$B$15),'Modelo Estadistico'!T782))</f>
        <v/>
      </c>
      <c r="AO782" s="15" t="str">
        <f>IF(U782="","",IF(Z782="SI",U782*(1+'INPUTS Y LISTAS'!$B$15),'Modelo Estadistico'!U782))</f>
        <v/>
      </c>
      <c r="AP782" s="15" t="str">
        <f>IF(V782="","",IF(Z782="SI",V782*(1+'INPUTS Y LISTAS'!$B$15),'Modelo Estadistico'!V782))</f>
        <v/>
      </c>
      <c r="AQ782" s="15" t="str">
        <f>IF(W782="","",IF(Z782="SI",W782*(1+'INPUTS Y LISTAS'!$B$15),'Modelo Estadistico'!W782))</f>
        <v/>
      </c>
      <c r="AR782" s="15" t="str">
        <f>IF(X782="","",IF(Z782="SI",X782*(1+'INPUTS Y LISTAS'!$B$15),'Modelo Estadistico'!X782))</f>
        <v/>
      </c>
      <c r="AS782" s="71"/>
      <c r="AT782" s="29" t="str">
        <f t="shared" si="754"/>
        <v/>
      </c>
      <c r="AU782" s="15" t="str">
        <f t="shared" si="755"/>
        <v/>
      </c>
      <c r="AV782" s="15" t="str">
        <f t="shared" si="756"/>
        <v/>
      </c>
      <c r="AW782" s="30" t="str">
        <f t="shared" si="757"/>
        <v/>
      </c>
      <c r="AX782" s="28" t="str">
        <f t="shared" si="734"/>
        <v/>
      </c>
      <c r="AY782" s="16" t="str">
        <f t="shared" si="706"/>
        <v/>
      </c>
      <c r="AZ782" s="16" t="str">
        <f t="shared" si="707"/>
        <v/>
      </c>
      <c r="BA782" s="16" t="str">
        <f t="shared" si="708"/>
        <v/>
      </c>
      <c r="BB782" s="16" t="str">
        <f t="shared" si="709"/>
        <v/>
      </c>
      <c r="BC782" s="16" t="str">
        <f t="shared" si="710"/>
        <v/>
      </c>
      <c r="BD782" s="16" t="str">
        <f t="shared" si="711"/>
        <v/>
      </c>
      <c r="BE782" s="16" t="str">
        <f t="shared" si="712"/>
        <v/>
      </c>
      <c r="BF782" s="16" t="str">
        <f t="shared" si="713"/>
        <v/>
      </c>
      <c r="BG782" s="16" t="str">
        <f t="shared" si="714"/>
        <v/>
      </c>
      <c r="BH782" s="16" t="str">
        <f t="shared" si="715"/>
        <v/>
      </c>
      <c r="BI782" s="16" t="str">
        <f t="shared" si="716"/>
        <v/>
      </c>
      <c r="BJ782" s="16" t="str">
        <f t="shared" si="717"/>
        <v/>
      </c>
      <c r="BK782" s="16" t="str">
        <f t="shared" si="718"/>
        <v/>
      </c>
      <c r="BL782" s="16" t="str">
        <f t="shared" si="719"/>
        <v/>
      </c>
      <c r="BM782" s="16"/>
      <c r="BN782" s="16" t="str">
        <f t="shared" si="720"/>
        <v/>
      </c>
      <c r="BO782" s="16" t="str">
        <f t="shared" si="721"/>
        <v/>
      </c>
      <c r="BP782" s="28" t="str">
        <f t="shared" si="722"/>
        <v/>
      </c>
      <c r="BQ782" s="16" t="str">
        <f t="shared" si="723"/>
        <v/>
      </c>
      <c r="BR782" s="16" t="str">
        <f t="shared" si="724"/>
        <v/>
      </c>
      <c r="BS782" s="16" t="str">
        <f t="shared" si="725"/>
        <v/>
      </c>
      <c r="BT782" s="16" t="str">
        <f t="shared" si="726"/>
        <v/>
      </c>
      <c r="BU782" s="16" t="str">
        <f t="shared" si="727"/>
        <v/>
      </c>
      <c r="BV782" s="16" t="str">
        <f t="shared" si="728"/>
        <v/>
      </c>
      <c r="BW782" s="16" t="str">
        <f t="shared" si="729"/>
        <v/>
      </c>
      <c r="BX782" s="16" t="str">
        <f t="shared" si="730"/>
        <v/>
      </c>
      <c r="BY782" s="16" t="str">
        <f t="shared" si="731"/>
        <v/>
      </c>
      <c r="BZ782" s="16" t="str">
        <f t="shared" si="753"/>
        <v/>
      </c>
      <c r="CA782" s="16" t="str">
        <f t="shared" si="753"/>
        <v/>
      </c>
      <c r="CB782" s="16" t="str">
        <f t="shared" si="753"/>
        <v/>
      </c>
      <c r="CC782" s="16" t="str">
        <f t="shared" si="753"/>
        <v/>
      </c>
      <c r="CD782" s="16" t="str">
        <f t="shared" si="753"/>
        <v/>
      </c>
      <c r="CE782" s="16" t="str">
        <f t="shared" si="753"/>
        <v/>
      </c>
      <c r="CF782" s="16" t="str">
        <f t="shared" si="753"/>
        <v/>
      </c>
      <c r="CG782" s="16" t="str">
        <f t="shared" si="753"/>
        <v/>
      </c>
      <c r="CH782" s="66" t="str">
        <f t="shared" si="733"/>
        <v/>
      </c>
      <c r="CI782" s="42" t="str">
        <f t="shared" si="745"/>
        <v/>
      </c>
      <c r="CJ782" s="42" t="str">
        <f t="shared" si="746"/>
        <v/>
      </c>
      <c r="CK782" s="42" t="str">
        <f t="shared" si="747"/>
        <v/>
      </c>
      <c r="CL782" s="42" t="str">
        <f t="shared" si="748"/>
        <v/>
      </c>
      <c r="CM782" s="42" t="str">
        <f t="shared" si="749"/>
        <v/>
      </c>
      <c r="CN782" s="65">
        <f t="shared" si="735"/>
        <v>0</v>
      </c>
      <c r="CO782" s="73"/>
      <c r="CP782" s="41">
        <f t="shared" si="758"/>
        <v>0</v>
      </c>
      <c r="CQ782" s="39">
        <f t="shared" si="759"/>
        <v>0</v>
      </c>
      <c r="CR782" s="40">
        <f t="shared" si="760"/>
        <v>0</v>
      </c>
      <c r="CS782" s="134">
        <f t="shared" si="761"/>
        <v>0</v>
      </c>
      <c r="CT782" s="17"/>
      <c r="CU782" s="129"/>
      <c r="CV782" s="130">
        <f t="shared" si="736"/>
        <v>0</v>
      </c>
      <c r="CW782" s="134">
        <f t="shared" si="737"/>
        <v>0</v>
      </c>
      <c r="CX782" s="131">
        <f>+IF($I$7="SI",'INPUTS Y LISTAS'!$B$31,0)</f>
        <v>0</v>
      </c>
      <c r="CY782" s="132"/>
      <c r="CZ782" s="130">
        <f t="shared" si="738"/>
        <v>0</v>
      </c>
      <c r="DA782" s="134">
        <f t="shared" si="739"/>
        <v>0</v>
      </c>
      <c r="DB782" s="131">
        <f>+IF($I$7="SI",'INPUTS Y LISTAS'!$B$32,0)</f>
        <v>0</v>
      </c>
      <c r="DC782" s="132"/>
      <c r="DD782" s="130">
        <f t="shared" si="740"/>
        <v>0</v>
      </c>
      <c r="DE782" s="134">
        <f t="shared" si="741"/>
        <v>0</v>
      </c>
      <c r="DF782" s="131">
        <f>+IF($I$7="SI",'INPUTS Y LISTAS'!$B$33,0)</f>
        <v>0</v>
      </c>
      <c r="DG782" s="132"/>
      <c r="DH782" s="130">
        <f t="shared" si="742"/>
        <v>0</v>
      </c>
      <c r="DI782" s="134">
        <f t="shared" si="743"/>
        <v>0</v>
      </c>
      <c r="DJ782" s="136">
        <f t="shared" si="744"/>
        <v>0</v>
      </c>
    </row>
    <row r="783" spans="3:114" ht="15.75" hidden="1" outlineLevel="2" x14ac:dyDescent="0.2">
      <c r="C783" s="14">
        <f t="shared" si="751"/>
        <v>769</v>
      </c>
      <c r="D783" s="72"/>
      <c r="E783" s="69">
        <v>1</v>
      </c>
      <c r="F783" s="69"/>
      <c r="G783" s="70"/>
      <c r="H783" s="70"/>
      <c r="I783" s="70"/>
      <c r="J783" s="70"/>
      <c r="K783" s="70"/>
      <c r="L783" s="70"/>
      <c r="M783" s="70"/>
      <c r="N783" s="70"/>
      <c r="O783" s="70"/>
      <c r="P783" s="70"/>
      <c r="Q783" s="70"/>
      <c r="R783" s="70"/>
      <c r="S783" s="70"/>
      <c r="T783" s="70"/>
      <c r="U783" s="70"/>
      <c r="V783" s="70"/>
      <c r="W783" s="70"/>
      <c r="X783" s="70"/>
      <c r="Y783" s="71"/>
      <c r="Z783" s="87" t="s">
        <v>16</v>
      </c>
      <c r="AA783" s="15" t="str">
        <f>IF(G783="","",IF(Z783="SI",G783*(1+'INPUTS Y LISTAS'!$B$15),'Modelo Estadistico'!G783))</f>
        <v/>
      </c>
      <c r="AB783" s="15" t="str">
        <f>IF(H783="","",IF(Z783="SI",H783*(1+'INPUTS Y LISTAS'!$B$15),'Modelo Estadistico'!H783))</f>
        <v/>
      </c>
      <c r="AC783" s="15" t="str">
        <f>IF(I783="","",IF(Z783="SI",I783*(1+'INPUTS Y LISTAS'!$B$15),'Modelo Estadistico'!I783))</f>
        <v/>
      </c>
      <c r="AD783" s="15" t="str">
        <f>IF(J783="","",IF(Z783="SI",J783*(1+'INPUTS Y LISTAS'!$B$15),'Modelo Estadistico'!J783))</f>
        <v/>
      </c>
      <c r="AE783" s="15" t="str">
        <f>IF(K783="","",IF(Z783="SI",K783*(1+'INPUTS Y LISTAS'!$B$15),'Modelo Estadistico'!K783))</f>
        <v/>
      </c>
      <c r="AF783" s="15" t="str">
        <f>IF(L783="","",IF(Z783="SI",L783*(1+'INPUTS Y LISTAS'!$B$15),'Modelo Estadistico'!L783))</f>
        <v/>
      </c>
      <c r="AG783" s="15" t="str">
        <f>IF(M783="","",IF(Z783="SI",M783*(1+'INPUTS Y LISTAS'!$B$15),'Modelo Estadistico'!M783))</f>
        <v/>
      </c>
      <c r="AH783" s="15" t="str">
        <f>IF(N783="","",IF(Z783="SI",N783*(1+'INPUTS Y LISTAS'!$B$15),'Modelo Estadistico'!N783))</f>
        <v/>
      </c>
      <c r="AI783" s="15" t="str">
        <f>IF(O783="","",IF(Z783="SI",O783*(1+'INPUTS Y LISTAS'!$B$15),'Modelo Estadistico'!O783))</f>
        <v/>
      </c>
      <c r="AJ783" s="15" t="str">
        <f>IF(P783="","",IF(Z783="SI",P783*(1+'INPUTS Y LISTAS'!$B$15),'Modelo Estadistico'!P783))</f>
        <v/>
      </c>
      <c r="AK783" s="15" t="str">
        <f>IF(Q783="","",IF(Z783="SI",Q783*(1+'INPUTS Y LISTAS'!$B$15),'Modelo Estadistico'!Q783))</f>
        <v/>
      </c>
      <c r="AL783" s="15" t="str">
        <f>IF(R783="","",IF(Z783="SI",R783*(1+'INPUTS Y LISTAS'!$B$15),'Modelo Estadistico'!R783))</f>
        <v/>
      </c>
      <c r="AM783" s="15" t="str">
        <f>IF(S783="","",IF(Z783="SI",S783*(1+'INPUTS Y LISTAS'!$B$15),'Modelo Estadistico'!S783))</f>
        <v/>
      </c>
      <c r="AN783" s="15" t="str">
        <f>IF(T783="","",IF(Z783="SI",T783*(1+'INPUTS Y LISTAS'!$B$15),'Modelo Estadistico'!T783))</f>
        <v/>
      </c>
      <c r="AO783" s="15" t="str">
        <f>IF(U783="","",IF(Z783="SI",U783*(1+'INPUTS Y LISTAS'!$B$15),'Modelo Estadistico'!U783))</f>
        <v/>
      </c>
      <c r="AP783" s="15" t="str">
        <f>IF(V783="","",IF(Z783="SI",V783*(1+'INPUTS Y LISTAS'!$B$15),'Modelo Estadistico'!V783))</f>
        <v/>
      </c>
      <c r="AQ783" s="15" t="str">
        <f>IF(W783="","",IF(Z783="SI",W783*(1+'INPUTS Y LISTAS'!$B$15),'Modelo Estadistico'!W783))</f>
        <v/>
      </c>
      <c r="AR783" s="15" t="str">
        <f>IF(X783="","",IF(Z783="SI",X783*(1+'INPUTS Y LISTAS'!$B$15),'Modelo Estadistico'!X783))</f>
        <v/>
      </c>
      <c r="AS783" s="71"/>
      <c r="AT783" s="29" t="str">
        <f t="shared" si="754"/>
        <v/>
      </c>
      <c r="AU783" s="15" t="str">
        <f t="shared" si="755"/>
        <v/>
      </c>
      <c r="AV783" s="15" t="str">
        <f t="shared" si="756"/>
        <v/>
      </c>
      <c r="AW783" s="30" t="str">
        <f t="shared" si="757"/>
        <v/>
      </c>
      <c r="AX783" s="28" t="str">
        <f t="shared" si="734"/>
        <v/>
      </c>
      <c r="AY783" s="16" t="str">
        <f t="shared" si="706"/>
        <v/>
      </c>
      <c r="AZ783" s="16" t="str">
        <f t="shared" si="707"/>
        <v/>
      </c>
      <c r="BA783" s="16" t="str">
        <f t="shared" si="708"/>
        <v/>
      </c>
      <c r="BB783" s="16" t="str">
        <f t="shared" si="709"/>
        <v/>
      </c>
      <c r="BC783" s="16" t="str">
        <f t="shared" si="710"/>
        <v/>
      </c>
      <c r="BD783" s="16" t="str">
        <f t="shared" si="711"/>
        <v/>
      </c>
      <c r="BE783" s="16" t="str">
        <f t="shared" si="712"/>
        <v/>
      </c>
      <c r="BF783" s="16" t="str">
        <f t="shared" si="713"/>
        <v/>
      </c>
      <c r="BG783" s="16" t="str">
        <f t="shared" si="714"/>
        <v/>
      </c>
      <c r="BH783" s="16" t="str">
        <f t="shared" si="715"/>
        <v/>
      </c>
      <c r="BI783" s="16" t="str">
        <f t="shared" si="716"/>
        <v/>
      </c>
      <c r="BJ783" s="16" t="str">
        <f t="shared" si="717"/>
        <v/>
      </c>
      <c r="BK783" s="16" t="str">
        <f t="shared" si="718"/>
        <v/>
      </c>
      <c r="BL783" s="16" t="str">
        <f t="shared" si="719"/>
        <v/>
      </c>
      <c r="BM783" s="16"/>
      <c r="BN783" s="16" t="str">
        <f t="shared" si="720"/>
        <v/>
      </c>
      <c r="BO783" s="16" t="str">
        <f t="shared" si="721"/>
        <v/>
      </c>
      <c r="BP783" s="28" t="str">
        <f t="shared" si="722"/>
        <v/>
      </c>
      <c r="BQ783" s="16" t="str">
        <f t="shared" si="723"/>
        <v/>
      </c>
      <c r="BR783" s="16" t="str">
        <f t="shared" si="724"/>
        <v/>
      </c>
      <c r="BS783" s="16" t="str">
        <f t="shared" si="725"/>
        <v/>
      </c>
      <c r="BT783" s="16" t="str">
        <f t="shared" si="726"/>
        <v/>
      </c>
      <c r="BU783" s="16" t="str">
        <f t="shared" si="727"/>
        <v/>
      </c>
      <c r="BV783" s="16" t="str">
        <f t="shared" si="728"/>
        <v/>
      </c>
      <c r="BW783" s="16" t="str">
        <f t="shared" si="729"/>
        <v/>
      </c>
      <c r="BX783" s="16" t="str">
        <f t="shared" si="730"/>
        <v/>
      </c>
      <c r="BY783" s="16" t="str">
        <f t="shared" si="731"/>
        <v/>
      </c>
      <c r="BZ783" s="16" t="str">
        <f t="shared" si="753"/>
        <v/>
      </c>
      <c r="CA783" s="16" t="str">
        <f t="shared" si="753"/>
        <v/>
      </c>
      <c r="CB783" s="16" t="str">
        <f t="shared" si="753"/>
        <v/>
      </c>
      <c r="CC783" s="16" t="str">
        <f t="shared" si="753"/>
        <v/>
      </c>
      <c r="CD783" s="16" t="str">
        <f t="shared" si="753"/>
        <v/>
      </c>
      <c r="CE783" s="16" t="str">
        <f t="shared" si="753"/>
        <v/>
      </c>
      <c r="CF783" s="16" t="str">
        <f t="shared" si="753"/>
        <v/>
      </c>
      <c r="CG783" s="16" t="str">
        <f t="shared" si="753"/>
        <v/>
      </c>
      <c r="CH783" s="66" t="str">
        <f t="shared" si="733"/>
        <v/>
      </c>
      <c r="CI783" s="42" t="str">
        <f t="shared" si="745"/>
        <v/>
      </c>
      <c r="CJ783" s="42" t="str">
        <f t="shared" si="746"/>
        <v/>
      </c>
      <c r="CK783" s="42" t="str">
        <f t="shared" si="747"/>
        <v/>
      </c>
      <c r="CL783" s="42" t="str">
        <f t="shared" si="748"/>
        <v/>
      </c>
      <c r="CM783" s="42" t="str">
        <f t="shared" si="749"/>
        <v/>
      </c>
      <c r="CN783" s="65">
        <f t="shared" si="735"/>
        <v>0</v>
      </c>
      <c r="CO783" s="73"/>
      <c r="CP783" s="41">
        <f t="shared" si="758"/>
        <v>0</v>
      </c>
      <c r="CQ783" s="39">
        <f t="shared" si="759"/>
        <v>0</v>
      </c>
      <c r="CR783" s="40">
        <f t="shared" si="760"/>
        <v>0</v>
      </c>
      <c r="CS783" s="134">
        <f t="shared" si="761"/>
        <v>0</v>
      </c>
      <c r="CT783" s="17"/>
      <c r="CU783" s="129"/>
      <c r="CV783" s="130">
        <f t="shared" si="736"/>
        <v>0</v>
      </c>
      <c r="CW783" s="134">
        <f t="shared" si="737"/>
        <v>0</v>
      </c>
      <c r="CX783" s="131">
        <f>+IF($I$7="SI",'INPUTS Y LISTAS'!$B$31,0)</f>
        <v>0</v>
      </c>
      <c r="CY783" s="132"/>
      <c r="CZ783" s="130">
        <f t="shared" si="738"/>
        <v>0</v>
      </c>
      <c r="DA783" s="134">
        <f t="shared" si="739"/>
        <v>0</v>
      </c>
      <c r="DB783" s="131">
        <f>+IF($I$7="SI",'INPUTS Y LISTAS'!$B$32,0)</f>
        <v>0</v>
      </c>
      <c r="DC783" s="132"/>
      <c r="DD783" s="130">
        <f t="shared" si="740"/>
        <v>0</v>
      </c>
      <c r="DE783" s="134">
        <f t="shared" si="741"/>
        <v>0</v>
      </c>
      <c r="DF783" s="131">
        <f>+IF($I$7="SI",'INPUTS Y LISTAS'!$B$33,0)</f>
        <v>0</v>
      </c>
      <c r="DG783" s="132"/>
      <c r="DH783" s="130">
        <f t="shared" si="742"/>
        <v>0</v>
      </c>
      <c r="DI783" s="134">
        <f t="shared" si="743"/>
        <v>0</v>
      </c>
      <c r="DJ783" s="136">
        <f t="shared" si="744"/>
        <v>0</v>
      </c>
    </row>
    <row r="784" spans="3:114" ht="15.75" hidden="1" outlineLevel="2" x14ac:dyDescent="0.2">
      <c r="C784" s="14">
        <f t="shared" si="751"/>
        <v>770</v>
      </c>
      <c r="D784" s="72"/>
      <c r="E784" s="69">
        <v>1</v>
      </c>
      <c r="F784" s="69"/>
      <c r="G784" s="70"/>
      <c r="H784" s="70"/>
      <c r="I784" s="70"/>
      <c r="J784" s="70"/>
      <c r="K784" s="70"/>
      <c r="L784" s="70"/>
      <c r="M784" s="70"/>
      <c r="N784" s="70"/>
      <c r="O784" s="70"/>
      <c r="P784" s="70"/>
      <c r="Q784" s="70"/>
      <c r="R784" s="70"/>
      <c r="S784" s="70"/>
      <c r="T784" s="70"/>
      <c r="U784" s="70"/>
      <c r="V784" s="70"/>
      <c r="W784" s="70"/>
      <c r="X784" s="70"/>
      <c r="Y784" s="71"/>
      <c r="Z784" s="87" t="s">
        <v>16</v>
      </c>
      <c r="AA784" s="15" t="str">
        <f>IF(G784="","",IF(Z784="SI",G784*(1+'INPUTS Y LISTAS'!$B$15),'Modelo Estadistico'!G784))</f>
        <v/>
      </c>
      <c r="AB784" s="15" t="str">
        <f>IF(H784="","",IF(Z784="SI",H784*(1+'INPUTS Y LISTAS'!$B$15),'Modelo Estadistico'!H784))</f>
        <v/>
      </c>
      <c r="AC784" s="15" t="str">
        <f>IF(I784="","",IF(Z784="SI",I784*(1+'INPUTS Y LISTAS'!$B$15),'Modelo Estadistico'!I784))</f>
        <v/>
      </c>
      <c r="AD784" s="15" t="str">
        <f>IF(J784="","",IF(Z784="SI",J784*(1+'INPUTS Y LISTAS'!$B$15),'Modelo Estadistico'!J784))</f>
        <v/>
      </c>
      <c r="AE784" s="15" t="str">
        <f>IF(K784="","",IF(Z784="SI",K784*(1+'INPUTS Y LISTAS'!$B$15),'Modelo Estadistico'!K784))</f>
        <v/>
      </c>
      <c r="AF784" s="15" t="str">
        <f>IF(L784="","",IF(Z784="SI",L784*(1+'INPUTS Y LISTAS'!$B$15),'Modelo Estadistico'!L784))</f>
        <v/>
      </c>
      <c r="AG784" s="15" t="str">
        <f>IF(M784="","",IF(Z784="SI",M784*(1+'INPUTS Y LISTAS'!$B$15),'Modelo Estadistico'!M784))</f>
        <v/>
      </c>
      <c r="AH784" s="15" t="str">
        <f>IF(N784="","",IF(Z784="SI",N784*(1+'INPUTS Y LISTAS'!$B$15),'Modelo Estadistico'!N784))</f>
        <v/>
      </c>
      <c r="AI784" s="15" t="str">
        <f>IF(O784="","",IF(Z784="SI",O784*(1+'INPUTS Y LISTAS'!$B$15),'Modelo Estadistico'!O784))</f>
        <v/>
      </c>
      <c r="AJ784" s="15" t="str">
        <f>IF(P784="","",IF(Z784="SI",P784*(1+'INPUTS Y LISTAS'!$B$15),'Modelo Estadistico'!P784))</f>
        <v/>
      </c>
      <c r="AK784" s="15" t="str">
        <f>IF(Q784="","",IF(Z784="SI",Q784*(1+'INPUTS Y LISTAS'!$B$15),'Modelo Estadistico'!Q784))</f>
        <v/>
      </c>
      <c r="AL784" s="15" t="str">
        <f>IF(R784="","",IF(Z784="SI",R784*(1+'INPUTS Y LISTAS'!$B$15),'Modelo Estadistico'!R784))</f>
        <v/>
      </c>
      <c r="AM784" s="15" t="str">
        <f>IF(S784="","",IF(Z784="SI",S784*(1+'INPUTS Y LISTAS'!$B$15),'Modelo Estadistico'!S784))</f>
        <v/>
      </c>
      <c r="AN784" s="15" t="str">
        <f>IF(T784="","",IF(Z784="SI",T784*(1+'INPUTS Y LISTAS'!$B$15),'Modelo Estadistico'!T784))</f>
        <v/>
      </c>
      <c r="AO784" s="15" t="str">
        <f>IF(U784="","",IF(Z784="SI",U784*(1+'INPUTS Y LISTAS'!$B$15),'Modelo Estadistico'!U784))</f>
        <v/>
      </c>
      <c r="AP784" s="15" t="str">
        <f>IF(V784="","",IF(Z784="SI",V784*(1+'INPUTS Y LISTAS'!$B$15),'Modelo Estadistico'!V784))</f>
        <v/>
      </c>
      <c r="AQ784" s="15" t="str">
        <f>IF(W784="","",IF(Z784="SI",W784*(1+'INPUTS Y LISTAS'!$B$15),'Modelo Estadistico'!W784))</f>
        <v/>
      </c>
      <c r="AR784" s="15" t="str">
        <f>IF(X784="","",IF(Z784="SI",X784*(1+'INPUTS Y LISTAS'!$B$15),'Modelo Estadistico'!X784))</f>
        <v/>
      </c>
      <c r="AS784" s="71"/>
      <c r="AT784" s="29" t="str">
        <f t="shared" si="754"/>
        <v/>
      </c>
      <c r="AU784" s="15" t="str">
        <f t="shared" si="755"/>
        <v/>
      </c>
      <c r="AV784" s="15" t="str">
        <f t="shared" si="756"/>
        <v/>
      </c>
      <c r="AW784" s="30" t="str">
        <f t="shared" si="757"/>
        <v/>
      </c>
      <c r="AX784" s="28" t="str">
        <f t="shared" si="734"/>
        <v/>
      </c>
      <c r="AY784" s="16" t="str">
        <f t="shared" ref="AY784:AY847" si="762">IF(AB784="","",IF(COUNT($AA784:$AR784)=1,"Incluir Cotización",IF(OR(AB784&lt;$AV784,AB784&gt;$AW784),"Excluir Cotización","Incluir Cotización")))</f>
        <v/>
      </c>
      <c r="AZ784" s="16" t="str">
        <f t="shared" ref="AZ784:AZ847" si="763">IF(AC784="","",IF(COUNT($AA784:$AR784)=1,"Incluir Cotización",IF(OR(AC784&lt;$AV784,AC784&gt;$AW784),"Excluir Cotización","Incluir Cotización")))</f>
        <v/>
      </c>
      <c r="BA784" s="16" t="str">
        <f t="shared" ref="BA784:BA847" si="764">IF(AD784="","",IF(COUNT($AA784:$AR784)=1,"Incluir Cotización",IF(OR(AD784&lt;$AV784,AD784&gt;$AW784),"Excluir Cotización","Incluir Cotización")))</f>
        <v/>
      </c>
      <c r="BB784" s="16" t="str">
        <f t="shared" ref="BB784:BB847" si="765">IF(AE784="","",IF(COUNT($AA784:$AR784)=1,"Incluir Cotización",IF(OR(AE784&lt;$AV784,AE784&gt;$AW784),"Excluir Cotización","Incluir Cotización")))</f>
        <v/>
      </c>
      <c r="BC784" s="16" t="str">
        <f t="shared" ref="BC784:BC847" si="766">IF(AF784="","",IF(COUNT($AA784:$AR784)=1,"Incluir Cotización",IF(OR(AF784&lt;$AV784,AF784&gt;$AW784),"Excluir Cotización","Incluir Cotización")))</f>
        <v/>
      </c>
      <c r="BD784" s="16" t="str">
        <f t="shared" ref="BD784:BD847" si="767">IF(AG784="","",IF(COUNT($AA784:$AR784)=1,"Incluir Cotización",IF(OR(AG784&lt;$AV784,AG784&gt;$AW784),"Excluir Cotización","Incluir Cotización")))</f>
        <v/>
      </c>
      <c r="BE784" s="16" t="str">
        <f t="shared" ref="BE784:BE847" si="768">IF(AH784="","",IF(COUNT($AA784:$AR784)=1,"Incluir Cotización",IF(OR(AH784&lt;$AV784,AH784&gt;$AW784),"Excluir Cotización","Incluir Cotización")))</f>
        <v/>
      </c>
      <c r="BF784" s="16" t="str">
        <f t="shared" ref="BF784:BF847" si="769">IF(AI784="","",IF(COUNT($AA784:$AR784)=1,"Incluir Cotización",IF(OR(AI784&lt;$AV784,AI784&gt;$AW784),"Excluir Cotización","Incluir Cotización")))</f>
        <v/>
      </c>
      <c r="BG784" s="16" t="str">
        <f t="shared" ref="BG784:BG847" si="770">IF(AJ784="","",IF(COUNT($AA784:$AR784)=1,"Incluir Cotización",IF(OR(AJ784&lt;$AV784,AJ784&gt;$AW784),"Excluir Cotización","Incluir Cotización")))</f>
        <v/>
      </c>
      <c r="BH784" s="16" t="str">
        <f t="shared" ref="BH784:BH847" si="771">IF(AK784="","",IF(COUNT($AA784:$AR784)=1,"Incluir Cotización",IF(OR(AK784&lt;$AV784,AK784&gt;$AW784),"Excluir Cotización","Incluir Cotización")))</f>
        <v/>
      </c>
      <c r="BI784" s="16" t="str">
        <f t="shared" ref="BI784:BI847" si="772">IF(AL784="","",IF(COUNT($AA784:$AR784)=1,"Incluir Cotización",IF(OR(AL784&lt;$AV784,AL784&gt;$AW784),"Excluir Cotización","Incluir Cotización")))</f>
        <v/>
      </c>
      <c r="BJ784" s="16" t="str">
        <f t="shared" ref="BJ784:BJ847" si="773">IF(AM784="","",IF(COUNT($AA784:$AR784)=1,"Incluir Cotización",IF(OR(AM784&lt;$AV784,AM784&gt;$AW784),"Excluir Cotización","Incluir Cotización")))</f>
        <v/>
      </c>
      <c r="BK784" s="16" t="str">
        <f t="shared" ref="BK784:BK847" si="774">IF(AN784="","",IF(COUNT($AA784:$AR784)=1,"Incluir Cotización",IF(OR(AN784&lt;$AV784,AN784&gt;$AW784),"Excluir Cotización","Incluir Cotización")))</f>
        <v/>
      </c>
      <c r="BL784" s="16" t="str">
        <f t="shared" ref="BL784:BL847" si="775">IF(AO784="","",IF(COUNT($AA784:$AR784)=1,"Incluir Cotización",IF(OR(AO784&lt;$AV784,AO784&gt;$AW784),"Excluir Cotización","Incluir Cotización")))</f>
        <v/>
      </c>
      <c r="BM784" s="16"/>
      <c r="BN784" s="16" t="str">
        <f t="shared" ref="BN784:BN847" si="776">IF(AQ784="","",IF(COUNT($AA784:$AR784)=1,"Incluir Cotización",IF(OR(AQ784&lt;$AV784,AQ784&gt;$AW784),"Excluir Cotización","Incluir Cotización")))</f>
        <v/>
      </c>
      <c r="BO784" s="16" t="str">
        <f t="shared" ref="BO784:BO847" si="777">IF(AR784="","",IF(COUNT($AA784:$AR784)=1,"Incluir Cotización",IF(OR(AR784&lt;$AV784,AR784&gt;$AW784),"Excluir Cotización","Incluir Cotización")))</f>
        <v/>
      </c>
      <c r="BP784" s="28" t="str">
        <f t="shared" ref="BP784:BP847" si="778">IF(AX784="Incluir Cotización",$AA784,"")</f>
        <v/>
      </c>
      <c r="BQ784" s="16" t="str">
        <f t="shared" ref="BQ784:BQ847" si="779">IF(AY784="Incluir Cotización",$AB784,"")</f>
        <v/>
      </c>
      <c r="BR784" s="16" t="str">
        <f t="shared" ref="BR784:BR847" si="780">IF(AZ784="Incluir Cotización",$AC784,"")</f>
        <v/>
      </c>
      <c r="BS784" s="16" t="str">
        <f t="shared" ref="BS784:BS847" si="781">IF(BA784="Incluir Cotización",$AD784,"")</f>
        <v/>
      </c>
      <c r="BT784" s="16" t="str">
        <f t="shared" ref="BT784:BT847" si="782">IF(BB784="Incluir Cotización",$AE784,"")</f>
        <v/>
      </c>
      <c r="BU784" s="16" t="str">
        <f t="shared" ref="BU784:BU847" si="783">IF(BC784="Incluir Cotización",$AF784,"")</f>
        <v/>
      </c>
      <c r="BV784" s="16" t="str">
        <f t="shared" ref="BV784:BV847" si="784">IF(BD784="Incluir Cotización",$AG784,"")</f>
        <v/>
      </c>
      <c r="BW784" s="16" t="str">
        <f t="shared" ref="BW784:BW847" si="785">IF(BE784="Incluir Cotización",$AH784,"")</f>
        <v/>
      </c>
      <c r="BX784" s="16" t="str">
        <f t="shared" ref="BX784:BX847" si="786">IF(BF784="Incluir Cotización",$AI784,"")</f>
        <v/>
      </c>
      <c r="BY784" s="16" t="str">
        <f t="shared" ref="BY784:BY847" si="787">IF(BG784="Incluir Cotización",$AJ784,"")</f>
        <v/>
      </c>
      <c r="BZ784" s="16" t="str">
        <f t="shared" ref="BZ784:CG799" si="788">IF(BH784="Incluir Cotización",$AJ784,"")</f>
        <v/>
      </c>
      <c r="CA784" s="16" t="str">
        <f t="shared" si="788"/>
        <v/>
      </c>
      <c r="CB784" s="16" t="str">
        <f t="shared" si="788"/>
        <v/>
      </c>
      <c r="CC784" s="16" t="str">
        <f t="shared" si="788"/>
        <v/>
      </c>
      <c r="CD784" s="16" t="str">
        <f t="shared" si="788"/>
        <v/>
      </c>
      <c r="CE784" s="16" t="str">
        <f t="shared" si="788"/>
        <v/>
      </c>
      <c r="CF784" s="16" t="str">
        <f t="shared" si="788"/>
        <v/>
      </c>
      <c r="CG784" s="16" t="str">
        <f t="shared" si="788"/>
        <v/>
      </c>
      <c r="CH784" s="66" t="str">
        <f t="shared" ref="CH784:CH847" si="789">IFERROR(AVERAGE(AA784:AR784),"")</f>
        <v/>
      </c>
      <c r="CI784" s="42" t="str">
        <f t="shared" si="745"/>
        <v/>
      </c>
      <c r="CJ784" s="42" t="str">
        <f t="shared" si="746"/>
        <v/>
      </c>
      <c r="CK784" s="42" t="str">
        <f t="shared" si="747"/>
        <v/>
      </c>
      <c r="CL784" s="42" t="str">
        <f t="shared" si="748"/>
        <v/>
      </c>
      <c r="CM784" s="42" t="str">
        <f t="shared" si="749"/>
        <v/>
      </c>
      <c r="CN784" s="65">
        <f t="shared" si="735"/>
        <v>0</v>
      </c>
      <c r="CO784" s="73"/>
      <c r="CP784" s="41">
        <f t="shared" si="758"/>
        <v>0</v>
      </c>
      <c r="CQ784" s="39">
        <f t="shared" si="759"/>
        <v>0</v>
      </c>
      <c r="CR784" s="40">
        <f t="shared" si="760"/>
        <v>0</v>
      </c>
      <c r="CS784" s="134">
        <f t="shared" si="761"/>
        <v>0</v>
      </c>
      <c r="CT784" s="17"/>
      <c r="CU784" s="129"/>
      <c r="CV784" s="130">
        <f t="shared" si="736"/>
        <v>0</v>
      </c>
      <c r="CW784" s="134">
        <f t="shared" si="737"/>
        <v>0</v>
      </c>
      <c r="CX784" s="131">
        <f>+IF($I$7="SI",'INPUTS Y LISTAS'!$B$31,0)</f>
        <v>0</v>
      </c>
      <c r="CY784" s="132"/>
      <c r="CZ784" s="130">
        <f t="shared" si="738"/>
        <v>0</v>
      </c>
      <c r="DA784" s="134">
        <f t="shared" si="739"/>
        <v>0</v>
      </c>
      <c r="DB784" s="131">
        <f>+IF($I$7="SI",'INPUTS Y LISTAS'!$B$32,0)</f>
        <v>0</v>
      </c>
      <c r="DC784" s="132"/>
      <c r="DD784" s="130">
        <f t="shared" si="740"/>
        <v>0</v>
      </c>
      <c r="DE784" s="134">
        <f t="shared" si="741"/>
        <v>0</v>
      </c>
      <c r="DF784" s="131">
        <f>+IF($I$7="SI",'INPUTS Y LISTAS'!$B$33,0)</f>
        <v>0</v>
      </c>
      <c r="DG784" s="132"/>
      <c r="DH784" s="130">
        <f t="shared" si="742"/>
        <v>0</v>
      </c>
      <c r="DI784" s="134">
        <f t="shared" si="743"/>
        <v>0</v>
      </c>
      <c r="DJ784" s="136">
        <f t="shared" si="744"/>
        <v>0</v>
      </c>
    </row>
    <row r="785" spans="3:114" ht="15.75" hidden="1" outlineLevel="2" x14ac:dyDescent="0.2">
      <c r="C785" s="14">
        <f t="shared" si="751"/>
        <v>771</v>
      </c>
      <c r="D785" s="72"/>
      <c r="E785" s="69">
        <v>1</v>
      </c>
      <c r="F785" s="69"/>
      <c r="G785" s="70"/>
      <c r="H785" s="70"/>
      <c r="I785" s="70"/>
      <c r="J785" s="70"/>
      <c r="K785" s="70"/>
      <c r="L785" s="70"/>
      <c r="M785" s="70"/>
      <c r="N785" s="70"/>
      <c r="O785" s="70"/>
      <c r="P785" s="70"/>
      <c r="Q785" s="70"/>
      <c r="R785" s="70"/>
      <c r="S785" s="70"/>
      <c r="T785" s="70"/>
      <c r="U785" s="70"/>
      <c r="V785" s="70"/>
      <c r="W785" s="70"/>
      <c r="X785" s="70"/>
      <c r="Y785" s="71"/>
      <c r="Z785" s="87" t="s">
        <v>16</v>
      </c>
      <c r="AA785" s="15" t="str">
        <f>IF(G785="","",IF(Z785="SI",G785*(1+'INPUTS Y LISTAS'!$B$15),'Modelo Estadistico'!G785))</f>
        <v/>
      </c>
      <c r="AB785" s="15" t="str">
        <f>IF(H785="","",IF(Z785="SI",H785*(1+'INPUTS Y LISTAS'!$B$15),'Modelo Estadistico'!H785))</f>
        <v/>
      </c>
      <c r="AC785" s="15" t="str">
        <f>IF(I785="","",IF(Z785="SI",I785*(1+'INPUTS Y LISTAS'!$B$15),'Modelo Estadistico'!I785))</f>
        <v/>
      </c>
      <c r="AD785" s="15" t="str">
        <f>IF(J785="","",IF(Z785="SI",J785*(1+'INPUTS Y LISTAS'!$B$15),'Modelo Estadistico'!J785))</f>
        <v/>
      </c>
      <c r="AE785" s="15" t="str">
        <f>IF(K785="","",IF(Z785="SI",K785*(1+'INPUTS Y LISTAS'!$B$15),'Modelo Estadistico'!K785))</f>
        <v/>
      </c>
      <c r="AF785" s="15" t="str">
        <f>IF(L785="","",IF(Z785="SI",L785*(1+'INPUTS Y LISTAS'!$B$15),'Modelo Estadistico'!L785))</f>
        <v/>
      </c>
      <c r="AG785" s="15" t="str">
        <f>IF(M785="","",IF(Z785="SI",M785*(1+'INPUTS Y LISTAS'!$B$15),'Modelo Estadistico'!M785))</f>
        <v/>
      </c>
      <c r="AH785" s="15" t="str">
        <f>IF(N785="","",IF(Z785="SI",N785*(1+'INPUTS Y LISTAS'!$B$15),'Modelo Estadistico'!N785))</f>
        <v/>
      </c>
      <c r="AI785" s="15" t="str">
        <f>IF(O785="","",IF(Z785="SI",O785*(1+'INPUTS Y LISTAS'!$B$15),'Modelo Estadistico'!O785))</f>
        <v/>
      </c>
      <c r="AJ785" s="15" t="str">
        <f>IF(P785="","",IF(Z785="SI",P785*(1+'INPUTS Y LISTAS'!$B$15),'Modelo Estadistico'!P785))</f>
        <v/>
      </c>
      <c r="AK785" s="15" t="str">
        <f>IF(Q785="","",IF(Z785="SI",Q785*(1+'INPUTS Y LISTAS'!$B$15),'Modelo Estadistico'!Q785))</f>
        <v/>
      </c>
      <c r="AL785" s="15" t="str">
        <f>IF(R785="","",IF(Z785="SI",R785*(1+'INPUTS Y LISTAS'!$B$15),'Modelo Estadistico'!R785))</f>
        <v/>
      </c>
      <c r="AM785" s="15" t="str">
        <f>IF(S785="","",IF(Z785="SI",S785*(1+'INPUTS Y LISTAS'!$B$15),'Modelo Estadistico'!S785))</f>
        <v/>
      </c>
      <c r="AN785" s="15" t="str">
        <f>IF(T785="","",IF(Z785="SI",T785*(1+'INPUTS Y LISTAS'!$B$15),'Modelo Estadistico'!T785))</f>
        <v/>
      </c>
      <c r="AO785" s="15" t="str">
        <f>IF(U785="","",IF(Z785="SI",U785*(1+'INPUTS Y LISTAS'!$B$15),'Modelo Estadistico'!U785))</f>
        <v/>
      </c>
      <c r="AP785" s="15" t="str">
        <f>IF(V785="","",IF(Z785="SI",V785*(1+'INPUTS Y LISTAS'!$B$15),'Modelo Estadistico'!V785))</f>
        <v/>
      </c>
      <c r="AQ785" s="15" t="str">
        <f>IF(W785="","",IF(Z785="SI",W785*(1+'INPUTS Y LISTAS'!$B$15),'Modelo Estadistico'!W785))</f>
        <v/>
      </c>
      <c r="AR785" s="15" t="str">
        <f>IF(X785="","",IF(Z785="SI",X785*(1+'INPUTS Y LISTAS'!$B$15),'Modelo Estadistico'!X785))</f>
        <v/>
      </c>
      <c r="AS785" s="71"/>
      <c r="AT785" s="29" t="str">
        <f t="shared" si="754"/>
        <v/>
      </c>
      <c r="AU785" s="15" t="str">
        <f t="shared" si="755"/>
        <v/>
      </c>
      <c r="AV785" s="15" t="str">
        <f t="shared" si="756"/>
        <v/>
      </c>
      <c r="AW785" s="30" t="str">
        <f t="shared" si="757"/>
        <v/>
      </c>
      <c r="AX785" s="28" t="str">
        <f t="shared" ref="AX785:AX848" si="790">IF(AA785="","",IF(COUNT($AA785:$AR785)=1,"Incluir Cotización",IF(OR(AA785&lt;$AV785,AA785&gt;$AW785),"Excluir Cotización","Incluir Cotización")))</f>
        <v/>
      </c>
      <c r="AY785" s="16" t="str">
        <f t="shared" si="762"/>
        <v/>
      </c>
      <c r="AZ785" s="16" t="str">
        <f t="shared" si="763"/>
        <v/>
      </c>
      <c r="BA785" s="16" t="str">
        <f t="shared" si="764"/>
        <v/>
      </c>
      <c r="BB785" s="16" t="str">
        <f t="shared" si="765"/>
        <v/>
      </c>
      <c r="BC785" s="16" t="str">
        <f t="shared" si="766"/>
        <v/>
      </c>
      <c r="BD785" s="16" t="str">
        <f t="shared" si="767"/>
        <v/>
      </c>
      <c r="BE785" s="16" t="str">
        <f t="shared" si="768"/>
        <v/>
      </c>
      <c r="BF785" s="16" t="str">
        <f t="shared" si="769"/>
        <v/>
      </c>
      <c r="BG785" s="16" t="str">
        <f t="shared" si="770"/>
        <v/>
      </c>
      <c r="BH785" s="16" t="str">
        <f t="shared" si="771"/>
        <v/>
      </c>
      <c r="BI785" s="16" t="str">
        <f t="shared" si="772"/>
        <v/>
      </c>
      <c r="BJ785" s="16" t="str">
        <f t="shared" si="773"/>
        <v/>
      </c>
      <c r="BK785" s="16" t="str">
        <f t="shared" si="774"/>
        <v/>
      </c>
      <c r="BL785" s="16" t="str">
        <f t="shared" si="775"/>
        <v/>
      </c>
      <c r="BM785" s="16"/>
      <c r="BN785" s="16" t="str">
        <f t="shared" si="776"/>
        <v/>
      </c>
      <c r="BO785" s="16" t="str">
        <f t="shared" si="777"/>
        <v/>
      </c>
      <c r="BP785" s="28" t="str">
        <f t="shared" si="778"/>
        <v/>
      </c>
      <c r="BQ785" s="16" t="str">
        <f t="shared" si="779"/>
        <v/>
      </c>
      <c r="BR785" s="16" t="str">
        <f t="shared" si="780"/>
        <v/>
      </c>
      <c r="BS785" s="16" t="str">
        <f t="shared" si="781"/>
        <v/>
      </c>
      <c r="BT785" s="16" t="str">
        <f t="shared" si="782"/>
        <v/>
      </c>
      <c r="BU785" s="16" t="str">
        <f t="shared" si="783"/>
        <v/>
      </c>
      <c r="BV785" s="16" t="str">
        <f t="shared" si="784"/>
        <v/>
      </c>
      <c r="BW785" s="16" t="str">
        <f t="shared" si="785"/>
        <v/>
      </c>
      <c r="BX785" s="16" t="str">
        <f t="shared" si="786"/>
        <v/>
      </c>
      <c r="BY785" s="16" t="str">
        <f t="shared" si="787"/>
        <v/>
      </c>
      <c r="BZ785" s="16" t="str">
        <f t="shared" si="788"/>
        <v/>
      </c>
      <c r="CA785" s="16" t="str">
        <f t="shared" si="788"/>
        <v/>
      </c>
      <c r="CB785" s="16" t="str">
        <f t="shared" si="788"/>
        <v/>
      </c>
      <c r="CC785" s="16" t="str">
        <f t="shared" si="788"/>
        <v/>
      </c>
      <c r="CD785" s="16" t="str">
        <f t="shared" si="788"/>
        <v/>
      </c>
      <c r="CE785" s="16" t="str">
        <f t="shared" si="788"/>
        <v/>
      </c>
      <c r="CF785" s="16" t="str">
        <f t="shared" si="788"/>
        <v/>
      </c>
      <c r="CG785" s="16" t="str">
        <f t="shared" si="788"/>
        <v/>
      </c>
      <c r="CH785" s="66" t="str">
        <f t="shared" si="789"/>
        <v/>
      </c>
      <c r="CI785" s="42" t="str">
        <f t="shared" si="745"/>
        <v/>
      </c>
      <c r="CJ785" s="42" t="str">
        <f t="shared" si="746"/>
        <v/>
      </c>
      <c r="CK785" s="42" t="str">
        <f t="shared" si="747"/>
        <v/>
      </c>
      <c r="CL785" s="42" t="str">
        <f t="shared" si="748"/>
        <v/>
      </c>
      <c r="CM785" s="42" t="str">
        <f t="shared" si="749"/>
        <v/>
      </c>
      <c r="CN785" s="65">
        <f t="shared" ref="CN785:CN848" si="791">IFERROR(MIN(CI785:CK785),0)</f>
        <v>0</v>
      </c>
      <c r="CO785" s="73"/>
      <c r="CP785" s="41">
        <f t="shared" si="758"/>
        <v>0</v>
      </c>
      <c r="CQ785" s="39">
        <f t="shared" si="759"/>
        <v>0</v>
      </c>
      <c r="CR785" s="40">
        <f t="shared" si="760"/>
        <v>0</v>
      </c>
      <c r="CS785" s="134">
        <f t="shared" si="761"/>
        <v>0</v>
      </c>
      <c r="CT785" s="17"/>
      <c r="CU785" s="129"/>
      <c r="CV785" s="130">
        <f t="shared" ref="CV785:CV848" si="792">+CN785</f>
        <v>0</v>
      </c>
      <c r="CW785" s="134">
        <f t="shared" ref="CW785:CW848" si="793">+CV785*CU785</f>
        <v>0</v>
      </c>
      <c r="CX785" s="131">
        <f>+IF($I$7="SI",'INPUTS Y LISTAS'!$B$31,0)</f>
        <v>0</v>
      </c>
      <c r="CY785" s="132"/>
      <c r="CZ785" s="130">
        <f t="shared" ref="CZ785:CZ848" si="794">+CV785*(1+CX785)</f>
        <v>0</v>
      </c>
      <c r="DA785" s="134">
        <f t="shared" ref="DA785:DA848" si="795">+CZ785*CY785</f>
        <v>0</v>
      </c>
      <c r="DB785" s="131">
        <f>+IF($I$7="SI",'INPUTS Y LISTAS'!$B$32,0)</f>
        <v>0</v>
      </c>
      <c r="DC785" s="132"/>
      <c r="DD785" s="130">
        <f t="shared" ref="DD785:DD848" si="796">+CZ785*(1+DB785)</f>
        <v>0</v>
      </c>
      <c r="DE785" s="134">
        <f t="shared" ref="DE785:DE848" si="797">+DD785*DC785</f>
        <v>0</v>
      </c>
      <c r="DF785" s="131">
        <f>+IF($I$7="SI",'INPUTS Y LISTAS'!$B$33,0)</f>
        <v>0</v>
      </c>
      <c r="DG785" s="132"/>
      <c r="DH785" s="130">
        <f t="shared" ref="DH785:DH848" si="798">+DD785*(1+DF785)</f>
        <v>0</v>
      </c>
      <c r="DI785" s="134">
        <f t="shared" ref="DI785:DI848" si="799">+DH785*DG785</f>
        <v>0</v>
      </c>
      <c r="DJ785" s="136">
        <f t="shared" ref="DJ785:DJ848" si="800">+CW785+DA785+DE785+DI785</f>
        <v>0</v>
      </c>
    </row>
    <row r="786" spans="3:114" ht="15.75" hidden="1" outlineLevel="2" x14ac:dyDescent="0.2">
      <c r="C786" s="14">
        <f t="shared" si="751"/>
        <v>772</v>
      </c>
      <c r="D786" s="72"/>
      <c r="E786" s="69">
        <v>1</v>
      </c>
      <c r="F786" s="69"/>
      <c r="G786" s="70"/>
      <c r="H786" s="70"/>
      <c r="I786" s="70"/>
      <c r="J786" s="70"/>
      <c r="K786" s="70"/>
      <c r="L786" s="70"/>
      <c r="M786" s="70"/>
      <c r="N786" s="70"/>
      <c r="O786" s="70"/>
      <c r="P786" s="70"/>
      <c r="Q786" s="70"/>
      <c r="R786" s="70"/>
      <c r="S786" s="70"/>
      <c r="T786" s="70"/>
      <c r="U786" s="70"/>
      <c r="V786" s="70"/>
      <c r="W786" s="70"/>
      <c r="X786" s="70"/>
      <c r="Y786" s="71"/>
      <c r="Z786" s="87" t="s">
        <v>16</v>
      </c>
      <c r="AA786" s="15" t="str">
        <f>IF(G786="","",IF(Z786="SI",G786*(1+'INPUTS Y LISTAS'!$B$15),'Modelo Estadistico'!G786))</f>
        <v/>
      </c>
      <c r="AB786" s="15" t="str">
        <f>IF(H786="","",IF(Z786="SI",H786*(1+'INPUTS Y LISTAS'!$B$15),'Modelo Estadistico'!H786))</f>
        <v/>
      </c>
      <c r="AC786" s="15" t="str">
        <f>IF(I786="","",IF(Z786="SI",I786*(1+'INPUTS Y LISTAS'!$B$15),'Modelo Estadistico'!I786))</f>
        <v/>
      </c>
      <c r="AD786" s="15" t="str">
        <f>IF(J786="","",IF(Z786="SI",J786*(1+'INPUTS Y LISTAS'!$B$15),'Modelo Estadistico'!J786))</f>
        <v/>
      </c>
      <c r="AE786" s="15" t="str">
        <f>IF(K786="","",IF(Z786="SI",K786*(1+'INPUTS Y LISTAS'!$B$15),'Modelo Estadistico'!K786))</f>
        <v/>
      </c>
      <c r="AF786" s="15" t="str">
        <f>IF(L786="","",IF(Z786="SI",L786*(1+'INPUTS Y LISTAS'!$B$15),'Modelo Estadistico'!L786))</f>
        <v/>
      </c>
      <c r="AG786" s="15" t="str">
        <f>IF(M786="","",IF(Z786="SI",M786*(1+'INPUTS Y LISTAS'!$B$15),'Modelo Estadistico'!M786))</f>
        <v/>
      </c>
      <c r="AH786" s="15" t="str">
        <f>IF(N786="","",IF(Z786="SI",N786*(1+'INPUTS Y LISTAS'!$B$15),'Modelo Estadistico'!N786))</f>
        <v/>
      </c>
      <c r="AI786" s="15" t="str">
        <f>IF(O786="","",IF(Z786="SI",O786*(1+'INPUTS Y LISTAS'!$B$15),'Modelo Estadistico'!O786))</f>
        <v/>
      </c>
      <c r="AJ786" s="15" t="str">
        <f>IF(P786="","",IF(Z786="SI",P786*(1+'INPUTS Y LISTAS'!$B$15),'Modelo Estadistico'!P786))</f>
        <v/>
      </c>
      <c r="AK786" s="15" t="str">
        <f>IF(Q786="","",IF(Z786="SI",Q786*(1+'INPUTS Y LISTAS'!$B$15),'Modelo Estadistico'!Q786))</f>
        <v/>
      </c>
      <c r="AL786" s="15" t="str">
        <f>IF(R786="","",IF(Z786="SI",R786*(1+'INPUTS Y LISTAS'!$B$15),'Modelo Estadistico'!R786))</f>
        <v/>
      </c>
      <c r="AM786" s="15" t="str">
        <f>IF(S786="","",IF(Z786="SI",S786*(1+'INPUTS Y LISTAS'!$B$15),'Modelo Estadistico'!S786))</f>
        <v/>
      </c>
      <c r="AN786" s="15" t="str">
        <f>IF(T786="","",IF(Z786="SI",T786*(1+'INPUTS Y LISTAS'!$B$15),'Modelo Estadistico'!T786))</f>
        <v/>
      </c>
      <c r="AO786" s="15" t="str">
        <f>IF(U786="","",IF(Z786="SI",U786*(1+'INPUTS Y LISTAS'!$B$15),'Modelo Estadistico'!U786))</f>
        <v/>
      </c>
      <c r="AP786" s="15" t="str">
        <f>IF(V786="","",IF(Z786="SI",V786*(1+'INPUTS Y LISTAS'!$B$15),'Modelo Estadistico'!V786))</f>
        <v/>
      </c>
      <c r="AQ786" s="15" t="str">
        <f>IF(W786="","",IF(Z786="SI",W786*(1+'INPUTS Y LISTAS'!$B$15),'Modelo Estadistico'!W786))</f>
        <v/>
      </c>
      <c r="AR786" s="15" t="str">
        <f>IF(X786="","",IF(Z786="SI",X786*(1+'INPUTS Y LISTAS'!$B$15),'Modelo Estadistico'!X786))</f>
        <v/>
      </c>
      <c r="AS786" s="71"/>
      <c r="AT786" s="29" t="str">
        <f t="shared" si="754"/>
        <v/>
      </c>
      <c r="AU786" s="15" t="str">
        <f t="shared" si="755"/>
        <v/>
      </c>
      <c r="AV786" s="15" t="str">
        <f t="shared" si="756"/>
        <v/>
      </c>
      <c r="AW786" s="30" t="str">
        <f t="shared" si="757"/>
        <v/>
      </c>
      <c r="AX786" s="28" t="str">
        <f t="shared" si="790"/>
        <v/>
      </c>
      <c r="AY786" s="16" t="str">
        <f t="shared" si="762"/>
        <v/>
      </c>
      <c r="AZ786" s="16" t="str">
        <f t="shared" si="763"/>
        <v/>
      </c>
      <c r="BA786" s="16" t="str">
        <f t="shared" si="764"/>
        <v/>
      </c>
      <c r="BB786" s="16" t="str">
        <f t="shared" si="765"/>
        <v/>
      </c>
      <c r="BC786" s="16" t="str">
        <f t="shared" si="766"/>
        <v/>
      </c>
      <c r="BD786" s="16" t="str">
        <f t="shared" si="767"/>
        <v/>
      </c>
      <c r="BE786" s="16" t="str">
        <f t="shared" si="768"/>
        <v/>
      </c>
      <c r="BF786" s="16" t="str">
        <f t="shared" si="769"/>
        <v/>
      </c>
      <c r="BG786" s="16" t="str">
        <f t="shared" si="770"/>
        <v/>
      </c>
      <c r="BH786" s="16" t="str">
        <f t="shared" si="771"/>
        <v/>
      </c>
      <c r="BI786" s="16" t="str">
        <f t="shared" si="772"/>
        <v/>
      </c>
      <c r="BJ786" s="16" t="str">
        <f t="shared" si="773"/>
        <v/>
      </c>
      <c r="BK786" s="16" t="str">
        <f t="shared" si="774"/>
        <v/>
      </c>
      <c r="BL786" s="16" t="str">
        <f t="shared" si="775"/>
        <v/>
      </c>
      <c r="BM786" s="16"/>
      <c r="BN786" s="16" t="str">
        <f t="shared" si="776"/>
        <v/>
      </c>
      <c r="BO786" s="16" t="str">
        <f t="shared" si="777"/>
        <v/>
      </c>
      <c r="BP786" s="28" t="str">
        <f t="shared" si="778"/>
        <v/>
      </c>
      <c r="BQ786" s="16" t="str">
        <f t="shared" si="779"/>
        <v/>
      </c>
      <c r="BR786" s="16" t="str">
        <f t="shared" si="780"/>
        <v/>
      </c>
      <c r="BS786" s="16" t="str">
        <f t="shared" si="781"/>
        <v/>
      </c>
      <c r="BT786" s="16" t="str">
        <f t="shared" si="782"/>
        <v/>
      </c>
      <c r="BU786" s="16" t="str">
        <f t="shared" si="783"/>
        <v/>
      </c>
      <c r="BV786" s="16" t="str">
        <f t="shared" si="784"/>
        <v/>
      </c>
      <c r="BW786" s="16" t="str">
        <f t="shared" si="785"/>
        <v/>
      </c>
      <c r="BX786" s="16" t="str">
        <f t="shared" si="786"/>
        <v/>
      </c>
      <c r="BY786" s="16" t="str">
        <f t="shared" si="787"/>
        <v/>
      </c>
      <c r="BZ786" s="16" t="str">
        <f t="shared" si="788"/>
        <v/>
      </c>
      <c r="CA786" s="16" t="str">
        <f t="shared" si="788"/>
        <v/>
      </c>
      <c r="CB786" s="16" t="str">
        <f t="shared" si="788"/>
        <v/>
      </c>
      <c r="CC786" s="16" t="str">
        <f t="shared" si="788"/>
        <v/>
      </c>
      <c r="CD786" s="16" t="str">
        <f t="shared" si="788"/>
        <v/>
      </c>
      <c r="CE786" s="16" t="str">
        <f t="shared" si="788"/>
        <v/>
      </c>
      <c r="CF786" s="16" t="str">
        <f t="shared" si="788"/>
        <v/>
      </c>
      <c r="CG786" s="16" t="str">
        <f t="shared" si="788"/>
        <v/>
      </c>
      <c r="CH786" s="66" t="str">
        <f t="shared" si="789"/>
        <v/>
      </c>
      <c r="CI786" s="42" t="str">
        <f t="shared" ref="CI786:CI849" si="801">IFERROR(AVERAGE(BP786:CG786),"")</f>
        <v/>
      </c>
      <c r="CJ786" s="42" t="str">
        <f t="shared" ref="CJ786:CJ849" si="802">IFERROR(MEDIAN(BP786:CG786),"")</f>
        <v/>
      </c>
      <c r="CK786" s="42" t="str">
        <f t="shared" ref="CK786:CK849" si="803">IFERROR(GEOMEAN(BP786:CG786),"")</f>
        <v/>
      </c>
      <c r="CL786" s="42" t="str">
        <f t="shared" ref="CL786:CL849" si="804">IFERROR(TRIMMEAN(BP786:CG786,$CL$10),"")</f>
        <v/>
      </c>
      <c r="CM786" s="42" t="str">
        <f t="shared" ref="CM786:CM849" si="805">IFERROR(HARMEAN(BP786:CG786),"")</f>
        <v/>
      </c>
      <c r="CN786" s="65">
        <f t="shared" si="791"/>
        <v>0</v>
      </c>
      <c r="CO786" s="73"/>
      <c r="CP786" s="41">
        <f t="shared" si="758"/>
        <v>0</v>
      </c>
      <c r="CQ786" s="39">
        <f t="shared" si="759"/>
        <v>0</v>
      </c>
      <c r="CR786" s="40">
        <f t="shared" si="760"/>
        <v>0</v>
      </c>
      <c r="CS786" s="134">
        <f t="shared" si="761"/>
        <v>0</v>
      </c>
      <c r="CT786" s="17"/>
      <c r="CU786" s="129"/>
      <c r="CV786" s="130">
        <f t="shared" si="792"/>
        <v>0</v>
      </c>
      <c r="CW786" s="134">
        <f t="shared" si="793"/>
        <v>0</v>
      </c>
      <c r="CX786" s="131">
        <f>+IF($I$7="SI",'INPUTS Y LISTAS'!$B$31,0)</f>
        <v>0</v>
      </c>
      <c r="CY786" s="132"/>
      <c r="CZ786" s="130">
        <f t="shared" si="794"/>
        <v>0</v>
      </c>
      <c r="DA786" s="134">
        <f t="shared" si="795"/>
        <v>0</v>
      </c>
      <c r="DB786" s="131">
        <f>+IF($I$7="SI",'INPUTS Y LISTAS'!$B$32,0)</f>
        <v>0</v>
      </c>
      <c r="DC786" s="132"/>
      <c r="DD786" s="130">
        <f t="shared" si="796"/>
        <v>0</v>
      </c>
      <c r="DE786" s="134">
        <f t="shared" si="797"/>
        <v>0</v>
      </c>
      <c r="DF786" s="131">
        <f>+IF($I$7="SI",'INPUTS Y LISTAS'!$B$33,0)</f>
        <v>0</v>
      </c>
      <c r="DG786" s="132"/>
      <c r="DH786" s="130">
        <f t="shared" si="798"/>
        <v>0</v>
      </c>
      <c r="DI786" s="134">
        <f t="shared" si="799"/>
        <v>0</v>
      </c>
      <c r="DJ786" s="136">
        <f t="shared" si="800"/>
        <v>0</v>
      </c>
    </row>
    <row r="787" spans="3:114" ht="15.75" hidden="1" outlineLevel="2" x14ac:dyDescent="0.2">
      <c r="C787" s="14">
        <f t="shared" si="751"/>
        <v>773</v>
      </c>
      <c r="D787" s="72"/>
      <c r="E787" s="69">
        <v>1</v>
      </c>
      <c r="F787" s="69"/>
      <c r="G787" s="70"/>
      <c r="H787" s="70"/>
      <c r="I787" s="70"/>
      <c r="J787" s="70"/>
      <c r="K787" s="70"/>
      <c r="L787" s="70"/>
      <c r="M787" s="70"/>
      <c r="N787" s="70"/>
      <c r="O787" s="70"/>
      <c r="P787" s="70"/>
      <c r="Q787" s="70"/>
      <c r="R787" s="70"/>
      <c r="S787" s="70"/>
      <c r="T787" s="70"/>
      <c r="U787" s="70"/>
      <c r="V787" s="70"/>
      <c r="W787" s="70"/>
      <c r="X787" s="70"/>
      <c r="Y787" s="71"/>
      <c r="Z787" s="87" t="s">
        <v>16</v>
      </c>
      <c r="AA787" s="15" t="str">
        <f>IF(G787="","",IF(Z787="SI",G787*(1+'INPUTS Y LISTAS'!$B$15),'Modelo Estadistico'!G787))</f>
        <v/>
      </c>
      <c r="AB787" s="15" t="str">
        <f>IF(H787="","",IF(Z787="SI",H787*(1+'INPUTS Y LISTAS'!$B$15),'Modelo Estadistico'!H787))</f>
        <v/>
      </c>
      <c r="AC787" s="15" t="str">
        <f>IF(I787="","",IF(Z787="SI",I787*(1+'INPUTS Y LISTAS'!$B$15),'Modelo Estadistico'!I787))</f>
        <v/>
      </c>
      <c r="AD787" s="15" t="str">
        <f>IF(J787="","",IF(Z787="SI",J787*(1+'INPUTS Y LISTAS'!$B$15),'Modelo Estadistico'!J787))</f>
        <v/>
      </c>
      <c r="AE787" s="15" t="str">
        <f>IF(K787="","",IF(Z787="SI",K787*(1+'INPUTS Y LISTAS'!$B$15),'Modelo Estadistico'!K787))</f>
        <v/>
      </c>
      <c r="AF787" s="15" t="str">
        <f>IF(L787="","",IF(Z787="SI",L787*(1+'INPUTS Y LISTAS'!$B$15),'Modelo Estadistico'!L787))</f>
        <v/>
      </c>
      <c r="AG787" s="15" t="str">
        <f>IF(M787="","",IF(Z787="SI",M787*(1+'INPUTS Y LISTAS'!$B$15),'Modelo Estadistico'!M787))</f>
        <v/>
      </c>
      <c r="AH787" s="15" t="str">
        <f>IF(N787="","",IF(Z787="SI",N787*(1+'INPUTS Y LISTAS'!$B$15),'Modelo Estadistico'!N787))</f>
        <v/>
      </c>
      <c r="AI787" s="15" t="str">
        <f>IF(O787="","",IF(Z787="SI",O787*(1+'INPUTS Y LISTAS'!$B$15),'Modelo Estadistico'!O787))</f>
        <v/>
      </c>
      <c r="AJ787" s="15" t="str">
        <f>IF(P787="","",IF(Z787="SI",P787*(1+'INPUTS Y LISTAS'!$B$15),'Modelo Estadistico'!P787))</f>
        <v/>
      </c>
      <c r="AK787" s="15" t="str">
        <f>IF(Q787="","",IF(Z787="SI",Q787*(1+'INPUTS Y LISTAS'!$B$15),'Modelo Estadistico'!Q787))</f>
        <v/>
      </c>
      <c r="AL787" s="15" t="str">
        <f>IF(R787="","",IF(Z787="SI",R787*(1+'INPUTS Y LISTAS'!$B$15),'Modelo Estadistico'!R787))</f>
        <v/>
      </c>
      <c r="AM787" s="15" t="str">
        <f>IF(S787="","",IF(Z787="SI",S787*(1+'INPUTS Y LISTAS'!$B$15),'Modelo Estadistico'!S787))</f>
        <v/>
      </c>
      <c r="AN787" s="15" t="str">
        <f>IF(T787="","",IF(Z787="SI",T787*(1+'INPUTS Y LISTAS'!$B$15),'Modelo Estadistico'!T787))</f>
        <v/>
      </c>
      <c r="AO787" s="15" t="str">
        <f>IF(U787="","",IF(Z787="SI",U787*(1+'INPUTS Y LISTAS'!$B$15),'Modelo Estadistico'!U787))</f>
        <v/>
      </c>
      <c r="AP787" s="15" t="str">
        <f>IF(V787="","",IF(Z787="SI",V787*(1+'INPUTS Y LISTAS'!$B$15),'Modelo Estadistico'!V787))</f>
        <v/>
      </c>
      <c r="AQ787" s="15" t="str">
        <f>IF(W787="","",IF(Z787="SI",W787*(1+'INPUTS Y LISTAS'!$B$15),'Modelo Estadistico'!W787))</f>
        <v/>
      </c>
      <c r="AR787" s="15" t="str">
        <f>IF(X787="","",IF(Z787="SI",X787*(1+'INPUTS Y LISTAS'!$B$15),'Modelo Estadistico'!X787))</f>
        <v/>
      </c>
      <c r="AS787" s="71"/>
      <c r="AT787" s="29" t="str">
        <f t="shared" si="754"/>
        <v/>
      </c>
      <c r="AU787" s="15" t="str">
        <f t="shared" si="755"/>
        <v/>
      </c>
      <c r="AV787" s="15" t="str">
        <f t="shared" si="756"/>
        <v/>
      </c>
      <c r="AW787" s="30" t="str">
        <f t="shared" si="757"/>
        <v/>
      </c>
      <c r="AX787" s="28" t="str">
        <f t="shared" si="790"/>
        <v/>
      </c>
      <c r="AY787" s="16" t="str">
        <f t="shared" si="762"/>
        <v/>
      </c>
      <c r="AZ787" s="16" t="str">
        <f t="shared" si="763"/>
        <v/>
      </c>
      <c r="BA787" s="16" t="str">
        <f t="shared" si="764"/>
        <v/>
      </c>
      <c r="BB787" s="16" t="str">
        <f t="shared" si="765"/>
        <v/>
      </c>
      <c r="BC787" s="16" t="str">
        <f t="shared" si="766"/>
        <v/>
      </c>
      <c r="BD787" s="16" t="str">
        <f t="shared" si="767"/>
        <v/>
      </c>
      <c r="BE787" s="16" t="str">
        <f t="shared" si="768"/>
        <v/>
      </c>
      <c r="BF787" s="16" t="str">
        <f t="shared" si="769"/>
        <v/>
      </c>
      <c r="BG787" s="16" t="str">
        <f t="shared" si="770"/>
        <v/>
      </c>
      <c r="BH787" s="16" t="str">
        <f t="shared" si="771"/>
        <v/>
      </c>
      <c r="BI787" s="16" t="str">
        <f t="shared" si="772"/>
        <v/>
      </c>
      <c r="BJ787" s="16" t="str">
        <f t="shared" si="773"/>
        <v/>
      </c>
      <c r="BK787" s="16" t="str">
        <f t="shared" si="774"/>
        <v/>
      </c>
      <c r="BL787" s="16" t="str">
        <f t="shared" si="775"/>
        <v/>
      </c>
      <c r="BM787" s="16"/>
      <c r="BN787" s="16" t="str">
        <f t="shared" si="776"/>
        <v/>
      </c>
      <c r="BO787" s="16" t="str">
        <f t="shared" si="777"/>
        <v/>
      </c>
      <c r="BP787" s="28" t="str">
        <f t="shared" si="778"/>
        <v/>
      </c>
      <c r="BQ787" s="16" t="str">
        <f t="shared" si="779"/>
        <v/>
      </c>
      <c r="BR787" s="16" t="str">
        <f t="shared" si="780"/>
        <v/>
      </c>
      <c r="BS787" s="16" t="str">
        <f t="shared" si="781"/>
        <v/>
      </c>
      <c r="BT787" s="16" t="str">
        <f t="shared" si="782"/>
        <v/>
      </c>
      <c r="BU787" s="16" t="str">
        <f t="shared" si="783"/>
        <v/>
      </c>
      <c r="BV787" s="16" t="str">
        <f t="shared" si="784"/>
        <v/>
      </c>
      <c r="BW787" s="16" t="str">
        <f t="shared" si="785"/>
        <v/>
      </c>
      <c r="BX787" s="16" t="str">
        <f t="shared" si="786"/>
        <v/>
      </c>
      <c r="BY787" s="16" t="str">
        <f t="shared" si="787"/>
        <v/>
      </c>
      <c r="BZ787" s="16" t="str">
        <f t="shared" si="788"/>
        <v/>
      </c>
      <c r="CA787" s="16" t="str">
        <f t="shared" si="788"/>
        <v/>
      </c>
      <c r="CB787" s="16" t="str">
        <f t="shared" si="788"/>
        <v/>
      </c>
      <c r="CC787" s="16" t="str">
        <f t="shared" si="788"/>
        <v/>
      </c>
      <c r="CD787" s="16" t="str">
        <f t="shared" si="788"/>
        <v/>
      </c>
      <c r="CE787" s="16" t="str">
        <f t="shared" si="788"/>
        <v/>
      </c>
      <c r="CF787" s="16" t="str">
        <f t="shared" si="788"/>
        <v/>
      </c>
      <c r="CG787" s="16" t="str">
        <f t="shared" si="788"/>
        <v/>
      </c>
      <c r="CH787" s="66" t="str">
        <f t="shared" si="789"/>
        <v/>
      </c>
      <c r="CI787" s="42" t="str">
        <f t="shared" si="801"/>
        <v/>
      </c>
      <c r="CJ787" s="42" t="str">
        <f t="shared" si="802"/>
        <v/>
      </c>
      <c r="CK787" s="42" t="str">
        <f t="shared" si="803"/>
        <v/>
      </c>
      <c r="CL787" s="42" t="str">
        <f t="shared" si="804"/>
        <v/>
      </c>
      <c r="CM787" s="42" t="str">
        <f t="shared" si="805"/>
        <v/>
      </c>
      <c r="CN787" s="65">
        <f t="shared" si="791"/>
        <v>0</v>
      </c>
      <c r="CO787" s="73"/>
      <c r="CP787" s="41">
        <f t="shared" si="758"/>
        <v>0</v>
      </c>
      <c r="CQ787" s="39">
        <f t="shared" si="759"/>
        <v>0</v>
      </c>
      <c r="CR787" s="40">
        <f t="shared" si="760"/>
        <v>0</v>
      </c>
      <c r="CS787" s="134">
        <f t="shared" si="761"/>
        <v>0</v>
      </c>
      <c r="CT787" s="17"/>
      <c r="CU787" s="129"/>
      <c r="CV787" s="130">
        <f t="shared" si="792"/>
        <v>0</v>
      </c>
      <c r="CW787" s="134">
        <f t="shared" si="793"/>
        <v>0</v>
      </c>
      <c r="CX787" s="131">
        <f>+IF($I$7="SI",'INPUTS Y LISTAS'!$B$31,0)</f>
        <v>0</v>
      </c>
      <c r="CY787" s="132"/>
      <c r="CZ787" s="130">
        <f t="shared" si="794"/>
        <v>0</v>
      </c>
      <c r="DA787" s="134">
        <f t="shared" si="795"/>
        <v>0</v>
      </c>
      <c r="DB787" s="131">
        <f>+IF($I$7="SI",'INPUTS Y LISTAS'!$B$32,0)</f>
        <v>0</v>
      </c>
      <c r="DC787" s="132"/>
      <c r="DD787" s="130">
        <f t="shared" si="796"/>
        <v>0</v>
      </c>
      <c r="DE787" s="134">
        <f t="shared" si="797"/>
        <v>0</v>
      </c>
      <c r="DF787" s="131">
        <f>+IF($I$7="SI",'INPUTS Y LISTAS'!$B$33,0)</f>
        <v>0</v>
      </c>
      <c r="DG787" s="132"/>
      <c r="DH787" s="130">
        <f t="shared" si="798"/>
        <v>0</v>
      </c>
      <c r="DI787" s="134">
        <f t="shared" si="799"/>
        <v>0</v>
      </c>
      <c r="DJ787" s="136">
        <f t="shared" si="800"/>
        <v>0</v>
      </c>
    </row>
    <row r="788" spans="3:114" ht="15.75" hidden="1" outlineLevel="2" x14ac:dyDescent="0.2">
      <c r="C788" s="14">
        <f t="shared" si="751"/>
        <v>774</v>
      </c>
      <c r="D788" s="72"/>
      <c r="E788" s="69">
        <v>1</v>
      </c>
      <c r="F788" s="69"/>
      <c r="G788" s="70"/>
      <c r="H788" s="70"/>
      <c r="I788" s="70"/>
      <c r="J788" s="70"/>
      <c r="K788" s="70"/>
      <c r="L788" s="70"/>
      <c r="M788" s="70"/>
      <c r="N788" s="70"/>
      <c r="O788" s="70"/>
      <c r="P788" s="70"/>
      <c r="Q788" s="70"/>
      <c r="R788" s="70"/>
      <c r="S788" s="70"/>
      <c r="T788" s="70"/>
      <c r="U788" s="70"/>
      <c r="V788" s="70"/>
      <c r="W788" s="70"/>
      <c r="X788" s="70"/>
      <c r="Y788" s="71"/>
      <c r="Z788" s="87" t="s">
        <v>16</v>
      </c>
      <c r="AA788" s="15" t="str">
        <f>IF(G788="","",IF(Z788="SI",G788*(1+'INPUTS Y LISTAS'!$B$15),'Modelo Estadistico'!G788))</f>
        <v/>
      </c>
      <c r="AB788" s="15" t="str">
        <f>IF(H788="","",IF(Z788="SI",H788*(1+'INPUTS Y LISTAS'!$B$15),'Modelo Estadistico'!H788))</f>
        <v/>
      </c>
      <c r="AC788" s="15" t="str">
        <f>IF(I788="","",IF(Z788="SI",I788*(1+'INPUTS Y LISTAS'!$B$15),'Modelo Estadistico'!I788))</f>
        <v/>
      </c>
      <c r="AD788" s="15" t="str">
        <f>IF(J788="","",IF(Z788="SI",J788*(1+'INPUTS Y LISTAS'!$B$15),'Modelo Estadistico'!J788))</f>
        <v/>
      </c>
      <c r="AE788" s="15" t="str">
        <f>IF(K788="","",IF(Z788="SI",K788*(1+'INPUTS Y LISTAS'!$B$15),'Modelo Estadistico'!K788))</f>
        <v/>
      </c>
      <c r="AF788" s="15" t="str">
        <f>IF(L788="","",IF(Z788="SI",L788*(1+'INPUTS Y LISTAS'!$B$15),'Modelo Estadistico'!L788))</f>
        <v/>
      </c>
      <c r="AG788" s="15" t="str">
        <f>IF(M788="","",IF(Z788="SI",M788*(1+'INPUTS Y LISTAS'!$B$15),'Modelo Estadistico'!M788))</f>
        <v/>
      </c>
      <c r="AH788" s="15" t="str">
        <f>IF(N788="","",IF(Z788="SI",N788*(1+'INPUTS Y LISTAS'!$B$15),'Modelo Estadistico'!N788))</f>
        <v/>
      </c>
      <c r="AI788" s="15" t="str">
        <f>IF(O788="","",IF(Z788="SI",O788*(1+'INPUTS Y LISTAS'!$B$15),'Modelo Estadistico'!O788))</f>
        <v/>
      </c>
      <c r="AJ788" s="15" t="str">
        <f>IF(P788="","",IF(Z788="SI",P788*(1+'INPUTS Y LISTAS'!$B$15),'Modelo Estadistico'!P788))</f>
        <v/>
      </c>
      <c r="AK788" s="15" t="str">
        <f>IF(Q788="","",IF(Z788="SI",Q788*(1+'INPUTS Y LISTAS'!$B$15),'Modelo Estadistico'!Q788))</f>
        <v/>
      </c>
      <c r="AL788" s="15" t="str">
        <f>IF(R788="","",IF(Z788="SI",R788*(1+'INPUTS Y LISTAS'!$B$15),'Modelo Estadistico'!R788))</f>
        <v/>
      </c>
      <c r="AM788" s="15" t="str">
        <f>IF(S788="","",IF(Z788="SI",S788*(1+'INPUTS Y LISTAS'!$B$15),'Modelo Estadistico'!S788))</f>
        <v/>
      </c>
      <c r="AN788" s="15" t="str">
        <f>IF(T788="","",IF(Z788="SI",T788*(1+'INPUTS Y LISTAS'!$B$15),'Modelo Estadistico'!T788))</f>
        <v/>
      </c>
      <c r="AO788" s="15" t="str">
        <f>IF(U788="","",IF(Z788="SI",U788*(1+'INPUTS Y LISTAS'!$B$15),'Modelo Estadistico'!U788))</f>
        <v/>
      </c>
      <c r="AP788" s="15" t="str">
        <f>IF(V788="","",IF(Z788="SI",V788*(1+'INPUTS Y LISTAS'!$B$15),'Modelo Estadistico'!V788))</f>
        <v/>
      </c>
      <c r="AQ788" s="15" t="str">
        <f>IF(W788="","",IF(Z788="SI",W788*(1+'INPUTS Y LISTAS'!$B$15),'Modelo Estadistico'!W788))</f>
        <v/>
      </c>
      <c r="AR788" s="15" t="str">
        <f>IF(X788="","",IF(Z788="SI",X788*(1+'INPUTS Y LISTAS'!$B$15),'Modelo Estadistico'!X788))</f>
        <v/>
      </c>
      <c r="AS788" s="71"/>
      <c r="AT788" s="29" t="str">
        <f t="shared" si="754"/>
        <v/>
      </c>
      <c r="AU788" s="15" t="str">
        <f t="shared" si="755"/>
        <v/>
      </c>
      <c r="AV788" s="15" t="str">
        <f t="shared" si="756"/>
        <v/>
      </c>
      <c r="AW788" s="30" t="str">
        <f t="shared" si="757"/>
        <v/>
      </c>
      <c r="AX788" s="28" t="str">
        <f t="shared" si="790"/>
        <v/>
      </c>
      <c r="AY788" s="16" t="str">
        <f t="shared" si="762"/>
        <v/>
      </c>
      <c r="AZ788" s="16" t="str">
        <f t="shared" si="763"/>
        <v/>
      </c>
      <c r="BA788" s="16" t="str">
        <f t="shared" si="764"/>
        <v/>
      </c>
      <c r="BB788" s="16" t="str">
        <f t="shared" si="765"/>
        <v/>
      </c>
      <c r="BC788" s="16" t="str">
        <f t="shared" si="766"/>
        <v/>
      </c>
      <c r="BD788" s="16" t="str">
        <f t="shared" si="767"/>
        <v/>
      </c>
      <c r="BE788" s="16" t="str">
        <f t="shared" si="768"/>
        <v/>
      </c>
      <c r="BF788" s="16" t="str">
        <f t="shared" si="769"/>
        <v/>
      </c>
      <c r="BG788" s="16" t="str">
        <f t="shared" si="770"/>
        <v/>
      </c>
      <c r="BH788" s="16" t="str">
        <f t="shared" si="771"/>
        <v/>
      </c>
      <c r="BI788" s="16" t="str">
        <f t="shared" si="772"/>
        <v/>
      </c>
      <c r="BJ788" s="16" t="str">
        <f t="shared" si="773"/>
        <v/>
      </c>
      <c r="BK788" s="16" t="str">
        <f t="shared" si="774"/>
        <v/>
      </c>
      <c r="BL788" s="16" t="str">
        <f t="shared" si="775"/>
        <v/>
      </c>
      <c r="BM788" s="16"/>
      <c r="BN788" s="16" t="str">
        <f t="shared" si="776"/>
        <v/>
      </c>
      <c r="BO788" s="16" t="str">
        <f t="shared" si="777"/>
        <v/>
      </c>
      <c r="BP788" s="28" t="str">
        <f t="shared" si="778"/>
        <v/>
      </c>
      <c r="BQ788" s="16" t="str">
        <f t="shared" si="779"/>
        <v/>
      </c>
      <c r="BR788" s="16" t="str">
        <f t="shared" si="780"/>
        <v/>
      </c>
      <c r="BS788" s="16" t="str">
        <f t="shared" si="781"/>
        <v/>
      </c>
      <c r="BT788" s="16" t="str">
        <f t="shared" si="782"/>
        <v/>
      </c>
      <c r="BU788" s="16" t="str">
        <f t="shared" si="783"/>
        <v/>
      </c>
      <c r="BV788" s="16" t="str">
        <f t="shared" si="784"/>
        <v/>
      </c>
      <c r="BW788" s="16" t="str">
        <f t="shared" si="785"/>
        <v/>
      </c>
      <c r="BX788" s="16" t="str">
        <f t="shared" si="786"/>
        <v/>
      </c>
      <c r="BY788" s="16" t="str">
        <f t="shared" si="787"/>
        <v/>
      </c>
      <c r="BZ788" s="16" t="str">
        <f t="shared" si="788"/>
        <v/>
      </c>
      <c r="CA788" s="16" t="str">
        <f t="shared" si="788"/>
        <v/>
      </c>
      <c r="CB788" s="16" t="str">
        <f t="shared" si="788"/>
        <v/>
      </c>
      <c r="CC788" s="16" t="str">
        <f t="shared" si="788"/>
        <v/>
      </c>
      <c r="CD788" s="16" t="str">
        <f t="shared" si="788"/>
        <v/>
      </c>
      <c r="CE788" s="16" t="str">
        <f t="shared" si="788"/>
        <v/>
      </c>
      <c r="CF788" s="16" t="str">
        <f t="shared" si="788"/>
        <v/>
      </c>
      <c r="CG788" s="16" t="str">
        <f t="shared" si="788"/>
        <v/>
      </c>
      <c r="CH788" s="66" t="str">
        <f t="shared" si="789"/>
        <v/>
      </c>
      <c r="CI788" s="42" t="str">
        <f t="shared" si="801"/>
        <v/>
      </c>
      <c r="CJ788" s="42" t="str">
        <f t="shared" si="802"/>
        <v/>
      </c>
      <c r="CK788" s="42" t="str">
        <f t="shared" si="803"/>
        <v/>
      </c>
      <c r="CL788" s="42" t="str">
        <f t="shared" si="804"/>
        <v/>
      </c>
      <c r="CM788" s="42" t="str">
        <f t="shared" si="805"/>
        <v/>
      </c>
      <c r="CN788" s="65">
        <f t="shared" si="791"/>
        <v>0</v>
      </c>
      <c r="CO788" s="73"/>
      <c r="CP788" s="41">
        <f t="shared" si="758"/>
        <v>0</v>
      </c>
      <c r="CQ788" s="39">
        <f t="shared" si="759"/>
        <v>0</v>
      </c>
      <c r="CR788" s="40">
        <f t="shared" si="760"/>
        <v>0</v>
      </c>
      <c r="CS788" s="134">
        <f t="shared" si="761"/>
        <v>0</v>
      </c>
      <c r="CT788" s="17"/>
      <c r="CU788" s="129"/>
      <c r="CV788" s="130">
        <f t="shared" si="792"/>
        <v>0</v>
      </c>
      <c r="CW788" s="134">
        <f t="shared" si="793"/>
        <v>0</v>
      </c>
      <c r="CX788" s="131">
        <f>+IF($I$7="SI",'INPUTS Y LISTAS'!$B$31,0)</f>
        <v>0</v>
      </c>
      <c r="CY788" s="132"/>
      <c r="CZ788" s="130">
        <f t="shared" si="794"/>
        <v>0</v>
      </c>
      <c r="DA788" s="134">
        <f t="shared" si="795"/>
        <v>0</v>
      </c>
      <c r="DB788" s="131">
        <f>+IF($I$7="SI",'INPUTS Y LISTAS'!$B$32,0)</f>
        <v>0</v>
      </c>
      <c r="DC788" s="132"/>
      <c r="DD788" s="130">
        <f t="shared" si="796"/>
        <v>0</v>
      </c>
      <c r="DE788" s="134">
        <f t="shared" si="797"/>
        <v>0</v>
      </c>
      <c r="DF788" s="131">
        <f>+IF($I$7="SI",'INPUTS Y LISTAS'!$B$33,0)</f>
        <v>0</v>
      </c>
      <c r="DG788" s="132"/>
      <c r="DH788" s="130">
        <f t="shared" si="798"/>
        <v>0</v>
      </c>
      <c r="DI788" s="134">
        <f t="shared" si="799"/>
        <v>0</v>
      </c>
      <c r="DJ788" s="136">
        <f t="shared" si="800"/>
        <v>0</v>
      </c>
    </row>
    <row r="789" spans="3:114" ht="15.75" hidden="1" outlineLevel="2" x14ac:dyDescent="0.2">
      <c r="C789" s="14">
        <f t="shared" si="751"/>
        <v>775</v>
      </c>
      <c r="D789" s="72"/>
      <c r="E789" s="69">
        <v>1</v>
      </c>
      <c r="F789" s="69"/>
      <c r="G789" s="70"/>
      <c r="H789" s="70"/>
      <c r="I789" s="70"/>
      <c r="J789" s="70"/>
      <c r="K789" s="70"/>
      <c r="L789" s="70"/>
      <c r="M789" s="70"/>
      <c r="N789" s="70"/>
      <c r="O789" s="70"/>
      <c r="P789" s="70"/>
      <c r="Q789" s="70"/>
      <c r="R789" s="70"/>
      <c r="S789" s="70"/>
      <c r="T789" s="70"/>
      <c r="U789" s="70"/>
      <c r="V789" s="70"/>
      <c r="W789" s="70"/>
      <c r="X789" s="70"/>
      <c r="Y789" s="71"/>
      <c r="Z789" s="87" t="s">
        <v>16</v>
      </c>
      <c r="AA789" s="15" t="str">
        <f>IF(G789="","",IF(Z789="SI",G789*(1+'INPUTS Y LISTAS'!$B$15),'Modelo Estadistico'!G789))</f>
        <v/>
      </c>
      <c r="AB789" s="15" t="str">
        <f>IF(H789="","",IF(Z789="SI",H789*(1+'INPUTS Y LISTAS'!$B$15),'Modelo Estadistico'!H789))</f>
        <v/>
      </c>
      <c r="AC789" s="15" t="str">
        <f>IF(I789="","",IF(Z789="SI",I789*(1+'INPUTS Y LISTAS'!$B$15),'Modelo Estadistico'!I789))</f>
        <v/>
      </c>
      <c r="AD789" s="15" t="str">
        <f>IF(J789="","",IF(Z789="SI",J789*(1+'INPUTS Y LISTAS'!$B$15),'Modelo Estadistico'!J789))</f>
        <v/>
      </c>
      <c r="AE789" s="15" t="str">
        <f>IF(K789="","",IF(Z789="SI",K789*(1+'INPUTS Y LISTAS'!$B$15),'Modelo Estadistico'!K789))</f>
        <v/>
      </c>
      <c r="AF789" s="15" t="str">
        <f>IF(L789="","",IF(Z789="SI",L789*(1+'INPUTS Y LISTAS'!$B$15),'Modelo Estadistico'!L789))</f>
        <v/>
      </c>
      <c r="AG789" s="15" t="str">
        <f>IF(M789="","",IF(Z789="SI",M789*(1+'INPUTS Y LISTAS'!$B$15),'Modelo Estadistico'!M789))</f>
        <v/>
      </c>
      <c r="AH789" s="15" t="str">
        <f>IF(N789="","",IF(Z789="SI",N789*(1+'INPUTS Y LISTAS'!$B$15),'Modelo Estadistico'!N789))</f>
        <v/>
      </c>
      <c r="AI789" s="15" t="str">
        <f>IF(O789="","",IF(Z789="SI",O789*(1+'INPUTS Y LISTAS'!$B$15),'Modelo Estadistico'!O789))</f>
        <v/>
      </c>
      <c r="AJ789" s="15" t="str">
        <f>IF(P789="","",IF(Z789="SI",P789*(1+'INPUTS Y LISTAS'!$B$15),'Modelo Estadistico'!P789))</f>
        <v/>
      </c>
      <c r="AK789" s="15" t="str">
        <f>IF(Q789="","",IF(Z789="SI",Q789*(1+'INPUTS Y LISTAS'!$B$15),'Modelo Estadistico'!Q789))</f>
        <v/>
      </c>
      <c r="AL789" s="15" t="str">
        <f>IF(R789="","",IF(Z789="SI",R789*(1+'INPUTS Y LISTAS'!$B$15),'Modelo Estadistico'!R789))</f>
        <v/>
      </c>
      <c r="AM789" s="15" t="str">
        <f>IF(S789="","",IF(Z789="SI",S789*(1+'INPUTS Y LISTAS'!$B$15),'Modelo Estadistico'!S789))</f>
        <v/>
      </c>
      <c r="AN789" s="15" t="str">
        <f>IF(T789="","",IF(Z789="SI",T789*(1+'INPUTS Y LISTAS'!$B$15),'Modelo Estadistico'!T789))</f>
        <v/>
      </c>
      <c r="AO789" s="15" t="str">
        <f>IF(U789="","",IF(Z789="SI",U789*(1+'INPUTS Y LISTAS'!$B$15),'Modelo Estadistico'!U789))</f>
        <v/>
      </c>
      <c r="AP789" s="15" t="str">
        <f>IF(V789="","",IF(Z789="SI",V789*(1+'INPUTS Y LISTAS'!$B$15),'Modelo Estadistico'!V789))</f>
        <v/>
      </c>
      <c r="AQ789" s="15" t="str">
        <f>IF(W789="","",IF(Z789="SI",W789*(1+'INPUTS Y LISTAS'!$B$15),'Modelo Estadistico'!W789))</f>
        <v/>
      </c>
      <c r="AR789" s="15" t="str">
        <f>IF(X789="","",IF(Z789="SI",X789*(1+'INPUTS Y LISTAS'!$B$15),'Modelo Estadistico'!X789))</f>
        <v/>
      </c>
      <c r="AS789" s="71"/>
      <c r="AT789" s="29" t="str">
        <f t="shared" si="754"/>
        <v/>
      </c>
      <c r="AU789" s="15" t="str">
        <f t="shared" si="755"/>
        <v/>
      </c>
      <c r="AV789" s="15" t="str">
        <f t="shared" si="756"/>
        <v/>
      </c>
      <c r="AW789" s="30" t="str">
        <f t="shared" si="757"/>
        <v/>
      </c>
      <c r="AX789" s="28" t="str">
        <f t="shared" si="790"/>
        <v/>
      </c>
      <c r="AY789" s="16" t="str">
        <f t="shared" si="762"/>
        <v/>
      </c>
      <c r="AZ789" s="16" t="str">
        <f t="shared" si="763"/>
        <v/>
      </c>
      <c r="BA789" s="16" t="str">
        <f t="shared" si="764"/>
        <v/>
      </c>
      <c r="BB789" s="16" t="str">
        <f t="shared" si="765"/>
        <v/>
      </c>
      <c r="BC789" s="16" t="str">
        <f t="shared" si="766"/>
        <v/>
      </c>
      <c r="BD789" s="16" t="str">
        <f t="shared" si="767"/>
        <v/>
      </c>
      <c r="BE789" s="16" t="str">
        <f t="shared" si="768"/>
        <v/>
      </c>
      <c r="BF789" s="16" t="str">
        <f t="shared" si="769"/>
        <v/>
      </c>
      <c r="BG789" s="16" t="str">
        <f t="shared" si="770"/>
        <v/>
      </c>
      <c r="BH789" s="16" t="str">
        <f t="shared" si="771"/>
        <v/>
      </c>
      <c r="BI789" s="16" t="str">
        <f t="shared" si="772"/>
        <v/>
      </c>
      <c r="BJ789" s="16" t="str">
        <f t="shared" si="773"/>
        <v/>
      </c>
      <c r="BK789" s="16" t="str">
        <f t="shared" si="774"/>
        <v/>
      </c>
      <c r="BL789" s="16" t="str">
        <f t="shared" si="775"/>
        <v/>
      </c>
      <c r="BM789" s="16"/>
      <c r="BN789" s="16" t="str">
        <f t="shared" si="776"/>
        <v/>
      </c>
      <c r="BO789" s="16" t="str">
        <f t="shared" si="777"/>
        <v/>
      </c>
      <c r="BP789" s="28" t="str">
        <f t="shared" si="778"/>
        <v/>
      </c>
      <c r="BQ789" s="16" t="str">
        <f t="shared" si="779"/>
        <v/>
      </c>
      <c r="BR789" s="16" t="str">
        <f t="shared" si="780"/>
        <v/>
      </c>
      <c r="BS789" s="16" t="str">
        <f t="shared" si="781"/>
        <v/>
      </c>
      <c r="BT789" s="16" t="str">
        <f t="shared" si="782"/>
        <v/>
      </c>
      <c r="BU789" s="16" t="str">
        <f t="shared" si="783"/>
        <v/>
      </c>
      <c r="BV789" s="16" t="str">
        <f t="shared" si="784"/>
        <v/>
      </c>
      <c r="BW789" s="16" t="str">
        <f t="shared" si="785"/>
        <v/>
      </c>
      <c r="BX789" s="16" t="str">
        <f t="shared" si="786"/>
        <v/>
      </c>
      <c r="BY789" s="16" t="str">
        <f t="shared" si="787"/>
        <v/>
      </c>
      <c r="BZ789" s="16" t="str">
        <f t="shared" si="788"/>
        <v/>
      </c>
      <c r="CA789" s="16" t="str">
        <f t="shared" si="788"/>
        <v/>
      </c>
      <c r="CB789" s="16" t="str">
        <f t="shared" si="788"/>
        <v/>
      </c>
      <c r="CC789" s="16" t="str">
        <f t="shared" si="788"/>
        <v/>
      </c>
      <c r="CD789" s="16" t="str">
        <f t="shared" si="788"/>
        <v/>
      </c>
      <c r="CE789" s="16" t="str">
        <f t="shared" si="788"/>
        <v/>
      </c>
      <c r="CF789" s="16" t="str">
        <f t="shared" si="788"/>
        <v/>
      </c>
      <c r="CG789" s="16" t="str">
        <f t="shared" si="788"/>
        <v/>
      </c>
      <c r="CH789" s="66" t="str">
        <f t="shared" si="789"/>
        <v/>
      </c>
      <c r="CI789" s="42" t="str">
        <f t="shared" si="801"/>
        <v/>
      </c>
      <c r="CJ789" s="42" t="str">
        <f t="shared" si="802"/>
        <v/>
      </c>
      <c r="CK789" s="42" t="str">
        <f t="shared" si="803"/>
        <v/>
      </c>
      <c r="CL789" s="42" t="str">
        <f t="shared" si="804"/>
        <v/>
      </c>
      <c r="CM789" s="42" t="str">
        <f t="shared" si="805"/>
        <v/>
      </c>
      <c r="CN789" s="65">
        <f t="shared" si="791"/>
        <v>0</v>
      </c>
      <c r="CO789" s="73"/>
      <c r="CP789" s="41">
        <f t="shared" si="758"/>
        <v>0</v>
      </c>
      <c r="CQ789" s="39">
        <f t="shared" si="759"/>
        <v>0</v>
      </c>
      <c r="CR789" s="40">
        <f t="shared" si="760"/>
        <v>0</v>
      </c>
      <c r="CS789" s="134">
        <f t="shared" si="761"/>
        <v>0</v>
      </c>
      <c r="CT789" s="17"/>
      <c r="CU789" s="129"/>
      <c r="CV789" s="130">
        <f t="shared" si="792"/>
        <v>0</v>
      </c>
      <c r="CW789" s="134">
        <f t="shared" si="793"/>
        <v>0</v>
      </c>
      <c r="CX789" s="131">
        <f>+IF($I$7="SI",'INPUTS Y LISTAS'!$B$31,0)</f>
        <v>0</v>
      </c>
      <c r="CY789" s="132"/>
      <c r="CZ789" s="130">
        <f t="shared" si="794"/>
        <v>0</v>
      </c>
      <c r="DA789" s="134">
        <f t="shared" si="795"/>
        <v>0</v>
      </c>
      <c r="DB789" s="131">
        <f>+IF($I$7="SI",'INPUTS Y LISTAS'!$B$32,0)</f>
        <v>0</v>
      </c>
      <c r="DC789" s="132"/>
      <c r="DD789" s="130">
        <f t="shared" si="796"/>
        <v>0</v>
      </c>
      <c r="DE789" s="134">
        <f t="shared" si="797"/>
        <v>0</v>
      </c>
      <c r="DF789" s="131">
        <f>+IF($I$7="SI",'INPUTS Y LISTAS'!$B$33,0)</f>
        <v>0</v>
      </c>
      <c r="DG789" s="132"/>
      <c r="DH789" s="130">
        <f t="shared" si="798"/>
        <v>0</v>
      </c>
      <c r="DI789" s="134">
        <f t="shared" si="799"/>
        <v>0</v>
      </c>
      <c r="DJ789" s="136">
        <f t="shared" si="800"/>
        <v>0</v>
      </c>
    </row>
    <row r="790" spans="3:114" ht="15.75" hidden="1" outlineLevel="2" x14ac:dyDescent="0.2">
      <c r="C790" s="14">
        <f t="shared" si="751"/>
        <v>776</v>
      </c>
      <c r="D790" s="72"/>
      <c r="E790" s="69">
        <v>1</v>
      </c>
      <c r="F790" s="69"/>
      <c r="G790" s="70"/>
      <c r="H790" s="70"/>
      <c r="I790" s="70"/>
      <c r="J790" s="70"/>
      <c r="K790" s="70"/>
      <c r="L790" s="70"/>
      <c r="M790" s="70"/>
      <c r="N790" s="70"/>
      <c r="O790" s="70"/>
      <c r="P790" s="70"/>
      <c r="Q790" s="70"/>
      <c r="R790" s="70"/>
      <c r="S790" s="70"/>
      <c r="T790" s="70"/>
      <c r="U790" s="70"/>
      <c r="V790" s="70"/>
      <c r="W790" s="70"/>
      <c r="X790" s="70"/>
      <c r="Y790" s="71"/>
      <c r="Z790" s="87" t="s">
        <v>16</v>
      </c>
      <c r="AA790" s="15" t="str">
        <f>IF(G790="","",IF(Z790="SI",G790*(1+'INPUTS Y LISTAS'!$B$15),'Modelo Estadistico'!G790))</f>
        <v/>
      </c>
      <c r="AB790" s="15" t="str">
        <f>IF(H790="","",IF(Z790="SI",H790*(1+'INPUTS Y LISTAS'!$B$15),'Modelo Estadistico'!H790))</f>
        <v/>
      </c>
      <c r="AC790" s="15" t="str">
        <f>IF(I790="","",IF(Z790="SI",I790*(1+'INPUTS Y LISTAS'!$B$15),'Modelo Estadistico'!I790))</f>
        <v/>
      </c>
      <c r="AD790" s="15" t="str">
        <f>IF(J790="","",IF(Z790="SI",J790*(1+'INPUTS Y LISTAS'!$B$15),'Modelo Estadistico'!J790))</f>
        <v/>
      </c>
      <c r="AE790" s="15" t="str">
        <f>IF(K790="","",IF(Z790="SI",K790*(1+'INPUTS Y LISTAS'!$B$15),'Modelo Estadistico'!K790))</f>
        <v/>
      </c>
      <c r="AF790" s="15" t="str">
        <f>IF(L790="","",IF(Z790="SI",L790*(1+'INPUTS Y LISTAS'!$B$15),'Modelo Estadistico'!L790))</f>
        <v/>
      </c>
      <c r="AG790" s="15" t="str">
        <f>IF(M790="","",IF(Z790="SI",M790*(1+'INPUTS Y LISTAS'!$B$15),'Modelo Estadistico'!M790))</f>
        <v/>
      </c>
      <c r="AH790" s="15" t="str">
        <f>IF(N790="","",IF(Z790="SI",N790*(1+'INPUTS Y LISTAS'!$B$15),'Modelo Estadistico'!N790))</f>
        <v/>
      </c>
      <c r="AI790" s="15" t="str">
        <f>IF(O790="","",IF(Z790="SI",O790*(1+'INPUTS Y LISTAS'!$B$15),'Modelo Estadistico'!O790))</f>
        <v/>
      </c>
      <c r="AJ790" s="15" t="str">
        <f>IF(P790="","",IF(Z790="SI",P790*(1+'INPUTS Y LISTAS'!$B$15),'Modelo Estadistico'!P790))</f>
        <v/>
      </c>
      <c r="AK790" s="15" t="str">
        <f>IF(Q790="","",IF(Z790="SI",Q790*(1+'INPUTS Y LISTAS'!$B$15),'Modelo Estadistico'!Q790))</f>
        <v/>
      </c>
      <c r="AL790" s="15" t="str">
        <f>IF(R790="","",IF(Z790="SI",R790*(1+'INPUTS Y LISTAS'!$B$15),'Modelo Estadistico'!R790))</f>
        <v/>
      </c>
      <c r="AM790" s="15" t="str">
        <f>IF(S790="","",IF(Z790="SI",S790*(1+'INPUTS Y LISTAS'!$B$15),'Modelo Estadistico'!S790))</f>
        <v/>
      </c>
      <c r="AN790" s="15" t="str">
        <f>IF(T790="","",IF(Z790="SI",T790*(1+'INPUTS Y LISTAS'!$B$15),'Modelo Estadistico'!T790))</f>
        <v/>
      </c>
      <c r="AO790" s="15" t="str">
        <f>IF(U790="","",IF(Z790="SI",U790*(1+'INPUTS Y LISTAS'!$B$15),'Modelo Estadistico'!U790))</f>
        <v/>
      </c>
      <c r="AP790" s="15" t="str">
        <f>IF(V790="","",IF(Z790="SI",V790*(1+'INPUTS Y LISTAS'!$B$15),'Modelo Estadistico'!V790))</f>
        <v/>
      </c>
      <c r="AQ790" s="15" t="str">
        <f>IF(W790="","",IF(Z790="SI",W790*(1+'INPUTS Y LISTAS'!$B$15),'Modelo Estadistico'!W790))</f>
        <v/>
      </c>
      <c r="AR790" s="15" t="str">
        <f>IF(X790="","",IF(Z790="SI",X790*(1+'INPUTS Y LISTAS'!$B$15),'Modelo Estadistico'!X790))</f>
        <v/>
      </c>
      <c r="AS790" s="71"/>
      <c r="AT790" s="29" t="str">
        <f t="shared" si="754"/>
        <v/>
      </c>
      <c r="AU790" s="15" t="str">
        <f t="shared" si="755"/>
        <v/>
      </c>
      <c r="AV790" s="15" t="str">
        <f t="shared" si="756"/>
        <v/>
      </c>
      <c r="AW790" s="30" t="str">
        <f t="shared" si="757"/>
        <v/>
      </c>
      <c r="AX790" s="28" t="str">
        <f t="shared" si="790"/>
        <v/>
      </c>
      <c r="AY790" s="16" t="str">
        <f t="shared" si="762"/>
        <v/>
      </c>
      <c r="AZ790" s="16" t="str">
        <f t="shared" si="763"/>
        <v/>
      </c>
      <c r="BA790" s="16" t="str">
        <f t="shared" si="764"/>
        <v/>
      </c>
      <c r="BB790" s="16" t="str">
        <f t="shared" si="765"/>
        <v/>
      </c>
      <c r="BC790" s="16" t="str">
        <f t="shared" si="766"/>
        <v/>
      </c>
      <c r="BD790" s="16" t="str">
        <f t="shared" si="767"/>
        <v/>
      </c>
      <c r="BE790" s="16" t="str">
        <f t="shared" si="768"/>
        <v/>
      </c>
      <c r="BF790" s="16" t="str">
        <f t="shared" si="769"/>
        <v/>
      </c>
      <c r="BG790" s="16" t="str">
        <f t="shared" si="770"/>
        <v/>
      </c>
      <c r="BH790" s="16" t="str">
        <f t="shared" si="771"/>
        <v/>
      </c>
      <c r="BI790" s="16" t="str">
        <f t="shared" si="772"/>
        <v/>
      </c>
      <c r="BJ790" s="16" t="str">
        <f t="shared" si="773"/>
        <v/>
      </c>
      <c r="BK790" s="16" t="str">
        <f t="shared" si="774"/>
        <v/>
      </c>
      <c r="BL790" s="16" t="str">
        <f t="shared" si="775"/>
        <v/>
      </c>
      <c r="BM790" s="16"/>
      <c r="BN790" s="16" t="str">
        <f t="shared" si="776"/>
        <v/>
      </c>
      <c r="BO790" s="16" t="str">
        <f t="shared" si="777"/>
        <v/>
      </c>
      <c r="BP790" s="28" t="str">
        <f t="shared" si="778"/>
        <v/>
      </c>
      <c r="BQ790" s="16" t="str">
        <f t="shared" si="779"/>
        <v/>
      </c>
      <c r="BR790" s="16" t="str">
        <f t="shared" si="780"/>
        <v/>
      </c>
      <c r="BS790" s="16" t="str">
        <f t="shared" si="781"/>
        <v/>
      </c>
      <c r="BT790" s="16" t="str">
        <f t="shared" si="782"/>
        <v/>
      </c>
      <c r="BU790" s="16" t="str">
        <f t="shared" si="783"/>
        <v/>
      </c>
      <c r="BV790" s="16" t="str">
        <f t="shared" si="784"/>
        <v/>
      </c>
      <c r="BW790" s="16" t="str">
        <f t="shared" si="785"/>
        <v/>
      </c>
      <c r="BX790" s="16" t="str">
        <f t="shared" si="786"/>
        <v/>
      </c>
      <c r="BY790" s="16" t="str">
        <f t="shared" si="787"/>
        <v/>
      </c>
      <c r="BZ790" s="16" t="str">
        <f t="shared" si="788"/>
        <v/>
      </c>
      <c r="CA790" s="16" t="str">
        <f t="shared" si="788"/>
        <v/>
      </c>
      <c r="CB790" s="16" t="str">
        <f t="shared" si="788"/>
        <v/>
      </c>
      <c r="CC790" s="16" t="str">
        <f t="shared" si="788"/>
        <v/>
      </c>
      <c r="CD790" s="16" t="str">
        <f t="shared" si="788"/>
        <v/>
      </c>
      <c r="CE790" s="16" t="str">
        <f t="shared" si="788"/>
        <v/>
      </c>
      <c r="CF790" s="16" t="str">
        <f t="shared" si="788"/>
        <v/>
      </c>
      <c r="CG790" s="16" t="str">
        <f t="shared" si="788"/>
        <v/>
      </c>
      <c r="CH790" s="66" t="str">
        <f t="shared" si="789"/>
        <v/>
      </c>
      <c r="CI790" s="42" t="str">
        <f t="shared" si="801"/>
        <v/>
      </c>
      <c r="CJ790" s="42" t="str">
        <f t="shared" si="802"/>
        <v/>
      </c>
      <c r="CK790" s="42" t="str">
        <f t="shared" si="803"/>
        <v/>
      </c>
      <c r="CL790" s="42" t="str">
        <f t="shared" si="804"/>
        <v/>
      </c>
      <c r="CM790" s="42" t="str">
        <f t="shared" si="805"/>
        <v/>
      </c>
      <c r="CN790" s="65">
        <f t="shared" si="791"/>
        <v>0</v>
      </c>
      <c r="CO790" s="73"/>
      <c r="CP790" s="41">
        <f t="shared" si="758"/>
        <v>0</v>
      </c>
      <c r="CQ790" s="39">
        <f t="shared" si="759"/>
        <v>0</v>
      </c>
      <c r="CR790" s="40">
        <f t="shared" si="760"/>
        <v>0</v>
      </c>
      <c r="CS790" s="134">
        <f t="shared" si="761"/>
        <v>0</v>
      </c>
      <c r="CT790" s="17"/>
      <c r="CU790" s="129"/>
      <c r="CV790" s="130">
        <f t="shared" si="792"/>
        <v>0</v>
      </c>
      <c r="CW790" s="134">
        <f t="shared" si="793"/>
        <v>0</v>
      </c>
      <c r="CX790" s="131">
        <f>+IF($I$7="SI",'INPUTS Y LISTAS'!$B$31,0)</f>
        <v>0</v>
      </c>
      <c r="CY790" s="132"/>
      <c r="CZ790" s="130">
        <f t="shared" si="794"/>
        <v>0</v>
      </c>
      <c r="DA790" s="134">
        <f t="shared" si="795"/>
        <v>0</v>
      </c>
      <c r="DB790" s="131">
        <f>+IF($I$7="SI",'INPUTS Y LISTAS'!$B$32,0)</f>
        <v>0</v>
      </c>
      <c r="DC790" s="132"/>
      <c r="DD790" s="130">
        <f t="shared" si="796"/>
        <v>0</v>
      </c>
      <c r="DE790" s="134">
        <f t="shared" si="797"/>
        <v>0</v>
      </c>
      <c r="DF790" s="131">
        <f>+IF($I$7="SI",'INPUTS Y LISTAS'!$B$33,0)</f>
        <v>0</v>
      </c>
      <c r="DG790" s="132"/>
      <c r="DH790" s="130">
        <f t="shared" si="798"/>
        <v>0</v>
      </c>
      <c r="DI790" s="134">
        <f t="shared" si="799"/>
        <v>0</v>
      </c>
      <c r="DJ790" s="136">
        <f t="shared" si="800"/>
        <v>0</v>
      </c>
    </row>
    <row r="791" spans="3:114" ht="15.75" hidden="1" outlineLevel="2" x14ac:dyDescent="0.2">
      <c r="C791" s="14">
        <f t="shared" si="751"/>
        <v>777</v>
      </c>
      <c r="D791" s="72"/>
      <c r="E791" s="69">
        <v>1</v>
      </c>
      <c r="F791" s="69"/>
      <c r="G791" s="70"/>
      <c r="H791" s="70"/>
      <c r="I791" s="70"/>
      <c r="J791" s="70"/>
      <c r="K791" s="70"/>
      <c r="L791" s="70"/>
      <c r="M791" s="70"/>
      <c r="N791" s="70"/>
      <c r="O791" s="70"/>
      <c r="P791" s="70"/>
      <c r="Q791" s="70"/>
      <c r="R791" s="70"/>
      <c r="S791" s="70"/>
      <c r="T791" s="70"/>
      <c r="U791" s="70"/>
      <c r="V791" s="70"/>
      <c r="W791" s="70"/>
      <c r="X791" s="70"/>
      <c r="Y791" s="71"/>
      <c r="Z791" s="87" t="s">
        <v>16</v>
      </c>
      <c r="AA791" s="15" t="str">
        <f>IF(G791="","",IF(Z791="SI",G791*(1+'INPUTS Y LISTAS'!$B$15),'Modelo Estadistico'!G791))</f>
        <v/>
      </c>
      <c r="AB791" s="15" t="str">
        <f>IF(H791="","",IF(Z791="SI",H791*(1+'INPUTS Y LISTAS'!$B$15),'Modelo Estadistico'!H791))</f>
        <v/>
      </c>
      <c r="AC791" s="15" t="str">
        <f>IF(I791="","",IF(Z791="SI",I791*(1+'INPUTS Y LISTAS'!$B$15),'Modelo Estadistico'!I791))</f>
        <v/>
      </c>
      <c r="AD791" s="15" t="str">
        <f>IF(J791="","",IF(Z791="SI",J791*(1+'INPUTS Y LISTAS'!$B$15),'Modelo Estadistico'!J791))</f>
        <v/>
      </c>
      <c r="AE791" s="15" t="str">
        <f>IF(K791="","",IF(Z791="SI",K791*(1+'INPUTS Y LISTAS'!$B$15),'Modelo Estadistico'!K791))</f>
        <v/>
      </c>
      <c r="AF791" s="15" t="str">
        <f>IF(L791="","",IF(Z791="SI",L791*(1+'INPUTS Y LISTAS'!$B$15),'Modelo Estadistico'!L791))</f>
        <v/>
      </c>
      <c r="AG791" s="15" t="str">
        <f>IF(M791="","",IF(Z791="SI",M791*(1+'INPUTS Y LISTAS'!$B$15),'Modelo Estadistico'!M791))</f>
        <v/>
      </c>
      <c r="AH791" s="15" t="str">
        <f>IF(N791="","",IF(Z791="SI",N791*(1+'INPUTS Y LISTAS'!$B$15),'Modelo Estadistico'!N791))</f>
        <v/>
      </c>
      <c r="AI791" s="15" t="str">
        <f>IF(O791="","",IF(Z791="SI",O791*(1+'INPUTS Y LISTAS'!$B$15),'Modelo Estadistico'!O791))</f>
        <v/>
      </c>
      <c r="AJ791" s="15" t="str">
        <f>IF(P791="","",IF(Z791="SI",P791*(1+'INPUTS Y LISTAS'!$B$15),'Modelo Estadistico'!P791))</f>
        <v/>
      </c>
      <c r="AK791" s="15" t="str">
        <f>IF(Q791="","",IF(Z791="SI",Q791*(1+'INPUTS Y LISTAS'!$B$15),'Modelo Estadistico'!Q791))</f>
        <v/>
      </c>
      <c r="AL791" s="15" t="str">
        <f>IF(R791="","",IF(Z791="SI",R791*(1+'INPUTS Y LISTAS'!$B$15),'Modelo Estadistico'!R791))</f>
        <v/>
      </c>
      <c r="AM791" s="15" t="str">
        <f>IF(S791="","",IF(Z791="SI",S791*(1+'INPUTS Y LISTAS'!$B$15),'Modelo Estadistico'!S791))</f>
        <v/>
      </c>
      <c r="AN791" s="15" t="str">
        <f>IF(T791="","",IF(Z791="SI",T791*(1+'INPUTS Y LISTAS'!$B$15),'Modelo Estadistico'!T791))</f>
        <v/>
      </c>
      <c r="AO791" s="15" t="str">
        <f>IF(U791="","",IF(Z791="SI",U791*(1+'INPUTS Y LISTAS'!$B$15),'Modelo Estadistico'!U791))</f>
        <v/>
      </c>
      <c r="AP791" s="15" t="str">
        <f>IF(V791="","",IF(Z791="SI",V791*(1+'INPUTS Y LISTAS'!$B$15),'Modelo Estadistico'!V791))</f>
        <v/>
      </c>
      <c r="AQ791" s="15" t="str">
        <f>IF(W791="","",IF(Z791="SI",W791*(1+'INPUTS Y LISTAS'!$B$15),'Modelo Estadistico'!W791))</f>
        <v/>
      </c>
      <c r="AR791" s="15" t="str">
        <f>IF(X791="","",IF(Z791="SI",X791*(1+'INPUTS Y LISTAS'!$B$15),'Modelo Estadistico'!X791))</f>
        <v/>
      </c>
      <c r="AS791" s="71"/>
      <c r="AT791" s="29" t="str">
        <f t="shared" si="754"/>
        <v/>
      </c>
      <c r="AU791" s="15" t="str">
        <f t="shared" si="755"/>
        <v/>
      </c>
      <c r="AV791" s="15" t="str">
        <f t="shared" si="756"/>
        <v/>
      </c>
      <c r="AW791" s="30" t="str">
        <f t="shared" si="757"/>
        <v/>
      </c>
      <c r="AX791" s="28" t="str">
        <f t="shared" si="790"/>
        <v/>
      </c>
      <c r="AY791" s="16" t="str">
        <f t="shared" si="762"/>
        <v/>
      </c>
      <c r="AZ791" s="16" t="str">
        <f t="shared" si="763"/>
        <v/>
      </c>
      <c r="BA791" s="16" t="str">
        <f t="shared" si="764"/>
        <v/>
      </c>
      <c r="BB791" s="16" t="str">
        <f t="shared" si="765"/>
        <v/>
      </c>
      <c r="BC791" s="16" t="str">
        <f t="shared" si="766"/>
        <v/>
      </c>
      <c r="BD791" s="16" t="str">
        <f t="shared" si="767"/>
        <v/>
      </c>
      <c r="BE791" s="16" t="str">
        <f t="shared" si="768"/>
        <v/>
      </c>
      <c r="BF791" s="16" t="str">
        <f t="shared" si="769"/>
        <v/>
      </c>
      <c r="BG791" s="16" t="str">
        <f t="shared" si="770"/>
        <v/>
      </c>
      <c r="BH791" s="16" t="str">
        <f t="shared" si="771"/>
        <v/>
      </c>
      <c r="BI791" s="16" t="str">
        <f t="shared" si="772"/>
        <v/>
      </c>
      <c r="BJ791" s="16" t="str">
        <f t="shared" si="773"/>
        <v/>
      </c>
      <c r="BK791" s="16" t="str">
        <f t="shared" si="774"/>
        <v/>
      </c>
      <c r="BL791" s="16" t="str">
        <f t="shared" si="775"/>
        <v/>
      </c>
      <c r="BM791" s="16"/>
      <c r="BN791" s="16" t="str">
        <f t="shared" si="776"/>
        <v/>
      </c>
      <c r="BO791" s="16" t="str">
        <f t="shared" si="777"/>
        <v/>
      </c>
      <c r="BP791" s="28" t="str">
        <f t="shared" si="778"/>
        <v/>
      </c>
      <c r="BQ791" s="16" t="str">
        <f t="shared" si="779"/>
        <v/>
      </c>
      <c r="BR791" s="16" t="str">
        <f t="shared" si="780"/>
        <v/>
      </c>
      <c r="BS791" s="16" t="str">
        <f t="shared" si="781"/>
        <v/>
      </c>
      <c r="BT791" s="16" t="str">
        <f t="shared" si="782"/>
        <v/>
      </c>
      <c r="BU791" s="16" t="str">
        <f t="shared" si="783"/>
        <v/>
      </c>
      <c r="BV791" s="16" t="str">
        <f t="shared" si="784"/>
        <v/>
      </c>
      <c r="BW791" s="16" t="str">
        <f t="shared" si="785"/>
        <v/>
      </c>
      <c r="BX791" s="16" t="str">
        <f t="shared" si="786"/>
        <v/>
      </c>
      <c r="BY791" s="16" t="str">
        <f t="shared" si="787"/>
        <v/>
      </c>
      <c r="BZ791" s="16" t="str">
        <f t="shared" si="788"/>
        <v/>
      </c>
      <c r="CA791" s="16" t="str">
        <f t="shared" si="788"/>
        <v/>
      </c>
      <c r="CB791" s="16" t="str">
        <f t="shared" si="788"/>
        <v/>
      </c>
      <c r="CC791" s="16" t="str">
        <f t="shared" si="788"/>
        <v/>
      </c>
      <c r="CD791" s="16" t="str">
        <f t="shared" si="788"/>
        <v/>
      </c>
      <c r="CE791" s="16" t="str">
        <f t="shared" si="788"/>
        <v/>
      </c>
      <c r="CF791" s="16" t="str">
        <f t="shared" si="788"/>
        <v/>
      </c>
      <c r="CG791" s="16" t="str">
        <f t="shared" si="788"/>
        <v/>
      </c>
      <c r="CH791" s="66" t="str">
        <f t="shared" si="789"/>
        <v/>
      </c>
      <c r="CI791" s="42" t="str">
        <f t="shared" si="801"/>
        <v/>
      </c>
      <c r="CJ791" s="42" t="str">
        <f t="shared" si="802"/>
        <v/>
      </c>
      <c r="CK791" s="42" t="str">
        <f t="shared" si="803"/>
        <v/>
      </c>
      <c r="CL791" s="42" t="str">
        <f t="shared" si="804"/>
        <v/>
      </c>
      <c r="CM791" s="42" t="str">
        <f t="shared" si="805"/>
        <v/>
      </c>
      <c r="CN791" s="65">
        <f t="shared" si="791"/>
        <v>0</v>
      </c>
      <c r="CO791" s="73"/>
      <c r="CP791" s="41">
        <f t="shared" si="758"/>
        <v>0</v>
      </c>
      <c r="CQ791" s="39">
        <f t="shared" si="759"/>
        <v>0</v>
      </c>
      <c r="CR791" s="40">
        <f t="shared" si="760"/>
        <v>0</v>
      </c>
      <c r="CS791" s="134">
        <f t="shared" si="761"/>
        <v>0</v>
      </c>
      <c r="CT791" s="17"/>
      <c r="CU791" s="129"/>
      <c r="CV791" s="130">
        <f t="shared" si="792"/>
        <v>0</v>
      </c>
      <c r="CW791" s="134">
        <f t="shared" si="793"/>
        <v>0</v>
      </c>
      <c r="CX791" s="131">
        <f>+IF($I$7="SI",'INPUTS Y LISTAS'!$B$31,0)</f>
        <v>0</v>
      </c>
      <c r="CY791" s="132"/>
      <c r="CZ791" s="130">
        <f t="shared" si="794"/>
        <v>0</v>
      </c>
      <c r="DA791" s="134">
        <f t="shared" si="795"/>
        <v>0</v>
      </c>
      <c r="DB791" s="131">
        <f>+IF($I$7="SI",'INPUTS Y LISTAS'!$B$32,0)</f>
        <v>0</v>
      </c>
      <c r="DC791" s="132"/>
      <c r="DD791" s="130">
        <f t="shared" si="796"/>
        <v>0</v>
      </c>
      <c r="DE791" s="134">
        <f t="shared" si="797"/>
        <v>0</v>
      </c>
      <c r="DF791" s="131">
        <f>+IF($I$7="SI",'INPUTS Y LISTAS'!$B$33,0)</f>
        <v>0</v>
      </c>
      <c r="DG791" s="132"/>
      <c r="DH791" s="130">
        <f t="shared" si="798"/>
        <v>0</v>
      </c>
      <c r="DI791" s="134">
        <f t="shared" si="799"/>
        <v>0</v>
      </c>
      <c r="DJ791" s="136">
        <f t="shared" si="800"/>
        <v>0</v>
      </c>
    </row>
    <row r="792" spans="3:114" ht="15.75" hidden="1" outlineLevel="2" x14ac:dyDescent="0.2">
      <c r="C792" s="14">
        <f t="shared" si="751"/>
        <v>778</v>
      </c>
      <c r="D792" s="72"/>
      <c r="E792" s="69">
        <v>1</v>
      </c>
      <c r="F792" s="69"/>
      <c r="G792" s="70"/>
      <c r="H792" s="70"/>
      <c r="I792" s="70"/>
      <c r="J792" s="70"/>
      <c r="K792" s="70"/>
      <c r="L792" s="70"/>
      <c r="M792" s="70"/>
      <c r="N792" s="70"/>
      <c r="O792" s="70"/>
      <c r="P792" s="70"/>
      <c r="Q792" s="70"/>
      <c r="R792" s="70"/>
      <c r="S792" s="70"/>
      <c r="T792" s="70"/>
      <c r="U792" s="70"/>
      <c r="V792" s="70"/>
      <c r="W792" s="70"/>
      <c r="X792" s="70"/>
      <c r="Y792" s="71"/>
      <c r="Z792" s="87" t="s">
        <v>16</v>
      </c>
      <c r="AA792" s="15" t="str">
        <f>IF(G792="","",IF(Z792="SI",G792*(1+'INPUTS Y LISTAS'!$B$15),'Modelo Estadistico'!G792))</f>
        <v/>
      </c>
      <c r="AB792" s="15" t="str">
        <f>IF(H792="","",IF(Z792="SI",H792*(1+'INPUTS Y LISTAS'!$B$15),'Modelo Estadistico'!H792))</f>
        <v/>
      </c>
      <c r="AC792" s="15" t="str">
        <f>IF(I792="","",IF(Z792="SI",I792*(1+'INPUTS Y LISTAS'!$B$15),'Modelo Estadistico'!I792))</f>
        <v/>
      </c>
      <c r="AD792" s="15" t="str">
        <f>IF(J792="","",IF(Z792="SI",J792*(1+'INPUTS Y LISTAS'!$B$15),'Modelo Estadistico'!J792))</f>
        <v/>
      </c>
      <c r="AE792" s="15" t="str">
        <f>IF(K792="","",IF(Z792="SI",K792*(1+'INPUTS Y LISTAS'!$B$15),'Modelo Estadistico'!K792))</f>
        <v/>
      </c>
      <c r="AF792" s="15" t="str">
        <f>IF(L792="","",IF(Z792="SI",L792*(1+'INPUTS Y LISTAS'!$B$15),'Modelo Estadistico'!L792))</f>
        <v/>
      </c>
      <c r="AG792" s="15" t="str">
        <f>IF(M792="","",IF(Z792="SI",M792*(1+'INPUTS Y LISTAS'!$B$15),'Modelo Estadistico'!M792))</f>
        <v/>
      </c>
      <c r="AH792" s="15" t="str">
        <f>IF(N792="","",IF(Z792="SI",N792*(1+'INPUTS Y LISTAS'!$B$15),'Modelo Estadistico'!N792))</f>
        <v/>
      </c>
      <c r="AI792" s="15" t="str">
        <f>IF(O792="","",IF(Z792="SI",O792*(1+'INPUTS Y LISTAS'!$B$15),'Modelo Estadistico'!O792))</f>
        <v/>
      </c>
      <c r="AJ792" s="15" t="str">
        <f>IF(P792="","",IF(Z792="SI",P792*(1+'INPUTS Y LISTAS'!$B$15),'Modelo Estadistico'!P792))</f>
        <v/>
      </c>
      <c r="AK792" s="15" t="str">
        <f>IF(Q792="","",IF(Z792="SI",Q792*(1+'INPUTS Y LISTAS'!$B$15),'Modelo Estadistico'!Q792))</f>
        <v/>
      </c>
      <c r="AL792" s="15" t="str">
        <f>IF(R792="","",IF(Z792="SI",R792*(1+'INPUTS Y LISTAS'!$B$15),'Modelo Estadistico'!R792))</f>
        <v/>
      </c>
      <c r="AM792" s="15" t="str">
        <f>IF(S792="","",IF(Z792="SI",S792*(1+'INPUTS Y LISTAS'!$B$15),'Modelo Estadistico'!S792))</f>
        <v/>
      </c>
      <c r="AN792" s="15" t="str">
        <f>IF(T792="","",IF(Z792="SI",T792*(1+'INPUTS Y LISTAS'!$B$15),'Modelo Estadistico'!T792))</f>
        <v/>
      </c>
      <c r="AO792" s="15" t="str">
        <f>IF(U792="","",IF(Z792="SI",U792*(1+'INPUTS Y LISTAS'!$B$15),'Modelo Estadistico'!U792))</f>
        <v/>
      </c>
      <c r="AP792" s="15" t="str">
        <f>IF(V792="","",IF(Z792="SI",V792*(1+'INPUTS Y LISTAS'!$B$15),'Modelo Estadistico'!V792))</f>
        <v/>
      </c>
      <c r="AQ792" s="15" t="str">
        <f>IF(W792="","",IF(Z792="SI",W792*(1+'INPUTS Y LISTAS'!$B$15),'Modelo Estadistico'!W792))</f>
        <v/>
      </c>
      <c r="AR792" s="15" t="str">
        <f>IF(X792="","",IF(Z792="SI",X792*(1+'INPUTS Y LISTAS'!$B$15),'Modelo Estadistico'!X792))</f>
        <v/>
      </c>
      <c r="AS792" s="71"/>
      <c r="AT792" s="29" t="str">
        <f t="shared" si="754"/>
        <v/>
      </c>
      <c r="AU792" s="15" t="str">
        <f t="shared" si="755"/>
        <v/>
      </c>
      <c r="AV792" s="15" t="str">
        <f t="shared" si="756"/>
        <v/>
      </c>
      <c r="AW792" s="30" t="str">
        <f t="shared" si="757"/>
        <v/>
      </c>
      <c r="AX792" s="28" t="str">
        <f t="shared" si="790"/>
        <v/>
      </c>
      <c r="AY792" s="16" t="str">
        <f t="shared" si="762"/>
        <v/>
      </c>
      <c r="AZ792" s="16" t="str">
        <f t="shared" si="763"/>
        <v/>
      </c>
      <c r="BA792" s="16" t="str">
        <f t="shared" si="764"/>
        <v/>
      </c>
      <c r="BB792" s="16" t="str">
        <f t="shared" si="765"/>
        <v/>
      </c>
      <c r="BC792" s="16" t="str">
        <f t="shared" si="766"/>
        <v/>
      </c>
      <c r="BD792" s="16" t="str">
        <f t="shared" si="767"/>
        <v/>
      </c>
      <c r="BE792" s="16" t="str">
        <f t="shared" si="768"/>
        <v/>
      </c>
      <c r="BF792" s="16" t="str">
        <f t="shared" si="769"/>
        <v/>
      </c>
      <c r="BG792" s="16" t="str">
        <f t="shared" si="770"/>
        <v/>
      </c>
      <c r="BH792" s="16" t="str">
        <f t="shared" si="771"/>
        <v/>
      </c>
      <c r="BI792" s="16" t="str">
        <f t="shared" si="772"/>
        <v/>
      </c>
      <c r="BJ792" s="16" t="str">
        <f t="shared" si="773"/>
        <v/>
      </c>
      <c r="BK792" s="16" t="str">
        <f t="shared" si="774"/>
        <v/>
      </c>
      <c r="BL792" s="16" t="str">
        <f t="shared" si="775"/>
        <v/>
      </c>
      <c r="BM792" s="16"/>
      <c r="BN792" s="16" t="str">
        <f t="shared" si="776"/>
        <v/>
      </c>
      <c r="BO792" s="16" t="str">
        <f t="shared" si="777"/>
        <v/>
      </c>
      <c r="BP792" s="28" t="str">
        <f t="shared" si="778"/>
        <v/>
      </c>
      <c r="BQ792" s="16" t="str">
        <f t="shared" si="779"/>
        <v/>
      </c>
      <c r="BR792" s="16" t="str">
        <f t="shared" si="780"/>
        <v/>
      </c>
      <c r="BS792" s="16" t="str">
        <f t="shared" si="781"/>
        <v/>
      </c>
      <c r="BT792" s="16" t="str">
        <f t="shared" si="782"/>
        <v/>
      </c>
      <c r="BU792" s="16" t="str">
        <f t="shared" si="783"/>
        <v/>
      </c>
      <c r="BV792" s="16" t="str">
        <f t="shared" si="784"/>
        <v/>
      </c>
      <c r="BW792" s="16" t="str">
        <f t="shared" si="785"/>
        <v/>
      </c>
      <c r="BX792" s="16" t="str">
        <f t="shared" si="786"/>
        <v/>
      </c>
      <c r="BY792" s="16" t="str">
        <f t="shared" si="787"/>
        <v/>
      </c>
      <c r="BZ792" s="16" t="str">
        <f t="shared" si="788"/>
        <v/>
      </c>
      <c r="CA792" s="16" t="str">
        <f t="shared" si="788"/>
        <v/>
      </c>
      <c r="CB792" s="16" t="str">
        <f t="shared" si="788"/>
        <v/>
      </c>
      <c r="CC792" s="16" t="str">
        <f t="shared" si="788"/>
        <v/>
      </c>
      <c r="CD792" s="16" t="str">
        <f t="shared" si="788"/>
        <v/>
      </c>
      <c r="CE792" s="16" t="str">
        <f t="shared" si="788"/>
        <v/>
      </c>
      <c r="CF792" s="16" t="str">
        <f t="shared" si="788"/>
        <v/>
      </c>
      <c r="CG792" s="16" t="str">
        <f t="shared" si="788"/>
        <v/>
      </c>
      <c r="CH792" s="66" t="str">
        <f t="shared" si="789"/>
        <v/>
      </c>
      <c r="CI792" s="42" t="str">
        <f t="shared" si="801"/>
        <v/>
      </c>
      <c r="CJ792" s="42" t="str">
        <f t="shared" si="802"/>
        <v/>
      </c>
      <c r="CK792" s="42" t="str">
        <f t="shared" si="803"/>
        <v/>
      </c>
      <c r="CL792" s="42" t="str">
        <f t="shared" si="804"/>
        <v/>
      </c>
      <c r="CM792" s="42" t="str">
        <f t="shared" si="805"/>
        <v/>
      </c>
      <c r="CN792" s="65">
        <f t="shared" si="791"/>
        <v>0</v>
      </c>
      <c r="CO792" s="73"/>
      <c r="CP792" s="41">
        <f t="shared" si="758"/>
        <v>0</v>
      </c>
      <c r="CQ792" s="39">
        <f t="shared" si="759"/>
        <v>0</v>
      </c>
      <c r="CR792" s="40">
        <f t="shared" si="760"/>
        <v>0</v>
      </c>
      <c r="CS792" s="134">
        <f t="shared" si="761"/>
        <v>0</v>
      </c>
      <c r="CT792" s="17"/>
      <c r="CU792" s="129"/>
      <c r="CV792" s="130">
        <f t="shared" si="792"/>
        <v>0</v>
      </c>
      <c r="CW792" s="134">
        <f t="shared" si="793"/>
        <v>0</v>
      </c>
      <c r="CX792" s="131">
        <f>+IF($I$7="SI",'INPUTS Y LISTAS'!$B$31,0)</f>
        <v>0</v>
      </c>
      <c r="CY792" s="132"/>
      <c r="CZ792" s="130">
        <f t="shared" si="794"/>
        <v>0</v>
      </c>
      <c r="DA792" s="134">
        <f t="shared" si="795"/>
        <v>0</v>
      </c>
      <c r="DB792" s="131">
        <f>+IF($I$7="SI",'INPUTS Y LISTAS'!$B$32,0)</f>
        <v>0</v>
      </c>
      <c r="DC792" s="132"/>
      <c r="DD792" s="130">
        <f t="shared" si="796"/>
        <v>0</v>
      </c>
      <c r="DE792" s="134">
        <f t="shared" si="797"/>
        <v>0</v>
      </c>
      <c r="DF792" s="131">
        <f>+IF($I$7="SI",'INPUTS Y LISTAS'!$B$33,0)</f>
        <v>0</v>
      </c>
      <c r="DG792" s="132"/>
      <c r="DH792" s="130">
        <f t="shared" si="798"/>
        <v>0</v>
      </c>
      <c r="DI792" s="134">
        <f t="shared" si="799"/>
        <v>0</v>
      </c>
      <c r="DJ792" s="136">
        <f t="shared" si="800"/>
        <v>0</v>
      </c>
    </row>
    <row r="793" spans="3:114" ht="15.75" hidden="1" outlineLevel="2" x14ac:dyDescent="0.2">
      <c r="C793" s="14">
        <f t="shared" si="751"/>
        <v>779</v>
      </c>
      <c r="D793" s="72"/>
      <c r="E793" s="69">
        <v>1</v>
      </c>
      <c r="F793" s="69"/>
      <c r="G793" s="70"/>
      <c r="H793" s="70"/>
      <c r="I793" s="70"/>
      <c r="J793" s="70"/>
      <c r="K793" s="70"/>
      <c r="L793" s="70"/>
      <c r="M793" s="70"/>
      <c r="N793" s="70"/>
      <c r="O793" s="70"/>
      <c r="P793" s="70"/>
      <c r="Q793" s="70"/>
      <c r="R793" s="70"/>
      <c r="S793" s="70"/>
      <c r="T793" s="70"/>
      <c r="U793" s="70"/>
      <c r="V793" s="70"/>
      <c r="W793" s="70"/>
      <c r="X793" s="70"/>
      <c r="Y793" s="71"/>
      <c r="Z793" s="87" t="s">
        <v>16</v>
      </c>
      <c r="AA793" s="15" t="str">
        <f>IF(G793="","",IF(Z793="SI",G793*(1+'INPUTS Y LISTAS'!$B$15),'Modelo Estadistico'!G793))</f>
        <v/>
      </c>
      <c r="AB793" s="15" t="str">
        <f>IF(H793="","",IF(Z793="SI",H793*(1+'INPUTS Y LISTAS'!$B$15),'Modelo Estadistico'!H793))</f>
        <v/>
      </c>
      <c r="AC793" s="15" t="str">
        <f>IF(I793="","",IF(Z793="SI",I793*(1+'INPUTS Y LISTAS'!$B$15),'Modelo Estadistico'!I793))</f>
        <v/>
      </c>
      <c r="AD793" s="15" t="str">
        <f>IF(J793="","",IF(Z793="SI",J793*(1+'INPUTS Y LISTAS'!$B$15),'Modelo Estadistico'!J793))</f>
        <v/>
      </c>
      <c r="AE793" s="15" t="str">
        <f>IF(K793="","",IF(Z793="SI",K793*(1+'INPUTS Y LISTAS'!$B$15),'Modelo Estadistico'!K793))</f>
        <v/>
      </c>
      <c r="AF793" s="15" t="str">
        <f>IF(L793="","",IF(Z793="SI",L793*(1+'INPUTS Y LISTAS'!$B$15),'Modelo Estadistico'!L793))</f>
        <v/>
      </c>
      <c r="AG793" s="15" t="str">
        <f>IF(M793="","",IF(Z793="SI",M793*(1+'INPUTS Y LISTAS'!$B$15),'Modelo Estadistico'!M793))</f>
        <v/>
      </c>
      <c r="AH793" s="15" t="str">
        <f>IF(N793="","",IF(Z793="SI",N793*(1+'INPUTS Y LISTAS'!$B$15),'Modelo Estadistico'!N793))</f>
        <v/>
      </c>
      <c r="AI793" s="15" t="str">
        <f>IF(O793="","",IF(Z793="SI",O793*(1+'INPUTS Y LISTAS'!$B$15),'Modelo Estadistico'!O793))</f>
        <v/>
      </c>
      <c r="AJ793" s="15" t="str">
        <f>IF(P793="","",IF(Z793="SI",P793*(1+'INPUTS Y LISTAS'!$B$15),'Modelo Estadistico'!P793))</f>
        <v/>
      </c>
      <c r="AK793" s="15" t="str">
        <f>IF(Q793="","",IF(Z793="SI",Q793*(1+'INPUTS Y LISTAS'!$B$15),'Modelo Estadistico'!Q793))</f>
        <v/>
      </c>
      <c r="AL793" s="15" t="str">
        <f>IF(R793="","",IF(Z793="SI",R793*(1+'INPUTS Y LISTAS'!$B$15),'Modelo Estadistico'!R793))</f>
        <v/>
      </c>
      <c r="AM793" s="15" t="str">
        <f>IF(S793="","",IF(Z793="SI",S793*(1+'INPUTS Y LISTAS'!$B$15),'Modelo Estadistico'!S793))</f>
        <v/>
      </c>
      <c r="AN793" s="15" t="str">
        <f>IF(T793="","",IF(Z793="SI",T793*(1+'INPUTS Y LISTAS'!$B$15),'Modelo Estadistico'!T793))</f>
        <v/>
      </c>
      <c r="AO793" s="15" t="str">
        <f>IF(U793="","",IF(Z793="SI",U793*(1+'INPUTS Y LISTAS'!$B$15),'Modelo Estadistico'!U793))</f>
        <v/>
      </c>
      <c r="AP793" s="15" t="str">
        <f>IF(V793="","",IF(Z793="SI",V793*(1+'INPUTS Y LISTAS'!$B$15),'Modelo Estadistico'!V793))</f>
        <v/>
      </c>
      <c r="AQ793" s="15" t="str">
        <f>IF(W793="","",IF(Z793="SI",W793*(1+'INPUTS Y LISTAS'!$B$15),'Modelo Estadistico'!W793))</f>
        <v/>
      </c>
      <c r="AR793" s="15" t="str">
        <f>IF(X793="","",IF(Z793="SI",X793*(1+'INPUTS Y LISTAS'!$B$15),'Modelo Estadistico'!X793))</f>
        <v/>
      </c>
      <c r="AS793" s="71"/>
      <c r="AT793" s="29" t="str">
        <f t="shared" si="754"/>
        <v/>
      </c>
      <c r="AU793" s="15" t="str">
        <f t="shared" si="755"/>
        <v/>
      </c>
      <c r="AV793" s="15" t="str">
        <f t="shared" si="756"/>
        <v/>
      </c>
      <c r="AW793" s="30" t="str">
        <f t="shared" si="757"/>
        <v/>
      </c>
      <c r="AX793" s="28" t="str">
        <f t="shared" si="790"/>
        <v/>
      </c>
      <c r="AY793" s="16" t="str">
        <f t="shared" si="762"/>
        <v/>
      </c>
      <c r="AZ793" s="16" t="str">
        <f t="shared" si="763"/>
        <v/>
      </c>
      <c r="BA793" s="16" t="str">
        <f t="shared" si="764"/>
        <v/>
      </c>
      <c r="BB793" s="16" t="str">
        <f t="shared" si="765"/>
        <v/>
      </c>
      <c r="BC793" s="16" t="str">
        <f t="shared" si="766"/>
        <v/>
      </c>
      <c r="BD793" s="16" t="str">
        <f t="shared" si="767"/>
        <v/>
      </c>
      <c r="BE793" s="16" t="str">
        <f t="shared" si="768"/>
        <v/>
      </c>
      <c r="BF793" s="16" t="str">
        <f t="shared" si="769"/>
        <v/>
      </c>
      <c r="BG793" s="16" t="str">
        <f t="shared" si="770"/>
        <v/>
      </c>
      <c r="BH793" s="16" t="str">
        <f t="shared" si="771"/>
        <v/>
      </c>
      <c r="BI793" s="16" t="str">
        <f t="shared" si="772"/>
        <v/>
      </c>
      <c r="BJ793" s="16" t="str">
        <f t="shared" si="773"/>
        <v/>
      </c>
      <c r="BK793" s="16" t="str">
        <f t="shared" si="774"/>
        <v/>
      </c>
      <c r="BL793" s="16" t="str">
        <f t="shared" si="775"/>
        <v/>
      </c>
      <c r="BM793" s="16"/>
      <c r="BN793" s="16" t="str">
        <f t="shared" si="776"/>
        <v/>
      </c>
      <c r="BO793" s="16" t="str">
        <f t="shared" si="777"/>
        <v/>
      </c>
      <c r="BP793" s="28" t="str">
        <f t="shared" si="778"/>
        <v/>
      </c>
      <c r="BQ793" s="16" t="str">
        <f t="shared" si="779"/>
        <v/>
      </c>
      <c r="BR793" s="16" t="str">
        <f t="shared" si="780"/>
        <v/>
      </c>
      <c r="BS793" s="16" t="str">
        <f t="shared" si="781"/>
        <v/>
      </c>
      <c r="BT793" s="16" t="str">
        <f t="shared" si="782"/>
        <v/>
      </c>
      <c r="BU793" s="16" t="str">
        <f t="shared" si="783"/>
        <v/>
      </c>
      <c r="BV793" s="16" t="str">
        <f t="shared" si="784"/>
        <v/>
      </c>
      <c r="BW793" s="16" t="str">
        <f t="shared" si="785"/>
        <v/>
      </c>
      <c r="BX793" s="16" t="str">
        <f t="shared" si="786"/>
        <v/>
      </c>
      <c r="BY793" s="16" t="str">
        <f t="shared" si="787"/>
        <v/>
      </c>
      <c r="BZ793" s="16" t="str">
        <f t="shared" si="788"/>
        <v/>
      </c>
      <c r="CA793" s="16" t="str">
        <f t="shared" si="788"/>
        <v/>
      </c>
      <c r="CB793" s="16" t="str">
        <f t="shared" si="788"/>
        <v/>
      </c>
      <c r="CC793" s="16" t="str">
        <f t="shared" si="788"/>
        <v/>
      </c>
      <c r="CD793" s="16" t="str">
        <f t="shared" si="788"/>
        <v/>
      </c>
      <c r="CE793" s="16" t="str">
        <f t="shared" si="788"/>
        <v/>
      </c>
      <c r="CF793" s="16" t="str">
        <f t="shared" si="788"/>
        <v/>
      </c>
      <c r="CG793" s="16" t="str">
        <f t="shared" si="788"/>
        <v/>
      </c>
      <c r="CH793" s="66" t="str">
        <f t="shared" si="789"/>
        <v/>
      </c>
      <c r="CI793" s="42" t="str">
        <f t="shared" si="801"/>
        <v/>
      </c>
      <c r="CJ793" s="42" t="str">
        <f t="shared" si="802"/>
        <v/>
      </c>
      <c r="CK793" s="42" t="str">
        <f t="shared" si="803"/>
        <v/>
      </c>
      <c r="CL793" s="42" t="str">
        <f t="shared" si="804"/>
        <v/>
      </c>
      <c r="CM793" s="42" t="str">
        <f t="shared" si="805"/>
        <v/>
      </c>
      <c r="CN793" s="65">
        <f t="shared" si="791"/>
        <v>0</v>
      </c>
      <c r="CO793" s="73"/>
      <c r="CP793" s="41">
        <f t="shared" si="758"/>
        <v>0</v>
      </c>
      <c r="CQ793" s="39">
        <f t="shared" si="759"/>
        <v>0</v>
      </c>
      <c r="CR793" s="40">
        <f t="shared" si="760"/>
        <v>0</v>
      </c>
      <c r="CS793" s="134">
        <f t="shared" si="761"/>
        <v>0</v>
      </c>
      <c r="CT793" s="17"/>
      <c r="CU793" s="129"/>
      <c r="CV793" s="130">
        <f t="shared" si="792"/>
        <v>0</v>
      </c>
      <c r="CW793" s="134">
        <f t="shared" si="793"/>
        <v>0</v>
      </c>
      <c r="CX793" s="131">
        <f>+IF($I$7="SI",'INPUTS Y LISTAS'!$B$31,0)</f>
        <v>0</v>
      </c>
      <c r="CY793" s="132"/>
      <c r="CZ793" s="130">
        <f t="shared" si="794"/>
        <v>0</v>
      </c>
      <c r="DA793" s="134">
        <f t="shared" si="795"/>
        <v>0</v>
      </c>
      <c r="DB793" s="131">
        <f>+IF($I$7="SI",'INPUTS Y LISTAS'!$B$32,0)</f>
        <v>0</v>
      </c>
      <c r="DC793" s="132"/>
      <c r="DD793" s="130">
        <f t="shared" si="796"/>
        <v>0</v>
      </c>
      <c r="DE793" s="134">
        <f t="shared" si="797"/>
        <v>0</v>
      </c>
      <c r="DF793" s="131">
        <f>+IF($I$7="SI",'INPUTS Y LISTAS'!$B$33,0)</f>
        <v>0</v>
      </c>
      <c r="DG793" s="132"/>
      <c r="DH793" s="130">
        <f t="shared" si="798"/>
        <v>0</v>
      </c>
      <c r="DI793" s="134">
        <f t="shared" si="799"/>
        <v>0</v>
      </c>
      <c r="DJ793" s="136">
        <f t="shared" si="800"/>
        <v>0</v>
      </c>
    </row>
    <row r="794" spans="3:114" ht="15.75" hidden="1" outlineLevel="2" x14ac:dyDescent="0.2">
      <c r="C794" s="14">
        <f t="shared" si="751"/>
        <v>780</v>
      </c>
      <c r="D794" s="72"/>
      <c r="E794" s="69">
        <v>1</v>
      </c>
      <c r="F794" s="69"/>
      <c r="G794" s="70"/>
      <c r="H794" s="70"/>
      <c r="I794" s="70"/>
      <c r="J794" s="70"/>
      <c r="K794" s="70"/>
      <c r="L794" s="70"/>
      <c r="M794" s="70"/>
      <c r="N794" s="70"/>
      <c r="O794" s="70"/>
      <c r="P794" s="70"/>
      <c r="Q794" s="70"/>
      <c r="R794" s="70"/>
      <c r="S794" s="70"/>
      <c r="T794" s="70"/>
      <c r="U794" s="70"/>
      <c r="V794" s="70"/>
      <c r="W794" s="70"/>
      <c r="X794" s="70"/>
      <c r="Y794" s="71"/>
      <c r="Z794" s="87" t="s">
        <v>16</v>
      </c>
      <c r="AA794" s="15" t="str">
        <f>IF(G794="","",IF(Z794="SI",G794*(1+'INPUTS Y LISTAS'!$B$15),'Modelo Estadistico'!G794))</f>
        <v/>
      </c>
      <c r="AB794" s="15" t="str">
        <f>IF(H794="","",IF(Z794="SI",H794*(1+'INPUTS Y LISTAS'!$B$15),'Modelo Estadistico'!H794))</f>
        <v/>
      </c>
      <c r="AC794" s="15" t="str">
        <f>IF(I794="","",IF(Z794="SI",I794*(1+'INPUTS Y LISTAS'!$B$15),'Modelo Estadistico'!I794))</f>
        <v/>
      </c>
      <c r="AD794" s="15" t="str">
        <f>IF(J794="","",IF(Z794="SI",J794*(1+'INPUTS Y LISTAS'!$B$15),'Modelo Estadistico'!J794))</f>
        <v/>
      </c>
      <c r="AE794" s="15" t="str">
        <f>IF(K794="","",IF(Z794="SI",K794*(1+'INPUTS Y LISTAS'!$B$15),'Modelo Estadistico'!K794))</f>
        <v/>
      </c>
      <c r="AF794" s="15" t="str">
        <f>IF(L794="","",IF(Z794="SI",L794*(1+'INPUTS Y LISTAS'!$B$15),'Modelo Estadistico'!L794))</f>
        <v/>
      </c>
      <c r="AG794" s="15" t="str">
        <f>IF(M794="","",IF(Z794="SI",M794*(1+'INPUTS Y LISTAS'!$B$15),'Modelo Estadistico'!M794))</f>
        <v/>
      </c>
      <c r="AH794" s="15" t="str">
        <f>IF(N794="","",IF(Z794="SI",N794*(1+'INPUTS Y LISTAS'!$B$15),'Modelo Estadistico'!N794))</f>
        <v/>
      </c>
      <c r="AI794" s="15" t="str">
        <f>IF(O794="","",IF(Z794="SI",O794*(1+'INPUTS Y LISTAS'!$B$15),'Modelo Estadistico'!O794))</f>
        <v/>
      </c>
      <c r="AJ794" s="15" t="str">
        <f>IF(P794="","",IF(Z794="SI",P794*(1+'INPUTS Y LISTAS'!$B$15),'Modelo Estadistico'!P794))</f>
        <v/>
      </c>
      <c r="AK794" s="15" t="str">
        <f>IF(Q794="","",IF(Z794="SI",Q794*(1+'INPUTS Y LISTAS'!$B$15),'Modelo Estadistico'!Q794))</f>
        <v/>
      </c>
      <c r="AL794" s="15" t="str">
        <f>IF(R794="","",IF(Z794="SI",R794*(1+'INPUTS Y LISTAS'!$B$15),'Modelo Estadistico'!R794))</f>
        <v/>
      </c>
      <c r="AM794" s="15" t="str">
        <f>IF(S794="","",IF(Z794="SI",S794*(1+'INPUTS Y LISTAS'!$B$15),'Modelo Estadistico'!S794))</f>
        <v/>
      </c>
      <c r="AN794" s="15" t="str">
        <f>IF(T794="","",IF(Z794="SI",T794*(1+'INPUTS Y LISTAS'!$B$15),'Modelo Estadistico'!T794))</f>
        <v/>
      </c>
      <c r="AO794" s="15" t="str">
        <f>IF(U794="","",IF(Z794="SI",U794*(1+'INPUTS Y LISTAS'!$B$15),'Modelo Estadistico'!U794))</f>
        <v/>
      </c>
      <c r="AP794" s="15" t="str">
        <f>IF(V794="","",IF(Z794="SI",V794*(1+'INPUTS Y LISTAS'!$B$15),'Modelo Estadistico'!V794))</f>
        <v/>
      </c>
      <c r="AQ794" s="15" t="str">
        <f>IF(W794="","",IF(Z794="SI",W794*(1+'INPUTS Y LISTAS'!$B$15),'Modelo Estadistico'!W794))</f>
        <v/>
      </c>
      <c r="AR794" s="15" t="str">
        <f>IF(X794="","",IF(Z794="SI",X794*(1+'INPUTS Y LISTAS'!$B$15),'Modelo Estadistico'!X794))</f>
        <v/>
      </c>
      <c r="AS794" s="71"/>
      <c r="AT794" s="29" t="str">
        <f t="shared" si="754"/>
        <v/>
      </c>
      <c r="AU794" s="15" t="str">
        <f t="shared" si="755"/>
        <v/>
      </c>
      <c r="AV794" s="15" t="str">
        <f t="shared" si="756"/>
        <v/>
      </c>
      <c r="AW794" s="30" t="str">
        <f t="shared" si="757"/>
        <v/>
      </c>
      <c r="AX794" s="28" t="str">
        <f t="shared" si="790"/>
        <v/>
      </c>
      <c r="AY794" s="16" t="str">
        <f t="shared" si="762"/>
        <v/>
      </c>
      <c r="AZ794" s="16" t="str">
        <f t="shared" si="763"/>
        <v/>
      </c>
      <c r="BA794" s="16" t="str">
        <f t="shared" si="764"/>
        <v/>
      </c>
      <c r="BB794" s="16" t="str">
        <f t="shared" si="765"/>
        <v/>
      </c>
      <c r="BC794" s="16" t="str">
        <f t="shared" si="766"/>
        <v/>
      </c>
      <c r="BD794" s="16" t="str">
        <f t="shared" si="767"/>
        <v/>
      </c>
      <c r="BE794" s="16" t="str">
        <f t="shared" si="768"/>
        <v/>
      </c>
      <c r="BF794" s="16" t="str">
        <f t="shared" si="769"/>
        <v/>
      </c>
      <c r="BG794" s="16" t="str">
        <f t="shared" si="770"/>
        <v/>
      </c>
      <c r="BH794" s="16" t="str">
        <f t="shared" si="771"/>
        <v/>
      </c>
      <c r="BI794" s="16" t="str">
        <f t="shared" si="772"/>
        <v/>
      </c>
      <c r="BJ794" s="16" t="str">
        <f t="shared" si="773"/>
        <v/>
      </c>
      <c r="BK794" s="16" t="str">
        <f t="shared" si="774"/>
        <v/>
      </c>
      <c r="BL794" s="16" t="str">
        <f t="shared" si="775"/>
        <v/>
      </c>
      <c r="BM794" s="16"/>
      <c r="BN794" s="16" t="str">
        <f t="shared" si="776"/>
        <v/>
      </c>
      <c r="BO794" s="16" t="str">
        <f t="shared" si="777"/>
        <v/>
      </c>
      <c r="BP794" s="28" t="str">
        <f t="shared" si="778"/>
        <v/>
      </c>
      <c r="BQ794" s="16" t="str">
        <f t="shared" si="779"/>
        <v/>
      </c>
      <c r="BR794" s="16" t="str">
        <f t="shared" si="780"/>
        <v/>
      </c>
      <c r="BS794" s="16" t="str">
        <f t="shared" si="781"/>
        <v/>
      </c>
      <c r="BT794" s="16" t="str">
        <f t="shared" si="782"/>
        <v/>
      </c>
      <c r="BU794" s="16" t="str">
        <f t="shared" si="783"/>
        <v/>
      </c>
      <c r="BV794" s="16" t="str">
        <f t="shared" si="784"/>
        <v/>
      </c>
      <c r="BW794" s="16" t="str">
        <f t="shared" si="785"/>
        <v/>
      </c>
      <c r="BX794" s="16" t="str">
        <f t="shared" si="786"/>
        <v/>
      </c>
      <c r="BY794" s="16" t="str">
        <f t="shared" si="787"/>
        <v/>
      </c>
      <c r="BZ794" s="16" t="str">
        <f t="shared" si="788"/>
        <v/>
      </c>
      <c r="CA794" s="16" t="str">
        <f t="shared" si="788"/>
        <v/>
      </c>
      <c r="CB794" s="16" t="str">
        <f t="shared" si="788"/>
        <v/>
      </c>
      <c r="CC794" s="16" t="str">
        <f t="shared" si="788"/>
        <v/>
      </c>
      <c r="CD794" s="16" t="str">
        <f t="shared" si="788"/>
        <v/>
      </c>
      <c r="CE794" s="16" t="str">
        <f t="shared" si="788"/>
        <v/>
      </c>
      <c r="CF794" s="16" t="str">
        <f t="shared" si="788"/>
        <v/>
      </c>
      <c r="CG794" s="16" t="str">
        <f t="shared" si="788"/>
        <v/>
      </c>
      <c r="CH794" s="66" t="str">
        <f t="shared" si="789"/>
        <v/>
      </c>
      <c r="CI794" s="42" t="str">
        <f t="shared" si="801"/>
        <v/>
      </c>
      <c r="CJ794" s="42" t="str">
        <f t="shared" si="802"/>
        <v/>
      </c>
      <c r="CK794" s="42" t="str">
        <f t="shared" si="803"/>
        <v/>
      </c>
      <c r="CL794" s="42" t="str">
        <f t="shared" si="804"/>
        <v/>
      </c>
      <c r="CM794" s="42" t="str">
        <f t="shared" si="805"/>
        <v/>
      </c>
      <c r="CN794" s="65">
        <f t="shared" si="791"/>
        <v>0</v>
      </c>
      <c r="CO794" s="73"/>
      <c r="CP794" s="41">
        <f t="shared" si="758"/>
        <v>0</v>
      </c>
      <c r="CQ794" s="39">
        <f t="shared" si="759"/>
        <v>0</v>
      </c>
      <c r="CR794" s="40">
        <f t="shared" si="760"/>
        <v>0</v>
      </c>
      <c r="CS794" s="134">
        <f t="shared" si="761"/>
        <v>0</v>
      </c>
      <c r="CT794" s="17"/>
      <c r="CU794" s="129"/>
      <c r="CV794" s="130">
        <f t="shared" si="792"/>
        <v>0</v>
      </c>
      <c r="CW794" s="134">
        <f t="shared" si="793"/>
        <v>0</v>
      </c>
      <c r="CX794" s="131">
        <f>+IF($I$7="SI",'INPUTS Y LISTAS'!$B$31,0)</f>
        <v>0</v>
      </c>
      <c r="CY794" s="132"/>
      <c r="CZ794" s="130">
        <f t="shared" si="794"/>
        <v>0</v>
      </c>
      <c r="DA794" s="134">
        <f t="shared" si="795"/>
        <v>0</v>
      </c>
      <c r="DB794" s="131">
        <f>+IF($I$7="SI",'INPUTS Y LISTAS'!$B$32,0)</f>
        <v>0</v>
      </c>
      <c r="DC794" s="132"/>
      <c r="DD794" s="130">
        <f t="shared" si="796"/>
        <v>0</v>
      </c>
      <c r="DE794" s="134">
        <f t="shared" si="797"/>
        <v>0</v>
      </c>
      <c r="DF794" s="131">
        <f>+IF($I$7="SI",'INPUTS Y LISTAS'!$B$33,0)</f>
        <v>0</v>
      </c>
      <c r="DG794" s="132"/>
      <c r="DH794" s="130">
        <f t="shared" si="798"/>
        <v>0</v>
      </c>
      <c r="DI794" s="134">
        <f t="shared" si="799"/>
        <v>0</v>
      </c>
      <c r="DJ794" s="136">
        <f t="shared" si="800"/>
        <v>0</v>
      </c>
    </row>
    <row r="795" spans="3:114" ht="15.75" hidden="1" outlineLevel="2" x14ac:dyDescent="0.2">
      <c r="C795" s="14">
        <f t="shared" si="751"/>
        <v>781</v>
      </c>
      <c r="D795" s="72"/>
      <c r="E795" s="69">
        <v>1</v>
      </c>
      <c r="F795" s="69"/>
      <c r="G795" s="70"/>
      <c r="H795" s="70"/>
      <c r="I795" s="70"/>
      <c r="J795" s="70"/>
      <c r="K795" s="70"/>
      <c r="L795" s="70"/>
      <c r="M795" s="70"/>
      <c r="N795" s="70"/>
      <c r="O795" s="70"/>
      <c r="P795" s="70"/>
      <c r="Q795" s="70"/>
      <c r="R795" s="70"/>
      <c r="S795" s="70"/>
      <c r="T795" s="70"/>
      <c r="U795" s="70"/>
      <c r="V795" s="70"/>
      <c r="W795" s="70"/>
      <c r="X795" s="70"/>
      <c r="Y795" s="71"/>
      <c r="Z795" s="87" t="s">
        <v>16</v>
      </c>
      <c r="AA795" s="15" t="str">
        <f>IF(G795="","",IF(Z795="SI",G795*(1+'INPUTS Y LISTAS'!$B$15),'Modelo Estadistico'!G795))</f>
        <v/>
      </c>
      <c r="AB795" s="15" t="str">
        <f>IF(H795="","",IF(Z795="SI",H795*(1+'INPUTS Y LISTAS'!$B$15),'Modelo Estadistico'!H795))</f>
        <v/>
      </c>
      <c r="AC795" s="15" t="str">
        <f>IF(I795="","",IF(Z795="SI",I795*(1+'INPUTS Y LISTAS'!$B$15),'Modelo Estadistico'!I795))</f>
        <v/>
      </c>
      <c r="AD795" s="15" t="str">
        <f>IF(J795="","",IF(Z795="SI",J795*(1+'INPUTS Y LISTAS'!$B$15),'Modelo Estadistico'!J795))</f>
        <v/>
      </c>
      <c r="AE795" s="15" t="str">
        <f>IF(K795="","",IF(Z795="SI",K795*(1+'INPUTS Y LISTAS'!$B$15),'Modelo Estadistico'!K795))</f>
        <v/>
      </c>
      <c r="AF795" s="15" t="str">
        <f>IF(L795="","",IF(Z795="SI",L795*(1+'INPUTS Y LISTAS'!$B$15),'Modelo Estadistico'!L795))</f>
        <v/>
      </c>
      <c r="AG795" s="15" t="str">
        <f>IF(M795="","",IF(Z795="SI",M795*(1+'INPUTS Y LISTAS'!$B$15),'Modelo Estadistico'!M795))</f>
        <v/>
      </c>
      <c r="AH795" s="15" t="str">
        <f>IF(N795="","",IF(Z795="SI",N795*(1+'INPUTS Y LISTAS'!$B$15),'Modelo Estadistico'!N795))</f>
        <v/>
      </c>
      <c r="AI795" s="15" t="str">
        <f>IF(O795="","",IF(Z795="SI",O795*(1+'INPUTS Y LISTAS'!$B$15),'Modelo Estadistico'!O795))</f>
        <v/>
      </c>
      <c r="AJ795" s="15" t="str">
        <f>IF(P795="","",IF(Z795="SI",P795*(1+'INPUTS Y LISTAS'!$B$15),'Modelo Estadistico'!P795))</f>
        <v/>
      </c>
      <c r="AK795" s="15" t="str">
        <f>IF(Q795="","",IF(Z795="SI",Q795*(1+'INPUTS Y LISTAS'!$B$15),'Modelo Estadistico'!Q795))</f>
        <v/>
      </c>
      <c r="AL795" s="15" t="str">
        <f>IF(R795="","",IF(Z795="SI",R795*(1+'INPUTS Y LISTAS'!$B$15),'Modelo Estadistico'!R795))</f>
        <v/>
      </c>
      <c r="AM795" s="15" t="str">
        <f>IF(S795="","",IF(Z795="SI",S795*(1+'INPUTS Y LISTAS'!$B$15),'Modelo Estadistico'!S795))</f>
        <v/>
      </c>
      <c r="AN795" s="15" t="str">
        <f>IF(T795="","",IF(Z795="SI",T795*(1+'INPUTS Y LISTAS'!$B$15),'Modelo Estadistico'!T795))</f>
        <v/>
      </c>
      <c r="AO795" s="15" t="str">
        <f>IF(U795="","",IF(Z795="SI",U795*(1+'INPUTS Y LISTAS'!$B$15),'Modelo Estadistico'!U795))</f>
        <v/>
      </c>
      <c r="AP795" s="15" t="str">
        <f>IF(V795="","",IF(Z795="SI",V795*(1+'INPUTS Y LISTAS'!$B$15),'Modelo Estadistico'!V795))</f>
        <v/>
      </c>
      <c r="AQ795" s="15" t="str">
        <f>IF(W795="","",IF(Z795="SI",W795*(1+'INPUTS Y LISTAS'!$B$15),'Modelo Estadistico'!W795))</f>
        <v/>
      </c>
      <c r="AR795" s="15" t="str">
        <f>IF(X795="","",IF(Z795="SI",X795*(1+'INPUTS Y LISTAS'!$B$15),'Modelo Estadistico'!X795))</f>
        <v/>
      </c>
      <c r="AS795" s="71"/>
      <c r="AT795" s="29" t="str">
        <f t="shared" si="754"/>
        <v/>
      </c>
      <c r="AU795" s="15" t="str">
        <f t="shared" si="755"/>
        <v/>
      </c>
      <c r="AV795" s="15" t="str">
        <f t="shared" si="756"/>
        <v/>
      </c>
      <c r="AW795" s="30" t="str">
        <f t="shared" si="757"/>
        <v/>
      </c>
      <c r="AX795" s="28" t="str">
        <f t="shared" si="790"/>
        <v/>
      </c>
      <c r="AY795" s="16" t="str">
        <f t="shared" si="762"/>
        <v/>
      </c>
      <c r="AZ795" s="16" t="str">
        <f t="shared" si="763"/>
        <v/>
      </c>
      <c r="BA795" s="16" t="str">
        <f t="shared" si="764"/>
        <v/>
      </c>
      <c r="BB795" s="16" t="str">
        <f t="shared" si="765"/>
        <v/>
      </c>
      <c r="BC795" s="16" t="str">
        <f t="shared" si="766"/>
        <v/>
      </c>
      <c r="BD795" s="16" t="str">
        <f t="shared" si="767"/>
        <v/>
      </c>
      <c r="BE795" s="16" t="str">
        <f t="shared" si="768"/>
        <v/>
      </c>
      <c r="BF795" s="16" t="str">
        <f t="shared" si="769"/>
        <v/>
      </c>
      <c r="BG795" s="16" t="str">
        <f t="shared" si="770"/>
        <v/>
      </c>
      <c r="BH795" s="16" t="str">
        <f t="shared" si="771"/>
        <v/>
      </c>
      <c r="BI795" s="16" t="str">
        <f t="shared" si="772"/>
        <v/>
      </c>
      <c r="BJ795" s="16" t="str">
        <f t="shared" si="773"/>
        <v/>
      </c>
      <c r="BK795" s="16" t="str">
        <f t="shared" si="774"/>
        <v/>
      </c>
      <c r="BL795" s="16" t="str">
        <f t="shared" si="775"/>
        <v/>
      </c>
      <c r="BM795" s="16"/>
      <c r="BN795" s="16" t="str">
        <f t="shared" si="776"/>
        <v/>
      </c>
      <c r="BO795" s="16" t="str">
        <f t="shared" si="777"/>
        <v/>
      </c>
      <c r="BP795" s="28" t="str">
        <f t="shared" si="778"/>
        <v/>
      </c>
      <c r="BQ795" s="16" t="str">
        <f t="shared" si="779"/>
        <v/>
      </c>
      <c r="BR795" s="16" t="str">
        <f t="shared" si="780"/>
        <v/>
      </c>
      <c r="BS795" s="16" t="str">
        <f t="shared" si="781"/>
        <v/>
      </c>
      <c r="BT795" s="16" t="str">
        <f t="shared" si="782"/>
        <v/>
      </c>
      <c r="BU795" s="16" t="str">
        <f t="shared" si="783"/>
        <v/>
      </c>
      <c r="BV795" s="16" t="str">
        <f t="shared" si="784"/>
        <v/>
      </c>
      <c r="BW795" s="16" t="str">
        <f t="shared" si="785"/>
        <v/>
      </c>
      <c r="BX795" s="16" t="str">
        <f t="shared" si="786"/>
        <v/>
      </c>
      <c r="BY795" s="16" t="str">
        <f t="shared" si="787"/>
        <v/>
      </c>
      <c r="BZ795" s="16" t="str">
        <f t="shared" si="788"/>
        <v/>
      </c>
      <c r="CA795" s="16" t="str">
        <f t="shared" si="788"/>
        <v/>
      </c>
      <c r="CB795" s="16" t="str">
        <f t="shared" si="788"/>
        <v/>
      </c>
      <c r="CC795" s="16" t="str">
        <f t="shared" si="788"/>
        <v/>
      </c>
      <c r="CD795" s="16" t="str">
        <f t="shared" si="788"/>
        <v/>
      </c>
      <c r="CE795" s="16" t="str">
        <f t="shared" si="788"/>
        <v/>
      </c>
      <c r="CF795" s="16" t="str">
        <f t="shared" si="788"/>
        <v/>
      </c>
      <c r="CG795" s="16" t="str">
        <f t="shared" si="788"/>
        <v/>
      </c>
      <c r="CH795" s="66" t="str">
        <f t="shared" si="789"/>
        <v/>
      </c>
      <c r="CI795" s="42" t="str">
        <f t="shared" si="801"/>
        <v/>
      </c>
      <c r="CJ795" s="42" t="str">
        <f t="shared" si="802"/>
        <v/>
      </c>
      <c r="CK795" s="42" t="str">
        <f t="shared" si="803"/>
        <v/>
      </c>
      <c r="CL795" s="42" t="str">
        <f t="shared" si="804"/>
        <v/>
      </c>
      <c r="CM795" s="42" t="str">
        <f t="shared" si="805"/>
        <v/>
      </c>
      <c r="CN795" s="65">
        <f t="shared" si="791"/>
        <v>0</v>
      </c>
      <c r="CO795" s="73"/>
      <c r="CP795" s="41">
        <f t="shared" si="758"/>
        <v>0</v>
      </c>
      <c r="CQ795" s="39">
        <f t="shared" si="759"/>
        <v>0</v>
      </c>
      <c r="CR795" s="40">
        <f t="shared" si="760"/>
        <v>0</v>
      </c>
      <c r="CS795" s="134">
        <f t="shared" si="761"/>
        <v>0</v>
      </c>
      <c r="CT795" s="17"/>
      <c r="CU795" s="129"/>
      <c r="CV795" s="130">
        <f t="shared" si="792"/>
        <v>0</v>
      </c>
      <c r="CW795" s="134">
        <f t="shared" si="793"/>
        <v>0</v>
      </c>
      <c r="CX795" s="131">
        <f>+IF($I$7="SI",'INPUTS Y LISTAS'!$B$31,0)</f>
        <v>0</v>
      </c>
      <c r="CY795" s="132"/>
      <c r="CZ795" s="130">
        <f t="shared" si="794"/>
        <v>0</v>
      </c>
      <c r="DA795" s="134">
        <f t="shared" si="795"/>
        <v>0</v>
      </c>
      <c r="DB795" s="131">
        <f>+IF($I$7="SI",'INPUTS Y LISTAS'!$B$32,0)</f>
        <v>0</v>
      </c>
      <c r="DC795" s="132"/>
      <c r="DD795" s="130">
        <f t="shared" si="796"/>
        <v>0</v>
      </c>
      <c r="DE795" s="134">
        <f t="shared" si="797"/>
        <v>0</v>
      </c>
      <c r="DF795" s="131">
        <f>+IF($I$7="SI",'INPUTS Y LISTAS'!$B$33,0)</f>
        <v>0</v>
      </c>
      <c r="DG795" s="132"/>
      <c r="DH795" s="130">
        <f t="shared" si="798"/>
        <v>0</v>
      </c>
      <c r="DI795" s="134">
        <f t="shared" si="799"/>
        <v>0</v>
      </c>
      <c r="DJ795" s="136">
        <f t="shared" si="800"/>
        <v>0</v>
      </c>
    </row>
    <row r="796" spans="3:114" ht="15.75" hidden="1" outlineLevel="2" x14ac:dyDescent="0.2">
      <c r="C796" s="14">
        <f t="shared" si="751"/>
        <v>782</v>
      </c>
      <c r="D796" s="72"/>
      <c r="E796" s="69">
        <v>1</v>
      </c>
      <c r="F796" s="69"/>
      <c r="G796" s="70"/>
      <c r="H796" s="70"/>
      <c r="I796" s="70"/>
      <c r="J796" s="70"/>
      <c r="K796" s="70"/>
      <c r="L796" s="70"/>
      <c r="M796" s="70"/>
      <c r="N796" s="70"/>
      <c r="O796" s="70"/>
      <c r="P796" s="70"/>
      <c r="Q796" s="70"/>
      <c r="R796" s="70"/>
      <c r="S796" s="70"/>
      <c r="T796" s="70"/>
      <c r="U796" s="70"/>
      <c r="V796" s="70"/>
      <c r="W796" s="70"/>
      <c r="X796" s="70"/>
      <c r="Y796" s="71"/>
      <c r="Z796" s="87" t="s">
        <v>16</v>
      </c>
      <c r="AA796" s="15" t="str">
        <f>IF(G796="","",IF(Z796="SI",G796*(1+'INPUTS Y LISTAS'!$B$15),'Modelo Estadistico'!G796))</f>
        <v/>
      </c>
      <c r="AB796" s="15" t="str">
        <f>IF(H796="","",IF(Z796="SI",H796*(1+'INPUTS Y LISTAS'!$B$15),'Modelo Estadistico'!H796))</f>
        <v/>
      </c>
      <c r="AC796" s="15" t="str">
        <f>IF(I796="","",IF(Z796="SI",I796*(1+'INPUTS Y LISTAS'!$B$15),'Modelo Estadistico'!I796))</f>
        <v/>
      </c>
      <c r="AD796" s="15" t="str">
        <f>IF(J796="","",IF(Z796="SI",J796*(1+'INPUTS Y LISTAS'!$B$15),'Modelo Estadistico'!J796))</f>
        <v/>
      </c>
      <c r="AE796" s="15" t="str">
        <f>IF(K796="","",IF(Z796="SI",K796*(1+'INPUTS Y LISTAS'!$B$15),'Modelo Estadistico'!K796))</f>
        <v/>
      </c>
      <c r="AF796" s="15" t="str">
        <f>IF(L796="","",IF(Z796="SI",L796*(1+'INPUTS Y LISTAS'!$B$15),'Modelo Estadistico'!L796))</f>
        <v/>
      </c>
      <c r="AG796" s="15" t="str">
        <f>IF(M796="","",IF(Z796="SI",M796*(1+'INPUTS Y LISTAS'!$B$15),'Modelo Estadistico'!M796))</f>
        <v/>
      </c>
      <c r="AH796" s="15" t="str">
        <f>IF(N796="","",IF(Z796="SI",N796*(1+'INPUTS Y LISTAS'!$B$15),'Modelo Estadistico'!N796))</f>
        <v/>
      </c>
      <c r="AI796" s="15" t="str">
        <f>IF(O796="","",IF(Z796="SI",O796*(1+'INPUTS Y LISTAS'!$B$15),'Modelo Estadistico'!O796))</f>
        <v/>
      </c>
      <c r="AJ796" s="15" t="str">
        <f>IF(P796="","",IF(Z796="SI",P796*(1+'INPUTS Y LISTAS'!$B$15),'Modelo Estadistico'!P796))</f>
        <v/>
      </c>
      <c r="AK796" s="15" t="str">
        <f>IF(Q796="","",IF(Z796="SI",Q796*(1+'INPUTS Y LISTAS'!$B$15),'Modelo Estadistico'!Q796))</f>
        <v/>
      </c>
      <c r="AL796" s="15" t="str">
        <f>IF(R796="","",IF(Z796="SI",R796*(1+'INPUTS Y LISTAS'!$B$15),'Modelo Estadistico'!R796))</f>
        <v/>
      </c>
      <c r="AM796" s="15" t="str">
        <f>IF(S796="","",IF(Z796="SI",S796*(1+'INPUTS Y LISTAS'!$B$15),'Modelo Estadistico'!S796))</f>
        <v/>
      </c>
      <c r="AN796" s="15" t="str">
        <f>IF(T796="","",IF(Z796="SI",T796*(1+'INPUTS Y LISTAS'!$B$15),'Modelo Estadistico'!T796))</f>
        <v/>
      </c>
      <c r="AO796" s="15" t="str">
        <f>IF(U796="","",IF(Z796="SI",U796*(1+'INPUTS Y LISTAS'!$B$15),'Modelo Estadistico'!U796))</f>
        <v/>
      </c>
      <c r="AP796" s="15" t="str">
        <f>IF(V796="","",IF(Z796="SI",V796*(1+'INPUTS Y LISTAS'!$B$15),'Modelo Estadistico'!V796))</f>
        <v/>
      </c>
      <c r="AQ796" s="15" t="str">
        <f>IF(W796="","",IF(Z796="SI",W796*(1+'INPUTS Y LISTAS'!$B$15),'Modelo Estadistico'!W796))</f>
        <v/>
      </c>
      <c r="AR796" s="15" t="str">
        <f>IF(X796="","",IF(Z796="SI",X796*(1+'INPUTS Y LISTAS'!$B$15),'Modelo Estadistico'!X796))</f>
        <v/>
      </c>
      <c r="AS796" s="71"/>
      <c r="AT796" s="29" t="str">
        <f t="shared" si="754"/>
        <v/>
      </c>
      <c r="AU796" s="15" t="str">
        <f t="shared" si="755"/>
        <v/>
      </c>
      <c r="AV796" s="15" t="str">
        <f t="shared" si="756"/>
        <v/>
      </c>
      <c r="AW796" s="30" t="str">
        <f t="shared" si="757"/>
        <v/>
      </c>
      <c r="AX796" s="28" t="str">
        <f t="shared" si="790"/>
        <v/>
      </c>
      <c r="AY796" s="16" t="str">
        <f t="shared" si="762"/>
        <v/>
      </c>
      <c r="AZ796" s="16" t="str">
        <f t="shared" si="763"/>
        <v/>
      </c>
      <c r="BA796" s="16" t="str">
        <f t="shared" si="764"/>
        <v/>
      </c>
      <c r="BB796" s="16" t="str">
        <f t="shared" si="765"/>
        <v/>
      </c>
      <c r="BC796" s="16" t="str">
        <f t="shared" si="766"/>
        <v/>
      </c>
      <c r="BD796" s="16" t="str">
        <f t="shared" si="767"/>
        <v/>
      </c>
      <c r="BE796" s="16" t="str">
        <f t="shared" si="768"/>
        <v/>
      </c>
      <c r="BF796" s="16" t="str">
        <f t="shared" si="769"/>
        <v/>
      </c>
      <c r="BG796" s="16" t="str">
        <f t="shared" si="770"/>
        <v/>
      </c>
      <c r="BH796" s="16" t="str">
        <f t="shared" si="771"/>
        <v/>
      </c>
      <c r="BI796" s="16" t="str">
        <f t="shared" si="772"/>
        <v/>
      </c>
      <c r="BJ796" s="16" t="str">
        <f t="shared" si="773"/>
        <v/>
      </c>
      <c r="BK796" s="16" t="str">
        <f t="shared" si="774"/>
        <v/>
      </c>
      <c r="BL796" s="16" t="str">
        <f t="shared" si="775"/>
        <v/>
      </c>
      <c r="BM796" s="16"/>
      <c r="BN796" s="16" t="str">
        <f t="shared" si="776"/>
        <v/>
      </c>
      <c r="BO796" s="16" t="str">
        <f t="shared" si="777"/>
        <v/>
      </c>
      <c r="BP796" s="28" t="str">
        <f t="shared" si="778"/>
        <v/>
      </c>
      <c r="BQ796" s="16" t="str">
        <f t="shared" si="779"/>
        <v/>
      </c>
      <c r="BR796" s="16" t="str">
        <f t="shared" si="780"/>
        <v/>
      </c>
      <c r="BS796" s="16" t="str">
        <f t="shared" si="781"/>
        <v/>
      </c>
      <c r="BT796" s="16" t="str">
        <f t="shared" si="782"/>
        <v/>
      </c>
      <c r="BU796" s="16" t="str">
        <f t="shared" si="783"/>
        <v/>
      </c>
      <c r="BV796" s="16" t="str">
        <f t="shared" si="784"/>
        <v/>
      </c>
      <c r="BW796" s="16" t="str">
        <f t="shared" si="785"/>
        <v/>
      </c>
      <c r="BX796" s="16" t="str">
        <f t="shared" si="786"/>
        <v/>
      </c>
      <c r="BY796" s="16" t="str">
        <f t="shared" si="787"/>
        <v/>
      </c>
      <c r="BZ796" s="16" t="str">
        <f t="shared" si="788"/>
        <v/>
      </c>
      <c r="CA796" s="16" t="str">
        <f t="shared" si="788"/>
        <v/>
      </c>
      <c r="CB796" s="16" t="str">
        <f t="shared" si="788"/>
        <v/>
      </c>
      <c r="CC796" s="16" t="str">
        <f t="shared" si="788"/>
        <v/>
      </c>
      <c r="CD796" s="16" t="str">
        <f t="shared" si="788"/>
        <v/>
      </c>
      <c r="CE796" s="16" t="str">
        <f t="shared" si="788"/>
        <v/>
      </c>
      <c r="CF796" s="16" t="str">
        <f t="shared" si="788"/>
        <v/>
      </c>
      <c r="CG796" s="16" t="str">
        <f t="shared" si="788"/>
        <v/>
      </c>
      <c r="CH796" s="66" t="str">
        <f t="shared" si="789"/>
        <v/>
      </c>
      <c r="CI796" s="42" t="str">
        <f t="shared" si="801"/>
        <v/>
      </c>
      <c r="CJ796" s="42" t="str">
        <f t="shared" si="802"/>
        <v/>
      </c>
      <c r="CK796" s="42" t="str">
        <f t="shared" si="803"/>
        <v/>
      </c>
      <c r="CL796" s="42" t="str">
        <f t="shared" si="804"/>
        <v/>
      </c>
      <c r="CM796" s="42" t="str">
        <f t="shared" si="805"/>
        <v/>
      </c>
      <c r="CN796" s="65">
        <f t="shared" si="791"/>
        <v>0</v>
      </c>
      <c r="CO796" s="73"/>
      <c r="CP796" s="41">
        <f t="shared" si="758"/>
        <v>0</v>
      </c>
      <c r="CQ796" s="39">
        <f t="shared" si="759"/>
        <v>0</v>
      </c>
      <c r="CR796" s="40">
        <f t="shared" si="760"/>
        <v>0</v>
      </c>
      <c r="CS796" s="134">
        <f t="shared" si="761"/>
        <v>0</v>
      </c>
      <c r="CT796" s="17"/>
      <c r="CU796" s="129"/>
      <c r="CV796" s="130">
        <f t="shared" si="792"/>
        <v>0</v>
      </c>
      <c r="CW796" s="134">
        <f t="shared" si="793"/>
        <v>0</v>
      </c>
      <c r="CX796" s="131">
        <f>+IF($I$7="SI",'INPUTS Y LISTAS'!$B$31,0)</f>
        <v>0</v>
      </c>
      <c r="CY796" s="132"/>
      <c r="CZ796" s="130">
        <f t="shared" si="794"/>
        <v>0</v>
      </c>
      <c r="DA796" s="134">
        <f t="shared" si="795"/>
        <v>0</v>
      </c>
      <c r="DB796" s="131">
        <f>+IF($I$7="SI",'INPUTS Y LISTAS'!$B$32,0)</f>
        <v>0</v>
      </c>
      <c r="DC796" s="132"/>
      <c r="DD796" s="130">
        <f t="shared" si="796"/>
        <v>0</v>
      </c>
      <c r="DE796" s="134">
        <f t="shared" si="797"/>
        <v>0</v>
      </c>
      <c r="DF796" s="131">
        <f>+IF($I$7="SI",'INPUTS Y LISTAS'!$B$33,0)</f>
        <v>0</v>
      </c>
      <c r="DG796" s="132"/>
      <c r="DH796" s="130">
        <f t="shared" si="798"/>
        <v>0</v>
      </c>
      <c r="DI796" s="134">
        <f t="shared" si="799"/>
        <v>0</v>
      </c>
      <c r="DJ796" s="136">
        <f t="shared" si="800"/>
        <v>0</v>
      </c>
    </row>
    <row r="797" spans="3:114" ht="15.75" hidden="1" outlineLevel="2" x14ac:dyDescent="0.2">
      <c r="C797" s="14">
        <f t="shared" si="751"/>
        <v>783</v>
      </c>
      <c r="D797" s="72"/>
      <c r="E797" s="69">
        <v>1</v>
      </c>
      <c r="F797" s="69"/>
      <c r="G797" s="70"/>
      <c r="H797" s="70"/>
      <c r="I797" s="70"/>
      <c r="J797" s="70"/>
      <c r="K797" s="70"/>
      <c r="L797" s="70"/>
      <c r="M797" s="70"/>
      <c r="N797" s="70"/>
      <c r="O797" s="70"/>
      <c r="P797" s="70"/>
      <c r="Q797" s="70"/>
      <c r="R797" s="70"/>
      <c r="S797" s="70"/>
      <c r="T797" s="70"/>
      <c r="U797" s="70"/>
      <c r="V797" s="70"/>
      <c r="W797" s="70"/>
      <c r="X797" s="70"/>
      <c r="Y797" s="71"/>
      <c r="Z797" s="87" t="s">
        <v>16</v>
      </c>
      <c r="AA797" s="15" t="str">
        <f>IF(G797="","",IF(Z797="SI",G797*(1+'INPUTS Y LISTAS'!$B$15),'Modelo Estadistico'!G797))</f>
        <v/>
      </c>
      <c r="AB797" s="15" t="str">
        <f>IF(H797="","",IF(Z797="SI",H797*(1+'INPUTS Y LISTAS'!$B$15),'Modelo Estadistico'!H797))</f>
        <v/>
      </c>
      <c r="AC797" s="15" t="str">
        <f>IF(I797="","",IF(Z797="SI",I797*(1+'INPUTS Y LISTAS'!$B$15),'Modelo Estadistico'!I797))</f>
        <v/>
      </c>
      <c r="AD797" s="15" t="str">
        <f>IF(J797="","",IF(Z797="SI",J797*(1+'INPUTS Y LISTAS'!$B$15),'Modelo Estadistico'!J797))</f>
        <v/>
      </c>
      <c r="AE797" s="15" t="str">
        <f>IF(K797="","",IF(Z797="SI",K797*(1+'INPUTS Y LISTAS'!$B$15),'Modelo Estadistico'!K797))</f>
        <v/>
      </c>
      <c r="AF797" s="15" t="str">
        <f>IF(L797="","",IF(Z797="SI",L797*(1+'INPUTS Y LISTAS'!$B$15),'Modelo Estadistico'!L797))</f>
        <v/>
      </c>
      <c r="AG797" s="15" t="str">
        <f>IF(M797="","",IF(Z797="SI",M797*(1+'INPUTS Y LISTAS'!$B$15),'Modelo Estadistico'!M797))</f>
        <v/>
      </c>
      <c r="AH797" s="15" t="str">
        <f>IF(N797="","",IF(Z797="SI",N797*(1+'INPUTS Y LISTAS'!$B$15),'Modelo Estadistico'!N797))</f>
        <v/>
      </c>
      <c r="AI797" s="15" t="str">
        <f>IF(O797="","",IF(Z797="SI",O797*(1+'INPUTS Y LISTAS'!$B$15),'Modelo Estadistico'!O797))</f>
        <v/>
      </c>
      <c r="AJ797" s="15" t="str">
        <f>IF(P797="","",IF(Z797="SI",P797*(1+'INPUTS Y LISTAS'!$B$15),'Modelo Estadistico'!P797))</f>
        <v/>
      </c>
      <c r="AK797" s="15" t="str">
        <f>IF(Q797="","",IF(Z797="SI",Q797*(1+'INPUTS Y LISTAS'!$B$15),'Modelo Estadistico'!Q797))</f>
        <v/>
      </c>
      <c r="AL797" s="15" t="str">
        <f>IF(R797="","",IF(Z797="SI",R797*(1+'INPUTS Y LISTAS'!$B$15),'Modelo Estadistico'!R797))</f>
        <v/>
      </c>
      <c r="AM797" s="15" t="str">
        <f>IF(S797="","",IF(Z797="SI",S797*(1+'INPUTS Y LISTAS'!$B$15),'Modelo Estadistico'!S797))</f>
        <v/>
      </c>
      <c r="AN797" s="15" t="str">
        <f>IF(T797="","",IF(Z797="SI",T797*(1+'INPUTS Y LISTAS'!$B$15),'Modelo Estadistico'!T797))</f>
        <v/>
      </c>
      <c r="AO797" s="15" t="str">
        <f>IF(U797="","",IF(Z797="SI",U797*(1+'INPUTS Y LISTAS'!$B$15),'Modelo Estadistico'!U797))</f>
        <v/>
      </c>
      <c r="AP797" s="15" t="str">
        <f>IF(V797="","",IF(Z797="SI",V797*(1+'INPUTS Y LISTAS'!$B$15),'Modelo Estadistico'!V797))</f>
        <v/>
      </c>
      <c r="AQ797" s="15" t="str">
        <f>IF(W797="","",IF(Z797="SI",W797*(1+'INPUTS Y LISTAS'!$B$15),'Modelo Estadistico'!W797))</f>
        <v/>
      </c>
      <c r="AR797" s="15" t="str">
        <f>IF(X797="","",IF(Z797="SI",X797*(1+'INPUTS Y LISTAS'!$B$15),'Modelo Estadistico'!X797))</f>
        <v/>
      </c>
      <c r="AS797" s="71"/>
      <c r="AT797" s="29" t="str">
        <f t="shared" si="754"/>
        <v/>
      </c>
      <c r="AU797" s="15" t="str">
        <f t="shared" si="755"/>
        <v/>
      </c>
      <c r="AV797" s="15" t="str">
        <f t="shared" si="756"/>
        <v/>
      </c>
      <c r="AW797" s="30" t="str">
        <f t="shared" si="757"/>
        <v/>
      </c>
      <c r="AX797" s="28" t="str">
        <f t="shared" si="790"/>
        <v/>
      </c>
      <c r="AY797" s="16" t="str">
        <f t="shared" si="762"/>
        <v/>
      </c>
      <c r="AZ797" s="16" t="str">
        <f t="shared" si="763"/>
        <v/>
      </c>
      <c r="BA797" s="16" t="str">
        <f t="shared" si="764"/>
        <v/>
      </c>
      <c r="BB797" s="16" t="str">
        <f t="shared" si="765"/>
        <v/>
      </c>
      <c r="BC797" s="16" t="str">
        <f t="shared" si="766"/>
        <v/>
      </c>
      <c r="BD797" s="16" t="str">
        <f t="shared" si="767"/>
        <v/>
      </c>
      <c r="BE797" s="16" t="str">
        <f t="shared" si="768"/>
        <v/>
      </c>
      <c r="BF797" s="16" t="str">
        <f t="shared" si="769"/>
        <v/>
      </c>
      <c r="BG797" s="16" t="str">
        <f t="shared" si="770"/>
        <v/>
      </c>
      <c r="BH797" s="16" t="str">
        <f t="shared" si="771"/>
        <v/>
      </c>
      <c r="BI797" s="16" t="str">
        <f t="shared" si="772"/>
        <v/>
      </c>
      <c r="BJ797" s="16" t="str">
        <f t="shared" si="773"/>
        <v/>
      </c>
      <c r="BK797" s="16" t="str">
        <f t="shared" si="774"/>
        <v/>
      </c>
      <c r="BL797" s="16" t="str">
        <f t="shared" si="775"/>
        <v/>
      </c>
      <c r="BM797" s="16"/>
      <c r="BN797" s="16" t="str">
        <f t="shared" si="776"/>
        <v/>
      </c>
      <c r="BO797" s="16" t="str">
        <f t="shared" si="777"/>
        <v/>
      </c>
      <c r="BP797" s="28" t="str">
        <f t="shared" si="778"/>
        <v/>
      </c>
      <c r="BQ797" s="16" t="str">
        <f t="shared" si="779"/>
        <v/>
      </c>
      <c r="BR797" s="16" t="str">
        <f t="shared" si="780"/>
        <v/>
      </c>
      <c r="BS797" s="16" t="str">
        <f t="shared" si="781"/>
        <v/>
      </c>
      <c r="BT797" s="16" t="str">
        <f t="shared" si="782"/>
        <v/>
      </c>
      <c r="BU797" s="16" t="str">
        <f t="shared" si="783"/>
        <v/>
      </c>
      <c r="BV797" s="16" t="str">
        <f t="shared" si="784"/>
        <v/>
      </c>
      <c r="BW797" s="16" t="str">
        <f t="shared" si="785"/>
        <v/>
      </c>
      <c r="BX797" s="16" t="str">
        <f t="shared" si="786"/>
        <v/>
      </c>
      <c r="BY797" s="16" t="str">
        <f t="shared" si="787"/>
        <v/>
      </c>
      <c r="BZ797" s="16" t="str">
        <f t="shared" si="788"/>
        <v/>
      </c>
      <c r="CA797" s="16" t="str">
        <f t="shared" si="788"/>
        <v/>
      </c>
      <c r="CB797" s="16" t="str">
        <f t="shared" si="788"/>
        <v/>
      </c>
      <c r="CC797" s="16" t="str">
        <f t="shared" si="788"/>
        <v/>
      </c>
      <c r="CD797" s="16" t="str">
        <f t="shared" si="788"/>
        <v/>
      </c>
      <c r="CE797" s="16" t="str">
        <f t="shared" si="788"/>
        <v/>
      </c>
      <c r="CF797" s="16" t="str">
        <f t="shared" si="788"/>
        <v/>
      </c>
      <c r="CG797" s="16" t="str">
        <f t="shared" si="788"/>
        <v/>
      </c>
      <c r="CH797" s="66" t="str">
        <f t="shared" si="789"/>
        <v/>
      </c>
      <c r="CI797" s="42" t="str">
        <f t="shared" si="801"/>
        <v/>
      </c>
      <c r="CJ797" s="42" t="str">
        <f t="shared" si="802"/>
        <v/>
      </c>
      <c r="CK797" s="42" t="str">
        <f t="shared" si="803"/>
        <v/>
      </c>
      <c r="CL797" s="42" t="str">
        <f t="shared" si="804"/>
        <v/>
      </c>
      <c r="CM797" s="42" t="str">
        <f t="shared" si="805"/>
        <v/>
      </c>
      <c r="CN797" s="65">
        <f t="shared" si="791"/>
        <v>0</v>
      </c>
      <c r="CO797" s="73"/>
      <c r="CP797" s="41">
        <f t="shared" si="758"/>
        <v>0</v>
      </c>
      <c r="CQ797" s="39">
        <f t="shared" si="759"/>
        <v>0</v>
      </c>
      <c r="CR797" s="40">
        <f t="shared" si="760"/>
        <v>0</v>
      </c>
      <c r="CS797" s="134">
        <f t="shared" si="761"/>
        <v>0</v>
      </c>
      <c r="CT797" s="17"/>
      <c r="CU797" s="129"/>
      <c r="CV797" s="130">
        <f t="shared" si="792"/>
        <v>0</v>
      </c>
      <c r="CW797" s="134">
        <f t="shared" si="793"/>
        <v>0</v>
      </c>
      <c r="CX797" s="131">
        <f>+IF($I$7="SI",'INPUTS Y LISTAS'!$B$31,0)</f>
        <v>0</v>
      </c>
      <c r="CY797" s="132"/>
      <c r="CZ797" s="130">
        <f t="shared" si="794"/>
        <v>0</v>
      </c>
      <c r="DA797" s="134">
        <f t="shared" si="795"/>
        <v>0</v>
      </c>
      <c r="DB797" s="131">
        <f>+IF($I$7="SI",'INPUTS Y LISTAS'!$B$32,0)</f>
        <v>0</v>
      </c>
      <c r="DC797" s="132"/>
      <c r="DD797" s="130">
        <f t="shared" si="796"/>
        <v>0</v>
      </c>
      <c r="DE797" s="134">
        <f t="shared" si="797"/>
        <v>0</v>
      </c>
      <c r="DF797" s="131">
        <f>+IF($I$7="SI",'INPUTS Y LISTAS'!$B$33,0)</f>
        <v>0</v>
      </c>
      <c r="DG797" s="132"/>
      <c r="DH797" s="130">
        <f t="shared" si="798"/>
        <v>0</v>
      </c>
      <c r="DI797" s="134">
        <f t="shared" si="799"/>
        <v>0</v>
      </c>
      <c r="DJ797" s="136">
        <f t="shared" si="800"/>
        <v>0</v>
      </c>
    </row>
    <row r="798" spans="3:114" ht="15.75" hidden="1" outlineLevel="2" x14ac:dyDescent="0.2">
      <c r="C798" s="14">
        <f t="shared" si="751"/>
        <v>784</v>
      </c>
      <c r="D798" s="72"/>
      <c r="E798" s="69">
        <v>1</v>
      </c>
      <c r="F798" s="69"/>
      <c r="G798" s="70"/>
      <c r="H798" s="70"/>
      <c r="I798" s="70"/>
      <c r="J798" s="70"/>
      <c r="K798" s="70"/>
      <c r="L798" s="70"/>
      <c r="M798" s="70"/>
      <c r="N798" s="70"/>
      <c r="O798" s="70"/>
      <c r="P798" s="70"/>
      <c r="Q798" s="70"/>
      <c r="R798" s="70"/>
      <c r="S798" s="70"/>
      <c r="T798" s="70"/>
      <c r="U798" s="70"/>
      <c r="V798" s="70"/>
      <c r="W798" s="70"/>
      <c r="X798" s="70"/>
      <c r="Y798" s="71"/>
      <c r="Z798" s="87" t="s">
        <v>16</v>
      </c>
      <c r="AA798" s="15" t="str">
        <f>IF(G798="","",IF(Z798="SI",G798*(1+'INPUTS Y LISTAS'!$B$15),'Modelo Estadistico'!G798))</f>
        <v/>
      </c>
      <c r="AB798" s="15" t="str">
        <f>IF(H798="","",IF(Z798="SI",H798*(1+'INPUTS Y LISTAS'!$B$15),'Modelo Estadistico'!H798))</f>
        <v/>
      </c>
      <c r="AC798" s="15" t="str">
        <f>IF(I798="","",IF(Z798="SI",I798*(1+'INPUTS Y LISTAS'!$B$15),'Modelo Estadistico'!I798))</f>
        <v/>
      </c>
      <c r="AD798" s="15" t="str">
        <f>IF(J798="","",IF(Z798="SI",J798*(1+'INPUTS Y LISTAS'!$B$15),'Modelo Estadistico'!J798))</f>
        <v/>
      </c>
      <c r="AE798" s="15" t="str">
        <f>IF(K798="","",IF(Z798="SI",K798*(1+'INPUTS Y LISTAS'!$B$15),'Modelo Estadistico'!K798))</f>
        <v/>
      </c>
      <c r="AF798" s="15" t="str">
        <f>IF(L798="","",IF(Z798="SI",L798*(1+'INPUTS Y LISTAS'!$B$15),'Modelo Estadistico'!L798))</f>
        <v/>
      </c>
      <c r="AG798" s="15" t="str">
        <f>IF(M798="","",IF(Z798="SI",M798*(1+'INPUTS Y LISTAS'!$B$15),'Modelo Estadistico'!M798))</f>
        <v/>
      </c>
      <c r="AH798" s="15" t="str">
        <f>IF(N798="","",IF(Z798="SI",N798*(1+'INPUTS Y LISTAS'!$B$15),'Modelo Estadistico'!N798))</f>
        <v/>
      </c>
      <c r="AI798" s="15" t="str">
        <f>IF(O798="","",IF(Z798="SI",O798*(1+'INPUTS Y LISTAS'!$B$15),'Modelo Estadistico'!O798))</f>
        <v/>
      </c>
      <c r="AJ798" s="15" t="str">
        <f>IF(P798="","",IF(Z798="SI",P798*(1+'INPUTS Y LISTAS'!$B$15),'Modelo Estadistico'!P798))</f>
        <v/>
      </c>
      <c r="AK798" s="15" t="str">
        <f>IF(Q798="","",IF(Z798="SI",Q798*(1+'INPUTS Y LISTAS'!$B$15),'Modelo Estadistico'!Q798))</f>
        <v/>
      </c>
      <c r="AL798" s="15" t="str">
        <f>IF(R798="","",IF(Z798="SI",R798*(1+'INPUTS Y LISTAS'!$B$15),'Modelo Estadistico'!R798))</f>
        <v/>
      </c>
      <c r="AM798" s="15" t="str">
        <f>IF(S798="","",IF(Z798="SI",S798*(1+'INPUTS Y LISTAS'!$B$15),'Modelo Estadistico'!S798))</f>
        <v/>
      </c>
      <c r="AN798" s="15" t="str">
        <f>IF(T798="","",IF(Z798="SI",T798*(1+'INPUTS Y LISTAS'!$B$15),'Modelo Estadistico'!T798))</f>
        <v/>
      </c>
      <c r="AO798" s="15" t="str">
        <f>IF(U798="","",IF(Z798="SI",U798*(1+'INPUTS Y LISTAS'!$B$15),'Modelo Estadistico'!U798))</f>
        <v/>
      </c>
      <c r="AP798" s="15" t="str">
        <f>IF(V798="","",IF(Z798="SI",V798*(1+'INPUTS Y LISTAS'!$B$15),'Modelo Estadistico'!V798))</f>
        <v/>
      </c>
      <c r="AQ798" s="15" t="str">
        <f>IF(W798="","",IF(Z798="SI",W798*(1+'INPUTS Y LISTAS'!$B$15),'Modelo Estadistico'!W798))</f>
        <v/>
      </c>
      <c r="AR798" s="15" t="str">
        <f>IF(X798="","",IF(Z798="SI",X798*(1+'INPUTS Y LISTAS'!$B$15),'Modelo Estadistico'!X798))</f>
        <v/>
      </c>
      <c r="AS798" s="71"/>
      <c r="AT798" s="29" t="str">
        <f t="shared" si="754"/>
        <v/>
      </c>
      <c r="AU798" s="15" t="str">
        <f t="shared" si="755"/>
        <v/>
      </c>
      <c r="AV798" s="15" t="str">
        <f t="shared" si="756"/>
        <v/>
      </c>
      <c r="AW798" s="30" t="str">
        <f t="shared" si="757"/>
        <v/>
      </c>
      <c r="AX798" s="28" t="str">
        <f t="shared" si="790"/>
        <v/>
      </c>
      <c r="AY798" s="16" t="str">
        <f t="shared" si="762"/>
        <v/>
      </c>
      <c r="AZ798" s="16" t="str">
        <f t="shared" si="763"/>
        <v/>
      </c>
      <c r="BA798" s="16" t="str">
        <f t="shared" si="764"/>
        <v/>
      </c>
      <c r="BB798" s="16" t="str">
        <f t="shared" si="765"/>
        <v/>
      </c>
      <c r="BC798" s="16" t="str">
        <f t="shared" si="766"/>
        <v/>
      </c>
      <c r="BD798" s="16" t="str">
        <f t="shared" si="767"/>
        <v/>
      </c>
      <c r="BE798" s="16" t="str">
        <f t="shared" si="768"/>
        <v/>
      </c>
      <c r="BF798" s="16" t="str">
        <f t="shared" si="769"/>
        <v/>
      </c>
      <c r="BG798" s="16" t="str">
        <f t="shared" si="770"/>
        <v/>
      </c>
      <c r="BH798" s="16" t="str">
        <f t="shared" si="771"/>
        <v/>
      </c>
      <c r="BI798" s="16" t="str">
        <f t="shared" si="772"/>
        <v/>
      </c>
      <c r="BJ798" s="16" t="str">
        <f t="shared" si="773"/>
        <v/>
      </c>
      <c r="BK798" s="16" t="str">
        <f t="shared" si="774"/>
        <v/>
      </c>
      <c r="BL798" s="16" t="str">
        <f t="shared" si="775"/>
        <v/>
      </c>
      <c r="BM798" s="16"/>
      <c r="BN798" s="16" t="str">
        <f t="shared" si="776"/>
        <v/>
      </c>
      <c r="BO798" s="16" t="str">
        <f t="shared" si="777"/>
        <v/>
      </c>
      <c r="BP798" s="28" t="str">
        <f t="shared" si="778"/>
        <v/>
      </c>
      <c r="BQ798" s="16" t="str">
        <f t="shared" si="779"/>
        <v/>
      </c>
      <c r="BR798" s="16" t="str">
        <f t="shared" si="780"/>
        <v/>
      </c>
      <c r="BS798" s="16" t="str">
        <f t="shared" si="781"/>
        <v/>
      </c>
      <c r="BT798" s="16" t="str">
        <f t="shared" si="782"/>
        <v/>
      </c>
      <c r="BU798" s="16" t="str">
        <f t="shared" si="783"/>
        <v/>
      </c>
      <c r="BV798" s="16" t="str">
        <f t="shared" si="784"/>
        <v/>
      </c>
      <c r="BW798" s="16" t="str">
        <f t="shared" si="785"/>
        <v/>
      </c>
      <c r="BX798" s="16" t="str">
        <f t="shared" si="786"/>
        <v/>
      </c>
      <c r="BY798" s="16" t="str">
        <f t="shared" si="787"/>
        <v/>
      </c>
      <c r="BZ798" s="16" t="str">
        <f t="shared" si="788"/>
        <v/>
      </c>
      <c r="CA798" s="16" t="str">
        <f t="shared" si="788"/>
        <v/>
      </c>
      <c r="CB798" s="16" t="str">
        <f t="shared" si="788"/>
        <v/>
      </c>
      <c r="CC798" s="16" t="str">
        <f t="shared" si="788"/>
        <v/>
      </c>
      <c r="CD798" s="16" t="str">
        <f t="shared" si="788"/>
        <v/>
      </c>
      <c r="CE798" s="16" t="str">
        <f t="shared" si="788"/>
        <v/>
      </c>
      <c r="CF798" s="16" t="str">
        <f t="shared" si="788"/>
        <v/>
      </c>
      <c r="CG798" s="16" t="str">
        <f t="shared" si="788"/>
        <v/>
      </c>
      <c r="CH798" s="66" t="str">
        <f t="shared" si="789"/>
        <v/>
      </c>
      <c r="CI798" s="42" t="str">
        <f t="shared" si="801"/>
        <v/>
      </c>
      <c r="CJ798" s="42" t="str">
        <f t="shared" si="802"/>
        <v/>
      </c>
      <c r="CK798" s="42" t="str">
        <f t="shared" si="803"/>
        <v/>
      </c>
      <c r="CL798" s="42" t="str">
        <f t="shared" si="804"/>
        <v/>
      </c>
      <c r="CM798" s="42" t="str">
        <f t="shared" si="805"/>
        <v/>
      </c>
      <c r="CN798" s="65">
        <f t="shared" si="791"/>
        <v>0</v>
      </c>
      <c r="CO798" s="73"/>
      <c r="CP798" s="41">
        <f t="shared" si="758"/>
        <v>0</v>
      </c>
      <c r="CQ798" s="39">
        <f t="shared" si="759"/>
        <v>0</v>
      </c>
      <c r="CR798" s="40">
        <f t="shared" si="760"/>
        <v>0</v>
      </c>
      <c r="CS798" s="134">
        <f t="shared" si="761"/>
        <v>0</v>
      </c>
      <c r="CT798" s="17"/>
      <c r="CU798" s="129"/>
      <c r="CV798" s="130">
        <f t="shared" si="792"/>
        <v>0</v>
      </c>
      <c r="CW798" s="134">
        <f t="shared" si="793"/>
        <v>0</v>
      </c>
      <c r="CX798" s="131">
        <f>+IF($I$7="SI",'INPUTS Y LISTAS'!$B$31,0)</f>
        <v>0</v>
      </c>
      <c r="CY798" s="132"/>
      <c r="CZ798" s="130">
        <f t="shared" si="794"/>
        <v>0</v>
      </c>
      <c r="DA798" s="134">
        <f t="shared" si="795"/>
        <v>0</v>
      </c>
      <c r="DB798" s="131">
        <f>+IF($I$7="SI",'INPUTS Y LISTAS'!$B$32,0)</f>
        <v>0</v>
      </c>
      <c r="DC798" s="132"/>
      <c r="DD798" s="130">
        <f t="shared" si="796"/>
        <v>0</v>
      </c>
      <c r="DE798" s="134">
        <f t="shared" si="797"/>
        <v>0</v>
      </c>
      <c r="DF798" s="131">
        <f>+IF($I$7="SI",'INPUTS Y LISTAS'!$B$33,0)</f>
        <v>0</v>
      </c>
      <c r="DG798" s="132"/>
      <c r="DH798" s="130">
        <f t="shared" si="798"/>
        <v>0</v>
      </c>
      <c r="DI798" s="134">
        <f t="shared" si="799"/>
        <v>0</v>
      </c>
      <c r="DJ798" s="136">
        <f t="shared" si="800"/>
        <v>0</v>
      </c>
    </row>
    <row r="799" spans="3:114" ht="15.75" hidden="1" outlineLevel="2" x14ac:dyDescent="0.2">
      <c r="C799" s="14">
        <f t="shared" si="751"/>
        <v>785</v>
      </c>
      <c r="D799" s="72"/>
      <c r="E799" s="69">
        <v>1</v>
      </c>
      <c r="F799" s="69"/>
      <c r="G799" s="70"/>
      <c r="H799" s="70"/>
      <c r="I799" s="70"/>
      <c r="J799" s="70"/>
      <c r="K799" s="70"/>
      <c r="L799" s="70"/>
      <c r="M799" s="70"/>
      <c r="N799" s="70"/>
      <c r="O799" s="70"/>
      <c r="P799" s="70"/>
      <c r="Q799" s="70"/>
      <c r="R799" s="70"/>
      <c r="S799" s="70"/>
      <c r="T799" s="70"/>
      <c r="U799" s="70"/>
      <c r="V799" s="70"/>
      <c r="W799" s="70"/>
      <c r="X799" s="70"/>
      <c r="Y799" s="71"/>
      <c r="Z799" s="87" t="s">
        <v>16</v>
      </c>
      <c r="AA799" s="15" t="str">
        <f>IF(G799="","",IF(Z799="SI",G799*(1+'INPUTS Y LISTAS'!$B$15),'Modelo Estadistico'!G799))</f>
        <v/>
      </c>
      <c r="AB799" s="15" t="str">
        <f>IF(H799="","",IF(Z799="SI",H799*(1+'INPUTS Y LISTAS'!$B$15),'Modelo Estadistico'!H799))</f>
        <v/>
      </c>
      <c r="AC799" s="15" t="str">
        <f>IF(I799="","",IF(Z799="SI",I799*(1+'INPUTS Y LISTAS'!$B$15),'Modelo Estadistico'!I799))</f>
        <v/>
      </c>
      <c r="AD799" s="15" t="str">
        <f>IF(J799="","",IF(Z799="SI",J799*(1+'INPUTS Y LISTAS'!$B$15),'Modelo Estadistico'!J799))</f>
        <v/>
      </c>
      <c r="AE799" s="15" t="str">
        <f>IF(K799="","",IF(Z799="SI",K799*(1+'INPUTS Y LISTAS'!$B$15),'Modelo Estadistico'!K799))</f>
        <v/>
      </c>
      <c r="AF799" s="15" t="str">
        <f>IF(L799="","",IF(Z799="SI",L799*(1+'INPUTS Y LISTAS'!$B$15),'Modelo Estadistico'!L799))</f>
        <v/>
      </c>
      <c r="AG799" s="15" t="str">
        <f>IF(M799="","",IF(Z799="SI",M799*(1+'INPUTS Y LISTAS'!$B$15),'Modelo Estadistico'!M799))</f>
        <v/>
      </c>
      <c r="AH799" s="15" t="str">
        <f>IF(N799="","",IF(Z799="SI",N799*(1+'INPUTS Y LISTAS'!$B$15),'Modelo Estadistico'!N799))</f>
        <v/>
      </c>
      <c r="AI799" s="15" t="str">
        <f>IF(O799="","",IF(Z799="SI",O799*(1+'INPUTS Y LISTAS'!$B$15),'Modelo Estadistico'!O799))</f>
        <v/>
      </c>
      <c r="AJ799" s="15" t="str">
        <f>IF(P799="","",IF(Z799="SI",P799*(1+'INPUTS Y LISTAS'!$B$15),'Modelo Estadistico'!P799))</f>
        <v/>
      </c>
      <c r="AK799" s="15" t="str">
        <f>IF(Q799="","",IF(Z799="SI",Q799*(1+'INPUTS Y LISTAS'!$B$15),'Modelo Estadistico'!Q799))</f>
        <v/>
      </c>
      <c r="AL799" s="15" t="str">
        <f>IF(R799="","",IF(Z799="SI",R799*(1+'INPUTS Y LISTAS'!$B$15),'Modelo Estadistico'!R799))</f>
        <v/>
      </c>
      <c r="AM799" s="15" t="str">
        <f>IF(S799="","",IF(Z799="SI",S799*(1+'INPUTS Y LISTAS'!$B$15),'Modelo Estadistico'!S799))</f>
        <v/>
      </c>
      <c r="AN799" s="15" t="str">
        <f>IF(T799="","",IF(Z799="SI",T799*(1+'INPUTS Y LISTAS'!$B$15),'Modelo Estadistico'!T799))</f>
        <v/>
      </c>
      <c r="AO799" s="15" t="str">
        <f>IF(U799="","",IF(Z799="SI",U799*(1+'INPUTS Y LISTAS'!$B$15),'Modelo Estadistico'!U799))</f>
        <v/>
      </c>
      <c r="AP799" s="15" t="str">
        <f>IF(V799="","",IF(Z799="SI",V799*(1+'INPUTS Y LISTAS'!$B$15),'Modelo Estadistico'!V799))</f>
        <v/>
      </c>
      <c r="AQ799" s="15" t="str">
        <f>IF(W799="","",IF(Z799="SI",W799*(1+'INPUTS Y LISTAS'!$B$15),'Modelo Estadistico'!W799))</f>
        <v/>
      </c>
      <c r="AR799" s="15" t="str">
        <f>IF(X799="","",IF(Z799="SI",X799*(1+'INPUTS Y LISTAS'!$B$15),'Modelo Estadistico'!X799))</f>
        <v/>
      </c>
      <c r="AS799" s="71"/>
      <c r="AT799" s="29" t="str">
        <f t="shared" si="754"/>
        <v/>
      </c>
      <c r="AU799" s="15" t="str">
        <f t="shared" si="755"/>
        <v/>
      </c>
      <c r="AV799" s="15" t="str">
        <f t="shared" si="756"/>
        <v/>
      </c>
      <c r="AW799" s="30" t="str">
        <f t="shared" si="757"/>
        <v/>
      </c>
      <c r="AX799" s="28" t="str">
        <f t="shared" si="790"/>
        <v/>
      </c>
      <c r="AY799" s="16" t="str">
        <f t="shared" si="762"/>
        <v/>
      </c>
      <c r="AZ799" s="16" t="str">
        <f t="shared" si="763"/>
        <v/>
      </c>
      <c r="BA799" s="16" t="str">
        <f t="shared" si="764"/>
        <v/>
      </c>
      <c r="BB799" s="16" t="str">
        <f t="shared" si="765"/>
        <v/>
      </c>
      <c r="BC799" s="16" t="str">
        <f t="shared" si="766"/>
        <v/>
      </c>
      <c r="BD799" s="16" t="str">
        <f t="shared" si="767"/>
        <v/>
      </c>
      <c r="BE799" s="16" t="str">
        <f t="shared" si="768"/>
        <v/>
      </c>
      <c r="BF799" s="16" t="str">
        <f t="shared" si="769"/>
        <v/>
      </c>
      <c r="BG799" s="16" t="str">
        <f t="shared" si="770"/>
        <v/>
      </c>
      <c r="BH799" s="16" t="str">
        <f t="shared" si="771"/>
        <v/>
      </c>
      <c r="BI799" s="16" t="str">
        <f t="shared" si="772"/>
        <v/>
      </c>
      <c r="BJ799" s="16" t="str">
        <f t="shared" si="773"/>
        <v/>
      </c>
      <c r="BK799" s="16" t="str">
        <f t="shared" si="774"/>
        <v/>
      </c>
      <c r="BL799" s="16" t="str">
        <f t="shared" si="775"/>
        <v/>
      </c>
      <c r="BM799" s="16"/>
      <c r="BN799" s="16" t="str">
        <f t="shared" si="776"/>
        <v/>
      </c>
      <c r="BO799" s="16" t="str">
        <f t="shared" si="777"/>
        <v/>
      </c>
      <c r="BP799" s="28" t="str">
        <f t="shared" si="778"/>
        <v/>
      </c>
      <c r="BQ799" s="16" t="str">
        <f t="shared" si="779"/>
        <v/>
      </c>
      <c r="BR799" s="16" t="str">
        <f t="shared" si="780"/>
        <v/>
      </c>
      <c r="BS799" s="16" t="str">
        <f t="shared" si="781"/>
        <v/>
      </c>
      <c r="BT799" s="16" t="str">
        <f t="shared" si="782"/>
        <v/>
      </c>
      <c r="BU799" s="16" t="str">
        <f t="shared" si="783"/>
        <v/>
      </c>
      <c r="BV799" s="16" t="str">
        <f t="shared" si="784"/>
        <v/>
      </c>
      <c r="BW799" s="16" t="str">
        <f t="shared" si="785"/>
        <v/>
      </c>
      <c r="BX799" s="16" t="str">
        <f t="shared" si="786"/>
        <v/>
      </c>
      <c r="BY799" s="16" t="str">
        <f t="shared" si="787"/>
        <v/>
      </c>
      <c r="BZ799" s="16" t="str">
        <f t="shared" si="788"/>
        <v/>
      </c>
      <c r="CA799" s="16" t="str">
        <f t="shared" si="788"/>
        <v/>
      </c>
      <c r="CB799" s="16" t="str">
        <f t="shared" si="788"/>
        <v/>
      </c>
      <c r="CC799" s="16" t="str">
        <f t="shared" si="788"/>
        <v/>
      </c>
      <c r="CD799" s="16" t="str">
        <f t="shared" si="788"/>
        <v/>
      </c>
      <c r="CE799" s="16" t="str">
        <f t="shared" si="788"/>
        <v/>
      </c>
      <c r="CF799" s="16" t="str">
        <f t="shared" si="788"/>
        <v/>
      </c>
      <c r="CG799" s="16" t="str">
        <f t="shared" si="788"/>
        <v/>
      </c>
      <c r="CH799" s="66" t="str">
        <f t="shared" si="789"/>
        <v/>
      </c>
      <c r="CI799" s="42" t="str">
        <f t="shared" si="801"/>
        <v/>
      </c>
      <c r="CJ799" s="42" t="str">
        <f t="shared" si="802"/>
        <v/>
      </c>
      <c r="CK799" s="42" t="str">
        <f t="shared" si="803"/>
        <v/>
      </c>
      <c r="CL799" s="42" t="str">
        <f t="shared" si="804"/>
        <v/>
      </c>
      <c r="CM799" s="42" t="str">
        <f t="shared" si="805"/>
        <v/>
      </c>
      <c r="CN799" s="65">
        <f t="shared" si="791"/>
        <v>0</v>
      </c>
      <c r="CO799" s="73"/>
      <c r="CP799" s="41">
        <f t="shared" si="758"/>
        <v>0</v>
      </c>
      <c r="CQ799" s="39">
        <f t="shared" si="759"/>
        <v>0</v>
      </c>
      <c r="CR799" s="40">
        <f t="shared" si="760"/>
        <v>0</v>
      </c>
      <c r="CS799" s="134">
        <f t="shared" si="761"/>
        <v>0</v>
      </c>
      <c r="CT799" s="17"/>
      <c r="CU799" s="129"/>
      <c r="CV799" s="130">
        <f t="shared" si="792"/>
        <v>0</v>
      </c>
      <c r="CW799" s="134">
        <f t="shared" si="793"/>
        <v>0</v>
      </c>
      <c r="CX799" s="131">
        <f>+IF($I$7="SI",'INPUTS Y LISTAS'!$B$31,0)</f>
        <v>0</v>
      </c>
      <c r="CY799" s="132"/>
      <c r="CZ799" s="130">
        <f t="shared" si="794"/>
        <v>0</v>
      </c>
      <c r="DA799" s="134">
        <f t="shared" si="795"/>
        <v>0</v>
      </c>
      <c r="DB799" s="131">
        <f>+IF($I$7="SI",'INPUTS Y LISTAS'!$B$32,0)</f>
        <v>0</v>
      </c>
      <c r="DC799" s="132"/>
      <c r="DD799" s="130">
        <f t="shared" si="796"/>
        <v>0</v>
      </c>
      <c r="DE799" s="134">
        <f t="shared" si="797"/>
        <v>0</v>
      </c>
      <c r="DF799" s="131">
        <f>+IF($I$7="SI",'INPUTS Y LISTAS'!$B$33,0)</f>
        <v>0</v>
      </c>
      <c r="DG799" s="132"/>
      <c r="DH799" s="130">
        <f t="shared" si="798"/>
        <v>0</v>
      </c>
      <c r="DI799" s="134">
        <f t="shared" si="799"/>
        <v>0</v>
      </c>
      <c r="DJ799" s="136">
        <f t="shared" si="800"/>
        <v>0</v>
      </c>
    </row>
    <row r="800" spans="3:114" ht="15.75" hidden="1" outlineLevel="2" x14ac:dyDescent="0.2">
      <c r="C800" s="14">
        <f t="shared" si="751"/>
        <v>786</v>
      </c>
      <c r="D800" s="72"/>
      <c r="E800" s="69">
        <v>1</v>
      </c>
      <c r="F800" s="69"/>
      <c r="G800" s="70"/>
      <c r="H800" s="70"/>
      <c r="I800" s="70"/>
      <c r="J800" s="70"/>
      <c r="K800" s="70"/>
      <c r="L800" s="70"/>
      <c r="M800" s="70"/>
      <c r="N800" s="70"/>
      <c r="O800" s="70"/>
      <c r="P800" s="70"/>
      <c r="Q800" s="70"/>
      <c r="R800" s="70"/>
      <c r="S800" s="70"/>
      <c r="T800" s="70"/>
      <c r="U800" s="70"/>
      <c r="V800" s="70"/>
      <c r="W800" s="70"/>
      <c r="X800" s="70"/>
      <c r="Y800" s="71"/>
      <c r="Z800" s="87" t="s">
        <v>16</v>
      </c>
      <c r="AA800" s="15" t="str">
        <f>IF(G800="","",IF(Z800="SI",G800*(1+'INPUTS Y LISTAS'!$B$15),'Modelo Estadistico'!G800))</f>
        <v/>
      </c>
      <c r="AB800" s="15" t="str">
        <f>IF(H800="","",IF(Z800="SI",H800*(1+'INPUTS Y LISTAS'!$B$15),'Modelo Estadistico'!H800))</f>
        <v/>
      </c>
      <c r="AC800" s="15" t="str">
        <f>IF(I800="","",IF(Z800="SI",I800*(1+'INPUTS Y LISTAS'!$B$15),'Modelo Estadistico'!I800))</f>
        <v/>
      </c>
      <c r="AD800" s="15" t="str">
        <f>IF(J800="","",IF(Z800="SI",J800*(1+'INPUTS Y LISTAS'!$B$15),'Modelo Estadistico'!J800))</f>
        <v/>
      </c>
      <c r="AE800" s="15" t="str">
        <f>IF(K800="","",IF(Z800="SI",K800*(1+'INPUTS Y LISTAS'!$B$15),'Modelo Estadistico'!K800))</f>
        <v/>
      </c>
      <c r="AF800" s="15" t="str">
        <f>IF(L800="","",IF(Z800="SI",L800*(1+'INPUTS Y LISTAS'!$B$15),'Modelo Estadistico'!L800))</f>
        <v/>
      </c>
      <c r="AG800" s="15" t="str">
        <f>IF(M800="","",IF(Z800="SI",M800*(1+'INPUTS Y LISTAS'!$B$15),'Modelo Estadistico'!M800))</f>
        <v/>
      </c>
      <c r="AH800" s="15" t="str">
        <f>IF(N800="","",IF(Z800="SI",N800*(1+'INPUTS Y LISTAS'!$B$15),'Modelo Estadistico'!N800))</f>
        <v/>
      </c>
      <c r="AI800" s="15" t="str">
        <f>IF(O800="","",IF(Z800="SI",O800*(1+'INPUTS Y LISTAS'!$B$15),'Modelo Estadistico'!O800))</f>
        <v/>
      </c>
      <c r="AJ800" s="15" t="str">
        <f>IF(P800="","",IF(Z800="SI",P800*(1+'INPUTS Y LISTAS'!$B$15),'Modelo Estadistico'!P800))</f>
        <v/>
      </c>
      <c r="AK800" s="15" t="str">
        <f>IF(Q800="","",IF(Z800="SI",Q800*(1+'INPUTS Y LISTAS'!$B$15),'Modelo Estadistico'!Q800))</f>
        <v/>
      </c>
      <c r="AL800" s="15" t="str">
        <f>IF(R800="","",IF(Z800="SI",R800*(1+'INPUTS Y LISTAS'!$B$15),'Modelo Estadistico'!R800))</f>
        <v/>
      </c>
      <c r="AM800" s="15" t="str">
        <f>IF(S800="","",IF(Z800="SI",S800*(1+'INPUTS Y LISTAS'!$B$15),'Modelo Estadistico'!S800))</f>
        <v/>
      </c>
      <c r="AN800" s="15" t="str">
        <f>IF(T800="","",IF(Z800="SI",T800*(1+'INPUTS Y LISTAS'!$B$15),'Modelo Estadistico'!T800))</f>
        <v/>
      </c>
      <c r="AO800" s="15" t="str">
        <f>IF(U800="","",IF(Z800="SI",U800*(1+'INPUTS Y LISTAS'!$B$15),'Modelo Estadistico'!U800))</f>
        <v/>
      </c>
      <c r="AP800" s="15" t="str">
        <f>IF(V800="","",IF(Z800="SI",V800*(1+'INPUTS Y LISTAS'!$B$15),'Modelo Estadistico'!V800))</f>
        <v/>
      </c>
      <c r="AQ800" s="15" t="str">
        <f>IF(W800="","",IF(Z800="SI",W800*(1+'INPUTS Y LISTAS'!$B$15),'Modelo Estadistico'!W800))</f>
        <v/>
      </c>
      <c r="AR800" s="15" t="str">
        <f>IF(X800="","",IF(Z800="SI",X800*(1+'INPUTS Y LISTAS'!$B$15),'Modelo Estadistico'!X800))</f>
        <v/>
      </c>
      <c r="AS800" s="71"/>
      <c r="AT800" s="29" t="str">
        <f t="shared" si="754"/>
        <v/>
      </c>
      <c r="AU800" s="15" t="str">
        <f t="shared" si="755"/>
        <v/>
      </c>
      <c r="AV800" s="15" t="str">
        <f t="shared" si="756"/>
        <v/>
      </c>
      <c r="AW800" s="30" t="str">
        <f t="shared" si="757"/>
        <v/>
      </c>
      <c r="AX800" s="28" t="str">
        <f t="shared" si="790"/>
        <v/>
      </c>
      <c r="AY800" s="16" t="str">
        <f t="shared" si="762"/>
        <v/>
      </c>
      <c r="AZ800" s="16" t="str">
        <f t="shared" si="763"/>
        <v/>
      </c>
      <c r="BA800" s="16" t="str">
        <f t="shared" si="764"/>
        <v/>
      </c>
      <c r="BB800" s="16" t="str">
        <f t="shared" si="765"/>
        <v/>
      </c>
      <c r="BC800" s="16" t="str">
        <f t="shared" si="766"/>
        <v/>
      </c>
      <c r="BD800" s="16" t="str">
        <f t="shared" si="767"/>
        <v/>
      </c>
      <c r="BE800" s="16" t="str">
        <f t="shared" si="768"/>
        <v/>
      </c>
      <c r="BF800" s="16" t="str">
        <f t="shared" si="769"/>
        <v/>
      </c>
      <c r="BG800" s="16" t="str">
        <f t="shared" si="770"/>
        <v/>
      </c>
      <c r="BH800" s="16" t="str">
        <f t="shared" si="771"/>
        <v/>
      </c>
      <c r="BI800" s="16" t="str">
        <f t="shared" si="772"/>
        <v/>
      </c>
      <c r="BJ800" s="16" t="str">
        <f t="shared" si="773"/>
        <v/>
      </c>
      <c r="BK800" s="16" t="str">
        <f t="shared" si="774"/>
        <v/>
      </c>
      <c r="BL800" s="16" t="str">
        <f t="shared" si="775"/>
        <v/>
      </c>
      <c r="BM800" s="16"/>
      <c r="BN800" s="16" t="str">
        <f t="shared" si="776"/>
        <v/>
      </c>
      <c r="BO800" s="16" t="str">
        <f t="shared" si="777"/>
        <v/>
      </c>
      <c r="BP800" s="28" t="str">
        <f t="shared" si="778"/>
        <v/>
      </c>
      <c r="BQ800" s="16" t="str">
        <f t="shared" si="779"/>
        <v/>
      </c>
      <c r="BR800" s="16" t="str">
        <f t="shared" si="780"/>
        <v/>
      </c>
      <c r="BS800" s="16" t="str">
        <f t="shared" si="781"/>
        <v/>
      </c>
      <c r="BT800" s="16" t="str">
        <f t="shared" si="782"/>
        <v/>
      </c>
      <c r="BU800" s="16" t="str">
        <f t="shared" si="783"/>
        <v/>
      </c>
      <c r="BV800" s="16" t="str">
        <f t="shared" si="784"/>
        <v/>
      </c>
      <c r="BW800" s="16" t="str">
        <f t="shared" si="785"/>
        <v/>
      </c>
      <c r="BX800" s="16" t="str">
        <f t="shared" si="786"/>
        <v/>
      </c>
      <c r="BY800" s="16" t="str">
        <f t="shared" si="787"/>
        <v/>
      </c>
      <c r="BZ800" s="16" t="str">
        <f t="shared" ref="BZ800:CG815" si="806">IF(BH800="Incluir Cotización",$AJ800,"")</f>
        <v/>
      </c>
      <c r="CA800" s="16" t="str">
        <f t="shared" si="806"/>
        <v/>
      </c>
      <c r="CB800" s="16" t="str">
        <f t="shared" si="806"/>
        <v/>
      </c>
      <c r="CC800" s="16" t="str">
        <f t="shared" si="806"/>
        <v/>
      </c>
      <c r="CD800" s="16" t="str">
        <f t="shared" si="806"/>
        <v/>
      </c>
      <c r="CE800" s="16" t="str">
        <f t="shared" si="806"/>
        <v/>
      </c>
      <c r="CF800" s="16" t="str">
        <f t="shared" si="806"/>
        <v/>
      </c>
      <c r="CG800" s="16" t="str">
        <f t="shared" si="806"/>
        <v/>
      </c>
      <c r="CH800" s="66" t="str">
        <f t="shared" si="789"/>
        <v/>
      </c>
      <c r="CI800" s="42" t="str">
        <f t="shared" si="801"/>
        <v/>
      </c>
      <c r="CJ800" s="42" t="str">
        <f t="shared" si="802"/>
        <v/>
      </c>
      <c r="CK800" s="42" t="str">
        <f t="shared" si="803"/>
        <v/>
      </c>
      <c r="CL800" s="42" t="str">
        <f t="shared" si="804"/>
        <v/>
      </c>
      <c r="CM800" s="42" t="str">
        <f t="shared" si="805"/>
        <v/>
      </c>
      <c r="CN800" s="65">
        <f t="shared" si="791"/>
        <v>0</v>
      </c>
      <c r="CO800" s="73"/>
      <c r="CP800" s="41">
        <f t="shared" si="758"/>
        <v>0</v>
      </c>
      <c r="CQ800" s="39">
        <f t="shared" si="759"/>
        <v>0</v>
      </c>
      <c r="CR800" s="40">
        <f t="shared" si="760"/>
        <v>0</v>
      </c>
      <c r="CS800" s="134">
        <f t="shared" si="761"/>
        <v>0</v>
      </c>
      <c r="CT800" s="17"/>
      <c r="CU800" s="129"/>
      <c r="CV800" s="130">
        <f t="shared" si="792"/>
        <v>0</v>
      </c>
      <c r="CW800" s="134">
        <f t="shared" si="793"/>
        <v>0</v>
      </c>
      <c r="CX800" s="131">
        <f>+IF($I$7="SI",'INPUTS Y LISTAS'!$B$31,0)</f>
        <v>0</v>
      </c>
      <c r="CY800" s="132"/>
      <c r="CZ800" s="130">
        <f t="shared" si="794"/>
        <v>0</v>
      </c>
      <c r="DA800" s="134">
        <f t="shared" si="795"/>
        <v>0</v>
      </c>
      <c r="DB800" s="131">
        <f>+IF($I$7="SI",'INPUTS Y LISTAS'!$B$32,0)</f>
        <v>0</v>
      </c>
      <c r="DC800" s="132"/>
      <c r="DD800" s="130">
        <f t="shared" si="796"/>
        <v>0</v>
      </c>
      <c r="DE800" s="134">
        <f t="shared" si="797"/>
        <v>0</v>
      </c>
      <c r="DF800" s="131">
        <f>+IF($I$7="SI",'INPUTS Y LISTAS'!$B$33,0)</f>
        <v>0</v>
      </c>
      <c r="DG800" s="132"/>
      <c r="DH800" s="130">
        <f t="shared" si="798"/>
        <v>0</v>
      </c>
      <c r="DI800" s="134">
        <f t="shared" si="799"/>
        <v>0</v>
      </c>
      <c r="DJ800" s="136">
        <f t="shared" si="800"/>
        <v>0</v>
      </c>
    </row>
    <row r="801" spans="3:114" ht="15.75" hidden="1" outlineLevel="2" x14ac:dyDescent="0.2">
      <c r="C801" s="14">
        <f t="shared" si="751"/>
        <v>787</v>
      </c>
      <c r="D801" s="72"/>
      <c r="E801" s="69">
        <v>1</v>
      </c>
      <c r="F801" s="69"/>
      <c r="G801" s="70"/>
      <c r="H801" s="70"/>
      <c r="I801" s="70"/>
      <c r="J801" s="70"/>
      <c r="K801" s="70"/>
      <c r="L801" s="70"/>
      <c r="M801" s="70"/>
      <c r="N801" s="70"/>
      <c r="O801" s="70"/>
      <c r="P801" s="70"/>
      <c r="Q801" s="70"/>
      <c r="R801" s="70"/>
      <c r="S801" s="70"/>
      <c r="T801" s="70"/>
      <c r="U801" s="70"/>
      <c r="V801" s="70"/>
      <c r="W801" s="70"/>
      <c r="X801" s="70"/>
      <c r="Y801" s="71"/>
      <c r="Z801" s="87" t="s">
        <v>16</v>
      </c>
      <c r="AA801" s="15" t="str">
        <f>IF(G801="","",IF(Z801="SI",G801*(1+'INPUTS Y LISTAS'!$B$15),'Modelo Estadistico'!G801))</f>
        <v/>
      </c>
      <c r="AB801" s="15" t="str">
        <f>IF(H801="","",IF(Z801="SI",H801*(1+'INPUTS Y LISTAS'!$B$15),'Modelo Estadistico'!H801))</f>
        <v/>
      </c>
      <c r="AC801" s="15" t="str">
        <f>IF(I801="","",IF(Z801="SI",I801*(1+'INPUTS Y LISTAS'!$B$15),'Modelo Estadistico'!I801))</f>
        <v/>
      </c>
      <c r="AD801" s="15" t="str">
        <f>IF(J801="","",IF(Z801="SI",J801*(1+'INPUTS Y LISTAS'!$B$15),'Modelo Estadistico'!J801))</f>
        <v/>
      </c>
      <c r="AE801" s="15" t="str">
        <f>IF(K801="","",IF(Z801="SI",K801*(1+'INPUTS Y LISTAS'!$B$15),'Modelo Estadistico'!K801))</f>
        <v/>
      </c>
      <c r="AF801" s="15" t="str">
        <f>IF(L801="","",IF(Z801="SI",L801*(1+'INPUTS Y LISTAS'!$B$15),'Modelo Estadistico'!L801))</f>
        <v/>
      </c>
      <c r="AG801" s="15" t="str">
        <f>IF(M801="","",IF(Z801="SI",M801*(1+'INPUTS Y LISTAS'!$B$15),'Modelo Estadistico'!M801))</f>
        <v/>
      </c>
      <c r="AH801" s="15" t="str">
        <f>IF(N801="","",IF(Z801="SI",N801*(1+'INPUTS Y LISTAS'!$B$15),'Modelo Estadistico'!N801))</f>
        <v/>
      </c>
      <c r="AI801" s="15" t="str">
        <f>IF(O801="","",IF(Z801="SI",O801*(1+'INPUTS Y LISTAS'!$B$15),'Modelo Estadistico'!O801))</f>
        <v/>
      </c>
      <c r="AJ801" s="15" t="str">
        <f>IF(P801="","",IF(Z801="SI",P801*(1+'INPUTS Y LISTAS'!$B$15),'Modelo Estadistico'!P801))</f>
        <v/>
      </c>
      <c r="AK801" s="15" t="str">
        <f>IF(Q801="","",IF(Z801="SI",Q801*(1+'INPUTS Y LISTAS'!$B$15),'Modelo Estadistico'!Q801))</f>
        <v/>
      </c>
      <c r="AL801" s="15" t="str">
        <f>IF(R801="","",IF(Z801="SI",R801*(1+'INPUTS Y LISTAS'!$B$15),'Modelo Estadistico'!R801))</f>
        <v/>
      </c>
      <c r="AM801" s="15" t="str">
        <f>IF(S801="","",IF(Z801="SI",S801*(1+'INPUTS Y LISTAS'!$B$15),'Modelo Estadistico'!S801))</f>
        <v/>
      </c>
      <c r="AN801" s="15" t="str">
        <f>IF(T801="","",IF(Z801="SI",T801*(1+'INPUTS Y LISTAS'!$B$15),'Modelo Estadistico'!T801))</f>
        <v/>
      </c>
      <c r="AO801" s="15" t="str">
        <f>IF(U801="","",IF(Z801="SI",U801*(1+'INPUTS Y LISTAS'!$B$15),'Modelo Estadistico'!U801))</f>
        <v/>
      </c>
      <c r="AP801" s="15" t="str">
        <f>IF(V801="","",IF(Z801="SI",V801*(1+'INPUTS Y LISTAS'!$B$15),'Modelo Estadistico'!V801))</f>
        <v/>
      </c>
      <c r="AQ801" s="15" t="str">
        <f>IF(W801="","",IF(Z801="SI",W801*(1+'INPUTS Y LISTAS'!$B$15),'Modelo Estadistico'!W801))</f>
        <v/>
      </c>
      <c r="AR801" s="15" t="str">
        <f>IF(X801="","",IF(Z801="SI",X801*(1+'INPUTS Y LISTAS'!$B$15),'Modelo Estadistico'!X801))</f>
        <v/>
      </c>
      <c r="AS801" s="71"/>
      <c r="AT801" s="29" t="str">
        <f t="shared" si="754"/>
        <v/>
      </c>
      <c r="AU801" s="15" t="str">
        <f t="shared" si="755"/>
        <v/>
      </c>
      <c r="AV801" s="15" t="str">
        <f t="shared" si="756"/>
        <v/>
      </c>
      <c r="AW801" s="30" t="str">
        <f t="shared" si="757"/>
        <v/>
      </c>
      <c r="AX801" s="28" t="str">
        <f t="shared" si="790"/>
        <v/>
      </c>
      <c r="AY801" s="16" t="str">
        <f t="shared" si="762"/>
        <v/>
      </c>
      <c r="AZ801" s="16" t="str">
        <f t="shared" si="763"/>
        <v/>
      </c>
      <c r="BA801" s="16" t="str">
        <f t="shared" si="764"/>
        <v/>
      </c>
      <c r="BB801" s="16" t="str">
        <f t="shared" si="765"/>
        <v/>
      </c>
      <c r="BC801" s="16" t="str">
        <f t="shared" si="766"/>
        <v/>
      </c>
      <c r="BD801" s="16" t="str">
        <f t="shared" si="767"/>
        <v/>
      </c>
      <c r="BE801" s="16" t="str">
        <f t="shared" si="768"/>
        <v/>
      </c>
      <c r="BF801" s="16" t="str">
        <f t="shared" si="769"/>
        <v/>
      </c>
      <c r="BG801" s="16" t="str">
        <f t="shared" si="770"/>
        <v/>
      </c>
      <c r="BH801" s="16" t="str">
        <f t="shared" si="771"/>
        <v/>
      </c>
      <c r="BI801" s="16" t="str">
        <f t="shared" si="772"/>
        <v/>
      </c>
      <c r="BJ801" s="16" t="str">
        <f t="shared" si="773"/>
        <v/>
      </c>
      <c r="BK801" s="16" t="str">
        <f t="shared" si="774"/>
        <v/>
      </c>
      <c r="BL801" s="16" t="str">
        <f t="shared" si="775"/>
        <v/>
      </c>
      <c r="BM801" s="16"/>
      <c r="BN801" s="16" t="str">
        <f t="shared" si="776"/>
        <v/>
      </c>
      <c r="BO801" s="16" t="str">
        <f t="shared" si="777"/>
        <v/>
      </c>
      <c r="BP801" s="28" t="str">
        <f t="shared" si="778"/>
        <v/>
      </c>
      <c r="BQ801" s="16" t="str">
        <f t="shared" si="779"/>
        <v/>
      </c>
      <c r="BR801" s="16" t="str">
        <f t="shared" si="780"/>
        <v/>
      </c>
      <c r="BS801" s="16" t="str">
        <f t="shared" si="781"/>
        <v/>
      </c>
      <c r="BT801" s="16" t="str">
        <f t="shared" si="782"/>
        <v/>
      </c>
      <c r="BU801" s="16" t="str">
        <f t="shared" si="783"/>
        <v/>
      </c>
      <c r="BV801" s="16" t="str">
        <f t="shared" si="784"/>
        <v/>
      </c>
      <c r="BW801" s="16" t="str">
        <f t="shared" si="785"/>
        <v/>
      </c>
      <c r="BX801" s="16" t="str">
        <f t="shared" si="786"/>
        <v/>
      </c>
      <c r="BY801" s="16" t="str">
        <f t="shared" si="787"/>
        <v/>
      </c>
      <c r="BZ801" s="16" t="str">
        <f t="shared" si="806"/>
        <v/>
      </c>
      <c r="CA801" s="16" t="str">
        <f t="shared" si="806"/>
        <v/>
      </c>
      <c r="CB801" s="16" t="str">
        <f t="shared" si="806"/>
        <v/>
      </c>
      <c r="CC801" s="16" t="str">
        <f t="shared" si="806"/>
        <v/>
      </c>
      <c r="CD801" s="16" t="str">
        <f t="shared" si="806"/>
        <v/>
      </c>
      <c r="CE801" s="16" t="str">
        <f t="shared" si="806"/>
        <v/>
      </c>
      <c r="CF801" s="16" t="str">
        <f t="shared" si="806"/>
        <v/>
      </c>
      <c r="CG801" s="16" t="str">
        <f t="shared" si="806"/>
        <v/>
      </c>
      <c r="CH801" s="66" t="str">
        <f t="shared" si="789"/>
        <v/>
      </c>
      <c r="CI801" s="42" t="str">
        <f t="shared" si="801"/>
        <v/>
      </c>
      <c r="CJ801" s="42" t="str">
        <f t="shared" si="802"/>
        <v/>
      </c>
      <c r="CK801" s="42" t="str">
        <f t="shared" si="803"/>
        <v/>
      </c>
      <c r="CL801" s="42" t="str">
        <f t="shared" si="804"/>
        <v/>
      </c>
      <c r="CM801" s="42" t="str">
        <f t="shared" si="805"/>
        <v/>
      </c>
      <c r="CN801" s="65">
        <f t="shared" si="791"/>
        <v>0</v>
      </c>
      <c r="CO801" s="73"/>
      <c r="CP801" s="41">
        <f t="shared" si="758"/>
        <v>0</v>
      </c>
      <c r="CQ801" s="39">
        <f t="shared" si="759"/>
        <v>0</v>
      </c>
      <c r="CR801" s="40">
        <f t="shared" si="760"/>
        <v>0</v>
      </c>
      <c r="CS801" s="134">
        <f t="shared" si="761"/>
        <v>0</v>
      </c>
      <c r="CT801" s="17"/>
      <c r="CU801" s="129"/>
      <c r="CV801" s="130">
        <f t="shared" si="792"/>
        <v>0</v>
      </c>
      <c r="CW801" s="134">
        <f t="shared" si="793"/>
        <v>0</v>
      </c>
      <c r="CX801" s="131">
        <f>+IF($I$7="SI",'INPUTS Y LISTAS'!$B$31,0)</f>
        <v>0</v>
      </c>
      <c r="CY801" s="132"/>
      <c r="CZ801" s="130">
        <f t="shared" si="794"/>
        <v>0</v>
      </c>
      <c r="DA801" s="134">
        <f t="shared" si="795"/>
        <v>0</v>
      </c>
      <c r="DB801" s="131">
        <f>+IF($I$7="SI",'INPUTS Y LISTAS'!$B$32,0)</f>
        <v>0</v>
      </c>
      <c r="DC801" s="132"/>
      <c r="DD801" s="130">
        <f t="shared" si="796"/>
        <v>0</v>
      </c>
      <c r="DE801" s="134">
        <f t="shared" si="797"/>
        <v>0</v>
      </c>
      <c r="DF801" s="131">
        <f>+IF($I$7="SI",'INPUTS Y LISTAS'!$B$33,0)</f>
        <v>0</v>
      </c>
      <c r="DG801" s="132"/>
      <c r="DH801" s="130">
        <f t="shared" si="798"/>
        <v>0</v>
      </c>
      <c r="DI801" s="134">
        <f t="shared" si="799"/>
        <v>0</v>
      </c>
      <c r="DJ801" s="136">
        <f t="shared" si="800"/>
        <v>0</v>
      </c>
    </row>
    <row r="802" spans="3:114" ht="15.75" hidden="1" outlineLevel="2" x14ac:dyDescent="0.2">
      <c r="C802" s="14">
        <f t="shared" ref="C802:C865" si="807">+C801+1</f>
        <v>788</v>
      </c>
      <c r="D802" s="72"/>
      <c r="E802" s="69">
        <v>1</v>
      </c>
      <c r="F802" s="69"/>
      <c r="G802" s="70"/>
      <c r="H802" s="70"/>
      <c r="I802" s="70"/>
      <c r="J802" s="70"/>
      <c r="K802" s="70"/>
      <c r="L802" s="70"/>
      <c r="M802" s="70"/>
      <c r="N802" s="70"/>
      <c r="O802" s="70"/>
      <c r="P802" s="70"/>
      <c r="Q802" s="70"/>
      <c r="R802" s="70"/>
      <c r="S802" s="70"/>
      <c r="T802" s="70"/>
      <c r="U802" s="70"/>
      <c r="V802" s="70"/>
      <c r="W802" s="70"/>
      <c r="X802" s="70"/>
      <c r="Y802" s="71"/>
      <c r="Z802" s="87" t="s">
        <v>16</v>
      </c>
      <c r="AA802" s="15" t="str">
        <f>IF(G802="","",IF(Z802="SI",G802*(1+'INPUTS Y LISTAS'!$B$15),'Modelo Estadistico'!G802))</f>
        <v/>
      </c>
      <c r="AB802" s="15" t="str">
        <f>IF(H802="","",IF(Z802="SI",H802*(1+'INPUTS Y LISTAS'!$B$15),'Modelo Estadistico'!H802))</f>
        <v/>
      </c>
      <c r="AC802" s="15" t="str">
        <f>IF(I802="","",IF(Z802="SI",I802*(1+'INPUTS Y LISTAS'!$B$15),'Modelo Estadistico'!I802))</f>
        <v/>
      </c>
      <c r="AD802" s="15" t="str">
        <f>IF(J802="","",IF(Z802="SI",J802*(1+'INPUTS Y LISTAS'!$B$15),'Modelo Estadistico'!J802))</f>
        <v/>
      </c>
      <c r="AE802" s="15" t="str">
        <f>IF(K802="","",IF(Z802="SI",K802*(1+'INPUTS Y LISTAS'!$B$15),'Modelo Estadistico'!K802))</f>
        <v/>
      </c>
      <c r="AF802" s="15" t="str">
        <f>IF(L802="","",IF(Z802="SI",L802*(1+'INPUTS Y LISTAS'!$B$15),'Modelo Estadistico'!L802))</f>
        <v/>
      </c>
      <c r="AG802" s="15" t="str">
        <f>IF(M802="","",IF(Z802="SI",M802*(1+'INPUTS Y LISTAS'!$B$15),'Modelo Estadistico'!M802))</f>
        <v/>
      </c>
      <c r="AH802" s="15" t="str">
        <f>IF(N802="","",IF(Z802="SI",N802*(1+'INPUTS Y LISTAS'!$B$15),'Modelo Estadistico'!N802))</f>
        <v/>
      </c>
      <c r="AI802" s="15" t="str">
        <f>IF(O802="","",IF(Z802="SI",O802*(1+'INPUTS Y LISTAS'!$B$15),'Modelo Estadistico'!O802))</f>
        <v/>
      </c>
      <c r="AJ802" s="15" t="str">
        <f>IF(P802="","",IF(Z802="SI",P802*(1+'INPUTS Y LISTAS'!$B$15),'Modelo Estadistico'!P802))</f>
        <v/>
      </c>
      <c r="AK802" s="15" t="str">
        <f>IF(Q802="","",IF(Z802="SI",Q802*(1+'INPUTS Y LISTAS'!$B$15),'Modelo Estadistico'!Q802))</f>
        <v/>
      </c>
      <c r="AL802" s="15" t="str">
        <f>IF(R802="","",IF(Z802="SI",R802*(1+'INPUTS Y LISTAS'!$B$15),'Modelo Estadistico'!R802))</f>
        <v/>
      </c>
      <c r="AM802" s="15" t="str">
        <f>IF(S802="","",IF(Z802="SI",S802*(1+'INPUTS Y LISTAS'!$B$15),'Modelo Estadistico'!S802))</f>
        <v/>
      </c>
      <c r="AN802" s="15" t="str">
        <f>IF(T802="","",IF(Z802="SI",T802*(1+'INPUTS Y LISTAS'!$B$15),'Modelo Estadistico'!T802))</f>
        <v/>
      </c>
      <c r="AO802" s="15" t="str">
        <f>IF(U802="","",IF(Z802="SI",U802*(1+'INPUTS Y LISTAS'!$B$15),'Modelo Estadistico'!U802))</f>
        <v/>
      </c>
      <c r="AP802" s="15" t="str">
        <f>IF(V802="","",IF(Z802="SI",V802*(1+'INPUTS Y LISTAS'!$B$15),'Modelo Estadistico'!V802))</f>
        <v/>
      </c>
      <c r="AQ802" s="15" t="str">
        <f>IF(W802="","",IF(Z802="SI",W802*(1+'INPUTS Y LISTAS'!$B$15),'Modelo Estadistico'!W802))</f>
        <v/>
      </c>
      <c r="AR802" s="15" t="str">
        <f>IF(X802="","",IF(Z802="SI",X802*(1+'INPUTS Y LISTAS'!$B$15),'Modelo Estadistico'!X802))</f>
        <v/>
      </c>
      <c r="AS802" s="71"/>
      <c r="AT802" s="29" t="str">
        <f t="shared" si="754"/>
        <v/>
      </c>
      <c r="AU802" s="15" t="str">
        <f t="shared" si="755"/>
        <v/>
      </c>
      <c r="AV802" s="15" t="str">
        <f t="shared" si="756"/>
        <v/>
      </c>
      <c r="AW802" s="30" t="str">
        <f t="shared" si="757"/>
        <v/>
      </c>
      <c r="AX802" s="28" t="str">
        <f t="shared" si="790"/>
        <v/>
      </c>
      <c r="AY802" s="16" t="str">
        <f t="shared" si="762"/>
        <v/>
      </c>
      <c r="AZ802" s="16" t="str">
        <f t="shared" si="763"/>
        <v/>
      </c>
      <c r="BA802" s="16" t="str">
        <f t="shared" si="764"/>
        <v/>
      </c>
      <c r="BB802" s="16" t="str">
        <f t="shared" si="765"/>
        <v/>
      </c>
      <c r="BC802" s="16" t="str">
        <f t="shared" si="766"/>
        <v/>
      </c>
      <c r="BD802" s="16" t="str">
        <f t="shared" si="767"/>
        <v/>
      </c>
      <c r="BE802" s="16" t="str">
        <f t="shared" si="768"/>
        <v/>
      </c>
      <c r="BF802" s="16" t="str">
        <f t="shared" si="769"/>
        <v/>
      </c>
      <c r="BG802" s="16" t="str">
        <f t="shared" si="770"/>
        <v/>
      </c>
      <c r="BH802" s="16" t="str">
        <f t="shared" si="771"/>
        <v/>
      </c>
      <c r="BI802" s="16" t="str">
        <f t="shared" si="772"/>
        <v/>
      </c>
      <c r="BJ802" s="16" t="str">
        <f t="shared" si="773"/>
        <v/>
      </c>
      <c r="BK802" s="16" t="str">
        <f t="shared" si="774"/>
        <v/>
      </c>
      <c r="BL802" s="16" t="str">
        <f t="shared" si="775"/>
        <v/>
      </c>
      <c r="BM802" s="16"/>
      <c r="BN802" s="16" t="str">
        <f t="shared" si="776"/>
        <v/>
      </c>
      <c r="BO802" s="16" t="str">
        <f t="shared" si="777"/>
        <v/>
      </c>
      <c r="BP802" s="28" t="str">
        <f t="shared" si="778"/>
        <v/>
      </c>
      <c r="BQ802" s="16" t="str">
        <f t="shared" si="779"/>
        <v/>
      </c>
      <c r="BR802" s="16" t="str">
        <f t="shared" si="780"/>
        <v/>
      </c>
      <c r="BS802" s="16" t="str">
        <f t="shared" si="781"/>
        <v/>
      </c>
      <c r="BT802" s="16" t="str">
        <f t="shared" si="782"/>
        <v/>
      </c>
      <c r="BU802" s="16" t="str">
        <f t="shared" si="783"/>
        <v/>
      </c>
      <c r="BV802" s="16" t="str">
        <f t="shared" si="784"/>
        <v/>
      </c>
      <c r="BW802" s="16" t="str">
        <f t="shared" si="785"/>
        <v/>
      </c>
      <c r="BX802" s="16" t="str">
        <f t="shared" si="786"/>
        <v/>
      </c>
      <c r="BY802" s="16" t="str">
        <f t="shared" si="787"/>
        <v/>
      </c>
      <c r="BZ802" s="16" t="str">
        <f t="shared" si="806"/>
        <v/>
      </c>
      <c r="CA802" s="16" t="str">
        <f t="shared" si="806"/>
        <v/>
      </c>
      <c r="CB802" s="16" t="str">
        <f t="shared" si="806"/>
        <v/>
      </c>
      <c r="CC802" s="16" t="str">
        <f t="shared" si="806"/>
        <v/>
      </c>
      <c r="CD802" s="16" t="str">
        <f t="shared" si="806"/>
        <v/>
      </c>
      <c r="CE802" s="16" t="str">
        <f t="shared" si="806"/>
        <v/>
      </c>
      <c r="CF802" s="16" t="str">
        <f t="shared" si="806"/>
        <v/>
      </c>
      <c r="CG802" s="16" t="str">
        <f t="shared" si="806"/>
        <v/>
      </c>
      <c r="CH802" s="66" t="str">
        <f t="shared" si="789"/>
        <v/>
      </c>
      <c r="CI802" s="42" t="str">
        <f t="shared" si="801"/>
        <v/>
      </c>
      <c r="CJ802" s="42" t="str">
        <f t="shared" si="802"/>
        <v/>
      </c>
      <c r="CK802" s="42" t="str">
        <f t="shared" si="803"/>
        <v/>
      </c>
      <c r="CL802" s="42" t="str">
        <f t="shared" si="804"/>
        <v/>
      </c>
      <c r="CM802" s="42" t="str">
        <f t="shared" si="805"/>
        <v/>
      </c>
      <c r="CN802" s="65">
        <f t="shared" si="791"/>
        <v>0</v>
      </c>
      <c r="CO802" s="73"/>
      <c r="CP802" s="41">
        <f t="shared" si="758"/>
        <v>0</v>
      </c>
      <c r="CQ802" s="39">
        <f t="shared" si="759"/>
        <v>0</v>
      </c>
      <c r="CR802" s="40">
        <f t="shared" si="760"/>
        <v>0</v>
      </c>
      <c r="CS802" s="134">
        <f t="shared" si="761"/>
        <v>0</v>
      </c>
      <c r="CT802" s="17"/>
      <c r="CU802" s="129"/>
      <c r="CV802" s="130">
        <f t="shared" si="792"/>
        <v>0</v>
      </c>
      <c r="CW802" s="134">
        <f t="shared" si="793"/>
        <v>0</v>
      </c>
      <c r="CX802" s="131">
        <f>+IF($I$7="SI",'INPUTS Y LISTAS'!$B$31,0)</f>
        <v>0</v>
      </c>
      <c r="CY802" s="132"/>
      <c r="CZ802" s="130">
        <f t="shared" si="794"/>
        <v>0</v>
      </c>
      <c r="DA802" s="134">
        <f t="shared" si="795"/>
        <v>0</v>
      </c>
      <c r="DB802" s="131">
        <f>+IF($I$7="SI",'INPUTS Y LISTAS'!$B$32,0)</f>
        <v>0</v>
      </c>
      <c r="DC802" s="132"/>
      <c r="DD802" s="130">
        <f t="shared" si="796"/>
        <v>0</v>
      </c>
      <c r="DE802" s="134">
        <f t="shared" si="797"/>
        <v>0</v>
      </c>
      <c r="DF802" s="131">
        <f>+IF($I$7="SI",'INPUTS Y LISTAS'!$B$33,0)</f>
        <v>0</v>
      </c>
      <c r="DG802" s="132"/>
      <c r="DH802" s="130">
        <f t="shared" si="798"/>
        <v>0</v>
      </c>
      <c r="DI802" s="134">
        <f t="shared" si="799"/>
        <v>0</v>
      </c>
      <c r="DJ802" s="136">
        <f t="shared" si="800"/>
        <v>0</v>
      </c>
    </row>
    <row r="803" spans="3:114" ht="15.75" hidden="1" outlineLevel="2" x14ac:dyDescent="0.2">
      <c r="C803" s="14">
        <f t="shared" si="807"/>
        <v>789</v>
      </c>
      <c r="D803" s="72"/>
      <c r="E803" s="69">
        <v>1</v>
      </c>
      <c r="F803" s="69"/>
      <c r="G803" s="70"/>
      <c r="H803" s="70"/>
      <c r="I803" s="70"/>
      <c r="J803" s="70"/>
      <c r="K803" s="70"/>
      <c r="L803" s="70"/>
      <c r="M803" s="70"/>
      <c r="N803" s="70"/>
      <c r="O803" s="70"/>
      <c r="P803" s="70"/>
      <c r="Q803" s="70"/>
      <c r="R803" s="70"/>
      <c r="S803" s="70"/>
      <c r="T803" s="70"/>
      <c r="U803" s="70"/>
      <c r="V803" s="70"/>
      <c r="W803" s="70"/>
      <c r="X803" s="70"/>
      <c r="Y803" s="71"/>
      <c r="Z803" s="87" t="s">
        <v>16</v>
      </c>
      <c r="AA803" s="15" t="str">
        <f>IF(G803="","",IF(Z803="SI",G803*(1+'INPUTS Y LISTAS'!$B$15),'Modelo Estadistico'!G803))</f>
        <v/>
      </c>
      <c r="AB803" s="15" t="str">
        <f>IF(H803="","",IF(Z803="SI",H803*(1+'INPUTS Y LISTAS'!$B$15),'Modelo Estadistico'!H803))</f>
        <v/>
      </c>
      <c r="AC803" s="15" t="str">
        <f>IF(I803="","",IF(Z803="SI",I803*(1+'INPUTS Y LISTAS'!$B$15),'Modelo Estadistico'!I803))</f>
        <v/>
      </c>
      <c r="AD803" s="15" t="str">
        <f>IF(J803="","",IF(Z803="SI",J803*(1+'INPUTS Y LISTAS'!$B$15),'Modelo Estadistico'!J803))</f>
        <v/>
      </c>
      <c r="AE803" s="15" t="str">
        <f>IF(K803="","",IF(Z803="SI",K803*(1+'INPUTS Y LISTAS'!$B$15),'Modelo Estadistico'!K803))</f>
        <v/>
      </c>
      <c r="AF803" s="15" t="str">
        <f>IF(L803="","",IF(Z803="SI",L803*(1+'INPUTS Y LISTAS'!$B$15),'Modelo Estadistico'!L803))</f>
        <v/>
      </c>
      <c r="AG803" s="15" t="str">
        <f>IF(M803="","",IF(Z803="SI",M803*(1+'INPUTS Y LISTAS'!$B$15),'Modelo Estadistico'!M803))</f>
        <v/>
      </c>
      <c r="AH803" s="15" t="str">
        <f>IF(N803="","",IF(Z803="SI",N803*(1+'INPUTS Y LISTAS'!$B$15),'Modelo Estadistico'!N803))</f>
        <v/>
      </c>
      <c r="AI803" s="15" t="str">
        <f>IF(O803="","",IF(Z803="SI",O803*(1+'INPUTS Y LISTAS'!$B$15),'Modelo Estadistico'!O803))</f>
        <v/>
      </c>
      <c r="AJ803" s="15" t="str">
        <f>IF(P803="","",IF(Z803="SI",P803*(1+'INPUTS Y LISTAS'!$B$15),'Modelo Estadistico'!P803))</f>
        <v/>
      </c>
      <c r="AK803" s="15" t="str">
        <f>IF(Q803="","",IF(Z803="SI",Q803*(1+'INPUTS Y LISTAS'!$B$15),'Modelo Estadistico'!Q803))</f>
        <v/>
      </c>
      <c r="AL803" s="15" t="str">
        <f>IF(R803="","",IF(Z803="SI",R803*(1+'INPUTS Y LISTAS'!$B$15),'Modelo Estadistico'!R803))</f>
        <v/>
      </c>
      <c r="AM803" s="15" t="str">
        <f>IF(S803="","",IF(Z803="SI",S803*(1+'INPUTS Y LISTAS'!$B$15),'Modelo Estadistico'!S803))</f>
        <v/>
      </c>
      <c r="AN803" s="15" t="str">
        <f>IF(T803="","",IF(Z803="SI",T803*(1+'INPUTS Y LISTAS'!$B$15),'Modelo Estadistico'!T803))</f>
        <v/>
      </c>
      <c r="AO803" s="15" t="str">
        <f>IF(U803="","",IF(Z803="SI",U803*(1+'INPUTS Y LISTAS'!$B$15),'Modelo Estadistico'!U803))</f>
        <v/>
      </c>
      <c r="AP803" s="15" t="str">
        <f>IF(V803="","",IF(Z803="SI",V803*(1+'INPUTS Y LISTAS'!$B$15),'Modelo Estadistico'!V803))</f>
        <v/>
      </c>
      <c r="AQ803" s="15" t="str">
        <f>IF(W803="","",IF(Z803="SI",W803*(1+'INPUTS Y LISTAS'!$B$15),'Modelo Estadistico'!W803))</f>
        <v/>
      </c>
      <c r="AR803" s="15" t="str">
        <f>IF(X803="","",IF(Z803="SI",X803*(1+'INPUTS Y LISTAS'!$B$15),'Modelo Estadistico'!X803))</f>
        <v/>
      </c>
      <c r="AS803" s="71"/>
      <c r="AT803" s="29" t="str">
        <f t="shared" si="754"/>
        <v/>
      </c>
      <c r="AU803" s="15" t="str">
        <f t="shared" si="755"/>
        <v/>
      </c>
      <c r="AV803" s="15" t="str">
        <f t="shared" si="756"/>
        <v/>
      </c>
      <c r="AW803" s="30" t="str">
        <f t="shared" si="757"/>
        <v/>
      </c>
      <c r="AX803" s="28" t="str">
        <f t="shared" si="790"/>
        <v/>
      </c>
      <c r="AY803" s="16" t="str">
        <f t="shared" si="762"/>
        <v/>
      </c>
      <c r="AZ803" s="16" t="str">
        <f t="shared" si="763"/>
        <v/>
      </c>
      <c r="BA803" s="16" t="str">
        <f t="shared" si="764"/>
        <v/>
      </c>
      <c r="BB803" s="16" t="str">
        <f t="shared" si="765"/>
        <v/>
      </c>
      <c r="BC803" s="16" t="str">
        <f t="shared" si="766"/>
        <v/>
      </c>
      <c r="BD803" s="16" t="str">
        <f t="shared" si="767"/>
        <v/>
      </c>
      <c r="BE803" s="16" t="str">
        <f t="shared" si="768"/>
        <v/>
      </c>
      <c r="BF803" s="16" t="str">
        <f t="shared" si="769"/>
        <v/>
      </c>
      <c r="BG803" s="16" t="str">
        <f t="shared" si="770"/>
        <v/>
      </c>
      <c r="BH803" s="16" t="str">
        <f t="shared" si="771"/>
        <v/>
      </c>
      <c r="BI803" s="16" t="str">
        <f t="shared" si="772"/>
        <v/>
      </c>
      <c r="BJ803" s="16" t="str">
        <f t="shared" si="773"/>
        <v/>
      </c>
      <c r="BK803" s="16" t="str">
        <f t="shared" si="774"/>
        <v/>
      </c>
      <c r="BL803" s="16" t="str">
        <f t="shared" si="775"/>
        <v/>
      </c>
      <c r="BM803" s="16"/>
      <c r="BN803" s="16" t="str">
        <f t="shared" si="776"/>
        <v/>
      </c>
      <c r="BO803" s="16" t="str">
        <f t="shared" si="777"/>
        <v/>
      </c>
      <c r="BP803" s="28" t="str">
        <f t="shared" si="778"/>
        <v/>
      </c>
      <c r="BQ803" s="16" t="str">
        <f t="shared" si="779"/>
        <v/>
      </c>
      <c r="BR803" s="16" t="str">
        <f t="shared" si="780"/>
        <v/>
      </c>
      <c r="BS803" s="16" t="str">
        <f t="shared" si="781"/>
        <v/>
      </c>
      <c r="BT803" s="16" t="str">
        <f t="shared" si="782"/>
        <v/>
      </c>
      <c r="BU803" s="16" t="str">
        <f t="shared" si="783"/>
        <v/>
      </c>
      <c r="BV803" s="16" t="str">
        <f t="shared" si="784"/>
        <v/>
      </c>
      <c r="BW803" s="16" t="str">
        <f t="shared" si="785"/>
        <v/>
      </c>
      <c r="BX803" s="16" t="str">
        <f t="shared" si="786"/>
        <v/>
      </c>
      <c r="BY803" s="16" t="str">
        <f t="shared" si="787"/>
        <v/>
      </c>
      <c r="BZ803" s="16" t="str">
        <f t="shared" si="806"/>
        <v/>
      </c>
      <c r="CA803" s="16" t="str">
        <f t="shared" si="806"/>
        <v/>
      </c>
      <c r="CB803" s="16" t="str">
        <f t="shared" si="806"/>
        <v/>
      </c>
      <c r="CC803" s="16" t="str">
        <f t="shared" si="806"/>
        <v/>
      </c>
      <c r="CD803" s="16" t="str">
        <f t="shared" si="806"/>
        <v/>
      </c>
      <c r="CE803" s="16" t="str">
        <f t="shared" si="806"/>
        <v/>
      </c>
      <c r="CF803" s="16" t="str">
        <f t="shared" si="806"/>
        <v/>
      </c>
      <c r="CG803" s="16" t="str">
        <f t="shared" si="806"/>
        <v/>
      </c>
      <c r="CH803" s="66" t="str">
        <f t="shared" si="789"/>
        <v/>
      </c>
      <c r="CI803" s="42" t="str">
        <f t="shared" si="801"/>
        <v/>
      </c>
      <c r="CJ803" s="42" t="str">
        <f t="shared" si="802"/>
        <v/>
      </c>
      <c r="CK803" s="42" t="str">
        <f t="shared" si="803"/>
        <v/>
      </c>
      <c r="CL803" s="42" t="str">
        <f t="shared" si="804"/>
        <v/>
      </c>
      <c r="CM803" s="42" t="str">
        <f t="shared" si="805"/>
        <v/>
      </c>
      <c r="CN803" s="65">
        <f t="shared" si="791"/>
        <v>0</v>
      </c>
      <c r="CO803" s="73"/>
      <c r="CP803" s="41">
        <f t="shared" si="758"/>
        <v>0</v>
      </c>
      <c r="CQ803" s="39">
        <f t="shared" si="759"/>
        <v>0</v>
      </c>
      <c r="CR803" s="40">
        <f t="shared" si="760"/>
        <v>0</v>
      </c>
      <c r="CS803" s="134">
        <f t="shared" si="761"/>
        <v>0</v>
      </c>
      <c r="CT803" s="17"/>
      <c r="CU803" s="129"/>
      <c r="CV803" s="130">
        <f t="shared" si="792"/>
        <v>0</v>
      </c>
      <c r="CW803" s="134">
        <f t="shared" si="793"/>
        <v>0</v>
      </c>
      <c r="CX803" s="131">
        <f>+IF($I$7="SI",'INPUTS Y LISTAS'!$B$31,0)</f>
        <v>0</v>
      </c>
      <c r="CY803" s="132"/>
      <c r="CZ803" s="130">
        <f t="shared" si="794"/>
        <v>0</v>
      </c>
      <c r="DA803" s="134">
        <f t="shared" si="795"/>
        <v>0</v>
      </c>
      <c r="DB803" s="131">
        <f>+IF($I$7="SI",'INPUTS Y LISTAS'!$B$32,0)</f>
        <v>0</v>
      </c>
      <c r="DC803" s="132"/>
      <c r="DD803" s="130">
        <f t="shared" si="796"/>
        <v>0</v>
      </c>
      <c r="DE803" s="134">
        <f t="shared" si="797"/>
        <v>0</v>
      </c>
      <c r="DF803" s="131">
        <f>+IF($I$7="SI",'INPUTS Y LISTAS'!$B$33,0)</f>
        <v>0</v>
      </c>
      <c r="DG803" s="132"/>
      <c r="DH803" s="130">
        <f t="shared" si="798"/>
        <v>0</v>
      </c>
      <c r="DI803" s="134">
        <f t="shared" si="799"/>
        <v>0</v>
      </c>
      <c r="DJ803" s="136">
        <f t="shared" si="800"/>
        <v>0</v>
      </c>
    </row>
    <row r="804" spans="3:114" ht="15.75" hidden="1" outlineLevel="2" x14ac:dyDescent="0.2">
      <c r="C804" s="14">
        <f t="shared" si="807"/>
        <v>790</v>
      </c>
      <c r="D804" s="72"/>
      <c r="E804" s="69">
        <v>1</v>
      </c>
      <c r="F804" s="69"/>
      <c r="G804" s="70"/>
      <c r="H804" s="70"/>
      <c r="I804" s="70"/>
      <c r="J804" s="70"/>
      <c r="K804" s="70"/>
      <c r="L804" s="70"/>
      <c r="M804" s="70"/>
      <c r="N804" s="70"/>
      <c r="O804" s="70"/>
      <c r="P804" s="70"/>
      <c r="Q804" s="70"/>
      <c r="R804" s="70"/>
      <c r="S804" s="70"/>
      <c r="T804" s="70"/>
      <c r="U804" s="70"/>
      <c r="V804" s="70"/>
      <c r="W804" s="70"/>
      <c r="X804" s="70"/>
      <c r="Y804" s="71"/>
      <c r="Z804" s="87" t="s">
        <v>16</v>
      </c>
      <c r="AA804" s="15" t="str">
        <f>IF(G804="","",IF(Z804="SI",G804*(1+'INPUTS Y LISTAS'!$B$15),'Modelo Estadistico'!G804))</f>
        <v/>
      </c>
      <c r="AB804" s="15" t="str">
        <f>IF(H804="","",IF(Z804="SI",H804*(1+'INPUTS Y LISTAS'!$B$15),'Modelo Estadistico'!H804))</f>
        <v/>
      </c>
      <c r="AC804" s="15" t="str">
        <f>IF(I804="","",IF(Z804="SI",I804*(1+'INPUTS Y LISTAS'!$B$15),'Modelo Estadistico'!I804))</f>
        <v/>
      </c>
      <c r="AD804" s="15" t="str">
        <f>IF(J804="","",IF(Z804="SI",J804*(1+'INPUTS Y LISTAS'!$B$15),'Modelo Estadistico'!J804))</f>
        <v/>
      </c>
      <c r="AE804" s="15" t="str">
        <f>IF(K804="","",IF(Z804="SI",K804*(1+'INPUTS Y LISTAS'!$B$15),'Modelo Estadistico'!K804))</f>
        <v/>
      </c>
      <c r="AF804" s="15" t="str">
        <f>IF(L804="","",IF(Z804="SI",L804*(1+'INPUTS Y LISTAS'!$B$15),'Modelo Estadistico'!L804))</f>
        <v/>
      </c>
      <c r="AG804" s="15" t="str">
        <f>IF(M804="","",IF(Z804="SI",M804*(1+'INPUTS Y LISTAS'!$B$15),'Modelo Estadistico'!M804))</f>
        <v/>
      </c>
      <c r="AH804" s="15" t="str">
        <f>IF(N804="","",IF(Z804="SI",N804*(1+'INPUTS Y LISTAS'!$B$15),'Modelo Estadistico'!N804))</f>
        <v/>
      </c>
      <c r="AI804" s="15" t="str">
        <f>IF(O804="","",IF(Z804="SI",O804*(1+'INPUTS Y LISTAS'!$B$15),'Modelo Estadistico'!O804))</f>
        <v/>
      </c>
      <c r="AJ804" s="15" t="str">
        <f>IF(P804="","",IF(Z804="SI",P804*(1+'INPUTS Y LISTAS'!$B$15),'Modelo Estadistico'!P804))</f>
        <v/>
      </c>
      <c r="AK804" s="15" t="str">
        <f>IF(Q804="","",IF(Z804="SI",Q804*(1+'INPUTS Y LISTAS'!$B$15),'Modelo Estadistico'!Q804))</f>
        <v/>
      </c>
      <c r="AL804" s="15" t="str">
        <f>IF(R804="","",IF(Z804="SI",R804*(1+'INPUTS Y LISTAS'!$B$15),'Modelo Estadistico'!R804))</f>
        <v/>
      </c>
      <c r="AM804" s="15" t="str">
        <f>IF(S804="","",IF(Z804="SI",S804*(1+'INPUTS Y LISTAS'!$B$15),'Modelo Estadistico'!S804))</f>
        <v/>
      </c>
      <c r="AN804" s="15" t="str">
        <f>IF(T804="","",IF(Z804="SI",T804*(1+'INPUTS Y LISTAS'!$B$15),'Modelo Estadistico'!T804))</f>
        <v/>
      </c>
      <c r="AO804" s="15" t="str">
        <f>IF(U804="","",IF(Z804="SI",U804*(1+'INPUTS Y LISTAS'!$B$15),'Modelo Estadistico'!U804))</f>
        <v/>
      </c>
      <c r="AP804" s="15" t="str">
        <f>IF(V804="","",IF(Z804="SI",V804*(1+'INPUTS Y LISTAS'!$B$15),'Modelo Estadistico'!V804))</f>
        <v/>
      </c>
      <c r="AQ804" s="15" t="str">
        <f>IF(W804="","",IF(Z804="SI",W804*(1+'INPUTS Y LISTAS'!$B$15),'Modelo Estadistico'!W804))</f>
        <v/>
      </c>
      <c r="AR804" s="15" t="str">
        <f>IF(X804="","",IF(Z804="SI",X804*(1+'INPUTS Y LISTAS'!$B$15),'Modelo Estadistico'!X804))</f>
        <v/>
      </c>
      <c r="AS804" s="71"/>
      <c r="AT804" s="29" t="str">
        <f t="shared" si="754"/>
        <v/>
      </c>
      <c r="AU804" s="15" t="str">
        <f t="shared" si="755"/>
        <v/>
      </c>
      <c r="AV804" s="15" t="str">
        <f t="shared" si="756"/>
        <v/>
      </c>
      <c r="AW804" s="30" t="str">
        <f t="shared" si="757"/>
        <v/>
      </c>
      <c r="AX804" s="28" t="str">
        <f t="shared" si="790"/>
        <v/>
      </c>
      <c r="AY804" s="16" t="str">
        <f t="shared" si="762"/>
        <v/>
      </c>
      <c r="AZ804" s="16" t="str">
        <f t="shared" si="763"/>
        <v/>
      </c>
      <c r="BA804" s="16" t="str">
        <f t="shared" si="764"/>
        <v/>
      </c>
      <c r="BB804" s="16" t="str">
        <f t="shared" si="765"/>
        <v/>
      </c>
      <c r="BC804" s="16" t="str">
        <f t="shared" si="766"/>
        <v/>
      </c>
      <c r="BD804" s="16" t="str">
        <f t="shared" si="767"/>
        <v/>
      </c>
      <c r="BE804" s="16" t="str">
        <f t="shared" si="768"/>
        <v/>
      </c>
      <c r="BF804" s="16" t="str">
        <f t="shared" si="769"/>
        <v/>
      </c>
      <c r="BG804" s="16" t="str">
        <f t="shared" si="770"/>
        <v/>
      </c>
      <c r="BH804" s="16" t="str">
        <f t="shared" si="771"/>
        <v/>
      </c>
      <c r="BI804" s="16" t="str">
        <f t="shared" si="772"/>
        <v/>
      </c>
      <c r="BJ804" s="16" t="str">
        <f t="shared" si="773"/>
        <v/>
      </c>
      <c r="BK804" s="16" t="str">
        <f t="shared" si="774"/>
        <v/>
      </c>
      <c r="BL804" s="16" t="str">
        <f t="shared" si="775"/>
        <v/>
      </c>
      <c r="BM804" s="16"/>
      <c r="BN804" s="16" t="str">
        <f t="shared" si="776"/>
        <v/>
      </c>
      <c r="BO804" s="16" t="str">
        <f t="shared" si="777"/>
        <v/>
      </c>
      <c r="BP804" s="28" t="str">
        <f t="shared" si="778"/>
        <v/>
      </c>
      <c r="BQ804" s="16" t="str">
        <f t="shared" si="779"/>
        <v/>
      </c>
      <c r="BR804" s="16" t="str">
        <f t="shared" si="780"/>
        <v/>
      </c>
      <c r="BS804" s="16" t="str">
        <f t="shared" si="781"/>
        <v/>
      </c>
      <c r="BT804" s="16" t="str">
        <f t="shared" si="782"/>
        <v/>
      </c>
      <c r="BU804" s="16" t="str">
        <f t="shared" si="783"/>
        <v/>
      </c>
      <c r="BV804" s="16" t="str">
        <f t="shared" si="784"/>
        <v/>
      </c>
      <c r="BW804" s="16" t="str">
        <f t="shared" si="785"/>
        <v/>
      </c>
      <c r="BX804" s="16" t="str">
        <f t="shared" si="786"/>
        <v/>
      </c>
      <c r="BY804" s="16" t="str">
        <f t="shared" si="787"/>
        <v/>
      </c>
      <c r="BZ804" s="16" t="str">
        <f t="shared" si="806"/>
        <v/>
      </c>
      <c r="CA804" s="16" t="str">
        <f t="shared" si="806"/>
        <v/>
      </c>
      <c r="CB804" s="16" t="str">
        <f t="shared" si="806"/>
        <v/>
      </c>
      <c r="CC804" s="16" t="str">
        <f t="shared" si="806"/>
        <v/>
      </c>
      <c r="CD804" s="16" t="str">
        <f t="shared" si="806"/>
        <v/>
      </c>
      <c r="CE804" s="16" t="str">
        <f t="shared" si="806"/>
        <v/>
      </c>
      <c r="CF804" s="16" t="str">
        <f t="shared" si="806"/>
        <v/>
      </c>
      <c r="CG804" s="16" t="str">
        <f t="shared" si="806"/>
        <v/>
      </c>
      <c r="CH804" s="66" t="str">
        <f t="shared" si="789"/>
        <v/>
      </c>
      <c r="CI804" s="42" t="str">
        <f t="shared" si="801"/>
        <v/>
      </c>
      <c r="CJ804" s="42" t="str">
        <f t="shared" si="802"/>
        <v/>
      </c>
      <c r="CK804" s="42" t="str">
        <f t="shared" si="803"/>
        <v/>
      </c>
      <c r="CL804" s="42" t="str">
        <f t="shared" si="804"/>
        <v/>
      </c>
      <c r="CM804" s="42" t="str">
        <f t="shared" si="805"/>
        <v/>
      </c>
      <c r="CN804" s="65">
        <f t="shared" si="791"/>
        <v>0</v>
      </c>
      <c r="CO804" s="73"/>
      <c r="CP804" s="41">
        <f t="shared" si="758"/>
        <v>0</v>
      </c>
      <c r="CQ804" s="39">
        <f t="shared" si="759"/>
        <v>0</v>
      </c>
      <c r="CR804" s="40">
        <f t="shared" si="760"/>
        <v>0</v>
      </c>
      <c r="CS804" s="134">
        <f t="shared" si="761"/>
        <v>0</v>
      </c>
      <c r="CT804" s="17"/>
      <c r="CU804" s="129"/>
      <c r="CV804" s="130">
        <f t="shared" si="792"/>
        <v>0</v>
      </c>
      <c r="CW804" s="134">
        <f t="shared" si="793"/>
        <v>0</v>
      </c>
      <c r="CX804" s="131">
        <f>+IF($I$7="SI",'INPUTS Y LISTAS'!$B$31,0)</f>
        <v>0</v>
      </c>
      <c r="CY804" s="132"/>
      <c r="CZ804" s="130">
        <f t="shared" si="794"/>
        <v>0</v>
      </c>
      <c r="DA804" s="134">
        <f t="shared" si="795"/>
        <v>0</v>
      </c>
      <c r="DB804" s="131">
        <f>+IF($I$7="SI",'INPUTS Y LISTAS'!$B$32,0)</f>
        <v>0</v>
      </c>
      <c r="DC804" s="132"/>
      <c r="DD804" s="130">
        <f t="shared" si="796"/>
        <v>0</v>
      </c>
      <c r="DE804" s="134">
        <f t="shared" si="797"/>
        <v>0</v>
      </c>
      <c r="DF804" s="131">
        <f>+IF($I$7="SI",'INPUTS Y LISTAS'!$B$33,0)</f>
        <v>0</v>
      </c>
      <c r="DG804" s="132"/>
      <c r="DH804" s="130">
        <f t="shared" si="798"/>
        <v>0</v>
      </c>
      <c r="DI804" s="134">
        <f t="shared" si="799"/>
        <v>0</v>
      </c>
      <c r="DJ804" s="136">
        <f t="shared" si="800"/>
        <v>0</v>
      </c>
    </row>
    <row r="805" spans="3:114" ht="15.75" hidden="1" outlineLevel="2" x14ac:dyDescent="0.2">
      <c r="C805" s="14">
        <f t="shared" si="807"/>
        <v>791</v>
      </c>
      <c r="D805" s="72"/>
      <c r="E805" s="69">
        <v>1</v>
      </c>
      <c r="F805" s="69"/>
      <c r="G805" s="70"/>
      <c r="H805" s="70"/>
      <c r="I805" s="70"/>
      <c r="J805" s="70"/>
      <c r="K805" s="70"/>
      <c r="L805" s="70"/>
      <c r="M805" s="70"/>
      <c r="N805" s="70"/>
      <c r="O805" s="70"/>
      <c r="P805" s="70"/>
      <c r="Q805" s="70"/>
      <c r="R805" s="70"/>
      <c r="S805" s="70"/>
      <c r="T805" s="70"/>
      <c r="U805" s="70"/>
      <c r="V805" s="70"/>
      <c r="W805" s="70"/>
      <c r="X805" s="70"/>
      <c r="Y805" s="71"/>
      <c r="Z805" s="87" t="s">
        <v>16</v>
      </c>
      <c r="AA805" s="15" t="str">
        <f>IF(G805="","",IF(Z805="SI",G805*(1+'INPUTS Y LISTAS'!$B$15),'Modelo Estadistico'!G805))</f>
        <v/>
      </c>
      <c r="AB805" s="15" t="str">
        <f>IF(H805="","",IF(Z805="SI",H805*(1+'INPUTS Y LISTAS'!$B$15),'Modelo Estadistico'!H805))</f>
        <v/>
      </c>
      <c r="AC805" s="15" t="str">
        <f>IF(I805="","",IF(Z805="SI",I805*(1+'INPUTS Y LISTAS'!$B$15),'Modelo Estadistico'!I805))</f>
        <v/>
      </c>
      <c r="AD805" s="15" t="str">
        <f>IF(J805="","",IF(Z805="SI",J805*(1+'INPUTS Y LISTAS'!$B$15),'Modelo Estadistico'!J805))</f>
        <v/>
      </c>
      <c r="AE805" s="15" t="str">
        <f>IF(K805="","",IF(Z805="SI",K805*(1+'INPUTS Y LISTAS'!$B$15),'Modelo Estadistico'!K805))</f>
        <v/>
      </c>
      <c r="AF805" s="15" t="str">
        <f>IF(L805="","",IF(Z805="SI",L805*(1+'INPUTS Y LISTAS'!$B$15),'Modelo Estadistico'!L805))</f>
        <v/>
      </c>
      <c r="AG805" s="15" t="str">
        <f>IF(M805="","",IF(Z805="SI",M805*(1+'INPUTS Y LISTAS'!$B$15),'Modelo Estadistico'!M805))</f>
        <v/>
      </c>
      <c r="AH805" s="15" t="str">
        <f>IF(N805="","",IF(Z805="SI",N805*(1+'INPUTS Y LISTAS'!$B$15),'Modelo Estadistico'!N805))</f>
        <v/>
      </c>
      <c r="AI805" s="15" t="str">
        <f>IF(O805="","",IF(Z805="SI",O805*(1+'INPUTS Y LISTAS'!$B$15),'Modelo Estadistico'!O805))</f>
        <v/>
      </c>
      <c r="AJ805" s="15" t="str">
        <f>IF(P805="","",IF(Z805="SI",P805*(1+'INPUTS Y LISTAS'!$B$15),'Modelo Estadistico'!P805))</f>
        <v/>
      </c>
      <c r="AK805" s="15" t="str">
        <f>IF(Q805="","",IF(Z805="SI",Q805*(1+'INPUTS Y LISTAS'!$B$15),'Modelo Estadistico'!Q805))</f>
        <v/>
      </c>
      <c r="AL805" s="15" t="str">
        <f>IF(R805="","",IF(Z805="SI",R805*(1+'INPUTS Y LISTAS'!$B$15),'Modelo Estadistico'!R805))</f>
        <v/>
      </c>
      <c r="AM805" s="15" t="str">
        <f>IF(S805="","",IF(Z805="SI",S805*(1+'INPUTS Y LISTAS'!$B$15),'Modelo Estadistico'!S805))</f>
        <v/>
      </c>
      <c r="AN805" s="15" t="str">
        <f>IF(T805="","",IF(Z805="SI",T805*(1+'INPUTS Y LISTAS'!$B$15),'Modelo Estadistico'!T805))</f>
        <v/>
      </c>
      <c r="AO805" s="15" t="str">
        <f>IF(U805="","",IF(Z805="SI",U805*(1+'INPUTS Y LISTAS'!$B$15),'Modelo Estadistico'!U805))</f>
        <v/>
      </c>
      <c r="AP805" s="15" t="str">
        <f>IF(V805="","",IF(Z805="SI",V805*(1+'INPUTS Y LISTAS'!$B$15),'Modelo Estadistico'!V805))</f>
        <v/>
      </c>
      <c r="AQ805" s="15" t="str">
        <f>IF(W805="","",IF(Z805="SI",W805*(1+'INPUTS Y LISTAS'!$B$15),'Modelo Estadistico'!W805))</f>
        <v/>
      </c>
      <c r="AR805" s="15" t="str">
        <f>IF(X805="","",IF(Z805="SI",X805*(1+'INPUTS Y LISTAS'!$B$15),'Modelo Estadistico'!X805))</f>
        <v/>
      </c>
      <c r="AS805" s="71"/>
      <c r="AT805" s="29" t="str">
        <f t="shared" si="754"/>
        <v/>
      </c>
      <c r="AU805" s="15" t="str">
        <f t="shared" si="755"/>
        <v/>
      </c>
      <c r="AV805" s="15" t="str">
        <f t="shared" si="756"/>
        <v/>
      </c>
      <c r="AW805" s="30" t="str">
        <f t="shared" si="757"/>
        <v/>
      </c>
      <c r="AX805" s="28" t="str">
        <f t="shared" si="790"/>
        <v/>
      </c>
      <c r="AY805" s="16" t="str">
        <f t="shared" si="762"/>
        <v/>
      </c>
      <c r="AZ805" s="16" t="str">
        <f t="shared" si="763"/>
        <v/>
      </c>
      <c r="BA805" s="16" t="str">
        <f t="shared" si="764"/>
        <v/>
      </c>
      <c r="BB805" s="16" t="str">
        <f t="shared" si="765"/>
        <v/>
      </c>
      <c r="BC805" s="16" t="str">
        <f t="shared" si="766"/>
        <v/>
      </c>
      <c r="BD805" s="16" t="str">
        <f t="shared" si="767"/>
        <v/>
      </c>
      <c r="BE805" s="16" t="str">
        <f t="shared" si="768"/>
        <v/>
      </c>
      <c r="BF805" s="16" t="str">
        <f t="shared" si="769"/>
        <v/>
      </c>
      <c r="BG805" s="16" t="str">
        <f t="shared" si="770"/>
        <v/>
      </c>
      <c r="BH805" s="16" t="str">
        <f t="shared" si="771"/>
        <v/>
      </c>
      <c r="BI805" s="16" t="str">
        <f t="shared" si="772"/>
        <v/>
      </c>
      <c r="BJ805" s="16" t="str">
        <f t="shared" si="773"/>
        <v/>
      </c>
      <c r="BK805" s="16" t="str">
        <f t="shared" si="774"/>
        <v/>
      </c>
      <c r="BL805" s="16" t="str">
        <f t="shared" si="775"/>
        <v/>
      </c>
      <c r="BM805" s="16"/>
      <c r="BN805" s="16" t="str">
        <f t="shared" si="776"/>
        <v/>
      </c>
      <c r="BO805" s="16" t="str">
        <f t="shared" si="777"/>
        <v/>
      </c>
      <c r="BP805" s="28" t="str">
        <f t="shared" si="778"/>
        <v/>
      </c>
      <c r="BQ805" s="16" t="str">
        <f t="shared" si="779"/>
        <v/>
      </c>
      <c r="BR805" s="16" t="str">
        <f t="shared" si="780"/>
        <v/>
      </c>
      <c r="BS805" s="16" t="str">
        <f t="shared" si="781"/>
        <v/>
      </c>
      <c r="BT805" s="16" t="str">
        <f t="shared" si="782"/>
        <v/>
      </c>
      <c r="BU805" s="16" t="str">
        <f t="shared" si="783"/>
        <v/>
      </c>
      <c r="BV805" s="16" t="str">
        <f t="shared" si="784"/>
        <v/>
      </c>
      <c r="BW805" s="16" t="str">
        <f t="shared" si="785"/>
        <v/>
      </c>
      <c r="BX805" s="16" t="str">
        <f t="shared" si="786"/>
        <v/>
      </c>
      <c r="BY805" s="16" t="str">
        <f t="shared" si="787"/>
        <v/>
      </c>
      <c r="BZ805" s="16" t="str">
        <f t="shared" si="806"/>
        <v/>
      </c>
      <c r="CA805" s="16" t="str">
        <f t="shared" si="806"/>
        <v/>
      </c>
      <c r="CB805" s="16" t="str">
        <f t="shared" si="806"/>
        <v/>
      </c>
      <c r="CC805" s="16" t="str">
        <f t="shared" si="806"/>
        <v/>
      </c>
      <c r="CD805" s="16" t="str">
        <f t="shared" si="806"/>
        <v/>
      </c>
      <c r="CE805" s="16" t="str">
        <f t="shared" si="806"/>
        <v/>
      </c>
      <c r="CF805" s="16" t="str">
        <f t="shared" si="806"/>
        <v/>
      </c>
      <c r="CG805" s="16" t="str">
        <f t="shared" si="806"/>
        <v/>
      </c>
      <c r="CH805" s="66" t="str">
        <f t="shared" si="789"/>
        <v/>
      </c>
      <c r="CI805" s="42" t="str">
        <f t="shared" si="801"/>
        <v/>
      </c>
      <c r="CJ805" s="42" t="str">
        <f t="shared" si="802"/>
        <v/>
      </c>
      <c r="CK805" s="42" t="str">
        <f t="shared" si="803"/>
        <v/>
      </c>
      <c r="CL805" s="42" t="str">
        <f t="shared" si="804"/>
        <v/>
      </c>
      <c r="CM805" s="42" t="str">
        <f t="shared" si="805"/>
        <v/>
      </c>
      <c r="CN805" s="65">
        <f t="shared" si="791"/>
        <v>0</v>
      </c>
      <c r="CO805" s="73"/>
      <c r="CP805" s="41">
        <f t="shared" si="758"/>
        <v>0</v>
      </c>
      <c r="CQ805" s="39">
        <f t="shared" si="759"/>
        <v>0</v>
      </c>
      <c r="CR805" s="40">
        <f t="shared" si="760"/>
        <v>0</v>
      </c>
      <c r="CS805" s="134">
        <f t="shared" si="761"/>
        <v>0</v>
      </c>
      <c r="CT805" s="17"/>
      <c r="CU805" s="129"/>
      <c r="CV805" s="130">
        <f t="shared" si="792"/>
        <v>0</v>
      </c>
      <c r="CW805" s="134">
        <f t="shared" si="793"/>
        <v>0</v>
      </c>
      <c r="CX805" s="131">
        <f>+IF($I$7="SI",'INPUTS Y LISTAS'!$B$31,0)</f>
        <v>0</v>
      </c>
      <c r="CY805" s="132"/>
      <c r="CZ805" s="130">
        <f t="shared" si="794"/>
        <v>0</v>
      </c>
      <c r="DA805" s="134">
        <f t="shared" si="795"/>
        <v>0</v>
      </c>
      <c r="DB805" s="131">
        <f>+IF($I$7="SI",'INPUTS Y LISTAS'!$B$32,0)</f>
        <v>0</v>
      </c>
      <c r="DC805" s="132"/>
      <c r="DD805" s="130">
        <f t="shared" si="796"/>
        <v>0</v>
      </c>
      <c r="DE805" s="134">
        <f t="shared" si="797"/>
        <v>0</v>
      </c>
      <c r="DF805" s="131">
        <f>+IF($I$7="SI",'INPUTS Y LISTAS'!$B$33,0)</f>
        <v>0</v>
      </c>
      <c r="DG805" s="132"/>
      <c r="DH805" s="130">
        <f t="shared" si="798"/>
        <v>0</v>
      </c>
      <c r="DI805" s="134">
        <f t="shared" si="799"/>
        <v>0</v>
      </c>
      <c r="DJ805" s="136">
        <f t="shared" si="800"/>
        <v>0</v>
      </c>
    </row>
    <row r="806" spans="3:114" ht="15.75" hidden="1" outlineLevel="2" x14ac:dyDescent="0.2">
      <c r="C806" s="14">
        <f t="shared" si="807"/>
        <v>792</v>
      </c>
      <c r="D806" s="72"/>
      <c r="E806" s="69">
        <v>1</v>
      </c>
      <c r="F806" s="69"/>
      <c r="G806" s="70"/>
      <c r="H806" s="70"/>
      <c r="I806" s="70"/>
      <c r="J806" s="70"/>
      <c r="K806" s="70"/>
      <c r="L806" s="70"/>
      <c r="M806" s="70"/>
      <c r="N806" s="70"/>
      <c r="O806" s="70"/>
      <c r="P806" s="70"/>
      <c r="Q806" s="70"/>
      <c r="R806" s="70"/>
      <c r="S806" s="70"/>
      <c r="T806" s="70"/>
      <c r="U806" s="70"/>
      <c r="V806" s="70"/>
      <c r="W806" s="70"/>
      <c r="X806" s="70"/>
      <c r="Y806" s="71"/>
      <c r="Z806" s="87" t="s">
        <v>16</v>
      </c>
      <c r="AA806" s="15" t="str">
        <f>IF(G806="","",IF(Z806="SI",G806*(1+'INPUTS Y LISTAS'!$B$15),'Modelo Estadistico'!G806))</f>
        <v/>
      </c>
      <c r="AB806" s="15" t="str">
        <f>IF(H806="","",IF(Z806="SI",H806*(1+'INPUTS Y LISTAS'!$B$15),'Modelo Estadistico'!H806))</f>
        <v/>
      </c>
      <c r="AC806" s="15" t="str">
        <f>IF(I806="","",IF(Z806="SI",I806*(1+'INPUTS Y LISTAS'!$B$15),'Modelo Estadistico'!I806))</f>
        <v/>
      </c>
      <c r="AD806" s="15" t="str">
        <f>IF(J806="","",IF(Z806="SI",J806*(1+'INPUTS Y LISTAS'!$B$15),'Modelo Estadistico'!J806))</f>
        <v/>
      </c>
      <c r="AE806" s="15" t="str">
        <f>IF(K806="","",IF(Z806="SI",K806*(1+'INPUTS Y LISTAS'!$B$15),'Modelo Estadistico'!K806))</f>
        <v/>
      </c>
      <c r="AF806" s="15" t="str">
        <f>IF(L806="","",IF(Z806="SI",L806*(1+'INPUTS Y LISTAS'!$B$15),'Modelo Estadistico'!L806))</f>
        <v/>
      </c>
      <c r="AG806" s="15" t="str">
        <f>IF(M806="","",IF(Z806="SI",M806*(1+'INPUTS Y LISTAS'!$B$15),'Modelo Estadistico'!M806))</f>
        <v/>
      </c>
      <c r="AH806" s="15" t="str">
        <f>IF(N806="","",IF(Z806="SI",N806*(1+'INPUTS Y LISTAS'!$B$15),'Modelo Estadistico'!N806))</f>
        <v/>
      </c>
      <c r="AI806" s="15" t="str">
        <f>IF(O806="","",IF(Z806="SI",O806*(1+'INPUTS Y LISTAS'!$B$15),'Modelo Estadistico'!O806))</f>
        <v/>
      </c>
      <c r="AJ806" s="15" t="str">
        <f>IF(P806="","",IF(Z806="SI",P806*(1+'INPUTS Y LISTAS'!$B$15),'Modelo Estadistico'!P806))</f>
        <v/>
      </c>
      <c r="AK806" s="15" t="str">
        <f>IF(Q806="","",IF(Z806="SI",Q806*(1+'INPUTS Y LISTAS'!$B$15),'Modelo Estadistico'!Q806))</f>
        <v/>
      </c>
      <c r="AL806" s="15" t="str">
        <f>IF(R806="","",IF(Z806="SI",R806*(1+'INPUTS Y LISTAS'!$B$15),'Modelo Estadistico'!R806))</f>
        <v/>
      </c>
      <c r="AM806" s="15" t="str">
        <f>IF(S806="","",IF(Z806="SI",S806*(1+'INPUTS Y LISTAS'!$B$15),'Modelo Estadistico'!S806))</f>
        <v/>
      </c>
      <c r="AN806" s="15" t="str">
        <f>IF(T806="","",IF(Z806="SI",T806*(1+'INPUTS Y LISTAS'!$B$15),'Modelo Estadistico'!T806))</f>
        <v/>
      </c>
      <c r="AO806" s="15" t="str">
        <f>IF(U806="","",IF(Z806="SI",U806*(1+'INPUTS Y LISTAS'!$B$15),'Modelo Estadistico'!U806))</f>
        <v/>
      </c>
      <c r="AP806" s="15" t="str">
        <f>IF(V806="","",IF(Z806="SI",V806*(1+'INPUTS Y LISTAS'!$B$15),'Modelo Estadistico'!V806))</f>
        <v/>
      </c>
      <c r="AQ806" s="15" t="str">
        <f>IF(W806="","",IF(Z806="SI",W806*(1+'INPUTS Y LISTAS'!$B$15),'Modelo Estadistico'!W806))</f>
        <v/>
      </c>
      <c r="AR806" s="15" t="str">
        <f>IF(X806="","",IF(Z806="SI",X806*(1+'INPUTS Y LISTAS'!$B$15),'Modelo Estadistico'!X806))</f>
        <v/>
      </c>
      <c r="AS806" s="71"/>
      <c r="AT806" s="29" t="str">
        <f t="shared" si="754"/>
        <v/>
      </c>
      <c r="AU806" s="15" t="str">
        <f t="shared" si="755"/>
        <v/>
      </c>
      <c r="AV806" s="15" t="str">
        <f t="shared" si="756"/>
        <v/>
      </c>
      <c r="AW806" s="30" t="str">
        <f t="shared" si="757"/>
        <v/>
      </c>
      <c r="AX806" s="28" t="str">
        <f t="shared" si="790"/>
        <v/>
      </c>
      <c r="AY806" s="16" t="str">
        <f t="shared" si="762"/>
        <v/>
      </c>
      <c r="AZ806" s="16" t="str">
        <f t="shared" si="763"/>
        <v/>
      </c>
      <c r="BA806" s="16" t="str">
        <f t="shared" si="764"/>
        <v/>
      </c>
      <c r="BB806" s="16" t="str">
        <f t="shared" si="765"/>
        <v/>
      </c>
      <c r="BC806" s="16" t="str">
        <f t="shared" si="766"/>
        <v/>
      </c>
      <c r="BD806" s="16" t="str">
        <f t="shared" si="767"/>
        <v/>
      </c>
      <c r="BE806" s="16" t="str">
        <f t="shared" si="768"/>
        <v/>
      </c>
      <c r="BF806" s="16" t="str">
        <f t="shared" si="769"/>
        <v/>
      </c>
      <c r="BG806" s="16" t="str">
        <f t="shared" si="770"/>
        <v/>
      </c>
      <c r="BH806" s="16" t="str">
        <f t="shared" si="771"/>
        <v/>
      </c>
      <c r="BI806" s="16" t="str">
        <f t="shared" si="772"/>
        <v/>
      </c>
      <c r="BJ806" s="16" t="str">
        <f t="shared" si="773"/>
        <v/>
      </c>
      <c r="BK806" s="16" t="str">
        <f t="shared" si="774"/>
        <v/>
      </c>
      <c r="BL806" s="16" t="str">
        <f t="shared" si="775"/>
        <v/>
      </c>
      <c r="BM806" s="16"/>
      <c r="BN806" s="16" t="str">
        <f t="shared" si="776"/>
        <v/>
      </c>
      <c r="BO806" s="16" t="str">
        <f t="shared" si="777"/>
        <v/>
      </c>
      <c r="BP806" s="28" t="str">
        <f t="shared" si="778"/>
        <v/>
      </c>
      <c r="BQ806" s="16" t="str">
        <f t="shared" si="779"/>
        <v/>
      </c>
      <c r="BR806" s="16" t="str">
        <f t="shared" si="780"/>
        <v/>
      </c>
      <c r="BS806" s="16" t="str">
        <f t="shared" si="781"/>
        <v/>
      </c>
      <c r="BT806" s="16" t="str">
        <f t="shared" si="782"/>
        <v/>
      </c>
      <c r="BU806" s="16" t="str">
        <f t="shared" si="783"/>
        <v/>
      </c>
      <c r="BV806" s="16" t="str">
        <f t="shared" si="784"/>
        <v/>
      </c>
      <c r="BW806" s="16" t="str">
        <f t="shared" si="785"/>
        <v/>
      </c>
      <c r="BX806" s="16" t="str">
        <f t="shared" si="786"/>
        <v/>
      </c>
      <c r="BY806" s="16" t="str">
        <f t="shared" si="787"/>
        <v/>
      </c>
      <c r="BZ806" s="16" t="str">
        <f t="shared" si="806"/>
        <v/>
      </c>
      <c r="CA806" s="16" t="str">
        <f t="shared" si="806"/>
        <v/>
      </c>
      <c r="CB806" s="16" t="str">
        <f t="shared" si="806"/>
        <v/>
      </c>
      <c r="CC806" s="16" t="str">
        <f t="shared" si="806"/>
        <v/>
      </c>
      <c r="CD806" s="16" t="str">
        <f t="shared" si="806"/>
        <v/>
      </c>
      <c r="CE806" s="16" t="str">
        <f t="shared" si="806"/>
        <v/>
      </c>
      <c r="CF806" s="16" t="str">
        <f t="shared" si="806"/>
        <v/>
      </c>
      <c r="CG806" s="16" t="str">
        <f t="shared" si="806"/>
        <v/>
      </c>
      <c r="CH806" s="66" t="str">
        <f t="shared" si="789"/>
        <v/>
      </c>
      <c r="CI806" s="42" t="str">
        <f t="shared" si="801"/>
        <v/>
      </c>
      <c r="CJ806" s="42" t="str">
        <f t="shared" si="802"/>
        <v/>
      </c>
      <c r="CK806" s="42" t="str">
        <f t="shared" si="803"/>
        <v/>
      </c>
      <c r="CL806" s="42" t="str">
        <f t="shared" si="804"/>
        <v/>
      </c>
      <c r="CM806" s="42" t="str">
        <f t="shared" si="805"/>
        <v/>
      </c>
      <c r="CN806" s="65">
        <f t="shared" si="791"/>
        <v>0</v>
      </c>
      <c r="CO806" s="73"/>
      <c r="CP806" s="41">
        <f t="shared" si="758"/>
        <v>0</v>
      </c>
      <c r="CQ806" s="39">
        <f t="shared" si="759"/>
        <v>0</v>
      </c>
      <c r="CR806" s="40">
        <f t="shared" si="760"/>
        <v>0</v>
      </c>
      <c r="CS806" s="134">
        <f t="shared" si="761"/>
        <v>0</v>
      </c>
      <c r="CT806" s="17"/>
      <c r="CU806" s="129"/>
      <c r="CV806" s="130">
        <f t="shared" si="792"/>
        <v>0</v>
      </c>
      <c r="CW806" s="134">
        <f t="shared" si="793"/>
        <v>0</v>
      </c>
      <c r="CX806" s="131">
        <f>+IF($I$7="SI",'INPUTS Y LISTAS'!$B$31,0)</f>
        <v>0</v>
      </c>
      <c r="CY806" s="132"/>
      <c r="CZ806" s="130">
        <f t="shared" si="794"/>
        <v>0</v>
      </c>
      <c r="DA806" s="134">
        <f t="shared" si="795"/>
        <v>0</v>
      </c>
      <c r="DB806" s="131">
        <f>+IF($I$7="SI",'INPUTS Y LISTAS'!$B$32,0)</f>
        <v>0</v>
      </c>
      <c r="DC806" s="132"/>
      <c r="DD806" s="130">
        <f t="shared" si="796"/>
        <v>0</v>
      </c>
      <c r="DE806" s="134">
        <f t="shared" si="797"/>
        <v>0</v>
      </c>
      <c r="DF806" s="131">
        <f>+IF($I$7="SI",'INPUTS Y LISTAS'!$B$33,0)</f>
        <v>0</v>
      </c>
      <c r="DG806" s="132"/>
      <c r="DH806" s="130">
        <f t="shared" si="798"/>
        <v>0</v>
      </c>
      <c r="DI806" s="134">
        <f t="shared" si="799"/>
        <v>0</v>
      </c>
      <c r="DJ806" s="136">
        <f t="shared" si="800"/>
        <v>0</v>
      </c>
    </row>
    <row r="807" spans="3:114" ht="15.75" hidden="1" outlineLevel="2" x14ac:dyDescent="0.2">
      <c r="C807" s="14">
        <f t="shared" si="807"/>
        <v>793</v>
      </c>
      <c r="D807" s="72"/>
      <c r="E807" s="69">
        <v>1</v>
      </c>
      <c r="F807" s="69"/>
      <c r="G807" s="70"/>
      <c r="H807" s="70"/>
      <c r="I807" s="70"/>
      <c r="J807" s="70"/>
      <c r="K807" s="70"/>
      <c r="L807" s="70"/>
      <c r="M807" s="70"/>
      <c r="N807" s="70"/>
      <c r="O807" s="70"/>
      <c r="P807" s="70"/>
      <c r="Q807" s="70"/>
      <c r="R807" s="70"/>
      <c r="S807" s="70"/>
      <c r="T807" s="70"/>
      <c r="U807" s="70"/>
      <c r="V807" s="70"/>
      <c r="W807" s="70"/>
      <c r="X807" s="70"/>
      <c r="Y807" s="71"/>
      <c r="Z807" s="87" t="s">
        <v>16</v>
      </c>
      <c r="AA807" s="15" t="str">
        <f>IF(G807="","",IF(Z807="SI",G807*(1+'INPUTS Y LISTAS'!$B$15),'Modelo Estadistico'!G807))</f>
        <v/>
      </c>
      <c r="AB807" s="15" t="str">
        <f>IF(H807="","",IF(Z807="SI",H807*(1+'INPUTS Y LISTAS'!$B$15),'Modelo Estadistico'!H807))</f>
        <v/>
      </c>
      <c r="AC807" s="15" t="str">
        <f>IF(I807="","",IF(Z807="SI",I807*(1+'INPUTS Y LISTAS'!$B$15),'Modelo Estadistico'!I807))</f>
        <v/>
      </c>
      <c r="AD807" s="15" t="str">
        <f>IF(J807="","",IF(Z807="SI",J807*(1+'INPUTS Y LISTAS'!$B$15),'Modelo Estadistico'!J807))</f>
        <v/>
      </c>
      <c r="AE807" s="15" t="str">
        <f>IF(K807="","",IF(Z807="SI",K807*(1+'INPUTS Y LISTAS'!$B$15),'Modelo Estadistico'!K807))</f>
        <v/>
      </c>
      <c r="AF807" s="15" t="str">
        <f>IF(L807="","",IF(Z807="SI",L807*(1+'INPUTS Y LISTAS'!$B$15),'Modelo Estadistico'!L807))</f>
        <v/>
      </c>
      <c r="AG807" s="15" t="str">
        <f>IF(M807="","",IF(Z807="SI",M807*(1+'INPUTS Y LISTAS'!$B$15),'Modelo Estadistico'!M807))</f>
        <v/>
      </c>
      <c r="AH807" s="15" t="str">
        <f>IF(N807="","",IF(Z807="SI",N807*(1+'INPUTS Y LISTAS'!$B$15),'Modelo Estadistico'!N807))</f>
        <v/>
      </c>
      <c r="AI807" s="15" t="str">
        <f>IF(O807="","",IF(Z807="SI",O807*(1+'INPUTS Y LISTAS'!$B$15),'Modelo Estadistico'!O807))</f>
        <v/>
      </c>
      <c r="AJ807" s="15" t="str">
        <f>IF(P807="","",IF(Z807="SI",P807*(1+'INPUTS Y LISTAS'!$B$15),'Modelo Estadistico'!P807))</f>
        <v/>
      </c>
      <c r="AK807" s="15" t="str">
        <f>IF(Q807="","",IF(Z807="SI",Q807*(1+'INPUTS Y LISTAS'!$B$15),'Modelo Estadistico'!Q807))</f>
        <v/>
      </c>
      <c r="AL807" s="15" t="str">
        <f>IF(R807="","",IF(Z807="SI",R807*(1+'INPUTS Y LISTAS'!$B$15),'Modelo Estadistico'!R807))</f>
        <v/>
      </c>
      <c r="AM807" s="15" t="str">
        <f>IF(S807="","",IF(Z807="SI",S807*(1+'INPUTS Y LISTAS'!$B$15),'Modelo Estadistico'!S807))</f>
        <v/>
      </c>
      <c r="AN807" s="15" t="str">
        <f>IF(T807="","",IF(Z807="SI",T807*(1+'INPUTS Y LISTAS'!$B$15),'Modelo Estadistico'!T807))</f>
        <v/>
      </c>
      <c r="AO807" s="15" t="str">
        <f>IF(U807="","",IF(Z807="SI",U807*(1+'INPUTS Y LISTAS'!$B$15),'Modelo Estadistico'!U807))</f>
        <v/>
      </c>
      <c r="AP807" s="15" t="str">
        <f>IF(V807="","",IF(Z807="SI",V807*(1+'INPUTS Y LISTAS'!$B$15),'Modelo Estadistico'!V807))</f>
        <v/>
      </c>
      <c r="AQ807" s="15" t="str">
        <f>IF(W807="","",IF(Z807="SI",W807*(1+'INPUTS Y LISTAS'!$B$15),'Modelo Estadistico'!W807))</f>
        <v/>
      </c>
      <c r="AR807" s="15" t="str">
        <f>IF(X807="","",IF(Z807="SI",X807*(1+'INPUTS Y LISTAS'!$B$15),'Modelo Estadistico'!X807))</f>
        <v/>
      </c>
      <c r="AS807" s="71"/>
      <c r="AT807" s="29" t="str">
        <f t="shared" si="754"/>
        <v/>
      </c>
      <c r="AU807" s="15" t="str">
        <f t="shared" si="755"/>
        <v/>
      </c>
      <c r="AV807" s="15" t="str">
        <f t="shared" si="756"/>
        <v/>
      </c>
      <c r="AW807" s="30" t="str">
        <f t="shared" si="757"/>
        <v/>
      </c>
      <c r="AX807" s="28" t="str">
        <f t="shared" si="790"/>
        <v/>
      </c>
      <c r="AY807" s="16" t="str">
        <f t="shared" si="762"/>
        <v/>
      </c>
      <c r="AZ807" s="16" t="str">
        <f t="shared" si="763"/>
        <v/>
      </c>
      <c r="BA807" s="16" t="str">
        <f t="shared" si="764"/>
        <v/>
      </c>
      <c r="BB807" s="16" t="str">
        <f t="shared" si="765"/>
        <v/>
      </c>
      <c r="BC807" s="16" t="str">
        <f t="shared" si="766"/>
        <v/>
      </c>
      <c r="BD807" s="16" t="str">
        <f t="shared" si="767"/>
        <v/>
      </c>
      <c r="BE807" s="16" t="str">
        <f t="shared" si="768"/>
        <v/>
      </c>
      <c r="BF807" s="16" t="str">
        <f t="shared" si="769"/>
        <v/>
      </c>
      <c r="BG807" s="16" t="str">
        <f t="shared" si="770"/>
        <v/>
      </c>
      <c r="BH807" s="16" t="str">
        <f t="shared" si="771"/>
        <v/>
      </c>
      <c r="BI807" s="16" t="str">
        <f t="shared" si="772"/>
        <v/>
      </c>
      <c r="BJ807" s="16" t="str">
        <f t="shared" si="773"/>
        <v/>
      </c>
      <c r="BK807" s="16" t="str">
        <f t="shared" si="774"/>
        <v/>
      </c>
      <c r="BL807" s="16" t="str">
        <f t="shared" si="775"/>
        <v/>
      </c>
      <c r="BM807" s="16"/>
      <c r="BN807" s="16" t="str">
        <f t="shared" si="776"/>
        <v/>
      </c>
      <c r="BO807" s="16" t="str">
        <f t="shared" si="777"/>
        <v/>
      </c>
      <c r="BP807" s="28" t="str">
        <f t="shared" si="778"/>
        <v/>
      </c>
      <c r="BQ807" s="16" t="str">
        <f t="shared" si="779"/>
        <v/>
      </c>
      <c r="BR807" s="16" t="str">
        <f t="shared" si="780"/>
        <v/>
      </c>
      <c r="BS807" s="16" t="str">
        <f t="shared" si="781"/>
        <v/>
      </c>
      <c r="BT807" s="16" t="str">
        <f t="shared" si="782"/>
        <v/>
      </c>
      <c r="BU807" s="16" t="str">
        <f t="shared" si="783"/>
        <v/>
      </c>
      <c r="BV807" s="16" t="str">
        <f t="shared" si="784"/>
        <v/>
      </c>
      <c r="BW807" s="16" t="str">
        <f t="shared" si="785"/>
        <v/>
      </c>
      <c r="BX807" s="16" t="str">
        <f t="shared" si="786"/>
        <v/>
      </c>
      <c r="BY807" s="16" t="str">
        <f t="shared" si="787"/>
        <v/>
      </c>
      <c r="BZ807" s="16" t="str">
        <f t="shared" si="806"/>
        <v/>
      </c>
      <c r="CA807" s="16" t="str">
        <f t="shared" si="806"/>
        <v/>
      </c>
      <c r="CB807" s="16" t="str">
        <f t="shared" si="806"/>
        <v/>
      </c>
      <c r="CC807" s="16" t="str">
        <f t="shared" si="806"/>
        <v/>
      </c>
      <c r="CD807" s="16" t="str">
        <f t="shared" si="806"/>
        <v/>
      </c>
      <c r="CE807" s="16" t="str">
        <f t="shared" si="806"/>
        <v/>
      </c>
      <c r="CF807" s="16" t="str">
        <f t="shared" si="806"/>
        <v/>
      </c>
      <c r="CG807" s="16" t="str">
        <f t="shared" si="806"/>
        <v/>
      </c>
      <c r="CH807" s="66" t="str">
        <f t="shared" si="789"/>
        <v/>
      </c>
      <c r="CI807" s="42" t="str">
        <f t="shared" si="801"/>
        <v/>
      </c>
      <c r="CJ807" s="42" t="str">
        <f t="shared" si="802"/>
        <v/>
      </c>
      <c r="CK807" s="42" t="str">
        <f t="shared" si="803"/>
        <v/>
      </c>
      <c r="CL807" s="42" t="str">
        <f t="shared" si="804"/>
        <v/>
      </c>
      <c r="CM807" s="42" t="str">
        <f t="shared" si="805"/>
        <v/>
      </c>
      <c r="CN807" s="65">
        <f t="shared" si="791"/>
        <v>0</v>
      </c>
      <c r="CO807" s="73"/>
      <c r="CP807" s="41">
        <f t="shared" si="758"/>
        <v>0</v>
      </c>
      <c r="CQ807" s="39">
        <f t="shared" si="759"/>
        <v>0</v>
      </c>
      <c r="CR807" s="40">
        <f t="shared" si="760"/>
        <v>0</v>
      </c>
      <c r="CS807" s="134">
        <f t="shared" si="761"/>
        <v>0</v>
      </c>
      <c r="CT807" s="17"/>
      <c r="CU807" s="129"/>
      <c r="CV807" s="130">
        <f t="shared" si="792"/>
        <v>0</v>
      </c>
      <c r="CW807" s="134">
        <f t="shared" si="793"/>
        <v>0</v>
      </c>
      <c r="CX807" s="131">
        <f>+IF($I$7="SI",'INPUTS Y LISTAS'!$B$31,0)</f>
        <v>0</v>
      </c>
      <c r="CY807" s="132"/>
      <c r="CZ807" s="130">
        <f t="shared" si="794"/>
        <v>0</v>
      </c>
      <c r="DA807" s="134">
        <f t="shared" si="795"/>
        <v>0</v>
      </c>
      <c r="DB807" s="131">
        <f>+IF($I$7="SI",'INPUTS Y LISTAS'!$B$32,0)</f>
        <v>0</v>
      </c>
      <c r="DC807" s="132"/>
      <c r="DD807" s="130">
        <f t="shared" si="796"/>
        <v>0</v>
      </c>
      <c r="DE807" s="134">
        <f t="shared" si="797"/>
        <v>0</v>
      </c>
      <c r="DF807" s="131">
        <f>+IF($I$7="SI",'INPUTS Y LISTAS'!$B$33,0)</f>
        <v>0</v>
      </c>
      <c r="DG807" s="132"/>
      <c r="DH807" s="130">
        <f t="shared" si="798"/>
        <v>0</v>
      </c>
      <c r="DI807" s="134">
        <f t="shared" si="799"/>
        <v>0</v>
      </c>
      <c r="DJ807" s="136">
        <f t="shared" si="800"/>
        <v>0</v>
      </c>
    </row>
    <row r="808" spans="3:114" ht="15.75" hidden="1" outlineLevel="2" x14ac:dyDescent="0.2">
      <c r="C808" s="14">
        <f t="shared" si="807"/>
        <v>794</v>
      </c>
      <c r="D808" s="72"/>
      <c r="E808" s="69">
        <v>1</v>
      </c>
      <c r="F808" s="69"/>
      <c r="G808" s="70"/>
      <c r="H808" s="70"/>
      <c r="I808" s="70"/>
      <c r="J808" s="70"/>
      <c r="K808" s="70"/>
      <c r="L808" s="70"/>
      <c r="M808" s="70"/>
      <c r="N808" s="70"/>
      <c r="O808" s="70"/>
      <c r="P808" s="70"/>
      <c r="Q808" s="70"/>
      <c r="R808" s="70"/>
      <c r="S808" s="70"/>
      <c r="T808" s="70"/>
      <c r="U808" s="70"/>
      <c r="V808" s="70"/>
      <c r="W808" s="70"/>
      <c r="X808" s="70"/>
      <c r="Y808" s="71"/>
      <c r="Z808" s="87" t="s">
        <v>16</v>
      </c>
      <c r="AA808" s="15" t="str">
        <f>IF(G808="","",IF(Z808="SI",G808*(1+'INPUTS Y LISTAS'!$B$15),'Modelo Estadistico'!G808))</f>
        <v/>
      </c>
      <c r="AB808" s="15" t="str">
        <f>IF(H808="","",IF(Z808="SI",H808*(1+'INPUTS Y LISTAS'!$B$15),'Modelo Estadistico'!H808))</f>
        <v/>
      </c>
      <c r="AC808" s="15" t="str">
        <f>IF(I808="","",IF(Z808="SI",I808*(1+'INPUTS Y LISTAS'!$B$15),'Modelo Estadistico'!I808))</f>
        <v/>
      </c>
      <c r="AD808" s="15" t="str">
        <f>IF(J808="","",IF(Z808="SI",J808*(1+'INPUTS Y LISTAS'!$B$15),'Modelo Estadistico'!J808))</f>
        <v/>
      </c>
      <c r="AE808" s="15" t="str">
        <f>IF(K808="","",IF(Z808="SI",K808*(1+'INPUTS Y LISTAS'!$B$15),'Modelo Estadistico'!K808))</f>
        <v/>
      </c>
      <c r="AF808" s="15" t="str">
        <f>IF(L808="","",IF(Z808="SI",L808*(1+'INPUTS Y LISTAS'!$B$15),'Modelo Estadistico'!L808))</f>
        <v/>
      </c>
      <c r="AG808" s="15" t="str">
        <f>IF(M808="","",IF(Z808="SI",M808*(1+'INPUTS Y LISTAS'!$B$15),'Modelo Estadistico'!M808))</f>
        <v/>
      </c>
      <c r="AH808" s="15" t="str">
        <f>IF(N808="","",IF(Z808="SI",N808*(1+'INPUTS Y LISTAS'!$B$15),'Modelo Estadistico'!N808))</f>
        <v/>
      </c>
      <c r="AI808" s="15" t="str">
        <f>IF(O808="","",IF(Z808="SI",O808*(1+'INPUTS Y LISTAS'!$B$15),'Modelo Estadistico'!O808))</f>
        <v/>
      </c>
      <c r="AJ808" s="15" t="str">
        <f>IF(P808="","",IF(Z808="SI",P808*(1+'INPUTS Y LISTAS'!$B$15),'Modelo Estadistico'!P808))</f>
        <v/>
      </c>
      <c r="AK808" s="15" t="str">
        <f>IF(Q808="","",IF(Z808="SI",Q808*(1+'INPUTS Y LISTAS'!$B$15),'Modelo Estadistico'!Q808))</f>
        <v/>
      </c>
      <c r="AL808" s="15" t="str">
        <f>IF(R808="","",IF(Z808="SI",R808*(1+'INPUTS Y LISTAS'!$B$15),'Modelo Estadistico'!R808))</f>
        <v/>
      </c>
      <c r="AM808" s="15" t="str">
        <f>IF(S808="","",IF(Z808="SI",S808*(1+'INPUTS Y LISTAS'!$B$15),'Modelo Estadistico'!S808))</f>
        <v/>
      </c>
      <c r="AN808" s="15" t="str">
        <f>IF(T808="","",IF(Z808="SI",T808*(1+'INPUTS Y LISTAS'!$B$15),'Modelo Estadistico'!T808))</f>
        <v/>
      </c>
      <c r="AO808" s="15" t="str">
        <f>IF(U808="","",IF(Z808="SI",U808*(1+'INPUTS Y LISTAS'!$B$15),'Modelo Estadistico'!U808))</f>
        <v/>
      </c>
      <c r="AP808" s="15" t="str">
        <f>IF(V808="","",IF(Z808="SI",V808*(1+'INPUTS Y LISTAS'!$B$15),'Modelo Estadistico'!V808))</f>
        <v/>
      </c>
      <c r="AQ808" s="15" t="str">
        <f>IF(W808="","",IF(Z808="SI",W808*(1+'INPUTS Y LISTAS'!$B$15),'Modelo Estadistico'!W808))</f>
        <v/>
      </c>
      <c r="AR808" s="15" t="str">
        <f>IF(X808="","",IF(Z808="SI",X808*(1+'INPUTS Y LISTAS'!$B$15),'Modelo Estadistico'!X808))</f>
        <v/>
      </c>
      <c r="AS808" s="71"/>
      <c r="AT808" s="29" t="str">
        <f t="shared" si="754"/>
        <v/>
      </c>
      <c r="AU808" s="15" t="str">
        <f t="shared" si="755"/>
        <v/>
      </c>
      <c r="AV808" s="15" t="str">
        <f t="shared" si="756"/>
        <v/>
      </c>
      <c r="AW808" s="30" t="str">
        <f t="shared" si="757"/>
        <v/>
      </c>
      <c r="AX808" s="28" t="str">
        <f t="shared" si="790"/>
        <v/>
      </c>
      <c r="AY808" s="16" t="str">
        <f t="shared" si="762"/>
        <v/>
      </c>
      <c r="AZ808" s="16" t="str">
        <f t="shared" si="763"/>
        <v/>
      </c>
      <c r="BA808" s="16" t="str">
        <f t="shared" si="764"/>
        <v/>
      </c>
      <c r="BB808" s="16" t="str">
        <f t="shared" si="765"/>
        <v/>
      </c>
      <c r="BC808" s="16" t="str">
        <f t="shared" si="766"/>
        <v/>
      </c>
      <c r="BD808" s="16" t="str">
        <f t="shared" si="767"/>
        <v/>
      </c>
      <c r="BE808" s="16" t="str">
        <f t="shared" si="768"/>
        <v/>
      </c>
      <c r="BF808" s="16" t="str">
        <f t="shared" si="769"/>
        <v/>
      </c>
      <c r="BG808" s="16" t="str">
        <f t="shared" si="770"/>
        <v/>
      </c>
      <c r="BH808" s="16" t="str">
        <f t="shared" si="771"/>
        <v/>
      </c>
      <c r="BI808" s="16" t="str">
        <f t="shared" si="772"/>
        <v/>
      </c>
      <c r="BJ808" s="16" t="str">
        <f t="shared" si="773"/>
        <v/>
      </c>
      <c r="BK808" s="16" t="str">
        <f t="shared" si="774"/>
        <v/>
      </c>
      <c r="BL808" s="16" t="str">
        <f t="shared" si="775"/>
        <v/>
      </c>
      <c r="BM808" s="16"/>
      <c r="BN808" s="16" t="str">
        <f t="shared" si="776"/>
        <v/>
      </c>
      <c r="BO808" s="16" t="str">
        <f t="shared" si="777"/>
        <v/>
      </c>
      <c r="BP808" s="28" t="str">
        <f t="shared" si="778"/>
        <v/>
      </c>
      <c r="BQ808" s="16" t="str">
        <f t="shared" si="779"/>
        <v/>
      </c>
      <c r="BR808" s="16" t="str">
        <f t="shared" si="780"/>
        <v/>
      </c>
      <c r="BS808" s="16" t="str">
        <f t="shared" si="781"/>
        <v/>
      </c>
      <c r="BT808" s="16" t="str">
        <f t="shared" si="782"/>
        <v/>
      </c>
      <c r="BU808" s="16" t="str">
        <f t="shared" si="783"/>
        <v/>
      </c>
      <c r="BV808" s="16" t="str">
        <f t="shared" si="784"/>
        <v/>
      </c>
      <c r="BW808" s="16" t="str">
        <f t="shared" si="785"/>
        <v/>
      </c>
      <c r="BX808" s="16" t="str">
        <f t="shared" si="786"/>
        <v/>
      </c>
      <c r="BY808" s="16" t="str">
        <f t="shared" si="787"/>
        <v/>
      </c>
      <c r="BZ808" s="16" t="str">
        <f t="shared" si="806"/>
        <v/>
      </c>
      <c r="CA808" s="16" t="str">
        <f t="shared" si="806"/>
        <v/>
      </c>
      <c r="CB808" s="16" t="str">
        <f t="shared" si="806"/>
        <v/>
      </c>
      <c r="CC808" s="16" t="str">
        <f t="shared" si="806"/>
        <v/>
      </c>
      <c r="CD808" s="16" t="str">
        <f t="shared" si="806"/>
        <v/>
      </c>
      <c r="CE808" s="16" t="str">
        <f t="shared" si="806"/>
        <v/>
      </c>
      <c r="CF808" s="16" t="str">
        <f t="shared" si="806"/>
        <v/>
      </c>
      <c r="CG808" s="16" t="str">
        <f t="shared" si="806"/>
        <v/>
      </c>
      <c r="CH808" s="66" t="str">
        <f t="shared" si="789"/>
        <v/>
      </c>
      <c r="CI808" s="42" t="str">
        <f t="shared" si="801"/>
        <v/>
      </c>
      <c r="CJ808" s="42" t="str">
        <f t="shared" si="802"/>
        <v/>
      </c>
      <c r="CK808" s="42" t="str">
        <f t="shared" si="803"/>
        <v/>
      </c>
      <c r="CL808" s="42" t="str">
        <f t="shared" si="804"/>
        <v/>
      </c>
      <c r="CM808" s="42" t="str">
        <f t="shared" si="805"/>
        <v/>
      </c>
      <c r="CN808" s="65">
        <f t="shared" si="791"/>
        <v>0</v>
      </c>
      <c r="CO808" s="73"/>
      <c r="CP808" s="41">
        <f t="shared" si="758"/>
        <v>0</v>
      </c>
      <c r="CQ808" s="39">
        <f t="shared" si="759"/>
        <v>0</v>
      </c>
      <c r="CR808" s="40">
        <f t="shared" si="760"/>
        <v>0</v>
      </c>
      <c r="CS808" s="134">
        <f t="shared" si="761"/>
        <v>0</v>
      </c>
      <c r="CT808" s="17"/>
      <c r="CU808" s="129"/>
      <c r="CV808" s="130">
        <f t="shared" si="792"/>
        <v>0</v>
      </c>
      <c r="CW808" s="134">
        <f t="shared" si="793"/>
        <v>0</v>
      </c>
      <c r="CX808" s="131">
        <f>+IF($I$7="SI",'INPUTS Y LISTAS'!$B$31,0)</f>
        <v>0</v>
      </c>
      <c r="CY808" s="132"/>
      <c r="CZ808" s="130">
        <f t="shared" si="794"/>
        <v>0</v>
      </c>
      <c r="DA808" s="134">
        <f t="shared" si="795"/>
        <v>0</v>
      </c>
      <c r="DB808" s="131">
        <f>+IF($I$7="SI",'INPUTS Y LISTAS'!$B$32,0)</f>
        <v>0</v>
      </c>
      <c r="DC808" s="132"/>
      <c r="DD808" s="130">
        <f t="shared" si="796"/>
        <v>0</v>
      </c>
      <c r="DE808" s="134">
        <f t="shared" si="797"/>
        <v>0</v>
      </c>
      <c r="DF808" s="131">
        <f>+IF($I$7="SI",'INPUTS Y LISTAS'!$B$33,0)</f>
        <v>0</v>
      </c>
      <c r="DG808" s="132"/>
      <c r="DH808" s="130">
        <f t="shared" si="798"/>
        <v>0</v>
      </c>
      <c r="DI808" s="134">
        <f t="shared" si="799"/>
        <v>0</v>
      </c>
      <c r="DJ808" s="136">
        <f t="shared" si="800"/>
        <v>0</v>
      </c>
    </row>
    <row r="809" spans="3:114" ht="15.75" hidden="1" outlineLevel="2" x14ac:dyDescent="0.2">
      <c r="C809" s="14">
        <f t="shared" si="807"/>
        <v>795</v>
      </c>
      <c r="D809" s="72"/>
      <c r="E809" s="69">
        <v>1</v>
      </c>
      <c r="F809" s="69"/>
      <c r="G809" s="70"/>
      <c r="H809" s="70"/>
      <c r="I809" s="70"/>
      <c r="J809" s="70"/>
      <c r="K809" s="70"/>
      <c r="L809" s="70"/>
      <c r="M809" s="70"/>
      <c r="N809" s="70"/>
      <c r="O809" s="70"/>
      <c r="P809" s="70"/>
      <c r="Q809" s="70"/>
      <c r="R809" s="70"/>
      <c r="S809" s="70"/>
      <c r="T809" s="70"/>
      <c r="U809" s="70"/>
      <c r="V809" s="70"/>
      <c r="W809" s="70"/>
      <c r="X809" s="70"/>
      <c r="Y809" s="71"/>
      <c r="Z809" s="87" t="s">
        <v>16</v>
      </c>
      <c r="AA809" s="15" t="str">
        <f>IF(G809="","",IF(Z809="SI",G809*(1+'INPUTS Y LISTAS'!$B$15),'Modelo Estadistico'!G809))</f>
        <v/>
      </c>
      <c r="AB809" s="15" t="str">
        <f>IF(H809="","",IF(Z809="SI",H809*(1+'INPUTS Y LISTAS'!$B$15),'Modelo Estadistico'!H809))</f>
        <v/>
      </c>
      <c r="AC809" s="15" t="str">
        <f>IF(I809="","",IF(Z809="SI",I809*(1+'INPUTS Y LISTAS'!$B$15),'Modelo Estadistico'!I809))</f>
        <v/>
      </c>
      <c r="AD809" s="15" t="str">
        <f>IF(J809="","",IF(Z809="SI",J809*(1+'INPUTS Y LISTAS'!$B$15),'Modelo Estadistico'!J809))</f>
        <v/>
      </c>
      <c r="AE809" s="15" t="str">
        <f>IF(K809="","",IF(Z809="SI",K809*(1+'INPUTS Y LISTAS'!$B$15),'Modelo Estadistico'!K809))</f>
        <v/>
      </c>
      <c r="AF809" s="15" t="str">
        <f>IF(L809="","",IF(Z809="SI",L809*(1+'INPUTS Y LISTAS'!$B$15),'Modelo Estadistico'!L809))</f>
        <v/>
      </c>
      <c r="AG809" s="15" t="str">
        <f>IF(M809="","",IF(Z809="SI",M809*(1+'INPUTS Y LISTAS'!$B$15),'Modelo Estadistico'!M809))</f>
        <v/>
      </c>
      <c r="AH809" s="15" t="str">
        <f>IF(N809="","",IF(Z809="SI",N809*(1+'INPUTS Y LISTAS'!$B$15),'Modelo Estadistico'!N809))</f>
        <v/>
      </c>
      <c r="AI809" s="15" t="str">
        <f>IF(O809="","",IF(Z809="SI",O809*(1+'INPUTS Y LISTAS'!$B$15),'Modelo Estadistico'!O809))</f>
        <v/>
      </c>
      <c r="AJ809" s="15" t="str">
        <f>IF(P809="","",IF(Z809="SI",P809*(1+'INPUTS Y LISTAS'!$B$15),'Modelo Estadistico'!P809))</f>
        <v/>
      </c>
      <c r="AK809" s="15" t="str">
        <f>IF(Q809="","",IF(Z809="SI",Q809*(1+'INPUTS Y LISTAS'!$B$15),'Modelo Estadistico'!Q809))</f>
        <v/>
      </c>
      <c r="AL809" s="15" t="str">
        <f>IF(R809="","",IF(Z809="SI",R809*(1+'INPUTS Y LISTAS'!$B$15),'Modelo Estadistico'!R809))</f>
        <v/>
      </c>
      <c r="AM809" s="15" t="str">
        <f>IF(S809="","",IF(Z809="SI",S809*(1+'INPUTS Y LISTAS'!$B$15),'Modelo Estadistico'!S809))</f>
        <v/>
      </c>
      <c r="AN809" s="15" t="str">
        <f>IF(T809="","",IF(Z809="SI",T809*(1+'INPUTS Y LISTAS'!$B$15),'Modelo Estadistico'!T809))</f>
        <v/>
      </c>
      <c r="AO809" s="15" t="str">
        <f>IF(U809="","",IF(Z809="SI",U809*(1+'INPUTS Y LISTAS'!$B$15),'Modelo Estadistico'!U809))</f>
        <v/>
      </c>
      <c r="AP809" s="15" t="str">
        <f>IF(V809="","",IF(Z809="SI",V809*(1+'INPUTS Y LISTAS'!$B$15),'Modelo Estadistico'!V809))</f>
        <v/>
      </c>
      <c r="AQ809" s="15" t="str">
        <f>IF(W809="","",IF(Z809="SI",W809*(1+'INPUTS Y LISTAS'!$B$15),'Modelo Estadistico'!W809))</f>
        <v/>
      </c>
      <c r="AR809" s="15" t="str">
        <f>IF(X809="","",IF(Z809="SI",X809*(1+'INPUTS Y LISTAS'!$B$15),'Modelo Estadistico'!X809))</f>
        <v/>
      </c>
      <c r="AS809" s="71"/>
      <c r="AT809" s="29" t="str">
        <f t="shared" si="754"/>
        <v/>
      </c>
      <c r="AU809" s="15" t="str">
        <f t="shared" si="755"/>
        <v/>
      </c>
      <c r="AV809" s="15" t="str">
        <f t="shared" si="756"/>
        <v/>
      </c>
      <c r="AW809" s="30" t="str">
        <f t="shared" si="757"/>
        <v/>
      </c>
      <c r="AX809" s="28" t="str">
        <f t="shared" si="790"/>
        <v/>
      </c>
      <c r="AY809" s="16" t="str">
        <f t="shared" si="762"/>
        <v/>
      </c>
      <c r="AZ809" s="16" t="str">
        <f t="shared" si="763"/>
        <v/>
      </c>
      <c r="BA809" s="16" t="str">
        <f t="shared" si="764"/>
        <v/>
      </c>
      <c r="BB809" s="16" t="str">
        <f t="shared" si="765"/>
        <v/>
      </c>
      <c r="BC809" s="16" t="str">
        <f t="shared" si="766"/>
        <v/>
      </c>
      <c r="BD809" s="16" t="str">
        <f t="shared" si="767"/>
        <v/>
      </c>
      <c r="BE809" s="16" t="str">
        <f t="shared" si="768"/>
        <v/>
      </c>
      <c r="BF809" s="16" t="str">
        <f t="shared" si="769"/>
        <v/>
      </c>
      <c r="BG809" s="16" t="str">
        <f t="shared" si="770"/>
        <v/>
      </c>
      <c r="BH809" s="16" t="str">
        <f t="shared" si="771"/>
        <v/>
      </c>
      <c r="BI809" s="16" t="str">
        <f t="shared" si="772"/>
        <v/>
      </c>
      <c r="BJ809" s="16" t="str">
        <f t="shared" si="773"/>
        <v/>
      </c>
      <c r="BK809" s="16" t="str">
        <f t="shared" si="774"/>
        <v/>
      </c>
      <c r="BL809" s="16" t="str">
        <f t="shared" si="775"/>
        <v/>
      </c>
      <c r="BM809" s="16"/>
      <c r="BN809" s="16" t="str">
        <f t="shared" si="776"/>
        <v/>
      </c>
      <c r="BO809" s="16" t="str">
        <f t="shared" si="777"/>
        <v/>
      </c>
      <c r="BP809" s="28" t="str">
        <f t="shared" si="778"/>
        <v/>
      </c>
      <c r="BQ809" s="16" t="str">
        <f t="shared" si="779"/>
        <v/>
      </c>
      <c r="BR809" s="16" t="str">
        <f t="shared" si="780"/>
        <v/>
      </c>
      <c r="BS809" s="16" t="str">
        <f t="shared" si="781"/>
        <v/>
      </c>
      <c r="BT809" s="16" t="str">
        <f t="shared" si="782"/>
        <v/>
      </c>
      <c r="BU809" s="16" t="str">
        <f t="shared" si="783"/>
        <v/>
      </c>
      <c r="BV809" s="16" t="str">
        <f t="shared" si="784"/>
        <v/>
      </c>
      <c r="BW809" s="16" t="str">
        <f t="shared" si="785"/>
        <v/>
      </c>
      <c r="BX809" s="16" t="str">
        <f t="shared" si="786"/>
        <v/>
      </c>
      <c r="BY809" s="16" t="str">
        <f t="shared" si="787"/>
        <v/>
      </c>
      <c r="BZ809" s="16" t="str">
        <f t="shared" si="806"/>
        <v/>
      </c>
      <c r="CA809" s="16" t="str">
        <f t="shared" si="806"/>
        <v/>
      </c>
      <c r="CB809" s="16" t="str">
        <f t="shared" si="806"/>
        <v/>
      </c>
      <c r="CC809" s="16" t="str">
        <f t="shared" si="806"/>
        <v/>
      </c>
      <c r="CD809" s="16" t="str">
        <f t="shared" si="806"/>
        <v/>
      </c>
      <c r="CE809" s="16" t="str">
        <f t="shared" si="806"/>
        <v/>
      </c>
      <c r="CF809" s="16" t="str">
        <f t="shared" si="806"/>
        <v/>
      </c>
      <c r="CG809" s="16" t="str">
        <f t="shared" si="806"/>
        <v/>
      </c>
      <c r="CH809" s="66" t="str">
        <f t="shared" si="789"/>
        <v/>
      </c>
      <c r="CI809" s="42" t="str">
        <f t="shared" si="801"/>
        <v/>
      </c>
      <c r="CJ809" s="42" t="str">
        <f t="shared" si="802"/>
        <v/>
      </c>
      <c r="CK809" s="42" t="str">
        <f t="shared" si="803"/>
        <v/>
      </c>
      <c r="CL809" s="42" t="str">
        <f t="shared" si="804"/>
        <v/>
      </c>
      <c r="CM809" s="42" t="str">
        <f t="shared" si="805"/>
        <v/>
      </c>
      <c r="CN809" s="65">
        <f t="shared" si="791"/>
        <v>0</v>
      </c>
      <c r="CO809" s="73"/>
      <c r="CP809" s="41">
        <f t="shared" si="758"/>
        <v>0</v>
      </c>
      <c r="CQ809" s="39">
        <f t="shared" si="759"/>
        <v>0</v>
      </c>
      <c r="CR809" s="40">
        <f t="shared" si="760"/>
        <v>0</v>
      </c>
      <c r="CS809" s="134">
        <f t="shared" si="761"/>
        <v>0</v>
      </c>
      <c r="CT809" s="17"/>
      <c r="CU809" s="129"/>
      <c r="CV809" s="130">
        <f t="shared" si="792"/>
        <v>0</v>
      </c>
      <c r="CW809" s="134">
        <f t="shared" si="793"/>
        <v>0</v>
      </c>
      <c r="CX809" s="131">
        <f>+IF($I$7="SI",'INPUTS Y LISTAS'!$B$31,0)</f>
        <v>0</v>
      </c>
      <c r="CY809" s="132"/>
      <c r="CZ809" s="130">
        <f t="shared" si="794"/>
        <v>0</v>
      </c>
      <c r="DA809" s="134">
        <f t="shared" si="795"/>
        <v>0</v>
      </c>
      <c r="DB809" s="131">
        <f>+IF($I$7="SI",'INPUTS Y LISTAS'!$B$32,0)</f>
        <v>0</v>
      </c>
      <c r="DC809" s="132"/>
      <c r="DD809" s="130">
        <f t="shared" si="796"/>
        <v>0</v>
      </c>
      <c r="DE809" s="134">
        <f t="shared" si="797"/>
        <v>0</v>
      </c>
      <c r="DF809" s="131">
        <f>+IF($I$7="SI",'INPUTS Y LISTAS'!$B$33,0)</f>
        <v>0</v>
      </c>
      <c r="DG809" s="132"/>
      <c r="DH809" s="130">
        <f t="shared" si="798"/>
        <v>0</v>
      </c>
      <c r="DI809" s="134">
        <f t="shared" si="799"/>
        <v>0</v>
      </c>
      <c r="DJ809" s="136">
        <f t="shared" si="800"/>
        <v>0</v>
      </c>
    </row>
    <row r="810" spans="3:114" ht="15.75" hidden="1" outlineLevel="2" x14ac:dyDescent="0.2">
      <c r="C810" s="14">
        <f t="shared" si="807"/>
        <v>796</v>
      </c>
      <c r="D810" s="72"/>
      <c r="E810" s="69">
        <v>1</v>
      </c>
      <c r="F810" s="69"/>
      <c r="G810" s="70"/>
      <c r="H810" s="70"/>
      <c r="I810" s="70"/>
      <c r="J810" s="70"/>
      <c r="K810" s="70"/>
      <c r="L810" s="70"/>
      <c r="M810" s="70"/>
      <c r="N810" s="70"/>
      <c r="O810" s="70"/>
      <c r="P810" s="70"/>
      <c r="Q810" s="70"/>
      <c r="R810" s="70"/>
      <c r="S810" s="70"/>
      <c r="T810" s="70"/>
      <c r="U810" s="70"/>
      <c r="V810" s="70"/>
      <c r="W810" s="70"/>
      <c r="X810" s="70"/>
      <c r="Y810" s="71"/>
      <c r="Z810" s="87" t="s">
        <v>16</v>
      </c>
      <c r="AA810" s="15" t="str">
        <f>IF(G810="","",IF(Z810="SI",G810*(1+'INPUTS Y LISTAS'!$B$15),'Modelo Estadistico'!G810))</f>
        <v/>
      </c>
      <c r="AB810" s="15" t="str">
        <f>IF(H810="","",IF(Z810="SI",H810*(1+'INPUTS Y LISTAS'!$B$15),'Modelo Estadistico'!H810))</f>
        <v/>
      </c>
      <c r="AC810" s="15" t="str">
        <f>IF(I810="","",IF(Z810="SI",I810*(1+'INPUTS Y LISTAS'!$B$15),'Modelo Estadistico'!I810))</f>
        <v/>
      </c>
      <c r="AD810" s="15" t="str">
        <f>IF(J810="","",IF(Z810="SI",J810*(1+'INPUTS Y LISTAS'!$B$15),'Modelo Estadistico'!J810))</f>
        <v/>
      </c>
      <c r="AE810" s="15" t="str">
        <f>IF(K810="","",IF(Z810="SI",K810*(1+'INPUTS Y LISTAS'!$B$15),'Modelo Estadistico'!K810))</f>
        <v/>
      </c>
      <c r="AF810" s="15" t="str">
        <f>IF(L810="","",IF(Z810="SI",L810*(1+'INPUTS Y LISTAS'!$B$15),'Modelo Estadistico'!L810))</f>
        <v/>
      </c>
      <c r="AG810" s="15" t="str">
        <f>IF(M810="","",IF(Z810="SI",M810*(1+'INPUTS Y LISTAS'!$B$15),'Modelo Estadistico'!M810))</f>
        <v/>
      </c>
      <c r="AH810" s="15" t="str">
        <f>IF(N810="","",IF(Z810="SI",N810*(1+'INPUTS Y LISTAS'!$B$15),'Modelo Estadistico'!N810))</f>
        <v/>
      </c>
      <c r="AI810" s="15" t="str">
        <f>IF(O810="","",IF(Z810="SI",O810*(1+'INPUTS Y LISTAS'!$B$15),'Modelo Estadistico'!O810))</f>
        <v/>
      </c>
      <c r="AJ810" s="15" t="str">
        <f>IF(P810="","",IF(Z810="SI",P810*(1+'INPUTS Y LISTAS'!$B$15),'Modelo Estadistico'!P810))</f>
        <v/>
      </c>
      <c r="AK810" s="15" t="str">
        <f>IF(Q810="","",IF(Z810="SI",Q810*(1+'INPUTS Y LISTAS'!$B$15),'Modelo Estadistico'!Q810))</f>
        <v/>
      </c>
      <c r="AL810" s="15" t="str">
        <f>IF(R810="","",IF(Z810="SI",R810*(1+'INPUTS Y LISTAS'!$B$15),'Modelo Estadistico'!R810))</f>
        <v/>
      </c>
      <c r="AM810" s="15" t="str">
        <f>IF(S810="","",IF(Z810="SI",S810*(1+'INPUTS Y LISTAS'!$B$15),'Modelo Estadistico'!S810))</f>
        <v/>
      </c>
      <c r="AN810" s="15" t="str">
        <f>IF(T810="","",IF(Z810="SI",T810*(1+'INPUTS Y LISTAS'!$B$15),'Modelo Estadistico'!T810))</f>
        <v/>
      </c>
      <c r="AO810" s="15" t="str">
        <f>IF(U810="","",IF(Z810="SI",U810*(1+'INPUTS Y LISTAS'!$B$15),'Modelo Estadistico'!U810))</f>
        <v/>
      </c>
      <c r="AP810" s="15" t="str">
        <f>IF(V810="","",IF(Z810="SI",V810*(1+'INPUTS Y LISTAS'!$B$15),'Modelo Estadistico'!V810))</f>
        <v/>
      </c>
      <c r="AQ810" s="15" t="str">
        <f>IF(W810="","",IF(Z810="SI",W810*(1+'INPUTS Y LISTAS'!$B$15),'Modelo Estadistico'!W810))</f>
        <v/>
      </c>
      <c r="AR810" s="15" t="str">
        <f>IF(X810="","",IF(Z810="SI",X810*(1+'INPUTS Y LISTAS'!$B$15),'Modelo Estadistico'!X810))</f>
        <v/>
      </c>
      <c r="AS810" s="71"/>
      <c r="AT810" s="29" t="str">
        <f t="shared" si="754"/>
        <v/>
      </c>
      <c r="AU810" s="15" t="str">
        <f t="shared" si="755"/>
        <v/>
      </c>
      <c r="AV810" s="15" t="str">
        <f t="shared" si="756"/>
        <v/>
      </c>
      <c r="AW810" s="30" t="str">
        <f t="shared" si="757"/>
        <v/>
      </c>
      <c r="AX810" s="28" t="str">
        <f t="shared" si="790"/>
        <v/>
      </c>
      <c r="AY810" s="16" t="str">
        <f t="shared" si="762"/>
        <v/>
      </c>
      <c r="AZ810" s="16" t="str">
        <f t="shared" si="763"/>
        <v/>
      </c>
      <c r="BA810" s="16" t="str">
        <f t="shared" si="764"/>
        <v/>
      </c>
      <c r="BB810" s="16" t="str">
        <f t="shared" si="765"/>
        <v/>
      </c>
      <c r="BC810" s="16" t="str">
        <f t="shared" si="766"/>
        <v/>
      </c>
      <c r="BD810" s="16" t="str">
        <f t="shared" si="767"/>
        <v/>
      </c>
      <c r="BE810" s="16" t="str">
        <f t="shared" si="768"/>
        <v/>
      </c>
      <c r="BF810" s="16" t="str">
        <f t="shared" si="769"/>
        <v/>
      </c>
      <c r="BG810" s="16" t="str">
        <f t="shared" si="770"/>
        <v/>
      </c>
      <c r="BH810" s="16" t="str">
        <f t="shared" si="771"/>
        <v/>
      </c>
      <c r="BI810" s="16" t="str">
        <f t="shared" si="772"/>
        <v/>
      </c>
      <c r="BJ810" s="16" t="str">
        <f t="shared" si="773"/>
        <v/>
      </c>
      <c r="BK810" s="16" t="str">
        <f t="shared" si="774"/>
        <v/>
      </c>
      <c r="BL810" s="16" t="str">
        <f t="shared" si="775"/>
        <v/>
      </c>
      <c r="BM810" s="16"/>
      <c r="BN810" s="16" t="str">
        <f t="shared" si="776"/>
        <v/>
      </c>
      <c r="BO810" s="16" t="str">
        <f t="shared" si="777"/>
        <v/>
      </c>
      <c r="BP810" s="28" t="str">
        <f t="shared" si="778"/>
        <v/>
      </c>
      <c r="BQ810" s="16" t="str">
        <f t="shared" si="779"/>
        <v/>
      </c>
      <c r="BR810" s="16" t="str">
        <f t="shared" si="780"/>
        <v/>
      </c>
      <c r="BS810" s="16" t="str">
        <f t="shared" si="781"/>
        <v/>
      </c>
      <c r="BT810" s="16" t="str">
        <f t="shared" si="782"/>
        <v/>
      </c>
      <c r="BU810" s="16" t="str">
        <f t="shared" si="783"/>
        <v/>
      </c>
      <c r="BV810" s="16" t="str">
        <f t="shared" si="784"/>
        <v/>
      </c>
      <c r="BW810" s="16" t="str">
        <f t="shared" si="785"/>
        <v/>
      </c>
      <c r="BX810" s="16" t="str">
        <f t="shared" si="786"/>
        <v/>
      </c>
      <c r="BY810" s="16" t="str">
        <f t="shared" si="787"/>
        <v/>
      </c>
      <c r="BZ810" s="16" t="str">
        <f t="shared" si="806"/>
        <v/>
      </c>
      <c r="CA810" s="16" t="str">
        <f t="shared" si="806"/>
        <v/>
      </c>
      <c r="CB810" s="16" t="str">
        <f t="shared" si="806"/>
        <v/>
      </c>
      <c r="CC810" s="16" t="str">
        <f t="shared" si="806"/>
        <v/>
      </c>
      <c r="CD810" s="16" t="str">
        <f t="shared" si="806"/>
        <v/>
      </c>
      <c r="CE810" s="16" t="str">
        <f t="shared" si="806"/>
        <v/>
      </c>
      <c r="CF810" s="16" t="str">
        <f t="shared" si="806"/>
        <v/>
      </c>
      <c r="CG810" s="16" t="str">
        <f t="shared" si="806"/>
        <v/>
      </c>
      <c r="CH810" s="66" t="str">
        <f t="shared" si="789"/>
        <v/>
      </c>
      <c r="CI810" s="42" t="str">
        <f t="shared" si="801"/>
        <v/>
      </c>
      <c r="CJ810" s="42" t="str">
        <f t="shared" si="802"/>
        <v/>
      </c>
      <c r="CK810" s="42" t="str">
        <f t="shared" si="803"/>
        <v/>
      </c>
      <c r="CL810" s="42" t="str">
        <f t="shared" si="804"/>
        <v/>
      </c>
      <c r="CM810" s="42" t="str">
        <f t="shared" si="805"/>
        <v/>
      </c>
      <c r="CN810" s="65">
        <f t="shared" si="791"/>
        <v>0</v>
      </c>
      <c r="CO810" s="73"/>
      <c r="CP810" s="41">
        <f t="shared" si="758"/>
        <v>0</v>
      </c>
      <c r="CQ810" s="39">
        <f t="shared" si="759"/>
        <v>0</v>
      </c>
      <c r="CR810" s="40">
        <f t="shared" si="760"/>
        <v>0</v>
      </c>
      <c r="CS810" s="134">
        <f t="shared" si="761"/>
        <v>0</v>
      </c>
      <c r="CT810" s="17"/>
      <c r="CU810" s="129"/>
      <c r="CV810" s="130">
        <f t="shared" si="792"/>
        <v>0</v>
      </c>
      <c r="CW810" s="134">
        <f t="shared" si="793"/>
        <v>0</v>
      </c>
      <c r="CX810" s="131">
        <f>+IF($I$7="SI",'INPUTS Y LISTAS'!$B$31,0)</f>
        <v>0</v>
      </c>
      <c r="CY810" s="132"/>
      <c r="CZ810" s="130">
        <f t="shared" si="794"/>
        <v>0</v>
      </c>
      <c r="DA810" s="134">
        <f t="shared" si="795"/>
        <v>0</v>
      </c>
      <c r="DB810" s="131">
        <f>+IF($I$7="SI",'INPUTS Y LISTAS'!$B$32,0)</f>
        <v>0</v>
      </c>
      <c r="DC810" s="132"/>
      <c r="DD810" s="130">
        <f t="shared" si="796"/>
        <v>0</v>
      </c>
      <c r="DE810" s="134">
        <f t="shared" si="797"/>
        <v>0</v>
      </c>
      <c r="DF810" s="131">
        <f>+IF($I$7="SI",'INPUTS Y LISTAS'!$B$33,0)</f>
        <v>0</v>
      </c>
      <c r="DG810" s="132"/>
      <c r="DH810" s="130">
        <f t="shared" si="798"/>
        <v>0</v>
      </c>
      <c r="DI810" s="134">
        <f t="shared" si="799"/>
        <v>0</v>
      </c>
      <c r="DJ810" s="136">
        <f t="shared" si="800"/>
        <v>0</v>
      </c>
    </row>
    <row r="811" spans="3:114" ht="15.75" hidden="1" outlineLevel="2" x14ac:dyDescent="0.2">
      <c r="C811" s="14">
        <f t="shared" si="807"/>
        <v>797</v>
      </c>
      <c r="D811" s="72"/>
      <c r="E811" s="69">
        <v>1</v>
      </c>
      <c r="F811" s="69"/>
      <c r="G811" s="70"/>
      <c r="H811" s="70"/>
      <c r="I811" s="70"/>
      <c r="J811" s="70"/>
      <c r="K811" s="70"/>
      <c r="L811" s="70"/>
      <c r="M811" s="70"/>
      <c r="N811" s="70"/>
      <c r="O811" s="70"/>
      <c r="P811" s="70"/>
      <c r="Q811" s="70"/>
      <c r="R811" s="70"/>
      <c r="S811" s="70"/>
      <c r="T811" s="70"/>
      <c r="U811" s="70"/>
      <c r="V811" s="70"/>
      <c r="W811" s="70"/>
      <c r="X811" s="70"/>
      <c r="Y811" s="71"/>
      <c r="Z811" s="87" t="s">
        <v>16</v>
      </c>
      <c r="AA811" s="15" t="str">
        <f>IF(G811="","",IF(Z811="SI",G811*(1+'INPUTS Y LISTAS'!$B$15),'Modelo Estadistico'!G811))</f>
        <v/>
      </c>
      <c r="AB811" s="15" t="str">
        <f>IF(H811="","",IF(Z811="SI",H811*(1+'INPUTS Y LISTAS'!$B$15),'Modelo Estadistico'!H811))</f>
        <v/>
      </c>
      <c r="AC811" s="15" t="str">
        <f>IF(I811="","",IF(Z811="SI",I811*(1+'INPUTS Y LISTAS'!$B$15),'Modelo Estadistico'!I811))</f>
        <v/>
      </c>
      <c r="AD811" s="15" t="str">
        <f>IF(J811="","",IF(Z811="SI",J811*(1+'INPUTS Y LISTAS'!$B$15),'Modelo Estadistico'!J811))</f>
        <v/>
      </c>
      <c r="AE811" s="15" t="str">
        <f>IF(K811="","",IF(Z811="SI",K811*(1+'INPUTS Y LISTAS'!$B$15),'Modelo Estadistico'!K811))</f>
        <v/>
      </c>
      <c r="AF811" s="15" t="str">
        <f>IF(L811="","",IF(Z811="SI",L811*(1+'INPUTS Y LISTAS'!$B$15),'Modelo Estadistico'!L811))</f>
        <v/>
      </c>
      <c r="AG811" s="15" t="str">
        <f>IF(M811="","",IF(Z811="SI",M811*(1+'INPUTS Y LISTAS'!$B$15),'Modelo Estadistico'!M811))</f>
        <v/>
      </c>
      <c r="AH811" s="15" t="str">
        <f>IF(N811="","",IF(Z811="SI",N811*(1+'INPUTS Y LISTAS'!$B$15),'Modelo Estadistico'!N811))</f>
        <v/>
      </c>
      <c r="AI811" s="15" t="str">
        <f>IF(O811="","",IF(Z811="SI",O811*(1+'INPUTS Y LISTAS'!$B$15),'Modelo Estadistico'!O811))</f>
        <v/>
      </c>
      <c r="AJ811" s="15" t="str">
        <f>IF(P811="","",IF(Z811="SI",P811*(1+'INPUTS Y LISTAS'!$B$15),'Modelo Estadistico'!P811))</f>
        <v/>
      </c>
      <c r="AK811" s="15" t="str">
        <f>IF(Q811="","",IF(Z811="SI",Q811*(1+'INPUTS Y LISTAS'!$B$15),'Modelo Estadistico'!Q811))</f>
        <v/>
      </c>
      <c r="AL811" s="15" t="str">
        <f>IF(R811="","",IF(Z811="SI",R811*(1+'INPUTS Y LISTAS'!$B$15),'Modelo Estadistico'!R811))</f>
        <v/>
      </c>
      <c r="AM811" s="15" t="str">
        <f>IF(S811="","",IF(Z811="SI",S811*(1+'INPUTS Y LISTAS'!$B$15),'Modelo Estadistico'!S811))</f>
        <v/>
      </c>
      <c r="AN811" s="15" t="str">
        <f>IF(T811="","",IF(Z811="SI",T811*(1+'INPUTS Y LISTAS'!$B$15),'Modelo Estadistico'!T811))</f>
        <v/>
      </c>
      <c r="AO811" s="15" t="str">
        <f>IF(U811="","",IF(Z811="SI",U811*(1+'INPUTS Y LISTAS'!$B$15),'Modelo Estadistico'!U811))</f>
        <v/>
      </c>
      <c r="AP811" s="15" t="str">
        <f>IF(V811="","",IF(Z811="SI",V811*(1+'INPUTS Y LISTAS'!$B$15),'Modelo Estadistico'!V811))</f>
        <v/>
      </c>
      <c r="AQ811" s="15" t="str">
        <f>IF(W811="","",IF(Z811="SI",W811*(1+'INPUTS Y LISTAS'!$B$15),'Modelo Estadistico'!W811))</f>
        <v/>
      </c>
      <c r="AR811" s="15" t="str">
        <f>IF(X811="","",IF(Z811="SI",X811*(1+'INPUTS Y LISTAS'!$B$15),'Modelo Estadistico'!X811))</f>
        <v/>
      </c>
      <c r="AS811" s="71"/>
      <c r="AT811" s="29" t="str">
        <f t="shared" si="754"/>
        <v/>
      </c>
      <c r="AU811" s="15" t="str">
        <f t="shared" si="755"/>
        <v/>
      </c>
      <c r="AV811" s="15" t="str">
        <f t="shared" si="756"/>
        <v/>
      </c>
      <c r="AW811" s="30" t="str">
        <f t="shared" si="757"/>
        <v/>
      </c>
      <c r="AX811" s="28" t="str">
        <f t="shared" si="790"/>
        <v/>
      </c>
      <c r="AY811" s="16" t="str">
        <f t="shared" si="762"/>
        <v/>
      </c>
      <c r="AZ811" s="16" t="str">
        <f t="shared" si="763"/>
        <v/>
      </c>
      <c r="BA811" s="16" t="str">
        <f t="shared" si="764"/>
        <v/>
      </c>
      <c r="BB811" s="16" t="str">
        <f t="shared" si="765"/>
        <v/>
      </c>
      <c r="BC811" s="16" t="str">
        <f t="shared" si="766"/>
        <v/>
      </c>
      <c r="BD811" s="16" t="str">
        <f t="shared" si="767"/>
        <v/>
      </c>
      <c r="BE811" s="16" t="str">
        <f t="shared" si="768"/>
        <v/>
      </c>
      <c r="BF811" s="16" t="str">
        <f t="shared" si="769"/>
        <v/>
      </c>
      <c r="BG811" s="16" t="str">
        <f t="shared" si="770"/>
        <v/>
      </c>
      <c r="BH811" s="16" t="str">
        <f t="shared" si="771"/>
        <v/>
      </c>
      <c r="BI811" s="16" t="str">
        <f t="shared" si="772"/>
        <v/>
      </c>
      <c r="BJ811" s="16" t="str">
        <f t="shared" si="773"/>
        <v/>
      </c>
      <c r="BK811" s="16" t="str">
        <f t="shared" si="774"/>
        <v/>
      </c>
      <c r="BL811" s="16" t="str">
        <f t="shared" si="775"/>
        <v/>
      </c>
      <c r="BM811" s="16"/>
      <c r="BN811" s="16" t="str">
        <f t="shared" si="776"/>
        <v/>
      </c>
      <c r="BO811" s="16" t="str">
        <f t="shared" si="777"/>
        <v/>
      </c>
      <c r="BP811" s="28" t="str">
        <f t="shared" si="778"/>
        <v/>
      </c>
      <c r="BQ811" s="16" t="str">
        <f t="shared" si="779"/>
        <v/>
      </c>
      <c r="BR811" s="16" t="str">
        <f t="shared" si="780"/>
        <v/>
      </c>
      <c r="BS811" s="16" t="str">
        <f t="shared" si="781"/>
        <v/>
      </c>
      <c r="BT811" s="16" t="str">
        <f t="shared" si="782"/>
        <v/>
      </c>
      <c r="BU811" s="16" t="str">
        <f t="shared" si="783"/>
        <v/>
      </c>
      <c r="BV811" s="16" t="str">
        <f t="shared" si="784"/>
        <v/>
      </c>
      <c r="BW811" s="16" t="str">
        <f t="shared" si="785"/>
        <v/>
      </c>
      <c r="BX811" s="16" t="str">
        <f t="shared" si="786"/>
        <v/>
      </c>
      <c r="BY811" s="16" t="str">
        <f t="shared" si="787"/>
        <v/>
      </c>
      <c r="BZ811" s="16" t="str">
        <f t="shared" si="806"/>
        <v/>
      </c>
      <c r="CA811" s="16" t="str">
        <f t="shared" si="806"/>
        <v/>
      </c>
      <c r="CB811" s="16" t="str">
        <f t="shared" si="806"/>
        <v/>
      </c>
      <c r="CC811" s="16" t="str">
        <f t="shared" si="806"/>
        <v/>
      </c>
      <c r="CD811" s="16" t="str">
        <f t="shared" si="806"/>
        <v/>
      </c>
      <c r="CE811" s="16" t="str">
        <f t="shared" si="806"/>
        <v/>
      </c>
      <c r="CF811" s="16" t="str">
        <f t="shared" si="806"/>
        <v/>
      </c>
      <c r="CG811" s="16" t="str">
        <f t="shared" si="806"/>
        <v/>
      </c>
      <c r="CH811" s="66" t="str">
        <f t="shared" si="789"/>
        <v/>
      </c>
      <c r="CI811" s="42" t="str">
        <f t="shared" si="801"/>
        <v/>
      </c>
      <c r="CJ811" s="42" t="str">
        <f t="shared" si="802"/>
        <v/>
      </c>
      <c r="CK811" s="42" t="str">
        <f t="shared" si="803"/>
        <v/>
      </c>
      <c r="CL811" s="42" t="str">
        <f t="shared" si="804"/>
        <v/>
      </c>
      <c r="CM811" s="42" t="str">
        <f t="shared" si="805"/>
        <v/>
      </c>
      <c r="CN811" s="65">
        <f t="shared" si="791"/>
        <v>0</v>
      </c>
      <c r="CO811" s="73"/>
      <c r="CP811" s="41">
        <f t="shared" si="758"/>
        <v>0</v>
      </c>
      <c r="CQ811" s="39">
        <f t="shared" si="759"/>
        <v>0</v>
      </c>
      <c r="CR811" s="40">
        <f t="shared" si="760"/>
        <v>0</v>
      </c>
      <c r="CS811" s="134">
        <f t="shared" si="761"/>
        <v>0</v>
      </c>
      <c r="CT811" s="17"/>
      <c r="CU811" s="129"/>
      <c r="CV811" s="130">
        <f t="shared" si="792"/>
        <v>0</v>
      </c>
      <c r="CW811" s="134">
        <f t="shared" si="793"/>
        <v>0</v>
      </c>
      <c r="CX811" s="131">
        <f>+IF($I$7="SI",'INPUTS Y LISTAS'!$B$31,0)</f>
        <v>0</v>
      </c>
      <c r="CY811" s="132"/>
      <c r="CZ811" s="130">
        <f t="shared" si="794"/>
        <v>0</v>
      </c>
      <c r="DA811" s="134">
        <f t="shared" si="795"/>
        <v>0</v>
      </c>
      <c r="DB811" s="131">
        <f>+IF($I$7="SI",'INPUTS Y LISTAS'!$B$32,0)</f>
        <v>0</v>
      </c>
      <c r="DC811" s="132"/>
      <c r="DD811" s="130">
        <f t="shared" si="796"/>
        <v>0</v>
      </c>
      <c r="DE811" s="134">
        <f t="shared" si="797"/>
        <v>0</v>
      </c>
      <c r="DF811" s="131">
        <f>+IF($I$7="SI",'INPUTS Y LISTAS'!$B$33,0)</f>
        <v>0</v>
      </c>
      <c r="DG811" s="132"/>
      <c r="DH811" s="130">
        <f t="shared" si="798"/>
        <v>0</v>
      </c>
      <c r="DI811" s="134">
        <f t="shared" si="799"/>
        <v>0</v>
      </c>
      <c r="DJ811" s="136">
        <f t="shared" si="800"/>
        <v>0</v>
      </c>
    </row>
    <row r="812" spans="3:114" ht="15.75" hidden="1" outlineLevel="2" x14ac:dyDescent="0.2">
      <c r="C812" s="14">
        <f t="shared" si="807"/>
        <v>798</v>
      </c>
      <c r="D812" s="72"/>
      <c r="E812" s="69">
        <v>1</v>
      </c>
      <c r="F812" s="69"/>
      <c r="G812" s="70"/>
      <c r="H812" s="70"/>
      <c r="I812" s="70"/>
      <c r="J812" s="70"/>
      <c r="K812" s="70"/>
      <c r="L812" s="70"/>
      <c r="M812" s="70"/>
      <c r="N812" s="70"/>
      <c r="O812" s="70"/>
      <c r="P812" s="70"/>
      <c r="Q812" s="70"/>
      <c r="R812" s="70"/>
      <c r="S812" s="70"/>
      <c r="T812" s="70"/>
      <c r="U812" s="70"/>
      <c r="V812" s="70"/>
      <c r="W812" s="70"/>
      <c r="X812" s="70"/>
      <c r="Y812" s="71"/>
      <c r="Z812" s="87" t="s">
        <v>16</v>
      </c>
      <c r="AA812" s="15" t="str">
        <f>IF(G812="","",IF(Z812="SI",G812*(1+'INPUTS Y LISTAS'!$B$15),'Modelo Estadistico'!G812))</f>
        <v/>
      </c>
      <c r="AB812" s="15" t="str">
        <f>IF(H812="","",IF(Z812="SI",H812*(1+'INPUTS Y LISTAS'!$B$15),'Modelo Estadistico'!H812))</f>
        <v/>
      </c>
      <c r="AC812" s="15" t="str">
        <f>IF(I812="","",IF(Z812="SI",I812*(1+'INPUTS Y LISTAS'!$B$15),'Modelo Estadistico'!I812))</f>
        <v/>
      </c>
      <c r="AD812" s="15" t="str">
        <f>IF(J812="","",IF(Z812="SI",J812*(1+'INPUTS Y LISTAS'!$B$15),'Modelo Estadistico'!J812))</f>
        <v/>
      </c>
      <c r="AE812" s="15" t="str">
        <f>IF(K812="","",IF(Z812="SI",K812*(1+'INPUTS Y LISTAS'!$B$15),'Modelo Estadistico'!K812))</f>
        <v/>
      </c>
      <c r="AF812" s="15" t="str">
        <f>IF(L812="","",IF(Z812="SI",L812*(1+'INPUTS Y LISTAS'!$B$15),'Modelo Estadistico'!L812))</f>
        <v/>
      </c>
      <c r="AG812" s="15" t="str">
        <f>IF(M812="","",IF(Z812="SI",M812*(1+'INPUTS Y LISTAS'!$B$15),'Modelo Estadistico'!M812))</f>
        <v/>
      </c>
      <c r="AH812" s="15" t="str">
        <f>IF(N812="","",IF(Z812="SI",N812*(1+'INPUTS Y LISTAS'!$B$15),'Modelo Estadistico'!N812))</f>
        <v/>
      </c>
      <c r="AI812" s="15" t="str">
        <f>IF(O812="","",IF(Z812="SI",O812*(1+'INPUTS Y LISTAS'!$B$15),'Modelo Estadistico'!O812))</f>
        <v/>
      </c>
      <c r="AJ812" s="15" t="str">
        <f>IF(P812="","",IF(Z812="SI",P812*(1+'INPUTS Y LISTAS'!$B$15),'Modelo Estadistico'!P812))</f>
        <v/>
      </c>
      <c r="AK812" s="15" t="str">
        <f>IF(Q812="","",IF(Z812="SI",Q812*(1+'INPUTS Y LISTAS'!$B$15),'Modelo Estadistico'!Q812))</f>
        <v/>
      </c>
      <c r="AL812" s="15" t="str">
        <f>IF(R812="","",IF(Z812="SI",R812*(1+'INPUTS Y LISTAS'!$B$15),'Modelo Estadistico'!R812))</f>
        <v/>
      </c>
      <c r="AM812" s="15" t="str">
        <f>IF(S812="","",IF(Z812="SI",S812*(1+'INPUTS Y LISTAS'!$B$15),'Modelo Estadistico'!S812))</f>
        <v/>
      </c>
      <c r="AN812" s="15" t="str">
        <f>IF(T812="","",IF(Z812="SI",T812*(1+'INPUTS Y LISTAS'!$B$15),'Modelo Estadistico'!T812))</f>
        <v/>
      </c>
      <c r="AO812" s="15" t="str">
        <f>IF(U812="","",IF(Z812="SI",U812*(1+'INPUTS Y LISTAS'!$B$15),'Modelo Estadistico'!U812))</f>
        <v/>
      </c>
      <c r="AP812" s="15" t="str">
        <f>IF(V812="","",IF(Z812="SI",V812*(1+'INPUTS Y LISTAS'!$B$15),'Modelo Estadistico'!V812))</f>
        <v/>
      </c>
      <c r="AQ812" s="15" t="str">
        <f>IF(W812="","",IF(Z812="SI",W812*(1+'INPUTS Y LISTAS'!$B$15),'Modelo Estadistico'!W812))</f>
        <v/>
      </c>
      <c r="AR812" s="15" t="str">
        <f>IF(X812="","",IF(Z812="SI",X812*(1+'INPUTS Y LISTAS'!$B$15),'Modelo Estadistico'!X812))</f>
        <v/>
      </c>
      <c r="AS812" s="71"/>
      <c r="AT812" s="29" t="str">
        <f t="shared" si="754"/>
        <v/>
      </c>
      <c r="AU812" s="15" t="str">
        <f t="shared" si="755"/>
        <v/>
      </c>
      <c r="AV812" s="15" t="str">
        <f t="shared" si="756"/>
        <v/>
      </c>
      <c r="AW812" s="30" t="str">
        <f t="shared" si="757"/>
        <v/>
      </c>
      <c r="AX812" s="28" t="str">
        <f t="shared" si="790"/>
        <v/>
      </c>
      <c r="AY812" s="16" t="str">
        <f t="shared" si="762"/>
        <v/>
      </c>
      <c r="AZ812" s="16" t="str">
        <f t="shared" si="763"/>
        <v/>
      </c>
      <c r="BA812" s="16" t="str">
        <f t="shared" si="764"/>
        <v/>
      </c>
      <c r="BB812" s="16" t="str">
        <f t="shared" si="765"/>
        <v/>
      </c>
      <c r="BC812" s="16" t="str">
        <f t="shared" si="766"/>
        <v/>
      </c>
      <c r="BD812" s="16" t="str">
        <f t="shared" si="767"/>
        <v/>
      </c>
      <c r="BE812" s="16" t="str">
        <f t="shared" si="768"/>
        <v/>
      </c>
      <c r="BF812" s="16" t="str">
        <f t="shared" si="769"/>
        <v/>
      </c>
      <c r="BG812" s="16" t="str">
        <f t="shared" si="770"/>
        <v/>
      </c>
      <c r="BH812" s="16" t="str">
        <f t="shared" si="771"/>
        <v/>
      </c>
      <c r="BI812" s="16" t="str">
        <f t="shared" si="772"/>
        <v/>
      </c>
      <c r="BJ812" s="16" t="str">
        <f t="shared" si="773"/>
        <v/>
      </c>
      <c r="BK812" s="16" t="str">
        <f t="shared" si="774"/>
        <v/>
      </c>
      <c r="BL812" s="16" t="str">
        <f t="shared" si="775"/>
        <v/>
      </c>
      <c r="BM812" s="16"/>
      <c r="BN812" s="16" t="str">
        <f t="shared" si="776"/>
        <v/>
      </c>
      <c r="BO812" s="16" t="str">
        <f t="shared" si="777"/>
        <v/>
      </c>
      <c r="BP812" s="28" t="str">
        <f t="shared" si="778"/>
        <v/>
      </c>
      <c r="BQ812" s="16" t="str">
        <f t="shared" si="779"/>
        <v/>
      </c>
      <c r="BR812" s="16" t="str">
        <f t="shared" si="780"/>
        <v/>
      </c>
      <c r="BS812" s="16" t="str">
        <f t="shared" si="781"/>
        <v/>
      </c>
      <c r="BT812" s="16" t="str">
        <f t="shared" si="782"/>
        <v/>
      </c>
      <c r="BU812" s="16" t="str">
        <f t="shared" si="783"/>
        <v/>
      </c>
      <c r="BV812" s="16" t="str">
        <f t="shared" si="784"/>
        <v/>
      </c>
      <c r="BW812" s="16" t="str">
        <f t="shared" si="785"/>
        <v/>
      </c>
      <c r="BX812" s="16" t="str">
        <f t="shared" si="786"/>
        <v/>
      </c>
      <c r="BY812" s="16" t="str">
        <f t="shared" si="787"/>
        <v/>
      </c>
      <c r="BZ812" s="16" t="str">
        <f t="shared" si="806"/>
        <v/>
      </c>
      <c r="CA812" s="16" t="str">
        <f t="shared" si="806"/>
        <v/>
      </c>
      <c r="CB812" s="16" t="str">
        <f t="shared" si="806"/>
        <v/>
      </c>
      <c r="CC812" s="16" t="str">
        <f t="shared" si="806"/>
        <v/>
      </c>
      <c r="CD812" s="16" t="str">
        <f t="shared" si="806"/>
        <v/>
      </c>
      <c r="CE812" s="16" t="str">
        <f t="shared" si="806"/>
        <v/>
      </c>
      <c r="CF812" s="16" t="str">
        <f t="shared" si="806"/>
        <v/>
      </c>
      <c r="CG812" s="16" t="str">
        <f t="shared" si="806"/>
        <v/>
      </c>
      <c r="CH812" s="66" t="str">
        <f t="shared" si="789"/>
        <v/>
      </c>
      <c r="CI812" s="42" t="str">
        <f t="shared" si="801"/>
        <v/>
      </c>
      <c r="CJ812" s="42" t="str">
        <f t="shared" si="802"/>
        <v/>
      </c>
      <c r="CK812" s="42" t="str">
        <f t="shared" si="803"/>
        <v/>
      </c>
      <c r="CL812" s="42" t="str">
        <f t="shared" si="804"/>
        <v/>
      </c>
      <c r="CM812" s="42" t="str">
        <f t="shared" si="805"/>
        <v/>
      </c>
      <c r="CN812" s="65">
        <f t="shared" si="791"/>
        <v>0</v>
      </c>
      <c r="CO812" s="73"/>
      <c r="CP812" s="41">
        <f t="shared" si="758"/>
        <v>0</v>
      </c>
      <c r="CQ812" s="39">
        <f t="shared" si="759"/>
        <v>0</v>
      </c>
      <c r="CR812" s="40">
        <f t="shared" si="760"/>
        <v>0</v>
      </c>
      <c r="CS812" s="134">
        <f t="shared" si="761"/>
        <v>0</v>
      </c>
      <c r="CT812" s="17"/>
      <c r="CU812" s="129"/>
      <c r="CV812" s="130">
        <f t="shared" si="792"/>
        <v>0</v>
      </c>
      <c r="CW812" s="134">
        <f t="shared" si="793"/>
        <v>0</v>
      </c>
      <c r="CX812" s="131">
        <f>+IF($I$7="SI",'INPUTS Y LISTAS'!$B$31,0)</f>
        <v>0</v>
      </c>
      <c r="CY812" s="132"/>
      <c r="CZ812" s="130">
        <f t="shared" si="794"/>
        <v>0</v>
      </c>
      <c r="DA812" s="134">
        <f t="shared" si="795"/>
        <v>0</v>
      </c>
      <c r="DB812" s="131">
        <f>+IF($I$7="SI",'INPUTS Y LISTAS'!$B$32,0)</f>
        <v>0</v>
      </c>
      <c r="DC812" s="132"/>
      <c r="DD812" s="130">
        <f t="shared" si="796"/>
        <v>0</v>
      </c>
      <c r="DE812" s="134">
        <f t="shared" si="797"/>
        <v>0</v>
      </c>
      <c r="DF812" s="131">
        <f>+IF($I$7="SI",'INPUTS Y LISTAS'!$B$33,0)</f>
        <v>0</v>
      </c>
      <c r="DG812" s="132"/>
      <c r="DH812" s="130">
        <f t="shared" si="798"/>
        <v>0</v>
      </c>
      <c r="DI812" s="134">
        <f t="shared" si="799"/>
        <v>0</v>
      </c>
      <c r="DJ812" s="136">
        <f t="shared" si="800"/>
        <v>0</v>
      </c>
    </row>
    <row r="813" spans="3:114" ht="15.75" hidden="1" outlineLevel="2" x14ac:dyDescent="0.2">
      <c r="C813" s="14">
        <f t="shared" si="807"/>
        <v>799</v>
      </c>
      <c r="D813" s="72"/>
      <c r="E813" s="69">
        <v>1</v>
      </c>
      <c r="F813" s="69"/>
      <c r="G813" s="70"/>
      <c r="H813" s="70"/>
      <c r="I813" s="70"/>
      <c r="J813" s="70"/>
      <c r="K813" s="70"/>
      <c r="L813" s="70"/>
      <c r="M813" s="70"/>
      <c r="N813" s="70"/>
      <c r="O813" s="70"/>
      <c r="P813" s="70"/>
      <c r="Q813" s="70"/>
      <c r="R813" s="70"/>
      <c r="S813" s="70"/>
      <c r="T813" s="70"/>
      <c r="U813" s="70"/>
      <c r="V813" s="70"/>
      <c r="W813" s="70"/>
      <c r="X813" s="70"/>
      <c r="Y813" s="71"/>
      <c r="Z813" s="87" t="s">
        <v>16</v>
      </c>
      <c r="AA813" s="15" t="str">
        <f>IF(G813="","",IF(Z813="SI",G813*(1+'INPUTS Y LISTAS'!$B$15),'Modelo Estadistico'!G813))</f>
        <v/>
      </c>
      <c r="AB813" s="15" t="str">
        <f>IF(H813="","",IF(Z813="SI",H813*(1+'INPUTS Y LISTAS'!$B$15),'Modelo Estadistico'!H813))</f>
        <v/>
      </c>
      <c r="AC813" s="15" t="str">
        <f>IF(I813="","",IF(Z813="SI",I813*(1+'INPUTS Y LISTAS'!$B$15),'Modelo Estadistico'!I813))</f>
        <v/>
      </c>
      <c r="AD813" s="15" t="str">
        <f>IF(J813="","",IF(Z813="SI",J813*(1+'INPUTS Y LISTAS'!$B$15),'Modelo Estadistico'!J813))</f>
        <v/>
      </c>
      <c r="AE813" s="15" t="str">
        <f>IF(K813="","",IF(Z813="SI",K813*(1+'INPUTS Y LISTAS'!$B$15),'Modelo Estadistico'!K813))</f>
        <v/>
      </c>
      <c r="AF813" s="15" t="str">
        <f>IF(L813="","",IF(Z813="SI",L813*(1+'INPUTS Y LISTAS'!$B$15),'Modelo Estadistico'!L813))</f>
        <v/>
      </c>
      <c r="AG813" s="15" t="str">
        <f>IF(M813="","",IF(Z813="SI",M813*(1+'INPUTS Y LISTAS'!$B$15),'Modelo Estadistico'!M813))</f>
        <v/>
      </c>
      <c r="AH813" s="15" t="str">
        <f>IF(N813="","",IF(Z813="SI",N813*(1+'INPUTS Y LISTAS'!$B$15),'Modelo Estadistico'!N813))</f>
        <v/>
      </c>
      <c r="AI813" s="15" t="str">
        <f>IF(O813="","",IF(Z813="SI",O813*(1+'INPUTS Y LISTAS'!$B$15),'Modelo Estadistico'!O813))</f>
        <v/>
      </c>
      <c r="AJ813" s="15" t="str">
        <f>IF(P813="","",IF(Z813="SI",P813*(1+'INPUTS Y LISTAS'!$B$15),'Modelo Estadistico'!P813))</f>
        <v/>
      </c>
      <c r="AK813" s="15" t="str">
        <f>IF(Q813="","",IF(Z813="SI",Q813*(1+'INPUTS Y LISTAS'!$B$15),'Modelo Estadistico'!Q813))</f>
        <v/>
      </c>
      <c r="AL813" s="15" t="str">
        <f>IF(R813="","",IF(Z813="SI",R813*(1+'INPUTS Y LISTAS'!$B$15),'Modelo Estadistico'!R813))</f>
        <v/>
      </c>
      <c r="AM813" s="15" t="str">
        <f>IF(S813="","",IF(Z813="SI",S813*(1+'INPUTS Y LISTAS'!$B$15),'Modelo Estadistico'!S813))</f>
        <v/>
      </c>
      <c r="AN813" s="15" t="str">
        <f>IF(T813="","",IF(Z813="SI",T813*(1+'INPUTS Y LISTAS'!$B$15),'Modelo Estadistico'!T813))</f>
        <v/>
      </c>
      <c r="AO813" s="15" t="str">
        <f>IF(U813="","",IF(Z813="SI",U813*(1+'INPUTS Y LISTAS'!$B$15),'Modelo Estadistico'!U813))</f>
        <v/>
      </c>
      <c r="AP813" s="15" t="str">
        <f>IF(V813="","",IF(Z813="SI",V813*(1+'INPUTS Y LISTAS'!$B$15),'Modelo Estadistico'!V813))</f>
        <v/>
      </c>
      <c r="AQ813" s="15" t="str">
        <f>IF(W813="","",IF(Z813="SI",W813*(1+'INPUTS Y LISTAS'!$B$15),'Modelo Estadistico'!W813))</f>
        <v/>
      </c>
      <c r="AR813" s="15" t="str">
        <f>IF(X813="","",IF(Z813="SI",X813*(1+'INPUTS Y LISTAS'!$B$15),'Modelo Estadistico'!X813))</f>
        <v/>
      </c>
      <c r="AS813" s="71"/>
      <c r="AT813" s="29" t="str">
        <f t="shared" si="754"/>
        <v/>
      </c>
      <c r="AU813" s="15" t="str">
        <f t="shared" si="755"/>
        <v/>
      </c>
      <c r="AV813" s="15" t="str">
        <f t="shared" si="756"/>
        <v/>
      </c>
      <c r="AW813" s="30" t="str">
        <f t="shared" si="757"/>
        <v/>
      </c>
      <c r="AX813" s="28" t="str">
        <f t="shared" si="790"/>
        <v/>
      </c>
      <c r="AY813" s="16" t="str">
        <f t="shared" si="762"/>
        <v/>
      </c>
      <c r="AZ813" s="16" t="str">
        <f t="shared" si="763"/>
        <v/>
      </c>
      <c r="BA813" s="16" t="str">
        <f t="shared" si="764"/>
        <v/>
      </c>
      <c r="BB813" s="16" t="str">
        <f t="shared" si="765"/>
        <v/>
      </c>
      <c r="BC813" s="16" t="str">
        <f t="shared" si="766"/>
        <v/>
      </c>
      <c r="BD813" s="16" t="str">
        <f t="shared" si="767"/>
        <v/>
      </c>
      <c r="BE813" s="16" t="str">
        <f t="shared" si="768"/>
        <v/>
      </c>
      <c r="BF813" s="16" t="str">
        <f t="shared" si="769"/>
        <v/>
      </c>
      <c r="BG813" s="16" t="str">
        <f t="shared" si="770"/>
        <v/>
      </c>
      <c r="BH813" s="16" t="str">
        <f t="shared" si="771"/>
        <v/>
      </c>
      <c r="BI813" s="16" t="str">
        <f t="shared" si="772"/>
        <v/>
      </c>
      <c r="BJ813" s="16" t="str">
        <f t="shared" si="773"/>
        <v/>
      </c>
      <c r="BK813" s="16" t="str">
        <f t="shared" si="774"/>
        <v/>
      </c>
      <c r="BL813" s="16" t="str">
        <f t="shared" si="775"/>
        <v/>
      </c>
      <c r="BM813" s="16"/>
      <c r="BN813" s="16" t="str">
        <f t="shared" si="776"/>
        <v/>
      </c>
      <c r="BO813" s="16" t="str">
        <f t="shared" si="777"/>
        <v/>
      </c>
      <c r="BP813" s="28" t="str">
        <f t="shared" si="778"/>
        <v/>
      </c>
      <c r="BQ813" s="16" t="str">
        <f t="shared" si="779"/>
        <v/>
      </c>
      <c r="BR813" s="16" t="str">
        <f t="shared" si="780"/>
        <v/>
      </c>
      <c r="BS813" s="16" t="str">
        <f t="shared" si="781"/>
        <v/>
      </c>
      <c r="BT813" s="16" t="str">
        <f t="shared" si="782"/>
        <v/>
      </c>
      <c r="BU813" s="16" t="str">
        <f t="shared" si="783"/>
        <v/>
      </c>
      <c r="BV813" s="16" t="str">
        <f t="shared" si="784"/>
        <v/>
      </c>
      <c r="BW813" s="16" t="str">
        <f t="shared" si="785"/>
        <v/>
      </c>
      <c r="BX813" s="16" t="str">
        <f t="shared" si="786"/>
        <v/>
      </c>
      <c r="BY813" s="16" t="str">
        <f t="shared" si="787"/>
        <v/>
      </c>
      <c r="BZ813" s="16" t="str">
        <f t="shared" si="806"/>
        <v/>
      </c>
      <c r="CA813" s="16" t="str">
        <f t="shared" si="806"/>
        <v/>
      </c>
      <c r="CB813" s="16" t="str">
        <f t="shared" si="806"/>
        <v/>
      </c>
      <c r="CC813" s="16" t="str">
        <f t="shared" si="806"/>
        <v/>
      </c>
      <c r="CD813" s="16" t="str">
        <f t="shared" si="806"/>
        <v/>
      </c>
      <c r="CE813" s="16" t="str">
        <f t="shared" si="806"/>
        <v/>
      </c>
      <c r="CF813" s="16" t="str">
        <f t="shared" si="806"/>
        <v/>
      </c>
      <c r="CG813" s="16" t="str">
        <f t="shared" si="806"/>
        <v/>
      </c>
      <c r="CH813" s="66" t="str">
        <f t="shared" si="789"/>
        <v/>
      </c>
      <c r="CI813" s="42" t="str">
        <f t="shared" si="801"/>
        <v/>
      </c>
      <c r="CJ813" s="42" t="str">
        <f t="shared" si="802"/>
        <v/>
      </c>
      <c r="CK813" s="42" t="str">
        <f t="shared" si="803"/>
        <v/>
      </c>
      <c r="CL813" s="42" t="str">
        <f t="shared" si="804"/>
        <v/>
      </c>
      <c r="CM813" s="42" t="str">
        <f t="shared" si="805"/>
        <v/>
      </c>
      <c r="CN813" s="65">
        <f t="shared" si="791"/>
        <v>0</v>
      </c>
      <c r="CO813" s="73"/>
      <c r="CP813" s="41">
        <f t="shared" si="758"/>
        <v>0</v>
      </c>
      <c r="CQ813" s="39">
        <f t="shared" si="759"/>
        <v>0</v>
      </c>
      <c r="CR813" s="40">
        <f t="shared" si="760"/>
        <v>0</v>
      </c>
      <c r="CS813" s="134">
        <f t="shared" si="761"/>
        <v>0</v>
      </c>
      <c r="CT813" s="17"/>
      <c r="CU813" s="129"/>
      <c r="CV813" s="130">
        <f t="shared" si="792"/>
        <v>0</v>
      </c>
      <c r="CW813" s="134">
        <f t="shared" si="793"/>
        <v>0</v>
      </c>
      <c r="CX813" s="131">
        <f>+IF($I$7="SI",'INPUTS Y LISTAS'!$B$31,0)</f>
        <v>0</v>
      </c>
      <c r="CY813" s="132"/>
      <c r="CZ813" s="130">
        <f t="shared" si="794"/>
        <v>0</v>
      </c>
      <c r="DA813" s="134">
        <f t="shared" si="795"/>
        <v>0</v>
      </c>
      <c r="DB813" s="131">
        <f>+IF($I$7="SI",'INPUTS Y LISTAS'!$B$32,0)</f>
        <v>0</v>
      </c>
      <c r="DC813" s="132"/>
      <c r="DD813" s="130">
        <f t="shared" si="796"/>
        <v>0</v>
      </c>
      <c r="DE813" s="134">
        <f t="shared" si="797"/>
        <v>0</v>
      </c>
      <c r="DF813" s="131">
        <f>+IF($I$7="SI",'INPUTS Y LISTAS'!$B$33,0)</f>
        <v>0</v>
      </c>
      <c r="DG813" s="132"/>
      <c r="DH813" s="130">
        <f t="shared" si="798"/>
        <v>0</v>
      </c>
      <c r="DI813" s="134">
        <f t="shared" si="799"/>
        <v>0</v>
      </c>
      <c r="DJ813" s="136">
        <f t="shared" si="800"/>
        <v>0</v>
      </c>
    </row>
    <row r="814" spans="3:114" ht="15.75" hidden="1" outlineLevel="2" x14ac:dyDescent="0.2">
      <c r="C814" s="14">
        <f t="shared" si="807"/>
        <v>800</v>
      </c>
      <c r="D814" s="72"/>
      <c r="E814" s="69">
        <v>1</v>
      </c>
      <c r="F814" s="69"/>
      <c r="G814" s="70"/>
      <c r="H814" s="70"/>
      <c r="I814" s="70"/>
      <c r="J814" s="70"/>
      <c r="K814" s="70"/>
      <c r="L814" s="70"/>
      <c r="M814" s="70"/>
      <c r="N814" s="70"/>
      <c r="O814" s="70"/>
      <c r="P814" s="70"/>
      <c r="Q814" s="70"/>
      <c r="R814" s="70"/>
      <c r="S814" s="70"/>
      <c r="T814" s="70"/>
      <c r="U814" s="70"/>
      <c r="V814" s="70"/>
      <c r="W814" s="70"/>
      <c r="X814" s="70"/>
      <c r="Y814" s="71"/>
      <c r="Z814" s="87" t="s">
        <v>16</v>
      </c>
      <c r="AA814" s="15" t="str">
        <f>IF(G814="","",IF(Z814="SI",G814*(1+'INPUTS Y LISTAS'!$B$15),'Modelo Estadistico'!G814))</f>
        <v/>
      </c>
      <c r="AB814" s="15" t="str">
        <f>IF(H814="","",IF(Z814="SI",H814*(1+'INPUTS Y LISTAS'!$B$15),'Modelo Estadistico'!H814))</f>
        <v/>
      </c>
      <c r="AC814" s="15" t="str">
        <f>IF(I814="","",IF(Z814="SI",I814*(1+'INPUTS Y LISTAS'!$B$15),'Modelo Estadistico'!I814))</f>
        <v/>
      </c>
      <c r="AD814" s="15" t="str">
        <f>IF(J814="","",IF(Z814="SI",J814*(1+'INPUTS Y LISTAS'!$B$15),'Modelo Estadistico'!J814))</f>
        <v/>
      </c>
      <c r="AE814" s="15" t="str">
        <f>IF(K814="","",IF(Z814="SI",K814*(1+'INPUTS Y LISTAS'!$B$15),'Modelo Estadistico'!K814))</f>
        <v/>
      </c>
      <c r="AF814" s="15" t="str">
        <f>IF(L814="","",IF(Z814="SI",L814*(1+'INPUTS Y LISTAS'!$B$15),'Modelo Estadistico'!L814))</f>
        <v/>
      </c>
      <c r="AG814" s="15" t="str">
        <f>IF(M814="","",IF(Z814="SI",M814*(1+'INPUTS Y LISTAS'!$B$15),'Modelo Estadistico'!M814))</f>
        <v/>
      </c>
      <c r="AH814" s="15" t="str">
        <f>IF(N814="","",IF(Z814="SI",N814*(1+'INPUTS Y LISTAS'!$B$15),'Modelo Estadistico'!N814))</f>
        <v/>
      </c>
      <c r="AI814" s="15" t="str">
        <f>IF(O814="","",IF(Z814="SI",O814*(1+'INPUTS Y LISTAS'!$B$15),'Modelo Estadistico'!O814))</f>
        <v/>
      </c>
      <c r="AJ814" s="15" t="str">
        <f>IF(P814="","",IF(Z814="SI",P814*(1+'INPUTS Y LISTAS'!$B$15),'Modelo Estadistico'!P814))</f>
        <v/>
      </c>
      <c r="AK814" s="15" t="str">
        <f>IF(Q814="","",IF(Z814="SI",Q814*(1+'INPUTS Y LISTAS'!$B$15),'Modelo Estadistico'!Q814))</f>
        <v/>
      </c>
      <c r="AL814" s="15" t="str">
        <f>IF(R814="","",IF(Z814="SI",R814*(1+'INPUTS Y LISTAS'!$B$15),'Modelo Estadistico'!R814))</f>
        <v/>
      </c>
      <c r="AM814" s="15" t="str">
        <f>IF(S814="","",IF(Z814="SI",S814*(1+'INPUTS Y LISTAS'!$B$15),'Modelo Estadistico'!S814))</f>
        <v/>
      </c>
      <c r="AN814" s="15" t="str">
        <f>IF(T814="","",IF(Z814="SI",T814*(1+'INPUTS Y LISTAS'!$B$15),'Modelo Estadistico'!T814))</f>
        <v/>
      </c>
      <c r="AO814" s="15" t="str">
        <f>IF(U814="","",IF(Z814="SI",U814*(1+'INPUTS Y LISTAS'!$B$15),'Modelo Estadistico'!U814))</f>
        <v/>
      </c>
      <c r="AP814" s="15" t="str">
        <f>IF(V814="","",IF(Z814="SI",V814*(1+'INPUTS Y LISTAS'!$B$15),'Modelo Estadistico'!V814))</f>
        <v/>
      </c>
      <c r="AQ814" s="15" t="str">
        <f>IF(W814="","",IF(Z814="SI",W814*(1+'INPUTS Y LISTAS'!$B$15),'Modelo Estadistico'!W814))</f>
        <v/>
      </c>
      <c r="AR814" s="15" t="str">
        <f>IF(X814="","",IF(Z814="SI",X814*(1+'INPUTS Y LISTAS'!$B$15),'Modelo Estadistico'!X814))</f>
        <v/>
      </c>
      <c r="AS814" s="71"/>
      <c r="AT814" s="29" t="str">
        <f t="shared" si="754"/>
        <v/>
      </c>
      <c r="AU814" s="15" t="str">
        <f t="shared" si="755"/>
        <v/>
      </c>
      <c r="AV814" s="15" t="str">
        <f t="shared" si="756"/>
        <v/>
      </c>
      <c r="AW814" s="30" t="str">
        <f t="shared" si="757"/>
        <v/>
      </c>
      <c r="AX814" s="28" t="str">
        <f t="shared" si="790"/>
        <v/>
      </c>
      <c r="AY814" s="16" t="str">
        <f t="shared" si="762"/>
        <v/>
      </c>
      <c r="AZ814" s="16" t="str">
        <f t="shared" si="763"/>
        <v/>
      </c>
      <c r="BA814" s="16" t="str">
        <f t="shared" si="764"/>
        <v/>
      </c>
      <c r="BB814" s="16" t="str">
        <f t="shared" si="765"/>
        <v/>
      </c>
      <c r="BC814" s="16" t="str">
        <f t="shared" si="766"/>
        <v/>
      </c>
      <c r="BD814" s="16" t="str">
        <f t="shared" si="767"/>
        <v/>
      </c>
      <c r="BE814" s="16" t="str">
        <f t="shared" si="768"/>
        <v/>
      </c>
      <c r="BF814" s="16" t="str">
        <f t="shared" si="769"/>
        <v/>
      </c>
      <c r="BG814" s="16" t="str">
        <f t="shared" si="770"/>
        <v/>
      </c>
      <c r="BH814" s="16" t="str">
        <f t="shared" si="771"/>
        <v/>
      </c>
      <c r="BI814" s="16" t="str">
        <f t="shared" si="772"/>
        <v/>
      </c>
      <c r="BJ814" s="16" t="str">
        <f t="shared" si="773"/>
        <v/>
      </c>
      <c r="BK814" s="16" t="str">
        <f t="shared" si="774"/>
        <v/>
      </c>
      <c r="BL814" s="16" t="str">
        <f t="shared" si="775"/>
        <v/>
      </c>
      <c r="BM814" s="16"/>
      <c r="BN814" s="16" t="str">
        <f t="shared" si="776"/>
        <v/>
      </c>
      <c r="BO814" s="16" t="str">
        <f t="shared" si="777"/>
        <v/>
      </c>
      <c r="BP814" s="28" t="str">
        <f t="shared" si="778"/>
        <v/>
      </c>
      <c r="BQ814" s="16" t="str">
        <f t="shared" si="779"/>
        <v/>
      </c>
      <c r="BR814" s="16" t="str">
        <f t="shared" si="780"/>
        <v/>
      </c>
      <c r="BS814" s="16" t="str">
        <f t="shared" si="781"/>
        <v/>
      </c>
      <c r="BT814" s="16" t="str">
        <f t="shared" si="782"/>
        <v/>
      </c>
      <c r="BU814" s="16" t="str">
        <f t="shared" si="783"/>
        <v/>
      </c>
      <c r="BV814" s="16" t="str">
        <f t="shared" si="784"/>
        <v/>
      </c>
      <c r="BW814" s="16" t="str">
        <f t="shared" si="785"/>
        <v/>
      </c>
      <c r="BX814" s="16" t="str">
        <f t="shared" si="786"/>
        <v/>
      </c>
      <c r="BY814" s="16" t="str">
        <f t="shared" si="787"/>
        <v/>
      </c>
      <c r="BZ814" s="16" t="str">
        <f t="shared" si="806"/>
        <v/>
      </c>
      <c r="CA814" s="16" t="str">
        <f t="shared" si="806"/>
        <v/>
      </c>
      <c r="CB814" s="16" t="str">
        <f t="shared" si="806"/>
        <v/>
      </c>
      <c r="CC814" s="16" t="str">
        <f t="shared" si="806"/>
        <v/>
      </c>
      <c r="CD814" s="16" t="str">
        <f t="shared" si="806"/>
        <v/>
      </c>
      <c r="CE814" s="16" t="str">
        <f t="shared" si="806"/>
        <v/>
      </c>
      <c r="CF814" s="16" t="str">
        <f t="shared" si="806"/>
        <v/>
      </c>
      <c r="CG814" s="16" t="str">
        <f t="shared" si="806"/>
        <v/>
      </c>
      <c r="CH814" s="66" t="str">
        <f t="shared" si="789"/>
        <v/>
      </c>
      <c r="CI814" s="42" t="str">
        <f t="shared" si="801"/>
        <v/>
      </c>
      <c r="CJ814" s="42" t="str">
        <f t="shared" si="802"/>
        <v/>
      </c>
      <c r="CK814" s="42" t="str">
        <f t="shared" si="803"/>
        <v/>
      </c>
      <c r="CL814" s="42" t="str">
        <f t="shared" si="804"/>
        <v/>
      </c>
      <c r="CM814" s="42" t="str">
        <f t="shared" si="805"/>
        <v/>
      </c>
      <c r="CN814" s="65">
        <f t="shared" si="791"/>
        <v>0</v>
      </c>
      <c r="CO814" s="73"/>
      <c r="CP814" s="41">
        <f t="shared" si="758"/>
        <v>0</v>
      </c>
      <c r="CQ814" s="39">
        <f t="shared" si="759"/>
        <v>0</v>
      </c>
      <c r="CR814" s="40">
        <f t="shared" si="760"/>
        <v>0</v>
      </c>
      <c r="CS814" s="134">
        <f t="shared" si="761"/>
        <v>0</v>
      </c>
      <c r="CT814" s="17"/>
      <c r="CU814" s="129"/>
      <c r="CV814" s="130">
        <f t="shared" si="792"/>
        <v>0</v>
      </c>
      <c r="CW814" s="134">
        <f t="shared" si="793"/>
        <v>0</v>
      </c>
      <c r="CX814" s="131">
        <f>+IF($I$7="SI",'INPUTS Y LISTAS'!$B$31,0)</f>
        <v>0</v>
      </c>
      <c r="CY814" s="132"/>
      <c r="CZ814" s="130">
        <f t="shared" si="794"/>
        <v>0</v>
      </c>
      <c r="DA814" s="134">
        <f t="shared" si="795"/>
        <v>0</v>
      </c>
      <c r="DB814" s="131">
        <f>+IF($I$7="SI",'INPUTS Y LISTAS'!$B$32,0)</f>
        <v>0</v>
      </c>
      <c r="DC814" s="132"/>
      <c r="DD814" s="130">
        <f t="shared" si="796"/>
        <v>0</v>
      </c>
      <c r="DE814" s="134">
        <f t="shared" si="797"/>
        <v>0</v>
      </c>
      <c r="DF814" s="131">
        <f>+IF($I$7="SI",'INPUTS Y LISTAS'!$B$33,0)</f>
        <v>0</v>
      </c>
      <c r="DG814" s="132"/>
      <c r="DH814" s="130">
        <f t="shared" si="798"/>
        <v>0</v>
      </c>
      <c r="DI814" s="134">
        <f t="shared" si="799"/>
        <v>0</v>
      </c>
      <c r="DJ814" s="136">
        <f t="shared" si="800"/>
        <v>0</v>
      </c>
    </row>
    <row r="815" spans="3:114" ht="15.75" hidden="1" outlineLevel="2" x14ac:dyDescent="0.2">
      <c r="C815" s="14">
        <f t="shared" si="807"/>
        <v>801</v>
      </c>
      <c r="D815" s="72"/>
      <c r="E815" s="69">
        <v>1</v>
      </c>
      <c r="F815" s="69"/>
      <c r="G815" s="70"/>
      <c r="H815" s="70"/>
      <c r="I815" s="70"/>
      <c r="J815" s="70"/>
      <c r="K815" s="70"/>
      <c r="L815" s="70"/>
      <c r="M815" s="70"/>
      <c r="N815" s="70"/>
      <c r="O815" s="70"/>
      <c r="P815" s="70"/>
      <c r="Q815" s="70"/>
      <c r="R815" s="70"/>
      <c r="S815" s="70"/>
      <c r="T815" s="70"/>
      <c r="U815" s="70"/>
      <c r="V815" s="70"/>
      <c r="W815" s="70"/>
      <c r="X815" s="70"/>
      <c r="Y815" s="71"/>
      <c r="Z815" s="87" t="s">
        <v>16</v>
      </c>
      <c r="AA815" s="15" t="str">
        <f>IF(G815="","",IF(Z815="SI",G815*(1+'INPUTS Y LISTAS'!$B$15),'Modelo Estadistico'!G815))</f>
        <v/>
      </c>
      <c r="AB815" s="15" t="str">
        <f>IF(H815="","",IF(Z815="SI",H815*(1+'INPUTS Y LISTAS'!$B$15),'Modelo Estadistico'!H815))</f>
        <v/>
      </c>
      <c r="AC815" s="15" t="str">
        <f>IF(I815="","",IF(Z815="SI",I815*(1+'INPUTS Y LISTAS'!$B$15),'Modelo Estadistico'!I815))</f>
        <v/>
      </c>
      <c r="AD815" s="15" t="str">
        <f>IF(J815="","",IF(Z815="SI",J815*(1+'INPUTS Y LISTAS'!$B$15),'Modelo Estadistico'!J815))</f>
        <v/>
      </c>
      <c r="AE815" s="15" t="str">
        <f>IF(K815="","",IF(Z815="SI",K815*(1+'INPUTS Y LISTAS'!$B$15),'Modelo Estadistico'!K815))</f>
        <v/>
      </c>
      <c r="AF815" s="15" t="str">
        <f>IF(L815="","",IF(Z815="SI",L815*(1+'INPUTS Y LISTAS'!$B$15),'Modelo Estadistico'!L815))</f>
        <v/>
      </c>
      <c r="AG815" s="15" t="str">
        <f>IF(M815="","",IF(Z815="SI",M815*(1+'INPUTS Y LISTAS'!$B$15),'Modelo Estadistico'!M815))</f>
        <v/>
      </c>
      <c r="AH815" s="15" t="str">
        <f>IF(N815="","",IF(Z815="SI",N815*(1+'INPUTS Y LISTAS'!$B$15),'Modelo Estadistico'!N815))</f>
        <v/>
      </c>
      <c r="AI815" s="15" t="str">
        <f>IF(O815="","",IF(Z815="SI",O815*(1+'INPUTS Y LISTAS'!$B$15),'Modelo Estadistico'!O815))</f>
        <v/>
      </c>
      <c r="AJ815" s="15" t="str">
        <f>IF(P815="","",IF(Z815="SI",P815*(1+'INPUTS Y LISTAS'!$B$15),'Modelo Estadistico'!P815))</f>
        <v/>
      </c>
      <c r="AK815" s="15" t="str">
        <f>IF(Q815="","",IF(Z815="SI",Q815*(1+'INPUTS Y LISTAS'!$B$15),'Modelo Estadistico'!Q815))</f>
        <v/>
      </c>
      <c r="AL815" s="15" t="str">
        <f>IF(R815="","",IF(Z815="SI",R815*(1+'INPUTS Y LISTAS'!$B$15),'Modelo Estadistico'!R815))</f>
        <v/>
      </c>
      <c r="AM815" s="15" t="str">
        <f>IF(S815="","",IF(Z815="SI",S815*(1+'INPUTS Y LISTAS'!$B$15),'Modelo Estadistico'!S815))</f>
        <v/>
      </c>
      <c r="AN815" s="15" t="str">
        <f>IF(T815="","",IF(Z815="SI",T815*(1+'INPUTS Y LISTAS'!$B$15),'Modelo Estadistico'!T815))</f>
        <v/>
      </c>
      <c r="AO815" s="15" t="str">
        <f>IF(U815="","",IF(Z815="SI",U815*(1+'INPUTS Y LISTAS'!$B$15),'Modelo Estadistico'!U815))</f>
        <v/>
      </c>
      <c r="AP815" s="15" t="str">
        <f>IF(V815="","",IF(Z815="SI",V815*(1+'INPUTS Y LISTAS'!$B$15),'Modelo Estadistico'!V815))</f>
        <v/>
      </c>
      <c r="AQ815" s="15" t="str">
        <f>IF(W815="","",IF(Z815="SI",W815*(1+'INPUTS Y LISTAS'!$B$15),'Modelo Estadistico'!W815))</f>
        <v/>
      </c>
      <c r="AR815" s="15" t="str">
        <f>IF(X815="","",IF(Z815="SI",X815*(1+'INPUTS Y LISTAS'!$B$15),'Modelo Estadistico'!X815))</f>
        <v/>
      </c>
      <c r="AS815" s="71"/>
      <c r="AT815" s="29" t="str">
        <f t="shared" si="754"/>
        <v/>
      </c>
      <c r="AU815" s="15" t="str">
        <f t="shared" si="755"/>
        <v/>
      </c>
      <c r="AV815" s="15" t="str">
        <f t="shared" si="756"/>
        <v/>
      </c>
      <c r="AW815" s="30" t="str">
        <f t="shared" si="757"/>
        <v/>
      </c>
      <c r="AX815" s="28" t="str">
        <f t="shared" si="790"/>
        <v/>
      </c>
      <c r="AY815" s="16" t="str">
        <f t="shared" si="762"/>
        <v/>
      </c>
      <c r="AZ815" s="16" t="str">
        <f t="shared" si="763"/>
        <v/>
      </c>
      <c r="BA815" s="16" t="str">
        <f t="shared" si="764"/>
        <v/>
      </c>
      <c r="BB815" s="16" t="str">
        <f t="shared" si="765"/>
        <v/>
      </c>
      <c r="BC815" s="16" t="str">
        <f t="shared" si="766"/>
        <v/>
      </c>
      <c r="BD815" s="16" t="str">
        <f t="shared" si="767"/>
        <v/>
      </c>
      <c r="BE815" s="16" t="str">
        <f t="shared" si="768"/>
        <v/>
      </c>
      <c r="BF815" s="16" t="str">
        <f t="shared" si="769"/>
        <v/>
      </c>
      <c r="BG815" s="16" t="str">
        <f t="shared" si="770"/>
        <v/>
      </c>
      <c r="BH815" s="16" t="str">
        <f t="shared" si="771"/>
        <v/>
      </c>
      <c r="BI815" s="16" t="str">
        <f t="shared" si="772"/>
        <v/>
      </c>
      <c r="BJ815" s="16" t="str">
        <f t="shared" si="773"/>
        <v/>
      </c>
      <c r="BK815" s="16" t="str">
        <f t="shared" si="774"/>
        <v/>
      </c>
      <c r="BL815" s="16" t="str">
        <f t="shared" si="775"/>
        <v/>
      </c>
      <c r="BM815" s="16"/>
      <c r="BN815" s="16" t="str">
        <f t="shared" si="776"/>
        <v/>
      </c>
      <c r="BO815" s="16" t="str">
        <f t="shared" si="777"/>
        <v/>
      </c>
      <c r="BP815" s="28" t="str">
        <f t="shared" si="778"/>
        <v/>
      </c>
      <c r="BQ815" s="16" t="str">
        <f t="shared" si="779"/>
        <v/>
      </c>
      <c r="BR815" s="16" t="str">
        <f t="shared" si="780"/>
        <v/>
      </c>
      <c r="BS815" s="16" t="str">
        <f t="shared" si="781"/>
        <v/>
      </c>
      <c r="BT815" s="16" t="str">
        <f t="shared" si="782"/>
        <v/>
      </c>
      <c r="BU815" s="16" t="str">
        <f t="shared" si="783"/>
        <v/>
      </c>
      <c r="BV815" s="16" t="str">
        <f t="shared" si="784"/>
        <v/>
      </c>
      <c r="BW815" s="16" t="str">
        <f t="shared" si="785"/>
        <v/>
      </c>
      <c r="BX815" s="16" t="str">
        <f t="shared" si="786"/>
        <v/>
      </c>
      <c r="BY815" s="16" t="str">
        <f t="shared" si="787"/>
        <v/>
      </c>
      <c r="BZ815" s="16" t="str">
        <f t="shared" si="806"/>
        <v/>
      </c>
      <c r="CA815" s="16" t="str">
        <f t="shared" si="806"/>
        <v/>
      </c>
      <c r="CB815" s="16" t="str">
        <f t="shared" si="806"/>
        <v/>
      </c>
      <c r="CC815" s="16" t="str">
        <f t="shared" si="806"/>
        <v/>
      </c>
      <c r="CD815" s="16" t="str">
        <f t="shared" si="806"/>
        <v/>
      </c>
      <c r="CE815" s="16" t="str">
        <f t="shared" si="806"/>
        <v/>
      </c>
      <c r="CF815" s="16" t="str">
        <f t="shared" si="806"/>
        <v/>
      </c>
      <c r="CG815" s="16" t="str">
        <f t="shared" si="806"/>
        <v/>
      </c>
      <c r="CH815" s="66" t="str">
        <f t="shared" si="789"/>
        <v/>
      </c>
      <c r="CI815" s="42" t="str">
        <f t="shared" si="801"/>
        <v/>
      </c>
      <c r="CJ815" s="42" t="str">
        <f t="shared" si="802"/>
        <v/>
      </c>
      <c r="CK815" s="42" t="str">
        <f t="shared" si="803"/>
        <v/>
      </c>
      <c r="CL815" s="42" t="str">
        <f t="shared" si="804"/>
        <v/>
      </c>
      <c r="CM815" s="42" t="str">
        <f t="shared" si="805"/>
        <v/>
      </c>
      <c r="CN815" s="65">
        <f t="shared" si="791"/>
        <v>0</v>
      </c>
      <c r="CO815" s="73"/>
      <c r="CP815" s="41">
        <f t="shared" si="758"/>
        <v>0</v>
      </c>
      <c r="CQ815" s="39">
        <f t="shared" si="759"/>
        <v>0</v>
      </c>
      <c r="CR815" s="40">
        <f t="shared" si="760"/>
        <v>0</v>
      </c>
      <c r="CS815" s="134">
        <f t="shared" si="761"/>
        <v>0</v>
      </c>
      <c r="CT815" s="17"/>
      <c r="CU815" s="129"/>
      <c r="CV815" s="130">
        <f t="shared" si="792"/>
        <v>0</v>
      </c>
      <c r="CW815" s="134">
        <f t="shared" si="793"/>
        <v>0</v>
      </c>
      <c r="CX815" s="131">
        <f>+IF($I$7="SI",'INPUTS Y LISTAS'!$B$31,0)</f>
        <v>0</v>
      </c>
      <c r="CY815" s="132"/>
      <c r="CZ815" s="130">
        <f t="shared" si="794"/>
        <v>0</v>
      </c>
      <c r="DA815" s="134">
        <f t="shared" si="795"/>
        <v>0</v>
      </c>
      <c r="DB815" s="131">
        <f>+IF($I$7="SI",'INPUTS Y LISTAS'!$B$32,0)</f>
        <v>0</v>
      </c>
      <c r="DC815" s="132"/>
      <c r="DD815" s="130">
        <f t="shared" si="796"/>
        <v>0</v>
      </c>
      <c r="DE815" s="134">
        <f t="shared" si="797"/>
        <v>0</v>
      </c>
      <c r="DF815" s="131">
        <f>+IF($I$7="SI",'INPUTS Y LISTAS'!$B$33,0)</f>
        <v>0</v>
      </c>
      <c r="DG815" s="132"/>
      <c r="DH815" s="130">
        <f t="shared" si="798"/>
        <v>0</v>
      </c>
      <c r="DI815" s="134">
        <f t="shared" si="799"/>
        <v>0</v>
      </c>
      <c r="DJ815" s="136">
        <f t="shared" si="800"/>
        <v>0</v>
      </c>
    </row>
    <row r="816" spans="3:114" ht="15.75" hidden="1" outlineLevel="2" x14ac:dyDescent="0.2">
      <c r="C816" s="14">
        <f t="shared" si="807"/>
        <v>802</v>
      </c>
      <c r="D816" s="72"/>
      <c r="E816" s="69">
        <v>1</v>
      </c>
      <c r="F816" s="69"/>
      <c r="G816" s="70"/>
      <c r="H816" s="70"/>
      <c r="I816" s="70"/>
      <c r="J816" s="70"/>
      <c r="K816" s="70"/>
      <c r="L816" s="70"/>
      <c r="M816" s="70"/>
      <c r="N816" s="70"/>
      <c r="O816" s="70"/>
      <c r="P816" s="70"/>
      <c r="Q816" s="70"/>
      <c r="R816" s="70"/>
      <c r="S816" s="70"/>
      <c r="T816" s="70"/>
      <c r="U816" s="70"/>
      <c r="V816" s="70"/>
      <c r="W816" s="70"/>
      <c r="X816" s="70"/>
      <c r="Y816" s="71"/>
      <c r="Z816" s="87" t="s">
        <v>16</v>
      </c>
      <c r="AA816" s="15" t="str">
        <f>IF(G816="","",IF(Z816="SI",G816*(1+'INPUTS Y LISTAS'!$B$15),'Modelo Estadistico'!G816))</f>
        <v/>
      </c>
      <c r="AB816" s="15" t="str">
        <f>IF(H816="","",IF(Z816="SI",H816*(1+'INPUTS Y LISTAS'!$B$15),'Modelo Estadistico'!H816))</f>
        <v/>
      </c>
      <c r="AC816" s="15" t="str">
        <f>IF(I816="","",IF(Z816="SI",I816*(1+'INPUTS Y LISTAS'!$B$15),'Modelo Estadistico'!I816))</f>
        <v/>
      </c>
      <c r="AD816" s="15" t="str">
        <f>IF(J816="","",IF(Z816="SI",J816*(1+'INPUTS Y LISTAS'!$B$15),'Modelo Estadistico'!J816))</f>
        <v/>
      </c>
      <c r="AE816" s="15" t="str">
        <f>IF(K816="","",IF(Z816="SI",K816*(1+'INPUTS Y LISTAS'!$B$15),'Modelo Estadistico'!K816))</f>
        <v/>
      </c>
      <c r="AF816" s="15" t="str">
        <f>IF(L816="","",IF(Z816="SI",L816*(1+'INPUTS Y LISTAS'!$B$15),'Modelo Estadistico'!L816))</f>
        <v/>
      </c>
      <c r="AG816" s="15" t="str">
        <f>IF(M816="","",IF(Z816="SI",M816*(1+'INPUTS Y LISTAS'!$B$15),'Modelo Estadistico'!M816))</f>
        <v/>
      </c>
      <c r="AH816" s="15" t="str">
        <f>IF(N816="","",IF(Z816="SI",N816*(1+'INPUTS Y LISTAS'!$B$15),'Modelo Estadistico'!N816))</f>
        <v/>
      </c>
      <c r="AI816" s="15" t="str">
        <f>IF(O816="","",IF(Z816="SI",O816*(1+'INPUTS Y LISTAS'!$B$15),'Modelo Estadistico'!O816))</f>
        <v/>
      </c>
      <c r="AJ816" s="15" t="str">
        <f>IF(P816="","",IF(Z816="SI",P816*(1+'INPUTS Y LISTAS'!$B$15),'Modelo Estadistico'!P816))</f>
        <v/>
      </c>
      <c r="AK816" s="15" t="str">
        <f>IF(Q816="","",IF(Z816="SI",Q816*(1+'INPUTS Y LISTAS'!$B$15),'Modelo Estadistico'!Q816))</f>
        <v/>
      </c>
      <c r="AL816" s="15" t="str">
        <f>IF(R816="","",IF(Z816="SI",R816*(1+'INPUTS Y LISTAS'!$B$15),'Modelo Estadistico'!R816))</f>
        <v/>
      </c>
      <c r="AM816" s="15" t="str">
        <f>IF(S816="","",IF(Z816="SI",S816*(1+'INPUTS Y LISTAS'!$B$15),'Modelo Estadistico'!S816))</f>
        <v/>
      </c>
      <c r="AN816" s="15" t="str">
        <f>IF(T816="","",IF(Z816="SI",T816*(1+'INPUTS Y LISTAS'!$B$15),'Modelo Estadistico'!T816))</f>
        <v/>
      </c>
      <c r="AO816" s="15" t="str">
        <f>IF(U816="","",IF(Z816="SI",U816*(1+'INPUTS Y LISTAS'!$B$15),'Modelo Estadistico'!U816))</f>
        <v/>
      </c>
      <c r="AP816" s="15" t="str">
        <f>IF(V816="","",IF(Z816="SI",V816*(1+'INPUTS Y LISTAS'!$B$15),'Modelo Estadistico'!V816))</f>
        <v/>
      </c>
      <c r="AQ816" s="15" t="str">
        <f>IF(W816="","",IF(Z816="SI",W816*(1+'INPUTS Y LISTAS'!$B$15),'Modelo Estadistico'!W816))</f>
        <v/>
      </c>
      <c r="AR816" s="15" t="str">
        <f>IF(X816="","",IF(Z816="SI",X816*(1+'INPUTS Y LISTAS'!$B$15),'Modelo Estadistico'!X816))</f>
        <v/>
      </c>
      <c r="AS816" s="71"/>
      <c r="AT816" s="29" t="str">
        <f t="shared" si="754"/>
        <v/>
      </c>
      <c r="AU816" s="15" t="str">
        <f t="shared" si="755"/>
        <v/>
      </c>
      <c r="AV816" s="15" t="str">
        <f t="shared" si="756"/>
        <v/>
      </c>
      <c r="AW816" s="30" t="str">
        <f t="shared" si="757"/>
        <v/>
      </c>
      <c r="AX816" s="28" t="str">
        <f t="shared" si="790"/>
        <v/>
      </c>
      <c r="AY816" s="16" t="str">
        <f t="shared" si="762"/>
        <v/>
      </c>
      <c r="AZ816" s="16" t="str">
        <f t="shared" si="763"/>
        <v/>
      </c>
      <c r="BA816" s="16" t="str">
        <f t="shared" si="764"/>
        <v/>
      </c>
      <c r="BB816" s="16" t="str">
        <f t="shared" si="765"/>
        <v/>
      </c>
      <c r="BC816" s="16" t="str">
        <f t="shared" si="766"/>
        <v/>
      </c>
      <c r="BD816" s="16" t="str">
        <f t="shared" si="767"/>
        <v/>
      </c>
      <c r="BE816" s="16" t="str">
        <f t="shared" si="768"/>
        <v/>
      </c>
      <c r="BF816" s="16" t="str">
        <f t="shared" si="769"/>
        <v/>
      </c>
      <c r="BG816" s="16" t="str">
        <f t="shared" si="770"/>
        <v/>
      </c>
      <c r="BH816" s="16" t="str">
        <f t="shared" si="771"/>
        <v/>
      </c>
      <c r="BI816" s="16" t="str">
        <f t="shared" si="772"/>
        <v/>
      </c>
      <c r="BJ816" s="16" t="str">
        <f t="shared" si="773"/>
        <v/>
      </c>
      <c r="BK816" s="16" t="str">
        <f t="shared" si="774"/>
        <v/>
      </c>
      <c r="BL816" s="16" t="str">
        <f t="shared" si="775"/>
        <v/>
      </c>
      <c r="BM816" s="16"/>
      <c r="BN816" s="16" t="str">
        <f t="shared" si="776"/>
        <v/>
      </c>
      <c r="BO816" s="16" t="str">
        <f t="shared" si="777"/>
        <v/>
      </c>
      <c r="BP816" s="28" t="str">
        <f t="shared" si="778"/>
        <v/>
      </c>
      <c r="BQ816" s="16" t="str">
        <f t="shared" si="779"/>
        <v/>
      </c>
      <c r="BR816" s="16" t="str">
        <f t="shared" si="780"/>
        <v/>
      </c>
      <c r="BS816" s="16" t="str">
        <f t="shared" si="781"/>
        <v/>
      </c>
      <c r="BT816" s="16" t="str">
        <f t="shared" si="782"/>
        <v/>
      </c>
      <c r="BU816" s="16" t="str">
        <f t="shared" si="783"/>
        <v/>
      </c>
      <c r="BV816" s="16" t="str">
        <f t="shared" si="784"/>
        <v/>
      </c>
      <c r="BW816" s="16" t="str">
        <f t="shared" si="785"/>
        <v/>
      </c>
      <c r="BX816" s="16" t="str">
        <f t="shared" si="786"/>
        <v/>
      </c>
      <c r="BY816" s="16" t="str">
        <f t="shared" si="787"/>
        <v/>
      </c>
      <c r="BZ816" s="16" t="str">
        <f t="shared" ref="BZ816:CG831" si="808">IF(BH816="Incluir Cotización",$AJ816,"")</f>
        <v/>
      </c>
      <c r="CA816" s="16" t="str">
        <f t="shared" si="808"/>
        <v/>
      </c>
      <c r="CB816" s="16" t="str">
        <f t="shared" si="808"/>
        <v/>
      </c>
      <c r="CC816" s="16" t="str">
        <f t="shared" si="808"/>
        <v/>
      </c>
      <c r="CD816" s="16" t="str">
        <f t="shared" si="808"/>
        <v/>
      </c>
      <c r="CE816" s="16" t="str">
        <f t="shared" si="808"/>
        <v/>
      </c>
      <c r="CF816" s="16" t="str">
        <f t="shared" si="808"/>
        <v/>
      </c>
      <c r="CG816" s="16" t="str">
        <f t="shared" si="808"/>
        <v/>
      </c>
      <c r="CH816" s="66" t="str">
        <f t="shared" si="789"/>
        <v/>
      </c>
      <c r="CI816" s="42" t="str">
        <f t="shared" si="801"/>
        <v/>
      </c>
      <c r="CJ816" s="42" t="str">
        <f t="shared" si="802"/>
        <v/>
      </c>
      <c r="CK816" s="42" t="str">
        <f t="shared" si="803"/>
        <v/>
      </c>
      <c r="CL816" s="42" t="str">
        <f t="shared" si="804"/>
        <v/>
      </c>
      <c r="CM816" s="42" t="str">
        <f t="shared" si="805"/>
        <v/>
      </c>
      <c r="CN816" s="65">
        <f t="shared" si="791"/>
        <v>0</v>
      </c>
      <c r="CO816" s="73"/>
      <c r="CP816" s="41">
        <f t="shared" si="758"/>
        <v>0</v>
      </c>
      <c r="CQ816" s="39">
        <f t="shared" si="759"/>
        <v>0</v>
      </c>
      <c r="CR816" s="40">
        <f t="shared" si="760"/>
        <v>0</v>
      </c>
      <c r="CS816" s="134">
        <f t="shared" si="761"/>
        <v>0</v>
      </c>
      <c r="CT816" s="17"/>
      <c r="CU816" s="129"/>
      <c r="CV816" s="130">
        <f t="shared" si="792"/>
        <v>0</v>
      </c>
      <c r="CW816" s="134">
        <f t="shared" si="793"/>
        <v>0</v>
      </c>
      <c r="CX816" s="131">
        <f>+IF($I$7="SI",'INPUTS Y LISTAS'!$B$31,0)</f>
        <v>0</v>
      </c>
      <c r="CY816" s="132"/>
      <c r="CZ816" s="130">
        <f t="shared" si="794"/>
        <v>0</v>
      </c>
      <c r="DA816" s="134">
        <f t="shared" si="795"/>
        <v>0</v>
      </c>
      <c r="DB816" s="131">
        <f>+IF($I$7="SI",'INPUTS Y LISTAS'!$B$32,0)</f>
        <v>0</v>
      </c>
      <c r="DC816" s="132"/>
      <c r="DD816" s="130">
        <f t="shared" si="796"/>
        <v>0</v>
      </c>
      <c r="DE816" s="134">
        <f t="shared" si="797"/>
        <v>0</v>
      </c>
      <c r="DF816" s="131">
        <f>+IF($I$7="SI",'INPUTS Y LISTAS'!$B$33,0)</f>
        <v>0</v>
      </c>
      <c r="DG816" s="132"/>
      <c r="DH816" s="130">
        <f t="shared" si="798"/>
        <v>0</v>
      </c>
      <c r="DI816" s="134">
        <f t="shared" si="799"/>
        <v>0</v>
      </c>
      <c r="DJ816" s="136">
        <f t="shared" si="800"/>
        <v>0</v>
      </c>
    </row>
    <row r="817" spans="3:114" ht="15.75" hidden="1" outlineLevel="2" x14ac:dyDescent="0.2">
      <c r="C817" s="14">
        <f t="shared" si="807"/>
        <v>803</v>
      </c>
      <c r="D817" s="72"/>
      <c r="E817" s="69">
        <v>1</v>
      </c>
      <c r="F817" s="69"/>
      <c r="G817" s="70"/>
      <c r="H817" s="70"/>
      <c r="I817" s="70"/>
      <c r="J817" s="70"/>
      <c r="K817" s="70"/>
      <c r="L817" s="70"/>
      <c r="M817" s="70"/>
      <c r="N817" s="70"/>
      <c r="O817" s="70"/>
      <c r="P817" s="70"/>
      <c r="Q817" s="70"/>
      <c r="R817" s="70"/>
      <c r="S817" s="70"/>
      <c r="T817" s="70"/>
      <c r="U817" s="70"/>
      <c r="V817" s="70"/>
      <c r="W817" s="70"/>
      <c r="X817" s="70"/>
      <c r="Y817" s="71"/>
      <c r="Z817" s="87" t="s">
        <v>16</v>
      </c>
      <c r="AA817" s="15" t="str">
        <f>IF(G817="","",IF(Z817="SI",G817*(1+'INPUTS Y LISTAS'!$B$15),'Modelo Estadistico'!G817))</f>
        <v/>
      </c>
      <c r="AB817" s="15" t="str">
        <f>IF(H817="","",IF(Z817="SI",H817*(1+'INPUTS Y LISTAS'!$B$15),'Modelo Estadistico'!H817))</f>
        <v/>
      </c>
      <c r="AC817" s="15" t="str">
        <f>IF(I817="","",IF(Z817="SI",I817*(1+'INPUTS Y LISTAS'!$B$15),'Modelo Estadistico'!I817))</f>
        <v/>
      </c>
      <c r="AD817" s="15" t="str">
        <f>IF(J817="","",IF(Z817="SI",J817*(1+'INPUTS Y LISTAS'!$B$15),'Modelo Estadistico'!J817))</f>
        <v/>
      </c>
      <c r="AE817" s="15" t="str">
        <f>IF(K817="","",IF(Z817="SI",K817*(1+'INPUTS Y LISTAS'!$B$15),'Modelo Estadistico'!K817))</f>
        <v/>
      </c>
      <c r="AF817" s="15" t="str">
        <f>IF(L817="","",IF(Z817="SI",L817*(1+'INPUTS Y LISTAS'!$B$15),'Modelo Estadistico'!L817))</f>
        <v/>
      </c>
      <c r="AG817" s="15" t="str">
        <f>IF(M817="","",IF(Z817="SI",M817*(1+'INPUTS Y LISTAS'!$B$15),'Modelo Estadistico'!M817))</f>
        <v/>
      </c>
      <c r="AH817" s="15" t="str">
        <f>IF(N817="","",IF(Z817="SI",N817*(1+'INPUTS Y LISTAS'!$B$15),'Modelo Estadistico'!N817))</f>
        <v/>
      </c>
      <c r="AI817" s="15" t="str">
        <f>IF(O817="","",IF(Z817="SI",O817*(1+'INPUTS Y LISTAS'!$B$15),'Modelo Estadistico'!O817))</f>
        <v/>
      </c>
      <c r="AJ817" s="15" t="str">
        <f>IF(P817="","",IF(Z817="SI",P817*(1+'INPUTS Y LISTAS'!$B$15),'Modelo Estadistico'!P817))</f>
        <v/>
      </c>
      <c r="AK817" s="15" t="str">
        <f>IF(Q817="","",IF(Z817="SI",Q817*(1+'INPUTS Y LISTAS'!$B$15),'Modelo Estadistico'!Q817))</f>
        <v/>
      </c>
      <c r="AL817" s="15" t="str">
        <f>IF(R817="","",IF(Z817="SI",R817*(1+'INPUTS Y LISTAS'!$B$15),'Modelo Estadistico'!R817))</f>
        <v/>
      </c>
      <c r="AM817" s="15" t="str">
        <f>IF(S817="","",IF(Z817="SI",S817*(1+'INPUTS Y LISTAS'!$B$15),'Modelo Estadistico'!S817))</f>
        <v/>
      </c>
      <c r="AN817" s="15" t="str">
        <f>IF(T817="","",IF(Z817="SI",T817*(1+'INPUTS Y LISTAS'!$B$15),'Modelo Estadistico'!T817))</f>
        <v/>
      </c>
      <c r="AO817" s="15" t="str">
        <f>IF(U817="","",IF(Z817="SI",U817*(1+'INPUTS Y LISTAS'!$B$15),'Modelo Estadistico'!U817))</f>
        <v/>
      </c>
      <c r="AP817" s="15" t="str">
        <f>IF(V817="","",IF(Z817="SI",V817*(1+'INPUTS Y LISTAS'!$B$15),'Modelo Estadistico'!V817))</f>
        <v/>
      </c>
      <c r="AQ817" s="15" t="str">
        <f>IF(W817="","",IF(Z817="SI",W817*(1+'INPUTS Y LISTAS'!$B$15),'Modelo Estadistico'!W817))</f>
        <v/>
      </c>
      <c r="AR817" s="15" t="str">
        <f>IF(X817="","",IF(Z817="SI",X817*(1+'INPUTS Y LISTAS'!$B$15),'Modelo Estadistico'!X817))</f>
        <v/>
      </c>
      <c r="AS817" s="71"/>
      <c r="AT817" s="29" t="str">
        <f t="shared" si="754"/>
        <v/>
      </c>
      <c r="AU817" s="15" t="str">
        <f t="shared" si="755"/>
        <v/>
      </c>
      <c r="AV817" s="15" t="str">
        <f t="shared" si="756"/>
        <v/>
      </c>
      <c r="AW817" s="30" t="str">
        <f t="shared" si="757"/>
        <v/>
      </c>
      <c r="AX817" s="28" t="str">
        <f t="shared" si="790"/>
        <v/>
      </c>
      <c r="AY817" s="16" t="str">
        <f t="shared" si="762"/>
        <v/>
      </c>
      <c r="AZ817" s="16" t="str">
        <f t="shared" si="763"/>
        <v/>
      </c>
      <c r="BA817" s="16" t="str">
        <f t="shared" si="764"/>
        <v/>
      </c>
      <c r="BB817" s="16" t="str">
        <f t="shared" si="765"/>
        <v/>
      </c>
      <c r="BC817" s="16" t="str">
        <f t="shared" si="766"/>
        <v/>
      </c>
      <c r="BD817" s="16" t="str">
        <f t="shared" si="767"/>
        <v/>
      </c>
      <c r="BE817" s="16" t="str">
        <f t="shared" si="768"/>
        <v/>
      </c>
      <c r="BF817" s="16" t="str">
        <f t="shared" si="769"/>
        <v/>
      </c>
      <c r="BG817" s="16" t="str">
        <f t="shared" si="770"/>
        <v/>
      </c>
      <c r="BH817" s="16" t="str">
        <f t="shared" si="771"/>
        <v/>
      </c>
      <c r="BI817" s="16" t="str">
        <f t="shared" si="772"/>
        <v/>
      </c>
      <c r="BJ817" s="16" t="str">
        <f t="shared" si="773"/>
        <v/>
      </c>
      <c r="BK817" s="16" t="str">
        <f t="shared" si="774"/>
        <v/>
      </c>
      <c r="BL817" s="16" t="str">
        <f t="shared" si="775"/>
        <v/>
      </c>
      <c r="BM817" s="16"/>
      <c r="BN817" s="16" t="str">
        <f t="shared" si="776"/>
        <v/>
      </c>
      <c r="BO817" s="16" t="str">
        <f t="shared" si="777"/>
        <v/>
      </c>
      <c r="BP817" s="28" t="str">
        <f t="shared" si="778"/>
        <v/>
      </c>
      <c r="BQ817" s="16" t="str">
        <f t="shared" si="779"/>
        <v/>
      </c>
      <c r="BR817" s="16" t="str">
        <f t="shared" si="780"/>
        <v/>
      </c>
      <c r="BS817" s="16" t="str">
        <f t="shared" si="781"/>
        <v/>
      </c>
      <c r="BT817" s="16" t="str">
        <f t="shared" si="782"/>
        <v/>
      </c>
      <c r="BU817" s="16" t="str">
        <f t="shared" si="783"/>
        <v/>
      </c>
      <c r="BV817" s="16" t="str">
        <f t="shared" si="784"/>
        <v/>
      </c>
      <c r="BW817" s="16" t="str">
        <f t="shared" si="785"/>
        <v/>
      </c>
      <c r="BX817" s="16" t="str">
        <f t="shared" si="786"/>
        <v/>
      </c>
      <c r="BY817" s="16" t="str">
        <f t="shared" si="787"/>
        <v/>
      </c>
      <c r="BZ817" s="16" t="str">
        <f t="shared" si="808"/>
        <v/>
      </c>
      <c r="CA817" s="16" t="str">
        <f t="shared" si="808"/>
        <v/>
      </c>
      <c r="CB817" s="16" t="str">
        <f t="shared" si="808"/>
        <v/>
      </c>
      <c r="CC817" s="16" t="str">
        <f t="shared" si="808"/>
        <v/>
      </c>
      <c r="CD817" s="16" t="str">
        <f t="shared" si="808"/>
        <v/>
      </c>
      <c r="CE817" s="16" t="str">
        <f t="shared" si="808"/>
        <v/>
      </c>
      <c r="CF817" s="16" t="str">
        <f t="shared" si="808"/>
        <v/>
      </c>
      <c r="CG817" s="16" t="str">
        <f t="shared" si="808"/>
        <v/>
      </c>
      <c r="CH817" s="66" t="str">
        <f t="shared" si="789"/>
        <v/>
      </c>
      <c r="CI817" s="42" t="str">
        <f t="shared" si="801"/>
        <v/>
      </c>
      <c r="CJ817" s="42" t="str">
        <f t="shared" si="802"/>
        <v/>
      </c>
      <c r="CK817" s="42" t="str">
        <f t="shared" si="803"/>
        <v/>
      </c>
      <c r="CL817" s="42" t="str">
        <f t="shared" si="804"/>
        <v/>
      </c>
      <c r="CM817" s="42" t="str">
        <f t="shared" si="805"/>
        <v/>
      </c>
      <c r="CN817" s="65">
        <f t="shared" si="791"/>
        <v>0</v>
      </c>
      <c r="CO817" s="73"/>
      <c r="CP817" s="41">
        <f t="shared" si="758"/>
        <v>0</v>
      </c>
      <c r="CQ817" s="39">
        <f t="shared" si="759"/>
        <v>0</v>
      </c>
      <c r="CR817" s="40">
        <f t="shared" si="760"/>
        <v>0</v>
      </c>
      <c r="CS817" s="134">
        <f t="shared" si="761"/>
        <v>0</v>
      </c>
      <c r="CT817" s="17"/>
      <c r="CU817" s="129"/>
      <c r="CV817" s="130">
        <f t="shared" si="792"/>
        <v>0</v>
      </c>
      <c r="CW817" s="134">
        <f t="shared" si="793"/>
        <v>0</v>
      </c>
      <c r="CX817" s="131">
        <f>+IF($I$7="SI",'INPUTS Y LISTAS'!$B$31,0)</f>
        <v>0</v>
      </c>
      <c r="CY817" s="132"/>
      <c r="CZ817" s="130">
        <f t="shared" si="794"/>
        <v>0</v>
      </c>
      <c r="DA817" s="134">
        <f t="shared" si="795"/>
        <v>0</v>
      </c>
      <c r="DB817" s="131">
        <f>+IF($I$7="SI",'INPUTS Y LISTAS'!$B$32,0)</f>
        <v>0</v>
      </c>
      <c r="DC817" s="132"/>
      <c r="DD817" s="130">
        <f t="shared" si="796"/>
        <v>0</v>
      </c>
      <c r="DE817" s="134">
        <f t="shared" si="797"/>
        <v>0</v>
      </c>
      <c r="DF817" s="131">
        <f>+IF($I$7="SI",'INPUTS Y LISTAS'!$B$33,0)</f>
        <v>0</v>
      </c>
      <c r="DG817" s="132"/>
      <c r="DH817" s="130">
        <f t="shared" si="798"/>
        <v>0</v>
      </c>
      <c r="DI817" s="134">
        <f t="shared" si="799"/>
        <v>0</v>
      </c>
      <c r="DJ817" s="136">
        <f t="shared" si="800"/>
        <v>0</v>
      </c>
    </row>
    <row r="818" spans="3:114" ht="15.75" hidden="1" outlineLevel="2" x14ac:dyDescent="0.2">
      <c r="C818" s="14">
        <f t="shared" si="807"/>
        <v>804</v>
      </c>
      <c r="D818" s="72"/>
      <c r="E818" s="69">
        <v>1</v>
      </c>
      <c r="F818" s="69"/>
      <c r="G818" s="70"/>
      <c r="H818" s="70"/>
      <c r="I818" s="70"/>
      <c r="J818" s="70"/>
      <c r="K818" s="70"/>
      <c r="L818" s="70"/>
      <c r="M818" s="70"/>
      <c r="N818" s="70"/>
      <c r="O818" s="70"/>
      <c r="P818" s="70"/>
      <c r="Q818" s="70"/>
      <c r="R818" s="70"/>
      <c r="S818" s="70"/>
      <c r="T818" s="70"/>
      <c r="U818" s="70"/>
      <c r="V818" s="70"/>
      <c r="W818" s="70"/>
      <c r="X818" s="70"/>
      <c r="Y818" s="71"/>
      <c r="Z818" s="87" t="s">
        <v>16</v>
      </c>
      <c r="AA818" s="15" t="str">
        <f>IF(G818="","",IF(Z818="SI",G818*(1+'INPUTS Y LISTAS'!$B$15),'Modelo Estadistico'!G818))</f>
        <v/>
      </c>
      <c r="AB818" s="15" t="str">
        <f>IF(H818="","",IF(Z818="SI",H818*(1+'INPUTS Y LISTAS'!$B$15),'Modelo Estadistico'!H818))</f>
        <v/>
      </c>
      <c r="AC818" s="15" t="str">
        <f>IF(I818="","",IF(Z818="SI",I818*(1+'INPUTS Y LISTAS'!$B$15),'Modelo Estadistico'!I818))</f>
        <v/>
      </c>
      <c r="AD818" s="15" t="str">
        <f>IF(J818="","",IF(Z818="SI",J818*(1+'INPUTS Y LISTAS'!$B$15),'Modelo Estadistico'!J818))</f>
        <v/>
      </c>
      <c r="AE818" s="15" t="str">
        <f>IF(K818="","",IF(Z818="SI",K818*(1+'INPUTS Y LISTAS'!$B$15),'Modelo Estadistico'!K818))</f>
        <v/>
      </c>
      <c r="AF818" s="15" t="str">
        <f>IF(L818="","",IF(Z818="SI",L818*(1+'INPUTS Y LISTAS'!$B$15),'Modelo Estadistico'!L818))</f>
        <v/>
      </c>
      <c r="AG818" s="15" t="str">
        <f>IF(M818="","",IF(Z818="SI",M818*(1+'INPUTS Y LISTAS'!$B$15),'Modelo Estadistico'!M818))</f>
        <v/>
      </c>
      <c r="AH818" s="15" t="str">
        <f>IF(N818="","",IF(Z818="SI",N818*(1+'INPUTS Y LISTAS'!$B$15),'Modelo Estadistico'!N818))</f>
        <v/>
      </c>
      <c r="AI818" s="15" t="str">
        <f>IF(O818="","",IF(Z818="SI",O818*(1+'INPUTS Y LISTAS'!$B$15),'Modelo Estadistico'!O818))</f>
        <v/>
      </c>
      <c r="AJ818" s="15" t="str">
        <f>IF(P818="","",IF(Z818="SI",P818*(1+'INPUTS Y LISTAS'!$B$15),'Modelo Estadistico'!P818))</f>
        <v/>
      </c>
      <c r="AK818" s="15" t="str">
        <f>IF(Q818="","",IF(Z818="SI",Q818*(1+'INPUTS Y LISTAS'!$B$15),'Modelo Estadistico'!Q818))</f>
        <v/>
      </c>
      <c r="AL818" s="15" t="str">
        <f>IF(R818="","",IF(Z818="SI",R818*(1+'INPUTS Y LISTAS'!$B$15),'Modelo Estadistico'!R818))</f>
        <v/>
      </c>
      <c r="AM818" s="15" t="str">
        <f>IF(S818="","",IF(Z818="SI",S818*(1+'INPUTS Y LISTAS'!$B$15),'Modelo Estadistico'!S818))</f>
        <v/>
      </c>
      <c r="AN818" s="15" t="str">
        <f>IF(T818="","",IF(Z818="SI",T818*(1+'INPUTS Y LISTAS'!$B$15),'Modelo Estadistico'!T818))</f>
        <v/>
      </c>
      <c r="AO818" s="15" t="str">
        <f>IF(U818="","",IF(Z818="SI",U818*(1+'INPUTS Y LISTAS'!$B$15),'Modelo Estadistico'!U818))</f>
        <v/>
      </c>
      <c r="AP818" s="15" t="str">
        <f>IF(V818="","",IF(Z818="SI",V818*(1+'INPUTS Y LISTAS'!$B$15),'Modelo Estadistico'!V818))</f>
        <v/>
      </c>
      <c r="AQ818" s="15" t="str">
        <f>IF(W818="","",IF(Z818="SI",W818*(1+'INPUTS Y LISTAS'!$B$15),'Modelo Estadistico'!W818))</f>
        <v/>
      </c>
      <c r="AR818" s="15" t="str">
        <f>IF(X818="","",IF(Z818="SI",X818*(1+'INPUTS Y LISTAS'!$B$15),'Modelo Estadistico'!X818))</f>
        <v/>
      </c>
      <c r="AS818" s="71"/>
      <c r="AT818" s="29" t="str">
        <f t="shared" si="754"/>
        <v/>
      </c>
      <c r="AU818" s="15" t="str">
        <f t="shared" si="755"/>
        <v/>
      </c>
      <c r="AV818" s="15" t="str">
        <f t="shared" si="756"/>
        <v/>
      </c>
      <c r="AW818" s="30" t="str">
        <f t="shared" si="757"/>
        <v/>
      </c>
      <c r="AX818" s="28" t="str">
        <f t="shared" si="790"/>
        <v/>
      </c>
      <c r="AY818" s="16" t="str">
        <f t="shared" si="762"/>
        <v/>
      </c>
      <c r="AZ818" s="16" t="str">
        <f t="shared" si="763"/>
        <v/>
      </c>
      <c r="BA818" s="16" t="str">
        <f t="shared" si="764"/>
        <v/>
      </c>
      <c r="BB818" s="16" t="str">
        <f t="shared" si="765"/>
        <v/>
      </c>
      <c r="BC818" s="16" t="str">
        <f t="shared" si="766"/>
        <v/>
      </c>
      <c r="BD818" s="16" t="str">
        <f t="shared" si="767"/>
        <v/>
      </c>
      <c r="BE818" s="16" t="str">
        <f t="shared" si="768"/>
        <v/>
      </c>
      <c r="BF818" s="16" t="str">
        <f t="shared" si="769"/>
        <v/>
      </c>
      <c r="BG818" s="16" t="str">
        <f t="shared" si="770"/>
        <v/>
      </c>
      <c r="BH818" s="16" t="str">
        <f t="shared" si="771"/>
        <v/>
      </c>
      <c r="BI818" s="16" t="str">
        <f t="shared" si="772"/>
        <v/>
      </c>
      <c r="BJ818" s="16" t="str">
        <f t="shared" si="773"/>
        <v/>
      </c>
      <c r="BK818" s="16" t="str">
        <f t="shared" si="774"/>
        <v/>
      </c>
      <c r="BL818" s="16" t="str">
        <f t="shared" si="775"/>
        <v/>
      </c>
      <c r="BM818" s="16"/>
      <c r="BN818" s="16" t="str">
        <f t="shared" si="776"/>
        <v/>
      </c>
      <c r="BO818" s="16" t="str">
        <f t="shared" si="777"/>
        <v/>
      </c>
      <c r="BP818" s="28" t="str">
        <f t="shared" si="778"/>
        <v/>
      </c>
      <c r="BQ818" s="16" t="str">
        <f t="shared" si="779"/>
        <v/>
      </c>
      <c r="BR818" s="16" t="str">
        <f t="shared" si="780"/>
        <v/>
      </c>
      <c r="BS818" s="16" t="str">
        <f t="shared" si="781"/>
        <v/>
      </c>
      <c r="BT818" s="16" t="str">
        <f t="shared" si="782"/>
        <v/>
      </c>
      <c r="BU818" s="16" t="str">
        <f t="shared" si="783"/>
        <v/>
      </c>
      <c r="BV818" s="16" t="str">
        <f t="shared" si="784"/>
        <v/>
      </c>
      <c r="BW818" s="16" t="str">
        <f t="shared" si="785"/>
        <v/>
      </c>
      <c r="BX818" s="16" t="str">
        <f t="shared" si="786"/>
        <v/>
      </c>
      <c r="BY818" s="16" t="str">
        <f t="shared" si="787"/>
        <v/>
      </c>
      <c r="BZ818" s="16" t="str">
        <f t="shared" si="808"/>
        <v/>
      </c>
      <c r="CA818" s="16" t="str">
        <f t="shared" si="808"/>
        <v/>
      </c>
      <c r="CB818" s="16" t="str">
        <f t="shared" si="808"/>
        <v/>
      </c>
      <c r="CC818" s="16" t="str">
        <f t="shared" si="808"/>
        <v/>
      </c>
      <c r="CD818" s="16" t="str">
        <f t="shared" si="808"/>
        <v/>
      </c>
      <c r="CE818" s="16" t="str">
        <f t="shared" si="808"/>
        <v/>
      </c>
      <c r="CF818" s="16" t="str">
        <f t="shared" si="808"/>
        <v/>
      </c>
      <c r="CG818" s="16" t="str">
        <f t="shared" si="808"/>
        <v/>
      </c>
      <c r="CH818" s="66" t="str">
        <f t="shared" si="789"/>
        <v/>
      </c>
      <c r="CI818" s="42" t="str">
        <f t="shared" si="801"/>
        <v/>
      </c>
      <c r="CJ818" s="42" t="str">
        <f t="shared" si="802"/>
        <v/>
      </c>
      <c r="CK818" s="42" t="str">
        <f t="shared" si="803"/>
        <v/>
      </c>
      <c r="CL818" s="42" t="str">
        <f t="shared" si="804"/>
        <v/>
      </c>
      <c r="CM818" s="42" t="str">
        <f t="shared" si="805"/>
        <v/>
      </c>
      <c r="CN818" s="65">
        <f t="shared" si="791"/>
        <v>0</v>
      </c>
      <c r="CO818" s="73"/>
      <c r="CP818" s="41">
        <f t="shared" si="758"/>
        <v>0</v>
      </c>
      <c r="CQ818" s="39">
        <f t="shared" si="759"/>
        <v>0</v>
      </c>
      <c r="CR818" s="40">
        <f t="shared" si="760"/>
        <v>0</v>
      </c>
      <c r="CS818" s="134">
        <f t="shared" si="761"/>
        <v>0</v>
      </c>
      <c r="CT818" s="17"/>
      <c r="CU818" s="129"/>
      <c r="CV818" s="130">
        <f t="shared" si="792"/>
        <v>0</v>
      </c>
      <c r="CW818" s="134">
        <f t="shared" si="793"/>
        <v>0</v>
      </c>
      <c r="CX818" s="131">
        <f>+IF($I$7="SI",'INPUTS Y LISTAS'!$B$31,0)</f>
        <v>0</v>
      </c>
      <c r="CY818" s="132"/>
      <c r="CZ818" s="130">
        <f t="shared" si="794"/>
        <v>0</v>
      </c>
      <c r="DA818" s="134">
        <f t="shared" si="795"/>
        <v>0</v>
      </c>
      <c r="DB818" s="131">
        <f>+IF($I$7="SI",'INPUTS Y LISTAS'!$B$32,0)</f>
        <v>0</v>
      </c>
      <c r="DC818" s="132"/>
      <c r="DD818" s="130">
        <f t="shared" si="796"/>
        <v>0</v>
      </c>
      <c r="DE818" s="134">
        <f t="shared" si="797"/>
        <v>0</v>
      </c>
      <c r="DF818" s="131">
        <f>+IF($I$7="SI",'INPUTS Y LISTAS'!$B$33,0)</f>
        <v>0</v>
      </c>
      <c r="DG818" s="132"/>
      <c r="DH818" s="130">
        <f t="shared" si="798"/>
        <v>0</v>
      </c>
      <c r="DI818" s="134">
        <f t="shared" si="799"/>
        <v>0</v>
      </c>
      <c r="DJ818" s="136">
        <f t="shared" si="800"/>
        <v>0</v>
      </c>
    </row>
    <row r="819" spans="3:114" ht="15.75" hidden="1" outlineLevel="2" x14ac:dyDescent="0.2">
      <c r="C819" s="14">
        <f t="shared" si="807"/>
        <v>805</v>
      </c>
      <c r="D819" s="72"/>
      <c r="E819" s="69">
        <v>1</v>
      </c>
      <c r="F819" s="69"/>
      <c r="G819" s="70"/>
      <c r="H819" s="70"/>
      <c r="I819" s="70"/>
      <c r="J819" s="70"/>
      <c r="K819" s="70"/>
      <c r="L819" s="70"/>
      <c r="M819" s="70"/>
      <c r="N819" s="70"/>
      <c r="O819" s="70"/>
      <c r="P819" s="70"/>
      <c r="Q819" s="70"/>
      <c r="R819" s="70"/>
      <c r="S819" s="70"/>
      <c r="T819" s="70"/>
      <c r="U819" s="70"/>
      <c r="V819" s="70"/>
      <c r="W819" s="70"/>
      <c r="X819" s="70"/>
      <c r="Y819" s="71"/>
      <c r="Z819" s="87" t="s">
        <v>16</v>
      </c>
      <c r="AA819" s="15" t="str">
        <f>IF(G819="","",IF(Z819="SI",G819*(1+'INPUTS Y LISTAS'!$B$15),'Modelo Estadistico'!G819))</f>
        <v/>
      </c>
      <c r="AB819" s="15" t="str">
        <f>IF(H819="","",IF(Z819="SI",H819*(1+'INPUTS Y LISTAS'!$B$15),'Modelo Estadistico'!H819))</f>
        <v/>
      </c>
      <c r="AC819" s="15" t="str">
        <f>IF(I819="","",IF(Z819="SI",I819*(1+'INPUTS Y LISTAS'!$B$15),'Modelo Estadistico'!I819))</f>
        <v/>
      </c>
      <c r="AD819" s="15" t="str">
        <f>IF(J819="","",IF(Z819="SI",J819*(1+'INPUTS Y LISTAS'!$B$15),'Modelo Estadistico'!J819))</f>
        <v/>
      </c>
      <c r="AE819" s="15" t="str">
        <f>IF(K819="","",IF(Z819="SI",K819*(1+'INPUTS Y LISTAS'!$B$15),'Modelo Estadistico'!K819))</f>
        <v/>
      </c>
      <c r="AF819" s="15" t="str">
        <f>IF(L819="","",IF(Z819="SI",L819*(1+'INPUTS Y LISTAS'!$B$15),'Modelo Estadistico'!L819))</f>
        <v/>
      </c>
      <c r="AG819" s="15" t="str">
        <f>IF(M819="","",IF(Z819="SI",M819*(1+'INPUTS Y LISTAS'!$B$15),'Modelo Estadistico'!M819))</f>
        <v/>
      </c>
      <c r="AH819" s="15" t="str">
        <f>IF(N819="","",IF(Z819="SI",N819*(1+'INPUTS Y LISTAS'!$B$15),'Modelo Estadistico'!N819))</f>
        <v/>
      </c>
      <c r="AI819" s="15" t="str">
        <f>IF(O819="","",IF(Z819="SI",O819*(1+'INPUTS Y LISTAS'!$B$15),'Modelo Estadistico'!O819))</f>
        <v/>
      </c>
      <c r="AJ819" s="15" t="str">
        <f>IF(P819="","",IF(Z819="SI",P819*(1+'INPUTS Y LISTAS'!$B$15),'Modelo Estadistico'!P819))</f>
        <v/>
      </c>
      <c r="AK819" s="15" t="str">
        <f>IF(Q819="","",IF(Z819="SI",Q819*(1+'INPUTS Y LISTAS'!$B$15),'Modelo Estadistico'!Q819))</f>
        <v/>
      </c>
      <c r="AL819" s="15" t="str">
        <f>IF(R819="","",IF(Z819="SI",R819*(1+'INPUTS Y LISTAS'!$B$15),'Modelo Estadistico'!R819))</f>
        <v/>
      </c>
      <c r="AM819" s="15" t="str">
        <f>IF(S819="","",IF(Z819="SI",S819*(1+'INPUTS Y LISTAS'!$B$15),'Modelo Estadistico'!S819))</f>
        <v/>
      </c>
      <c r="AN819" s="15" t="str">
        <f>IF(T819="","",IF(Z819="SI",T819*(1+'INPUTS Y LISTAS'!$B$15),'Modelo Estadistico'!T819))</f>
        <v/>
      </c>
      <c r="AO819" s="15" t="str">
        <f>IF(U819="","",IF(Z819="SI",U819*(1+'INPUTS Y LISTAS'!$B$15),'Modelo Estadistico'!U819))</f>
        <v/>
      </c>
      <c r="AP819" s="15" t="str">
        <f>IF(V819="","",IF(Z819="SI",V819*(1+'INPUTS Y LISTAS'!$B$15),'Modelo Estadistico'!V819))</f>
        <v/>
      </c>
      <c r="AQ819" s="15" t="str">
        <f>IF(W819="","",IF(Z819="SI",W819*(1+'INPUTS Y LISTAS'!$B$15),'Modelo Estadistico'!W819))</f>
        <v/>
      </c>
      <c r="AR819" s="15" t="str">
        <f>IF(X819="","",IF(Z819="SI",X819*(1+'INPUTS Y LISTAS'!$B$15),'Modelo Estadistico'!X819))</f>
        <v/>
      </c>
      <c r="AS819" s="71"/>
      <c r="AT819" s="29" t="str">
        <f t="shared" si="754"/>
        <v/>
      </c>
      <c r="AU819" s="15" t="str">
        <f t="shared" si="755"/>
        <v/>
      </c>
      <c r="AV819" s="15" t="str">
        <f t="shared" si="756"/>
        <v/>
      </c>
      <c r="AW819" s="30" t="str">
        <f t="shared" si="757"/>
        <v/>
      </c>
      <c r="AX819" s="28" t="str">
        <f t="shared" si="790"/>
        <v/>
      </c>
      <c r="AY819" s="16" t="str">
        <f t="shared" si="762"/>
        <v/>
      </c>
      <c r="AZ819" s="16" t="str">
        <f t="shared" si="763"/>
        <v/>
      </c>
      <c r="BA819" s="16" t="str">
        <f t="shared" si="764"/>
        <v/>
      </c>
      <c r="BB819" s="16" t="str">
        <f t="shared" si="765"/>
        <v/>
      </c>
      <c r="BC819" s="16" t="str">
        <f t="shared" si="766"/>
        <v/>
      </c>
      <c r="BD819" s="16" t="str">
        <f t="shared" si="767"/>
        <v/>
      </c>
      <c r="BE819" s="16" t="str">
        <f t="shared" si="768"/>
        <v/>
      </c>
      <c r="BF819" s="16" t="str">
        <f t="shared" si="769"/>
        <v/>
      </c>
      <c r="BG819" s="16" t="str">
        <f t="shared" si="770"/>
        <v/>
      </c>
      <c r="BH819" s="16" t="str">
        <f t="shared" si="771"/>
        <v/>
      </c>
      <c r="BI819" s="16" t="str">
        <f t="shared" si="772"/>
        <v/>
      </c>
      <c r="BJ819" s="16" t="str">
        <f t="shared" si="773"/>
        <v/>
      </c>
      <c r="BK819" s="16" t="str">
        <f t="shared" si="774"/>
        <v/>
      </c>
      <c r="BL819" s="16" t="str">
        <f t="shared" si="775"/>
        <v/>
      </c>
      <c r="BM819" s="16"/>
      <c r="BN819" s="16" t="str">
        <f t="shared" si="776"/>
        <v/>
      </c>
      <c r="BO819" s="16" t="str">
        <f t="shared" si="777"/>
        <v/>
      </c>
      <c r="BP819" s="28" t="str">
        <f t="shared" si="778"/>
        <v/>
      </c>
      <c r="BQ819" s="16" t="str">
        <f t="shared" si="779"/>
        <v/>
      </c>
      <c r="BR819" s="16" t="str">
        <f t="shared" si="780"/>
        <v/>
      </c>
      <c r="BS819" s="16" t="str">
        <f t="shared" si="781"/>
        <v/>
      </c>
      <c r="BT819" s="16" t="str">
        <f t="shared" si="782"/>
        <v/>
      </c>
      <c r="BU819" s="16" t="str">
        <f t="shared" si="783"/>
        <v/>
      </c>
      <c r="BV819" s="16" t="str">
        <f t="shared" si="784"/>
        <v/>
      </c>
      <c r="BW819" s="16" t="str">
        <f t="shared" si="785"/>
        <v/>
      </c>
      <c r="BX819" s="16" t="str">
        <f t="shared" si="786"/>
        <v/>
      </c>
      <c r="BY819" s="16" t="str">
        <f t="shared" si="787"/>
        <v/>
      </c>
      <c r="BZ819" s="16" t="str">
        <f t="shared" si="808"/>
        <v/>
      </c>
      <c r="CA819" s="16" t="str">
        <f t="shared" si="808"/>
        <v/>
      </c>
      <c r="CB819" s="16" t="str">
        <f t="shared" si="808"/>
        <v/>
      </c>
      <c r="CC819" s="16" t="str">
        <f t="shared" si="808"/>
        <v/>
      </c>
      <c r="CD819" s="16" t="str">
        <f t="shared" si="808"/>
        <v/>
      </c>
      <c r="CE819" s="16" t="str">
        <f t="shared" si="808"/>
        <v/>
      </c>
      <c r="CF819" s="16" t="str">
        <f t="shared" si="808"/>
        <v/>
      </c>
      <c r="CG819" s="16" t="str">
        <f t="shared" si="808"/>
        <v/>
      </c>
      <c r="CH819" s="66" t="str">
        <f t="shared" si="789"/>
        <v/>
      </c>
      <c r="CI819" s="42" t="str">
        <f t="shared" si="801"/>
        <v/>
      </c>
      <c r="CJ819" s="42" t="str">
        <f t="shared" si="802"/>
        <v/>
      </c>
      <c r="CK819" s="42" t="str">
        <f t="shared" si="803"/>
        <v/>
      </c>
      <c r="CL819" s="42" t="str">
        <f t="shared" si="804"/>
        <v/>
      </c>
      <c r="CM819" s="42" t="str">
        <f t="shared" si="805"/>
        <v/>
      </c>
      <c r="CN819" s="65">
        <f t="shared" si="791"/>
        <v>0</v>
      </c>
      <c r="CO819" s="73"/>
      <c r="CP819" s="41">
        <f t="shared" si="758"/>
        <v>0</v>
      </c>
      <c r="CQ819" s="39">
        <f t="shared" si="759"/>
        <v>0</v>
      </c>
      <c r="CR819" s="40">
        <f t="shared" si="760"/>
        <v>0</v>
      </c>
      <c r="CS819" s="134">
        <f t="shared" si="761"/>
        <v>0</v>
      </c>
      <c r="CT819" s="17"/>
      <c r="CU819" s="129"/>
      <c r="CV819" s="130">
        <f t="shared" si="792"/>
        <v>0</v>
      </c>
      <c r="CW819" s="134">
        <f t="shared" si="793"/>
        <v>0</v>
      </c>
      <c r="CX819" s="131">
        <f>+IF($I$7="SI",'INPUTS Y LISTAS'!$B$31,0)</f>
        <v>0</v>
      </c>
      <c r="CY819" s="132"/>
      <c r="CZ819" s="130">
        <f t="shared" si="794"/>
        <v>0</v>
      </c>
      <c r="DA819" s="134">
        <f t="shared" si="795"/>
        <v>0</v>
      </c>
      <c r="DB819" s="131">
        <f>+IF($I$7="SI",'INPUTS Y LISTAS'!$B$32,0)</f>
        <v>0</v>
      </c>
      <c r="DC819" s="132"/>
      <c r="DD819" s="130">
        <f t="shared" si="796"/>
        <v>0</v>
      </c>
      <c r="DE819" s="134">
        <f t="shared" si="797"/>
        <v>0</v>
      </c>
      <c r="DF819" s="131">
        <f>+IF($I$7="SI",'INPUTS Y LISTAS'!$B$33,0)</f>
        <v>0</v>
      </c>
      <c r="DG819" s="132"/>
      <c r="DH819" s="130">
        <f t="shared" si="798"/>
        <v>0</v>
      </c>
      <c r="DI819" s="134">
        <f t="shared" si="799"/>
        <v>0</v>
      </c>
      <c r="DJ819" s="136">
        <f t="shared" si="800"/>
        <v>0</v>
      </c>
    </row>
    <row r="820" spans="3:114" ht="15.75" hidden="1" outlineLevel="2" x14ac:dyDescent="0.2">
      <c r="C820" s="14">
        <f t="shared" si="807"/>
        <v>806</v>
      </c>
      <c r="D820" s="72"/>
      <c r="E820" s="69">
        <v>1</v>
      </c>
      <c r="F820" s="69"/>
      <c r="G820" s="70"/>
      <c r="H820" s="70"/>
      <c r="I820" s="70"/>
      <c r="J820" s="70"/>
      <c r="K820" s="70"/>
      <c r="L820" s="70"/>
      <c r="M820" s="70"/>
      <c r="N820" s="70"/>
      <c r="O820" s="70"/>
      <c r="P820" s="70"/>
      <c r="Q820" s="70"/>
      <c r="R820" s="70"/>
      <c r="S820" s="70"/>
      <c r="T820" s="70"/>
      <c r="U820" s="70"/>
      <c r="V820" s="70"/>
      <c r="W820" s="70"/>
      <c r="X820" s="70"/>
      <c r="Y820" s="71"/>
      <c r="Z820" s="87" t="s">
        <v>16</v>
      </c>
      <c r="AA820" s="15" t="str">
        <f>IF(G820="","",IF(Z820="SI",G820*(1+'INPUTS Y LISTAS'!$B$15),'Modelo Estadistico'!G820))</f>
        <v/>
      </c>
      <c r="AB820" s="15" t="str">
        <f>IF(H820="","",IF(Z820="SI",H820*(1+'INPUTS Y LISTAS'!$B$15),'Modelo Estadistico'!H820))</f>
        <v/>
      </c>
      <c r="AC820" s="15" t="str">
        <f>IF(I820="","",IF(Z820="SI",I820*(1+'INPUTS Y LISTAS'!$B$15),'Modelo Estadistico'!I820))</f>
        <v/>
      </c>
      <c r="AD820" s="15" t="str">
        <f>IF(J820="","",IF(Z820="SI",J820*(1+'INPUTS Y LISTAS'!$B$15),'Modelo Estadistico'!J820))</f>
        <v/>
      </c>
      <c r="AE820" s="15" t="str">
        <f>IF(K820="","",IF(Z820="SI",K820*(1+'INPUTS Y LISTAS'!$B$15),'Modelo Estadistico'!K820))</f>
        <v/>
      </c>
      <c r="AF820" s="15" t="str">
        <f>IF(L820="","",IF(Z820="SI",L820*(1+'INPUTS Y LISTAS'!$B$15),'Modelo Estadistico'!L820))</f>
        <v/>
      </c>
      <c r="AG820" s="15" t="str">
        <f>IF(M820="","",IF(Z820="SI",M820*(1+'INPUTS Y LISTAS'!$B$15),'Modelo Estadistico'!M820))</f>
        <v/>
      </c>
      <c r="AH820" s="15" t="str">
        <f>IF(N820="","",IF(Z820="SI",N820*(1+'INPUTS Y LISTAS'!$B$15),'Modelo Estadistico'!N820))</f>
        <v/>
      </c>
      <c r="AI820" s="15" t="str">
        <f>IF(O820="","",IF(Z820="SI",O820*(1+'INPUTS Y LISTAS'!$B$15),'Modelo Estadistico'!O820))</f>
        <v/>
      </c>
      <c r="AJ820" s="15" t="str">
        <f>IF(P820="","",IF(Z820="SI",P820*(1+'INPUTS Y LISTAS'!$B$15),'Modelo Estadistico'!P820))</f>
        <v/>
      </c>
      <c r="AK820" s="15" t="str">
        <f>IF(Q820="","",IF(Z820="SI",Q820*(1+'INPUTS Y LISTAS'!$B$15),'Modelo Estadistico'!Q820))</f>
        <v/>
      </c>
      <c r="AL820" s="15" t="str">
        <f>IF(R820="","",IF(Z820="SI",R820*(1+'INPUTS Y LISTAS'!$B$15),'Modelo Estadistico'!R820))</f>
        <v/>
      </c>
      <c r="AM820" s="15" t="str">
        <f>IF(S820="","",IF(Z820="SI",S820*(1+'INPUTS Y LISTAS'!$B$15),'Modelo Estadistico'!S820))</f>
        <v/>
      </c>
      <c r="AN820" s="15" t="str">
        <f>IF(T820="","",IF(Z820="SI",T820*(1+'INPUTS Y LISTAS'!$B$15),'Modelo Estadistico'!T820))</f>
        <v/>
      </c>
      <c r="AO820" s="15" t="str">
        <f>IF(U820="","",IF(Z820="SI",U820*(1+'INPUTS Y LISTAS'!$B$15),'Modelo Estadistico'!U820))</f>
        <v/>
      </c>
      <c r="AP820" s="15" t="str">
        <f>IF(V820="","",IF(Z820="SI",V820*(1+'INPUTS Y LISTAS'!$B$15),'Modelo Estadistico'!V820))</f>
        <v/>
      </c>
      <c r="AQ820" s="15" t="str">
        <f>IF(W820="","",IF(Z820="SI",W820*(1+'INPUTS Y LISTAS'!$B$15),'Modelo Estadistico'!W820))</f>
        <v/>
      </c>
      <c r="AR820" s="15" t="str">
        <f>IF(X820="","",IF(Z820="SI",X820*(1+'INPUTS Y LISTAS'!$B$15),'Modelo Estadistico'!X820))</f>
        <v/>
      </c>
      <c r="AS820" s="71"/>
      <c r="AT820" s="29" t="str">
        <f t="shared" si="754"/>
        <v/>
      </c>
      <c r="AU820" s="15" t="str">
        <f t="shared" si="755"/>
        <v/>
      </c>
      <c r="AV820" s="15" t="str">
        <f t="shared" si="756"/>
        <v/>
      </c>
      <c r="AW820" s="30" t="str">
        <f t="shared" si="757"/>
        <v/>
      </c>
      <c r="AX820" s="28" t="str">
        <f t="shared" si="790"/>
        <v/>
      </c>
      <c r="AY820" s="16" t="str">
        <f t="shared" si="762"/>
        <v/>
      </c>
      <c r="AZ820" s="16" t="str">
        <f t="shared" si="763"/>
        <v/>
      </c>
      <c r="BA820" s="16" t="str">
        <f t="shared" si="764"/>
        <v/>
      </c>
      <c r="BB820" s="16" t="str">
        <f t="shared" si="765"/>
        <v/>
      </c>
      <c r="BC820" s="16" t="str">
        <f t="shared" si="766"/>
        <v/>
      </c>
      <c r="BD820" s="16" t="str">
        <f t="shared" si="767"/>
        <v/>
      </c>
      <c r="BE820" s="16" t="str">
        <f t="shared" si="768"/>
        <v/>
      </c>
      <c r="BF820" s="16" t="str">
        <f t="shared" si="769"/>
        <v/>
      </c>
      <c r="BG820" s="16" t="str">
        <f t="shared" si="770"/>
        <v/>
      </c>
      <c r="BH820" s="16" t="str">
        <f t="shared" si="771"/>
        <v/>
      </c>
      <c r="BI820" s="16" t="str">
        <f t="shared" si="772"/>
        <v/>
      </c>
      <c r="BJ820" s="16" t="str">
        <f t="shared" si="773"/>
        <v/>
      </c>
      <c r="BK820" s="16" t="str">
        <f t="shared" si="774"/>
        <v/>
      </c>
      <c r="BL820" s="16" t="str">
        <f t="shared" si="775"/>
        <v/>
      </c>
      <c r="BM820" s="16"/>
      <c r="BN820" s="16" t="str">
        <f t="shared" si="776"/>
        <v/>
      </c>
      <c r="BO820" s="16" t="str">
        <f t="shared" si="777"/>
        <v/>
      </c>
      <c r="BP820" s="28" t="str">
        <f t="shared" si="778"/>
        <v/>
      </c>
      <c r="BQ820" s="16" t="str">
        <f t="shared" si="779"/>
        <v/>
      </c>
      <c r="BR820" s="16" t="str">
        <f t="shared" si="780"/>
        <v/>
      </c>
      <c r="BS820" s="16" t="str">
        <f t="shared" si="781"/>
        <v/>
      </c>
      <c r="BT820" s="16" t="str">
        <f t="shared" si="782"/>
        <v/>
      </c>
      <c r="BU820" s="16" t="str">
        <f t="shared" si="783"/>
        <v/>
      </c>
      <c r="BV820" s="16" t="str">
        <f t="shared" si="784"/>
        <v/>
      </c>
      <c r="BW820" s="16" t="str">
        <f t="shared" si="785"/>
        <v/>
      </c>
      <c r="BX820" s="16" t="str">
        <f t="shared" si="786"/>
        <v/>
      </c>
      <c r="BY820" s="16" t="str">
        <f t="shared" si="787"/>
        <v/>
      </c>
      <c r="BZ820" s="16" t="str">
        <f t="shared" si="808"/>
        <v/>
      </c>
      <c r="CA820" s="16" t="str">
        <f t="shared" si="808"/>
        <v/>
      </c>
      <c r="CB820" s="16" t="str">
        <f t="shared" si="808"/>
        <v/>
      </c>
      <c r="CC820" s="16" t="str">
        <f t="shared" si="808"/>
        <v/>
      </c>
      <c r="CD820" s="16" t="str">
        <f t="shared" si="808"/>
        <v/>
      </c>
      <c r="CE820" s="16" t="str">
        <f t="shared" si="808"/>
        <v/>
      </c>
      <c r="CF820" s="16" t="str">
        <f t="shared" si="808"/>
        <v/>
      </c>
      <c r="CG820" s="16" t="str">
        <f t="shared" si="808"/>
        <v/>
      </c>
      <c r="CH820" s="66" t="str">
        <f t="shared" si="789"/>
        <v/>
      </c>
      <c r="CI820" s="42" t="str">
        <f t="shared" si="801"/>
        <v/>
      </c>
      <c r="CJ820" s="42" t="str">
        <f t="shared" si="802"/>
        <v/>
      </c>
      <c r="CK820" s="42" t="str">
        <f t="shared" si="803"/>
        <v/>
      </c>
      <c r="CL820" s="42" t="str">
        <f t="shared" si="804"/>
        <v/>
      </c>
      <c r="CM820" s="42" t="str">
        <f t="shared" si="805"/>
        <v/>
      </c>
      <c r="CN820" s="65">
        <f t="shared" si="791"/>
        <v>0</v>
      </c>
      <c r="CO820" s="73"/>
      <c r="CP820" s="41">
        <f t="shared" si="758"/>
        <v>0</v>
      </c>
      <c r="CQ820" s="39">
        <f t="shared" si="759"/>
        <v>0</v>
      </c>
      <c r="CR820" s="40">
        <f t="shared" si="760"/>
        <v>0</v>
      </c>
      <c r="CS820" s="134">
        <f t="shared" si="761"/>
        <v>0</v>
      </c>
      <c r="CT820" s="17"/>
      <c r="CU820" s="129"/>
      <c r="CV820" s="130">
        <f t="shared" si="792"/>
        <v>0</v>
      </c>
      <c r="CW820" s="134">
        <f t="shared" si="793"/>
        <v>0</v>
      </c>
      <c r="CX820" s="131">
        <f>+IF($I$7="SI",'INPUTS Y LISTAS'!$B$31,0)</f>
        <v>0</v>
      </c>
      <c r="CY820" s="132"/>
      <c r="CZ820" s="130">
        <f t="shared" si="794"/>
        <v>0</v>
      </c>
      <c r="DA820" s="134">
        <f t="shared" si="795"/>
        <v>0</v>
      </c>
      <c r="DB820" s="131">
        <f>+IF($I$7="SI",'INPUTS Y LISTAS'!$B$32,0)</f>
        <v>0</v>
      </c>
      <c r="DC820" s="132"/>
      <c r="DD820" s="130">
        <f t="shared" si="796"/>
        <v>0</v>
      </c>
      <c r="DE820" s="134">
        <f t="shared" si="797"/>
        <v>0</v>
      </c>
      <c r="DF820" s="131">
        <f>+IF($I$7="SI",'INPUTS Y LISTAS'!$B$33,0)</f>
        <v>0</v>
      </c>
      <c r="DG820" s="132"/>
      <c r="DH820" s="130">
        <f t="shared" si="798"/>
        <v>0</v>
      </c>
      <c r="DI820" s="134">
        <f t="shared" si="799"/>
        <v>0</v>
      </c>
      <c r="DJ820" s="136">
        <f t="shared" si="800"/>
        <v>0</v>
      </c>
    </row>
    <row r="821" spans="3:114" ht="15.75" hidden="1" outlineLevel="2" x14ac:dyDescent="0.2">
      <c r="C821" s="14">
        <f t="shared" si="807"/>
        <v>807</v>
      </c>
      <c r="D821" s="72"/>
      <c r="E821" s="69">
        <v>1</v>
      </c>
      <c r="F821" s="69"/>
      <c r="G821" s="70"/>
      <c r="H821" s="70"/>
      <c r="I821" s="70"/>
      <c r="J821" s="70"/>
      <c r="K821" s="70"/>
      <c r="L821" s="70"/>
      <c r="M821" s="70"/>
      <c r="N821" s="70"/>
      <c r="O821" s="70"/>
      <c r="P821" s="70"/>
      <c r="Q821" s="70"/>
      <c r="R821" s="70"/>
      <c r="S821" s="70"/>
      <c r="T821" s="70"/>
      <c r="U821" s="70"/>
      <c r="V821" s="70"/>
      <c r="W821" s="70"/>
      <c r="X821" s="70"/>
      <c r="Y821" s="71"/>
      <c r="Z821" s="87" t="s">
        <v>16</v>
      </c>
      <c r="AA821" s="15" t="str">
        <f>IF(G821="","",IF(Z821="SI",G821*(1+'INPUTS Y LISTAS'!$B$15),'Modelo Estadistico'!G821))</f>
        <v/>
      </c>
      <c r="AB821" s="15" t="str">
        <f>IF(H821="","",IF(Z821="SI",H821*(1+'INPUTS Y LISTAS'!$B$15),'Modelo Estadistico'!H821))</f>
        <v/>
      </c>
      <c r="AC821" s="15" t="str">
        <f>IF(I821="","",IF(Z821="SI",I821*(1+'INPUTS Y LISTAS'!$B$15),'Modelo Estadistico'!I821))</f>
        <v/>
      </c>
      <c r="AD821" s="15" t="str">
        <f>IF(J821="","",IF(Z821="SI",J821*(1+'INPUTS Y LISTAS'!$B$15),'Modelo Estadistico'!J821))</f>
        <v/>
      </c>
      <c r="AE821" s="15" t="str">
        <f>IF(K821="","",IF(Z821="SI",K821*(1+'INPUTS Y LISTAS'!$B$15),'Modelo Estadistico'!K821))</f>
        <v/>
      </c>
      <c r="AF821" s="15" t="str">
        <f>IF(L821="","",IF(Z821="SI",L821*(1+'INPUTS Y LISTAS'!$B$15),'Modelo Estadistico'!L821))</f>
        <v/>
      </c>
      <c r="AG821" s="15" t="str">
        <f>IF(M821="","",IF(Z821="SI",M821*(1+'INPUTS Y LISTAS'!$B$15),'Modelo Estadistico'!M821))</f>
        <v/>
      </c>
      <c r="AH821" s="15" t="str">
        <f>IF(N821="","",IF(Z821="SI",N821*(1+'INPUTS Y LISTAS'!$B$15),'Modelo Estadistico'!N821))</f>
        <v/>
      </c>
      <c r="AI821" s="15" t="str">
        <f>IF(O821="","",IF(Z821="SI",O821*(1+'INPUTS Y LISTAS'!$B$15),'Modelo Estadistico'!O821))</f>
        <v/>
      </c>
      <c r="AJ821" s="15" t="str">
        <f>IF(P821="","",IF(Z821="SI",P821*(1+'INPUTS Y LISTAS'!$B$15),'Modelo Estadistico'!P821))</f>
        <v/>
      </c>
      <c r="AK821" s="15" t="str">
        <f>IF(Q821="","",IF(Z821="SI",Q821*(1+'INPUTS Y LISTAS'!$B$15),'Modelo Estadistico'!Q821))</f>
        <v/>
      </c>
      <c r="AL821" s="15" t="str">
        <f>IF(R821="","",IF(Z821="SI",R821*(1+'INPUTS Y LISTAS'!$B$15),'Modelo Estadistico'!R821))</f>
        <v/>
      </c>
      <c r="AM821" s="15" t="str">
        <f>IF(S821="","",IF(Z821="SI",S821*(1+'INPUTS Y LISTAS'!$B$15),'Modelo Estadistico'!S821))</f>
        <v/>
      </c>
      <c r="AN821" s="15" t="str">
        <f>IF(T821="","",IF(Z821="SI",T821*(1+'INPUTS Y LISTAS'!$B$15),'Modelo Estadistico'!T821))</f>
        <v/>
      </c>
      <c r="AO821" s="15" t="str">
        <f>IF(U821="","",IF(Z821="SI",U821*(1+'INPUTS Y LISTAS'!$B$15),'Modelo Estadistico'!U821))</f>
        <v/>
      </c>
      <c r="AP821" s="15" t="str">
        <f>IF(V821="","",IF(Z821="SI",V821*(1+'INPUTS Y LISTAS'!$B$15),'Modelo Estadistico'!V821))</f>
        <v/>
      </c>
      <c r="AQ821" s="15" t="str">
        <f>IF(W821="","",IF(Z821="SI",W821*(1+'INPUTS Y LISTAS'!$B$15),'Modelo Estadistico'!W821))</f>
        <v/>
      </c>
      <c r="AR821" s="15" t="str">
        <f>IF(X821="","",IF(Z821="SI",X821*(1+'INPUTS Y LISTAS'!$B$15),'Modelo Estadistico'!X821))</f>
        <v/>
      </c>
      <c r="AS821" s="71"/>
      <c r="AT821" s="29" t="str">
        <f t="shared" si="754"/>
        <v/>
      </c>
      <c r="AU821" s="15" t="str">
        <f t="shared" si="755"/>
        <v/>
      </c>
      <c r="AV821" s="15" t="str">
        <f t="shared" si="756"/>
        <v/>
      </c>
      <c r="AW821" s="30" t="str">
        <f t="shared" si="757"/>
        <v/>
      </c>
      <c r="AX821" s="28" t="str">
        <f t="shared" si="790"/>
        <v/>
      </c>
      <c r="AY821" s="16" t="str">
        <f t="shared" si="762"/>
        <v/>
      </c>
      <c r="AZ821" s="16" t="str">
        <f t="shared" si="763"/>
        <v/>
      </c>
      <c r="BA821" s="16" t="str">
        <f t="shared" si="764"/>
        <v/>
      </c>
      <c r="BB821" s="16" t="str">
        <f t="shared" si="765"/>
        <v/>
      </c>
      <c r="BC821" s="16" t="str">
        <f t="shared" si="766"/>
        <v/>
      </c>
      <c r="BD821" s="16" t="str">
        <f t="shared" si="767"/>
        <v/>
      </c>
      <c r="BE821" s="16" t="str">
        <f t="shared" si="768"/>
        <v/>
      </c>
      <c r="BF821" s="16" t="str">
        <f t="shared" si="769"/>
        <v/>
      </c>
      <c r="BG821" s="16" t="str">
        <f t="shared" si="770"/>
        <v/>
      </c>
      <c r="BH821" s="16" t="str">
        <f t="shared" si="771"/>
        <v/>
      </c>
      <c r="BI821" s="16" t="str">
        <f t="shared" si="772"/>
        <v/>
      </c>
      <c r="BJ821" s="16" t="str">
        <f t="shared" si="773"/>
        <v/>
      </c>
      <c r="BK821" s="16" t="str">
        <f t="shared" si="774"/>
        <v/>
      </c>
      <c r="BL821" s="16" t="str">
        <f t="shared" si="775"/>
        <v/>
      </c>
      <c r="BM821" s="16"/>
      <c r="BN821" s="16" t="str">
        <f t="shared" si="776"/>
        <v/>
      </c>
      <c r="BO821" s="16" t="str">
        <f t="shared" si="777"/>
        <v/>
      </c>
      <c r="BP821" s="28" t="str">
        <f t="shared" si="778"/>
        <v/>
      </c>
      <c r="BQ821" s="16" t="str">
        <f t="shared" si="779"/>
        <v/>
      </c>
      <c r="BR821" s="16" t="str">
        <f t="shared" si="780"/>
        <v/>
      </c>
      <c r="BS821" s="16" t="str">
        <f t="shared" si="781"/>
        <v/>
      </c>
      <c r="BT821" s="16" t="str">
        <f t="shared" si="782"/>
        <v/>
      </c>
      <c r="BU821" s="16" t="str">
        <f t="shared" si="783"/>
        <v/>
      </c>
      <c r="BV821" s="16" t="str">
        <f t="shared" si="784"/>
        <v/>
      </c>
      <c r="BW821" s="16" t="str">
        <f t="shared" si="785"/>
        <v/>
      </c>
      <c r="BX821" s="16" t="str">
        <f t="shared" si="786"/>
        <v/>
      </c>
      <c r="BY821" s="16" t="str">
        <f t="shared" si="787"/>
        <v/>
      </c>
      <c r="BZ821" s="16" t="str">
        <f t="shared" si="808"/>
        <v/>
      </c>
      <c r="CA821" s="16" t="str">
        <f t="shared" si="808"/>
        <v/>
      </c>
      <c r="CB821" s="16" t="str">
        <f t="shared" si="808"/>
        <v/>
      </c>
      <c r="CC821" s="16" t="str">
        <f t="shared" si="808"/>
        <v/>
      </c>
      <c r="CD821" s="16" t="str">
        <f t="shared" si="808"/>
        <v/>
      </c>
      <c r="CE821" s="16" t="str">
        <f t="shared" si="808"/>
        <v/>
      </c>
      <c r="CF821" s="16" t="str">
        <f t="shared" si="808"/>
        <v/>
      </c>
      <c r="CG821" s="16" t="str">
        <f t="shared" si="808"/>
        <v/>
      </c>
      <c r="CH821" s="66" t="str">
        <f t="shared" si="789"/>
        <v/>
      </c>
      <c r="CI821" s="42" t="str">
        <f t="shared" si="801"/>
        <v/>
      </c>
      <c r="CJ821" s="42" t="str">
        <f t="shared" si="802"/>
        <v/>
      </c>
      <c r="CK821" s="42" t="str">
        <f t="shared" si="803"/>
        <v/>
      </c>
      <c r="CL821" s="42" t="str">
        <f t="shared" si="804"/>
        <v/>
      </c>
      <c r="CM821" s="42" t="str">
        <f t="shared" si="805"/>
        <v/>
      </c>
      <c r="CN821" s="65">
        <f t="shared" si="791"/>
        <v>0</v>
      </c>
      <c r="CO821" s="73"/>
      <c r="CP821" s="41">
        <f t="shared" si="758"/>
        <v>0</v>
      </c>
      <c r="CQ821" s="39">
        <f t="shared" si="759"/>
        <v>0</v>
      </c>
      <c r="CR821" s="40">
        <f t="shared" si="760"/>
        <v>0</v>
      </c>
      <c r="CS821" s="134">
        <f t="shared" si="761"/>
        <v>0</v>
      </c>
      <c r="CT821" s="17"/>
      <c r="CU821" s="129"/>
      <c r="CV821" s="130">
        <f t="shared" si="792"/>
        <v>0</v>
      </c>
      <c r="CW821" s="134">
        <f t="shared" si="793"/>
        <v>0</v>
      </c>
      <c r="CX821" s="131">
        <f>+IF($I$7="SI",'INPUTS Y LISTAS'!$B$31,0)</f>
        <v>0</v>
      </c>
      <c r="CY821" s="132"/>
      <c r="CZ821" s="130">
        <f t="shared" si="794"/>
        <v>0</v>
      </c>
      <c r="DA821" s="134">
        <f t="shared" si="795"/>
        <v>0</v>
      </c>
      <c r="DB821" s="131">
        <f>+IF($I$7="SI",'INPUTS Y LISTAS'!$B$32,0)</f>
        <v>0</v>
      </c>
      <c r="DC821" s="132"/>
      <c r="DD821" s="130">
        <f t="shared" si="796"/>
        <v>0</v>
      </c>
      <c r="DE821" s="134">
        <f t="shared" si="797"/>
        <v>0</v>
      </c>
      <c r="DF821" s="131">
        <f>+IF($I$7="SI",'INPUTS Y LISTAS'!$B$33,0)</f>
        <v>0</v>
      </c>
      <c r="DG821" s="132"/>
      <c r="DH821" s="130">
        <f t="shared" si="798"/>
        <v>0</v>
      </c>
      <c r="DI821" s="134">
        <f t="shared" si="799"/>
        <v>0</v>
      </c>
      <c r="DJ821" s="136">
        <f t="shared" si="800"/>
        <v>0</v>
      </c>
    </row>
    <row r="822" spans="3:114" ht="15.75" hidden="1" outlineLevel="2" x14ac:dyDescent="0.2">
      <c r="C822" s="14">
        <f t="shared" si="807"/>
        <v>808</v>
      </c>
      <c r="D822" s="72"/>
      <c r="E822" s="69">
        <v>1</v>
      </c>
      <c r="F822" s="69"/>
      <c r="G822" s="70"/>
      <c r="H822" s="70"/>
      <c r="I822" s="70"/>
      <c r="J822" s="70"/>
      <c r="K822" s="70"/>
      <c r="L822" s="70"/>
      <c r="M822" s="70"/>
      <c r="N822" s="70"/>
      <c r="O822" s="70"/>
      <c r="P822" s="70"/>
      <c r="Q822" s="70"/>
      <c r="R822" s="70"/>
      <c r="S822" s="70"/>
      <c r="T822" s="70"/>
      <c r="U822" s="70"/>
      <c r="V822" s="70"/>
      <c r="W822" s="70"/>
      <c r="X822" s="70"/>
      <c r="Y822" s="71"/>
      <c r="Z822" s="87" t="s">
        <v>16</v>
      </c>
      <c r="AA822" s="15" t="str">
        <f>IF(G822="","",IF(Z822="SI",G822*(1+'INPUTS Y LISTAS'!$B$15),'Modelo Estadistico'!G822))</f>
        <v/>
      </c>
      <c r="AB822" s="15" t="str">
        <f>IF(H822="","",IF(Z822="SI",H822*(1+'INPUTS Y LISTAS'!$B$15),'Modelo Estadistico'!H822))</f>
        <v/>
      </c>
      <c r="AC822" s="15" t="str">
        <f>IF(I822="","",IF(Z822="SI",I822*(1+'INPUTS Y LISTAS'!$B$15),'Modelo Estadistico'!I822))</f>
        <v/>
      </c>
      <c r="AD822" s="15" t="str">
        <f>IF(J822="","",IF(Z822="SI",J822*(1+'INPUTS Y LISTAS'!$B$15),'Modelo Estadistico'!J822))</f>
        <v/>
      </c>
      <c r="AE822" s="15" t="str">
        <f>IF(K822="","",IF(Z822="SI",K822*(1+'INPUTS Y LISTAS'!$B$15),'Modelo Estadistico'!K822))</f>
        <v/>
      </c>
      <c r="AF822" s="15" t="str">
        <f>IF(L822="","",IF(Z822="SI",L822*(1+'INPUTS Y LISTAS'!$B$15),'Modelo Estadistico'!L822))</f>
        <v/>
      </c>
      <c r="AG822" s="15" t="str">
        <f>IF(M822="","",IF(Z822="SI",M822*(1+'INPUTS Y LISTAS'!$B$15),'Modelo Estadistico'!M822))</f>
        <v/>
      </c>
      <c r="AH822" s="15" t="str">
        <f>IF(N822="","",IF(Z822="SI",N822*(1+'INPUTS Y LISTAS'!$B$15),'Modelo Estadistico'!N822))</f>
        <v/>
      </c>
      <c r="AI822" s="15" t="str">
        <f>IF(O822="","",IF(Z822="SI",O822*(1+'INPUTS Y LISTAS'!$B$15),'Modelo Estadistico'!O822))</f>
        <v/>
      </c>
      <c r="AJ822" s="15" t="str">
        <f>IF(P822="","",IF(Z822="SI",P822*(1+'INPUTS Y LISTAS'!$B$15),'Modelo Estadistico'!P822))</f>
        <v/>
      </c>
      <c r="AK822" s="15" t="str">
        <f>IF(Q822="","",IF(Z822="SI",Q822*(1+'INPUTS Y LISTAS'!$B$15),'Modelo Estadistico'!Q822))</f>
        <v/>
      </c>
      <c r="AL822" s="15" t="str">
        <f>IF(R822="","",IF(Z822="SI",R822*(1+'INPUTS Y LISTAS'!$B$15),'Modelo Estadistico'!R822))</f>
        <v/>
      </c>
      <c r="AM822" s="15" t="str">
        <f>IF(S822="","",IF(Z822="SI",S822*(1+'INPUTS Y LISTAS'!$B$15),'Modelo Estadistico'!S822))</f>
        <v/>
      </c>
      <c r="AN822" s="15" t="str">
        <f>IF(T822="","",IF(Z822="SI",T822*(1+'INPUTS Y LISTAS'!$B$15),'Modelo Estadistico'!T822))</f>
        <v/>
      </c>
      <c r="AO822" s="15" t="str">
        <f>IF(U822="","",IF(Z822="SI",U822*(1+'INPUTS Y LISTAS'!$B$15),'Modelo Estadistico'!U822))</f>
        <v/>
      </c>
      <c r="AP822" s="15" t="str">
        <f>IF(V822="","",IF(Z822="SI",V822*(1+'INPUTS Y LISTAS'!$B$15),'Modelo Estadistico'!V822))</f>
        <v/>
      </c>
      <c r="AQ822" s="15" t="str">
        <f>IF(W822="","",IF(Z822="SI",W822*(1+'INPUTS Y LISTAS'!$B$15),'Modelo Estadistico'!W822))</f>
        <v/>
      </c>
      <c r="AR822" s="15" t="str">
        <f>IF(X822="","",IF(Z822="SI",X822*(1+'INPUTS Y LISTAS'!$B$15),'Modelo Estadistico'!X822))</f>
        <v/>
      </c>
      <c r="AS822" s="71"/>
      <c r="AT822" s="29" t="str">
        <f t="shared" si="754"/>
        <v/>
      </c>
      <c r="AU822" s="15" t="str">
        <f t="shared" si="755"/>
        <v/>
      </c>
      <c r="AV822" s="15" t="str">
        <f t="shared" si="756"/>
        <v/>
      </c>
      <c r="AW822" s="30" t="str">
        <f t="shared" si="757"/>
        <v/>
      </c>
      <c r="AX822" s="28" t="str">
        <f t="shared" si="790"/>
        <v/>
      </c>
      <c r="AY822" s="16" t="str">
        <f t="shared" si="762"/>
        <v/>
      </c>
      <c r="AZ822" s="16" t="str">
        <f t="shared" si="763"/>
        <v/>
      </c>
      <c r="BA822" s="16" t="str">
        <f t="shared" si="764"/>
        <v/>
      </c>
      <c r="BB822" s="16" t="str">
        <f t="shared" si="765"/>
        <v/>
      </c>
      <c r="BC822" s="16" t="str">
        <f t="shared" si="766"/>
        <v/>
      </c>
      <c r="BD822" s="16" t="str">
        <f t="shared" si="767"/>
        <v/>
      </c>
      <c r="BE822" s="16" t="str">
        <f t="shared" si="768"/>
        <v/>
      </c>
      <c r="BF822" s="16" t="str">
        <f t="shared" si="769"/>
        <v/>
      </c>
      <c r="BG822" s="16" t="str">
        <f t="shared" si="770"/>
        <v/>
      </c>
      <c r="BH822" s="16" t="str">
        <f t="shared" si="771"/>
        <v/>
      </c>
      <c r="BI822" s="16" t="str">
        <f t="shared" si="772"/>
        <v/>
      </c>
      <c r="BJ822" s="16" t="str">
        <f t="shared" si="773"/>
        <v/>
      </c>
      <c r="BK822" s="16" t="str">
        <f t="shared" si="774"/>
        <v/>
      </c>
      <c r="BL822" s="16" t="str">
        <f t="shared" si="775"/>
        <v/>
      </c>
      <c r="BM822" s="16"/>
      <c r="BN822" s="16" t="str">
        <f t="shared" si="776"/>
        <v/>
      </c>
      <c r="BO822" s="16" t="str">
        <f t="shared" si="777"/>
        <v/>
      </c>
      <c r="BP822" s="28" t="str">
        <f t="shared" si="778"/>
        <v/>
      </c>
      <c r="BQ822" s="16" t="str">
        <f t="shared" si="779"/>
        <v/>
      </c>
      <c r="BR822" s="16" t="str">
        <f t="shared" si="780"/>
        <v/>
      </c>
      <c r="BS822" s="16" t="str">
        <f t="shared" si="781"/>
        <v/>
      </c>
      <c r="BT822" s="16" t="str">
        <f t="shared" si="782"/>
        <v/>
      </c>
      <c r="BU822" s="16" t="str">
        <f t="shared" si="783"/>
        <v/>
      </c>
      <c r="BV822" s="16" t="str">
        <f t="shared" si="784"/>
        <v/>
      </c>
      <c r="BW822" s="16" t="str">
        <f t="shared" si="785"/>
        <v/>
      </c>
      <c r="BX822" s="16" t="str">
        <f t="shared" si="786"/>
        <v/>
      </c>
      <c r="BY822" s="16" t="str">
        <f t="shared" si="787"/>
        <v/>
      </c>
      <c r="BZ822" s="16" t="str">
        <f t="shared" si="808"/>
        <v/>
      </c>
      <c r="CA822" s="16" t="str">
        <f t="shared" si="808"/>
        <v/>
      </c>
      <c r="CB822" s="16" t="str">
        <f t="shared" si="808"/>
        <v/>
      </c>
      <c r="CC822" s="16" t="str">
        <f t="shared" si="808"/>
        <v/>
      </c>
      <c r="CD822" s="16" t="str">
        <f t="shared" si="808"/>
        <v/>
      </c>
      <c r="CE822" s="16" t="str">
        <f t="shared" si="808"/>
        <v/>
      </c>
      <c r="CF822" s="16" t="str">
        <f t="shared" si="808"/>
        <v/>
      </c>
      <c r="CG822" s="16" t="str">
        <f t="shared" si="808"/>
        <v/>
      </c>
      <c r="CH822" s="66" t="str">
        <f t="shared" si="789"/>
        <v/>
      </c>
      <c r="CI822" s="42" t="str">
        <f t="shared" si="801"/>
        <v/>
      </c>
      <c r="CJ822" s="42" t="str">
        <f t="shared" si="802"/>
        <v/>
      </c>
      <c r="CK822" s="42" t="str">
        <f t="shared" si="803"/>
        <v/>
      </c>
      <c r="CL822" s="42" t="str">
        <f t="shared" si="804"/>
        <v/>
      </c>
      <c r="CM822" s="42" t="str">
        <f t="shared" si="805"/>
        <v/>
      </c>
      <c r="CN822" s="65">
        <f t="shared" si="791"/>
        <v>0</v>
      </c>
      <c r="CO822" s="73"/>
      <c r="CP822" s="41">
        <f t="shared" si="758"/>
        <v>0</v>
      </c>
      <c r="CQ822" s="39">
        <f t="shared" si="759"/>
        <v>0</v>
      </c>
      <c r="CR822" s="40">
        <f t="shared" si="760"/>
        <v>0</v>
      </c>
      <c r="CS822" s="134">
        <f t="shared" si="761"/>
        <v>0</v>
      </c>
      <c r="CT822" s="17"/>
      <c r="CU822" s="129"/>
      <c r="CV822" s="130">
        <f t="shared" si="792"/>
        <v>0</v>
      </c>
      <c r="CW822" s="134">
        <f t="shared" si="793"/>
        <v>0</v>
      </c>
      <c r="CX822" s="131">
        <f>+IF($I$7="SI",'INPUTS Y LISTAS'!$B$31,0)</f>
        <v>0</v>
      </c>
      <c r="CY822" s="132"/>
      <c r="CZ822" s="130">
        <f t="shared" si="794"/>
        <v>0</v>
      </c>
      <c r="DA822" s="134">
        <f t="shared" si="795"/>
        <v>0</v>
      </c>
      <c r="DB822" s="131">
        <f>+IF($I$7="SI",'INPUTS Y LISTAS'!$B$32,0)</f>
        <v>0</v>
      </c>
      <c r="DC822" s="132"/>
      <c r="DD822" s="130">
        <f t="shared" si="796"/>
        <v>0</v>
      </c>
      <c r="DE822" s="134">
        <f t="shared" si="797"/>
        <v>0</v>
      </c>
      <c r="DF822" s="131">
        <f>+IF($I$7="SI",'INPUTS Y LISTAS'!$B$33,0)</f>
        <v>0</v>
      </c>
      <c r="DG822" s="132"/>
      <c r="DH822" s="130">
        <f t="shared" si="798"/>
        <v>0</v>
      </c>
      <c r="DI822" s="134">
        <f t="shared" si="799"/>
        <v>0</v>
      </c>
      <c r="DJ822" s="136">
        <f t="shared" si="800"/>
        <v>0</v>
      </c>
    </row>
    <row r="823" spans="3:114" ht="15.75" hidden="1" outlineLevel="2" x14ac:dyDescent="0.2">
      <c r="C823" s="14">
        <f t="shared" si="807"/>
        <v>809</v>
      </c>
      <c r="D823" s="72"/>
      <c r="E823" s="69">
        <v>1</v>
      </c>
      <c r="F823" s="69"/>
      <c r="G823" s="70"/>
      <c r="H823" s="70"/>
      <c r="I823" s="70"/>
      <c r="J823" s="70"/>
      <c r="K823" s="70"/>
      <c r="L823" s="70"/>
      <c r="M823" s="70"/>
      <c r="N823" s="70"/>
      <c r="O823" s="70"/>
      <c r="P823" s="70"/>
      <c r="Q823" s="70"/>
      <c r="R823" s="70"/>
      <c r="S823" s="70"/>
      <c r="T823" s="70"/>
      <c r="U823" s="70"/>
      <c r="V823" s="70"/>
      <c r="W823" s="70"/>
      <c r="X823" s="70"/>
      <c r="Y823" s="71"/>
      <c r="Z823" s="87" t="s">
        <v>16</v>
      </c>
      <c r="AA823" s="15" t="str">
        <f>IF(G823="","",IF(Z823="SI",G823*(1+'INPUTS Y LISTAS'!$B$15),'Modelo Estadistico'!G823))</f>
        <v/>
      </c>
      <c r="AB823" s="15" t="str">
        <f>IF(H823="","",IF(Z823="SI",H823*(1+'INPUTS Y LISTAS'!$B$15),'Modelo Estadistico'!H823))</f>
        <v/>
      </c>
      <c r="AC823" s="15" t="str">
        <f>IF(I823="","",IF(Z823="SI",I823*(1+'INPUTS Y LISTAS'!$B$15),'Modelo Estadistico'!I823))</f>
        <v/>
      </c>
      <c r="AD823" s="15" t="str">
        <f>IF(J823="","",IF(Z823="SI",J823*(1+'INPUTS Y LISTAS'!$B$15),'Modelo Estadistico'!J823))</f>
        <v/>
      </c>
      <c r="AE823" s="15" t="str">
        <f>IF(K823="","",IF(Z823="SI",K823*(1+'INPUTS Y LISTAS'!$B$15),'Modelo Estadistico'!K823))</f>
        <v/>
      </c>
      <c r="AF823" s="15" t="str">
        <f>IF(L823="","",IF(Z823="SI",L823*(1+'INPUTS Y LISTAS'!$B$15),'Modelo Estadistico'!L823))</f>
        <v/>
      </c>
      <c r="AG823" s="15" t="str">
        <f>IF(M823="","",IF(Z823="SI",M823*(1+'INPUTS Y LISTAS'!$B$15),'Modelo Estadistico'!M823))</f>
        <v/>
      </c>
      <c r="AH823" s="15" t="str">
        <f>IF(N823="","",IF(Z823="SI",N823*(1+'INPUTS Y LISTAS'!$B$15),'Modelo Estadistico'!N823))</f>
        <v/>
      </c>
      <c r="AI823" s="15" t="str">
        <f>IF(O823="","",IF(Z823="SI",O823*(1+'INPUTS Y LISTAS'!$B$15),'Modelo Estadistico'!O823))</f>
        <v/>
      </c>
      <c r="AJ823" s="15" t="str">
        <f>IF(P823="","",IF(Z823="SI",P823*(1+'INPUTS Y LISTAS'!$B$15),'Modelo Estadistico'!P823))</f>
        <v/>
      </c>
      <c r="AK823" s="15" t="str">
        <f>IF(Q823="","",IF(Z823="SI",Q823*(1+'INPUTS Y LISTAS'!$B$15),'Modelo Estadistico'!Q823))</f>
        <v/>
      </c>
      <c r="AL823" s="15" t="str">
        <f>IF(R823="","",IF(Z823="SI",R823*(1+'INPUTS Y LISTAS'!$B$15),'Modelo Estadistico'!R823))</f>
        <v/>
      </c>
      <c r="AM823" s="15" t="str">
        <f>IF(S823="","",IF(Z823="SI",S823*(1+'INPUTS Y LISTAS'!$B$15),'Modelo Estadistico'!S823))</f>
        <v/>
      </c>
      <c r="AN823" s="15" t="str">
        <f>IF(T823="","",IF(Z823="SI",T823*(1+'INPUTS Y LISTAS'!$B$15),'Modelo Estadistico'!T823))</f>
        <v/>
      </c>
      <c r="AO823" s="15" t="str">
        <f>IF(U823="","",IF(Z823="SI",U823*(1+'INPUTS Y LISTAS'!$B$15),'Modelo Estadistico'!U823))</f>
        <v/>
      </c>
      <c r="AP823" s="15" t="str">
        <f>IF(V823="","",IF(Z823="SI",V823*(1+'INPUTS Y LISTAS'!$B$15),'Modelo Estadistico'!V823))</f>
        <v/>
      </c>
      <c r="AQ823" s="15" t="str">
        <f>IF(W823="","",IF(Z823="SI",W823*(1+'INPUTS Y LISTAS'!$B$15),'Modelo Estadistico'!W823))</f>
        <v/>
      </c>
      <c r="AR823" s="15" t="str">
        <f>IF(X823="","",IF(Z823="SI",X823*(1+'INPUTS Y LISTAS'!$B$15),'Modelo Estadistico'!X823))</f>
        <v/>
      </c>
      <c r="AS823" s="71"/>
      <c r="AT823" s="29" t="str">
        <f t="shared" si="754"/>
        <v/>
      </c>
      <c r="AU823" s="15" t="str">
        <f t="shared" si="755"/>
        <v/>
      </c>
      <c r="AV823" s="15" t="str">
        <f t="shared" si="756"/>
        <v/>
      </c>
      <c r="AW823" s="30" t="str">
        <f t="shared" si="757"/>
        <v/>
      </c>
      <c r="AX823" s="28" t="str">
        <f t="shared" si="790"/>
        <v/>
      </c>
      <c r="AY823" s="16" t="str">
        <f t="shared" si="762"/>
        <v/>
      </c>
      <c r="AZ823" s="16" t="str">
        <f t="shared" si="763"/>
        <v/>
      </c>
      <c r="BA823" s="16" t="str">
        <f t="shared" si="764"/>
        <v/>
      </c>
      <c r="BB823" s="16" t="str">
        <f t="shared" si="765"/>
        <v/>
      </c>
      <c r="BC823" s="16" t="str">
        <f t="shared" si="766"/>
        <v/>
      </c>
      <c r="BD823" s="16" t="str">
        <f t="shared" si="767"/>
        <v/>
      </c>
      <c r="BE823" s="16" t="str">
        <f t="shared" si="768"/>
        <v/>
      </c>
      <c r="BF823" s="16" t="str">
        <f t="shared" si="769"/>
        <v/>
      </c>
      <c r="BG823" s="16" t="str">
        <f t="shared" si="770"/>
        <v/>
      </c>
      <c r="BH823" s="16" t="str">
        <f t="shared" si="771"/>
        <v/>
      </c>
      <c r="BI823" s="16" t="str">
        <f t="shared" si="772"/>
        <v/>
      </c>
      <c r="BJ823" s="16" t="str">
        <f t="shared" si="773"/>
        <v/>
      </c>
      <c r="BK823" s="16" t="str">
        <f t="shared" si="774"/>
        <v/>
      </c>
      <c r="BL823" s="16" t="str">
        <f t="shared" si="775"/>
        <v/>
      </c>
      <c r="BM823" s="16"/>
      <c r="BN823" s="16" t="str">
        <f t="shared" si="776"/>
        <v/>
      </c>
      <c r="BO823" s="16" t="str">
        <f t="shared" si="777"/>
        <v/>
      </c>
      <c r="BP823" s="28" t="str">
        <f t="shared" si="778"/>
        <v/>
      </c>
      <c r="BQ823" s="16" t="str">
        <f t="shared" si="779"/>
        <v/>
      </c>
      <c r="BR823" s="16" t="str">
        <f t="shared" si="780"/>
        <v/>
      </c>
      <c r="BS823" s="16" t="str">
        <f t="shared" si="781"/>
        <v/>
      </c>
      <c r="BT823" s="16" t="str">
        <f t="shared" si="782"/>
        <v/>
      </c>
      <c r="BU823" s="16" t="str">
        <f t="shared" si="783"/>
        <v/>
      </c>
      <c r="BV823" s="16" t="str">
        <f t="shared" si="784"/>
        <v/>
      </c>
      <c r="BW823" s="16" t="str">
        <f t="shared" si="785"/>
        <v/>
      </c>
      <c r="BX823" s="16" t="str">
        <f t="shared" si="786"/>
        <v/>
      </c>
      <c r="BY823" s="16" t="str">
        <f t="shared" si="787"/>
        <v/>
      </c>
      <c r="BZ823" s="16" t="str">
        <f t="shared" si="808"/>
        <v/>
      </c>
      <c r="CA823" s="16" t="str">
        <f t="shared" si="808"/>
        <v/>
      </c>
      <c r="CB823" s="16" t="str">
        <f t="shared" si="808"/>
        <v/>
      </c>
      <c r="CC823" s="16" t="str">
        <f t="shared" si="808"/>
        <v/>
      </c>
      <c r="CD823" s="16" t="str">
        <f t="shared" si="808"/>
        <v/>
      </c>
      <c r="CE823" s="16" t="str">
        <f t="shared" si="808"/>
        <v/>
      </c>
      <c r="CF823" s="16" t="str">
        <f t="shared" si="808"/>
        <v/>
      </c>
      <c r="CG823" s="16" t="str">
        <f t="shared" si="808"/>
        <v/>
      </c>
      <c r="CH823" s="66" t="str">
        <f t="shared" si="789"/>
        <v/>
      </c>
      <c r="CI823" s="42" t="str">
        <f t="shared" si="801"/>
        <v/>
      </c>
      <c r="CJ823" s="42" t="str">
        <f t="shared" si="802"/>
        <v/>
      </c>
      <c r="CK823" s="42" t="str">
        <f t="shared" si="803"/>
        <v/>
      </c>
      <c r="CL823" s="42" t="str">
        <f t="shared" si="804"/>
        <v/>
      </c>
      <c r="CM823" s="42" t="str">
        <f t="shared" si="805"/>
        <v/>
      </c>
      <c r="CN823" s="65">
        <f t="shared" si="791"/>
        <v>0</v>
      </c>
      <c r="CO823" s="73"/>
      <c r="CP823" s="41">
        <f t="shared" si="758"/>
        <v>0</v>
      </c>
      <c r="CQ823" s="39">
        <f t="shared" si="759"/>
        <v>0</v>
      </c>
      <c r="CR823" s="40">
        <f t="shared" si="760"/>
        <v>0</v>
      </c>
      <c r="CS823" s="134">
        <f t="shared" si="761"/>
        <v>0</v>
      </c>
      <c r="CT823" s="17"/>
      <c r="CU823" s="129"/>
      <c r="CV823" s="130">
        <f t="shared" si="792"/>
        <v>0</v>
      </c>
      <c r="CW823" s="134">
        <f t="shared" si="793"/>
        <v>0</v>
      </c>
      <c r="CX823" s="131">
        <f>+IF($I$7="SI",'INPUTS Y LISTAS'!$B$31,0)</f>
        <v>0</v>
      </c>
      <c r="CY823" s="132"/>
      <c r="CZ823" s="130">
        <f t="shared" si="794"/>
        <v>0</v>
      </c>
      <c r="DA823" s="134">
        <f t="shared" si="795"/>
        <v>0</v>
      </c>
      <c r="DB823" s="131">
        <f>+IF($I$7="SI",'INPUTS Y LISTAS'!$B$32,0)</f>
        <v>0</v>
      </c>
      <c r="DC823" s="132"/>
      <c r="DD823" s="130">
        <f t="shared" si="796"/>
        <v>0</v>
      </c>
      <c r="DE823" s="134">
        <f t="shared" si="797"/>
        <v>0</v>
      </c>
      <c r="DF823" s="131">
        <f>+IF($I$7="SI",'INPUTS Y LISTAS'!$B$33,0)</f>
        <v>0</v>
      </c>
      <c r="DG823" s="132"/>
      <c r="DH823" s="130">
        <f t="shared" si="798"/>
        <v>0</v>
      </c>
      <c r="DI823" s="134">
        <f t="shared" si="799"/>
        <v>0</v>
      </c>
      <c r="DJ823" s="136">
        <f t="shared" si="800"/>
        <v>0</v>
      </c>
    </row>
    <row r="824" spans="3:114" ht="15.75" hidden="1" outlineLevel="2" x14ac:dyDescent="0.2">
      <c r="C824" s="14">
        <f t="shared" si="807"/>
        <v>810</v>
      </c>
      <c r="D824" s="72"/>
      <c r="E824" s="69">
        <v>1</v>
      </c>
      <c r="F824" s="69"/>
      <c r="G824" s="70"/>
      <c r="H824" s="70"/>
      <c r="I824" s="70"/>
      <c r="J824" s="70"/>
      <c r="K824" s="70"/>
      <c r="L824" s="70"/>
      <c r="M824" s="70"/>
      <c r="N824" s="70"/>
      <c r="O824" s="70"/>
      <c r="P824" s="70"/>
      <c r="Q824" s="70"/>
      <c r="R824" s="70"/>
      <c r="S824" s="70"/>
      <c r="T824" s="70"/>
      <c r="U824" s="70"/>
      <c r="V824" s="70"/>
      <c r="W824" s="70"/>
      <c r="X824" s="70"/>
      <c r="Y824" s="71"/>
      <c r="Z824" s="87" t="s">
        <v>16</v>
      </c>
      <c r="AA824" s="15" t="str">
        <f>IF(G824="","",IF(Z824="SI",G824*(1+'INPUTS Y LISTAS'!$B$15),'Modelo Estadistico'!G824))</f>
        <v/>
      </c>
      <c r="AB824" s="15" t="str">
        <f>IF(H824="","",IF(Z824="SI",H824*(1+'INPUTS Y LISTAS'!$B$15),'Modelo Estadistico'!H824))</f>
        <v/>
      </c>
      <c r="AC824" s="15" t="str">
        <f>IF(I824="","",IF(Z824="SI",I824*(1+'INPUTS Y LISTAS'!$B$15),'Modelo Estadistico'!I824))</f>
        <v/>
      </c>
      <c r="AD824" s="15" t="str">
        <f>IF(J824="","",IF(Z824="SI",J824*(1+'INPUTS Y LISTAS'!$B$15),'Modelo Estadistico'!J824))</f>
        <v/>
      </c>
      <c r="AE824" s="15" t="str">
        <f>IF(K824="","",IF(Z824="SI",K824*(1+'INPUTS Y LISTAS'!$B$15),'Modelo Estadistico'!K824))</f>
        <v/>
      </c>
      <c r="AF824" s="15" t="str">
        <f>IF(L824="","",IF(Z824="SI",L824*(1+'INPUTS Y LISTAS'!$B$15),'Modelo Estadistico'!L824))</f>
        <v/>
      </c>
      <c r="AG824" s="15" t="str">
        <f>IF(M824="","",IF(Z824="SI",M824*(1+'INPUTS Y LISTAS'!$B$15),'Modelo Estadistico'!M824))</f>
        <v/>
      </c>
      <c r="AH824" s="15" t="str">
        <f>IF(N824="","",IF(Z824="SI",N824*(1+'INPUTS Y LISTAS'!$B$15),'Modelo Estadistico'!N824))</f>
        <v/>
      </c>
      <c r="AI824" s="15" t="str">
        <f>IF(O824="","",IF(Z824="SI",O824*(1+'INPUTS Y LISTAS'!$B$15),'Modelo Estadistico'!O824))</f>
        <v/>
      </c>
      <c r="AJ824" s="15" t="str">
        <f>IF(P824="","",IF(Z824="SI",P824*(1+'INPUTS Y LISTAS'!$B$15),'Modelo Estadistico'!P824))</f>
        <v/>
      </c>
      <c r="AK824" s="15" t="str">
        <f>IF(Q824="","",IF(Z824="SI",Q824*(1+'INPUTS Y LISTAS'!$B$15),'Modelo Estadistico'!Q824))</f>
        <v/>
      </c>
      <c r="AL824" s="15" t="str">
        <f>IF(R824="","",IF(Z824="SI",R824*(1+'INPUTS Y LISTAS'!$B$15),'Modelo Estadistico'!R824))</f>
        <v/>
      </c>
      <c r="AM824" s="15" t="str">
        <f>IF(S824="","",IF(Z824="SI",S824*(1+'INPUTS Y LISTAS'!$B$15),'Modelo Estadistico'!S824))</f>
        <v/>
      </c>
      <c r="AN824" s="15" t="str">
        <f>IF(T824="","",IF(Z824="SI",T824*(1+'INPUTS Y LISTAS'!$B$15),'Modelo Estadistico'!T824))</f>
        <v/>
      </c>
      <c r="AO824" s="15" t="str">
        <f>IF(U824="","",IF(Z824="SI",U824*(1+'INPUTS Y LISTAS'!$B$15),'Modelo Estadistico'!U824))</f>
        <v/>
      </c>
      <c r="AP824" s="15" t="str">
        <f>IF(V824="","",IF(Z824="SI",V824*(1+'INPUTS Y LISTAS'!$B$15),'Modelo Estadistico'!V824))</f>
        <v/>
      </c>
      <c r="AQ824" s="15" t="str">
        <f>IF(W824="","",IF(Z824="SI",W824*(1+'INPUTS Y LISTAS'!$B$15),'Modelo Estadistico'!W824))</f>
        <v/>
      </c>
      <c r="AR824" s="15" t="str">
        <f>IF(X824="","",IF(Z824="SI",X824*(1+'INPUTS Y LISTAS'!$B$15),'Modelo Estadistico'!X824))</f>
        <v/>
      </c>
      <c r="AS824" s="71"/>
      <c r="AT824" s="29" t="str">
        <f t="shared" si="754"/>
        <v/>
      </c>
      <c r="AU824" s="15" t="str">
        <f t="shared" si="755"/>
        <v/>
      </c>
      <c r="AV824" s="15" t="str">
        <f t="shared" si="756"/>
        <v/>
      </c>
      <c r="AW824" s="30" t="str">
        <f t="shared" si="757"/>
        <v/>
      </c>
      <c r="AX824" s="28" t="str">
        <f t="shared" si="790"/>
        <v/>
      </c>
      <c r="AY824" s="16" t="str">
        <f t="shared" si="762"/>
        <v/>
      </c>
      <c r="AZ824" s="16" t="str">
        <f t="shared" si="763"/>
        <v/>
      </c>
      <c r="BA824" s="16" t="str">
        <f t="shared" si="764"/>
        <v/>
      </c>
      <c r="BB824" s="16" t="str">
        <f t="shared" si="765"/>
        <v/>
      </c>
      <c r="BC824" s="16" t="str">
        <f t="shared" si="766"/>
        <v/>
      </c>
      <c r="BD824" s="16" t="str">
        <f t="shared" si="767"/>
        <v/>
      </c>
      <c r="BE824" s="16" t="str">
        <f t="shared" si="768"/>
        <v/>
      </c>
      <c r="BF824" s="16" t="str">
        <f t="shared" si="769"/>
        <v/>
      </c>
      <c r="BG824" s="16" t="str">
        <f t="shared" si="770"/>
        <v/>
      </c>
      <c r="BH824" s="16" t="str">
        <f t="shared" si="771"/>
        <v/>
      </c>
      <c r="BI824" s="16" t="str">
        <f t="shared" si="772"/>
        <v/>
      </c>
      <c r="BJ824" s="16" t="str">
        <f t="shared" si="773"/>
        <v/>
      </c>
      <c r="BK824" s="16" t="str">
        <f t="shared" si="774"/>
        <v/>
      </c>
      <c r="BL824" s="16" t="str">
        <f t="shared" si="775"/>
        <v/>
      </c>
      <c r="BM824" s="16"/>
      <c r="BN824" s="16" t="str">
        <f t="shared" si="776"/>
        <v/>
      </c>
      <c r="BO824" s="16" t="str">
        <f t="shared" si="777"/>
        <v/>
      </c>
      <c r="BP824" s="28" t="str">
        <f t="shared" si="778"/>
        <v/>
      </c>
      <c r="BQ824" s="16" t="str">
        <f t="shared" si="779"/>
        <v/>
      </c>
      <c r="BR824" s="16" t="str">
        <f t="shared" si="780"/>
        <v/>
      </c>
      <c r="BS824" s="16" t="str">
        <f t="shared" si="781"/>
        <v/>
      </c>
      <c r="BT824" s="16" t="str">
        <f t="shared" si="782"/>
        <v/>
      </c>
      <c r="BU824" s="16" t="str">
        <f t="shared" si="783"/>
        <v/>
      </c>
      <c r="BV824" s="16" t="str">
        <f t="shared" si="784"/>
        <v/>
      </c>
      <c r="BW824" s="16" t="str">
        <f t="shared" si="785"/>
        <v/>
      </c>
      <c r="BX824" s="16" t="str">
        <f t="shared" si="786"/>
        <v/>
      </c>
      <c r="BY824" s="16" t="str">
        <f t="shared" si="787"/>
        <v/>
      </c>
      <c r="BZ824" s="16" t="str">
        <f t="shared" si="808"/>
        <v/>
      </c>
      <c r="CA824" s="16" t="str">
        <f t="shared" si="808"/>
        <v/>
      </c>
      <c r="CB824" s="16" t="str">
        <f t="shared" si="808"/>
        <v/>
      </c>
      <c r="CC824" s="16" t="str">
        <f t="shared" si="808"/>
        <v/>
      </c>
      <c r="CD824" s="16" t="str">
        <f t="shared" si="808"/>
        <v/>
      </c>
      <c r="CE824" s="16" t="str">
        <f t="shared" si="808"/>
        <v/>
      </c>
      <c r="CF824" s="16" t="str">
        <f t="shared" si="808"/>
        <v/>
      </c>
      <c r="CG824" s="16" t="str">
        <f t="shared" si="808"/>
        <v/>
      </c>
      <c r="CH824" s="66" t="str">
        <f t="shared" si="789"/>
        <v/>
      </c>
      <c r="CI824" s="42" t="str">
        <f t="shared" si="801"/>
        <v/>
      </c>
      <c r="CJ824" s="42" t="str">
        <f t="shared" si="802"/>
        <v/>
      </c>
      <c r="CK824" s="42" t="str">
        <f t="shared" si="803"/>
        <v/>
      </c>
      <c r="CL824" s="42" t="str">
        <f t="shared" si="804"/>
        <v/>
      </c>
      <c r="CM824" s="42" t="str">
        <f t="shared" si="805"/>
        <v/>
      </c>
      <c r="CN824" s="65">
        <f t="shared" si="791"/>
        <v>0</v>
      </c>
      <c r="CO824" s="73"/>
      <c r="CP824" s="41">
        <f t="shared" si="758"/>
        <v>0</v>
      </c>
      <c r="CQ824" s="39">
        <f t="shared" si="759"/>
        <v>0</v>
      </c>
      <c r="CR824" s="40">
        <f t="shared" si="760"/>
        <v>0</v>
      </c>
      <c r="CS824" s="134">
        <f t="shared" si="761"/>
        <v>0</v>
      </c>
      <c r="CT824" s="17"/>
      <c r="CU824" s="129"/>
      <c r="CV824" s="130">
        <f t="shared" si="792"/>
        <v>0</v>
      </c>
      <c r="CW824" s="134">
        <f t="shared" si="793"/>
        <v>0</v>
      </c>
      <c r="CX824" s="131">
        <f>+IF($I$7="SI",'INPUTS Y LISTAS'!$B$31,0)</f>
        <v>0</v>
      </c>
      <c r="CY824" s="132"/>
      <c r="CZ824" s="130">
        <f t="shared" si="794"/>
        <v>0</v>
      </c>
      <c r="DA824" s="134">
        <f t="shared" si="795"/>
        <v>0</v>
      </c>
      <c r="DB824" s="131">
        <f>+IF($I$7="SI",'INPUTS Y LISTAS'!$B$32,0)</f>
        <v>0</v>
      </c>
      <c r="DC824" s="132"/>
      <c r="DD824" s="130">
        <f t="shared" si="796"/>
        <v>0</v>
      </c>
      <c r="DE824" s="134">
        <f t="shared" si="797"/>
        <v>0</v>
      </c>
      <c r="DF824" s="131">
        <f>+IF($I$7="SI",'INPUTS Y LISTAS'!$B$33,0)</f>
        <v>0</v>
      </c>
      <c r="DG824" s="132"/>
      <c r="DH824" s="130">
        <f t="shared" si="798"/>
        <v>0</v>
      </c>
      <c r="DI824" s="134">
        <f t="shared" si="799"/>
        <v>0</v>
      </c>
      <c r="DJ824" s="136">
        <f t="shared" si="800"/>
        <v>0</v>
      </c>
    </row>
    <row r="825" spans="3:114" ht="15.75" hidden="1" outlineLevel="2" x14ac:dyDescent="0.2">
      <c r="C825" s="14">
        <f t="shared" si="807"/>
        <v>811</v>
      </c>
      <c r="D825" s="72"/>
      <c r="E825" s="69">
        <v>1</v>
      </c>
      <c r="F825" s="69"/>
      <c r="G825" s="70"/>
      <c r="H825" s="70"/>
      <c r="I825" s="70"/>
      <c r="J825" s="70"/>
      <c r="K825" s="70"/>
      <c r="L825" s="70"/>
      <c r="M825" s="70"/>
      <c r="N825" s="70"/>
      <c r="O825" s="70"/>
      <c r="P825" s="70"/>
      <c r="Q825" s="70"/>
      <c r="R825" s="70"/>
      <c r="S825" s="70"/>
      <c r="T825" s="70"/>
      <c r="U825" s="70"/>
      <c r="V825" s="70"/>
      <c r="W825" s="70"/>
      <c r="X825" s="70"/>
      <c r="Y825" s="71"/>
      <c r="Z825" s="87" t="s">
        <v>16</v>
      </c>
      <c r="AA825" s="15" t="str">
        <f>IF(G825="","",IF(Z825="SI",G825*(1+'INPUTS Y LISTAS'!$B$15),'Modelo Estadistico'!G825))</f>
        <v/>
      </c>
      <c r="AB825" s="15" t="str">
        <f>IF(H825="","",IF(Z825="SI",H825*(1+'INPUTS Y LISTAS'!$B$15),'Modelo Estadistico'!H825))</f>
        <v/>
      </c>
      <c r="AC825" s="15" t="str">
        <f>IF(I825="","",IF(Z825="SI",I825*(1+'INPUTS Y LISTAS'!$B$15),'Modelo Estadistico'!I825))</f>
        <v/>
      </c>
      <c r="AD825" s="15" t="str">
        <f>IF(J825="","",IF(Z825="SI",J825*(1+'INPUTS Y LISTAS'!$B$15),'Modelo Estadistico'!J825))</f>
        <v/>
      </c>
      <c r="AE825" s="15" t="str">
        <f>IF(K825="","",IF(Z825="SI",K825*(1+'INPUTS Y LISTAS'!$B$15),'Modelo Estadistico'!K825))</f>
        <v/>
      </c>
      <c r="AF825" s="15" t="str">
        <f>IF(L825="","",IF(Z825="SI",L825*(1+'INPUTS Y LISTAS'!$B$15),'Modelo Estadistico'!L825))</f>
        <v/>
      </c>
      <c r="AG825" s="15" t="str">
        <f>IF(M825="","",IF(Z825="SI",M825*(1+'INPUTS Y LISTAS'!$B$15),'Modelo Estadistico'!M825))</f>
        <v/>
      </c>
      <c r="AH825" s="15" t="str">
        <f>IF(N825="","",IF(Z825="SI",N825*(1+'INPUTS Y LISTAS'!$B$15),'Modelo Estadistico'!N825))</f>
        <v/>
      </c>
      <c r="AI825" s="15" t="str">
        <f>IF(O825="","",IF(Z825="SI",O825*(1+'INPUTS Y LISTAS'!$B$15),'Modelo Estadistico'!O825))</f>
        <v/>
      </c>
      <c r="AJ825" s="15" t="str">
        <f>IF(P825="","",IF(Z825="SI",P825*(1+'INPUTS Y LISTAS'!$B$15),'Modelo Estadistico'!P825))</f>
        <v/>
      </c>
      <c r="AK825" s="15" t="str">
        <f>IF(Q825="","",IF(Z825="SI",Q825*(1+'INPUTS Y LISTAS'!$B$15),'Modelo Estadistico'!Q825))</f>
        <v/>
      </c>
      <c r="AL825" s="15" t="str">
        <f>IF(R825="","",IF(Z825="SI",R825*(1+'INPUTS Y LISTAS'!$B$15),'Modelo Estadistico'!R825))</f>
        <v/>
      </c>
      <c r="AM825" s="15" t="str">
        <f>IF(S825="","",IF(Z825="SI",S825*(1+'INPUTS Y LISTAS'!$B$15),'Modelo Estadistico'!S825))</f>
        <v/>
      </c>
      <c r="AN825" s="15" t="str">
        <f>IF(T825="","",IF(Z825="SI",T825*(1+'INPUTS Y LISTAS'!$B$15),'Modelo Estadistico'!T825))</f>
        <v/>
      </c>
      <c r="AO825" s="15" t="str">
        <f>IF(U825="","",IF(Z825="SI",U825*(1+'INPUTS Y LISTAS'!$B$15),'Modelo Estadistico'!U825))</f>
        <v/>
      </c>
      <c r="AP825" s="15" t="str">
        <f>IF(V825="","",IF(Z825="SI",V825*(1+'INPUTS Y LISTAS'!$B$15),'Modelo Estadistico'!V825))</f>
        <v/>
      </c>
      <c r="AQ825" s="15" t="str">
        <f>IF(W825="","",IF(Z825="SI",W825*(1+'INPUTS Y LISTAS'!$B$15),'Modelo Estadistico'!W825))</f>
        <v/>
      </c>
      <c r="AR825" s="15" t="str">
        <f>IF(X825="","",IF(Z825="SI",X825*(1+'INPUTS Y LISTAS'!$B$15),'Modelo Estadistico'!X825))</f>
        <v/>
      </c>
      <c r="AS825" s="71"/>
      <c r="AT825" s="29" t="str">
        <f t="shared" si="754"/>
        <v/>
      </c>
      <c r="AU825" s="15" t="str">
        <f t="shared" si="755"/>
        <v/>
      </c>
      <c r="AV825" s="15" t="str">
        <f t="shared" si="756"/>
        <v/>
      </c>
      <c r="AW825" s="30" t="str">
        <f t="shared" si="757"/>
        <v/>
      </c>
      <c r="AX825" s="28" t="str">
        <f t="shared" si="790"/>
        <v/>
      </c>
      <c r="AY825" s="16" t="str">
        <f t="shared" si="762"/>
        <v/>
      </c>
      <c r="AZ825" s="16" t="str">
        <f t="shared" si="763"/>
        <v/>
      </c>
      <c r="BA825" s="16" t="str">
        <f t="shared" si="764"/>
        <v/>
      </c>
      <c r="BB825" s="16" t="str">
        <f t="shared" si="765"/>
        <v/>
      </c>
      <c r="BC825" s="16" t="str">
        <f t="shared" si="766"/>
        <v/>
      </c>
      <c r="BD825" s="16" t="str">
        <f t="shared" si="767"/>
        <v/>
      </c>
      <c r="BE825" s="16" t="str">
        <f t="shared" si="768"/>
        <v/>
      </c>
      <c r="BF825" s="16" t="str">
        <f t="shared" si="769"/>
        <v/>
      </c>
      <c r="BG825" s="16" t="str">
        <f t="shared" si="770"/>
        <v/>
      </c>
      <c r="BH825" s="16" t="str">
        <f t="shared" si="771"/>
        <v/>
      </c>
      <c r="BI825" s="16" t="str">
        <f t="shared" si="772"/>
        <v/>
      </c>
      <c r="BJ825" s="16" t="str">
        <f t="shared" si="773"/>
        <v/>
      </c>
      <c r="BK825" s="16" t="str">
        <f t="shared" si="774"/>
        <v/>
      </c>
      <c r="BL825" s="16" t="str">
        <f t="shared" si="775"/>
        <v/>
      </c>
      <c r="BM825" s="16"/>
      <c r="BN825" s="16" t="str">
        <f t="shared" si="776"/>
        <v/>
      </c>
      <c r="BO825" s="16" t="str">
        <f t="shared" si="777"/>
        <v/>
      </c>
      <c r="BP825" s="28" t="str">
        <f t="shared" si="778"/>
        <v/>
      </c>
      <c r="BQ825" s="16" t="str">
        <f t="shared" si="779"/>
        <v/>
      </c>
      <c r="BR825" s="16" t="str">
        <f t="shared" si="780"/>
        <v/>
      </c>
      <c r="BS825" s="16" t="str">
        <f t="shared" si="781"/>
        <v/>
      </c>
      <c r="BT825" s="16" t="str">
        <f t="shared" si="782"/>
        <v/>
      </c>
      <c r="BU825" s="16" t="str">
        <f t="shared" si="783"/>
        <v/>
      </c>
      <c r="BV825" s="16" t="str">
        <f t="shared" si="784"/>
        <v/>
      </c>
      <c r="BW825" s="16" t="str">
        <f t="shared" si="785"/>
        <v/>
      </c>
      <c r="BX825" s="16" t="str">
        <f t="shared" si="786"/>
        <v/>
      </c>
      <c r="BY825" s="16" t="str">
        <f t="shared" si="787"/>
        <v/>
      </c>
      <c r="BZ825" s="16" t="str">
        <f t="shared" si="808"/>
        <v/>
      </c>
      <c r="CA825" s="16" t="str">
        <f t="shared" si="808"/>
        <v/>
      </c>
      <c r="CB825" s="16" t="str">
        <f t="shared" si="808"/>
        <v/>
      </c>
      <c r="CC825" s="16" t="str">
        <f t="shared" si="808"/>
        <v/>
      </c>
      <c r="CD825" s="16" t="str">
        <f t="shared" si="808"/>
        <v/>
      </c>
      <c r="CE825" s="16" t="str">
        <f t="shared" si="808"/>
        <v/>
      </c>
      <c r="CF825" s="16" t="str">
        <f t="shared" si="808"/>
        <v/>
      </c>
      <c r="CG825" s="16" t="str">
        <f t="shared" si="808"/>
        <v/>
      </c>
      <c r="CH825" s="66" t="str">
        <f t="shared" si="789"/>
        <v/>
      </c>
      <c r="CI825" s="42" t="str">
        <f t="shared" si="801"/>
        <v/>
      </c>
      <c r="CJ825" s="42" t="str">
        <f t="shared" si="802"/>
        <v/>
      </c>
      <c r="CK825" s="42" t="str">
        <f t="shared" si="803"/>
        <v/>
      </c>
      <c r="CL825" s="42" t="str">
        <f t="shared" si="804"/>
        <v/>
      </c>
      <c r="CM825" s="42" t="str">
        <f t="shared" si="805"/>
        <v/>
      </c>
      <c r="CN825" s="65">
        <f t="shared" si="791"/>
        <v>0</v>
      </c>
      <c r="CO825" s="73"/>
      <c r="CP825" s="41">
        <f t="shared" si="758"/>
        <v>0</v>
      </c>
      <c r="CQ825" s="39">
        <f t="shared" si="759"/>
        <v>0</v>
      </c>
      <c r="CR825" s="40">
        <f t="shared" si="760"/>
        <v>0</v>
      </c>
      <c r="CS825" s="134">
        <f t="shared" si="761"/>
        <v>0</v>
      </c>
      <c r="CT825" s="17"/>
      <c r="CU825" s="129"/>
      <c r="CV825" s="130">
        <f t="shared" si="792"/>
        <v>0</v>
      </c>
      <c r="CW825" s="134">
        <f t="shared" si="793"/>
        <v>0</v>
      </c>
      <c r="CX825" s="131">
        <f>+IF($I$7="SI",'INPUTS Y LISTAS'!$B$31,0)</f>
        <v>0</v>
      </c>
      <c r="CY825" s="132"/>
      <c r="CZ825" s="130">
        <f t="shared" si="794"/>
        <v>0</v>
      </c>
      <c r="DA825" s="134">
        <f t="shared" si="795"/>
        <v>0</v>
      </c>
      <c r="DB825" s="131">
        <f>+IF($I$7="SI",'INPUTS Y LISTAS'!$B$32,0)</f>
        <v>0</v>
      </c>
      <c r="DC825" s="132"/>
      <c r="DD825" s="130">
        <f t="shared" si="796"/>
        <v>0</v>
      </c>
      <c r="DE825" s="134">
        <f t="shared" si="797"/>
        <v>0</v>
      </c>
      <c r="DF825" s="131">
        <f>+IF($I$7="SI",'INPUTS Y LISTAS'!$B$33,0)</f>
        <v>0</v>
      </c>
      <c r="DG825" s="132"/>
      <c r="DH825" s="130">
        <f t="shared" si="798"/>
        <v>0</v>
      </c>
      <c r="DI825" s="134">
        <f t="shared" si="799"/>
        <v>0</v>
      </c>
      <c r="DJ825" s="136">
        <f t="shared" si="800"/>
        <v>0</v>
      </c>
    </row>
    <row r="826" spans="3:114" ht="15.75" hidden="1" outlineLevel="2" x14ac:dyDescent="0.2">
      <c r="C826" s="14">
        <f t="shared" si="807"/>
        <v>812</v>
      </c>
      <c r="D826" s="72"/>
      <c r="E826" s="69">
        <v>1</v>
      </c>
      <c r="F826" s="69"/>
      <c r="G826" s="70"/>
      <c r="H826" s="70"/>
      <c r="I826" s="70"/>
      <c r="J826" s="70"/>
      <c r="K826" s="70"/>
      <c r="L826" s="70"/>
      <c r="M826" s="70"/>
      <c r="N826" s="70"/>
      <c r="O826" s="70"/>
      <c r="P826" s="70"/>
      <c r="Q826" s="70"/>
      <c r="R826" s="70"/>
      <c r="S826" s="70"/>
      <c r="T826" s="70"/>
      <c r="U826" s="70"/>
      <c r="V826" s="70"/>
      <c r="W826" s="70"/>
      <c r="X826" s="70"/>
      <c r="Y826" s="71"/>
      <c r="Z826" s="87" t="s">
        <v>16</v>
      </c>
      <c r="AA826" s="15" t="str">
        <f>IF(G826="","",IF(Z826="SI",G826*(1+'INPUTS Y LISTAS'!$B$15),'Modelo Estadistico'!G826))</f>
        <v/>
      </c>
      <c r="AB826" s="15" t="str">
        <f>IF(H826="","",IF(Z826="SI",H826*(1+'INPUTS Y LISTAS'!$B$15),'Modelo Estadistico'!H826))</f>
        <v/>
      </c>
      <c r="AC826" s="15" t="str">
        <f>IF(I826="","",IF(Z826="SI",I826*(1+'INPUTS Y LISTAS'!$B$15),'Modelo Estadistico'!I826))</f>
        <v/>
      </c>
      <c r="AD826" s="15" t="str">
        <f>IF(J826="","",IF(Z826="SI",J826*(1+'INPUTS Y LISTAS'!$B$15),'Modelo Estadistico'!J826))</f>
        <v/>
      </c>
      <c r="AE826" s="15" t="str">
        <f>IF(K826="","",IF(Z826="SI",K826*(1+'INPUTS Y LISTAS'!$B$15),'Modelo Estadistico'!K826))</f>
        <v/>
      </c>
      <c r="AF826" s="15" t="str">
        <f>IF(L826="","",IF(Z826="SI",L826*(1+'INPUTS Y LISTAS'!$B$15),'Modelo Estadistico'!L826))</f>
        <v/>
      </c>
      <c r="AG826" s="15" t="str">
        <f>IF(M826="","",IF(Z826="SI",M826*(1+'INPUTS Y LISTAS'!$B$15),'Modelo Estadistico'!M826))</f>
        <v/>
      </c>
      <c r="AH826" s="15" t="str">
        <f>IF(N826="","",IF(Z826="SI",N826*(1+'INPUTS Y LISTAS'!$B$15),'Modelo Estadistico'!N826))</f>
        <v/>
      </c>
      <c r="AI826" s="15" t="str">
        <f>IF(O826="","",IF(Z826="SI",O826*(1+'INPUTS Y LISTAS'!$B$15),'Modelo Estadistico'!O826))</f>
        <v/>
      </c>
      <c r="AJ826" s="15" t="str">
        <f>IF(P826="","",IF(Z826="SI",P826*(1+'INPUTS Y LISTAS'!$B$15),'Modelo Estadistico'!P826))</f>
        <v/>
      </c>
      <c r="AK826" s="15" t="str">
        <f>IF(Q826="","",IF(Z826="SI",Q826*(1+'INPUTS Y LISTAS'!$B$15),'Modelo Estadistico'!Q826))</f>
        <v/>
      </c>
      <c r="AL826" s="15" t="str">
        <f>IF(R826="","",IF(Z826="SI",R826*(1+'INPUTS Y LISTAS'!$B$15),'Modelo Estadistico'!R826))</f>
        <v/>
      </c>
      <c r="AM826" s="15" t="str">
        <f>IF(S826="","",IF(Z826="SI",S826*(1+'INPUTS Y LISTAS'!$B$15),'Modelo Estadistico'!S826))</f>
        <v/>
      </c>
      <c r="AN826" s="15" t="str">
        <f>IF(T826="","",IF(Z826="SI",T826*(1+'INPUTS Y LISTAS'!$B$15),'Modelo Estadistico'!T826))</f>
        <v/>
      </c>
      <c r="AO826" s="15" t="str">
        <f>IF(U826="","",IF(Z826="SI",U826*(1+'INPUTS Y LISTAS'!$B$15),'Modelo Estadistico'!U826))</f>
        <v/>
      </c>
      <c r="AP826" s="15" t="str">
        <f>IF(V826="","",IF(Z826="SI",V826*(1+'INPUTS Y LISTAS'!$B$15),'Modelo Estadistico'!V826))</f>
        <v/>
      </c>
      <c r="AQ826" s="15" t="str">
        <f>IF(W826="","",IF(Z826="SI",W826*(1+'INPUTS Y LISTAS'!$B$15),'Modelo Estadistico'!W826))</f>
        <v/>
      </c>
      <c r="AR826" s="15" t="str">
        <f>IF(X826="","",IF(Z826="SI",X826*(1+'INPUTS Y LISTAS'!$B$15),'Modelo Estadistico'!X826))</f>
        <v/>
      </c>
      <c r="AS826" s="71"/>
      <c r="AT826" s="29" t="str">
        <f t="shared" si="754"/>
        <v/>
      </c>
      <c r="AU826" s="15" t="str">
        <f t="shared" si="755"/>
        <v/>
      </c>
      <c r="AV826" s="15" t="str">
        <f t="shared" si="756"/>
        <v/>
      </c>
      <c r="AW826" s="30" t="str">
        <f t="shared" si="757"/>
        <v/>
      </c>
      <c r="AX826" s="28" t="str">
        <f t="shared" si="790"/>
        <v/>
      </c>
      <c r="AY826" s="16" t="str">
        <f t="shared" si="762"/>
        <v/>
      </c>
      <c r="AZ826" s="16" t="str">
        <f t="shared" si="763"/>
        <v/>
      </c>
      <c r="BA826" s="16" t="str">
        <f t="shared" si="764"/>
        <v/>
      </c>
      <c r="BB826" s="16" t="str">
        <f t="shared" si="765"/>
        <v/>
      </c>
      <c r="BC826" s="16" t="str">
        <f t="shared" si="766"/>
        <v/>
      </c>
      <c r="BD826" s="16" t="str">
        <f t="shared" si="767"/>
        <v/>
      </c>
      <c r="BE826" s="16" t="str">
        <f t="shared" si="768"/>
        <v/>
      </c>
      <c r="BF826" s="16" t="str">
        <f t="shared" si="769"/>
        <v/>
      </c>
      <c r="BG826" s="16" t="str">
        <f t="shared" si="770"/>
        <v/>
      </c>
      <c r="BH826" s="16" t="str">
        <f t="shared" si="771"/>
        <v/>
      </c>
      <c r="BI826" s="16" t="str">
        <f t="shared" si="772"/>
        <v/>
      </c>
      <c r="BJ826" s="16" t="str">
        <f t="shared" si="773"/>
        <v/>
      </c>
      <c r="BK826" s="16" t="str">
        <f t="shared" si="774"/>
        <v/>
      </c>
      <c r="BL826" s="16" t="str">
        <f t="shared" si="775"/>
        <v/>
      </c>
      <c r="BM826" s="16"/>
      <c r="BN826" s="16" t="str">
        <f t="shared" si="776"/>
        <v/>
      </c>
      <c r="BO826" s="16" t="str">
        <f t="shared" si="777"/>
        <v/>
      </c>
      <c r="BP826" s="28" t="str">
        <f t="shared" si="778"/>
        <v/>
      </c>
      <c r="BQ826" s="16" t="str">
        <f t="shared" si="779"/>
        <v/>
      </c>
      <c r="BR826" s="16" t="str">
        <f t="shared" si="780"/>
        <v/>
      </c>
      <c r="BS826" s="16" t="str">
        <f t="shared" si="781"/>
        <v/>
      </c>
      <c r="BT826" s="16" t="str">
        <f t="shared" si="782"/>
        <v/>
      </c>
      <c r="BU826" s="16" t="str">
        <f t="shared" si="783"/>
        <v/>
      </c>
      <c r="BV826" s="16" t="str">
        <f t="shared" si="784"/>
        <v/>
      </c>
      <c r="BW826" s="16" t="str">
        <f t="shared" si="785"/>
        <v/>
      </c>
      <c r="BX826" s="16" t="str">
        <f t="shared" si="786"/>
        <v/>
      </c>
      <c r="BY826" s="16" t="str">
        <f t="shared" si="787"/>
        <v/>
      </c>
      <c r="BZ826" s="16" t="str">
        <f t="shared" si="808"/>
        <v/>
      </c>
      <c r="CA826" s="16" t="str">
        <f t="shared" si="808"/>
        <v/>
      </c>
      <c r="CB826" s="16" t="str">
        <f t="shared" si="808"/>
        <v/>
      </c>
      <c r="CC826" s="16" t="str">
        <f t="shared" si="808"/>
        <v/>
      </c>
      <c r="CD826" s="16" t="str">
        <f t="shared" si="808"/>
        <v/>
      </c>
      <c r="CE826" s="16" t="str">
        <f t="shared" si="808"/>
        <v/>
      </c>
      <c r="CF826" s="16" t="str">
        <f t="shared" si="808"/>
        <v/>
      </c>
      <c r="CG826" s="16" t="str">
        <f t="shared" si="808"/>
        <v/>
      </c>
      <c r="CH826" s="66" t="str">
        <f t="shared" si="789"/>
        <v/>
      </c>
      <c r="CI826" s="42" t="str">
        <f t="shared" si="801"/>
        <v/>
      </c>
      <c r="CJ826" s="42" t="str">
        <f t="shared" si="802"/>
        <v/>
      </c>
      <c r="CK826" s="42" t="str">
        <f t="shared" si="803"/>
        <v/>
      </c>
      <c r="CL826" s="42" t="str">
        <f t="shared" si="804"/>
        <v/>
      </c>
      <c r="CM826" s="42" t="str">
        <f t="shared" si="805"/>
        <v/>
      </c>
      <c r="CN826" s="65">
        <f t="shared" si="791"/>
        <v>0</v>
      </c>
      <c r="CO826" s="73"/>
      <c r="CP826" s="41">
        <f t="shared" si="758"/>
        <v>0</v>
      </c>
      <c r="CQ826" s="39">
        <f t="shared" si="759"/>
        <v>0</v>
      </c>
      <c r="CR826" s="40">
        <f t="shared" si="760"/>
        <v>0</v>
      </c>
      <c r="CS826" s="134">
        <f t="shared" si="761"/>
        <v>0</v>
      </c>
      <c r="CT826" s="17"/>
      <c r="CU826" s="129"/>
      <c r="CV826" s="130">
        <f t="shared" si="792"/>
        <v>0</v>
      </c>
      <c r="CW826" s="134">
        <f t="shared" si="793"/>
        <v>0</v>
      </c>
      <c r="CX826" s="131">
        <f>+IF($I$7="SI",'INPUTS Y LISTAS'!$B$31,0)</f>
        <v>0</v>
      </c>
      <c r="CY826" s="132"/>
      <c r="CZ826" s="130">
        <f t="shared" si="794"/>
        <v>0</v>
      </c>
      <c r="DA826" s="134">
        <f t="shared" si="795"/>
        <v>0</v>
      </c>
      <c r="DB826" s="131">
        <f>+IF($I$7="SI",'INPUTS Y LISTAS'!$B$32,0)</f>
        <v>0</v>
      </c>
      <c r="DC826" s="132"/>
      <c r="DD826" s="130">
        <f t="shared" si="796"/>
        <v>0</v>
      </c>
      <c r="DE826" s="134">
        <f t="shared" si="797"/>
        <v>0</v>
      </c>
      <c r="DF826" s="131">
        <f>+IF($I$7="SI",'INPUTS Y LISTAS'!$B$33,0)</f>
        <v>0</v>
      </c>
      <c r="DG826" s="132"/>
      <c r="DH826" s="130">
        <f t="shared" si="798"/>
        <v>0</v>
      </c>
      <c r="DI826" s="134">
        <f t="shared" si="799"/>
        <v>0</v>
      </c>
      <c r="DJ826" s="136">
        <f t="shared" si="800"/>
        <v>0</v>
      </c>
    </row>
    <row r="827" spans="3:114" ht="15.75" hidden="1" outlineLevel="2" x14ac:dyDescent="0.2">
      <c r="C827" s="14">
        <f t="shared" si="807"/>
        <v>813</v>
      </c>
      <c r="D827" s="72"/>
      <c r="E827" s="69">
        <v>1</v>
      </c>
      <c r="F827" s="69"/>
      <c r="G827" s="70"/>
      <c r="H827" s="70"/>
      <c r="I827" s="70"/>
      <c r="J827" s="70"/>
      <c r="K827" s="70"/>
      <c r="L827" s="70"/>
      <c r="M827" s="70"/>
      <c r="N827" s="70"/>
      <c r="O827" s="70"/>
      <c r="P827" s="70"/>
      <c r="Q827" s="70"/>
      <c r="R827" s="70"/>
      <c r="S827" s="70"/>
      <c r="T827" s="70"/>
      <c r="U827" s="70"/>
      <c r="V827" s="70"/>
      <c r="W827" s="70"/>
      <c r="X827" s="70"/>
      <c r="Y827" s="71"/>
      <c r="Z827" s="87" t="s">
        <v>16</v>
      </c>
      <c r="AA827" s="15" t="str">
        <f>IF(G827="","",IF(Z827="SI",G827*(1+'INPUTS Y LISTAS'!$B$15),'Modelo Estadistico'!G827))</f>
        <v/>
      </c>
      <c r="AB827" s="15" t="str">
        <f>IF(H827="","",IF(Z827="SI",H827*(1+'INPUTS Y LISTAS'!$B$15),'Modelo Estadistico'!H827))</f>
        <v/>
      </c>
      <c r="AC827" s="15" t="str">
        <f>IF(I827="","",IF(Z827="SI",I827*(1+'INPUTS Y LISTAS'!$B$15),'Modelo Estadistico'!I827))</f>
        <v/>
      </c>
      <c r="AD827" s="15" t="str">
        <f>IF(J827="","",IF(Z827="SI",J827*(1+'INPUTS Y LISTAS'!$B$15),'Modelo Estadistico'!J827))</f>
        <v/>
      </c>
      <c r="AE827" s="15" t="str">
        <f>IF(K827="","",IF(Z827="SI",K827*(1+'INPUTS Y LISTAS'!$B$15),'Modelo Estadistico'!K827))</f>
        <v/>
      </c>
      <c r="AF827" s="15" t="str">
        <f>IF(L827="","",IF(Z827="SI",L827*(1+'INPUTS Y LISTAS'!$B$15),'Modelo Estadistico'!L827))</f>
        <v/>
      </c>
      <c r="AG827" s="15" t="str">
        <f>IF(M827="","",IF(Z827="SI",M827*(1+'INPUTS Y LISTAS'!$B$15),'Modelo Estadistico'!M827))</f>
        <v/>
      </c>
      <c r="AH827" s="15" t="str">
        <f>IF(N827="","",IF(Z827="SI",N827*(1+'INPUTS Y LISTAS'!$B$15),'Modelo Estadistico'!N827))</f>
        <v/>
      </c>
      <c r="AI827" s="15" t="str">
        <f>IF(O827="","",IF(Z827="SI",O827*(1+'INPUTS Y LISTAS'!$B$15),'Modelo Estadistico'!O827))</f>
        <v/>
      </c>
      <c r="AJ827" s="15" t="str">
        <f>IF(P827="","",IF(Z827="SI",P827*(1+'INPUTS Y LISTAS'!$B$15),'Modelo Estadistico'!P827))</f>
        <v/>
      </c>
      <c r="AK827" s="15" t="str">
        <f>IF(Q827="","",IF(Z827="SI",Q827*(1+'INPUTS Y LISTAS'!$B$15),'Modelo Estadistico'!Q827))</f>
        <v/>
      </c>
      <c r="AL827" s="15" t="str">
        <f>IF(R827="","",IF(Z827="SI",R827*(1+'INPUTS Y LISTAS'!$B$15),'Modelo Estadistico'!R827))</f>
        <v/>
      </c>
      <c r="AM827" s="15" t="str">
        <f>IF(S827="","",IF(Z827="SI",S827*(1+'INPUTS Y LISTAS'!$B$15),'Modelo Estadistico'!S827))</f>
        <v/>
      </c>
      <c r="AN827" s="15" t="str">
        <f>IF(T827="","",IF(Z827="SI",T827*(1+'INPUTS Y LISTAS'!$B$15),'Modelo Estadistico'!T827))</f>
        <v/>
      </c>
      <c r="AO827" s="15" t="str">
        <f>IF(U827="","",IF(Z827="SI",U827*(1+'INPUTS Y LISTAS'!$B$15),'Modelo Estadistico'!U827))</f>
        <v/>
      </c>
      <c r="AP827" s="15" t="str">
        <f>IF(V827="","",IF(Z827="SI",V827*(1+'INPUTS Y LISTAS'!$B$15),'Modelo Estadistico'!V827))</f>
        <v/>
      </c>
      <c r="AQ827" s="15" t="str">
        <f>IF(W827="","",IF(Z827="SI",W827*(1+'INPUTS Y LISTAS'!$B$15),'Modelo Estadistico'!W827))</f>
        <v/>
      </c>
      <c r="AR827" s="15" t="str">
        <f>IF(X827="","",IF(Z827="SI",X827*(1+'INPUTS Y LISTAS'!$B$15),'Modelo Estadistico'!X827))</f>
        <v/>
      </c>
      <c r="AS827" s="71"/>
      <c r="AT827" s="29" t="str">
        <f t="shared" si="754"/>
        <v/>
      </c>
      <c r="AU827" s="15" t="str">
        <f t="shared" si="755"/>
        <v/>
      </c>
      <c r="AV827" s="15" t="str">
        <f t="shared" si="756"/>
        <v/>
      </c>
      <c r="AW827" s="30" t="str">
        <f t="shared" si="757"/>
        <v/>
      </c>
      <c r="AX827" s="28" t="str">
        <f t="shared" si="790"/>
        <v/>
      </c>
      <c r="AY827" s="16" t="str">
        <f t="shared" si="762"/>
        <v/>
      </c>
      <c r="AZ827" s="16" t="str">
        <f t="shared" si="763"/>
        <v/>
      </c>
      <c r="BA827" s="16" t="str">
        <f t="shared" si="764"/>
        <v/>
      </c>
      <c r="BB827" s="16" t="str">
        <f t="shared" si="765"/>
        <v/>
      </c>
      <c r="BC827" s="16" t="str">
        <f t="shared" si="766"/>
        <v/>
      </c>
      <c r="BD827" s="16" t="str">
        <f t="shared" si="767"/>
        <v/>
      </c>
      <c r="BE827" s="16" t="str">
        <f t="shared" si="768"/>
        <v/>
      </c>
      <c r="BF827" s="16" t="str">
        <f t="shared" si="769"/>
        <v/>
      </c>
      <c r="BG827" s="16" t="str">
        <f t="shared" si="770"/>
        <v/>
      </c>
      <c r="BH827" s="16" t="str">
        <f t="shared" si="771"/>
        <v/>
      </c>
      <c r="BI827" s="16" t="str">
        <f t="shared" si="772"/>
        <v/>
      </c>
      <c r="BJ827" s="16" t="str">
        <f t="shared" si="773"/>
        <v/>
      </c>
      <c r="BK827" s="16" t="str">
        <f t="shared" si="774"/>
        <v/>
      </c>
      <c r="BL827" s="16" t="str">
        <f t="shared" si="775"/>
        <v/>
      </c>
      <c r="BM827" s="16"/>
      <c r="BN827" s="16" t="str">
        <f t="shared" si="776"/>
        <v/>
      </c>
      <c r="BO827" s="16" t="str">
        <f t="shared" si="777"/>
        <v/>
      </c>
      <c r="BP827" s="28" t="str">
        <f t="shared" si="778"/>
        <v/>
      </c>
      <c r="BQ827" s="16" t="str">
        <f t="shared" si="779"/>
        <v/>
      </c>
      <c r="BR827" s="16" t="str">
        <f t="shared" si="780"/>
        <v/>
      </c>
      <c r="BS827" s="16" t="str">
        <f t="shared" si="781"/>
        <v/>
      </c>
      <c r="BT827" s="16" t="str">
        <f t="shared" si="782"/>
        <v/>
      </c>
      <c r="BU827" s="16" t="str">
        <f t="shared" si="783"/>
        <v/>
      </c>
      <c r="BV827" s="16" t="str">
        <f t="shared" si="784"/>
        <v/>
      </c>
      <c r="BW827" s="16" t="str">
        <f t="shared" si="785"/>
        <v/>
      </c>
      <c r="BX827" s="16" t="str">
        <f t="shared" si="786"/>
        <v/>
      </c>
      <c r="BY827" s="16" t="str">
        <f t="shared" si="787"/>
        <v/>
      </c>
      <c r="BZ827" s="16" t="str">
        <f t="shared" si="808"/>
        <v/>
      </c>
      <c r="CA827" s="16" t="str">
        <f t="shared" si="808"/>
        <v/>
      </c>
      <c r="CB827" s="16" t="str">
        <f t="shared" si="808"/>
        <v/>
      </c>
      <c r="CC827" s="16" t="str">
        <f t="shared" si="808"/>
        <v/>
      </c>
      <c r="CD827" s="16" t="str">
        <f t="shared" si="808"/>
        <v/>
      </c>
      <c r="CE827" s="16" t="str">
        <f t="shared" si="808"/>
        <v/>
      </c>
      <c r="CF827" s="16" t="str">
        <f t="shared" si="808"/>
        <v/>
      </c>
      <c r="CG827" s="16" t="str">
        <f t="shared" si="808"/>
        <v/>
      </c>
      <c r="CH827" s="66" t="str">
        <f t="shared" si="789"/>
        <v/>
      </c>
      <c r="CI827" s="42" t="str">
        <f t="shared" si="801"/>
        <v/>
      </c>
      <c r="CJ827" s="42" t="str">
        <f t="shared" si="802"/>
        <v/>
      </c>
      <c r="CK827" s="42" t="str">
        <f t="shared" si="803"/>
        <v/>
      </c>
      <c r="CL827" s="42" t="str">
        <f t="shared" si="804"/>
        <v/>
      </c>
      <c r="CM827" s="42" t="str">
        <f t="shared" si="805"/>
        <v/>
      </c>
      <c r="CN827" s="65">
        <f t="shared" si="791"/>
        <v>0</v>
      </c>
      <c r="CO827" s="73"/>
      <c r="CP827" s="41">
        <f t="shared" si="758"/>
        <v>0</v>
      </c>
      <c r="CQ827" s="39">
        <f t="shared" si="759"/>
        <v>0</v>
      </c>
      <c r="CR827" s="40">
        <f t="shared" si="760"/>
        <v>0</v>
      </c>
      <c r="CS827" s="134">
        <f t="shared" si="761"/>
        <v>0</v>
      </c>
      <c r="CT827" s="17"/>
      <c r="CU827" s="129"/>
      <c r="CV827" s="130">
        <f t="shared" si="792"/>
        <v>0</v>
      </c>
      <c r="CW827" s="134">
        <f t="shared" si="793"/>
        <v>0</v>
      </c>
      <c r="CX827" s="131">
        <f>+IF($I$7="SI",'INPUTS Y LISTAS'!$B$31,0)</f>
        <v>0</v>
      </c>
      <c r="CY827" s="132"/>
      <c r="CZ827" s="130">
        <f t="shared" si="794"/>
        <v>0</v>
      </c>
      <c r="DA827" s="134">
        <f t="shared" si="795"/>
        <v>0</v>
      </c>
      <c r="DB827" s="131">
        <f>+IF($I$7="SI",'INPUTS Y LISTAS'!$B$32,0)</f>
        <v>0</v>
      </c>
      <c r="DC827" s="132"/>
      <c r="DD827" s="130">
        <f t="shared" si="796"/>
        <v>0</v>
      </c>
      <c r="DE827" s="134">
        <f t="shared" si="797"/>
        <v>0</v>
      </c>
      <c r="DF827" s="131">
        <f>+IF($I$7="SI",'INPUTS Y LISTAS'!$B$33,0)</f>
        <v>0</v>
      </c>
      <c r="DG827" s="132"/>
      <c r="DH827" s="130">
        <f t="shared" si="798"/>
        <v>0</v>
      </c>
      <c r="DI827" s="134">
        <f t="shared" si="799"/>
        <v>0</v>
      </c>
      <c r="DJ827" s="136">
        <f t="shared" si="800"/>
        <v>0</v>
      </c>
    </row>
    <row r="828" spans="3:114" ht="15.75" hidden="1" outlineLevel="2" x14ac:dyDescent="0.2">
      <c r="C828" s="14">
        <f t="shared" si="807"/>
        <v>814</v>
      </c>
      <c r="D828" s="72"/>
      <c r="E828" s="69">
        <v>1</v>
      </c>
      <c r="F828" s="69"/>
      <c r="G828" s="70"/>
      <c r="H828" s="70"/>
      <c r="I828" s="70"/>
      <c r="J828" s="70"/>
      <c r="K828" s="70"/>
      <c r="L828" s="70"/>
      <c r="M828" s="70"/>
      <c r="N828" s="70"/>
      <c r="O828" s="70"/>
      <c r="P828" s="70"/>
      <c r="Q828" s="70"/>
      <c r="R828" s="70"/>
      <c r="S828" s="70"/>
      <c r="T828" s="70"/>
      <c r="U828" s="70"/>
      <c r="V828" s="70"/>
      <c r="W828" s="70"/>
      <c r="X828" s="70"/>
      <c r="Y828" s="71"/>
      <c r="Z828" s="87" t="s">
        <v>16</v>
      </c>
      <c r="AA828" s="15" t="str">
        <f>IF(G828="","",IF(Z828="SI",G828*(1+'INPUTS Y LISTAS'!$B$15),'Modelo Estadistico'!G828))</f>
        <v/>
      </c>
      <c r="AB828" s="15" t="str">
        <f>IF(H828="","",IF(Z828="SI",H828*(1+'INPUTS Y LISTAS'!$B$15),'Modelo Estadistico'!H828))</f>
        <v/>
      </c>
      <c r="AC828" s="15" t="str">
        <f>IF(I828="","",IF(Z828="SI",I828*(1+'INPUTS Y LISTAS'!$B$15),'Modelo Estadistico'!I828))</f>
        <v/>
      </c>
      <c r="AD828" s="15" t="str">
        <f>IF(J828="","",IF(Z828="SI",J828*(1+'INPUTS Y LISTAS'!$B$15),'Modelo Estadistico'!J828))</f>
        <v/>
      </c>
      <c r="AE828" s="15" t="str">
        <f>IF(K828="","",IF(Z828="SI",K828*(1+'INPUTS Y LISTAS'!$B$15),'Modelo Estadistico'!K828))</f>
        <v/>
      </c>
      <c r="AF828" s="15" t="str">
        <f>IF(L828="","",IF(Z828="SI",L828*(1+'INPUTS Y LISTAS'!$B$15),'Modelo Estadistico'!L828))</f>
        <v/>
      </c>
      <c r="AG828" s="15" t="str">
        <f>IF(M828="","",IF(Z828="SI",M828*(1+'INPUTS Y LISTAS'!$B$15),'Modelo Estadistico'!M828))</f>
        <v/>
      </c>
      <c r="AH828" s="15" t="str">
        <f>IF(N828="","",IF(Z828="SI",N828*(1+'INPUTS Y LISTAS'!$B$15),'Modelo Estadistico'!N828))</f>
        <v/>
      </c>
      <c r="AI828" s="15" t="str">
        <f>IF(O828="","",IF(Z828="SI",O828*(1+'INPUTS Y LISTAS'!$B$15),'Modelo Estadistico'!O828))</f>
        <v/>
      </c>
      <c r="AJ828" s="15" t="str">
        <f>IF(P828="","",IF(Z828="SI",P828*(1+'INPUTS Y LISTAS'!$B$15),'Modelo Estadistico'!P828))</f>
        <v/>
      </c>
      <c r="AK828" s="15" t="str">
        <f>IF(Q828="","",IF(Z828="SI",Q828*(1+'INPUTS Y LISTAS'!$B$15),'Modelo Estadistico'!Q828))</f>
        <v/>
      </c>
      <c r="AL828" s="15" t="str">
        <f>IF(R828="","",IF(Z828="SI",R828*(1+'INPUTS Y LISTAS'!$B$15),'Modelo Estadistico'!R828))</f>
        <v/>
      </c>
      <c r="AM828" s="15" t="str">
        <f>IF(S828="","",IF(Z828="SI",S828*(1+'INPUTS Y LISTAS'!$B$15),'Modelo Estadistico'!S828))</f>
        <v/>
      </c>
      <c r="AN828" s="15" t="str">
        <f>IF(T828="","",IF(Z828="SI",T828*(1+'INPUTS Y LISTAS'!$B$15),'Modelo Estadistico'!T828))</f>
        <v/>
      </c>
      <c r="AO828" s="15" t="str">
        <f>IF(U828="","",IF(Z828="SI",U828*(1+'INPUTS Y LISTAS'!$B$15),'Modelo Estadistico'!U828))</f>
        <v/>
      </c>
      <c r="AP828" s="15" t="str">
        <f>IF(V828="","",IF(Z828="SI",V828*(1+'INPUTS Y LISTAS'!$B$15),'Modelo Estadistico'!V828))</f>
        <v/>
      </c>
      <c r="AQ828" s="15" t="str">
        <f>IF(W828="","",IF(Z828="SI",W828*(1+'INPUTS Y LISTAS'!$B$15),'Modelo Estadistico'!W828))</f>
        <v/>
      </c>
      <c r="AR828" s="15" t="str">
        <f>IF(X828="","",IF(Z828="SI",X828*(1+'INPUTS Y LISTAS'!$B$15),'Modelo Estadistico'!X828))</f>
        <v/>
      </c>
      <c r="AS828" s="71"/>
      <c r="AT828" s="29" t="str">
        <f t="shared" si="754"/>
        <v/>
      </c>
      <c r="AU828" s="15" t="str">
        <f t="shared" si="755"/>
        <v/>
      </c>
      <c r="AV828" s="15" t="str">
        <f t="shared" si="756"/>
        <v/>
      </c>
      <c r="AW828" s="30" t="str">
        <f t="shared" si="757"/>
        <v/>
      </c>
      <c r="AX828" s="28" t="str">
        <f t="shared" si="790"/>
        <v/>
      </c>
      <c r="AY828" s="16" t="str">
        <f t="shared" si="762"/>
        <v/>
      </c>
      <c r="AZ828" s="16" t="str">
        <f t="shared" si="763"/>
        <v/>
      </c>
      <c r="BA828" s="16" t="str">
        <f t="shared" si="764"/>
        <v/>
      </c>
      <c r="BB828" s="16" t="str">
        <f t="shared" si="765"/>
        <v/>
      </c>
      <c r="BC828" s="16" t="str">
        <f t="shared" si="766"/>
        <v/>
      </c>
      <c r="BD828" s="16" t="str">
        <f t="shared" si="767"/>
        <v/>
      </c>
      <c r="BE828" s="16" t="str">
        <f t="shared" si="768"/>
        <v/>
      </c>
      <c r="BF828" s="16" t="str">
        <f t="shared" si="769"/>
        <v/>
      </c>
      <c r="BG828" s="16" t="str">
        <f t="shared" si="770"/>
        <v/>
      </c>
      <c r="BH828" s="16" t="str">
        <f t="shared" si="771"/>
        <v/>
      </c>
      <c r="BI828" s="16" t="str">
        <f t="shared" si="772"/>
        <v/>
      </c>
      <c r="BJ828" s="16" t="str">
        <f t="shared" si="773"/>
        <v/>
      </c>
      <c r="BK828" s="16" t="str">
        <f t="shared" si="774"/>
        <v/>
      </c>
      <c r="BL828" s="16" t="str">
        <f t="shared" si="775"/>
        <v/>
      </c>
      <c r="BM828" s="16"/>
      <c r="BN828" s="16" t="str">
        <f t="shared" si="776"/>
        <v/>
      </c>
      <c r="BO828" s="16" t="str">
        <f t="shared" si="777"/>
        <v/>
      </c>
      <c r="BP828" s="28" t="str">
        <f t="shared" si="778"/>
        <v/>
      </c>
      <c r="BQ828" s="16" t="str">
        <f t="shared" si="779"/>
        <v/>
      </c>
      <c r="BR828" s="16" t="str">
        <f t="shared" si="780"/>
        <v/>
      </c>
      <c r="BS828" s="16" t="str">
        <f t="shared" si="781"/>
        <v/>
      </c>
      <c r="BT828" s="16" t="str">
        <f t="shared" si="782"/>
        <v/>
      </c>
      <c r="BU828" s="16" t="str">
        <f t="shared" si="783"/>
        <v/>
      </c>
      <c r="BV828" s="16" t="str">
        <f t="shared" si="784"/>
        <v/>
      </c>
      <c r="BW828" s="16" t="str">
        <f t="shared" si="785"/>
        <v/>
      </c>
      <c r="BX828" s="16" t="str">
        <f t="shared" si="786"/>
        <v/>
      </c>
      <c r="BY828" s="16" t="str">
        <f t="shared" si="787"/>
        <v/>
      </c>
      <c r="BZ828" s="16" t="str">
        <f t="shared" si="808"/>
        <v/>
      </c>
      <c r="CA828" s="16" t="str">
        <f t="shared" si="808"/>
        <v/>
      </c>
      <c r="CB828" s="16" t="str">
        <f t="shared" si="808"/>
        <v/>
      </c>
      <c r="CC828" s="16" t="str">
        <f t="shared" si="808"/>
        <v/>
      </c>
      <c r="CD828" s="16" t="str">
        <f t="shared" si="808"/>
        <v/>
      </c>
      <c r="CE828" s="16" t="str">
        <f t="shared" si="808"/>
        <v/>
      </c>
      <c r="CF828" s="16" t="str">
        <f t="shared" si="808"/>
        <v/>
      </c>
      <c r="CG828" s="16" t="str">
        <f t="shared" si="808"/>
        <v/>
      </c>
      <c r="CH828" s="66" t="str">
        <f t="shared" si="789"/>
        <v/>
      </c>
      <c r="CI828" s="42" t="str">
        <f t="shared" si="801"/>
        <v/>
      </c>
      <c r="CJ828" s="42" t="str">
        <f t="shared" si="802"/>
        <v/>
      </c>
      <c r="CK828" s="42" t="str">
        <f t="shared" si="803"/>
        <v/>
      </c>
      <c r="CL828" s="42" t="str">
        <f t="shared" si="804"/>
        <v/>
      </c>
      <c r="CM828" s="42" t="str">
        <f t="shared" si="805"/>
        <v/>
      </c>
      <c r="CN828" s="65">
        <f t="shared" si="791"/>
        <v>0</v>
      </c>
      <c r="CO828" s="73"/>
      <c r="CP828" s="41">
        <f t="shared" si="758"/>
        <v>0</v>
      </c>
      <c r="CQ828" s="39">
        <f t="shared" si="759"/>
        <v>0</v>
      </c>
      <c r="CR828" s="40">
        <f t="shared" si="760"/>
        <v>0</v>
      </c>
      <c r="CS828" s="134">
        <f t="shared" si="761"/>
        <v>0</v>
      </c>
      <c r="CT828" s="17"/>
      <c r="CU828" s="129"/>
      <c r="CV828" s="130">
        <f t="shared" si="792"/>
        <v>0</v>
      </c>
      <c r="CW828" s="134">
        <f t="shared" si="793"/>
        <v>0</v>
      </c>
      <c r="CX828" s="131">
        <f>+IF($I$7="SI",'INPUTS Y LISTAS'!$B$31,0)</f>
        <v>0</v>
      </c>
      <c r="CY828" s="132"/>
      <c r="CZ828" s="130">
        <f t="shared" si="794"/>
        <v>0</v>
      </c>
      <c r="DA828" s="134">
        <f t="shared" si="795"/>
        <v>0</v>
      </c>
      <c r="DB828" s="131">
        <f>+IF($I$7="SI",'INPUTS Y LISTAS'!$B$32,0)</f>
        <v>0</v>
      </c>
      <c r="DC828" s="132"/>
      <c r="DD828" s="130">
        <f t="shared" si="796"/>
        <v>0</v>
      </c>
      <c r="DE828" s="134">
        <f t="shared" si="797"/>
        <v>0</v>
      </c>
      <c r="DF828" s="131">
        <f>+IF($I$7="SI",'INPUTS Y LISTAS'!$B$33,0)</f>
        <v>0</v>
      </c>
      <c r="DG828" s="132"/>
      <c r="DH828" s="130">
        <f t="shared" si="798"/>
        <v>0</v>
      </c>
      <c r="DI828" s="134">
        <f t="shared" si="799"/>
        <v>0</v>
      </c>
      <c r="DJ828" s="136">
        <f t="shared" si="800"/>
        <v>0</v>
      </c>
    </row>
    <row r="829" spans="3:114" ht="15.75" hidden="1" outlineLevel="2" x14ac:dyDescent="0.2">
      <c r="C829" s="14">
        <f t="shared" si="807"/>
        <v>815</v>
      </c>
      <c r="D829" s="72"/>
      <c r="E829" s="69">
        <v>1</v>
      </c>
      <c r="F829" s="69"/>
      <c r="G829" s="70"/>
      <c r="H829" s="70"/>
      <c r="I829" s="70"/>
      <c r="J829" s="70"/>
      <c r="K829" s="70"/>
      <c r="L829" s="70"/>
      <c r="M829" s="70"/>
      <c r="N829" s="70"/>
      <c r="O829" s="70"/>
      <c r="P829" s="70"/>
      <c r="Q829" s="70"/>
      <c r="R829" s="70"/>
      <c r="S829" s="70"/>
      <c r="T829" s="70"/>
      <c r="U829" s="70"/>
      <c r="V829" s="70"/>
      <c r="W829" s="70"/>
      <c r="X829" s="70"/>
      <c r="Y829" s="71"/>
      <c r="Z829" s="87" t="s">
        <v>16</v>
      </c>
      <c r="AA829" s="15" t="str">
        <f>IF(G829="","",IF(Z829="SI",G829*(1+'INPUTS Y LISTAS'!$B$15),'Modelo Estadistico'!G829))</f>
        <v/>
      </c>
      <c r="AB829" s="15" t="str">
        <f>IF(H829="","",IF(Z829="SI",H829*(1+'INPUTS Y LISTAS'!$B$15),'Modelo Estadistico'!H829))</f>
        <v/>
      </c>
      <c r="AC829" s="15" t="str">
        <f>IF(I829="","",IF(Z829="SI",I829*(1+'INPUTS Y LISTAS'!$B$15),'Modelo Estadistico'!I829))</f>
        <v/>
      </c>
      <c r="AD829" s="15" t="str">
        <f>IF(J829="","",IF(Z829="SI",J829*(1+'INPUTS Y LISTAS'!$B$15),'Modelo Estadistico'!J829))</f>
        <v/>
      </c>
      <c r="AE829" s="15" t="str">
        <f>IF(K829="","",IF(Z829="SI",K829*(1+'INPUTS Y LISTAS'!$B$15),'Modelo Estadistico'!K829))</f>
        <v/>
      </c>
      <c r="AF829" s="15" t="str">
        <f>IF(L829="","",IF(Z829="SI",L829*(1+'INPUTS Y LISTAS'!$B$15),'Modelo Estadistico'!L829))</f>
        <v/>
      </c>
      <c r="AG829" s="15" t="str">
        <f>IF(M829="","",IF(Z829="SI",M829*(1+'INPUTS Y LISTAS'!$B$15),'Modelo Estadistico'!M829))</f>
        <v/>
      </c>
      <c r="AH829" s="15" t="str">
        <f>IF(N829="","",IF(Z829="SI",N829*(1+'INPUTS Y LISTAS'!$B$15),'Modelo Estadistico'!N829))</f>
        <v/>
      </c>
      <c r="AI829" s="15" t="str">
        <f>IF(O829="","",IF(Z829="SI",O829*(1+'INPUTS Y LISTAS'!$B$15),'Modelo Estadistico'!O829))</f>
        <v/>
      </c>
      <c r="AJ829" s="15" t="str">
        <f>IF(P829="","",IF(Z829="SI",P829*(1+'INPUTS Y LISTAS'!$B$15),'Modelo Estadistico'!P829))</f>
        <v/>
      </c>
      <c r="AK829" s="15" t="str">
        <f>IF(Q829="","",IF(Z829="SI",Q829*(1+'INPUTS Y LISTAS'!$B$15),'Modelo Estadistico'!Q829))</f>
        <v/>
      </c>
      <c r="AL829" s="15" t="str">
        <f>IF(R829="","",IF(Z829="SI",R829*(1+'INPUTS Y LISTAS'!$B$15),'Modelo Estadistico'!R829))</f>
        <v/>
      </c>
      <c r="AM829" s="15" t="str">
        <f>IF(S829="","",IF(Z829="SI",S829*(1+'INPUTS Y LISTAS'!$B$15),'Modelo Estadistico'!S829))</f>
        <v/>
      </c>
      <c r="AN829" s="15" t="str">
        <f>IF(T829="","",IF(Z829="SI",T829*(1+'INPUTS Y LISTAS'!$B$15),'Modelo Estadistico'!T829))</f>
        <v/>
      </c>
      <c r="AO829" s="15" t="str">
        <f>IF(U829="","",IF(Z829="SI",U829*(1+'INPUTS Y LISTAS'!$B$15),'Modelo Estadistico'!U829))</f>
        <v/>
      </c>
      <c r="AP829" s="15" t="str">
        <f>IF(V829="","",IF(Z829="SI",V829*(1+'INPUTS Y LISTAS'!$B$15),'Modelo Estadistico'!V829))</f>
        <v/>
      </c>
      <c r="AQ829" s="15" t="str">
        <f>IF(W829="","",IF(Z829="SI",W829*(1+'INPUTS Y LISTAS'!$B$15),'Modelo Estadistico'!W829))</f>
        <v/>
      </c>
      <c r="AR829" s="15" t="str">
        <f>IF(X829="","",IF(Z829="SI",X829*(1+'INPUTS Y LISTAS'!$B$15),'Modelo Estadistico'!X829))</f>
        <v/>
      </c>
      <c r="AS829" s="71"/>
      <c r="AT829" s="29" t="str">
        <f t="shared" si="754"/>
        <v/>
      </c>
      <c r="AU829" s="15" t="str">
        <f t="shared" si="755"/>
        <v/>
      </c>
      <c r="AV829" s="15" t="str">
        <f t="shared" si="756"/>
        <v/>
      </c>
      <c r="AW829" s="30" t="str">
        <f t="shared" si="757"/>
        <v/>
      </c>
      <c r="AX829" s="28" t="str">
        <f t="shared" si="790"/>
        <v/>
      </c>
      <c r="AY829" s="16" t="str">
        <f t="shared" si="762"/>
        <v/>
      </c>
      <c r="AZ829" s="16" t="str">
        <f t="shared" si="763"/>
        <v/>
      </c>
      <c r="BA829" s="16" t="str">
        <f t="shared" si="764"/>
        <v/>
      </c>
      <c r="BB829" s="16" t="str">
        <f t="shared" si="765"/>
        <v/>
      </c>
      <c r="BC829" s="16" t="str">
        <f t="shared" si="766"/>
        <v/>
      </c>
      <c r="BD829" s="16" t="str">
        <f t="shared" si="767"/>
        <v/>
      </c>
      <c r="BE829" s="16" t="str">
        <f t="shared" si="768"/>
        <v/>
      </c>
      <c r="BF829" s="16" t="str">
        <f t="shared" si="769"/>
        <v/>
      </c>
      <c r="BG829" s="16" t="str">
        <f t="shared" si="770"/>
        <v/>
      </c>
      <c r="BH829" s="16" t="str">
        <f t="shared" si="771"/>
        <v/>
      </c>
      <c r="BI829" s="16" t="str">
        <f t="shared" si="772"/>
        <v/>
      </c>
      <c r="BJ829" s="16" t="str">
        <f t="shared" si="773"/>
        <v/>
      </c>
      <c r="BK829" s="16" t="str">
        <f t="shared" si="774"/>
        <v/>
      </c>
      <c r="BL829" s="16" t="str">
        <f t="shared" si="775"/>
        <v/>
      </c>
      <c r="BM829" s="16"/>
      <c r="BN829" s="16" t="str">
        <f t="shared" si="776"/>
        <v/>
      </c>
      <c r="BO829" s="16" t="str">
        <f t="shared" si="777"/>
        <v/>
      </c>
      <c r="BP829" s="28" t="str">
        <f t="shared" si="778"/>
        <v/>
      </c>
      <c r="BQ829" s="16" t="str">
        <f t="shared" si="779"/>
        <v/>
      </c>
      <c r="BR829" s="16" t="str">
        <f t="shared" si="780"/>
        <v/>
      </c>
      <c r="BS829" s="16" t="str">
        <f t="shared" si="781"/>
        <v/>
      </c>
      <c r="BT829" s="16" t="str">
        <f t="shared" si="782"/>
        <v/>
      </c>
      <c r="BU829" s="16" t="str">
        <f t="shared" si="783"/>
        <v/>
      </c>
      <c r="BV829" s="16" t="str">
        <f t="shared" si="784"/>
        <v/>
      </c>
      <c r="BW829" s="16" t="str">
        <f t="shared" si="785"/>
        <v/>
      </c>
      <c r="BX829" s="16" t="str">
        <f t="shared" si="786"/>
        <v/>
      </c>
      <c r="BY829" s="16" t="str">
        <f t="shared" si="787"/>
        <v/>
      </c>
      <c r="BZ829" s="16" t="str">
        <f t="shared" si="808"/>
        <v/>
      </c>
      <c r="CA829" s="16" t="str">
        <f t="shared" si="808"/>
        <v/>
      </c>
      <c r="CB829" s="16" t="str">
        <f t="shared" si="808"/>
        <v/>
      </c>
      <c r="CC829" s="16" t="str">
        <f t="shared" si="808"/>
        <v/>
      </c>
      <c r="CD829" s="16" t="str">
        <f t="shared" si="808"/>
        <v/>
      </c>
      <c r="CE829" s="16" t="str">
        <f t="shared" si="808"/>
        <v/>
      </c>
      <c r="CF829" s="16" t="str">
        <f t="shared" si="808"/>
        <v/>
      </c>
      <c r="CG829" s="16" t="str">
        <f t="shared" si="808"/>
        <v/>
      </c>
      <c r="CH829" s="66" t="str">
        <f t="shared" si="789"/>
        <v/>
      </c>
      <c r="CI829" s="42" t="str">
        <f t="shared" si="801"/>
        <v/>
      </c>
      <c r="CJ829" s="42" t="str">
        <f t="shared" si="802"/>
        <v/>
      </c>
      <c r="CK829" s="42" t="str">
        <f t="shared" si="803"/>
        <v/>
      </c>
      <c r="CL829" s="42" t="str">
        <f t="shared" si="804"/>
        <v/>
      </c>
      <c r="CM829" s="42" t="str">
        <f t="shared" si="805"/>
        <v/>
      </c>
      <c r="CN829" s="65">
        <f t="shared" si="791"/>
        <v>0</v>
      </c>
      <c r="CO829" s="73"/>
      <c r="CP829" s="41">
        <f t="shared" si="758"/>
        <v>0</v>
      </c>
      <c r="CQ829" s="39">
        <f t="shared" si="759"/>
        <v>0</v>
      </c>
      <c r="CR829" s="40">
        <f t="shared" si="760"/>
        <v>0</v>
      </c>
      <c r="CS829" s="134">
        <f t="shared" si="761"/>
        <v>0</v>
      </c>
      <c r="CT829" s="17"/>
      <c r="CU829" s="129"/>
      <c r="CV829" s="130">
        <f t="shared" si="792"/>
        <v>0</v>
      </c>
      <c r="CW829" s="134">
        <f t="shared" si="793"/>
        <v>0</v>
      </c>
      <c r="CX829" s="131">
        <f>+IF($I$7="SI",'INPUTS Y LISTAS'!$B$31,0)</f>
        <v>0</v>
      </c>
      <c r="CY829" s="132"/>
      <c r="CZ829" s="130">
        <f t="shared" si="794"/>
        <v>0</v>
      </c>
      <c r="DA829" s="134">
        <f t="shared" si="795"/>
        <v>0</v>
      </c>
      <c r="DB829" s="131">
        <f>+IF($I$7="SI",'INPUTS Y LISTAS'!$B$32,0)</f>
        <v>0</v>
      </c>
      <c r="DC829" s="132"/>
      <c r="DD829" s="130">
        <f t="shared" si="796"/>
        <v>0</v>
      </c>
      <c r="DE829" s="134">
        <f t="shared" si="797"/>
        <v>0</v>
      </c>
      <c r="DF829" s="131">
        <f>+IF($I$7="SI",'INPUTS Y LISTAS'!$B$33,0)</f>
        <v>0</v>
      </c>
      <c r="DG829" s="132"/>
      <c r="DH829" s="130">
        <f t="shared" si="798"/>
        <v>0</v>
      </c>
      <c r="DI829" s="134">
        <f t="shared" si="799"/>
        <v>0</v>
      </c>
      <c r="DJ829" s="136">
        <f t="shared" si="800"/>
        <v>0</v>
      </c>
    </row>
    <row r="830" spans="3:114" ht="15.75" hidden="1" outlineLevel="2" x14ac:dyDescent="0.2">
      <c r="C830" s="14">
        <f t="shared" si="807"/>
        <v>816</v>
      </c>
      <c r="D830" s="72"/>
      <c r="E830" s="69">
        <v>1</v>
      </c>
      <c r="F830" s="69"/>
      <c r="G830" s="70"/>
      <c r="H830" s="70"/>
      <c r="I830" s="70"/>
      <c r="J830" s="70"/>
      <c r="K830" s="70"/>
      <c r="L830" s="70"/>
      <c r="M830" s="70"/>
      <c r="N830" s="70"/>
      <c r="O830" s="70"/>
      <c r="P830" s="70"/>
      <c r="Q830" s="70"/>
      <c r="R830" s="70"/>
      <c r="S830" s="70"/>
      <c r="T830" s="70"/>
      <c r="U830" s="70"/>
      <c r="V830" s="70"/>
      <c r="W830" s="70"/>
      <c r="X830" s="70"/>
      <c r="Y830" s="71"/>
      <c r="Z830" s="87" t="s">
        <v>16</v>
      </c>
      <c r="AA830" s="15" t="str">
        <f>IF(G830="","",IF(Z830="SI",G830*(1+'INPUTS Y LISTAS'!$B$15),'Modelo Estadistico'!G830))</f>
        <v/>
      </c>
      <c r="AB830" s="15" t="str">
        <f>IF(H830="","",IF(Z830="SI",H830*(1+'INPUTS Y LISTAS'!$B$15),'Modelo Estadistico'!H830))</f>
        <v/>
      </c>
      <c r="AC830" s="15" t="str">
        <f>IF(I830="","",IF(Z830="SI",I830*(1+'INPUTS Y LISTAS'!$B$15),'Modelo Estadistico'!I830))</f>
        <v/>
      </c>
      <c r="AD830" s="15" t="str">
        <f>IF(J830="","",IF(Z830="SI",J830*(1+'INPUTS Y LISTAS'!$B$15),'Modelo Estadistico'!J830))</f>
        <v/>
      </c>
      <c r="AE830" s="15" t="str">
        <f>IF(K830="","",IF(Z830="SI",K830*(1+'INPUTS Y LISTAS'!$B$15),'Modelo Estadistico'!K830))</f>
        <v/>
      </c>
      <c r="AF830" s="15" t="str">
        <f>IF(L830="","",IF(Z830="SI",L830*(1+'INPUTS Y LISTAS'!$B$15),'Modelo Estadistico'!L830))</f>
        <v/>
      </c>
      <c r="AG830" s="15" t="str">
        <f>IF(M830="","",IF(Z830="SI",M830*(1+'INPUTS Y LISTAS'!$B$15),'Modelo Estadistico'!M830))</f>
        <v/>
      </c>
      <c r="AH830" s="15" t="str">
        <f>IF(N830="","",IF(Z830="SI",N830*(1+'INPUTS Y LISTAS'!$B$15),'Modelo Estadistico'!N830))</f>
        <v/>
      </c>
      <c r="AI830" s="15" t="str">
        <f>IF(O830="","",IF(Z830="SI",O830*(1+'INPUTS Y LISTAS'!$B$15),'Modelo Estadistico'!O830))</f>
        <v/>
      </c>
      <c r="AJ830" s="15" t="str">
        <f>IF(P830="","",IF(Z830="SI",P830*(1+'INPUTS Y LISTAS'!$B$15),'Modelo Estadistico'!P830))</f>
        <v/>
      </c>
      <c r="AK830" s="15" t="str">
        <f>IF(Q830="","",IF(Z830="SI",Q830*(1+'INPUTS Y LISTAS'!$B$15),'Modelo Estadistico'!Q830))</f>
        <v/>
      </c>
      <c r="AL830" s="15" t="str">
        <f>IF(R830="","",IF(Z830="SI",R830*(1+'INPUTS Y LISTAS'!$B$15),'Modelo Estadistico'!R830))</f>
        <v/>
      </c>
      <c r="AM830" s="15" t="str">
        <f>IF(S830="","",IF(Z830="SI",S830*(1+'INPUTS Y LISTAS'!$B$15),'Modelo Estadistico'!S830))</f>
        <v/>
      </c>
      <c r="AN830" s="15" t="str">
        <f>IF(T830="","",IF(Z830="SI",T830*(1+'INPUTS Y LISTAS'!$B$15),'Modelo Estadistico'!T830))</f>
        <v/>
      </c>
      <c r="AO830" s="15" t="str">
        <f>IF(U830="","",IF(Z830="SI",U830*(1+'INPUTS Y LISTAS'!$B$15),'Modelo Estadistico'!U830))</f>
        <v/>
      </c>
      <c r="AP830" s="15" t="str">
        <f>IF(V830="","",IF(Z830="SI",V830*(1+'INPUTS Y LISTAS'!$B$15),'Modelo Estadistico'!V830))</f>
        <v/>
      </c>
      <c r="AQ830" s="15" t="str">
        <f>IF(W830="","",IF(Z830="SI",W830*(1+'INPUTS Y LISTAS'!$B$15),'Modelo Estadistico'!W830))</f>
        <v/>
      </c>
      <c r="AR830" s="15" t="str">
        <f>IF(X830="","",IF(Z830="SI",X830*(1+'INPUTS Y LISTAS'!$B$15),'Modelo Estadistico'!X830))</f>
        <v/>
      </c>
      <c r="AS830" s="71"/>
      <c r="AT830" s="29" t="str">
        <f t="shared" si="754"/>
        <v/>
      </c>
      <c r="AU830" s="15" t="str">
        <f t="shared" si="755"/>
        <v/>
      </c>
      <c r="AV830" s="15" t="str">
        <f t="shared" si="756"/>
        <v/>
      </c>
      <c r="AW830" s="30" t="str">
        <f t="shared" si="757"/>
        <v/>
      </c>
      <c r="AX830" s="28" t="str">
        <f t="shared" si="790"/>
        <v/>
      </c>
      <c r="AY830" s="16" t="str">
        <f t="shared" si="762"/>
        <v/>
      </c>
      <c r="AZ830" s="16" t="str">
        <f t="shared" si="763"/>
        <v/>
      </c>
      <c r="BA830" s="16" t="str">
        <f t="shared" si="764"/>
        <v/>
      </c>
      <c r="BB830" s="16" t="str">
        <f t="shared" si="765"/>
        <v/>
      </c>
      <c r="BC830" s="16" t="str">
        <f t="shared" si="766"/>
        <v/>
      </c>
      <c r="BD830" s="16" t="str">
        <f t="shared" si="767"/>
        <v/>
      </c>
      <c r="BE830" s="16" t="str">
        <f t="shared" si="768"/>
        <v/>
      </c>
      <c r="BF830" s="16" t="str">
        <f t="shared" si="769"/>
        <v/>
      </c>
      <c r="BG830" s="16" t="str">
        <f t="shared" si="770"/>
        <v/>
      </c>
      <c r="BH830" s="16" t="str">
        <f t="shared" si="771"/>
        <v/>
      </c>
      <c r="BI830" s="16" t="str">
        <f t="shared" si="772"/>
        <v/>
      </c>
      <c r="BJ830" s="16" t="str">
        <f t="shared" si="773"/>
        <v/>
      </c>
      <c r="BK830" s="16" t="str">
        <f t="shared" si="774"/>
        <v/>
      </c>
      <c r="BL830" s="16" t="str">
        <f t="shared" si="775"/>
        <v/>
      </c>
      <c r="BM830" s="16"/>
      <c r="BN830" s="16" t="str">
        <f t="shared" si="776"/>
        <v/>
      </c>
      <c r="BO830" s="16" t="str">
        <f t="shared" si="777"/>
        <v/>
      </c>
      <c r="BP830" s="28" t="str">
        <f t="shared" si="778"/>
        <v/>
      </c>
      <c r="BQ830" s="16" t="str">
        <f t="shared" si="779"/>
        <v/>
      </c>
      <c r="BR830" s="16" t="str">
        <f t="shared" si="780"/>
        <v/>
      </c>
      <c r="BS830" s="16" t="str">
        <f t="shared" si="781"/>
        <v/>
      </c>
      <c r="BT830" s="16" t="str">
        <f t="shared" si="782"/>
        <v/>
      </c>
      <c r="BU830" s="16" t="str">
        <f t="shared" si="783"/>
        <v/>
      </c>
      <c r="BV830" s="16" t="str">
        <f t="shared" si="784"/>
        <v/>
      </c>
      <c r="BW830" s="16" t="str">
        <f t="shared" si="785"/>
        <v/>
      </c>
      <c r="BX830" s="16" t="str">
        <f t="shared" si="786"/>
        <v/>
      </c>
      <c r="BY830" s="16" t="str">
        <f t="shared" si="787"/>
        <v/>
      </c>
      <c r="BZ830" s="16" t="str">
        <f t="shared" si="808"/>
        <v/>
      </c>
      <c r="CA830" s="16" t="str">
        <f t="shared" si="808"/>
        <v/>
      </c>
      <c r="CB830" s="16" t="str">
        <f t="shared" si="808"/>
        <v/>
      </c>
      <c r="CC830" s="16" t="str">
        <f t="shared" si="808"/>
        <v/>
      </c>
      <c r="CD830" s="16" t="str">
        <f t="shared" si="808"/>
        <v/>
      </c>
      <c r="CE830" s="16" t="str">
        <f t="shared" si="808"/>
        <v/>
      </c>
      <c r="CF830" s="16" t="str">
        <f t="shared" si="808"/>
        <v/>
      </c>
      <c r="CG830" s="16" t="str">
        <f t="shared" si="808"/>
        <v/>
      </c>
      <c r="CH830" s="66" t="str">
        <f t="shared" si="789"/>
        <v/>
      </c>
      <c r="CI830" s="42" t="str">
        <f t="shared" si="801"/>
        <v/>
      </c>
      <c r="CJ830" s="42" t="str">
        <f t="shared" si="802"/>
        <v/>
      </c>
      <c r="CK830" s="42" t="str">
        <f t="shared" si="803"/>
        <v/>
      </c>
      <c r="CL830" s="42" t="str">
        <f t="shared" si="804"/>
        <v/>
      </c>
      <c r="CM830" s="42" t="str">
        <f t="shared" si="805"/>
        <v/>
      </c>
      <c r="CN830" s="65">
        <f t="shared" si="791"/>
        <v>0</v>
      </c>
      <c r="CO830" s="73"/>
      <c r="CP830" s="41">
        <f t="shared" si="758"/>
        <v>0</v>
      </c>
      <c r="CQ830" s="39">
        <f t="shared" si="759"/>
        <v>0</v>
      </c>
      <c r="CR830" s="40">
        <f t="shared" si="760"/>
        <v>0</v>
      </c>
      <c r="CS830" s="134">
        <f t="shared" si="761"/>
        <v>0</v>
      </c>
      <c r="CT830" s="17"/>
      <c r="CU830" s="129"/>
      <c r="CV830" s="130">
        <f t="shared" si="792"/>
        <v>0</v>
      </c>
      <c r="CW830" s="134">
        <f t="shared" si="793"/>
        <v>0</v>
      </c>
      <c r="CX830" s="131">
        <f>+IF($I$7="SI",'INPUTS Y LISTAS'!$B$31,0)</f>
        <v>0</v>
      </c>
      <c r="CY830" s="132"/>
      <c r="CZ830" s="130">
        <f t="shared" si="794"/>
        <v>0</v>
      </c>
      <c r="DA830" s="134">
        <f t="shared" si="795"/>
        <v>0</v>
      </c>
      <c r="DB830" s="131">
        <f>+IF($I$7="SI",'INPUTS Y LISTAS'!$B$32,0)</f>
        <v>0</v>
      </c>
      <c r="DC830" s="132"/>
      <c r="DD830" s="130">
        <f t="shared" si="796"/>
        <v>0</v>
      </c>
      <c r="DE830" s="134">
        <f t="shared" si="797"/>
        <v>0</v>
      </c>
      <c r="DF830" s="131">
        <f>+IF($I$7="SI",'INPUTS Y LISTAS'!$B$33,0)</f>
        <v>0</v>
      </c>
      <c r="DG830" s="132"/>
      <c r="DH830" s="130">
        <f t="shared" si="798"/>
        <v>0</v>
      </c>
      <c r="DI830" s="134">
        <f t="shared" si="799"/>
        <v>0</v>
      </c>
      <c r="DJ830" s="136">
        <f t="shared" si="800"/>
        <v>0</v>
      </c>
    </row>
    <row r="831" spans="3:114" ht="15.75" hidden="1" outlineLevel="2" x14ac:dyDescent="0.2">
      <c r="C831" s="14">
        <f t="shared" si="807"/>
        <v>817</v>
      </c>
      <c r="D831" s="72"/>
      <c r="E831" s="69">
        <v>1</v>
      </c>
      <c r="F831" s="69"/>
      <c r="G831" s="70"/>
      <c r="H831" s="70"/>
      <c r="I831" s="70"/>
      <c r="J831" s="70"/>
      <c r="K831" s="70"/>
      <c r="L831" s="70"/>
      <c r="M831" s="70"/>
      <c r="N831" s="70"/>
      <c r="O831" s="70"/>
      <c r="P831" s="70"/>
      <c r="Q831" s="70"/>
      <c r="R831" s="70"/>
      <c r="S831" s="70"/>
      <c r="T831" s="70"/>
      <c r="U831" s="70"/>
      <c r="V831" s="70"/>
      <c r="W831" s="70"/>
      <c r="X831" s="70"/>
      <c r="Y831" s="71"/>
      <c r="Z831" s="87" t="s">
        <v>16</v>
      </c>
      <c r="AA831" s="15" t="str">
        <f>IF(G831="","",IF(Z831="SI",G831*(1+'INPUTS Y LISTAS'!$B$15),'Modelo Estadistico'!G831))</f>
        <v/>
      </c>
      <c r="AB831" s="15" t="str">
        <f>IF(H831="","",IF(Z831="SI",H831*(1+'INPUTS Y LISTAS'!$B$15),'Modelo Estadistico'!H831))</f>
        <v/>
      </c>
      <c r="AC831" s="15" t="str">
        <f>IF(I831="","",IF(Z831="SI",I831*(1+'INPUTS Y LISTAS'!$B$15),'Modelo Estadistico'!I831))</f>
        <v/>
      </c>
      <c r="AD831" s="15" t="str">
        <f>IF(J831="","",IF(Z831="SI",J831*(1+'INPUTS Y LISTAS'!$B$15),'Modelo Estadistico'!J831))</f>
        <v/>
      </c>
      <c r="AE831" s="15" t="str">
        <f>IF(K831="","",IF(Z831="SI",K831*(1+'INPUTS Y LISTAS'!$B$15),'Modelo Estadistico'!K831))</f>
        <v/>
      </c>
      <c r="AF831" s="15" t="str">
        <f>IF(L831="","",IF(Z831="SI",L831*(1+'INPUTS Y LISTAS'!$B$15),'Modelo Estadistico'!L831))</f>
        <v/>
      </c>
      <c r="AG831" s="15" t="str">
        <f>IF(M831="","",IF(Z831="SI",M831*(1+'INPUTS Y LISTAS'!$B$15),'Modelo Estadistico'!M831))</f>
        <v/>
      </c>
      <c r="AH831" s="15" t="str">
        <f>IF(N831="","",IF(Z831="SI",N831*(1+'INPUTS Y LISTAS'!$B$15),'Modelo Estadistico'!N831))</f>
        <v/>
      </c>
      <c r="AI831" s="15" t="str">
        <f>IF(O831="","",IF(Z831="SI",O831*(1+'INPUTS Y LISTAS'!$B$15),'Modelo Estadistico'!O831))</f>
        <v/>
      </c>
      <c r="AJ831" s="15" t="str">
        <f>IF(P831="","",IF(Z831="SI",P831*(1+'INPUTS Y LISTAS'!$B$15),'Modelo Estadistico'!P831))</f>
        <v/>
      </c>
      <c r="AK831" s="15" t="str">
        <f>IF(Q831="","",IF(Z831="SI",Q831*(1+'INPUTS Y LISTAS'!$B$15),'Modelo Estadistico'!Q831))</f>
        <v/>
      </c>
      <c r="AL831" s="15" t="str">
        <f>IF(R831="","",IF(Z831="SI",R831*(1+'INPUTS Y LISTAS'!$B$15),'Modelo Estadistico'!R831))</f>
        <v/>
      </c>
      <c r="AM831" s="15" t="str">
        <f>IF(S831="","",IF(Z831="SI",S831*(1+'INPUTS Y LISTAS'!$B$15),'Modelo Estadistico'!S831))</f>
        <v/>
      </c>
      <c r="AN831" s="15" t="str">
        <f>IF(T831="","",IF(Z831="SI",T831*(1+'INPUTS Y LISTAS'!$B$15),'Modelo Estadistico'!T831))</f>
        <v/>
      </c>
      <c r="AO831" s="15" t="str">
        <f>IF(U831="","",IF(Z831="SI",U831*(1+'INPUTS Y LISTAS'!$B$15),'Modelo Estadistico'!U831))</f>
        <v/>
      </c>
      <c r="AP831" s="15" t="str">
        <f>IF(V831="","",IF(Z831="SI",V831*(1+'INPUTS Y LISTAS'!$B$15),'Modelo Estadistico'!V831))</f>
        <v/>
      </c>
      <c r="AQ831" s="15" t="str">
        <f>IF(W831="","",IF(Z831="SI",W831*(1+'INPUTS Y LISTAS'!$B$15),'Modelo Estadistico'!W831))</f>
        <v/>
      </c>
      <c r="AR831" s="15" t="str">
        <f>IF(X831="","",IF(Z831="SI",X831*(1+'INPUTS Y LISTAS'!$B$15),'Modelo Estadistico'!X831))</f>
        <v/>
      </c>
      <c r="AS831" s="71"/>
      <c r="AT831" s="29" t="str">
        <f t="shared" si="754"/>
        <v/>
      </c>
      <c r="AU831" s="15" t="str">
        <f t="shared" si="755"/>
        <v/>
      </c>
      <c r="AV831" s="15" t="str">
        <f t="shared" si="756"/>
        <v/>
      </c>
      <c r="AW831" s="30" t="str">
        <f t="shared" si="757"/>
        <v/>
      </c>
      <c r="AX831" s="28" t="str">
        <f t="shared" si="790"/>
        <v/>
      </c>
      <c r="AY831" s="16" t="str">
        <f t="shared" si="762"/>
        <v/>
      </c>
      <c r="AZ831" s="16" t="str">
        <f t="shared" si="763"/>
        <v/>
      </c>
      <c r="BA831" s="16" t="str">
        <f t="shared" si="764"/>
        <v/>
      </c>
      <c r="BB831" s="16" t="str">
        <f t="shared" si="765"/>
        <v/>
      </c>
      <c r="BC831" s="16" t="str">
        <f t="shared" si="766"/>
        <v/>
      </c>
      <c r="BD831" s="16" t="str">
        <f t="shared" si="767"/>
        <v/>
      </c>
      <c r="BE831" s="16" t="str">
        <f t="shared" si="768"/>
        <v/>
      </c>
      <c r="BF831" s="16" t="str">
        <f t="shared" si="769"/>
        <v/>
      </c>
      <c r="BG831" s="16" t="str">
        <f t="shared" si="770"/>
        <v/>
      </c>
      <c r="BH831" s="16" t="str">
        <f t="shared" si="771"/>
        <v/>
      </c>
      <c r="BI831" s="16" t="str">
        <f t="shared" si="772"/>
        <v/>
      </c>
      <c r="BJ831" s="16" t="str">
        <f t="shared" si="773"/>
        <v/>
      </c>
      <c r="BK831" s="16" t="str">
        <f t="shared" si="774"/>
        <v/>
      </c>
      <c r="BL831" s="16" t="str">
        <f t="shared" si="775"/>
        <v/>
      </c>
      <c r="BM831" s="16"/>
      <c r="BN831" s="16" t="str">
        <f t="shared" si="776"/>
        <v/>
      </c>
      <c r="BO831" s="16" t="str">
        <f t="shared" si="777"/>
        <v/>
      </c>
      <c r="BP831" s="28" t="str">
        <f t="shared" si="778"/>
        <v/>
      </c>
      <c r="BQ831" s="16" t="str">
        <f t="shared" si="779"/>
        <v/>
      </c>
      <c r="BR831" s="16" t="str">
        <f t="shared" si="780"/>
        <v/>
      </c>
      <c r="BS831" s="16" t="str">
        <f t="shared" si="781"/>
        <v/>
      </c>
      <c r="BT831" s="16" t="str">
        <f t="shared" si="782"/>
        <v/>
      </c>
      <c r="BU831" s="16" t="str">
        <f t="shared" si="783"/>
        <v/>
      </c>
      <c r="BV831" s="16" t="str">
        <f t="shared" si="784"/>
        <v/>
      </c>
      <c r="BW831" s="16" t="str">
        <f t="shared" si="785"/>
        <v/>
      </c>
      <c r="BX831" s="16" t="str">
        <f t="shared" si="786"/>
        <v/>
      </c>
      <c r="BY831" s="16" t="str">
        <f t="shared" si="787"/>
        <v/>
      </c>
      <c r="BZ831" s="16" t="str">
        <f t="shared" si="808"/>
        <v/>
      </c>
      <c r="CA831" s="16" t="str">
        <f t="shared" si="808"/>
        <v/>
      </c>
      <c r="CB831" s="16" t="str">
        <f t="shared" si="808"/>
        <v/>
      </c>
      <c r="CC831" s="16" t="str">
        <f t="shared" si="808"/>
        <v/>
      </c>
      <c r="CD831" s="16" t="str">
        <f t="shared" si="808"/>
        <v/>
      </c>
      <c r="CE831" s="16" t="str">
        <f t="shared" si="808"/>
        <v/>
      </c>
      <c r="CF831" s="16" t="str">
        <f t="shared" si="808"/>
        <v/>
      </c>
      <c r="CG831" s="16" t="str">
        <f t="shared" si="808"/>
        <v/>
      </c>
      <c r="CH831" s="66" t="str">
        <f t="shared" si="789"/>
        <v/>
      </c>
      <c r="CI831" s="42" t="str">
        <f t="shared" si="801"/>
        <v/>
      </c>
      <c r="CJ831" s="42" t="str">
        <f t="shared" si="802"/>
        <v/>
      </c>
      <c r="CK831" s="42" t="str">
        <f t="shared" si="803"/>
        <v/>
      </c>
      <c r="CL831" s="42" t="str">
        <f t="shared" si="804"/>
        <v/>
      </c>
      <c r="CM831" s="42" t="str">
        <f t="shared" si="805"/>
        <v/>
      </c>
      <c r="CN831" s="65">
        <f t="shared" si="791"/>
        <v>0</v>
      </c>
      <c r="CO831" s="73"/>
      <c r="CP831" s="41">
        <f t="shared" si="758"/>
        <v>0</v>
      </c>
      <c r="CQ831" s="39">
        <f t="shared" si="759"/>
        <v>0</v>
      </c>
      <c r="CR831" s="40">
        <f t="shared" si="760"/>
        <v>0</v>
      </c>
      <c r="CS831" s="134">
        <f t="shared" si="761"/>
        <v>0</v>
      </c>
      <c r="CT831" s="17"/>
      <c r="CU831" s="129"/>
      <c r="CV831" s="130">
        <f t="shared" si="792"/>
        <v>0</v>
      </c>
      <c r="CW831" s="134">
        <f t="shared" si="793"/>
        <v>0</v>
      </c>
      <c r="CX831" s="131">
        <f>+IF($I$7="SI",'INPUTS Y LISTAS'!$B$31,0)</f>
        <v>0</v>
      </c>
      <c r="CY831" s="132"/>
      <c r="CZ831" s="130">
        <f t="shared" si="794"/>
        <v>0</v>
      </c>
      <c r="DA831" s="134">
        <f t="shared" si="795"/>
        <v>0</v>
      </c>
      <c r="DB831" s="131">
        <f>+IF($I$7="SI",'INPUTS Y LISTAS'!$B$32,0)</f>
        <v>0</v>
      </c>
      <c r="DC831" s="132"/>
      <c r="DD831" s="130">
        <f t="shared" si="796"/>
        <v>0</v>
      </c>
      <c r="DE831" s="134">
        <f t="shared" si="797"/>
        <v>0</v>
      </c>
      <c r="DF831" s="131">
        <f>+IF($I$7="SI",'INPUTS Y LISTAS'!$B$33,0)</f>
        <v>0</v>
      </c>
      <c r="DG831" s="132"/>
      <c r="DH831" s="130">
        <f t="shared" si="798"/>
        <v>0</v>
      </c>
      <c r="DI831" s="134">
        <f t="shared" si="799"/>
        <v>0</v>
      </c>
      <c r="DJ831" s="136">
        <f t="shared" si="800"/>
        <v>0</v>
      </c>
    </row>
    <row r="832" spans="3:114" ht="15.75" hidden="1" outlineLevel="2" x14ac:dyDescent="0.2">
      <c r="C832" s="14">
        <f t="shared" si="807"/>
        <v>818</v>
      </c>
      <c r="D832" s="72"/>
      <c r="E832" s="69">
        <v>1</v>
      </c>
      <c r="F832" s="69"/>
      <c r="G832" s="70"/>
      <c r="H832" s="70"/>
      <c r="I832" s="70"/>
      <c r="J832" s="70"/>
      <c r="K832" s="70"/>
      <c r="L832" s="70"/>
      <c r="M832" s="70"/>
      <c r="N832" s="70"/>
      <c r="O832" s="70"/>
      <c r="P832" s="70"/>
      <c r="Q832" s="70"/>
      <c r="R832" s="70"/>
      <c r="S832" s="70"/>
      <c r="T832" s="70"/>
      <c r="U832" s="70"/>
      <c r="V832" s="70"/>
      <c r="W832" s="70"/>
      <c r="X832" s="70"/>
      <c r="Y832" s="71"/>
      <c r="Z832" s="87" t="s">
        <v>16</v>
      </c>
      <c r="AA832" s="15" t="str">
        <f>IF(G832="","",IF(Z832="SI",G832*(1+'INPUTS Y LISTAS'!$B$15),'Modelo Estadistico'!G832))</f>
        <v/>
      </c>
      <c r="AB832" s="15" t="str">
        <f>IF(H832="","",IF(Z832="SI",H832*(1+'INPUTS Y LISTAS'!$B$15),'Modelo Estadistico'!H832))</f>
        <v/>
      </c>
      <c r="AC832" s="15" t="str">
        <f>IF(I832="","",IF(Z832="SI",I832*(1+'INPUTS Y LISTAS'!$B$15),'Modelo Estadistico'!I832))</f>
        <v/>
      </c>
      <c r="AD832" s="15" t="str">
        <f>IF(J832="","",IF(Z832="SI",J832*(1+'INPUTS Y LISTAS'!$B$15),'Modelo Estadistico'!J832))</f>
        <v/>
      </c>
      <c r="AE832" s="15" t="str">
        <f>IF(K832="","",IF(Z832="SI",K832*(1+'INPUTS Y LISTAS'!$B$15),'Modelo Estadistico'!K832))</f>
        <v/>
      </c>
      <c r="AF832" s="15" t="str">
        <f>IF(L832="","",IF(Z832="SI",L832*(1+'INPUTS Y LISTAS'!$B$15),'Modelo Estadistico'!L832))</f>
        <v/>
      </c>
      <c r="AG832" s="15" t="str">
        <f>IF(M832="","",IF(Z832="SI",M832*(1+'INPUTS Y LISTAS'!$B$15),'Modelo Estadistico'!M832))</f>
        <v/>
      </c>
      <c r="AH832" s="15" t="str">
        <f>IF(N832="","",IF(Z832="SI",N832*(1+'INPUTS Y LISTAS'!$B$15),'Modelo Estadistico'!N832))</f>
        <v/>
      </c>
      <c r="AI832" s="15" t="str">
        <f>IF(O832="","",IF(Z832="SI",O832*(1+'INPUTS Y LISTAS'!$B$15),'Modelo Estadistico'!O832))</f>
        <v/>
      </c>
      <c r="AJ832" s="15" t="str">
        <f>IF(P832="","",IF(Z832="SI",P832*(1+'INPUTS Y LISTAS'!$B$15),'Modelo Estadistico'!P832))</f>
        <v/>
      </c>
      <c r="AK832" s="15" t="str">
        <f>IF(Q832="","",IF(Z832="SI",Q832*(1+'INPUTS Y LISTAS'!$B$15),'Modelo Estadistico'!Q832))</f>
        <v/>
      </c>
      <c r="AL832" s="15" t="str">
        <f>IF(R832="","",IF(Z832="SI",R832*(1+'INPUTS Y LISTAS'!$B$15),'Modelo Estadistico'!R832))</f>
        <v/>
      </c>
      <c r="AM832" s="15" t="str">
        <f>IF(S832="","",IF(Z832="SI",S832*(1+'INPUTS Y LISTAS'!$B$15),'Modelo Estadistico'!S832))</f>
        <v/>
      </c>
      <c r="AN832" s="15" t="str">
        <f>IF(T832="","",IF(Z832="SI",T832*(1+'INPUTS Y LISTAS'!$B$15),'Modelo Estadistico'!T832))</f>
        <v/>
      </c>
      <c r="AO832" s="15" t="str">
        <f>IF(U832="","",IF(Z832="SI",U832*(1+'INPUTS Y LISTAS'!$B$15),'Modelo Estadistico'!U832))</f>
        <v/>
      </c>
      <c r="AP832" s="15" t="str">
        <f>IF(V832="","",IF(Z832="SI",V832*(1+'INPUTS Y LISTAS'!$B$15),'Modelo Estadistico'!V832))</f>
        <v/>
      </c>
      <c r="AQ832" s="15" t="str">
        <f>IF(W832="","",IF(Z832="SI",W832*(1+'INPUTS Y LISTAS'!$B$15),'Modelo Estadistico'!W832))</f>
        <v/>
      </c>
      <c r="AR832" s="15" t="str">
        <f>IF(X832="","",IF(Z832="SI",X832*(1+'INPUTS Y LISTAS'!$B$15),'Modelo Estadistico'!X832))</f>
        <v/>
      </c>
      <c r="AS832" s="71"/>
      <c r="AT832" s="29" t="str">
        <f t="shared" si="754"/>
        <v/>
      </c>
      <c r="AU832" s="15" t="str">
        <f t="shared" si="755"/>
        <v/>
      </c>
      <c r="AV832" s="15" t="str">
        <f t="shared" si="756"/>
        <v/>
      </c>
      <c r="AW832" s="30" t="str">
        <f t="shared" si="757"/>
        <v/>
      </c>
      <c r="AX832" s="28" t="str">
        <f t="shared" si="790"/>
        <v/>
      </c>
      <c r="AY832" s="16" t="str">
        <f t="shared" si="762"/>
        <v/>
      </c>
      <c r="AZ832" s="16" t="str">
        <f t="shared" si="763"/>
        <v/>
      </c>
      <c r="BA832" s="16" t="str">
        <f t="shared" si="764"/>
        <v/>
      </c>
      <c r="BB832" s="16" t="str">
        <f t="shared" si="765"/>
        <v/>
      </c>
      <c r="BC832" s="16" t="str">
        <f t="shared" si="766"/>
        <v/>
      </c>
      <c r="BD832" s="16" t="str">
        <f t="shared" si="767"/>
        <v/>
      </c>
      <c r="BE832" s="16" t="str">
        <f t="shared" si="768"/>
        <v/>
      </c>
      <c r="BF832" s="16" t="str">
        <f t="shared" si="769"/>
        <v/>
      </c>
      <c r="BG832" s="16" t="str">
        <f t="shared" si="770"/>
        <v/>
      </c>
      <c r="BH832" s="16" t="str">
        <f t="shared" si="771"/>
        <v/>
      </c>
      <c r="BI832" s="16" t="str">
        <f t="shared" si="772"/>
        <v/>
      </c>
      <c r="BJ832" s="16" t="str">
        <f t="shared" si="773"/>
        <v/>
      </c>
      <c r="BK832" s="16" t="str">
        <f t="shared" si="774"/>
        <v/>
      </c>
      <c r="BL832" s="16" t="str">
        <f t="shared" si="775"/>
        <v/>
      </c>
      <c r="BM832" s="16"/>
      <c r="BN832" s="16" t="str">
        <f t="shared" si="776"/>
        <v/>
      </c>
      <c r="BO832" s="16" t="str">
        <f t="shared" si="777"/>
        <v/>
      </c>
      <c r="BP832" s="28" t="str">
        <f t="shared" si="778"/>
        <v/>
      </c>
      <c r="BQ832" s="16" t="str">
        <f t="shared" si="779"/>
        <v/>
      </c>
      <c r="BR832" s="16" t="str">
        <f t="shared" si="780"/>
        <v/>
      </c>
      <c r="BS832" s="16" t="str">
        <f t="shared" si="781"/>
        <v/>
      </c>
      <c r="BT832" s="16" t="str">
        <f t="shared" si="782"/>
        <v/>
      </c>
      <c r="BU832" s="16" t="str">
        <f t="shared" si="783"/>
        <v/>
      </c>
      <c r="BV832" s="16" t="str">
        <f t="shared" si="784"/>
        <v/>
      </c>
      <c r="BW832" s="16" t="str">
        <f t="shared" si="785"/>
        <v/>
      </c>
      <c r="BX832" s="16" t="str">
        <f t="shared" si="786"/>
        <v/>
      </c>
      <c r="BY832" s="16" t="str">
        <f t="shared" si="787"/>
        <v/>
      </c>
      <c r="BZ832" s="16" t="str">
        <f t="shared" ref="BZ832:CG847" si="809">IF(BH832="Incluir Cotización",$AJ832,"")</f>
        <v/>
      </c>
      <c r="CA832" s="16" t="str">
        <f t="shared" si="809"/>
        <v/>
      </c>
      <c r="CB832" s="16" t="str">
        <f t="shared" si="809"/>
        <v/>
      </c>
      <c r="CC832" s="16" t="str">
        <f t="shared" si="809"/>
        <v/>
      </c>
      <c r="CD832" s="16" t="str">
        <f t="shared" si="809"/>
        <v/>
      </c>
      <c r="CE832" s="16" t="str">
        <f t="shared" si="809"/>
        <v/>
      </c>
      <c r="CF832" s="16" t="str">
        <f t="shared" si="809"/>
        <v/>
      </c>
      <c r="CG832" s="16" t="str">
        <f t="shared" si="809"/>
        <v/>
      </c>
      <c r="CH832" s="66" t="str">
        <f t="shared" si="789"/>
        <v/>
      </c>
      <c r="CI832" s="42" t="str">
        <f t="shared" si="801"/>
        <v/>
      </c>
      <c r="CJ832" s="42" t="str">
        <f t="shared" si="802"/>
        <v/>
      </c>
      <c r="CK832" s="42" t="str">
        <f t="shared" si="803"/>
        <v/>
      </c>
      <c r="CL832" s="42" t="str">
        <f t="shared" si="804"/>
        <v/>
      </c>
      <c r="CM832" s="42" t="str">
        <f t="shared" si="805"/>
        <v/>
      </c>
      <c r="CN832" s="65">
        <f t="shared" si="791"/>
        <v>0</v>
      </c>
      <c r="CO832" s="73"/>
      <c r="CP832" s="41">
        <f t="shared" si="758"/>
        <v>0</v>
      </c>
      <c r="CQ832" s="39">
        <f t="shared" si="759"/>
        <v>0</v>
      </c>
      <c r="CR832" s="40">
        <f t="shared" si="760"/>
        <v>0</v>
      </c>
      <c r="CS832" s="134">
        <f t="shared" si="761"/>
        <v>0</v>
      </c>
      <c r="CT832" s="17"/>
      <c r="CU832" s="129"/>
      <c r="CV832" s="130">
        <f t="shared" si="792"/>
        <v>0</v>
      </c>
      <c r="CW832" s="134">
        <f t="shared" si="793"/>
        <v>0</v>
      </c>
      <c r="CX832" s="131">
        <f>+IF($I$7="SI",'INPUTS Y LISTAS'!$B$31,0)</f>
        <v>0</v>
      </c>
      <c r="CY832" s="132"/>
      <c r="CZ832" s="130">
        <f t="shared" si="794"/>
        <v>0</v>
      </c>
      <c r="DA832" s="134">
        <f t="shared" si="795"/>
        <v>0</v>
      </c>
      <c r="DB832" s="131">
        <f>+IF($I$7="SI",'INPUTS Y LISTAS'!$B$32,0)</f>
        <v>0</v>
      </c>
      <c r="DC832" s="132"/>
      <c r="DD832" s="130">
        <f t="shared" si="796"/>
        <v>0</v>
      </c>
      <c r="DE832" s="134">
        <f t="shared" si="797"/>
        <v>0</v>
      </c>
      <c r="DF832" s="131">
        <f>+IF($I$7="SI",'INPUTS Y LISTAS'!$B$33,0)</f>
        <v>0</v>
      </c>
      <c r="DG832" s="132"/>
      <c r="DH832" s="130">
        <f t="shared" si="798"/>
        <v>0</v>
      </c>
      <c r="DI832" s="134">
        <f t="shared" si="799"/>
        <v>0</v>
      </c>
      <c r="DJ832" s="136">
        <f t="shared" si="800"/>
        <v>0</v>
      </c>
    </row>
    <row r="833" spans="3:114" ht="15.75" hidden="1" outlineLevel="2" x14ac:dyDescent="0.2">
      <c r="C833" s="14">
        <f t="shared" si="807"/>
        <v>819</v>
      </c>
      <c r="D833" s="72"/>
      <c r="E833" s="69">
        <v>1</v>
      </c>
      <c r="F833" s="69"/>
      <c r="G833" s="70"/>
      <c r="H833" s="70"/>
      <c r="I833" s="70"/>
      <c r="J833" s="70"/>
      <c r="K833" s="70"/>
      <c r="L833" s="70"/>
      <c r="M833" s="70"/>
      <c r="N833" s="70"/>
      <c r="O833" s="70"/>
      <c r="P833" s="70"/>
      <c r="Q833" s="70"/>
      <c r="R833" s="70"/>
      <c r="S833" s="70"/>
      <c r="T833" s="70"/>
      <c r="U833" s="70"/>
      <c r="V833" s="70"/>
      <c r="W833" s="70"/>
      <c r="X833" s="70"/>
      <c r="Y833" s="71"/>
      <c r="Z833" s="87" t="s">
        <v>16</v>
      </c>
      <c r="AA833" s="15" t="str">
        <f>IF(G833="","",IF(Z833="SI",G833*(1+'INPUTS Y LISTAS'!$B$15),'Modelo Estadistico'!G833))</f>
        <v/>
      </c>
      <c r="AB833" s="15" t="str">
        <f>IF(H833="","",IF(Z833="SI",H833*(1+'INPUTS Y LISTAS'!$B$15),'Modelo Estadistico'!H833))</f>
        <v/>
      </c>
      <c r="AC833" s="15" t="str">
        <f>IF(I833="","",IF(Z833="SI",I833*(1+'INPUTS Y LISTAS'!$B$15),'Modelo Estadistico'!I833))</f>
        <v/>
      </c>
      <c r="AD833" s="15" t="str">
        <f>IF(J833="","",IF(Z833="SI",J833*(1+'INPUTS Y LISTAS'!$B$15),'Modelo Estadistico'!J833))</f>
        <v/>
      </c>
      <c r="AE833" s="15" t="str">
        <f>IF(K833="","",IF(Z833="SI",K833*(1+'INPUTS Y LISTAS'!$B$15),'Modelo Estadistico'!K833))</f>
        <v/>
      </c>
      <c r="AF833" s="15" t="str">
        <f>IF(L833="","",IF(Z833="SI",L833*(1+'INPUTS Y LISTAS'!$B$15),'Modelo Estadistico'!L833))</f>
        <v/>
      </c>
      <c r="AG833" s="15" t="str">
        <f>IF(M833="","",IF(Z833="SI",M833*(1+'INPUTS Y LISTAS'!$B$15),'Modelo Estadistico'!M833))</f>
        <v/>
      </c>
      <c r="AH833" s="15" t="str">
        <f>IF(N833="","",IF(Z833="SI",N833*(1+'INPUTS Y LISTAS'!$B$15),'Modelo Estadistico'!N833))</f>
        <v/>
      </c>
      <c r="AI833" s="15" t="str">
        <f>IF(O833="","",IF(Z833="SI",O833*(1+'INPUTS Y LISTAS'!$B$15),'Modelo Estadistico'!O833))</f>
        <v/>
      </c>
      <c r="AJ833" s="15" t="str">
        <f>IF(P833="","",IF(Z833="SI",P833*(1+'INPUTS Y LISTAS'!$B$15),'Modelo Estadistico'!P833))</f>
        <v/>
      </c>
      <c r="AK833" s="15" t="str">
        <f>IF(Q833="","",IF(Z833="SI",Q833*(1+'INPUTS Y LISTAS'!$B$15),'Modelo Estadistico'!Q833))</f>
        <v/>
      </c>
      <c r="AL833" s="15" t="str">
        <f>IF(R833="","",IF(Z833="SI",R833*(1+'INPUTS Y LISTAS'!$B$15),'Modelo Estadistico'!R833))</f>
        <v/>
      </c>
      <c r="AM833" s="15" t="str">
        <f>IF(S833="","",IF(Z833="SI",S833*(1+'INPUTS Y LISTAS'!$B$15),'Modelo Estadistico'!S833))</f>
        <v/>
      </c>
      <c r="AN833" s="15" t="str">
        <f>IF(T833="","",IF(Z833="SI",T833*(1+'INPUTS Y LISTAS'!$B$15),'Modelo Estadistico'!T833))</f>
        <v/>
      </c>
      <c r="AO833" s="15" t="str">
        <f>IF(U833="","",IF(Z833="SI",U833*(1+'INPUTS Y LISTAS'!$B$15),'Modelo Estadistico'!U833))</f>
        <v/>
      </c>
      <c r="AP833" s="15" t="str">
        <f>IF(V833="","",IF(Z833="SI",V833*(1+'INPUTS Y LISTAS'!$B$15),'Modelo Estadistico'!V833))</f>
        <v/>
      </c>
      <c r="AQ833" s="15" t="str">
        <f>IF(W833="","",IF(Z833="SI",W833*(1+'INPUTS Y LISTAS'!$B$15),'Modelo Estadistico'!W833))</f>
        <v/>
      </c>
      <c r="AR833" s="15" t="str">
        <f>IF(X833="","",IF(Z833="SI",X833*(1+'INPUTS Y LISTAS'!$B$15),'Modelo Estadistico'!X833))</f>
        <v/>
      </c>
      <c r="AS833" s="71"/>
      <c r="AT833" s="29" t="str">
        <f t="shared" si="754"/>
        <v/>
      </c>
      <c r="AU833" s="15" t="str">
        <f t="shared" si="755"/>
        <v/>
      </c>
      <c r="AV833" s="15" t="str">
        <f t="shared" si="756"/>
        <v/>
      </c>
      <c r="AW833" s="30" t="str">
        <f t="shared" si="757"/>
        <v/>
      </c>
      <c r="AX833" s="28" t="str">
        <f t="shared" si="790"/>
        <v/>
      </c>
      <c r="AY833" s="16" t="str">
        <f t="shared" si="762"/>
        <v/>
      </c>
      <c r="AZ833" s="16" t="str">
        <f t="shared" si="763"/>
        <v/>
      </c>
      <c r="BA833" s="16" t="str">
        <f t="shared" si="764"/>
        <v/>
      </c>
      <c r="BB833" s="16" t="str">
        <f t="shared" si="765"/>
        <v/>
      </c>
      <c r="BC833" s="16" t="str">
        <f t="shared" si="766"/>
        <v/>
      </c>
      <c r="BD833" s="16" t="str">
        <f t="shared" si="767"/>
        <v/>
      </c>
      <c r="BE833" s="16" t="str">
        <f t="shared" si="768"/>
        <v/>
      </c>
      <c r="BF833" s="16" t="str">
        <f t="shared" si="769"/>
        <v/>
      </c>
      <c r="BG833" s="16" t="str">
        <f t="shared" si="770"/>
        <v/>
      </c>
      <c r="BH833" s="16" t="str">
        <f t="shared" si="771"/>
        <v/>
      </c>
      <c r="BI833" s="16" t="str">
        <f t="shared" si="772"/>
        <v/>
      </c>
      <c r="BJ833" s="16" t="str">
        <f t="shared" si="773"/>
        <v/>
      </c>
      <c r="BK833" s="16" t="str">
        <f t="shared" si="774"/>
        <v/>
      </c>
      <c r="BL833" s="16" t="str">
        <f t="shared" si="775"/>
        <v/>
      </c>
      <c r="BM833" s="16"/>
      <c r="BN833" s="16" t="str">
        <f t="shared" si="776"/>
        <v/>
      </c>
      <c r="BO833" s="16" t="str">
        <f t="shared" si="777"/>
        <v/>
      </c>
      <c r="BP833" s="28" t="str">
        <f t="shared" si="778"/>
        <v/>
      </c>
      <c r="BQ833" s="16" t="str">
        <f t="shared" si="779"/>
        <v/>
      </c>
      <c r="BR833" s="16" t="str">
        <f t="shared" si="780"/>
        <v/>
      </c>
      <c r="BS833" s="16" t="str">
        <f t="shared" si="781"/>
        <v/>
      </c>
      <c r="BT833" s="16" t="str">
        <f t="shared" si="782"/>
        <v/>
      </c>
      <c r="BU833" s="16" t="str">
        <f t="shared" si="783"/>
        <v/>
      </c>
      <c r="BV833" s="16" t="str">
        <f t="shared" si="784"/>
        <v/>
      </c>
      <c r="BW833" s="16" t="str">
        <f t="shared" si="785"/>
        <v/>
      </c>
      <c r="BX833" s="16" t="str">
        <f t="shared" si="786"/>
        <v/>
      </c>
      <c r="BY833" s="16" t="str">
        <f t="shared" si="787"/>
        <v/>
      </c>
      <c r="BZ833" s="16" t="str">
        <f t="shared" si="809"/>
        <v/>
      </c>
      <c r="CA833" s="16" t="str">
        <f t="shared" si="809"/>
        <v/>
      </c>
      <c r="CB833" s="16" t="str">
        <f t="shared" si="809"/>
        <v/>
      </c>
      <c r="CC833" s="16" t="str">
        <f t="shared" si="809"/>
        <v/>
      </c>
      <c r="CD833" s="16" t="str">
        <f t="shared" si="809"/>
        <v/>
      </c>
      <c r="CE833" s="16" t="str">
        <f t="shared" si="809"/>
        <v/>
      </c>
      <c r="CF833" s="16" t="str">
        <f t="shared" si="809"/>
        <v/>
      </c>
      <c r="CG833" s="16" t="str">
        <f t="shared" si="809"/>
        <v/>
      </c>
      <c r="CH833" s="66" t="str">
        <f t="shared" si="789"/>
        <v/>
      </c>
      <c r="CI833" s="42" t="str">
        <f t="shared" si="801"/>
        <v/>
      </c>
      <c r="CJ833" s="42" t="str">
        <f t="shared" si="802"/>
        <v/>
      </c>
      <c r="CK833" s="42" t="str">
        <f t="shared" si="803"/>
        <v/>
      </c>
      <c r="CL833" s="42" t="str">
        <f t="shared" si="804"/>
        <v/>
      </c>
      <c r="CM833" s="42" t="str">
        <f t="shared" si="805"/>
        <v/>
      </c>
      <c r="CN833" s="65">
        <f t="shared" si="791"/>
        <v>0</v>
      </c>
      <c r="CO833" s="73"/>
      <c r="CP833" s="41">
        <f t="shared" si="758"/>
        <v>0</v>
      </c>
      <c r="CQ833" s="39">
        <f t="shared" si="759"/>
        <v>0</v>
      </c>
      <c r="CR833" s="40">
        <f t="shared" si="760"/>
        <v>0</v>
      </c>
      <c r="CS833" s="134">
        <f t="shared" si="761"/>
        <v>0</v>
      </c>
      <c r="CT833" s="17"/>
      <c r="CU833" s="129"/>
      <c r="CV833" s="130">
        <f t="shared" si="792"/>
        <v>0</v>
      </c>
      <c r="CW833" s="134">
        <f t="shared" si="793"/>
        <v>0</v>
      </c>
      <c r="CX833" s="131">
        <f>+IF($I$7="SI",'INPUTS Y LISTAS'!$B$31,0)</f>
        <v>0</v>
      </c>
      <c r="CY833" s="132"/>
      <c r="CZ833" s="130">
        <f t="shared" si="794"/>
        <v>0</v>
      </c>
      <c r="DA833" s="134">
        <f t="shared" si="795"/>
        <v>0</v>
      </c>
      <c r="DB833" s="131">
        <f>+IF($I$7="SI",'INPUTS Y LISTAS'!$B$32,0)</f>
        <v>0</v>
      </c>
      <c r="DC833" s="132"/>
      <c r="DD833" s="130">
        <f t="shared" si="796"/>
        <v>0</v>
      </c>
      <c r="DE833" s="134">
        <f t="shared" si="797"/>
        <v>0</v>
      </c>
      <c r="DF833" s="131">
        <f>+IF($I$7="SI",'INPUTS Y LISTAS'!$B$33,0)</f>
        <v>0</v>
      </c>
      <c r="DG833" s="132"/>
      <c r="DH833" s="130">
        <f t="shared" si="798"/>
        <v>0</v>
      </c>
      <c r="DI833" s="134">
        <f t="shared" si="799"/>
        <v>0</v>
      </c>
      <c r="DJ833" s="136">
        <f t="shared" si="800"/>
        <v>0</v>
      </c>
    </row>
    <row r="834" spans="3:114" ht="15.75" hidden="1" outlineLevel="2" x14ac:dyDescent="0.2">
      <c r="C834" s="14">
        <f t="shared" si="807"/>
        <v>820</v>
      </c>
      <c r="D834" s="72"/>
      <c r="E834" s="69">
        <v>1</v>
      </c>
      <c r="F834" s="69"/>
      <c r="G834" s="70"/>
      <c r="H834" s="70"/>
      <c r="I834" s="70"/>
      <c r="J834" s="70"/>
      <c r="K834" s="70"/>
      <c r="L834" s="70"/>
      <c r="M834" s="70"/>
      <c r="N834" s="70"/>
      <c r="O834" s="70"/>
      <c r="P834" s="70"/>
      <c r="Q834" s="70"/>
      <c r="R834" s="70"/>
      <c r="S834" s="70"/>
      <c r="T834" s="70"/>
      <c r="U834" s="70"/>
      <c r="V834" s="70"/>
      <c r="W834" s="70"/>
      <c r="X834" s="70"/>
      <c r="Y834" s="71"/>
      <c r="Z834" s="87" t="s">
        <v>16</v>
      </c>
      <c r="AA834" s="15" t="str">
        <f>IF(G834="","",IF(Z834="SI",G834*(1+'INPUTS Y LISTAS'!$B$15),'Modelo Estadistico'!G834))</f>
        <v/>
      </c>
      <c r="AB834" s="15" t="str">
        <f>IF(H834="","",IF(Z834="SI",H834*(1+'INPUTS Y LISTAS'!$B$15),'Modelo Estadistico'!H834))</f>
        <v/>
      </c>
      <c r="AC834" s="15" t="str">
        <f>IF(I834="","",IF(Z834="SI",I834*(1+'INPUTS Y LISTAS'!$B$15),'Modelo Estadistico'!I834))</f>
        <v/>
      </c>
      <c r="AD834" s="15" t="str">
        <f>IF(J834="","",IF(Z834="SI",J834*(1+'INPUTS Y LISTAS'!$B$15),'Modelo Estadistico'!J834))</f>
        <v/>
      </c>
      <c r="AE834" s="15" t="str">
        <f>IF(K834="","",IF(Z834="SI",K834*(1+'INPUTS Y LISTAS'!$B$15),'Modelo Estadistico'!K834))</f>
        <v/>
      </c>
      <c r="AF834" s="15" t="str">
        <f>IF(L834="","",IF(Z834="SI",L834*(1+'INPUTS Y LISTAS'!$B$15),'Modelo Estadistico'!L834))</f>
        <v/>
      </c>
      <c r="AG834" s="15" t="str">
        <f>IF(M834="","",IF(Z834="SI",M834*(1+'INPUTS Y LISTAS'!$B$15),'Modelo Estadistico'!M834))</f>
        <v/>
      </c>
      <c r="AH834" s="15" t="str">
        <f>IF(N834="","",IF(Z834="SI",N834*(1+'INPUTS Y LISTAS'!$B$15),'Modelo Estadistico'!N834))</f>
        <v/>
      </c>
      <c r="AI834" s="15" t="str">
        <f>IF(O834="","",IF(Z834="SI",O834*(1+'INPUTS Y LISTAS'!$B$15),'Modelo Estadistico'!O834))</f>
        <v/>
      </c>
      <c r="AJ834" s="15" t="str">
        <f>IF(P834="","",IF(Z834="SI",P834*(1+'INPUTS Y LISTAS'!$B$15),'Modelo Estadistico'!P834))</f>
        <v/>
      </c>
      <c r="AK834" s="15" t="str">
        <f>IF(Q834="","",IF(Z834="SI",Q834*(1+'INPUTS Y LISTAS'!$B$15),'Modelo Estadistico'!Q834))</f>
        <v/>
      </c>
      <c r="AL834" s="15" t="str">
        <f>IF(R834="","",IF(Z834="SI",R834*(1+'INPUTS Y LISTAS'!$B$15),'Modelo Estadistico'!R834))</f>
        <v/>
      </c>
      <c r="AM834" s="15" t="str">
        <f>IF(S834="","",IF(Z834="SI",S834*(1+'INPUTS Y LISTAS'!$B$15),'Modelo Estadistico'!S834))</f>
        <v/>
      </c>
      <c r="AN834" s="15" t="str">
        <f>IF(T834="","",IF(Z834="SI",T834*(1+'INPUTS Y LISTAS'!$B$15),'Modelo Estadistico'!T834))</f>
        <v/>
      </c>
      <c r="AO834" s="15" t="str">
        <f>IF(U834="","",IF(Z834="SI",U834*(1+'INPUTS Y LISTAS'!$B$15),'Modelo Estadistico'!U834))</f>
        <v/>
      </c>
      <c r="AP834" s="15" t="str">
        <f>IF(V834="","",IF(Z834="SI",V834*(1+'INPUTS Y LISTAS'!$B$15),'Modelo Estadistico'!V834))</f>
        <v/>
      </c>
      <c r="AQ834" s="15" t="str">
        <f>IF(W834="","",IF(Z834="SI",W834*(1+'INPUTS Y LISTAS'!$B$15),'Modelo Estadistico'!W834))</f>
        <v/>
      </c>
      <c r="AR834" s="15" t="str">
        <f>IF(X834="","",IF(Z834="SI",X834*(1+'INPUTS Y LISTAS'!$B$15),'Modelo Estadistico'!X834))</f>
        <v/>
      </c>
      <c r="AS834" s="71"/>
      <c r="AT834" s="29" t="str">
        <f t="shared" si="754"/>
        <v/>
      </c>
      <c r="AU834" s="15" t="str">
        <f t="shared" si="755"/>
        <v/>
      </c>
      <c r="AV834" s="15" t="str">
        <f t="shared" si="756"/>
        <v/>
      </c>
      <c r="AW834" s="30" t="str">
        <f t="shared" si="757"/>
        <v/>
      </c>
      <c r="AX834" s="28" t="str">
        <f t="shared" si="790"/>
        <v/>
      </c>
      <c r="AY834" s="16" t="str">
        <f t="shared" si="762"/>
        <v/>
      </c>
      <c r="AZ834" s="16" t="str">
        <f t="shared" si="763"/>
        <v/>
      </c>
      <c r="BA834" s="16" t="str">
        <f t="shared" si="764"/>
        <v/>
      </c>
      <c r="BB834" s="16" t="str">
        <f t="shared" si="765"/>
        <v/>
      </c>
      <c r="BC834" s="16" t="str">
        <f t="shared" si="766"/>
        <v/>
      </c>
      <c r="BD834" s="16" t="str">
        <f t="shared" si="767"/>
        <v/>
      </c>
      <c r="BE834" s="16" t="str">
        <f t="shared" si="768"/>
        <v/>
      </c>
      <c r="BF834" s="16" t="str">
        <f t="shared" si="769"/>
        <v/>
      </c>
      <c r="BG834" s="16" t="str">
        <f t="shared" si="770"/>
        <v/>
      </c>
      <c r="BH834" s="16" t="str">
        <f t="shared" si="771"/>
        <v/>
      </c>
      <c r="BI834" s="16" t="str">
        <f t="shared" si="772"/>
        <v/>
      </c>
      <c r="BJ834" s="16" t="str">
        <f t="shared" si="773"/>
        <v/>
      </c>
      <c r="BK834" s="16" t="str">
        <f t="shared" si="774"/>
        <v/>
      </c>
      <c r="BL834" s="16" t="str">
        <f t="shared" si="775"/>
        <v/>
      </c>
      <c r="BM834" s="16"/>
      <c r="BN834" s="16" t="str">
        <f t="shared" si="776"/>
        <v/>
      </c>
      <c r="BO834" s="16" t="str">
        <f t="shared" si="777"/>
        <v/>
      </c>
      <c r="BP834" s="28" t="str">
        <f t="shared" si="778"/>
        <v/>
      </c>
      <c r="BQ834" s="16" t="str">
        <f t="shared" si="779"/>
        <v/>
      </c>
      <c r="BR834" s="16" t="str">
        <f t="shared" si="780"/>
        <v/>
      </c>
      <c r="BS834" s="16" t="str">
        <f t="shared" si="781"/>
        <v/>
      </c>
      <c r="BT834" s="16" t="str">
        <f t="shared" si="782"/>
        <v/>
      </c>
      <c r="BU834" s="16" t="str">
        <f t="shared" si="783"/>
        <v/>
      </c>
      <c r="BV834" s="16" t="str">
        <f t="shared" si="784"/>
        <v/>
      </c>
      <c r="BW834" s="16" t="str">
        <f t="shared" si="785"/>
        <v/>
      </c>
      <c r="BX834" s="16" t="str">
        <f t="shared" si="786"/>
        <v/>
      </c>
      <c r="BY834" s="16" t="str">
        <f t="shared" si="787"/>
        <v/>
      </c>
      <c r="BZ834" s="16" t="str">
        <f t="shared" si="809"/>
        <v/>
      </c>
      <c r="CA834" s="16" t="str">
        <f t="shared" si="809"/>
        <v/>
      </c>
      <c r="CB834" s="16" t="str">
        <f t="shared" si="809"/>
        <v/>
      </c>
      <c r="CC834" s="16" t="str">
        <f t="shared" si="809"/>
        <v/>
      </c>
      <c r="CD834" s="16" t="str">
        <f t="shared" si="809"/>
        <v/>
      </c>
      <c r="CE834" s="16" t="str">
        <f t="shared" si="809"/>
        <v/>
      </c>
      <c r="CF834" s="16" t="str">
        <f t="shared" si="809"/>
        <v/>
      </c>
      <c r="CG834" s="16" t="str">
        <f t="shared" si="809"/>
        <v/>
      </c>
      <c r="CH834" s="66" t="str">
        <f t="shared" si="789"/>
        <v/>
      </c>
      <c r="CI834" s="42" t="str">
        <f t="shared" si="801"/>
        <v/>
      </c>
      <c r="CJ834" s="42" t="str">
        <f t="shared" si="802"/>
        <v/>
      </c>
      <c r="CK834" s="42" t="str">
        <f t="shared" si="803"/>
        <v/>
      </c>
      <c r="CL834" s="42" t="str">
        <f t="shared" si="804"/>
        <v/>
      </c>
      <c r="CM834" s="42" t="str">
        <f t="shared" si="805"/>
        <v/>
      </c>
      <c r="CN834" s="65">
        <f t="shared" si="791"/>
        <v>0</v>
      </c>
      <c r="CO834" s="73"/>
      <c r="CP834" s="41">
        <f t="shared" si="758"/>
        <v>0</v>
      </c>
      <c r="CQ834" s="39">
        <f t="shared" si="759"/>
        <v>0</v>
      </c>
      <c r="CR834" s="40">
        <f t="shared" si="760"/>
        <v>0</v>
      </c>
      <c r="CS834" s="134">
        <f t="shared" si="761"/>
        <v>0</v>
      </c>
      <c r="CT834" s="17"/>
      <c r="CU834" s="129"/>
      <c r="CV834" s="130">
        <f t="shared" si="792"/>
        <v>0</v>
      </c>
      <c r="CW834" s="134">
        <f t="shared" si="793"/>
        <v>0</v>
      </c>
      <c r="CX834" s="131">
        <f>+IF($I$7="SI",'INPUTS Y LISTAS'!$B$31,0)</f>
        <v>0</v>
      </c>
      <c r="CY834" s="132"/>
      <c r="CZ834" s="130">
        <f t="shared" si="794"/>
        <v>0</v>
      </c>
      <c r="DA834" s="134">
        <f t="shared" si="795"/>
        <v>0</v>
      </c>
      <c r="DB834" s="131">
        <f>+IF($I$7="SI",'INPUTS Y LISTAS'!$B$32,0)</f>
        <v>0</v>
      </c>
      <c r="DC834" s="132"/>
      <c r="DD834" s="130">
        <f t="shared" si="796"/>
        <v>0</v>
      </c>
      <c r="DE834" s="134">
        <f t="shared" si="797"/>
        <v>0</v>
      </c>
      <c r="DF834" s="131">
        <f>+IF($I$7="SI",'INPUTS Y LISTAS'!$B$33,0)</f>
        <v>0</v>
      </c>
      <c r="DG834" s="132"/>
      <c r="DH834" s="130">
        <f t="shared" si="798"/>
        <v>0</v>
      </c>
      <c r="DI834" s="134">
        <f t="shared" si="799"/>
        <v>0</v>
      </c>
      <c r="DJ834" s="136">
        <f t="shared" si="800"/>
        <v>0</v>
      </c>
    </row>
    <row r="835" spans="3:114" ht="15.75" hidden="1" outlineLevel="2" x14ac:dyDescent="0.2">
      <c r="C835" s="14">
        <f t="shared" si="807"/>
        <v>821</v>
      </c>
      <c r="D835" s="72"/>
      <c r="E835" s="69">
        <v>1</v>
      </c>
      <c r="F835" s="69"/>
      <c r="G835" s="70"/>
      <c r="H835" s="70"/>
      <c r="I835" s="70"/>
      <c r="J835" s="70"/>
      <c r="K835" s="70"/>
      <c r="L835" s="70"/>
      <c r="M835" s="70"/>
      <c r="N835" s="70"/>
      <c r="O835" s="70"/>
      <c r="P835" s="70"/>
      <c r="Q835" s="70"/>
      <c r="R835" s="70"/>
      <c r="S835" s="70"/>
      <c r="T835" s="70"/>
      <c r="U835" s="70"/>
      <c r="V835" s="70"/>
      <c r="W835" s="70"/>
      <c r="X835" s="70"/>
      <c r="Y835" s="71"/>
      <c r="Z835" s="87" t="s">
        <v>16</v>
      </c>
      <c r="AA835" s="15" t="str">
        <f>IF(G835="","",IF(Z835="SI",G835*(1+'INPUTS Y LISTAS'!$B$15),'Modelo Estadistico'!G835))</f>
        <v/>
      </c>
      <c r="AB835" s="15" t="str">
        <f>IF(H835="","",IF(Z835="SI",H835*(1+'INPUTS Y LISTAS'!$B$15),'Modelo Estadistico'!H835))</f>
        <v/>
      </c>
      <c r="AC835" s="15" t="str">
        <f>IF(I835="","",IF(Z835="SI",I835*(1+'INPUTS Y LISTAS'!$B$15),'Modelo Estadistico'!I835))</f>
        <v/>
      </c>
      <c r="AD835" s="15" t="str">
        <f>IF(J835="","",IF(Z835="SI",J835*(1+'INPUTS Y LISTAS'!$B$15),'Modelo Estadistico'!J835))</f>
        <v/>
      </c>
      <c r="AE835" s="15" t="str">
        <f>IF(K835="","",IF(Z835="SI",K835*(1+'INPUTS Y LISTAS'!$B$15),'Modelo Estadistico'!K835))</f>
        <v/>
      </c>
      <c r="AF835" s="15" t="str">
        <f>IF(L835="","",IF(Z835="SI",L835*(1+'INPUTS Y LISTAS'!$B$15),'Modelo Estadistico'!L835))</f>
        <v/>
      </c>
      <c r="AG835" s="15" t="str">
        <f>IF(M835="","",IF(Z835="SI",M835*(1+'INPUTS Y LISTAS'!$B$15),'Modelo Estadistico'!M835))</f>
        <v/>
      </c>
      <c r="AH835" s="15" t="str">
        <f>IF(N835="","",IF(Z835="SI",N835*(1+'INPUTS Y LISTAS'!$B$15),'Modelo Estadistico'!N835))</f>
        <v/>
      </c>
      <c r="AI835" s="15" t="str">
        <f>IF(O835="","",IF(Z835="SI",O835*(1+'INPUTS Y LISTAS'!$B$15),'Modelo Estadistico'!O835))</f>
        <v/>
      </c>
      <c r="AJ835" s="15" t="str">
        <f>IF(P835="","",IF(Z835="SI",P835*(1+'INPUTS Y LISTAS'!$B$15),'Modelo Estadistico'!P835))</f>
        <v/>
      </c>
      <c r="AK835" s="15" t="str">
        <f>IF(Q835="","",IF(Z835="SI",Q835*(1+'INPUTS Y LISTAS'!$B$15),'Modelo Estadistico'!Q835))</f>
        <v/>
      </c>
      <c r="AL835" s="15" t="str">
        <f>IF(R835="","",IF(Z835="SI",R835*(1+'INPUTS Y LISTAS'!$B$15),'Modelo Estadistico'!R835))</f>
        <v/>
      </c>
      <c r="AM835" s="15" t="str">
        <f>IF(S835="","",IF(Z835="SI",S835*(1+'INPUTS Y LISTAS'!$B$15),'Modelo Estadistico'!S835))</f>
        <v/>
      </c>
      <c r="AN835" s="15" t="str">
        <f>IF(T835="","",IF(Z835="SI",T835*(1+'INPUTS Y LISTAS'!$B$15),'Modelo Estadistico'!T835))</f>
        <v/>
      </c>
      <c r="AO835" s="15" t="str">
        <f>IF(U835="","",IF(Z835="SI",U835*(1+'INPUTS Y LISTAS'!$B$15),'Modelo Estadistico'!U835))</f>
        <v/>
      </c>
      <c r="AP835" s="15" t="str">
        <f>IF(V835="","",IF(Z835="SI",V835*(1+'INPUTS Y LISTAS'!$B$15),'Modelo Estadistico'!V835))</f>
        <v/>
      </c>
      <c r="AQ835" s="15" t="str">
        <f>IF(W835="","",IF(Z835="SI",W835*(1+'INPUTS Y LISTAS'!$B$15),'Modelo Estadistico'!W835))</f>
        <v/>
      </c>
      <c r="AR835" s="15" t="str">
        <f>IF(X835="","",IF(Z835="SI",X835*(1+'INPUTS Y LISTAS'!$B$15),'Modelo Estadistico'!X835))</f>
        <v/>
      </c>
      <c r="AS835" s="71"/>
      <c r="AT835" s="29" t="str">
        <f t="shared" si="754"/>
        <v/>
      </c>
      <c r="AU835" s="15" t="str">
        <f t="shared" si="755"/>
        <v/>
      </c>
      <c r="AV835" s="15" t="str">
        <f t="shared" si="756"/>
        <v/>
      </c>
      <c r="AW835" s="30" t="str">
        <f t="shared" si="757"/>
        <v/>
      </c>
      <c r="AX835" s="28" t="str">
        <f t="shared" si="790"/>
        <v/>
      </c>
      <c r="AY835" s="16" t="str">
        <f t="shared" si="762"/>
        <v/>
      </c>
      <c r="AZ835" s="16" t="str">
        <f t="shared" si="763"/>
        <v/>
      </c>
      <c r="BA835" s="16" t="str">
        <f t="shared" si="764"/>
        <v/>
      </c>
      <c r="BB835" s="16" t="str">
        <f t="shared" si="765"/>
        <v/>
      </c>
      <c r="BC835" s="16" t="str">
        <f t="shared" si="766"/>
        <v/>
      </c>
      <c r="BD835" s="16" t="str">
        <f t="shared" si="767"/>
        <v/>
      </c>
      <c r="BE835" s="16" t="str">
        <f t="shared" si="768"/>
        <v/>
      </c>
      <c r="BF835" s="16" t="str">
        <f t="shared" si="769"/>
        <v/>
      </c>
      <c r="BG835" s="16" t="str">
        <f t="shared" si="770"/>
        <v/>
      </c>
      <c r="BH835" s="16" t="str">
        <f t="shared" si="771"/>
        <v/>
      </c>
      <c r="BI835" s="16" t="str">
        <f t="shared" si="772"/>
        <v/>
      </c>
      <c r="BJ835" s="16" t="str">
        <f t="shared" si="773"/>
        <v/>
      </c>
      <c r="BK835" s="16" t="str">
        <f t="shared" si="774"/>
        <v/>
      </c>
      <c r="BL835" s="16" t="str">
        <f t="shared" si="775"/>
        <v/>
      </c>
      <c r="BM835" s="16"/>
      <c r="BN835" s="16" t="str">
        <f t="shared" si="776"/>
        <v/>
      </c>
      <c r="BO835" s="16" t="str">
        <f t="shared" si="777"/>
        <v/>
      </c>
      <c r="BP835" s="28" t="str">
        <f t="shared" si="778"/>
        <v/>
      </c>
      <c r="BQ835" s="16" t="str">
        <f t="shared" si="779"/>
        <v/>
      </c>
      <c r="BR835" s="16" t="str">
        <f t="shared" si="780"/>
        <v/>
      </c>
      <c r="BS835" s="16" t="str">
        <f t="shared" si="781"/>
        <v/>
      </c>
      <c r="BT835" s="16" t="str">
        <f t="shared" si="782"/>
        <v/>
      </c>
      <c r="BU835" s="16" t="str">
        <f t="shared" si="783"/>
        <v/>
      </c>
      <c r="BV835" s="16" t="str">
        <f t="shared" si="784"/>
        <v/>
      </c>
      <c r="BW835" s="16" t="str">
        <f t="shared" si="785"/>
        <v/>
      </c>
      <c r="BX835" s="16" t="str">
        <f t="shared" si="786"/>
        <v/>
      </c>
      <c r="BY835" s="16" t="str">
        <f t="shared" si="787"/>
        <v/>
      </c>
      <c r="BZ835" s="16" t="str">
        <f t="shared" si="809"/>
        <v/>
      </c>
      <c r="CA835" s="16" t="str">
        <f t="shared" si="809"/>
        <v/>
      </c>
      <c r="CB835" s="16" t="str">
        <f t="shared" si="809"/>
        <v/>
      </c>
      <c r="CC835" s="16" t="str">
        <f t="shared" si="809"/>
        <v/>
      </c>
      <c r="CD835" s="16" t="str">
        <f t="shared" si="809"/>
        <v/>
      </c>
      <c r="CE835" s="16" t="str">
        <f t="shared" si="809"/>
        <v/>
      </c>
      <c r="CF835" s="16" t="str">
        <f t="shared" si="809"/>
        <v/>
      </c>
      <c r="CG835" s="16" t="str">
        <f t="shared" si="809"/>
        <v/>
      </c>
      <c r="CH835" s="66" t="str">
        <f t="shared" si="789"/>
        <v/>
      </c>
      <c r="CI835" s="42" t="str">
        <f t="shared" si="801"/>
        <v/>
      </c>
      <c r="CJ835" s="42" t="str">
        <f t="shared" si="802"/>
        <v/>
      </c>
      <c r="CK835" s="42" t="str">
        <f t="shared" si="803"/>
        <v/>
      </c>
      <c r="CL835" s="42" t="str">
        <f t="shared" si="804"/>
        <v/>
      </c>
      <c r="CM835" s="42" t="str">
        <f t="shared" si="805"/>
        <v/>
      </c>
      <c r="CN835" s="65">
        <f t="shared" si="791"/>
        <v>0</v>
      </c>
      <c r="CO835" s="73"/>
      <c r="CP835" s="41">
        <f t="shared" si="758"/>
        <v>0</v>
      </c>
      <c r="CQ835" s="39">
        <f t="shared" si="759"/>
        <v>0</v>
      </c>
      <c r="CR835" s="40">
        <f t="shared" si="760"/>
        <v>0</v>
      </c>
      <c r="CS835" s="134">
        <f t="shared" si="761"/>
        <v>0</v>
      </c>
      <c r="CT835" s="17"/>
      <c r="CU835" s="129"/>
      <c r="CV835" s="130">
        <f t="shared" si="792"/>
        <v>0</v>
      </c>
      <c r="CW835" s="134">
        <f t="shared" si="793"/>
        <v>0</v>
      </c>
      <c r="CX835" s="131">
        <f>+IF($I$7="SI",'INPUTS Y LISTAS'!$B$31,0)</f>
        <v>0</v>
      </c>
      <c r="CY835" s="132"/>
      <c r="CZ835" s="130">
        <f t="shared" si="794"/>
        <v>0</v>
      </c>
      <c r="DA835" s="134">
        <f t="shared" si="795"/>
        <v>0</v>
      </c>
      <c r="DB835" s="131">
        <f>+IF($I$7="SI",'INPUTS Y LISTAS'!$B$32,0)</f>
        <v>0</v>
      </c>
      <c r="DC835" s="132"/>
      <c r="DD835" s="130">
        <f t="shared" si="796"/>
        <v>0</v>
      </c>
      <c r="DE835" s="134">
        <f t="shared" si="797"/>
        <v>0</v>
      </c>
      <c r="DF835" s="131">
        <f>+IF($I$7="SI",'INPUTS Y LISTAS'!$B$33,0)</f>
        <v>0</v>
      </c>
      <c r="DG835" s="132"/>
      <c r="DH835" s="130">
        <f t="shared" si="798"/>
        <v>0</v>
      </c>
      <c r="DI835" s="134">
        <f t="shared" si="799"/>
        <v>0</v>
      </c>
      <c r="DJ835" s="136">
        <f t="shared" si="800"/>
        <v>0</v>
      </c>
    </row>
    <row r="836" spans="3:114" ht="15.75" hidden="1" outlineLevel="2" x14ac:dyDescent="0.2">
      <c r="C836" s="14">
        <f t="shared" si="807"/>
        <v>822</v>
      </c>
      <c r="D836" s="72"/>
      <c r="E836" s="69">
        <v>1</v>
      </c>
      <c r="F836" s="69"/>
      <c r="G836" s="70"/>
      <c r="H836" s="70"/>
      <c r="I836" s="70"/>
      <c r="J836" s="70"/>
      <c r="K836" s="70"/>
      <c r="L836" s="70"/>
      <c r="M836" s="70"/>
      <c r="N836" s="70"/>
      <c r="O836" s="70"/>
      <c r="P836" s="70"/>
      <c r="Q836" s="70"/>
      <c r="R836" s="70"/>
      <c r="S836" s="70"/>
      <c r="T836" s="70"/>
      <c r="U836" s="70"/>
      <c r="V836" s="70"/>
      <c r="W836" s="70"/>
      <c r="X836" s="70"/>
      <c r="Y836" s="71"/>
      <c r="Z836" s="87" t="s">
        <v>16</v>
      </c>
      <c r="AA836" s="15" t="str">
        <f>IF(G836="","",IF(Z836="SI",G836*(1+'INPUTS Y LISTAS'!$B$15),'Modelo Estadistico'!G836))</f>
        <v/>
      </c>
      <c r="AB836" s="15" t="str">
        <f>IF(H836="","",IF(Z836="SI",H836*(1+'INPUTS Y LISTAS'!$B$15),'Modelo Estadistico'!H836))</f>
        <v/>
      </c>
      <c r="AC836" s="15" t="str">
        <f>IF(I836="","",IF(Z836="SI",I836*(1+'INPUTS Y LISTAS'!$B$15),'Modelo Estadistico'!I836))</f>
        <v/>
      </c>
      <c r="AD836" s="15" t="str">
        <f>IF(J836="","",IF(Z836="SI",J836*(1+'INPUTS Y LISTAS'!$B$15),'Modelo Estadistico'!J836))</f>
        <v/>
      </c>
      <c r="AE836" s="15" t="str">
        <f>IF(K836="","",IF(Z836="SI",K836*(1+'INPUTS Y LISTAS'!$B$15),'Modelo Estadistico'!K836))</f>
        <v/>
      </c>
      <c r="AF836" s="15" t="str">
        <f>IF(L836="","",IF(Z836="SI",L836*(1+'INPUTS Y LISTAS'!$B$15),'Modelo Estadistico'!L836))</f>
        <v/>
      </c>
      <c r="AG836" s="15" t="str">
        <f>IF(M836="","",IF(Z836="SI",M836*(1+'INPUTS Y LISTAS'!$B$15),'Modelo Estadistico'!M836))</f>
        <v/>
      </c>
      <c r="AH836" s="15" t="str">
        <f>IF(N836="","",IF(Z836="SI",N836*(1+'INPUTS Y LISTAS'!$B$15),'Modelo Estadistico'!N836))</f>
        <v/>
      </c>
      <c r="AI836" s="15" t="str">
        <f>IF(O836="","",IF(Z836="SI",O836*(1+'INPUTS Y LISTAS'!$B$15),'Modelo Estadistico'!O836))</f>
        <v/>
      </c>
      <c r="AJ836" s="15" t="str">
        <f>IF(P836="","",IF(Z836="SI",P836*(1+'INPUTS Y LISTAS'!$B$15),'Modelo Estadistico'!P836))</f>
        <v/>
      </c>
      <c r="AK836" s="15" t="str">
        <f>IF(Q836="","",IF(Z836="SI",Q836*(1+'INPUTS Y LISTAS'!$B$15),'Modelo Estadistico'!Q836))</f>
        <v/>
      </c>
      <c r="AL836" s="15" t="str">
        <f>IF(R836="","",IF(Z836="SI",R836*(1+'INPUTS Y LISTAS'!$B$15),'Modelo Estadistico'!R836))</f>
        <v/>
      </c>
      <c r="AM836" s="15" t="str">
        <f>IF(S836="","",IF(Z836="SI",S836*(1+'INPUTS Y LISTAS'!$B$15),'Modelo Estadistico'!S836))</f>
        <v/>
      </c>
      <c r="AN836" s="15" t="str">
        <f>IF(T836="","",IF(Z836="SI",T836*(1+'INPUTS Y LISTAS'!$B$15),'Modelo Estadistico'!T836))</f>
        <v/>
      </c>
      <c r="AO836" s="15" t="str">
        <f>IF(U836="","",IF(Z836="SI",U836*(1+'INPUTS Y LISTAS'!$B$15),'Modelo Estadistico'!U836))</f>
        <v/>
      </c>
      <c r="AP836" s="15" t="str">
        <f>IF(V836="","",IF(Z836="SI",V836*(1+'INPUTS Y LISTAS'!$B$15),'Modelo Estadistico'!V836))</f>
        <v/>
      </c>
      <c r="AQ836" s="15" t="str">
        <f>IF(W836="","",IF(Z836="SI",W836*(1+'INPUTS Y LISTAS'!$B$15),'Modelo Estadistico'!W836))</f>
        <v/>
      </c>
      <c r="AR836" s="15" t="str">
        <f>IF(X836="","",IF(Z836="SI",X836*(1+'INPUTS Y LISTAS'!$B$15),'Modelo Estadistico'!X836))</f>
        <v/>
      </c>
      <c r="AS836" s="71"/>
      <c r="AT836" s="29" t="str">
        <f t="shared" si="754"/>
        <v/>
      </c>
      <c r="AU836" s="15" t="str">
        <f t="shared" si="755"/>
        <v/>
      </c>
      <c r="AV836" s="15" t="str">
        <f t="shared" si="756"/>
        <v/>
      </c>
      <c r="AW836" s="30" t="str">
        <f t="shared" si="757"/>
        <v/>
      </c>
      <c r="AX836" s="28" t="str">
        <f t="shared" si="790"/>
        <v/>
      </c>
      <c r="AY836" s="16" t="str">
        <f t="shared" si="762"/>
        <v/>
      </c>
      <c r="AZ836" s="16" t="str">
        <f t="shared" si="763"/>
        <v/>
      </c>
      <c r="BA836" s="16" t="str">
        <f t="shared" si="764"/>
        <v/>
      </c>
      <c r="BB836" s="16" t="str">
        <f t="shared" si="765"/>
        <v/>
      </c>
      <c r="BC836" s="16" t="str">
        <f t="shared" si="766"/>
        <v/>
      </c>
      <c r="BD836" s="16" t="str">
        <f t="shared" si="767"/>
        <v/>
      </c>
      <c r="BE836" s="16" t="str">
        <f t="shared" si="768"/>
        <v/>
      </c>
      <c r="BF836" s="16" t="str">
        <f t="shared" si="769"/>
        <v/>
      </c>
      <c r="BG836" s="16" t="str">
        <f t="shared" si="770"/>
        <v/>
      </c>
      <c r="BH836" s="16" t="str">
        <f t="shared" si="771"/>
        <v/>
      </c>
      <c r="BI836" s="16" t="str">
        <f t="shared" si="772"/>
        <v/>
      </c>
      <c r="BJ836" s="16" t="str">
        <f t="shared" si="773"/>
        <v/>
      </c>
      <c r="BK836" s="16" t="str">
        <f t="shared" si="774"/>
        <v/>
      </c>
      <c r="BL836" s="16" t="str">
        <f t="shared" si="775"/>
        <v/>
      </c>
      <c r="BM836" s="16"/>
      <c r="BN836" s="16" t="str">
        <f t="shared" si="776"/>
        <v/>
      </c>
      <c r="BO836" s="16" t="str">
        <f t="shared" si="777"/>
        <v/>
      </c>
      <c r="BP836" s="28" t="str">
        <f t="shared" si="778"/>
        <v/>
      </c>
      <c r="BQ836" s="16" t="str">
        <f t="shared" si="779"/>
        <v/>
      </c>
      <c r="BR836" s="16" t="str">
        <f t="shared" si="780"/>
        <v/>
      </c>
      <c r="BS836" s="16" t="str">
        <f t="shared" si="781"/>
        <v/>
      </c>
      <c r="BT836" s="16" t="str">
        <f t="shared" si="782"/>
        <v/>
      </c>
      <c r="BU836" s="16" t="str">
        <f t="shared" si="783"/>
        <v/>
      </c>
      <c r="BV836" s="16" t="str">
        <f t="shared" si="784"/>
        <v/>
      </c>
      <c r="BW836" s="16" t="str">
        <f t="shared" si="785"/>
        <v/>
      </c>
      <c r="BX836" s="16" t="str">
        <f t="shared" si="786"/>
        <v/>
      </c>
      <c r="BY836" s="16" t="str">
        <f t="shared" si="787"/>
        <v/>
      </c>
      <c r="BZ836" s="16" t="str">
        <f t="shared" si="809"/>
        <v/>
      </c>
      <c r="CA836" s="16" t="str">
        <f t="shared" si="809"/>
        <v/>
      </c>
      <c r="CB836" s="16" t="str">
        <f t="shared" si="809"/>
        <v/>
      </c>
      <c r="CC836" s="16" t="str">
        <f t="shared" si="809"/>
        <v/>
      </c>
      <c r="CD836" s="16" t="str">
        <f t="shared" si="809"/>
        <v/>
      </c>
      <c r="CE836" s="16" t="str">
        <f t="shared" si="809"/>
        <v/>
      </c>
      <c r="CF836" s="16" t="str">
        <f t="shared" si="809"/>
        <v/>
      </c>
      <c r="CG836" s="16" t="str">
        <f t="shared" si="809"/>
        <v/>
      </c>
      <c r="CH836" s="66" t="str">
        <f t="shared" si="789"/>
        <v/>
      </c>
      <c r="CI836" s="42" t="str">
        <f t="shared" si="801"/>
        <v/>
      </c>
      <c r="CJ836" s="42" t="str">
        <f t="shared" si="802"/>
        <v/>
      </c>
      <c r="CK836" s="42" t="str">
        <f t="shared" si="803"/>
        <v/>
      </c>
      <c r="CL836" s="42" t="str">
        <f t="shared" si="804"/>
        <v/>
      </c>
      <c r="CM836" s="42" t="str">
        <f t="shared" si="805"/>
        <v/>
      </c>
      <c r="CN836" s="65">
        <f t="shared" si="791"/>
        <v>0</v>
      </c>
      <c r="CO836" s="73"/>
      <c r="CP836" s="41">
        <f t="shared" si="758"/>
        <v>0</v>
      </c>
      <c r="CQ836" s="39">
        <f t="shared" si="759"/>
        <v>0</v>
      </c>
      <c r="CR836" s="40">
        <f t="shared" si="760"/>
        <v>0</v>
      </c>
      <c r="CS836" s="134">
        <f t="shared" si="761"/>
        <v>0</v>
      </c>
      <c r="CT836" s="17"/>
      <c r="CU836" s="129"/>
      <c r="CV836" s="130">
        <f t="shared" si="792"/>
        <v>0</v>
      </c>
      <c r="CW836" s="134">
        <f t="shared" si="793"/>
        <v>0</v>
      </c>
      <c r="CX836" s="131">
        <f>+IF($I$7="SI",'INPUTS Y LISTAS'!$B$31,0)</f>
        <v>0</v>
      </c>
      <c r="CY836" s="132"/>
      <c r="CZ836" s="130">
        <f t="shared" si="794"/>
        <v>0</v>
      </c>
      <c r="DA836" s="134">
        <f t="shared" si="795"/>
        <v>0</v>
      </c>
      <c r="DB836" s="131">
        <f>+IF($I$7="SI",'INPUTS Y LISTAS'!$B$32,0)</f>
        <v>0</v>
      </c>
      <c r="DC836" s="132"/>
      <c r="DD836" s="130">
        <f t="shared" si="796"/>
        <v>0</v>
      </c>
      <c r="DE836" s="134">
        <f t="shared" si="797"/>
        <v>0</v>
      </c>
      <c r="DF836" s="131">
        <f>+IF($I$7="SI",'INPUTS Y LISTAS'!$B$33,0)</f>
        <v>0</v>
      </c>
      <c r="DG836" s="132"/>
      <c r="DH836" s="130">
        <f t="shared" si="798"/>
        <v>0</v>
      </c>
      <c r="DI836" s="134">
        <f t="shared" si="799"/>
        <v>0</v>
      </c>
      <c r="DJ836" s="136">
        <f t="shared" si="800"/>
        <v>0</v>
      </c>
    </row>
    <row r="837" spans="3:114" ht="15.75" hidden="1" outlineLevel="2" x14ac:dyDescent="0.2">
      <c r="C837" s="14">
        <f t="shared" si="807"/>
        <v>823</v>
      </c>
      <c r="D837" s="72"/>
      <c r="E837" s="69">
        <v>1</v>
      </c>
      <c r="F837" s="69"/>
      <c r="G837" s="70"/>
      <c r="H837" s="70"/>
      <c r="I837" s="70"/>
      <c r="J837" s="70"/>
      <c r="K837" s="70"/>
      <c r="L837" s="70"/>
      <c r="M837" s="70"/>
      <c r="N837" s="70"/>
      <c r="O837" s="70"/>
      <c r="P837" s="70"/>
      <c r="Q837" s="70"/>
      <c r="R837" s="70"/>
      <c r="S837" s="70"/>
      <c r="T837" s="70"/>
      <c r="U837" s="70"/>
      <c r="V837" s="70"/>
      <c r="W837" s="70"/>
      <c r="X837" s="70"/>
      <c r="Y837" s="71"/>
      <c r="Z837" s="87" t="s">
        <v>16</v>
      </c>
      <c r="AA837" s="15" t="str">
        <f>IF(G837="","",IF(Z837="SI",G837*(1+'INPUTS Y LISTAS'!$B$15),'Modelo Estadistico'!G837))</f>
        <v/>
      </c>
      <c r="AB837" s="15" t="str">
        <f>IF(H837="","",IF(Z837="SI",H837*(1+'INPUTS Y LISTAS'!$B$15),'Modelo Estadistico'!H837))</f>
        <v/>
      </c>
      <c r="AC837" s="15" t="str">
        <f>IF(I837="","",IF(Z837="SI",I837*(1+'INPUTS Y LISTAS'!$B$15),'Modelo Estadistico'!I837))</f>
        <v/>
      </c>
      <c r="AD837" s="15" t="str">
        <f>IF(J837="","",IF(Z837="SI",J837*(1+'INPUTS Y LISTAS'!$B$15),'Modelo Estadistico'!J837))</f>
        <v/>
      </c>
      <c r="AE837" s="15" t="str">
        <f>IF(K837="","",IF(Z837="SI",K837*(1+'INPUTS Y LISTAS'!$B$15),'Modelo Estadistico'!K837))</f>
        <v/>
      </c>
      <c r="AF837" s="15" t="str">
        <f>IF(L837="","",IF(Z837="SI",L837*(1+'INPUTS Y LISTAS'!$B$15),'Modelo Estadistico'!L837))</f>
        <v/>
      </c>
      <c r="AG837" s="15" t="str">
        <f>IF(M837="","",IF(Z837="SI",M837*(1+'INPUTS Y LISTAS'!$B$15),'Modelo Estadistico'!M837))</f>
        <v/>
      </c>
      <c r="AH837" s="15" t="str">
        <f>IF(N837="","",IF(Z837="SI",N837*(1+'INPUTS Y LISTAS'!$B$15),'Modelo Estadistico'!N837))</f>
        <v/>
      </c>
      <c r="AI837" s="15" t="str">
        <f>IF(O837="","",IF(Z837="SI",O837*(1+'INPUTS Y LISTAS'!$B$15),'Modelo Estadistico'!O837))</f>
        <v/>
      </c>
      <c r="AJ837" s="15" t="str">
        <f>IF(P837="","",IF(Z837="SI",P837*(1+'INPUTS Y LISTAS'!$B$15),'Modelo Estadistico'!P837))</f>
        <v/>
      </c>
      <c r="AK837" s="15" t="str">
        <f>IF(Q837="","",IF(Z837="SI",Q837*(1+'INPUTS Y LISTAS'!$B$15),'Modelo Estadistico'!Q837))</f>
        <v/>
      </c>
      <c r="AL837" s="15" t="str">
        <f>IF(R837="","",IF(Z837="SI",R837*(1+'INPUTS Y LISTAS'!$B$15),'Modelo Estadistico'!R837))</f>
        <v/>
      </c>
      <c r="AM837" s="15" t="str">
        <f>IF(S837="","",IF(Z837="SI",S837*(1+'INPUTS Y LISTAS'!$B$15),'Modelo Estadistico'!S837))</f>
        <v/>
      </c>
      <c r="AN837" s="15" t="str">
        <f>IF(T837="","",IF(Z837="SI",T837*(1+'INPUTS Y LISTAS'!$B$15),'Modelo Estadistico'!T837))</f>
        <v/>
      </c>
      <c r="AO837" s="15" t="str">
        <f>IF(U837="","",IF(Z837="SI",U837*(1+'INPUTS Y LISTAS'!$B$15),'Modelo Estadistico'!U837))</f>
        <v/>
      </c>
      <c r="AP837" s="15" t="str">
        <f>IF(V837="","",IF(Z837="SI",V837*(1+'INPUTS Y LISTAS'!$B$15),'Modelo Estadistico'!V837))</f>
        <v/>
      </c>
      <c r="AQ837" s="15" t="str">
        <f>IF(W837="","",IF(Z837="SI",W837*(1+'INPUTS Y LISTAS'!$B$15),'Modelo Estadistico'!W837))</f>
        <v/>
      </c>
      <c r="AR837" s="15" t="str">
        <f>IF(X837="","",IF(Z837="SI",X837*(1+'INPUTS Y LISTAS'!$B$15),'Modelo Estadistico'!X837))</f>
        <v/>
      </c>
      <c r="AS837" s="71"/>
      <c r="AT837" s="29" t="str">
        <f t="shared" si="754"/>
        <v/>
      </c>
      <c r="AU837" s="15" t="str">
        <f t="shared" si="755"/>
        <v/>
      </c>
      <c r="AV837" s="15" t="str">
        <f t="shared" si="756"/>
        <v/>
      </c>
      <c r="AW837" s="30" t="str">
        <f t="shared" si="757"/>
        <v/>
      </c>
      <c r="AX837" s="28" t="str">
        <f t="shared" si="790"/>
        <v/>
      </c>
      <c r="AY837" s="16" t="str">
        <f t="shared" si="762"/>
        <v/>
      </c>
      <c r="AZ837" s="16" t="str">
        <f t="shared" si="763"/>
        <v/>
      </c>
      <c r="BA837" s="16" t="str">
        <f t="shared" si="764"/>
        <v/>
      </c>
      <c r="BB837" s="16" t="str">
        <f t="shared" si="765"/>
        <v/>
      </c>
      <c r="BC837" s="16" t="str">
        <f t="shared" si="766"/>
        <v/>
      </c>
      <c r="BD837" s="16" t="str">
        <f t="shared" si="767"/>
        <v/>
      </c>
      <c r="BE837" s="16" t="str">
        <f t="shared" si="768"/>
        <v/>
      </c>
      <c r="BF837" s="16" t="str">
        <f t="shared" si="769"/>
        <v/>
      </c>
      <c r="BG837" s="16" t="str">
        <f t="shared" si="770"/>
        <v/>
      </c>
      <c r="BH837" s="16" t="str">
        <f t="shared" si="771"/>
        <v/>
      </c>
      <c r="BI837" s="16" t="str">
        <f t="shared" si="772"/>
        <v/>
      </c>
      <c r="BJ837" s="16" t="str">
        <f t="shared" si="773"/>
        <v/>
      </c>
      <c r="BK837" s="16" t="str">
        <f t="shared" si="774"/>
        <v/>
      </c>
      <c r="BL837" s="16" t="str">
        <f t="shared" si="775"/>
        <v/>
      </c>
      <c r="BM837" s="16"/>
      <c r="BN837" s="16" t="str">
        <f t="shared" si="776"/>
        <v/>
      </c>
      <c r="BO837" s="16" t="str">
        <f t="shared" si="777"/>
        <v/>
      </c>
      <c r="BP837" s="28" t="str">
        <f t="shared" si="778"/>
        <v/>
      </c>
      <c r="BQ837" s="16" t="str">
        <f t="shared" si="779"/>
        <v/>
      </c>
      <c r="BR837" s="16" t="str">
        <f t="shared" si="780"/>
        <v/>
      </c>
      <c r="BS837" s="16" t="str">
        <f t="shared" si="781"/>
        <v/>
      </c>
      <c r="BT837" s="16" t="str">
        <f t="shared" si="782"/>
        <v/>
      </c>
      <c r="BU837" s="16" t="str">
        <f t="shared" si="783"/>
        <v/>
      </c>
      <c r="BV837" s="16" t="str">
        <f t="shared" si="784"/>
        <v/>
      </c>
      <c r="BW837" s="16" t="str">
        <f t="shared" si="785"/>
        <v/>
      </c>
      <c r="BX837" s="16" t="str">
        <f t="shared" si="786"/>
        <v/>
      </c>
      <c r="BY837" s="16" t="str">
        <f t="shared" si="787"/>
        <v/>
      </c>
      <c r="BZ837" s="16" t="str">
        <f t="shared" si="809"/>
        <v/>
      </c>
      <c r="CA837" s="16" t="str">
        <f t="shared" si="809"/>
        <v/>
      </c>
      <c r="CB837" s="16" t="str">
        <f t="shared" si="809"/>
        <v/>
      </c>
      <c r="CC837" s="16" t="str">
        <f t="shared" si="809"/>
        <v/>
      </c>
      <c r="CD837" s="16" t="str">
        <f t="shared" si="809"/>
        <v/>
      </c>
      <c r="CE837" s="16" t="str">
        <f t="shared" si="809"/>
        <v/>
      </c>
      <c r="CF837" s="16" t="str">
        <f t="shared" si="809"/>
        <v/>
      </c>
      <c r="CG837" s="16" t="str">
        <f t="shared" si="809"/>
        <v/>
      </c>
      <c r="CH837" s="66" t="str">
        <f t="shared" si="789"/>
        <v/>
      </c>
      <c r="CI837" s="42" t="str">
        <f t="shared" si="801"/>
        <v/>
      </c>
      <c r="CJ837" s="42" t="str">
        <f t="shared" si="802"/>
        <v/>
      </c>
      <c r="CK837" s="42" t="str">
        <f t="shared" si="803"/>
        <v/>
      </c>
      <c r="CL837" s="42" t="str">
        <f t="shared" si="804"/>
        <v/>
      </c>
      <c r="CM837" s="42" t="str">
        <f t="shared" si="805"/>
        <v/>
      </c>
      <c r="CN837" s="65">
        <f t="shared" si="791"/>
        <v>0</v>
      </c>
      <c r="CO837" s="73"/>
      <c r="CP837" s="41">
        <f t="shared" si="758"/>
        <v>0</v>
      </c>
      <c r="CQ837" s="39">
        <f t="shared" si="759"/>
        <v>0</v>
      </c>
      <c r="CR837" s="40">
        <f t="shared" si="760"/>
        <v>0</v>
      </c>
      <c r="CS837" s="134">
        <f t="shared" si="761"/>
        <v>0</v>
      </c>
      <c r="CT837" s="17"/>
      <c r="CU837" s="129"/>
      <c r="CV837" s="130">
        <f t="shared" si="792"/>
        <v>0</v>
      </c>
      <c r="CW837" s="134">
        <f t="shared" si="793"/>
        <v>0</v>
      </c>
      <c r="CX837" s="131">
        <f>+IF($I$7="SI",'INPUTS Y LISTAS'!$B$31,0)</f>
        <v>0</v>
      </c>
      <c r="CY837" s="132"/>
      <c r="CZ837" s="130">
        <f t="shared" si="794"/>
        <v>0</v>
      </c>
      <c r="DA837" s="134">
        <f t="shared" si="795"/>
        <v>0</v>
      </c>
      <c r="DB837" s="131">
        <f>+IF($I$7="SI",'INPUTS Y LISTAS'!$B$32,0)</f>
        <v>0</v>
      </c>
      <c r="DC837" s="132"/>
      <c r="DD837" s="130">
        <f t="shared" si="796"/>
        <v>0</v>
      </c>
      <c r="DE837" s="134">
        <f t="shared" si="797"/>
        <v>0</v>
      </c>
      <c r="DF837" s="131">
        <f>+IF($I$7="SI",'INPUTS Y LISTAS'!$B$33,0)</f>
        <v>0</v>
      </c>
      <c r="DG837" s="132"/>
      <c r="DH837" s="130">
        <f t="shared" si="798"/>
        <v>0</v>
      </c>
      <c r="DI837" s="134">
        <f t="shared" si="799"/>
        <v>0</v>
      </c>
      <c r="DJ837" s="136">
        <f t="shared" si="800"/>
        <v>0</v>
      </c>
    </row>
    <row r="838" spans="3:114" ht="15.75" hidden="1" outlineLevel="2" x14ac:dyDescent="0.2">
      <c r="C838" s="14">
        <f t="shared" si="807"/>
        <v>824</v>
      </c>
      <c r="D838" s="72"/>
      <c r="E838" s="69">
        <v>1</v>
      </c>
      <c r="F838" s="69"/>
      <c r="G838" s="70"/>
      <c r="H838" s="70"/>
      <c r="I838" s="70"/>
      <c r="J838" s="70"/>
      <c r="K838" s="70"/>
      <c r="L838" s="70"/>
      <c r="M838" s="70"/>
      <c r="N838" s="70"/>
      <c r="O838" s="70"/>
      <c r="P838" s="70"/>
      <c r="Q838" s="70"/>
      <c r="R838" s="70"/>
      <c r="S838" s="70"/>
      <c r="T838" s="70"/>
      <c r="U838" s="70"/>
      <c r="V838" s="70"/>
      <c r="W838" s="70"/>
      <c r="X838" s="70"/>
      <c r="Y838" s="71"/>
      <c r="Z838" s="87" t="s">
        <v>16</v>
      </c>
      <c r="AA838" s="15" t="str">
        <f>IF(G838="","",IF(Z838="SI",G838*(1+'INPUTS Y LISTAS'!$B$15),'Modelo Estadistico'!G838))</f>
        <v/>
      </c>
      <c r="AB838" s="15" t="str">
        <f>IF(H838="","",IF(Z838="SI",H838*(1+'INPUTS Y LISTAS'!$B$15),'Modelo Estadistico'!H838))</f>
        <v/>
      </c>
      <c r="AC838" s="15" t="str">
        <f>IF(I838="","",IF(Z838="SI",I838*(1+'INPUTS Y LISTAS'!$B$15),'Modelo Estadistico'!I838))</f>
        <v/>
      </c>
      <c r="AD838" s="15" t="str">
        <f>IF(J838="","",IF(Z838="SI",J838*(1+'INPUTS Y LISTAS'!$B$15),'Modelo Estadistico'!J838))</f>
        <v/>
      </c>
      <c r="AE838" s="15" t="str">
        <f>IF(K838="","",IF(Z838="SI",K838*(1+'INPUTS Y LISTAS'!$B$15),'Modelo Estadistico'!K838))</f>
        <v/>
      </c>
      <c r="AF838" s="15" t="str">
        <f>IF(L838="","",IF(Z838="SI",L838*(1+'INPUTS Y LISTAS'!$B$15),'Modelo Estadistico'!L838))</f>
        <v/>
      </c>
      <c r="AG838" s="15" t="str">
        <f>IF(M838="","",IF(Z838="SI",M838*(1+'INPUTS Y LISTAS'!$B$15),'Modelo Estadistico'!M838))</f>
        <v/>
      </c>
      <c r="AH838" s="15" t="str">
        <f>IF(N838="","",IF(Z838="SI",N838*(1+'INPUTS Y LISTAS'!$B$15),'Modelo Estadistico'!N838))</f>
        <v/>
      </c>
      <c r="AI838" s="15" t="str">
        <f>IF(O838="","",IF(Z838="SI",O838*(1+'INPUTS Y LISTAS'!$B$15),'Modelo Estadistico'!O838))</f>
        <v/>
      </c>
      <c r="AJ838" s="15" t="str">
        <f>IF(P838="","",IF(Z838="SI",P838*(1+'INPUTS Y LISTAS'!$B$15),'Modelo Estadistico'!P838))</f>
        <v/>
      </c>
      <c r="AK838" s="15" t="str">
        <f>IF(Q838="","",IF(Z838="SI",Q838*(1+'INPUTS Y LISTAS'!$B$15),'Modelo Estadistico'!Q838))</f>
        <v/>
      </c>
      <c r="AL838" s="15" t="str">
        <f>IF(R838="","",IF(Z838="SI",R838*(1+'INPUTS Y LISTAS'!$B$15),'Modelo Estadistico'!R838))</f>
        <v/>
      </c>
      <c r="AM838" s="15" t="str">
        <f>IF(S838="","",IF(Z838="SI",S838*(1+'INPUTS Y LISTAS'!$B$15),'Modelo Estadistico'!S838))</f>
        <v/>
      </c>
      <c r="AN838" s="15" t="str">
        <f>IF(T838="","",IF(Z838="SI",T838*(1+'INPUTS Y LISTAS'!$B$15),'Modelo Estadistico'!T838))</f>
        <v/>
      </c>
      <c r="AO838" s="15" t="str">
        <f>IF(U838="","",IF(Z838="SI",U838*(1+'INPUTS Y LISTAS'!$B$15),'Modelo Estadistico'!U838))</f>
        <v/>
      </c>
      <c r="AP838" s="15" t="str">
        <f>IF(V838="","",IF(Z838="SI",V838*(1+'INPUTS Y LISTAS'!$B$15),'Modelo Estadistico'!V838))</f>
        <v/>
      </c>
      <c r="AQ838" s="15" t="str">
        <f>IF(W838="","",IF(Z838="SI",W838*(1+'INPUTS Y LISTAS'!$B$15),'Modelo Estadistico'!W838))</f>
        <v/>
      </c>
      <c r="AR838" s="15" t="str">
        <f>IF(X838="","",IF(Z838="SI",X838*(1+'INPUTS Y LISTAS'!$B$15),'Modelo Estadistico'!X838))</f>
        <v/>
      </c>
      <c r="AS838" s="71"/>
      <c r="AT838" s="29" t="str">
        <f t="shared" si="754"/>
        <v/>
      </c>
      <c r="AU838" s="15" t="str">
        <f t="shared" si="755"/>
        <v/>
      </c>
      <c r="AV838" s="15" t="str">
        <f t="shared" si="756"/>
        <v/>
      </c>
      <c r="AW838" s="30" t="str">
        <f t="shared" si="757"/>
        <v/>
      </c>
      <c r="AX838" s="28" t="str">
        <f t="shared" si="790"/>
        <v/>
      </c>
      <c r="AY838" s="16" t="str">
        <f t="shared" si="762"/>
        <v/>
      </c>
      <c r="AZ838" s="16" t="str">
        <f t="shared" si="763"/>
        <v/>
      </c>
      <c r="BA838" s="16" t="str">
        <f t="shared" si="764"/>
        <v/>
      </c>
      <c r="BB838" s="16" t="str">
        <f t="shared" si="765"/>
        <v/>
      </c>
      <c r="BC838" s="16" t="str">
        <f t="shared" si="766"/>
        <v/>
      </c>
      <c r="BD838" s="16" t="str">
        <f t="shared" si="767"/>
        <v/>
      </c>
      <c r="BE838" s="16" t="str">
        <f t="shared" si="768"/>
        <v/>
      </c>
      <c r="BF838" s="16" t="str">
        <f t="shared" si="769"/>
        <v/>
      </c>
      <c r="BG838" s="16" t="str">
        <f t="shared" si="770"/>
        <v/>
      </c>
      <c r="BH838" s="16" t="str">
        <f t="shared" si="771"/>
        <v/>
      </c>
      <c r="BI838" s="16" t="str">
        <f t="shared" si="772"/>
        <v/>
      </c>
      <c r="BJ838" s="16" t="str">
        <f t="shared" si="773"/>
        <v/>
      </c>
      <c r="BK838" s="16" t="str">
        <f t="shared" si="774"/>
        <v/>
      </c>
      <c r="BL838" s="16" t="str">
        <f t="shared" si="775"/>
        <v/>
      </c>
      <c r="BM838" s="16"/>
      <c r="BN838" s="16" t="str">
        <f t="shared" si="776"/>
        <v/>
      </c>
      <c r="BO838" s="16" t="str">
        <f t="shared" si="777"/>
        <v/>
      </c>
      <c r="BP838" s="28" t="str">
        <f t="shared" si="778"/>
        <v/>
      </c>
      <c r="BQ838" s="16" t="str">
        <f t="shared" si="779"/>
        <v/>
      </c>
      <c r="BR838" s="16" t="str">
        <f t="shared" si="780"/>
        <v/>
      </c>
      <c r="BS838" s="16" t="str">
        <f t="shared" si="781"/>
        <v/>
      </c>
      <c r="BT838" s="16" t="str">
        <f t="shared" si="782"/>
        <v/>
      </c>
      <c r="BU838" s="16" t="str">
        <f t="shared" si="783"/>
        <v/>
      </c>
      <c r="BV838" s="16" t="str">
        <f t="shared" si="784"/>
        <v/>
      </c>
      <c r="BW838" s="16" t="str">
        <f t="shared" si="785"/>
        <v/>
      </c>
      <c r="BX838" s="16" t="str">
        <f t="shared" si="786"/>
        <v/>
      </c>
      <c r="BY838" s="16" t="str">
        <f t="shared" si="787"/>
        <v/>
      </c>
      <c r="BZ838" s="16" t="str">
        <f t="shared" si="809"/>
        <v/>
      </c>
      <c r="CA838" s="16" t="str">
        <f t="shared" si="809"/>
        <v/>
      </c>
      <c r="CB838" s="16" t="str">
        <f t="shared" si="809"/>
        <v/>
      </c>
      <c r="CC838" s="16" t="str">
        <f t="shared" si="809"/>
        <v/>
      </c>
      <c r="CD838" s="16" t="str">
        <f t="shared" si="809"/>
        <v/>
      </c>
      <c r="CE838" s="16" t="str">
        <f t="shared" si="809"/>
        <v/>
      </c>
      <c r="CF838" s="16" t="str">
        <f t="shared" si="809"/>
        <v/>
      </c>
      <c r="CG838" s="16" t="str">
        <f t="shared" si="809"/>
        <v/>
      </c>
      <c r="CH838" s="66" t="str">
        <f t="shared" si="789"/>
        <v/>
      </c>
      <c r="CI838" s="42" t="str">
        <f t="shared" si="801"/>
        <v/>
      </c>
      <c r="CJ838" s="42" t="str">
        <f t="shared" si="802"/>
        <v/>
      </c>
      <c r="CK838" s="42" t="str">
        <f t="shared" si="803"/>
        <v/>
      </c>
      <c r="CL838" s="42" t="str">
        <f t="shared" si="804"/>
        <v/>
      </c>
      <c r="CM838" s="42" t="str">
        <f t="shared" si="805"/>
        <v/>
      </c>
      <c r="CN838" s="65">
        <f t="shared" si="791"/>
        <v>0</v>
      </c>
      <c r="CO838" s="73"/>
      <c r="CP838" s="41">
        <f t="shared" si="758"/>
        <v>0</v>
      </c>
      <c r="CQ838" s="39">
        <f t="shared" si="759"/>
        <v>0</v>
      </c>
      <c r="CR838" s="40">
        <f t="shared" si="760"/>
        <v>0</v>
      </c>
      <c r="CS838" s="134">
        <f t="shared" si="761"/>
        <v>0</v>
      </c>
      <c r="CT838" s="17"/>
      <c r="CU838" s="129"/>
      <c r="CV838" s="130">
        <f t="shared" si="792"/>
        <v>0</v>
      </c>
      <c r="CW838" s="134">
        <f t="shared" si="793"/>
        <v>0</v>
      </c>
      <c r="CX838" s="131">
        <f>+IF($I$7="SI",'INPUTS Y LISTAS'!$B$31,0)</f>
        <v>0</v>
      </c>
      <c r="CY838" s="132"/>
      <c r="CZ838" s="130">
        <f t="shared" si="794"/>
        <v>0</v>
      </c>
      <c r="DA838" s="134">
        <f t="shared" si="795"/>
        <v>0</v>
      </c>
      <c r="DB838" s="131">
        <f>+IF($I$7="SI",'INPUTS Y LISTAS'!$B$32,0)</f>
        <v>0</v>
      </c>
      <c r="DC838" s="132"/>
      <c r="DD838" s="130">
        <f t="shared" si="796"/>
        <v>0</v>
      </c>
      <c r="DE838" s="134">
        <f t="shared" si="797"/>
        <v>0</v>
      </c>
      <c r="DF838" s="131">
        <f>+IF($I$7="SI",'INPUTS Y LISTAS'!$B$33,0)</f>
        <v>0</v>
      </c>
      <c r="DG838" s="132"/>
      <c r="DH838" s="130">
        <f t="shared" si="798"/>
        <v>0</v>
      </c>
      <c r="DI838" s="134">
        <f t="shared" si="799"/>
        <v>0</v>
      </c>
      <c r="DJ838" s="136">
        <f t="shared" si="800"/>
        <v>0</v>
      </c>
    </row>
    <row r="839" spans="3:114" ht="15.75" hidden="1" outlineLevel="2" x14ac:dyDescent="0.2">
      <c r="C839" s="14">
        <f t="shared" si="807"/>
        <v>825</v>
      </c>
      <c r="D839" s="72"/>
      <c r="E839" s="69">
        <v>1</v>
      </c>
      <c r="F839" s="69"/>
      <c r="G839" s="70"/>
      <c r="H839" s="70"/>
      <c r="I839" s="70"/>
      <c r="J839" s="70"/>
      <c r="K839" s="70"/>
      <c r="L839" s="70"/>
      <c r="M839" s="70"/>
      <c r="N839" s="70"/>
      <c r="O839" s="70"/>
      <c r="P839" s="70"/>
      <c r="Q839" s="70"/>
      <c r="R839" s="70"/>
      <c r="S839" s="70"/>
      <c r="T839" s="70"/>
      <c r="U839" s="70"/>
      <c r="V839" s="70"/>
      <c r="W839" s="70"/>
      <c r="X839" s="70"/>
      <c r="Y839" s="71"/>
      <c r="Z839" s="87" t="s">
        <v>16</v>
      </c>
      <c r="AA839" s="15" t="str">
        <f>IF(G839="","",IF(Z839="SI",G839*(1+'INPUTS Y LISTAS'!$B$15),'Modelo Estadistico'!G839))</f>
        <v/>
      </c>
      <c r="AB839" s="15" t="str">
        <f>IF(H839="","",IF(Z839="SI",H839*(1+'INPUTS Y LISTAS'!$B$15),'Modelo Estadistico'!H839))</f>
        <v/>
      </c>
      <c r="AC839" s="15" t="str">
        <f>IF(I839="","",IF(Z839="SI",I839*(1+'INPUTS Y LISTAS'!$B$15),'Modelo Estadistico'!I839))</f>
        <v/>
      </c>
      <c r="AD839" s="15" t="str">
        <f>IF(J839="","",IF(Z839="SI",J839*(1+'INPUTS Y LISTAS'!$B$15),'Modelo Estadistico'!J839))</f>
        <v/>
      </c>
      <c r="AE839" s="15" t="str">
        <f>IF(K839="","",IF(Z839="SI",K839*(1+'INPUTS Y LISTAS'!$B$15),'Modelo Estadistico'!K839))</f>
        <v/>
      </c>
      <c r="AF839" s="15" t="str">
        <f>IF(L839="","",IF(Z839="SI",L839*(1+'INPUTS Y LISTAS'!$B$15),'Modelo Estadistico'!L839))</f>
        <v/>
      </c>
      <c r="AG839" s="15" t="str">
        <f>IF(M839="","",IF(Z839="SI",M839*(1+'INPUTS Y LISTAS'!$B$15),'Modelo Estadistico'!M839))</f>
        <v/>
      </c>
      <c r="AH839" s="15" t="str">
        <f>IF(N839="","",IF(Z839="SI",N839*(1+'INPUTS Y LISTAS'!$B$15),'Modelo Estadistico'!N839))</f>
        <v/>
      </c>
      <c r="AI839" s="15" t="str">
        <f>IF(O839="","",IF(Z839="SI",O839*(1+'INPUTS Y LISTAS'!$B$15),'Modelo Estadistico'!O839))</f>
        <v/>
      </c>
      <c r="AJ839" s="15" t="str">
        <f>IF(P839="","",IF(Z839="SI",P839*(1+'INPUTS Y LISTAS'!$B$15),'Modelo Estadistico'!P839))</f>
        <v/>
      </c>
      <c r="AK839" s="15" t="str">
        <f>IF(Q839="","",IF(Z839="SI",Q839*(1+'INPUTS Y LISTAS'!$B$15),'Modelo Estadistico'!Q839))</f>
        <v/>
      </c>
      <c r="AL839" s="15" t="str">
        <f>IF(R839="","",IF(Z839="SI",R839*(1+'INPUTS Y LISTAS'!$B$15),'Modelo Estadistico'!R839))</f>
        <v/>
      </c>
      <c r="AM839" s="15" t="str">
        <f>IF(S839="","",IF(Z839="SI",S839*(1+'INPUTS Y LISTAS'!$B$15),'Modelo Estadistico'!S839))</f>
        <v/>
      </c>
      <c r="AN839" s="15" t="str">
        <f>IF(T839="","",IF(Z839="SI",T839*(1+'INPUTS Y LISTAS'!$B$15),'Modelo Estadistico'!T839))</f>
        <v/>
      </c>
      <c r="AO839" s="15" t="str">
        <f>IF(U839="","",IF(Z839="SI",U839*(1+'INPUTS Y LISTAS'!$B$15),'Modelo Estadistico'!U839))</f>
        <v/>
      </c>
      <c r="AP839" s="15" t="str">
        <f>IF(V839="","",IF(Z839="SI",V839*(1+'INPUTS Y LISTAS'!$B$15),'Modelo Estadistico'!V839))</f>
        <v/>
      </c>
      <c r="AQ839" s="15" t="str">
        <f>IF(W839="","",IF(Z839="SI",W839*(1+'INPUTS Y LISTAS'!$B$15),'Modelo Estadistico'!W839))</f>
        <v/>
      </c>
      <c r="AR839" s="15" t="str">
        <f>IF(X839="","",IF(Z839="SI",X839*(1+'INPUTS Y LISTAS'!$B$15),'Modelo Estadistico'!X839))</f>
        <v/>
      </c>
      <c r="AS839" s="71"/>
      <c r="AT839" s="29" t="str">
        <f t="shared" si="754"/>
        <v/>
      </c>
      <c r="AU839" s="15" t="str">
        <f t="shared" si="755"/>
        <v/>
      </c>
      <c r="AV839" s="15" t="str">
        <f t="shared" si="756"/>
        <v/>
      </c>
      <c r="AW839" s="30" t="str">
        <f t="shared" si="757"/>
        <v/>
      </c>
      <c r="AX839" s="28" t="str">
        <f t="shared" si="790"/>
        <v/>
      </c>
      <c r="AY839" s="16" t="str">
        <f t="shared" si="762"/>
        <v/>
      </c>
      <c r="AZ839" s="16" t="str">
        <f t="shared" si="763"/>
        <v/>
      </c>
      <c r="BA839" s="16" t="str">
        <f t="shared" si="764"/>
        <v/>
      </c>
      <c r="BB839" s="16" t="str">
        <f t="shared" si="765"/>
        <v/>
      </c>
      <c r="BC839" s="16" t="str">
        <f t="shared" si="766"/>
        <v/>
      </c>
      <c r="BD839" s="16" t="str">
        <f t="shared" si="767"/>
        <v/>
      </c>
      <c r="BE839" s="16" t="str">
        <f t="shared" si="768"/>
        <v/>
      </c>
      <c r="BF839" s="16" t="str">
        <f t="shared" si="769"/>
        <v/>
      </c>
      <c r="BG839" s="16" t="str">
        <f t="shared" si="770"/>
        <v/>
      </c>
      <c r="BH839" s="16" t="str">
        <f t="shared" si="771"/>
        <v/>
      </c>
      <c r="BI839" s="16" t="str">
        <f t="shared" si="772"/>
        <v/>
      </c>
      <c r="BJ839" s="16" t="str">
        <f t="shared" si="773"/>
        <v/>
      </c>
      <c r="BK839" s="16" t="str">
        <f t="shared" si="774"/>
        <v/>
      </c>
      <c r="BL839" s="16" t="str">
        <f t="shared" si="775"/>
        <v/>
      </c>
      <c r="BM839" s="16"/>
      <c r="BN839" s="16" t="str">
        <f t="shared" si="776"/>
        <v/>
      </c>
      <c r="BO839" s="16" t="str">
        <f t="shared" si="777"/>
        <v/>
      </c>
      <c r="BP839" s="28" t="str">
        <f t="shared" si="778"/>
        <v/>
      </c>
      <c r="BQ839" s="16" t="str">
        <f t="shared" si="779"/>
        <v/>
      </c>
      <c r="BR839" s="16" t="str">
        <f t="shared" si="780"/>
        <v/>
      </c>
      <c r="BS839" s="16" t="str">
        <f t="shared" si="781"/>
        <v/>
      </c>
      <c r="BT839" s="16" t="str">
        <f t="shared" si="782"/>
        <v/>
      </c>
      <c r="BU839" s="16" t="str">
        <f t="shared" si="783"/>
        <v/>
      </c>
      <c r="BV839" s="16" t="str">
        <f t="shared" si="784"/>
        <v/>
      </c>
      <c r="BW839" s="16" t="str">
        <f t="shared" si="785"/>
        <v/>
      </c>
      <c r="BX839" s="16" t="str">
        <f t="shared" si="786"/>
        <v/>
      </c>
      <c r="BY839" s="16" t="str">
        <f t="shared" si="787"/>
        <v/>
      </c>
      <c r="BZ839" s="16" t="str">
        <f t="shared" si="809"/>
        <v/>
      </c>
      <c r="CA839" s="16" t="str">
        <f t="shared" si="809"/>
        <v/>
      </c>
      <c r="CB839" s="16" t="str">
        <f t="shared" si="809"/>
        <v/>
      </c>
      <c r="CC839" s="16" t="str">
        <f t="shared" si="809"/>
        <v/>
      </c>
      <c r="CD839" s="16" t="str">
        <f t="shared" si="809"/>
        <v/>
      </c>
      <c r="CE839" s="16" t="str">
        <f t="shared" si="809"/>
        <v/>
      </c>
      <c r="CF839" s="16" t="str">
        <f t="shared" si="809"/>
        <v/>
      </c>
      <c r="CG839" s="16" t="str">
        <f t="shared" si="809"/>
        <v/>
      </c>
      <c r="CH839" s="66" t="str">
        <f t="shared" si="789"/>
        <v/>
      </c>
      <c r="CI839" s="42" t="str">
        <f t="shared" si="801"/>
        <v/>
      </c>
      <c r="CJ839" s="42" t="str">
        <f t="shared" si="802"/>
        <v/>
      </c>
      <c r="CK839" s="42" t="str">
        <f t="shared" si="803"/>
        <v/>
      </c>
      <c r="CL839" s="42" t="str">
        <f t="shared" si="804"/>
        <v/>
      </c>
      <c r="CM839" s="42" t="str">
        <f t="shared" si="805"/>
        <v/>
      </c>
      <c r="CN839" s="65">
        <f t="shared" si="791"/>
        <v>0</v>
      </c>
      <c r="CO839" s="73"/>
      <c r="CP839" s="41">
        <f t="shared" si="758"/>
        <v>0</v>
      </c>
      <c r="CQ839" s="39">
        <f t="shared" si="759"/>
        <v>0</v>
      </c>
      <c r="CR839" s="40">
        <f t="shared" si="760"/>
        <v>0</v>
      </c>
      <c r="CS839" s="134">
        <f t="shared" si="761"/>
        <v>0</v>
      </c>
      <c r="CT839" s="17"/>
      <c r="CU839" s="129"/>
      <c r="CV839" s="130">
        <f t="shared" si="792"/>
        <v>0</v>
      </c>
      <c r="CW839" s="134">
        <f t="shared" si="793"/>
        <v>0</v>
      </c>
      <c r="CX839" s="131">
        <f>+IF($I$7="SI",'INPUTS Y LISTAS'!$B$31,0)</f>
        <v>0</v>
      </c>
      <c r="CY839" s="132"/>
      <c r="CZ839" s="130">
        <f t="shared" si="794"/>
        <v>0</v>
      </c>
      <c r="DA839" s="134">
        <f t="shared" si="795"/>
        <v>0</v>
      </c>
      <c r="DB839" s="131">
        <f>+IF($I$7="SI",'INPUTS Y LISTAS'!$B$32,0)</f>
        <v>0</v>
      </c>
      <c r="DC839" s="132"/>
      <c r="DD839" s="130">
        <f t="shared" si="796"/>
        <v>0</v>
      </c>
      <c r="DE839" s="134">
        <f t="shared" si="797"/>
        <v>0</v>
      </c>
      <c r="DF839" s="131">
        <f>+IF($I$7="SI",'INPUTS Y LISTAS'!$B$33,0)</f>
        <v>0</v>
      </c>
      <c r="DG839" s="132"/>
      <c r="DH839" s="130">
        <f t="shared" si="798"/>
        <v>0</v>
      </c>
      <c r="DI839" s="134">
        <f t="shared" si="799"/>
        <v>0</v>
      </c>
      <c r="DJ839" s="136">
        <f t="shared" si="800"/>
        <v>0</v>
      </c>
    </row>
    <row r="840" spans="3:114" ht="15.75" hidden="1" outlineLevel="2" x14ac:dyDescent="0.2">
      <c r="C840" s="14">
        <f t="shared" si="807"/>
        <v>826</v>
      </c>
      <c r="D840" s="72"/>
      <c r="E840" s="69">
        <v>1</v>
      </c>
      <c r="F840" s="69"/>
      <c r="G840" s="70"/>
      <c r="H840" s="70"/>
      <c r="I840" s="70"/>
      <c r="J840" s="70"/>
      <c r="K840" s="70"/>
      <c r="L840" s="70"/>
      <c r="M840" s="70"/>
      <c r="N840" s="70"/>
      <c r="O840" s="70"/>
      <c r="P840" s="70"/>
      <c r="Q840" s="70"/>
      <c r="R840" s="70"/>
      <c r="S840" s="70"/>
      <c r="T840" s="70"/>
      <c r="U840" s="70"/>
      <c r="V840" s="70"/>
      <c r="W840" s="70"/>
      <c r="X840" s="70"/>
      <c r="Y840" s="71"/>
      <c r="Z840" s="87" t="s">
        <v>16</v>
      </c>
      <c r="AA840" s="15" t="str">
        <f>IF(G840="","",IF(Z840="SI",G840*(1+'INPUTS Y LISTAS'!$B$15),'Modelo Estadistico'!G840))</f>
        <v/>
      </c>
      <c r="AB840" s="15" t="str">
        <f>IF(H840="","",IF(Z840="SI",H840*(1+'INPUTS Y LISTAS'!$B$15),'Modelo Estadistico'!H840))</f>
        <v/>
      </c>
      <c r="AC840" s="15" t="str">
        <f>IF(I840="","",IF(Z840="SI",I840*(1+'INPUTS Y LISTAS'!$B$15),'Modelo Estadistico'!I840))</f>
        <v/>
      </c>
      <c r="AD840" s="15" t="str">
        <f>IF(J840="","",IF(Z840="SI",J840*(1+'INPUTS Y LISTAS'!$B$15),'Modelo Estadistico'!J840))</f>
        <v/>
      </c>
      <c r="AE840" s="15" t="str">
        <f>IF(K840="","",IF(Z840="SI",K840*(1+'INPUTS Y LISTAS'!$B$15),'Modelo Estadistico'!K840))</f>
        <v/>
      </c>
      <c r="AF840" s="15" t="str">
        <f>IF(L840="","",IF(Z840="SI",L840*(1+'INPUTS Y LISTAS'!$B$15),'Modelo Estadistico'!L840))</f>
        <v/>
      </c>
      <c r="AG840" s="15" t="str">
        <f>IF(M840="","",IF(Z840="SI",M840*(1+'INPUTS Y LISTAS'!$B$15),'Modelo Estadistico'!M840))</f>
        <v/>
      </c>
      <c r="AH840" s="15" t="str">
        <f>IF(N840="","",IF(Z840="SI",N840*(1+'INPUTS Y LISTAS'!$B$15),'Modelo Estadistico'!N840))</f>
        <v/>
      </c>
      <c r="AI840" s="15" t="str">
        <f>IF(O840="","",IF(Z840="SI",O840*(1+'INPUTS Y LISTAS'!$B$15),'Modelo Estadistico'!O840))</f>
        <v/>
      </c>
      <c r="AJ840" s="15" t="str">
        <f>IF(P840="","",IF(Z840="SI",P840*(1+'INPUTS Y LISTAS'!$B$15),'Modelo Estadistico'!P840))</f>
        <v/>
      </c>
      <c r="AK840" s="15" t="str">
        <f>IF(Q840="","",IF(Z840="SI",Q840*(1+'INPUTS Y LISTAS'!$B$15),'Modelo Estadistico'!Q840))</f>
        <v/>
      </c>
      <c r="AL840" s="15" t="str">
        <f>IF(R840="","",IF(Z840="SI",R840*(1+'INPUTS Y LISTAS'!$B$15),'Modelo Estadistico'!R840))</f>
        <v/>
      </c>
      <c r="AM840" s="15" t="str">
        <f>IF(S840="","",IF(Z840="SI",S840*(1+'INPUTS Y LISTAS'!$B$15),'Modelo Estadistico'!S840))</f>
        <v/>
      </c>
      <c r="AN840" s="15" t="str">
        <f>IF(T840="","",IF(Z840="SI",T840*(1+'INPUTS Y LISTAS'!$B$15),'Modelo Estadistico'!T840))</f>
        <v/>
      </c>
      <c r="AO840" s="15" t="str">
        <f>IF(U840="","",IF(Z840="SI",U840*(1+'INPUTS Y LISTAS'!$B$15),'Modelo Estadistico'!U840))</f>
        <v/>
      </c>
      <c r="AP840" s="15" t="str">
        <f>IF(V840="","",IF(Z840="SI",V840*(1+'INPUTS Y LISTAS'!$B$15),'Modelo Estadistico'!V840))</f>
        <v/>
      </c>
      <c r="AQ840" s="15" t="str">
        <f>IF(W840="","",IF(Z840="SI",W840*(1+'INPUTS Y LISTAS'!$B$15),'Modelo Estadistico'!W840))</f>
        <v/>
      </c>
      <c r="AR840" s="15" t="str">
        <f>IF(X840="","",IF(Z840="SI",X840*(1+'INPUTS Y LISTAS'!$B$15),'Modelo Estadistico'!X840))</f>
        <v/>
      </c>
      <c r="AS840" s="71"/>
      <c r="AT840" s="29" t="str">
        <f t="shared" si="754"/>
        <v/>
      </c>
      <c r="AU840" s="15" t="str">
        <f t="shared" si="755"/>
        <v/>
      </c>
      <c r="AV840" s="15" t="str">
        <f t="shared" si="756"/>
        <v/>
      </c>
      <c r="AW840" s="30" t="str">
        <f t="shared" si="757"/>
        <v/>
      </c>
      <c r="AX840" s="28" t="str">
        <f t="shared" si="790"/>
        <v/>
      </c>
      <c r="AY840" s="16" t="str">
        <f t="shared" si="762"/>
        <v/>
      </c>
      <c r="AZ840" s="16" t="str">
        <f t="shared" si="763"/>
        <v/>
      </c>
      <c r="BA840" s="16" t="str">
        <f t="shared" si="764"/>
        <v/>
      </c>
      <c r="BB840" s="16" t="str">
        <f t="shared" si="765"/>
        <v/>
      </c>
      <c r="BC840" s="16" t="str">
        <f t="shared" si="766"/>
        <v/>
      </c>
      <c r="BD840" s="16" t="str">
        <f t="shared" si="767"/>
        <v/>
      </c>
      <c r="BE840" s="16" t="str">
        <f t="shared" si="768"/>
        <v/>
      </c>
      <c r="BF840" s="16" t="str">
        <f t="shared" si="769"/>
        <v/>
      </c>
      <c r="BG840" s="16" t="str">
        <f t="shared" si="770"/>
        <v/>
      </c>
      <c r="BH840" s="16" t="str">
        <f t="shared" si="771"/>
        <v/>
      </c>
      <c r="BI840" s="16" t="str">
        <f t="shared" si="772"/>
        <v/>
      </c>
      <c r="BJ840" s="16" t="str">
        <f t="shared" si="773"/>
        <v/>
      </c>
      <c r="BK840" s="16" t="str">
        <f t="shared" si="774"/>
        <v/>
      </c>
      <c r="BL840" s="16" t="str">
        <f t="shared" si="775"/>
        <v/>
      </c>
      <c r="BM840" s="16"/>
      <c r="BN840" s="16" t="str">
        <f t="shared" si="776"/>
        <v/>
      </c>
      <c r="BO840" s="16" t="str">
        <f t="shared" si="777"/>
        <v/>
      </c>
      <c r="BP840" s="28" t="str">
        <f t="shared" si="778"/>
        <v/>
      </c>
      <c r="BQ840" s="16" t="str">
        <f t="shared" si="779"/>
        <v/>
      </c>
      <c r="BR840" s="16" t="str">
        <f t="shared" si="780"/>
        <v/>
      </c>
      <c r="BS840" s="16" t="str">
        <f t="shared" si="781"/>
        <v/>
      </c>
      <c r="BT840" s="16" t="str">
        <f t="shared" si="782"/>
        <v/>
      </c>
      <c r="BU840" s="16" t="str">
        <f t="shared" si="783"/>
        <v/>
      </c>
      <c r="BV840" s="16" t="str">
        <f t="shared" si="784"/>
        <v/>
      </c>
      <c r="BW840" s="16" t="str">
        <f t="shared" si="785"/>
        <v/>
      </c>
      <c r="BX840" s="16" t="str">
        <f t="shared" si="786"/>
        <v/>
      </c>
      <c r="BY840" s="16" t="str">
        <f t="shared" si="787"/>
        <v/>
      </c>
      <c r="BZ840" s="16" t="str">
        <f t="shared" si="809"/>
        <v/>
      </c>
      <c r="CA840" s="16" t="str">
        <f t="shared" si="809"/>
        <v/>
      </c>
      <c r="CB840" s="16" t="str">
        <f t="shared" si="809"/>
        <v/>
      </c>
      <c r="CC840" s="16" t="str">
        <f t="shared" si="809"/>
        <v/>
      </c>
      <c r="CD840" s="16" t="str">
        <f t="shared" si="809"/>
        <v/>
      </c>
      <c r="CE840" s="16" t="str">
        <f t="shared" si="809"/>
        <v/>
      </c>
      <c r="CF840" s="16" t="str">
        <f t="shared" si="809"/>
        <v/>
      </c>
      <c r="CG840" s="16" t="str">
        <f t="shared" si="809"/>
        <v/>
      </c>
      <c r="CH840" s="66" t="str">
        <f t="shared" si="789"/>
        <v/>
      </c>
      <c r="CI840" s="42" t="str">
        <f t="shared" si="801"/>
        <v/>
      </c>
      <c r="CJ840" s="42" t="str">
        <f t="shared" si="802"/>
        <v/>
      </c>
      <c r="CK840" s="42" t="str">
        <f t="shared" si="803"/>
        <v/>
      </c>
      <c r="CL840" s="42" t="str">
        <f t="shared" si="804"/>
        <v/>
      </c>
      <c r="CM840" s="42" t="str">
        <f t="shared" si="805"/>
        <v/>
      </c>
      <c r="CN840" s="65">
        <f t="shared" si="791"/>
        <v>0</v>
      </c>
      <c r="CO840" s="73"/>
      <c r="CP840" s="41">
        <f t="shared" si="758"/>
        <v>0</v>
      </c>
      <c r="CQ840" s="39">
        <f t="shared" si="759"/>
        <v>0</v>
      </c>
      <c r="CR840" s="40">
        <f t="shared" si="760"/>
        <v>0</v>
      </c>
      <c r="CS840" s="134">
        <f t="shared" si="761"/>
        <v>0</v>
      </c>
      <c r="CT840" s="17"/>
      <c r="CU840" s="129"/>
      <c r="CV840" s="130">
        <f t="shared" si="792"/>
        <v>0</v>
      </c>
      <c r="CW840" s="134">
        <f t="shared" si="793"/>
        <v>0</v>
      </c>
      <c r="CX840" s="131">
        <f>+IF($I$7="SI",'INPUTS Y LISTAS'!$B$31,0)</f>
        <v>0</v>
      </c>
      <c r="CY840" s="132"/>
      <c r="CZ840" s="130">
        <f t="shared" si="794"/>
        <v>0</v>
      </c>
      <c r="DA840" s="134">
        <f t="shared" si="795"/>
        <v>0</v>
      </c>
      <c r="DB840" s="131">
        <f>+IF($I$7="SI",'INPUTS Y LISTAS'!$B$32,0)</f>
        <v>0</v>
      </c>
      <c r="DC840" s="132"/>
      <c r="DD840" s="130">
        <f t="shared" si="796"/>
        <v>0</v>
      </c>
      <c r="DE840" s="134">
        <f t="shared" si="797"/>
        <v>0</v>
      </c>
      <c r="DF840" s="131">
        <f>+IF($I$7="SI",'INPUTS Y LISTAS'!$B$33,0)</f>
        <v>0</v>
      </c>
      <c r="DG840" s="132"/>
      <c r="DH840" s="130">
        <f t="shared" si="798"/>
        <v>0</v>
      </c>
      <c r="DI840" s="134">
        <f t="shared" si="799"/>
        <v>0</v>
      </c>
      <c r="DJ840" s="136">
        <f t="shared" si="800"/>
        <v>0</v>
      </c>
    </row>
    <row r="841" spans="3:114" ht="15.75" hidden="1" outlineLevel="2" x14ac:dyDescent="0.2">
      <c r="C841" s="14">
        <f t="shared" si="807"/>
        <v>827</v>
      </c>
      <c r="D841" s="72"/>
      <c r="E841" s="69">
        <v>1</v>
      </c>
      <c r="F841" s="69"/>
      <c r="G841" s="70"/>
      <c r="H841" s="70"/>
      <c r="I841" s="70"/>
      <c r="J841" s="70"/>
      <c r="K841" s="70"/>
      <c r="L841" s="70"/>
      <c r="M841" s="70"/>
      <c r="N841" s="70"/>
      <c r="O841" s="70"/>
      <c r="P841" s="70"/>
      <c r="Q841" s="70"/>
      <c r="R841" s="70"/>
      <c r="S841" s="70"/>
      <c r="T841" s="70"/>
      <c r="U841" s="70"/>
      <c r="V841" s="70"/>
      <c r="W841" s="70"/>
      <c r="X841" s="70"/>
      <c r="Y841" s="71"/>
      <c r="Z841" s="87" t="s">
        <v>16</v>
      </c>
      <c r="AA841" s="15" t="str">
        <f>IF(G841="","",IF(Z841="SI",G841*(1+'INPUTS Y LISTAS'!$B$15),'Modelo Estadistico'!G841))</f>
        <v/>
      </c>
      <c r="AB841" s="15" t="str">
        <f>IF(H841="","",IF(Z841="SI",H841*(1+'INPUTS Y LISTAS'!$B$15),'Modelo Estadistico'!H841))</f>
        <v/>
      </c>
      <c r="AC841" s="15" t="str">
        <f>IF(I841="","",IF(Z841="SI",I841*(1+'INPUTS Y LISTAS'!$B$15),'Modelo Estadistico'!I841))</f>
        <v/>
      </c>
      <c r="AD841" s="15" t="str">
        <f>IF(J841="","",IF(Z841="SI",J841*(1+'INPUTS Y LISTAS'!$B$15),'Modelo Estadistico'!J841))</f>
        <v/>
      </c>
      <c r="AE841" s="15" t="str">
        <f>IF(K841="","",IF(Z841="SI",K841*(1+'INPUTS Y LISTAS'!$B$15),'Modelo Estadistico'!K841))</f>
        <v/>
      </c>
      <c r="AF841" s="15" t="str">
        <f>IF(L841="","",IF(Z841="SI",L841*(1+'INPUTS Y LISTAS'!$B$15),'Modelo Estadistico'!L841))</f>
        <v/>
      </c>
      <c r="AG841" s="15" t="str">
        <f>IF(M841="","",IF(Z841="SI",M841*(1+'INPUTS Y LISTAS'!$B$15),'Modelo Estadistico'!M841))</f>
        <v/>
      </c>
      <c r="AH841" s="15" t="str">
        <f>IF(N841="","",IF(Z841="SI",N841*(1+'INPUTS Y LISTAS'!$B$15),'Modelo Estadistico'!N841))</f>
        <v/>
      </c>
      <c r="AI841" s="15" t="str">
        <f>IF(O841="","",IF(Z841="SI",O841*(1+'INPUTS Y LISTAS'!$B$15),'Modelo Estadistico'!O841))</f>
        <v/>
      </c>
      <c r="AJ841" s="15" t="str">
        <f>IF(P841="","",IF(Z841="SI",P841*(1+'INPUTS Y LISTAS'!$B$15),'Modelo Estadistico'!P841))</f>
        <v/>
      </c>
      <c r="AK841" s="15" t="str">
        <f>IF(Q841="","",IF(Z841="SI",Q841*(1+'INPUTS Y LISTAS'!$B$15),'Modelo Estadistico'!Q841))</f>
        <v/>
      </c>
      <c r="AL841" s="15" t="str">
        <f>IF(R841="","",IF(Z841="SI",R841*(1+'INPUTS Y LISTAS'!$B$15),'Modelo Estadistico'!R841))</f>
        <v/>
      </c>
      <c r="AM841" s="15" t="str">
        <f>IF(S841="","",IF(Z841="SI",S841*(1+'INPUTS Y LISTAS'!$B$15),'Modelo Estadistico'!S841))</f>
        <v/>
      </c>
      <c r="AN841" s="15" t="str">
        <f>IF(T841="","",IF(Z841="SI",T841*(1+'INPUTS Y LISTAS'!$B$15),'Modelo Estadistico'!T841))</f>
        <v/>
      </c>
      <c r="AO841" s="15" t="str">
        <f>IF(U841="","",IF(Z841="SI",U841*(1+'INPUTS Y LISTAS'!$B$15),'Modelo Estadistico'!U841))</f>
        <v/>
      </c>
      <c r="AP841" s="15" t="str">
        <f>IF(V841="","",IF(Z841="SI",V841*(1+'INPUTS Y LISTAS'!$B$15),'Modelo Estadistico'!V841))</f>
        <v/>
      </c>
      <c r="AQ841" s="15" t="str">
        <f>IF(W841="","",IF(Z841="SI",W841*(1+'INPUTS Y LISTAS'!$B$15),'Modelo Estadistico'!W841))</f>
        <v/>
      </c>
      <c r="AR841" s="15" t="str">
        <f>IF(X841="","",IF(Z841="SI",X841*(1+'INPUTS Y LISTAS'!$B$15),'Modelo Estadistico'!X841))</f>
        <v/>
      </c>
      <c r="AS841" s="71"/>
      <c r="AT841" s="29" t="str">
        <f t="shared" si="754"/>
        <v/>
      </c>
      <c r="AU841" s="15" t="str">
        <f t="shared" si="755"/>
        <v/>
      </c>
      <c r="AV841" s="15" t="str">
        <f t="shared" si="756"/>
        <v/>
      </c>
      <c r="AW841" s="30" t="str">
        <f t="shared" si="757"/>
        <v/>
      </c>
      <c r="AX841" s="28" t="str">
        <f t="shared" si="790"/>
        <v/>
      </c>
      <c r="AY841" s="16" t="str">
        <f t="shared" si="762"/>
        <v/>
      </c>
      <c r="AZ841" s="16" t="str">
        <f t="shared" si="763"/>
        <v/>
      </c>
      <c r="BA841" s="16" t="str">
        <f t="shared" si="764"/>
        <v/>
      </c>
      <c r="BB841" s="16" t="str">
        <f t="shared" si="765"/>
        <v/>
      </c>
      <c r="BC841" s="16" t="str">
        <f t="shared" si="766"/>
        <v/>
      </c>
      <c r="BD841" s="16" t="str">
        <f t="shared" si="767"/>
        <v/>
      </c>
      <c r="BE841" s="16" t="str">
        <f t="shared" si="768"/>
        <v/>
      </c>
      <c r="BF841" s="16" t="str">
        <f t="shared" si="769"/>
        <v/>
      </c>
      <c r="BG841" s="16" t="str">
        <f t="shared" si="770"/>
        <v/>
      </c>
      <c r="BH841" s="16" t="str">
        <f t="shared" si="771"/>
        <v/>
      </c>
      <c r="BI841" s="16" t="str">
        <f t="shared" si="772"/>
        <v/>
      </c>
      <c r="BJ841" s="16" t="str">
        <f t="shared" si="773"/>
        <v/>
      </c>
      <c r="BK841" s="16" t="str">
        <f t="shared" si="774"/>
        <v/>
      </c>
      <c r="BL841" s="16" t="str">
        <f t="shared" si="775"/>
        <v/>
      </c>
      <c r="BM841" s="16"/>
      <c r="BN841" s="16" t="str">
        <f t="shared" si="776"/>
        <v/>
      </c>
      <c r="BO841" s="16" t="str">
        <f t="shared" si="777"/>
        <v/>
      </c>
      <c r="BP841" s="28" t="str">
        <f t="shared" si="778"/>
        <v/>
      </c>
      <c r="BQ841" s="16" t="str">
        <f t="shared" si="779"/>
        <v/>
      </c>
      <c r="BR841" s="16" t="str">
        <f t="shared" si="780"/>
        <v/>
      </c>
      <c r="BS841" s="16" t="str">
        <f t="shared" si="781"/>
        <v/>
      </c>
      <c r="BT841" s="16" t="str">
        <f t="shared" si="782"/>
        <v/>
      </c>
      <c r="BU841" s="16" t="str">
        <f t="shared" si="783"/>
        <v/>
      </c>
      <c r="BV841" s="16" t="str">
        <f t="shared" si="784"/>
        <v/>
      </c>
      <c r="BW841" s="16" t="str">
        <f t="shared" si="785"/>
        <v/>
      </c>
      <c r="BX841" s="16" t="str">
        <f t="shared" si="786"/>
        <v/>
      </c>
      <c r="BY841" s="16" t="str">
        <f t="shared" si="787"/>
        <v/>
      </c>
      <c r="BZ841" s="16" t="str">
        <f t="shared" si="809"/>
        <v/>
      </c>
      <c r="CA841" s="16" t="str">
        <f t="shared" si="809"/>
        <v/>
      </c>
      <c r="CB841" s="16" t="str">
        <f t="shared" si="809"/>
        <v/>
      </c>
      <c r="CC841" s="16" t="str">
        <f t="shared" si="809"/>
        <v/>
      </c>
      <c r="CD841" s="16" t="str">
        <f t="shared" si="809"/>
        <v/>
      </c>
      <c r="CE841" s="16" t="str">
        <f t="shared" si="809"/>
        <v/>
      </c>
      <c r="CF841" s="16" t="str">
        <f t="shared" si="809"/>
        <v/>
      </c>
      <c r="CG841" s="16" t="str">
        <f t="shared" si="809"/>
        <v/>
      </c>
      <c r="CH841" s="66" t="str">
        <f t="shared" si="789"/>
        <v/>
      </c>
      <c r="CI841" s="42" t="str">
        <f t="shared" si="801"/>
        <v/>
      </c>
      <c r="CJ841" s="42" t="str">
        <f t="shared" si="802"/>
        <v/>
      </c>
      <c r="CK841" s="42" t="str">
        <f t="shared" si="803"/>
        <v/>
      </c>
      <c r="CL841" s="42" t="str">
        <f t="shared" si="804"/>
        <v/>
      </c>
      <c r="CM841" s="42" t="str">
        <f t="shared" si="805"/>
        <v/>
      </c>
      <c r="CN841" s="65">
        <f t="shared" si="791"/>
        <v>0</v>
      </c>
      <c r="CO841" s="73"/>
      <c r="CP841" s="41">
        <f t="shared" si="758"/>
        <v>0</v>
      </c>
      <c r="CQ841" s="39">
        <f t="shared" si="759"/>
        <v>0</v>
      </c>
      <c r="CR841" s="40">
        <f t="shared" si="760"/>
        <v>0</v>
      </c>
      <c r="CS841" s="134">
        <f t="shared" si="761"/>
        <v>0</v>
      </c>
      <c r="CT841" s="17"/>
      <c r="CU841" s="129"/>
      <c r="CV841" s="130">
        <f t="shared" si="792"/>
        <v>0</v>
      </c>
      <c r="CW841" s="134">
        <f t="shared" si="793"/>
        <v>0</v>
      </c>
      <c r="CX841" s="131">
        <f>+IF($I$7="SI",'INPUTS Y LISTAS'!$B$31,0)</f>
        <v>0</v>
      </c>
      <c r="CY841" s="132"/>
      <c r="CZ841" s="130">
        <f t="shared" si="794"/>
        <v>0</v>
      </c>
      <c r="DA841" s="134">
        <f t="shared" si="795"/>
        <v>0</v>
      </c>
      <c r="DB841" s="131">
        <f>+IF($I$7="SI",'INPUTS Y LISTAS'!$B$32,0)</f>
        <v>0</v>
      </c>
      <c r="DC841" s="132"/>
      <c r="DD841" s="130">
        <f t="shared" si="796"/>
        <v>0</v>
      </c>
      <c r="DE841" s="134">
        <f t="shared" si="797"/>
        <v>0</v>
      </c>
      <c r="DF841" s="131">
        <f>+IF($I$7="SI",'INPUTS Y LISTAS'!$B$33,0)</f>
        <v>0</v>
      </c>
      <c r="DG841" s="132"/>
      <c r="DH841" s="130">
        <f t="shared" si="798"/>
        <v>0</v>
      </c>
      <c r="DI841" s="134">
        <f t="shared" si="799"/>
        <v>0</v>
      </c>
      <c r="DJ841" s="136">
        <f t="shared" si="800"/>
        <v>0</v>
      </c>
    </row>
    <row r="842" spans="3:114" ht="15.75" hidden="1" outlineLevel="2" x14ac:dyDescent="0.2">
      <c r="C842" s="14">
        <f t="shared" si="807"/>
        <v>828</v>
      </c>
      <c r="D842" s="72"/>
      <c r="E842" s="69">
        <v>1</v>
      </c>
      <c r="F842" s="69"/>
      <c r="G842" s="70"/>
      <c r="H842" s="70"/>
      <c r="I842" s="70"/>
      <c r="J842" s="70"/>
      <c r="K842" s="70"/>
      <c r="L842" s="70"/>
      <c r="M842" s="70"/>
      <c r="N842" s="70"/>
      <c r="O842" s="70"/>
      <c r="P842" s="70"/>
      <c r="Q842" s="70"/>
      <c r="R842" s="70"/>
      <c r="S842" s="70"/>
      <c r="T842" s="70"/>
      <c r="U842" s="70"/>
      <c r="V842" s="70"/>
      <c r="W842" s="70"/>
      <c r="X842" s="70"/>
      <c r="Y842" s="71"/>
      <c r="Z842" s="87" t="s">
        <v>16</v>
      </c>
      <c r="AA842" s="15" t="str">
        <f>IF(G842="","",IF(Z842="SI",G842*(1+'INPUTS Y LISTAS'!$B$15),'Modelo Estadistico'!G842))</f>
        <v/>
      </c>
      <c r="AB842" s="15" t="str">
        <f>IF(H842="","",IF(Z842="SI",H842*(1+'INPUTS Y LISTAS'!$B$15),'Modelo Estadistico'!H842))</f>
        <v/>
      </c>
      <c r="AC842" s="15" t="str">
        <f>IF(I842="","",IF(Z842="SI",I842*(1+'INPUTS Y LISTAS'!$B$15),'Modelo Estadistico'!I842))</f>
        <v/>
      </c>
      <c r="AD842" s="15" t="str">
        <f>IF(J842="","",IF(Z842="SI",J842*(1+'INPUTS Y LISTAS'!$B$15),'Modelo Estadistico'!J842))</f>
        <v/>
      </c>
      <c r="AE842" s="15" t="str">
        <f>IF(K842="","",IF(Z842="SI",K842*(1+'INPUTS Y LISTAS'!$B$15),'Modelo Estadistico'!K842))</f>
        <v/>
      </c>
      <c r="AF842" s="15" t="str">
        <f>IF(L842="","",IF(Z842="SI",L842*(1+'INPUTS Y LISTAS'!$B$15),'Modelo Estadistico'!L842))</f>
        <v/>
      </c>
      <c r="AG842" s="15" t="str">
        <f>IF(M842="","",IF(Z842="SI",M842*(1+'INPUTS Y LISTAS'!$B$15),'Modelo Estadistico'!M842))</f>
        <v/>
      </c>
      <c r="AH842" s="15" t="str">
        <f>IF(N842="","",IF(Z842="SI",N842*(1+'INPUTS Y LISTAS'!$B$15),'Modelo Estadistico'!N842))</f>
        <v/>
      </c>
      <c r="AI842" s="15" t="str">
        <f>IF(O842="","",IF(Z842="SI",O842*(1+'INPUTS Y LISTAS'!$B$15),'Modelo Estadistico'!O842))</f>
        <v/>
      </c>
      <c r="AJ842" s="15" t="str">
        <f>IF(P842="","",IF(Z842="SI",P842*(1+'INPUTS Y LISTAS'!$B$15),'Modelo Estadistico'!P842))</f>
        <v/>
      </c>
      <c r="AK842" s="15" t="str">
        <f>IF(Q842="","",IF(Z842="SI",Q842*(1+'INPUTS Y LISTAS'!$B$15),'Modelo Estadistico'!Q842))</f>
        <v/>
      </c>
      <c r="AL842" s="15" t="str">
        <f>IF(R842="","",IF(Z842="SI",R842*(1+'INPUTS Y LISTAS'!$B$15),'Modelo Estadistico'!R842))</f>
        <v/>
      </c>
      <c r="AM842" s="15" t="str">
        <f>IF(S842="","",IF(Z842="SI",S842*(1+'INPUTS Y LISTAS'!$B$15),'Modelo Estadistico'!S842))</f>
        <v/>
      </c>
      <c r="AN842" s="15" t="str">
        <f>IF(T842="","",IF(Z842="SI",T842*(1+'INPUTS Y LISTAS'!$B$15),'Modelo Estadistico'!T842))</f>
        <v/>
      </c>
      <c r="AO842" s="15" t="str">
        <f>IF(U842="","",IF(Z842="SI",U842*(1+'INPUTS Y LISTAS'!$B$15),'Modelo Estadistico'!U842))</f>
        <v/>
      </c>
      <c r="AP842" s="15" t="str">
        <f>IF(V842="","",IF(Z842="SI",V842*(1+'INPUTS Y LISTAS'!$B$15),'Modelo Estadistico'!V842))</f>
        <v/>
      </c>
      <c r="AQ842" s="15" t="str">
        <f>IF(W842="","",IF(Z842="SI",W842*(1+'INPUTS Y LISTAS'!$B$15),'Modelo Estadistico'!W842))</f>
        <v/>
      </c>
      <c r="AR842" s="15" t="str">
        <f>IF(X842="","",IF(Z842="SI",X842*(1+'INPUTS Y LISTAS'!$B$15),'Modelo Estadistico'!X842))</f>
        <v/>
      </c>
      <c r="AS842" s="71"/>
      <c r="AT842" s="29" t="str">
        <f t="shared" si="754"/>
        <v/>
      </c>
      <c r="AU842" s="15" t="str">
        <f t="shared" si="755"/>
        <v/>
      </c>
      <c r="AV842" s="15" t="str">
        <f t="shared" si="756"/>
        <v/>
      </c>
      <c r="AW842" s="30" t="str">
        <f t="shared" si="757"/>
        <v/>
      </c>
      <c r="AX842" s="28" t="str">
        <f t="shared" si="790"/>
        <v/>
      </c>
      <c r="AY842" s="16" t="str">
        <f t="shared" si="762"/>
        <v/>
      </c>
      <c r="AZ842" s="16" t="str">
        <f t="shared" si="763"/>
        <v/>
      </c>
      <c r="BA842" s="16" t="str">
        <f t="shared" si="764"/>
        <v/>
      </c>
      <c r="BB842" s="16" t="str">
        <f t="shared" si="765"/>
        <v/>
      </c>
      <c r="BC842" s="16" t="str">
        <f t="shared" si="766"/>
        <v/>
      </c>
      <c r="BD842" s="16" t="str">
        <f t="shared" si="767"/>
        <v/>
      </c>
      <c r="BE842" s="16" t="str">
        <f t="shared" si="768"/>
        <v/>
      </c>
      <c r="BF842" s="16" t="str">
        <f t="shared" si="769"/>
        <v/>
      </c>
      <c r="BG842" s="16" t="str">
        <f t="shared" si="770"/>
        <v/>
      </c>
      <c r="BH842" s="16" t="str">
        <f t="shared" si="771"/>
        <v/>
      </c>
      <c r="BI842" s="16" t="str">
        <f t="shared" si="772"/>
        <v/>
      </c>
      <c r="BJ842" s="16" t="str">
        <f t="shared" si="773"/>
        <v/>
      </c>
      <c r="BK842" s="16" t="str">
        <f t="shared" si="774"/>
        <v/>
      </c>
      <c r="BL842" s="16" t="str">
        <f t="shared" si="775"/>
        <v/>
      </c>
      <c r="BM842" s="16"/>
      <c r="BN842" s="16" t="str">
        <f t="shared" si="776"/>
        <v/>
      </c>
      <c r="BO842" s="16" t="str">
        <f t="shared" si="777"/>
        <v/>
      </c>
      <c r="BP842" s="28" t="str">
        <f t="shared" si="778"/>
        <v/>
      </c>
      <c r="BQ842" s="16" t="str">
        <f t="shared" si="779"/>
        <v/>
      </c>
      <c r="BR842" s="16" t="str">
        <f t="shared" si="780"/>
        <v/>
      </c>
      <c r="BS842" s="16" t="str">
        <f t="shared" si="781"/>
        <v/>
      </c>
      <c r="BT842" s="16" t="str">
        <f t="shared" si="782"/>
        <v/>
      </c>
      <c r="BU842" s="16" t="str">
        <f t="shared" si="783"/>
        <v/>
      </c>
      <c r="BV842" s="16" t="str">
        <f t="shared" si="784"/>
        <v/>
      </c>
      <c r="BW842" s="16" t="str">
        <f t="shared" si="785"/>
        <v/>
      </c>
      <c r="BX842" s="16" t="str">
        <f t="shared" si="786"/>
        <v/>
      </c>
      <c r="BY842" s="16" t="str">
        <f t="shared" si="787"/>
        <v/>
      </c>
      <c r="BZ842" s="16" t="str">
        <f t="shared" si="809"/>
        <v/>
      </c>
      <c r="CA842" s="16" t="str">
        <f t="shared" si="809"/>
        <v/>
      </c>
      <c r="CB842" s="16" t="str">
        <f t="shared" si="809"/>
        <v/>
      </c>
      <c r="CC842" s="16" t="str">
        <f t="shared" si="809"/>
        <v/>
      </c>
      <c r="CD842" s="16" t="str">
        <f t="shared" si="809"/>
        <v/>
      </c>
      <c r="CE842" s="16" t="str">
        <f t="shared" si="809"/>
        <v/>
      </c>
      <c r="CF842" s="16" t="str">
        <f t="shared" si="809"/>
        <v/>
      </c>
      <c r="CG842" s="16" t="str">
        <f t="shared" si="809"/>
        <v/>
      </c>
      <c r="CH842" s="66" t="str">
        <f t="shared" si="789"/>
        <v/>
      </c>
      <c r="CI842" s="42" t="str">
        <f t="shared" si="801"/>
        <v/>
      </c>
      <c r="CJ842" s="42" t="str">
        <f t="shared" si="802"/>
        <v/>
      </c>
      <c r="CK842" s="42" t="str">
        <f t="shared" si="803"/>
        <v/>
      </c>
      <c r="CL842" s="42" t="str">
        <f t="shared" si="804"/>
        <v/>
      </c>
      <c r="CM842" s="42" t="str">
        <f t="shared" si="805"/>
        <v/>
      </c>
      <c r="CN842" s="65">
        <f t="shared" si="791"/>
        <v>0</v>
      </c>
      <c r="CO842" s="73"/>
      <c r="CP842" s="41">
        <f t="shared" si="758"/>
        <v>0</v>
      </c>
      <c r="CQ842" s="39">
        <f t="shared" si="759"/>
        <v>0</v>
      </c>
      <c r="CR842" s="40">
        <f t="shared" si="760"/>
        <v>0</v>
      </c>
      <c r="CS842" s="134">
        <f t="shared" si="761"/>
        <v>0</v>
      </c>
      <c r="CT842" s="17"/>
      <c r="CU842" s="129"/>
      <c r="CV842" s="130">
        <f t="shared" si="792"/>
        <v>0</v>
      </c>
      <c r="CW842" s="134">
        <f t="shared" si="793"/>
        <v>0</v>
      </c>
      <c r="CX842" s="131">
        <f>+IF($I$7="SI",'INPUTS Y LISTAS'!$B$31,0)</f>
        <v>0</v>
      </c>
      <c r="CY842" s="132"/>
      <c r="CZ842" s="130">
        <f t="shared" si="794"/>
        <v>0</v>
      </c>
      <c r="DA842" s="134">
        <f t="shared" si="795"/>
        <v>0</v>
      </c>
      <c r="DB842" s="131">
        <f>+IF($I$7="SI",'INPUTS Y LISTAS'!$B$32,0)</f>
        <v>0</v>
      </c>
      <c r="DC842" s="132"/>
      <c r="DD842" s="130">
        <f t="shared" si="796"/>
        <v>0</v>
      </c>
      <c r="DE842" s="134">
        <f t="shared" si="797"/>
        <v>0</v>
      </c>
      <c r="DF842" s="131">
        <f>+IF($I$7="SI",'INPUTS Y LISTAS'!$B$33,0)</f>
        <v>0</v>
      </c>
      <c r="DG842" s="132"/>
      <c r="DH842" s="130">
        <f t="shared" si="798"/>
        <v>0</v>
      </c>
      <c r="DI842" s="134">
        <f t="shared" si="799"/>
        <v>0</v>
      </c>
      <c r="DJ842" s="136">
        <f t="shared" si="800"/>
        <v>0</v>
      </c>
    </row>
    <row r="843" spans="3:114" ht="15.75" hidden="1" outlineLevel="2" x14ac:dyDescent="0.2">
      <c r="C843" s="14">
        <f t="shared" si="807"/>
        <v>829</v>
      </c>
      <c r="D843" s="72"/>
      <c r="E843" s="69">
        <v>1</v>
      </c>
      <c r="F843" s="69"/>
      <c r="G843" s="70"/>
      <c r="H843" s="70"/>
      <c r="I843" s="70"/>
      <c r="J843" s="70"/>
      <c r="K843" s="70"/>
      <c r="L843" s="70"/>
      <c r="M843" s="70"/>
      <c r="N843" s="70"/>
      <c r="O843" s="70"/>
      <c r="P843" s="70"/>
      <c r="Q843" s="70"/>
      <c r="R843" s="70"/>
      <c r="S843" s="70"/>
      <c r="T843" s="70"/>
      <c r="U843" s="70"/>
      <c r="V843" s="70"/>
      <c r="W843" s="70"/>
      <c r="X843" s="70"/>
      <c r="Y843" s="71"/>
      <c r="Z843" s="87" t="s">
        <v>16</v>
      </c>
      <c r="AA843" s="15" t="str">
        <f>IF(G843="","",IF(Z843="SI",G843*(1+'INPUTS Y LISTAS'!$B$15),'Modelo Estadistico'!G843))</f>
        <v/>
      </c>
      <c r="AB843" s="15" t="str">
        <f>IF(H843="","",IF(Z843="SI",H843*(1+'INPUTS Y LISTAS'!$B$15),'Modelo Estadistico'!H843))</f>
        <v/>
      </c>
      <c r="AC843" s="15" t="str">
        <f>IF(I843="","",IF(Z843="SI",I843*(1+'INPUTS Y LISTAS'!$B$15),'Modelo Estadistico'!I843))</f>
        <v/>
      </c>
      <c r="AD843" s="15" t="str">
        <f>IF(J843="","",IF(Z843="SI",J843*(1+'INPUTS Y LISTAS'!$B$15),'Modelo Estadistico'!J843))</f>
        <v/>
      </c>
      <c r="AE843" s="15" t="str">
        <f>IF(K843="","",IF(Z843="SI",K843*(1+'INPUTS Y LISTAS'!$B$15),'Modelo Estadistico'!K843))</f>
        <v/>
      </c>
      <c r="AF843" s="15" t="str">
        <f>IF(L843="","",IF(Z843="SI",L843*(1+'INPUTS Y LISTAS'!$B$15),'Modelo Estadistico'!L843))</f>
        <v/>
      </c>
      <c r="AG843" s="15" t="str">
        <f>IF(M843="","",IF(Z843="SI",M843*(1+'INPUTS Y LISTAS'!$B$15),'Modelo Estadistico'!M843))</f>
        <v/>
      </c>
      <c r="AH843" s="15" t="str">
        <f>IF(N843="","",IF(Z843="SI",N843*(1+'INPUTS Y LISTAS'!$B$15),'Modelo Estadistico'!N843))</f>
        <v/>
      </c>
      <c r="AI843" s="15" t="str">
        <f>IF(O843="","",IF(Z843="SI",O843*(1+'INPUTS Y LISTAS'!$B$15),'Modelo Estadistico'!O843))</f>
        <v/>
      </c>
      <c r="AJ843" s="15" t="str">
        <f>IF(P843="","",IF(Z843="SI",P843*(1+'INPUTS Y LISTAS'!$B$15),'Modelo Estadistico'!P843))</f>
        <v/>
      </c>
      <c r="AK843" s="15" t="str">
        <f>IF(Q843="","",IF(Z843="SI",Q843*(1+'INPUTS Y LISTAS'!$B$15),'Modelo Estadistico'!Q843))</f>
        <v/>
      </c>
      <c r="AL843" s="15" t="str">
        <f>IF(R843="","",IF(Z843="SI",R843*(1+'INPUTS Y LISTAS'!$B$15),'Modelo Estadistico'!R843))</f>
        <v/>
      </c>
      <c r="AM843" s="15" t="str">
        <f>IF(S843="","",IF(Z843="SI",S843*(1+'INPUTS Y LISTAS'!$B$15),'Modelo Estadistico'!S843))</f>
        <v/>
      </c>
      <c r="AN843" s="15" t="str">
        <f>IF(T843="","",IF(Z843="SI",T843*(1+'INPUTS Y LISTAS'!$B$15),'Modelo Estadistico'!T843))</f>
        <v/>
      </c>
      <c r="AO843" s="15" t="str">
        <f>IF(U843="","",IF(Z843="SI",U843*(1+'INPUTS Y LISTAS'!$B$15),'Modelo Estadistico'!U843))</f>
        <v/>
      </c>
      <c r="AP843" s="15" t="str">
        <f>IF(V843="","",IF(Z843="SI",V843*(1+'INPUTS Y LISTAS'!$B$15),'Modelo Estadistico'!V843))</f>
        <v/>
      </c>
      <c r="AQ843" s="15" t="str">
        <f>IF(W843="","",IF(Z843="SI",W843*(1+'INPUTS Y LISTAS'!$B$15),'Modelo Estadistico'!W843))</f>
        <v/>
      </c>
      <c r="AR843" s="15" t="str">
        <f>IF(X843="","",IF(Z843="SI",X843*(1+'INPUTS Y LISTAS'!$B$15),'Modelo Estadistico'!X843))</f>
        <v/>
      </c>
      <c r="AS843" s="71"/>
      <c r="AT843" s="29" t="str">
        <f t="shared" ref="AT843:AT906" si="810">IFERROR(AVERAGE(AA843:AR843),"")</f>
        <v/>
      </c>
      <c r="AU843" s="15" t="str">
        <f t="shared" ref="AU843:AU906" si="811">IFERROR(STDEV(AA843:AR843),"")</f>
        <v/>
      </c>
      <c r="AV843" s="15" t="str">
        <f t="shared" ref="AV843:AV906" si="812">IFERROR(AT843-AU843,"")</f>
        <v/>
      </c>
      <c r="AW843" s="30" t="str">
        <f t="shared" ref="AW843:AW906" si="813">IFERROR(+AT843+AU843,"")</f>
        <v/>
      </c>
      <c r="AX843" s="28" t="str">
        <f t="shared" si="790"/>
        <v/>
      </c>
      <c r="AY843" s="16" t="str">
        <f t="shared" si="762"/>
        <v/>
      </c>
      <c r="AZ843" s="16" t="str">
        <f t="shared" si="763"/>
        <v/>
      </c>
      <c r="BA843" s="16" t="str">
        <f t="shared" si="764"/>
        <v/>
      </c>
      <c r="BB843" s="16" t="str">
        <f t="shared" si="765"/>
        <v/>
      </c>
      <c r="BC843" s="16" t="str">
        <f t="shared" si="766"/>
        <v/>
      </c>
      <c r="BD843" s="16" t="str">
        <f t="shared" si="767"/>
        <v/>
      </c>
      <c r="BE843" s="16" t="str">
        <f t="shared" si="768"/>
        <v/>
      </c>
      <c r="BF843" s="16" t="str">
        <f t="shared" si="769"/>
        <v/>
      </c>
      <c r="BG843" s="16" t="str">
        <f t="shared" si="770"/>
        <v/>
      </c>
      <c r="BH843" s="16" t="str">
        <f t="shared" si="771"/>
        <v/>
      </c>
      <c r="BI843" s="16" t="str">
        <f t="shared" si="772"/>
        <v/>
      </c>
      <c r="BJ843" s="16" t="str">
        <f t="shared" si="773"/>
        <v/>
      </c>
      <c r="BK843" s="16" t="str">
        <f t="shared" si="774"/>
        <v/>
      </c>
      <c r="BL843" s="16" t="str">
        <f t="shared" si="775"/>
        <v/>
      </c>
      <c r="BM843" s="16"/>
      <c r="BN843" s="16" t="str">
        <f t="shared" si="776"/>
        <v/>
      </c>
      <c r="BO843" s="16" t="str">
        <f t="shared" si="777"/>
        <v/>
      </c>
      <c r="BP843" s="28" t="str">
        <f t="shared" si="778"/>
        <v/>
      </c>
      <c r="BQ843" s="16" t="str">
        <f t="shared" si="779"/>
        <v/>
      </c>
      <c r="BR843" s="16" t="str">
        <f t="shared" si="780"/>
        <v/>
      </c>
      <c r="BS843" s="16" t="str">
        <f t="shared" si="781"/>
        <v/>
      </c>
      <c r="BT843" s="16" t="str">
        <f t="shared" si="782"/>
        <v/>
      </c>
      <c r="BU843" s="16" t="str">
        <f t="shared" si="783"/>
        <v/>
      </c>
      <c r="BV843" s="16" t="str">
        <f t="shared" si="784"/>
        <v/>
      </c>
      <c r="BW843" s="16" t="str">
        <f t="shared" si="785"/>
        <v/>
      </c>
      <c r="BX843" s="16" t="str">
        <f t="shared" si="786"/>
        <v/>
      </c>
      <c r="BY843" s="16" t="str">
        <f t="shared" si="787"/>
        <v/>
      </c>
      <c r="BZ843" s="16" t="str">
        <f t="shared" si="809"/>
        <v/>
      </c>
      <c r="CA843" s="16" t="str">
        <f t="shared" si="809"/>
        <v/>
      </c>
      <c r="CB843" s="16" t="str">
        <f t="shared" si="809"/>
        <v/>
      </c>
      <c r="CC843" s="16" t="str">
        <f t="shared" si="809"/>
        <v/>
      </c>
      <c r="CD843" s="16" t="str">
        <f t="shared" si="809"/>
        <v/>
      </c>
      <c r="CE843" s="16" t="str">
        <f t="shared" si="809"/>
        <v/>
      </c>
      <c r="CF843" s="16" t="str">
        <f t="shared" si="809"/>
        <v/>
      </c>
      <c r="CG843" s="16" t="str">
        <f t="shared" si="809"/>
        <v/>
      </c>
      <c r="CH843" s="66" t="str">
        <f t="shared" si="789"/>
        <v/>
      </c>
      <c r="CI843" s="42" t="str">
        <f t="shared" si="801"/>
        <v/>
      </c>
      <c r="CJ843" s="42" t="str">
        <f t="shared" si="802"/>
        <v/>
      </c>
      <c r="CK843" s="42" t="str">
        <f t="shared" si="803"/>
        <v/>
      </c>
      <c r="CL843" s="42" t="str">
        <f t="shared" si="804"/>
        <v/>
      </c>
      <c r="CM843" s="42" t="str">
        <f t="shared" si="805"/>
        <v/>
      </c>
      <c r="CN843" s="65">
        <f t="shared" si="791"/>
        <v>0</v>
      </c>
      <c r="CO843" s="73"/>
      <c r="CP843" s="41">
        <f t="shared" ref="CP843:CP906" si="814">+CO843-CN843</f>
        <v>0</v>
      </c>
      <c r="CQ843" s="39">
        <f t="shared" ref="CQ843:CQ906" si="815">+CN843*$E843</f>
        <v>0</v>
      </c>
      <c r="CR843" s="40">
        <f t="shared" ref="CR843:CR906" si="816">+CO843*$E843</f>
        <v>0</v>
      </c>
      <c r="CS843" s="134">
        <f t="shared" ref="CS843:CS906" si="817">+CR843-CQ843</f>
        <v>0</v>
      </c>
      <c r="CT843" s="17"/>
      <c r="CU843" s="129"/>
      <c r="CV843" s="130">
        <f t="shared" si="792"/>
        <v>0</v>
      </c>
      <c r="CW843" s="134">
        <f t="shared" si="793"/>
        <v>0</v>
      </c>
      <c r="CX843" s="131">
        <f>+IF($I$7="SI",'INPUTS Y LISTAS'!$B$31,0)</f>
        <v>0</v>
      </c>
      <c r="CY843" s="132"/>
      <c r="CZ843" s="130">
        <f t="shared" si="794"/>
        <v>0</v>
      </c>
      <c r="DA843" s="134">
        <f t="shared" si="795"/>
        <v>0</v>
      </c>
      <c r="DB843" s="131">
        <f>+IF($I$7="SI",'INPUTS Y LISTAS'!$B$32,0)</f>
        <v>0</v>
      </c>
      <c r="DC843" s="132"/>
      <c r="DD843" s="130">
        <f t="shared" si="796"/>
        <v>0</v>
      </c>
      <c r="DE843" s="134">
        <f t="shared" si="797"/>
        <v>0</v>
      </c>
      <c r="DF843" s="131">
        <f>+IF($I$7="SI",'INPUTS Y LISTAS'!$B$33,0)</f>
        <v>0</v>
      </c>
      <c r="DG843" s="132"/>
      <c r="DH843" s="130">
        <f t="shared" si="798"/>
        <v>0</v>
      </c>
      <c r="DI843" s="134">
        <f t="shared" si="799"/>
        <v>0</v>
      </c>
      <c r="DJ843" s="136">
        <f t="shared" si="800"/>
        <v>0</v>
      </c>
    </row>
    <row r="844" spans="3:114" ht="15.75" hidden="1" outlineLevel="2" x14ac:dyDescent="0.2">
      <c r="C844" s="14">
        <f t="shared" si="807"/>
        <v>830</v>
      </c>
      <c r="D844" s="72"/>
      <c r="E844" s="69">
        <v>1</v>
      </c>
      <c r="F844" s="69"/>
      <c r="G844" s="70"/>
      <c r="H844" s="70"/>
      <c r="I844" s="70"/>
      <c r="J844" s="70"/>
      <c r="K844" s="70"/>
      <c r="L844" s="70"/>
      <c r="M844" s="70"/>
      <c r="N844" s="70"/>
      <c r="O844" s="70"/>
      <c r="P844" s="70"/>
      <c r="Q844" s="70"/>
      <c r="R844" s="70"/>
      <c r="S844" s="70"/>
      <c r="T844" s="70"/>
      <c r="U844" s="70"/>
      <c r="V844" s="70"/>
      <c r="W844" s="70"/>
      <c r="X844" s="70"/>
      <c r="Y844" s="71"/>
      <c r="Z844" s="87" t="s">
        <v>16</v>
      </c>
      <c r="AA844" s="15" t="str">
        <f>IF(G844="","",IF(Z844="SI",G844*(1+'INPUTS Y LISTAS'!$B$15),'Modelo Estadistico'!G844))</f>
        <v/>
      </c>
      <c r="AB844" s="15" t="str">
        <f>IF(H844="","",IF(Z844="SI",H844*(1+'INPUTS Y LISTAS'!$B$15),'Modelo Estadistico'!H844))</f>
        <v/>
      </c>
      <c r="AC844" s="15" t="str">
        <f>IF(I844="","",IF(Z844="SI",I844*(1+'INPUTS Y LISTAS'!$B$15),'Modelo Estadistico'!I844))</f>
        <v/>
      </c>
      <c r="AD844" s="15" t="str">
        <f>IF(J844="","",IF(Z844="SI",J844*(1+'INPUTS Y LISTAS'!$B$15),'Modelo Estadistico'!J844))</f>
        <v/>
      </c>
      <c r="AE844" s="15" t="str">
        <f>IF(K844="","",IF(Z844="SI",K844*(1+'INPUTS Y LISTAS'!$B$15),'Modelo Estadistico'!K844))</f>
        <v/>
      </c>
      <c r="AF844" s="15" t="str">
        <f>IF(L844="","",IF(Z844="SI",L844*(1+'INPUTS Y LISTAS'!$B$15),'Modelo Estadistico'!L844))</f>
        <v/>
      </c>
      <c r="AG844" s="15" t="str">
        <f>IF(M844="","",IF(Z844="SI",M844*(1+'INPUTS Y LISTAS'!$B$15),'Modelo Estadistico'!M844))</f>
        <v/>
      </c>
      <c r="AH844" s="15" t="str">
        <f>IF(N844="","",IF(Z844="SI",N844*(1+'INPUTS Y LISTAS'!$B$15),'Modelo Estadistico'!N844))</f>
        <v/>
      </c>
      <c r="AI844" s="15" t="str">
        <f>IF(O844="","",IF(Z844="SI",O844*(1+'INPUTS Y LISTAS'!$B$15),'Modelo Estadistico'!O844))</f>
        <v/>
      </c>
      <c r="AJ844" s="15" t="str">
        <f>IF(P844="","",IF(Z844="SI",P844*(1+'INPUTS Y LISTAS'!$B$15),'Modelo Estadistico'!P844))</f>
        <v/>
      </c>
      <c r="AK844" s="15" t="str">
        <f>IF(Q844="","",IF(Z844="SI",Q844*(1+'INPUTS Y LISTAS'!$B$15),'Modelo Estadistico'!Q844))</f>
        <v/>
      </c>
      <c r="AL844" s="15" t="str">
        <f>IF(R844="","",IF(Z844="SI",R844*(1+'INPUTS Y LISTAS'!$B$15),'Modelo Estadistico'!R844))</f>
        <v/>
      </c>
      <c r="AM844" s="15" t="str">
        <f>IF(S844="","",IF(Z844="SI",S844*(1+'INPUTS Y LISTAS'!$B$15),'Modelo Estadistico'!S844))</f>
        <v/>
      </c>
      <c r="AN844" s="15" t="str">
        <f>IF(T844="","",IF(Z844="SI",T844*(1+'INPUTS Y LISTAS'!$B$15),'Modelo Estadistico'!T844))</f>
        <v/>
      </c>
      <c r="AO844" s="15" t="str">
        <f>IF(U844="","",IF(Z844="SI",U844*(1+'INPUTS Y LISTAS'!$B$15),'Modelo Estadistico'!U844))</f>
        <v/>
      </c>
      <c r="AP844" s="15" t="str">
        <f>IF(V844="","",IF(Z844="SI",V844*(1+'INPUTS Y LISTAS'!$B$15),'Modelo Estadistico'!V844))</f>
        <v/>
      </c>
      <c r="AQ844" s="15" t="str">
        <f>IF(W844="","",IF(Z844="SI",W844*(1+'INPUTS Y LISTAS'!$B$15),'Modelo Estadistico'!W844))</f>
        <v/>
      </c>
      <c r="AR844" s="15" t="str">
        <f>IF(X844="","",IF(Z844="SI",X844*(1+'INPUTS Y LISTAS'!$B$15),'Modelo Estadistico'!X844))</f>
        <v/>
      </c>
      <c r="AS844" s="71"/>
      <c r="AT844" s="29" t="str">
        <f t="shared" si="810"/>
        <v/>
      </c>
      <c r="AU844" s="15" t="str">
        <f t="shared" si="811"/>
        <v/>
      </c>
      <c r="AV844" s="15" t="str">
        <f t="shared" si="812"/>
        <v/>
      </c>
      <c r="AW844" s="30" t="str">
        <f t="shared" si="813"/>
        <v/>
      </c>
      <c r="AX844" s="28" t="str">
        <f t="shared" si="790"/>
        <v/>
      </c>
      <c r="AY844" s="16" t="str">
        <f t="shared" si="762"/>
        <v/>
      </c>
      <c r="AZ844" s="16" t="str">
        <f t="shared" si="763"/>
        <v/>
      </c>
      <c r="BA844" s="16" t="str">
        <f t="shared" si="764"/>
        <v/>
      </c>
      <c r="BB844" s="16" t="str">
        <f t="shared" si="765"/>
        <v/>
      </c>
      <c r="BC844" s="16" t="str">
        <f t="shared" si="766"/>
        <v/>
      </c>
      <c r="BD844" s="16" t="str">
        <f t="shared" si="767"/>
        <v/>
      </c>
      <c r="BE844" s="16" t="str">
        <f t="shared" si="768"/>
        <v/>
      </c>
      <c r="BF844" s="16" t="str">
        <f t="shared" si="769"/>
        <v/>
      </c>
      <c r="BG844" s="16" t="str">
        <f t="shared" si="770"/>
        <v/>
      </c>
      <c r="BH844" s="16" t="str">
        <f t="shared" si="771"/>
        <v/>
      </c>
      <c r="BI844" s="16" t="str">
        <f t="shared" si="772"/>
        <v/>
      </c>
      <c r="BJ844" s="16" t="str">
        <f t="shared" si="773"/>
        <v/>
      </c>
      <c r="BK844" s="16" t="str">
        <f t="shared" si="774"/>
        <v/>
      </c>
      <c r="BL844" s="16" t="str">
        <f t="shared" si="775"/>
        <v/>
      </c>
      <c r="BM844" s="16"/>
      <c r="BN844" s="16" t="str">
        <f t="shared" si="776"/>
        <v/>
      </c>
      <c r="BO844" s="16" t="str">
        <f t="shared" si="777"/>
        <v/>
      </c>
      <c r="BP844" s="28" t="str">
        <f t="shared" si="778"/>
        <v/>
      </c>
      <c r="BQ844" s="16" t="str">
        <f t="shared" si="779"/>
        <v/>
      </c>
      <c r="BR844" s="16" t="str">
        <f t="shared" si="780"/>
        <v/>
      </c>
      <c r="BS844" s="16" t="str">
        <f t="shared" si="781"/>
        <v/>
      </c>
      <c r="BT844" s="16" t="str">
        <f t="shared" si="782"/>
        <v/>
      </c>
      <c r="BU844" s="16" t="str">
        <f t="shared" si="783"/>
        <v/>
      </c>
      <c r="BV844" s="16" t="str">
        <f t="shared" si="784"/>
        <v/>
      </c>
      <c r="BW844" s="16" t="str">
        <f t="shared" si="785"/>
        <v/>
      </c>
      <c r="BX844" s="16" t="str">
        <f t="shared" si="786"/>
        <v/>
      </c>
      <c r="BY844" s="16" t="str">
        <f t="shared" si="787"/>
        <v/>
      </c>
      <c r="BZ844" s="16" t="str">
        <f t="shared" si="809"/>
        <v/>
      </c>
      <c r="CA844" s="16" t="str">
        <f t="shared" si="809"/>
        <v/>
      </c>
      <c r="CB844" s="16" t="str">
        <f t="shared" si="809"/>
        <v/>
      </c>
      <c r="CC844" s="16" t="str">
        <f t="shared" si="809"/>
        <v/>
      </c>
      <c r="CD844" s="16" t="str">
        <f t="shared" si="809"/>
        <v/>
      </c>
      <c r="CE844" s="16" t="str">
        <f t="shared" si="809"/>
        <v/>
      </c>
      <c r="CF844" s="16" t="str">
        <f t="shared" si="809"/>
        <v/>
      </c>
      <c r="CG844" s="16" t="str">
        <f t="shared" si="809"/>
        <v/>
      </c>
      <c r="CH844" s="66" t="str">
        <f t="shared" si="789"/>
        <v/>
      </c>
      <c r="CI844" s="42" t="str">
        <f t="shared" si="801"/>
        <v/>
      </c>
      <c r="CJ844" s="42" t="str">
        <f t="shared" si="802"/>
        <v/>
      </c>
      <c r="CK844" s="42" t="str">
        <f t="shared" si="803"/>
        <v/>
      </c>
      <c r="CL844" s="42" t="str">
        <f t="shared" si="804"/>
        <v/>
      </c>
      <c r="CM844" s="42" t="str">
        <f t="shared" si="805"/>
        <v/>
      </c>
      <c r="CN844" s="65">
        <f t="shared" si="791"/>
        <v>0</v>
      </c>
      <c r="CO844" s="73"/>
      <c r="CP844" s="41">
        <f t="shared" si="814"/>
        <v>0</v>
      </c>
      <c r="CQ844" s="39">
        <f t="shared" si="815"/>
        <v>0</v>
      </c>
      <c r="CR844" s="40">
        <f t="shared" si="816"/>
        <v>0</v>
      </c>
      <c r="CS844" s="134">
        <f t="shared" si="817"/>
        <v>0</v>
      </c>
      <c r="CT844" s="17"/>
      <c r="CU844" s="129"/>
      <c r="CV844" s="130">
        <f t="shared" si="792"/>
        <v>0</v>
      </c>
      <c r="CW844" s="134">
        <f t="shared" si="793"/>
        <v>0</v>
      </c>
      <c r="CX844" s="131">
        <f>+IF($I$7="SI",'INPUTS Y LISTAS'!$B$31,0)</f>
        <v>0</v>
      </c>
      <c r="CY844" s="132"/>
      <c r="CZ844" s="130">
        <f t="shared" si="794"/>
        <v>0</v>
      </c>
      <c r="DA844" s="134">
        <f t="shared" si="795"/>
        <v>0</v>
      </c>
      <c r="DB844" s="131">
        <f>+IF($I$7="SI",'INPUTS Y LISTAS'!$B$32,0)</f>
        <v>0</v>
      </c>
      <c r="DC844" s="132"/>
      <c r="DD844" s="130">
        <f t="shared" si="796"/>
        <v>0</v>
      </c>
      <c r="DE844" s="134">
        <f t="shared" si="797"/>
        <v>0</v>
      </c>
      <c r="DF844" s="131">
        <f>+IF($I$7="SI",'INPUTS Y LISTAS'!$B$33,0)</f>
        <v>0</v>
      </c>
      <c r="DG844" s="132"/>
      <c r="DH844" s="130">
        <f t="shared" si="798"/>
        <v>0</v>
      </c>
      <c r="DI844" s="134">
        <f t="shared" si="799"/>
        <v>0</v>
      </c>
      <c r="DJ844" s="136">
        <f t="shared" si="800"/>
        <v>0</v>
      </c>
    </row>
    <row r="845" spans="3:114" ht="15.75" hidden="1" outlineLevel="2" x14ac:dyDescent="0.2">
      <c r="C845" s="14">
        <f t="shared" si="807"/>
        <v>831</v>
      </c>
      <c r="D845" s="72"/>
      <c r="E845" s="69">
        <v>1</v>
      </c>
      <c r="F845" s="69"/>
      <c r="G845" s="70"/>
      <c r="H845" s="70"/>
      <c r="I845" s="70"/>
      <c r="J845" s="70"/>
      <c r="K845" s="70"/>
      <c r="L845" s="70"/>
      <c r="M845" s="70"/>
      <c r="N845" s="70"/>
      <c r="O845" s="70"/>
      <c r="P845" s="70"/>
      <c r="Q845" s="70"/>
      <c r="R845" s="70"/>
      <c r="S845" s="70"/>
      <c r="T845" s="70"/>
      <c r="U845" s="70"/>
      <c r="V845" s="70"/>
      <c r="W845" s="70"/>
      <c r="X845" s="70"/>
      <c r="Y845" s="71"/>
      <c r="Z845" s="87" t="s">
        <v>16</v>
      </c>
      <c r="AA845" s="15" t="str">
        <f>IF(G845="","",IF(Z845="SI",G845*(1+'INPUTS Y LISTAS'!$B$15),'Modelo Estadistico'!G845))</f>
        <v/>
      </c>
      <c r="AB845" s="15" t="str">
        <f>IF(H845="","",IF(Z845="SI",H845*(1+'INPUTS Y LISTAS'!$B$15),'Modelo Estadistico'!H845))</f>
        <v/>
      </c>
      <c r="AC845" s="15" t="str">
        <f>IF(I845="","",IF(Z845="SI",I845*(1+'INPUTS Y LISTAS'!$B$15),'Modelo Estadistico'!I845))</f>
        <v/>
      </c>
      <c r="AD845" s="15" t="str">
        <f>IF(J845="","",IF(Z845="SI",J845*(1+'INPUTS Y LISTAS'!$B$15),'Modelo Estadistico'!J845))</f>
        <v/>
      </c>
      <c r="AE845" s="15" t="str">
        <f>IF(K845="","",IF(Z845="SI",K845*(1+'INPUTS Y LISTAS'!$B$15),'Modelo Estadistico'!K845))</f>
        <v/>
      </c>
      <c r="AF845" s="15" t="str">
        <f>IF(L845="","",IF(Z845="SI",L845*(1+'INPUTS Y LISTAS'!$B$15),'Modelo Estadistico'!L845))</f>
        <v/>
      </c>
      <c r="AG845" s="15" t="str">
        <f>IF(M845="","",IF(Z845="SI",M845*(1+'INPUTS Y LISTAS'!$B$15),'Modelo Estadistico'!M845))</f>
        <v/>
      </c>
      <c r="AH845" s="15" t="str">
        <f>IF(N845="","",IF(Z845="SI",N845*(1+'INPUTS Y LISTAS'!$B$15),'Modelo Estadistico'!N845))</f>
        <v/>
      </c>
      <c r="AI845" s="15" t="str">
        <f>IF(O845="","",IF(Z845="SI",O845*(1+'INPUTS Y LISTAS'!$B$15),'Modelo Estadistico'!O845))</f>
        <v/>
      </c>
      <c r="AJ845" s="15" t="str">
        <f>IF(P845="","",IF(Z845="SI",P845*(1+'INPUTS Y LISTAS'!$B$15),'Modelo Estadistico'!P845))</f>
        <v/>
      </c>
      <c r="AK845" s="15" t="str">
        <f>IF(Q845="","",IF(Z845="SI",Q845*(1+'INPUTS Y LISTAS'!$B$15),'Modelo Estadistico'!Q845))</f>
        <v/>
      </c>
      <c r="AL845" s="15" t="str">
        <f>IF(R845="","",IF(Z845="SI",R845*(1+'INPUTS Y LISTAS'!$B$15),'Modelo Estadistico'!R845))</f>
        <v/>
      </c>
      <c r="AM845" s="15" t="str">
        <f>IF(S845="","",IF(Z845="SI",S845*(1+'INPUTS Y LISTAS'!$B$15),'Modelo Estadistico'!S845))</f>
        <v/>
      </c>
      <c r="AN845" s="15" t="str">
        <f>IF(T845="","",IF(Z845="SI",T845*(1+'INPUTS Y LISTAS'!$B$15),'Modelo Estadistico'!T845))</f>
        <v/>
      </c>
      <c r="AO845" s="15" t="str">
        <f>IF(U845="","",IF(Z845="SI",U845*(1+'INPUTS Y LISTAS'!$B$15),'Modelo Estadistico'!U845))</f>
        <v/>
      </c>
      <c r="AP845" s="15" t="str">
        <f>IF(V845="","",IF(Z845="SI",V845*(1+'INPUTS Y LISTAS'!$B$15),'Modelo Estadistico'!V845))</f>
        <v/>
      </c>
      <c r="AQ845" s="15" t="str">
        <f>IF(W845="","",IF(Z845="SI",W845*(1+'INPUTS Y LISTAS'!$B$15),'Modelo Estadistico'!W845))</f>
        <v/>
      </c>
      <c r="AR845" s="15" t="str">
        <f>IF(X845="","",IF(Z845="SI",X845*(1+'INPUTS Y LISTAS'!$B$15),'Modelo Estadistico'!X845))</f>
        <v/>
      </c>
      <c r="AS845" s="71"/>
      <c r="AT845" s="29" t="str">
        <f t="shared" si="810"/>
        <v/>
      </c>
      <c r="AU845" s="15" t="str">
        <f t="shared" si="811"/>
        <v/>
      </c>
      <c r="AV845" s="15" t="str">
        <f t="shared" si="812"/>
        <v/>
      </c>
      <c r="AW845" s="30" t="str">
        <f t="shared" si="813"/>
        <v/>
      </c>
      <c r="AX845" s="28" t="str">
        <f t="shared" si="790"/>
        <v/>
      </c>
      <c r="AY845" s="16" t="str">
        <f t="shared" si="762"/>
        <v/>
      </c>
      <c r="AZ845" s="16" t="str">
        <f t="shared" si="763"/>
        <v/>
      </c>
      <c r="BA845" s="16" t="str">
        <f t="shared" si="764"/>
        <v/>
      </c>
      <c r="BB845" s="16" t="str">
        <f t="shared" si="765"/>
        <v/>
      </c>
      <c r="BC845" s="16" t="str">
        <f t="shared" si="766"/>
        <v/>
      </c>
      <c r="BD845" s="16" t="str">
        <f t="shared" si="767"/>
        <v/>
      </c>
      <c r="BE845" s="16" t="str">
        <f t="shared" si="768"/>
        <v/>
      </c>
      <c r="BF845" s="16" t="str">
        <f t="shared" si="769"/>
        <v/>
      </c>
      <c r="BG845" s="16" t="str">
        <f t="shared" si="770"/>
        <v/>
      </c>
      <c r="BH845" s="16" t="str">
        <f t="shared" si="771"/>
        <v/>
      </c>
      <c r="BI845" s="16" t="str">
        <f t="shared" si="772"/>
        <v/>
      </c>
      <c r="BJ845" s="16" t="str">
        <f t="shared" si="773"/>
        <v/>
      </c>
      <c r="BK845" s="16" t="str">
        <f t="shared" si="774"/>
        <v/>
      </c>
      <c r="BL845" s="16" t="str">
        <f t="shared" si="775"/>
        <v/>
      </c>
      <c r="BM845" s="16"/>
      <c r="BN845" s="16" t="str">
        <f t="shared" si="776"/>
        <v/>
      </c>
      <c r="BO845" s="16" t="str">
        <f t="shared" si="777"/>
        <v/>
      </c>
      <c r="BP845" s="28" t="str">
        <f t="shared" si="778"/>
        <v/>
      </c>
      <c r="BQ845" s="16" t="str">
        <f t="shared" si="779"/>
        <v/>
      </c>
      <c r="BR845" s="16" t="str">
        <f t="shared" si="780"/>
        <v/>
      </c>
      <c r="BS845" s="16" t="str">
        <f t="shared" si="781"/>
        <v/>
      </c>
      <c r="BT845" s="16" t="str">
        <f t="shared" si="782"/>
        <v/>
      </c>
      <c r="BU845" s="16" t="str">
        <f t="shared" si="783"/>
        <v/>
      </c>
      <c r="BV845" s="16" t="str">
        <f t="shared" si="784"/>
        <v/>
      </c>
      <c r="BW845" s="16" t="str">
        <f t="shared" si="785"/>
        <v/>
      </c>
      <c r="BX845" s="16" t="str">
        <f t="shared" si="786"/>
        <v/>
      </c>
      <c r="BY845" s="16" t="str">
        <f t="shared" si="787"/>
        <v/>
      </c>
      <c r="BZ845" s="16" t="str">
        <f t="shared" si="809"/>
        <v/>
      </c>
      <c r="CA845" s="16" t="str">
        <f t="shared" si="809"/>
        <v/>
      </c>
      <c r="CB845" s="16" t="str">
        <f t="shared" si="809"/>
        <v/>
      </c>
      <c r="CC845" s="16" t="str">
        <f t="shared" si="809"/>
        <v/>
      </c>
      <c r="CD845" s="16" t="str">
        <f t="shared" si="809"/>
        <v/>
      </c>
      <c r="CE845" s="16" t="str">
        <f t="shared" si="809"/>
        <v/>
      </c>
      <c r="CF845" s="16" t="str">
        <f t="shared" si="809"/>
        <v/>
      </c>
      <c r="CG845" s="16" t="str">
        <f t="shared" si="809"/>
        <v/>
      </c>
      <c r="CH845" s="66" t="str">
        <f t="shared" si="789"/>
        <v/>
      </c>
      <c r="CI845" s="42" t="str">
        <f t="shared" si="801"/>
        <v/>
      </c>
      <c r="CJ845" s="42" t="str">
        <f t="shared" si="802"/>
        <v/>
      </c>
      <c r="CK845" s="42" t="str">
        <f t="shared" si="803"/>
        <v/>
      </c>
      <c r="CL845" s="42" t="str">
        <f t="shared" si="804"/>
        <v/>
      </c>
      <c r="CM845" s="42" t="str">
        <f t="shared" si="805"/>
        <v/>
      </c>
      <c r="CN845" s="65">
        <f t="shared" si="791"/>
        <v>0</v>
      </c>
      <c r="CO845" s="73"/>
      <c r="CP845" s="41">
        <f t="shared" si="814"/>
        <v>0</v>
      </c>
      <c r="CQ845" s="39">
        <f t="shared" si="815"/>
        <v>0</v>
      </c>
      <c r="CR845" s="40">
        <f t="shared" si="816"/>
        <v>0</v>
      </c>
      <c r="CS845" s="134">
        <f t="shared" si="817"/>
        <v>0</v>
      </c>
      <c r="CT845" s="17"/>
      <c r="CU845" s="129"/>
      <c r="CV845" s="130">
        <f t="shared" si="792"/>
        <v>0</v>
      </c>
      <c r="CW845" s="134">
        <f t="shared" si="793"/>
        <v>0</v>
      </c>
      <c r="CX845" s="131">
        <f>+IF($I$7="SI",'INPUTS Y LISTAS'!$B$31,0)</f>
        <v>0</v>
      </c>
      <c r="CY845" s="132"/>
      <c r="CZ845" s="130">
        <f t="shared" si="794"/>
        <v>0</v>
      </c>
      <c r="DA845" s="134">
        <f t="shared" si="795"/>
        <v>0</v>
      </c>
      <c r="DB845" s="131">
        <f>+IF($I$7="SI",'INPUTS Y LISTAS'!$B$32,0)</f>
        <v>0</v>
      </c>
      <c r="DC845" s="132"/>
      <c r="DD845" s="130">
        <f t="shared" si="796"/>
        <v>0</v>
      </c>
      <c r="DE845" s="134">
        <f t="shared" si="797"/>
        <v>0</v>
      </c>
      <c r="DF845" s="131">
        <f>+IF($I$7="SI",'INPUTS Y LISTAS'!$B$33,0)</f>
        <v>0</v>
      </c>
      <c r="DG845" s="132"/>
      <c r="DH845" s="130">
        <f t="shared" si="798"/>
        <v>0</v>
      </c>
      <c r="DI845" s="134">
        <f t="shared" si="799"/>
        <v>0</v>
      </c>
      <c r="DJ845" s="136">
        <f t="shared" si="800"/>
        <v>0</v>
      </c>
    </row>
    <row r="846" spans="3:114" ht="15.75" hidden="1" outlineLevel="2" x14ac:dyDescent="0.2">
      <c r="C846" s="14">
        <f t="shared" si="807"/>
        <v>832</v>
      </c>
      <c r="D846" s="72"/>
      <c r="E846" s="69">
        <v>1</v>
      </c>
      <c r="F846" s="69"/>
      <c r="G846" s="70"/>
      <c r="H846" s="70"/>
      <c r="I846" s="70"/>
      <c r="J846" s="70"/>
      <c r="K846" s="70"/>
      <c r="L846" s="70"/>
      <c r="M846" s="70"/>
      <c r="N846" s="70"/>
      <c r="O846" s="70"/>
      <c r="P846" s="70"/>
      <c r="Q846" s="70"/>
      <c r="R846" s="70"/>
      <c r="S846" s="70"/>
      <c r="T846" s="70"/>
      <c r="U846" s="70"/>
      <c r="V846" s="70"/>
      <c r="W846" s="70"/>
      <c r="X846" s="70"/>
      <c r="Y846" s="71"/>
      <c r="Z846" s="87" t="s">
        <v>16</v>
      </c>
      <c r="AA846" s="15" t="str">
        <f>IF(G846="","",IF(Z846="SI",G846*(1+'INPUTS Y LISTAS'!$B$15),'Modelo Estadistico'!G846))</f>
        <v/>
      </c>
      <c r="AB846" s="15" t="str">
        <f>IF(H846="","",IF(Z846="SI",H846*(1+'INPUTS Y LISTAS'!$B$15),'Modelo Estadistico'!H846))</f>
        <v/>
      </c>
      <c r="AC846" s="15" t="str">
        <f>IF(I846="","",IF(Z846="SI",I846*(1+'INPUTS Y LISTAS'!$B$15),'Modelo Estadistico'!I846))</f>
        <v/>
      </c>
      <c r="AD846" s="15" t="str">
        <f>IF(J846="","",IF(Z846="SI",J846*(1+'INPUTS Y LISTAS'!$B$15),'Modelo Estadistico'!J846))</f>
        <v/>
      </c>
      <c r="AE846" s="15" t="str">
        <f>IF(K846="","",IF(Z846="SI",K846*(1+'INPUTS Y LISTAS'!$B$15),'Modelo Estadistico'!K846))</f>
        <v/>
      </c>
      <c r="AF846" s="15" t="str">
        <f>IF(L846="","",IF(Z846="SI",L846*(1+'INPUTS Y LISTAS'!$B$15),'Modelo Estadistico'!L846))</f>
        <v/>
      </c>
      <c r="AG846" s="15" t="str">
        <f>IF(M846="","",IF(Z846="SI",M846*(1+'INPUTS Y LISTAS'!$B$15),'Modelo Estadistico'!M846))</f>
        <v/>
      </c>
      <c r="AH846" s="15" t="str">
        <f>IF(N846="","",IF(Z846="SI",N846*(1+'INPUTS Y LISTAS'!$B$15),'Modelo Estadistico'!N846))</f>
        <v/>
      </c>
      <c r="AI846" s="15" t="str">
        <f>IF(O846="","",IF(Z846="SI",O846*(1+'INPUTS Y LISTAS'!$B$15),'Modelo Estadistico'!O846))</f>
        <v/>
      </c>
      <c r="AJ846" s="15" t="str">
        <f>IF(P846="","",IF(Z846="SI",P846*(1+'INPUTS Y LISTAS'!$B$15),'Modelo Estadistico'!P846))</f>
        <v/>
      </c>
      <c r="AK846" s="15" t="str">
        <f>IF(Q846="","",IF(Z846="SI",Q846*(1+'INPUTS Y LISTAS'!$B$15),'Modelo Estadistico'!Q846))</f>
        <v/>
      </c>
      <c r="AL846" s="15" t="str">
        <f>IF(R846="","",IF(Z846="SI",R846*(1+'INPUTS Y LISTAS'!$B$15),'Modelo Estadistico'!R846))</f>
        <v/>
      </c>
      <c r="AM846" s="15" t="str">
        <f>IF(S846="","",IF(Z846="SI",S846*(1+'INPUTS Y LISTAS'!$B$15),'Modelo Estadistico'!S846))</f>
        <v/>
      </c>
      <c r="AN846" s="15" t="str">
        <f>IF(T846="","",IF(Z846="SI",T846*(1+'INPUTS Y LISTAS'!$B$15),'Modelo Estadistico'!T846))</f>
        <v/>
      </c>
      <c r="AO846" s="15" t="str">
        <f>IF(U846="","",IF(Z846="SI",U846*(1+'INPUTS Y LISTAS'!$B$15),'Modelo Estadistico'!U846))</f>
        <v/>
      </c>
      <c r="AP846" s="15" t="str">
        <f>IF(V846="","",IF(Z846="SI",V846*(1+'INPUTS Y LISTAS'!$B$15),'Modelo Estadistico'!V846))</f>
        <v/>
      </c>
      <c r="AQ846" s="15" t="str">
        <f>IF(W846="","",IF(Z846="SI",W846*(1+'INPUTS Y LISTAS'!$B$15),'Modelo Estadistico'!W846))</f>
        <v/>
      </c>
      <c r="AR846" s="15" t="str">
        <f>IF(X846="","",IF(Z846="SI",X846*(1+'INPUTS Y LISTAS'!$B$15),'Modelo Estadistico'!X846))</f>
        <v/>
      </c>
      <c r="AS846" s="71"/>
      <c r="AT846" s="29" t="str">
        <f t="shared" si="810"/>
        <v/>
      </c>
      <c r="AU846" s="15" t="str">
        <f t="shared" si="811"/>
        <v/>
      </c>
      <c r="AV846" s="15" t="str">
        <f t="shared" si="812"/>
        <v/>
      </c>
      <c r="AW846" s="30" t="str">
        <f t="shared" si="813"/>
        <v/>
      </c>
      <c r="AX846" s="28" t="str">
        <f t="shared" si="790"/>
        <v/>
      </c>
      <c r="AY846" s="16" t="str">
        <f t="shared" si="762"/>
        <v/>
      </c>
      <c r="AZ846" s="16" t="str">
        <f t="shared" si="763"/>
        <v/>
      </c>
      <c r="BA846" s="16" t="str">
        <f t="shared" si="764"/>
        <v/>
      </c>
      <c r="BB846" s="16" t="str">
        <f t="shared" si="765"/>
        <v/>
      </c>
      <c r="BC846" s="16" t="str">
        <f t="shared" si="766"/>
        <v/>
      </c>
      <c r="BD846" s="16" t="str">
        <f t="shared" si="767"/>
        <v/>
      </c>
      <c r="BE846" s="16" t="str">
        <f t="shared" si="768"/>
        <v/>
      </c>
      <c r="BF846" s="16" t="str">
        <f t="shared" si="769"/>
        <v/>
      </c>
      <c r="BG846" s="16" t="str">
        <f t="shared" si="770"/>
        <v/>
      </c>
      <c r="BH846" s="16" t="str">
        <f t="shared" si="771"/>
        <v/>
      </c>
      <c r="BI846" s="16" t="str">
        <f t="shared" si="772"/>
        <v/>
      </c>
      <c r="BJ846" s="16" t="str">
        <f t="shared" si="773"/>
        <v/>
      </c>
      <c r="BK846" s="16" t="str">
        <f t="shared" si="774"/>
        <v/>
      </c>
      <c r="BL846" s="16" t="str">
        <f t="shared" si="775"/>
        <v/>
      </c>
      <c r="BM846" s="16"/>
      <c r="BN846" s="16" t="str">
        <f t="shared" si="776"/>
        <v/>
      </c>
      <c r="BO846" s="16" t="str">
        <f t="shared" si="777"/>
        <v/>
      </c>
      <c r="BP846" s="28" t="str">
        <f t="shared" si="778"/>
        <v/>
      </c>
      <c r="BQ846" s="16" t="str">
        <f t="shared" si="779"/>
        <v/>
      </c>
      <c r="BR846" s="16" t="str">
        <f t="shared" si="780"/>
        <v/>
      </c>
      <c r="BS846" s="16" t="str">
        <f t="shared" si="781"/>
        <v/>
      </c>
      <c r="BT846" s="16" t="str">
        <f t="shared" si="782"/>
        <v/>
      </c>
      <c r="BU846" s="16" t="str">
        <f t="shared" si="783"/>
        <v/>
      </c>
      <c r="BV846" s="16" t="str">
        <f t="shared" si="784"/>
        <v/>
      </c>
      <c r="BW846" s="16" t="str">
        <f t="shared" si="785"/>
        <v/>
      </c>
      <c r="BX846" s="16" t="str">
        <f t="shared" si="786"/>
        <v/>
      </c>
      <c r="BY846" s="16" t="str">
        <f t="shared" si="787"/>
        <v/>
      </c>
      <c r="BZ846" s="16" t="str">
        <f t="shared" si="809"/>
        <v/>
      </c>
      <c r="CA846" s="16" t="str">
        <f t="shared" si="809"/>
        <v/>
      </c>
      <c r="CB846" s="16" t="str">
        <f t="shared" si="809"/>
        <v/>
      </c>
      <c r="CC846" s="16" t="str">
        <f t="shared" si="809"/>
        <v/>
      </c>
      <c r="CD846" s="16" t="str">
        <f t="shared" si="809"/>
        <v/>
      </c>
      <c r="CE846" s="16" t="str">
        <f t="shared" si="809"/>
        <v/>
      </c>
      <c r="CF846" s="16" t="str">
        <f t="shared" si="809"/>
        <v/>
      </c>
      <c r="CG846" s="16" t="str">
        <f t="shared" si="809"/>
        <v/>
      </c>
      <c r="CH846" s="66" t="str">
        <f t="shared" si="789"/>
        <v/>
      </c>
      <c r="CI846" s="42" t="str">
        <f t="shared" si="801"/>
        <v/>
      </c>
      <c r="CJ846" s="42" t="str">
        <f t="shared" si="802"/>
        <v/>
      </c>
      <c r="CK846" s="42" t="str">
        <f t="shared" si="803"/>
        <v/>
      </c>
      <c r="CL846" s="42" t="str">
        <f t="shared" si="804"/>
        <v/>
      </c>
      <c r="CM846" s="42" t="str">
        <f t="shared" si="805"/>
        <v/>
      </c>
      <c r="CN846" s="65">
        <f t="shared" si="791"/>
        <v>0</v>
      </c>
      <c r="CO846" s="73"/>
      <c r="CP846" s="41">
        <f t="shared" si="814"/>
        <v>0</v>
      </c>
      <c r="CQ846" s="39">
        <f t="shared" si="815"/>
        <v>0</v>
      </c>
      <c r="CR846" s="40">
        <f t="shared" si="816"/>
        <v>0</v>
      </c>
      <c r="CS846" s="134">
        <f t="shared" si="817"/>
        <v>0</v>
      </c>
      <c r="CT846" s="17"/>
      <c r="CU846" s="129"/>
      <c r="CV846" s="130">
        <f t="shared" si="792"/>
        <v>0</v>
      </c>
      <c r="CW846" s="134">
        <f t="shared" si="793"/>
        <v>0</v>
      </c>
      <c r="CX846" s="131">
        <f>+IF($I$7="SI",'INPUTS Y LISTAS'!$B$31,0)</f>
        <v>0</v>
      </c>
      <c r="CY846" s="132"/>
      <c r="CZ846" s="130">
        <f t="shared" si="794"/>
        <v>0</v>
      </c>
      <c r="DA846" s="134">
        <f t="shared" si="795"/>
        <v>0</v>
      </c>
      <c r="DB846" s="131">
        <f>+IF($I$7="SI",'INPUTS Y LISTAS'!$B$32,0)</f>
        <v>0</v>
      </c>
      <c r="DC846" s="132"/>
      <c r="DD846" s="130">
        <f t="shared" si="796"/>
        <v>0</v>
      </c>
      <c r="DE846" s="134">
        <f t="shared" si="797"/>
        <v>0</v>
      </c>
      <c r="DF846" s="131">
        <f>+IF($I$7="SI",'INPUTS Y LISTAS'!$B$33,0)</f>
        <v>0</v>
      </c>
      <c r="DG846" s="132"/>
      <c r="DH846" s="130">
        <f t="shared" si="798"/>
        <v>0</v>
      </c>
      <c r="DI846" s="134">
        <f t="shared" si="799"/>
        <v>0</v>
      </c>
      <c r="DJ846" s="136">
        <f t="shared" si="800"/>
        <v>0</v>
      </c>
    </row>
    <row r="847" spans="3:114" ht="15.75" hidden="1" outlineLevel="2" x14ac:dyDescent="0.2">
      <c r="C847" s="14">
        <f t="shared" si="807"/>
        <v>833</v>
      </c>
      <c r="D847" s="72"/>
      <c r="E847" s="69">
        <v>1</v>
      </c>
      <c r="F847" s="69"/>
      <c r="G847" s="70"/>
      <c r="H847" s="70"/>
      <c r="I847" s="70"/>
      <c r="J847" s="70"/>
      <c r="K847" s="70"/>
      <c r="L847" s="70"/>
      <c r="M847" s="70"/>
      <c r="N847" s="70"/>
      <c r="O847" s="70"/>
      <c r="P847" s="70"/>
      <c r="Q847" s="70"/>
      <c r="R847" s="70"/>
      <c r="S847" s="70"/>
      <c r="T847" s="70"/>
      <c r="U847" s="70"/>
      <c r="V847" s="70"/>
      <c r="W847" s="70"/>
      <c r="X847" s="70"/>
      <c r="Y847" s="71"/>
      <c r="Z847" s="87" t="s">
        <v>16</v>
      </c>
      <c r="AA847" s="15" t="str">
        <f>IF(G847="","",IF(Z847="SI",G847*(1+'INPUTS Y LISTAS'!$B$15),'Modelo Estadistico'!G847))</f>
        <v/>
      </c>
      <c r="AB847" s="15" t="str">
        <f>IF(H847="","",IF(Z847="SI",H847*(1+'INPUTS Y LISTAS'!$B$15),'Modelo Estadistico'!H847))</f>
        <v/>
      </c>
      <c r="AC847" s="15" t="str">
        <f>IF(I847="","",IF(Z847="SI",I847*(1+'INPUTS Y LISTAS'!$B$15),'Modelo Estadistico'!I847))</f>
        <v/>
      </c>
      <c r="AD847" s="15" t="str">
        <f>IF(J847="","",IF(Z847="SI",J847*(1+'INPUTS Y LISTAS'!$B$15),'Modelo Estadistico'!J847))</f>
        <v/>
      </c>
      <c r="AE847" s="15" t="str">
        <f>IF(K847="","",IF(Z847="SI",K847*(1+'INPUTS Y LISTAS'!$B$15),'Modelo Estadistico'!K847))</f>
        <v/>
      </c>
      <c r="AF847" s="15" t="str">
        <f>IF(L847="","",IF(Z847="SI",L847*(1+'INPUTS Y LISTAS'!$B$15),'Modelo Estadistico'!L847))</f>
        <v/>
      </c>
      <c r="AG847" s="15" t="str">
        <f>IF(M847="","",IF(Z847="SI",M847*(1+'INPUTS Y LISTAS'!$B$15),'Modelo Estadistico'!M847))</f>
        <v/>
      </c>
      <c r="AH847" s="15" t="str">
        <f>IF(N847="","",IF(Z847="SI",N847*(1+'INPUTS Y LISTAS'!$B$15),'Modelo Estadistico'!N847))</f>
        <v/>
      </c>
      <c r="AI847" s="15" t="str">
        <f>IF(O847="","",IF(Z847="SI",O847*(1+'INPUTS Y LISTAS'!$B$15),'Modelo Estadistico'!O847))</f>
        <v/>
      </c>
      <c r="AJ847" s="15" t="str">
        <f>IF(P847="","",IF(Z847="SI",P847*(1+'INPUTS Y LISTAS'!$B$15),'Modelo Estadistico'!P847))</f>
        <v/>
      </c>
      <c r="AK847" s="15" t="str">
        <f>IF(Q847="","",IF(Z847="SI",Q847*(1+'INPUTS Y LISTAS'!$B$15),'Modelo Estadistico'!Q847))</f>
        <v/>
      </c>
      <c r="AL847" s="15" t="str">
        <f>IF(R847="","",IF(Z847="SI",R847*(1+'INPUTS Y LISTAS'!$B$15),'Modelo Estadistico'!R847))</f>
        <v/>
      </c>
      <c r="AM847" s="15" t="str">
        <f>IF(S847="","",IF(Z847="SI",S847*(1+'INPUTS Y LISTAS'!$B$15),'Modelo Estadistico'!S847))</f>
        <v/>
      </c>
      <c r="AN847" s="15" t="str">
        <f>IF(T847="","",IF(Z847="SI",T847*(1+'INPUTS Y LISTAS'!$B$15),'Modelo Estadistico'!T847))</f>
        <v/>
      </c>
      <c r="AO847" s="15" t="str">
        <f>IF(U847="","",IF(Z847="SI",U847*(1+'INPUTS Y LISTAS'!$B$15),'Modelo Estadistico'!U847))</f>
        <v/>
      </c>
      <c r="AP847" s="15" t="str">
        <f>IF(V847="","",IF(Z847="SI",V847*(1+'INPUTS Y LISTAS'!$B$15),'Modelo Estadistico'!V847))</f>
        <v/>
      </c>
      <c r="AQ847" s="15" t="str">
        <f>IF(W847="","",IF(Z847="SI",W847*(1+'INPUTS Y LISTAS'!$B$15),'Modelo Estadistico'!W847))</f>
        <v/>
      </c>
      <c r="AR847" s="15" t="str">
        <f>IF(X847="","",IF(Z847="SI",X847*(1+'INPUTS Y LISTAS'!$B$15),'Modelo Estadistico'!X847))</f>
        <v/>
      </c>
      <c r="AS847" s="71"/>
      <c r="AT847" s="29" t="str">
        <f t="shared" si="810"/>
        <v/>
      </c>
      <c r="AU847" s="15" t="str">
        <f t="shared" si="811"/>
        <v/>
      </c>
      <c r="AV847" s="15" t="str">
        <f t="shared" si="812"/>
        <v/>
      </c>
      <c r="AW847" s="30" t="str">
        <f t="shared" si="813"/>
        <v/>
      </c>
      <c r="AX847" s="28" t="str">
        <f t="shared" si="790"/>
        <v/>
      </c>
      <c r="AY847" s="16" t="str">
        <f t="shared" si="762"/>
        <v/>
      </c>
      <c r="AZ847" s="16" t="str">
        <f t="shared" si="763"/>
        <v/>
      </c>
      <c r="BA847" s="16" t="str">
        <f t="shared" si="764"/>
        <v/>
      </c>
      <c r="BB847" s="16" t="str">
        <f t="shared" si="765"/>
        <v/>
      </c>
      <c r="BC847" s="16" t="str">
        <f t="shared" si="766"/>
        <v/>
      </c>
      <c r="BD847" s="16" t="str">
        <f t="shared" si="767"/>
        <v/>
      </c>
      <c r="BE847" s="16" t="str">
        <f t="shared" si="768"/>
        <v/>
      </c>
      <c r="BF847" s="16" t="str">
        <f t="shared" si="769"/>
        <v/>
      </c>
      <c r="BG847" s="16" t="str">
        <f t="shared" si="770"/>
        <v/>
      </c>
      <c r="BH847" s="16" t="str">
        <f t="shared" si="771"/>
        <v/>
      </c>
      <c r="BI847" s="16" t="str">
        <f t="shared" si="772"/>
        <v/>
      </c>
      <c r="BJ847" s="16" t="str">
        <f t="shared" si="773"/>
        <v/>
      </c>
      <c r="BK847" s="16" t="str">
        <f t="shared" si="774"/>
        <v/>
      </c>
      <c r="BL847" s="16" t="str">
        <f t="shared" si="775"/>
        <v/>
      </c>
      <c r="BM847" s="16"/>
      <c r="BN847" s="16" t="str">
        <f t="shared" si="776"/>
        <v/>
      </c>
      <c r="BO847" s="16" t="str">
        <f t="shared" si="777"/>
        <v/>
      </c>
      <c r="BP847" s="28" t="str">
        <f t="shared" si="778"/>
        <v/>
      </c>
      <c r="BQ847" s="16" t="str">
        <f t="shared" si="779"/>
        <v/>
      </c>
      <c r="BR847" s="16" t="str">
        <f t="shared" si="780"/>
        <v/>
      </c>
      <c r="BS847" s="16" t="str">
        <f t="shared" si="781"/>
        <v/>
      </c>
      <c r="BT847" s="16" t="str">
        <f t="shared" si="782"/>
        <v/>
      </c>
      <c r="BU847" s="16" t="str">
        <f t="shared" si="783"/>
        <v/>
      </c>
      <c r="BV847" s="16" t="str">
        <f t="shared" si="784"/>
        <v/>
      </c>
      <c r="BW847" s="16" t="str">
        <f t="shared" si="785"/>
        <v/>
      </c>
      <c r="BX847" s="16" t="str">
        <f t="shared" si="786"/>
        <v/>
      </c>
      <c r="BY847" s="16" t="str">
        <f t="shared" si="787"/>
        <v/>
      </c>
      <c r="BZ847" s="16" t="str">
        <f t="shared" si="809"/>
        <v/>
      </c>
      <c r="CA847" s="16" t="str">
        <f t="shared" si="809"/>
        <v/>
      </c>
      <c r="CB847" s="16" t="str">
        <f t="shared" si="809"/>
        <v/>
      </c>
      <c r="CC847" s="16" t="str">
        <f t="shared" si="809"/>
        <v/>
      </c>
      <c r="CD847" s="16" t="str">
        <f t="shared" si="809"/>
        <v/>
      </c>
      <c r="CE847" s="16" t="str">
        <f t="shared" si="809"/>
        <v/>
      </c>
      <c r="CF847" s="16" t="str">
        <f t="shared" si="809"/>
        <v/>
      </c>
      <c r="CG847" s="16" t="str">
        <f t="shared" si="809"/>
        <v/>
      </c>
      <c r="CH847" s="66" t="str">
        <f t="shared" si="789"/>
        <v/>
      </c>
      <c r="CI847" s="42" t="str">
        <f t="shared" si="801"/>
        <v/>
      </c>
      <c r="CJ847" s="42" t="str">
        <f t="shared" si="802"/>
        <v/>
      </c>
      <c r="CK847" s="42" t="str">
        <f t="shared" si="803"/>
        <v/>
      </c>
      <c r="CL847" s="42" t="str">
        <f t="shared" si="804"/>
        <v/>
      </c>
      <c r="CM847" s="42" t="str">
        <f t="shared" si="805"/>
        <v/>
      </c>
      <c r="CN847" s="65">
        <f t="shared" si="791"/>
        <v>0</v>
      </c>
      <c r="CO847" s="73"/>
      <c r="CP847" s="41">
        <f t="shared" si="814"/>
        <v>0</v>
      </c>
      <c r="CQ847" s="39">
        <f t="shared" si="815"/>
        <v>0</v>
      </c>
      <c r="CR847" s="40">
        <f t="shared" si="816"/>
        <v>0</v>
      </c>
      <c r="CS847" s="134">
        <f t="shared" si="817"/>
        <v>0</v>
      </c>
      <c r="CT847" s="17"/>
      <c r="CU847" s="129"/>
      <c r="CV847" s="130">
        <f t="shared" si="792"/>
        <v>0</v>
      </c>
      <c r="CW847" s="134">
        <f t="shared" si="793"/>
        <v>0</v>
      </c>
      <c r="CX847" s="131">
        <f>+IF($I$7="SI",'INPUTS Y LISTAS'!$B$31,0)</f>
        <v>0</v>
      </c>
      <c r="CY847" s="132"/>
      <c r="CZ847" s="130">
        <f t="shared" si="794"/>
        <v>0</v>
      </c>
      <c r="DA847" s="134">
        <f t="shared" si="795"/>
        <v>0</v>
      </c>
      <c r="DB847" s="131">
        <f>+IF($I$7="SI",'INPUTS Y LISTAS'!$B$32,0)</f>
        <v>0</v>
      </c>
      <c r="DC847" s="132"/>
      <c r="DD847" s="130">
        <f t="shared" si="796"/>
        <v>0</v>
      </c>
      <c r="DE847" s="134">
        <f t="shared" si="797"/>
        <v>0</v>
      </c>
      <c r="DF847" s="131">
        <f>+IF($I$7="SI",'INPUTS Y LISTAS'!$B$33,0)</f>
        <v>0</v>
      </c>
      <c r="DG847" s="132"/>
      <c r="DH847" s="130">
        <f t="shared" si="798"/>
        <v>0</v>
      </c>
      <c r="DI847" s="134">
        <f t="shared" si="799"/>
        <v>0</v>
      </c>
      <c r="DJ847" s="136">
        <f t="shared" si="800"/>
        <v>0</v>
      </c>
    </row>
    <row r="848" spans="3:114" ht="15.75" hidden="1" outlineLevel="2" x14ac:dyDescent="0.2">
      <c r="C848" s="14">
        <f t="shared" si="807"/>
        <v>834</v>
      </c>
      <c r="D848" s="72"/>
      <c r="E848" s="69">
        <v>1</v>
      </c>
      <c r="F848" s="69"/>
      <c r="G848" s="70"/>
      <c r="H848" s="70"/>
      <c r="I848" s="70"/>
      <c r="J848" s="70"/>
      <c r="K848" s="70"/>
      <c r="L848" s="70"/>
      <c r="M848" s="70"/>
      <c r="N848" s="70"/>
      <c r="O848" s="70"/>
      <c r="P848" s="70"/>
      <c r="Q848" s="70"/>
      <c r="R848" s="70"/>
      <c r="S848" s="70"/>
      <c r="T848" s="70"/>
      <c r="U848" s="70"/>
      <c r="V848" s="70"/>
      <c r="W848" s="70"/>
      <c r="X848" s="70"/>
      <c r="Y848" s="71"/>
      <c r="Z848" s="87" t="s">
        <v>16</v>
      </c>
      <c r="AA848" s="15" t="str">
        <f>IF(G848="","",IF(Z848="SI",G848*(1+'INPUTS Y LISTAS'!$B$15),'Modelo Estadistico'!G848))</f>
        <v/>
      </c>
      <c r="AB848" s="15" t="str">
        <f>IF(H848="","",IF(Z848="SI",H848*(1+'INPUTS Y LISTAS'!$B$15),'Modelo Estadistico'!H848))</f>
        <v/>
      </c>
      <c r="AC848" s="15" t="str">
        <f>IF(I848="","",IF(Z848="SI",I848*(1+'INPUTS Y LISTAS'!$B$15),'Modelo Estadistico'!I848))</f>
        <v/>
      </c>
      <c r="AD848" s="15" t="str">
        <f>IF(J848="","",IF(Z848="SI",J848*(1+'INPUTS Y LISTAS'!$B$15),'Modelo Estadistico'!J848))</f>
        <v/>
      </c>
      <c r="AE848" s="15" t="str">
        <f>IF(K848="","",IF(Z848="SI",K848*(1+'INPUTS Y LISTAS'!$B$15),'Modelo Estadistico'!K848))</f>
        <v/>
      </c>
      <c r="AF848" s="15" t="str">
        <f>IF(L848="","",IF(Z848="SI",L848*(1+'INPUTS Y LISTAS'!$B$15),'Modelo Estadistico'!L848))</f>
        <v/>
      </c>
      <c r="AG848" s="15" t="str">
        <f>IF(M848="","",IF(Z848="SI",M848*(1+'INPUTS Y LISTAS'!$B$15),'Modelo Estadistico'!M848))</f>
        <v/>
      </c>
      <c r="AH848" s="15" t="str">
        <f>IF(N848="","",IF(Z848="SI",N848*(1+'INPUTS Y LISTAS'!$B$15),'Modelo Estadistico'!N848))</f>
        <v/>
      </c>
      <c r="AI848" s="15" t="str">
        <f>IF(O848="","",IF(Z848="SI",O848*(1+'INPUTS Y LISTAS'!$B$15),'Modelo Estadistico'!O848))</f>
        <v/>
      </c>
      <c r="AJ848" s="15" t="str">
        <f>IF(P848="","",IF(Z848="SI",P848*(1+'INPUTS Y LISTAS'!$B$15),'Modelo Estadistico'!P848))</f>
        <v/>
      </c>
      <c r="AK848" s="15" t="str">
        <f>IF(Q848="","",IF(Z848="SI",Q848*(1+'INPUTS Y LISTAS'!$B$15),'Modelo Estadistico'!Q848))</f>
        <v/>
      </c>
      <c r="AL848" s="15" t="str">
        <f>IF(R848="","",IF(Z848="SI",R848*(1+'INPUTS Y LISTAS'!$B$15),'Modelo Estadistico'!R848))</f>
        <v/>
      </c>
      <c r="AM848" s="15" t="str">
        <f>IF(S848="","",IF(Z848="SI",S848*(1+'INPUTS Y LISTAS'!$B$15),'Modelo Estadistico'!S848))</f>
        <v/>
      </c>
      <c r="AN848" s="15" t="str">
        <f>IF(T848="","",IF(Z848="SI",T848*(1+'INPUTS Y LISTAS'!$B$15),'Modelo Estadistico'!T848))</f>
        <v/>
      </c>
      <c r="AO848" s="15" t="str">
        <f>IF(U848="","",IF(Z848="SI",U848*(1+'INPUTS Y LISTAS'!$B$15),'Modelo Estadistico'!U848))</f>
        <v/>
      </c>
      <c r="AP848" s="15" t="str">
        <f>IF(V848="","",IF(Z848="SI",V848*(1+'INPUTS Y LISTAS'!$B$15),'Modelo Estadistico'!V848))</f>
        <v/>
      </c>
      <c r="AQ848" s="15" t="str">
        <f>IF(W848="","",IF(Z848="SI",W848*(1+'INPUTS Y LISTAS'!$B$15),'Modelo Estadistico'!W848))</f>
        <v/>
      </c>
      <c r="AR848" s="15" t="str">
        <f>IF(X848="","",IF(Z848="SI",X848*(1+'INPUTS Y LISTAS'!$B$15),'Modelo Estadistico'!X848))</f>
        <v/>
      </c>
      <c r="AS848" s="71"/>
      <c r="AT848" s="29" t="str">
        <f t="shared" si="810"/>
        <v/>
      </c>
      <c r="AU848" s="15" t="str">
        <f t="shared" si="811"/>
        <v/>
      </c>
      <c r="AV848" s="15" t="str">
        <f t="shared" si="812"/>
        <v/>
      </c>
      <c r="AW848" s="30" t="str">
        <f t="shared" si="813"/>
        <v/>
      </c>
      <c r="AX848" s="28" t="str">
        <f t="shared" si="790"/>
        <v/>
      </c>
      <c r="AY848" s="16" t="str">
        <f t="shared" ref="AY848:AY911" si="818">IF(AB848="","",IF(COUNT($AA848:$AR848)=1,"Incluir Cotización",IF(OR(AB848&lt;$AV848,AB848&gt;$AW848),"Excluir Cotización","Incluir Cotización")))</f>
        <v/>
      </c>
      <c r="AZ848" s="16" t="str">
        <f t="shared" ref="AZ848:AZ911" si="819">IF(AC848="","",IF(COUNT($AA848:$AR848)=1,"Incluir Cotización",IF(OR(AC848&lt;$AV848,AC848&gt;$AW848),"Excluir Cotización","Incluir Cotización")))</f>
        <v/>
      </c>
      <c r="BA848" s="16" t="str">
        <f t="shared" ref="BA848:BA911" si="820">IF(AD848="","",IF(COUNT($AA848:$AR848)=1,"Incluir Cotización",IF(OR(AD848&lt;$AV848,AD848&gt;$AW848),"Excluir Cotización","Incluir Cotización")))</f>
        <v/>
      </c>
      <c r="BB848" s="16" t="str">
        <f t="shared" ref="BB848:BB911" si="821">IF(AE848="","",IF(COUNT($AA848:$AR848)=1,"Incluir Cotización",IF(OR(AE848&lt;$AV848,AE848&gt;$AW848),"Excluir Cotización","Incluir Cotización")))</f>
        <v/>
      </c>
      <c r="BC848" s="16" t="str">
        <f t="shared" ref="BC848:BC911" si="822">IF(AF848="","",IF(COUNT($AA848:$AR848)=1,"Incluir Cotización",IF(OR(AF848&lt;$AV848,AF848&gt;$AW848),"Excluir Cotización","Incluir Cotización")))</f>
        <v/>
      </c>
      <c r="BD848" s="16" t="str">
        <f t="shared" ref="BD848:BD911" si="823">IF(AG848="","",IF(COUNT($AA848:$AR848)=1,"Incluir Cotización",IF(OR(AG848&lt;$AV848,AG848&gt;$AW848),"Excluir Cotización","Incluir Cotización")))</f>
        <v/>
      </c>
      <c r="BE848" s="16" t="str">
        <f t="shared" ref="BE848:BE911" si="824">IF(AH848="","",IF(COUNT($AA848:$AR848)=1,"Incluir Cotización",IF(OR(AH848&lt;$AV848,AH848&gt;$AW848),"Excluir Cotización","Incluir Cotización")))</f>
        <v/>
      </c>
      <c r="BF848" s="16" t="str">
        <f t="shared" ref="BF848:BF911" si="825">IF(AI848="","",IF(COUNT($AA848:$AR848)=1,"Incluir Cotización",IF(OR(AI848&lt;$AV848,AI848&gt;$AW848),"Excluir Cotización","Incluir Cotización")))</f>
        <v/>
      </c>
      <c r="BG848" s="16" t="str">
        <f t="shared" ref="BG848:BG911" si="826">IF(AJ848="","",IF(COUNT($AA848:$AR848)=1,"Incluir Cotización",IF(OR(AJ848&lt;$AV848,AJ848&gt;$AW848),"Excluir Cotización","Incluir Cotización")))</f>
        <v/>
      </c>
      <c r="BH848" s="16" t="str">
        <f t="shared" ref="BH848:BH911" si="827">IF(AK848="","",IF(COUNT($AA848:$AR848)=1,"Incluir Cotización",IF(OR(AK848&lt;$AV848,AK848&gt;$AW848),"Excluir Cotización","Incluir Cotización")))</f>
        <v/>
      </c>
      <c r="BI848" s="16" t="str">
        <f t="shared" ref="BI848:BI911" si="828">IF(AL848="","",IF(COUNT($AA848:$AR848)=1,"Incluir Cotización",IF(OR(AL848&lt;$AV848,AL848&gt;$AW848),"Excluir Cotización","Incluir Cotización")))</f>
        <v/>
      </c>
      <c r="BJ848" s="16" t="str">
        <f t="shared" ref="BJ848:BJ911" si="829">IF(AM848="","",IF(COUNT($AA848:$AR848)=1,"Incluir Cotización",IF(OR(AM848&lt;$AV848,AM848&gt;$AW848),"Excluir Cotización","Incluir Cotización")))</f>
        <v/>
      </c>
      <c r="BK848" s="16" t="str">
        <f t="shared" ref="BK848:BK911" si="830">IF(AN848="","",IF(COUNT($AA848:$AR848)=1,"Incluir Cotización",IF(OR(AN848&lt;$AV848,AN848&gt;$AW848),"Excluir Cotización","Incluir Cotización")))</f>
        <v/>
      </c>
      <c r="BL848" s="16" t="str">
        <f t="shared" ref="BL848:BL911" si="831">IF(AO848="","",IF(COUNT($AA848:$AR848)=1,"Incluir Cotización",IF(OR(AO848&lt;$AV848,AO848&gt;$AW848),"Excluir Cotización","Incluir Cotización")))</f>
        <v/>
      </c>
      <c r="BM848" s="16"/>
      <c r="BN848" s="16" t="str">
        <f t="shared" ref="BN848:BN911" si="832">IF(AQ848="","",IF(COUNT($AA848:$AR848)=1,"Incluir Cotización",IF(OR(AQ848&lt;$AV848,AQ848&gt;$AW848),"Excluir Cotización","Incluir Cotización")))</f>
        <v/>
      </c>
      <c r="BO848" s="16" t="str">
        <f t="shared" ref="BO848:BO911" si="833">IF(AR848="","",IF(COUNT($AA848:$AR848)=1,"Incluir Cotización",IF(OR(AR848&lt;$AV848,AR848&gt;$AW848),"Excluir Cotización","Incluir Cotización")))</f>
        <v/>
      </c>
      <c r="BP848" s="28" t="str">
        <f t="shared" ref="BP848:BP911" si="834">IF(AX848="Incluir Cotización",$AA848,"")</f>
        <v/>
      </c>
      <c r="BQ848" s="16" t="str">
        <f t="shared" ref="BQ848:BQ911" si="835">IF(AY848="Incluir Cotización",$AB848,"")</f>
        <v/>
      </c>
      <c r="BR848" s="16" t="str">
        <f t="shared" ref="BR848:BR911" si="836">IF(AZ848="Incluir Cotización",$AC848,"")</f>
        <v/>
      </c>
      <c r="BS848" s="16" t="str">
        <f t="shared" ref="BS848:BS911" si="837">IF(BA848="Incluir Cotización",$AD848,"")</f>
        <v/>
      </c>
      <c r="BT848" s="16" t="str">
        <f t="shared" ref="BT848:BT911" si="838">IF(BB848="Incluir Cotización",$AE848,"")</f>
        <v/>
      </c>
      <c r="BU848" s="16" t="str">
        <f t="shared" ref="BU848:BU911" si="839">IF(BC848="Incluir Cotización",$AF848,"")</f>
        <v/>
      </c>
      <c r="BV848" s="16" t="str">
        <f t="shared" ref="BV848:BV911" si="840">IF(BD848="Incluir Cotización",$AG848,"")</f>
        <v/>
      </c>
      <c r="BW848" s="16" t="str">
        <f t="shared" ref="BW848:BW911" si="841">IF(BE848="Incluir Cotización",$AH848,"")</f>
        <v/>
      </c>
      <c r="BX848" s="16" t="str">
        <f t="shared" ref="BX848:BX911" si="842">IF(BF848="Incluir Cotización",$AI848,"")</f>
        <v/>
      </c>
      <c r="BY848" s="16" t="str">
        <f t="shared" ref="BY848:BY911" si="843">IF(BG848="Incluir Cotización",$AJ848,"")</f>
        <v/>
      </c>
      <c r="BZ848" s="16" t="str">
        <f t="shared" ref="BZ848:CG863" si="844">IF(BH848="Incluir Cotización",$AJ848,"")</f>
        <v/>
      </c>
      <c r="CA848" s="16" t="str">
        <f t="shared" si="844"/>
        <v/>
      </c>
      <c r="CB848" s="16" t="str">
        <f t="shared" si="844"/>
        <v/>
      </c>
      <c r="CC848" s="16" t="str">
        <f t="shared" si="844"/>
        <v/>
      </c>
      <c r="CD848" s="16" t="str">
        <f t="shared" si="844"/>
        <v/>
      </c>
      <c r="CE848" s="16" t="str">
        <f t="shared" si="844"/>
        <v/>
      </c>
      <c r="CF848" s="16" t="str">
        <f t="shared" si="844"/>
        <v/>
      </c>
      <c r="CG848" s="16" t="str">
        <f t="shared" si="844"/>
        <v/>
      </c>
      <c r="CH848" s="66" t="str">
        <f t="shared" ref="CH848:CH911" si="845">IFERROR(AVERAGE(AA848:AR848),"")</f>
        <v/>
      </c>
      <c r="CI848" s="42" t="str">
        <f t="shared" si="801"/>
        <v/>
      </c>
      <c r="CJ848" s="42" t="str">
        <f t="shared" si="802"/>
        <v/>
      </c>
      <c r="CK848" s="42" t="str">
        <f t="shared" si="803"/>
        <v/>
      </c>
      <c r="CL848" s="42" t="str">
        <f t="shared" si="804"/>
        <v/>
      </c>
      <c r="CM848" s="42" t="str">
        <f t="shared" si="805"/>
        <v/>
      </c>
      <c r="CN848" s="65">
        <f t="shared" si="791"/>
        <v>0</v>
      </c>
      <c r="CO848" s="73"/>
      <c r="CP848" s="41">
        <f t="shared" si="814"/>
        <v>0</v>
      </c>
      <c r="CQ848" s="39">
        <f t="shared" si="815"/>
        <v>0</v>
      </c>
      <c r="CR848" s="40">
        <f t="shared" si="816"/>
        <v>0</v>
      </c>
      <c r="CS848" s="134">
        <f t="shared" si="817"/>
        <v>0</v>
      </c>
      <c r="CT848" s="17"/>
      <c r="CU848" s="129"/>
      <c r="CV848" s="130">
        <f t="shared" si="792"/>
        <v>0</v>
      </c>
      <c r="CW848" s="134">
        <f t="shared" si="793"/>
        <v>0</v>
      </c>
      <c r="CX848" s="131">
        <f>+IF($I$7="SI",'INPUTS Y LISTAS'!$B$31,0)</f>
        <v>0</v>
      </c>
      <c r="CY848" s="132"/>
      <c r="CZ848" s="130">
        <f t="shared" si="794"/>
        <v>0</v>
      </c>
      <c r="DA848" s="134">
        <f t="shared" si="795"/>
        <v>0</v>
      </c>
      <c r="DB848" s="131">
        <f>+IF($I$7="SI",'INPUTS Y LISTAS'!$B$32,0)</f>
        <v>0</v>
      </c>
      <c r="DC848" s="132"/>
      <c r="DD848" s="130">
        <f t="shared" si="796"/>
        <v>0</v>
      </c>
      <c r="DE848" s="134">
        <f t="shared" si="797"/>
        <v>0</v>
      </c>
      <c r="DF848" s="131">
        <f>+IF($I$7="SI",'INPUTS Y LISTAS'!$B$33,0)</f>
        <v>0</v>
      </c>
      <c r="DG848" s="132"/>
      <c r="DH848" s="130">
        <f t="shared" si="798"/>
        <v>0</v>
      </c>
      <c r="DI848" s="134">
        <f t="shared" si="799"/>
        <v>0</v>
      </c>
      <c r="DJ848" s="136">
        <f t="shared" si="800"/>
        <v>0</v>
      </c>
    </row>
    <row r="849" spans="3:114" ht="15.75" hidden="1" outlineLevel="2" x14ac:dyDescent="0.2">
      <c r="C849" s="14">
        <f t="shared" si="807"/>
        <v>835</v>
      </c>
      <c r="D849" s="72"/>
      <c r="E849" s="69">
        <v>1</v>
      </c>
      <c r="F849" s="69"/>
      <c r="G849" s="70"/>
      <c r="H849" s="70"/>
      <c r="I849" s="70"/>
      <c r="J849" s="70"/>
      <c r="K849" s="70"/>
      <c r="L849" s="70"/>
      <c r="M849" s="70"/>
      <c r="N849" s="70"/>
      <c r="O849" s="70"/>
      <c r="P849" s="70"/>
      <c r="Q849" s="70"/>
      <c r="R849" s="70"/>
      <c r="S849" s="70"/>
      <c r="T849" s="70"/>
      <c r="U849" s="70"/>
      <c r="V849" s="70"/>
      <c r="W849" s="70"/>
      <c r="X849" s="70"/>
      <c r="Y849" s="71"/>
      <c r="Z849" s="87" t="s">
        <v>16</v>
      </c>
      <c r="AA849" s="15" t="str">
        <f>IF(G849="","",IF(Z849="SI",G849*(1+'INPUTS Y LISTAS'!$B$15),'Modelo Estadistico'!G849))</f>
        <v/>
      </c>
      <c r="AB849" s="15" t="str">
        <f>IF(H849="","",IF(Z849="SI",H849*(1+'INPUTS Y LISTAS'!$B$15),'Modelo Estadistico'!H849))</f>
        <v/>
      </c>
      <c r="AC849" s="15" t="str">
        <f>IF(I849="","",IF(Z849="SI",I849*(1+'INPUTS Y LISTAS'!$B$15),'Modelo Estadistico'!I849))</f>
        <v/>
      </c>
      <c r="AD849" s="15" t="str">
        <f>IF(J849="","",IF(Z849="SI",J849*(1+'INPUTS Y LISTAS'!$B$15),'Modelo Estadistico'!J849))</f>
        <v/>
      </c>
      <c r="AE849" s="15" t="str">
        <f>IF(K849="","",IF(Z849="SI",K849*(1+'INPUTS Y LISTAS'!$B$15),'Modelo Estadistico'!K849))</f>
        <v/>
      </c>
      <c r="AF849" s="15" t="str">
        <f>IF(L849="","",IF(Z849="SI",L849*(1+'INPUTS Y LISTAS'!$B$15),'Modelo Estadistico'!L849))</f>
        <v/>
      </c>
      <c r="AG849" s="15" t="str">
        <f>IF(M849="","",IF(Z849="SI",M849*(1+'INPUTS Y LISTAS'!$B$15),'Modelo Estadistico'!M849))</f>
        <v/>
      </c>
      <c r="AH849" s="15" t="str">
        <f>IF(N849="","",IF(Z849="SI",N849*(1+'INPUTS Y LISTAS'!$B$15),'Modelo Estadistico'!N849))</f>
        <v/>
      </c>
      <c r="AI849" s="15" t="str">
        <f>IF(O849="","",IF(Z849="SI",O849*(1+'INPUTS Y LISTAS'!$B$15),'Modelo Estadistico'!O849))</f>
        <v/>
      </c>
      <c r="AJ849" s="15" t="str">
        <f>IF(P849="","",IF(Z849="SI",P849*(1+'INPUTS Y LISTAS'!$B$15),'Modelo Estadistico'!P849))</f>
        <v/>
      </c>
      <c r="AK849" s="15" t="str">
        <f>IF(Q849="","",IF(Z849="SI",Q849*(1+'INPUTS Y LISTAS'!$B$15),'Modelo Estadistico'!Q849))</f>
        <v/>
      </c>
      <c r="AL849" s="15" t="str">
        <f>IF(R849="","",IF(Z849="SI",R849*(1+'INPUTS Y LISTAS'!$B$15),'Modelo Estadistico'!R849))</f>
        <v/>
      </c>
      <c r="AM849" s="15" t="str">
        <f>IF(S849="","",IF(Z849="SI",S849*(1+'INPUTS Y LISTAS'!$B$15),'Modelo Estadistico'!S849))</f>
        <v/>
      </c>
      <c r="AN849" s="15" t="str">
        <f>IF(T849="","",IF(Z849="SI",T849*(1+'INPUTS Y LISTAS'!$B$15),'Modelo Estadistico'!T849))</f>
        <v/>
      </c>
      <c r="AO849" s="15" t="str">
        <f>IF(U849="","",IF(Z849="SI",U849*(1+'INPUTS Y LISTAS'!$B$15),'Modelo Estadistico'!U849))</f>
        <v/>
      </c>
      <c r="AP849" s="15" t="str">
        <f>IF(V849="","",IF(Z849="SI",V849*(1+'INPUTS Y LISTAS'!$B$15),'Modelo Estadistico'!V849))</f>
        <v/>
      </c>
      <c r="AQ849" s="15" t="str">
        <f>IF(W849="","",IF(Z849="SI",W849*(1+'INPUTS Y LISTAS'!$B$15),'Modelo Estadistico'!W849))</f>
        <v/>
      </c>
      <c r="AR849" s="15" t="str">
        <f>IF(X849="","",IF(Z849="SI",X849*(1+'INPUTS Y LISTAS'!$B$15),'Modelo Estadistico'!X849))</f>
        <v/>
      </c>
      <c r="AS849" s="71"/>
      <c r="AT849" s="29" t="str">
        <f t="shared" si="810"/>
        <v/>
      </c>
      <c r="AU849" s="15" t="str">
        <f t="shared" si="811"/>
        <v/>
      </c>
      <c r="AV849" s="15" t="str">
        <f t="shared" si="812"/>
        <v/>
      </c>
      <c r="AW849" s="30" t="str">
        <f t="shared" si="813"/>
        <v/>
      </c>
      <c r="AX849" s="28" t="str">
        <f t="shared" ref="AX849:AX912" si="846">IF(AA849="","",IF(COUNT($AA849:$AR849)=1,"Incluir Cotización",IF(OR(AA849&lt;$AV849,AA849&gt;$AW849),"Excluir Cotización","Incluir Cotización")))</f>
        <v/>
      </c>
      <c r="AY849" s="16" t="str">
        <f t="shared" si="818"/>
        <v/>
      </c>
      <c r="AZ849" s="16" t="str">
        <f t="shared" si="819"/>
        <v/>
      </c>
      <c r="BA849" s="16" t="str">
        <f t="shared" si="820"/>
        <v/>
      </c>
      <c r="BB849" s="16" t="str">
        <f t="shared" si="821"/>
        <v/>
      </c>
      <c r="BC849" s="16" t="str">
        <f t="shared" si="822"/>
        <v/>
      </c>
      <c r="BD849" s="16" t="str">
        <f t="shared" si="823"/>
        <v/>
      </c>
      <c r="BE849" s="16" t="str">
        <f t="shared" si="824"/>
        <v/>
      </c>
      <c r="BF849" s="16" t="str">
        <f t="shared" si="825"/>
        <v/>
      </c>
      <c r="BG849" s="16" t="str">
        <f t="shared" si="826"/>
        <v/>
      </c>
      <c r="BH849" s="16" t="str">
        <f t="shared" si="827"/>
        <v/>
      </c>
      <c r="BI849" s="16" t="str">
        <f t="shared" si="828"/>
        <v/>
      </c>
      <c r="BJ849" s="16" t="str">
        <f t="shared" si="829"/>
        <v/>
      </c>
      <c r="BK849" s="16" t="str">
        <f t="shared" si="830"/>
        <v/>
      </c>
      <c r="BL849" s="16" t="str">
        <f t="shared" si="831"/>
        <v/>
      </c>
      <c r="BM849" s="16"/>
      <c r="BN849" s="16" t="str">
        <f t="shared" si="832"/>
        <v/>
      </c>
      <c r="BO849" s="16" t="str">
        <f t="shared" si="833"/>
        <v/>
      </c>
      <c r="BP849" s="28" t="str">
        <f t="shared" si="834"/>
        <v/>
      </c>
      <c r="BQ849" s="16" t="str">
        <f t="shared" si="835"/>
        <v/>
      </c>
      <c r="BR849" s="16" t="str">
        <f t="shared" si="836"/>
        <v/>
      </c>
      <c r="BS849" s="16" t="str">
        <f t="shared" si="837"/>
        <v/>
      </c>
      <c r="BT849" s="16" t="str">
        <f t="shared" si="838"/>
        <v/>
      </c>
      <c r="BU849" s="16" t="str">
        <f t="shared" si="839"/>
        <v/>
      </c>
      <c r="BV849" s="16" t="str">
        <f t="shared" si="840"/>
        <v/>
      </c>
      <c r="BW849" s="16" t="str">
        <f t="shared" si="841"/>
        <v/>
      </c>
      <c r="BX849" s="16" t="str">
        <f t="shared" si="842"/>
        <v/>
      </c>
      <c r="BY849" s="16" t="str">
        <f t="shared" si="843"/>
        <v/>
      </c>
      <c r="BZ849" s="16" t="str">
        <f t="shared" si="844"/>
        <v/>
      </c>
      <c r="CA849" s="16" t="str">
        <f t="shared" si="844"/>
        <v/>
      </c>
      <c r="CB849" s="16" t="str">
        <f t="shared" si="844"/>
        <v/>
      </c>
      <c r="CC849" s="16" t="str">
        <f t="shared" si="844"/>
        <v/>
      </c>
      <c r="CD849" s="16" t="str">
        <f t="shared" si="844"/>
        <v/>
      </c>
      <c r="CE849" s="16" t="str">
        <f t="shared" si="844"/>
        <v/>
      </c>
      <c r="CF849" s="16" t="str">
        <f t="shared" si="844"/>
        <v/>
      </c>
      <c r="CG849" s="16" t="str">
        <f t="shared" si="844"/>
        <v/>
      </c>
      <c r="CH849" s="66" t="str">
        <f t="shared" si="845"/>
        <v/>
      </c>
      <c r="CI849" s="42" t="str">
        <f t="shared" si="801"/>
        <v/>
      </c>
      <c r="CJ849" s="42" t="str">
        <f t="shared" si="802"/>
        <v/>
      </c>
      <c r="CK849" s="42" t="str">
        <f t="shared" si="803"/>
        <v/>
      </c>
      <c r="CL849" s="42" t="str">
        <f t="shared" si="804"/>
        <v/>
      </c>
      <c r="CM849" s="42" t="str">
        <f t="shared" si="805"/>
        <v/>
      </c>
      <c r="CN849" s="65">
        <f t="shared" ref="CN849:CN912" si="847">IFERROR(MIN(CI849:CK849),0)</f>
        <v>0</v>
      </c>
      <c r="CO849" s="73"/>
      <c r="CP849" s="41">
        <f t="shared" si="814"/>
        <v>0</v>
      </c>
      <c r="CQ849" s="39">
        <f t="shared" si="815"/>
        <v>0</v>
      </c>
      <c r="CR849" s="40">
        <f t="shared" si="816"/>
        <v>0</v>
      </c>
      <c r="CS849" s="134">
        <f t="shared" si="817"/>
        <v>0</v>
      </c>
      <c r="CT849" s="17"/>
      <c r="CU849" s="129"/>
      <c r="CV849" s="130">
        <f t="shared" ref="CV849:CV912" si="848">+CN849</f>
        <v>0</v>
      </c>
      <c r="CW849" s="134">
        <f t="shared" ref="CW849:CW912" si="849">+CV849*CU849</f>
        <v>0</v>
      </c>
      <c r="CX849" s="131">
        <f>+IF($I$7="SI",'INPUTS Y LISTAS'!$B$31,0)</f>
        <v>0</v>
      </c>
      <c r="CY849" s="132"/>
      <c r="CZ849" s="130">
        <f t="shared" ref="CZ849:CZ912" si="850">+CV849*(1+CX849)</f>
        <v>0</v>
      </c>
      <c r="DA849" s="134">
        <f t="shared" ref="DA849:DA912" si="851">+CZ849*CY849</f>
        <v>0</v>
      </c>
      <c r="DB849" s="131">
        <f>+IF($I$7="SI",'INPUTS Y LISTAS'!$B$32,0)</f>
        <v>0</v>
      </c>
      <c r="DC849" s="132"/>
      <c r="DD849" s="130">
        <f t="shared" ref="DD849:DD912" si="852">+CZ849*(1+DB849)</f>
        <v>0</v>
      </c>
      <c r="DE849" s="134">
        <f t="shared" ref="DE849:DE912" si="853">+DD849*DC849</f>
        <v>0</v>
      </c>
      <c r="DF849" s="131">
        <f>+IF($I$7="SI",'INPUTS Y LISTAS'!$B$33,0)</f>
        <v>0</v>
      </c>
      <c r="DG849" s="132"/>
      <c r="DH849" s="130">
        <f t="shared" ref="DH849:DH912" si="854">+DD849*(1+DF849)</f>
        <v>0</v>
      </c>
      <c r="DI849" s="134">
        <f t="shared" ref="DI849:DI912" si="855">+DH849*DG849</f>
        <v>0</v>
      </c>
      <c r="DJ849" s="136">
        <f t="shared" ref="DJ849:DJ912" si="856">+CW849+DA849+DE849+DI849</f>
        <v>0</v>
      </c>
    </row>
    <row r="850" spans="3:114" ht="15.75" hidden="1" outlineLevel="2" x14ac:dyDescent="0.2">
      <c r="C850" s="14">
        <f t="shared" si="807"/>
        <v>836</v>
      </c>
      <c r="D850" s="72"/>
      <c r="E850" s="69">
        <v>1</v>
      </c>
      <c r="F850" s="69"/>
      <c r="G850" s="70"/>
      <c r="H850" s="70"/>
      <c r="I850" s="70"/>
      <c r="J850" s="70"/>
      <c r="K850" s="70"/>
      <c r="L850" s="70"/>
      <c r="M850" s="70"/>
      <c r="N850" s="70"/>
      <c r="O850" s="70"/>
      <c r="P850" s="70"/>
      <c r="Q850" s="70"/>
      <c r="R850" s="70"/>
      <c r="S850" s="70"/>
      <c r="T850" s="70"/>
      <c r="U850" s="70"/>
      <c r="V850" s="70"/>
      <c r="W850" s="70"/>
      <c r="X850" s="70"/>
      <c r="Y850" s="71"/>
      <c r="Z850" s="87" t="s">
        <v>16</v>
      </c>
      <c r="AA850" s="15" t="str">
        <f>IF(G850="","",IF(Z850="SI",G850*(1+'INPUTS Y LISTAS'!$B$15),'Modelo Estadistico'!G850))</f>
        <v/>
      </c>
      <c r="AB850" s="15" t="str">
        <f>IF(H850="","",IF(Z850="SI",H850*(1+'INPUTS Y LISTAS'!$B$15),'Modelo Estadistico'!H850))</f>
        <v/>
      </c>
      <c r="AC850" s="15" t="str">
        <f>IF(I850="","",IF(Z850="SI",I850*(1+'INPUTS Y LISTAS'!$B$15),'Modelo Estadistico'!I850))</f>
        <v/>
      </c>
      <c r="AD850" s="15" t="str">
        <f>IF(J850="","",IF(Z850="SI",J850*(1+'INPUTS Y LISTAS'!$B$15),'Modelo Estadistico'!J850))</f>
        <v/>
      </c>
      <c r="AE850" s="15" t="str">
        <f>IF(K850="","",IF(Z850="SI",K850*(1+'INPUTS Y LISTAS'!$B$15),'Modelo Estadistico'!K850))</f>
        <v/>
      </c>
      <c r="AF850" s="15" t="str">
        <f>IF(L850="","",IF(Z850="SI",L850*(1+'INPUTS Y LISTAS'!$B$15),'Modelo Estadistico'!L850))</f>
        <v/>
      </c>
      <c r="AG850" s="15" t="str">
        <f>IF(M850="","",IF(Z850="SI",M850*(1+'INPUTS Y LISTAS'!$B$15),'Modelo Estadistico'!M850))</f>
        <v/>
      </c>
      <c r="AH850" s="15" t="str">
        <f>IF(N850="","",IF(Z850="SI",N850*(1+'INPUTS Y LISTAS'!$B$15),'Modelo Estadistico'!N850))</f>
        <v/>
      </c>
      <c r="AI850" s="15" t="str">
        <f>IF(O850="","",IF(Z850="SI",O850*(1+'INPUTS Y LISTAS'!$B$15),'Modelo Estadistico'!O850))</f>
        <v/>
      </c>
      <c r="AJ850" s="15" t="str">
        <f>IF(P850="","",IF(Z850="SI",P850*(1+'INPUTS Y LISTAS'!$B$15),'Modelo Estadistico'!P850))</f>
        <v/>
      </c>
      <c r="AK850" s="15" t="str">
        <f>IF(Q850="","",IF(Z850="SI",Q850*(1+'INPUTS Y LISTAS'!$B$15),'Modelo Estadistico'!Q850))</f>
        <v/>
      </c>
      <c r="AL850" s="15" t="str">
        <f>IF(R850="","",IF(Z850="SI",R850*(1+'INPUTS Y LISTAS'!$B$15),'Modelo Estadistico'!R850))</f>
        <v/>
      </c>
      <c r="AM850" s="15" t="str">
        <f>IF(S850="","",IF(Z850="SI",S850*(1+'INPUTS Y LISTAS'!$B$15),'Modelo Estadistico'!S850))</f>
        <v/>
      </c>
      <c r="AN850" s="15" t="str">
        <f>IF(T850="","",IF(Z850="SI",T850*(1+'INPUTS Y LISTAS'!$B$15),'Modelo Estadistico'!T850))</f>
        <v/>
      </c>
      <c r="AO850" s="15" t="str">
        <f>IF(U850="","",IF(Z850="SI",U850*(1+'INPUTS Y LISTAS'!$B$15),'Modelo Estadistico'!U850))</f>
        <v/>
      </c>
      <c r="AP850" s="15" t="str">
        <f>IF(V850="","",IF(Z850="SI",V850*(1+'INPUTS Y LISTAS'!$B$15),'Modelo Estadistico'!V850))</f>
        <v/>
      </c>
      <c r="AQ850" s="15" t="str">
        <f>IF(W850="","",IF(Z850="SI",W850*(1+'INPUTS Y LISTAS'!$B$15),'Modelo Estadistico'!W850))</f>
        <v/>
      </c>
      <c r="AR850" s="15" t="str">
        <f>IF(X850="","",IF(Z850="SI",X850*(1+'INPUTS Y LISTAS'!$B$15),'Modelo Estadistico'!X850))</f>
        <v/>
      </c>
      <c r="AS850" s="71"/>
      <c r="AT850" s="29" t="str">
        <f t="shared" si="810"/>
        <v/>
      </c>
      <c r="AU850" s="15" t="str">
        <f t="shared" si="811"/>
        <v/>
      </c>
      <c r="AV850" s="15" t="str">
        <f t="shared" si="812"/>
        <v/>
      </c>
      <c r="AW850" s="30" t="str">
        <f t="shared" si="813"/>
        <v/>
      </c>
      <c r="AX850" s="28" t="str">
        <f t="shared" si="846"/>
        <v/>
      </c>
      <c r="AY850" s="16" t="str">
        <f t="shared" si="818"/>
        <v/>
      </c>
      <c r="AZ850" s="16" t="str">
        <f t="shared" si="819"/>
        <v/>
      </c>
      <c r="BA850" s="16" t="str">
        <f t="shared" si="820"/>
        <v/>
      </c>
      <c r="BB850" s="16" t="str">
        <f t="shared" si="821"/>
        <v/>
      </c>
      <c r="BC850" s="16" t="str">
        <f t="shared" si="822"/>
        <v/>
      </c>
      <c r="BD850" s="16" t="str">
        <f t="shared" si="823"/>
        <v/>
      </c>
      <c r="BE850" s="16" t="str">
        <f t="shared" si="824"/>
        <v/>
      </c>
      <c r="BF850" s="16" t="str">
        <f t="shared" si="825"/>
        <v/>
      </c>
      <c r="BG850" s="16" t="str">
        <f t="shared" si="826"/>
        <v/>
      </c>
      <c r="BH850" s="16" t="str">
        <f t="shared" si="827"/>
        <v/>
      </c>
      <c r="BI850" s="16" t="str">
        <f t="shared" si="828"/>
        <v/>
      </c>
      <c r="BJ850" s="16" t="str">
        <f t="shared" si="829"/>
        <v/>
      </c>
      <c r="BK850" s="16" t="str">
        <f t="shared" si="830"/>
        <v/>
      </c>
      <c r="BL850" s="16" t="str">
        <f t="shared" si="831"/>
        <v/>
      </c>
      <c r="BM850" s="16"/>
      <c r="BN850" s="16" t="str">
        <f t="shared" si="832"/>
        <v/>
      </c>
      <c r="BO850" s="16" t="str">
        <f t="shared" si="833"/>
        <v/>
      </c>
      <c r="BP850" s="28" t="str">
        <f t="shared" si="834"/>
        <v/>
      </c>
      <c r="BQ850" s="16" t="str">
        <f t="shared" si="835"/>
        <v/>
      </c>
      <c r="BR850" s="16" t="str">
        <f t="shared" si="836"/>
        <v/>
      </c>
      <c r="BS850" s="16" t="str">
        <f t="shared" si="837"/>
        <v/>
      </c>
      <c r="BT850" s="16" t="str">
        <f t="shared" si="838"/>
        <v/>
      </c>
      <c r="BU850" s="16" t="str">
        <f t="shared" si="839"/>
        <v/>
      </c>
      <c r="BV850" s="16" t="str">
        <f t="shared" si="840"/>
        <v/>
      </c>
      <c r="BW850" s="16" t="str">
        <f t="shared" si="841"/>
        <v/>
      </c>
      <c r="BX850" s="16" t="str">
        <f t="shared" si="842"/>
        <v/>
      </c>
      <c r="BY850" s="16" t="str">
        <f t="shared" si="843"/>
        <v/>
      </c>
      <c r="BZ850" s="16" t="str">
        <f t="shared" si="844"/>
        <v/>
      </c>
      <c r="CA850" s="16" t="str">
        <f t="shared" si="844"/>
        <v/>
      </c>
      <c r="CB850" s="16" t="str">
        <f t="shared" si="844"/>
        <v/>
      </c>
      <c r="CC850" s="16" t="str">
        <f t="shared" si="844"/>
        <v/>
      </c>
      <c r="CD850" s="16" t="str">
        <f t="shared" si="844"/>
        <v/>
      </c>
      <c r="CE850" s="16" t="str">
        <f t="shared" si="844"/>
        <v/>
      </c>
      <c r="CF850" s="16" t="str">
        <f t="shared" si="844"/>
        <v/>
      </c>
      <c r="CG850" s="16" t="str">
        <f t="shared" si="844"/>
        <v/>
      </c>
      <c r="CH850" s="66" t="str">
        <f t="shared" si="845"/>
        <v/>
      </c>
      <c r="CI850" s="42" t="str">
        <f t="shared" ref="CI850:CI913" si="857">IFERROR(AVERAGE(BP850:CG850),"")</f>
        <v/>
      </c>
      <c r="CJ850" s="42" t="str">
        <f t="shared" ref="CJ850:CJ913" si="858">IFERROR(MEDIAN(BP850:CG850),"")</f>
        <v/>
      </c>
      <c r="CK850" s="42" t="str">
        <f t="shared" ref="CK850:CK913" si="859">IFERROR(GEOMEAN(BP850:CG850),"")</f>
        <v/>
      </c>
      <c r="CL850" s="42" t="str">
        <f t="shared" ref="CL850:CL913" si="860">IFERROR(TRIMMEAN(BP850:CG850,$CL$10),"")</f>
        <v/>
      </c>
      <c r="CM850" s="42" t="str">
        <f t="shared" ref="CM850:CM913" si="861">IFERROR(HARMEAN(BP850:CG850),"")</f>
        <v/>
      </c>
      <c r="CN850" s="65">
        <f t="shared" si="847"/>
        <v>0</v>
      </c>
      <c r="CO850" s="73"/>
      <c r="CP850" s="41">
        <f t="shared" si="814"/>
        <v>0</v>
      </c>
      <c r="CQ850" s="39">
        <f t="shared" si="815"/>
        <v>0</v>
      </c>
      <c r="CR850" s="40">
        <f t="shared" si="816"/>
        <v>0</v>
      </c>
      <c r="CS850" s="134">
        <f t="shared" si="817"/>
        <v>0</v>
      </c>
      <c r="CT850" s="17"/>
      <c r="CU850" s="129"/>
      <c r="CV850" s="130">
        <f t="shared" si="848"/>
        <v>0</v>
      </c>
      <c r="CW850" s="134">
        <f t="shared" si="849"/>
        <v>0</v>
      </c>
      <c r="CX850" s="131">
        <f>+IF($I$7="SI",'INPUTS Y LISTAS'!$B$31,0)</f>
        <v>0</v>
      </c>
      <c r="CY850" s="132"/>
      <c r="CZ850" s="130">
        <f t="shared" si="850"/>
        <v>0</v>
      </c>
      <c r="DA850" s="134">
        <f t="shared" si="851"/>
        <v>0</v>
      </c>
      <c r="DB850" s="131">
        <f>+IF($I$7="SI",'INPUTS Y LISTAS'!$B$32,0)</f>
        <v>0</v>
      </c>
      <c r="DC850" s="132"/>
      <c r="DD850" s="130">
        <f t="shared" si="852"/>
        <v>0</v>
      </c>
      <c r="DE850" s="134">
        <f t="shared" si="853"/>
        <v>0</v>
      </c>
      <c r="DF850" s="131">
        <f>+IF($I$7="SI",'INPUTS Y LISTAS'!$B$33,0)</f>
        <v>0</v>
      </c>
      <c r="DG850" s="132"/>
      <c r="DH850" s="130">
        <f t="shared" si="854"/>
        <v>0</v>
      </c>
      <c r="DI850" s="134">
        <f t="shared" si="855"/>
        <v>0</v>
      </c>
      <c r="DJ850" s="136">
        <f t="shared" si="856"/>
        <v>0</v>
      </c>
    </row>
    <row r="851" spans="3:114" ht="15.75" hidden="1" outlineLevel="2" x14ac:dyDescent="0.2">
      <c r="C851" s="14">
        <f t="shared" si="807"/>
        <v>837</v>
      </c>
      <c r="D851" s="72"/>
      <c r="E851" s="69">
        <v>1</v>
      </c>
      <c r="F851" s="69"/>
      <c r="G851" s="70"/>
      <c r="H851" s="70"/>
      <c r="I851" s="70"/>
      <c r="J851" s="70"/>
      <c r="K851" s="70"/>
      <c r="L851" s="70"/>
      <c r="M851" s="70"/>
      <c r="N851" s="70"/>
      <c r="O851" s="70"/>
      <c r="P851" s="70"/>
      <c r="Q851" s="70"/>
      <c r="R851" s="70"/>
      <c r="S851" s="70"/>
      <c r="T851" s="70"/>
      <c r="U851" s="70"/>
      <c r="V851" s="70"/>
      <c r="W851" s="70"/>
      <c r="X851" s="70"/>
      <c r="Y851" s="71"/>
      <c r="Z851" s="87" t="s">
        <v>16</v>
      </c>
      <c r="AA851" s="15" t="str">
        <f>IF(G851="","",IF(Z851="SI",G851*(1+'INPUTS Y LISTAS'!$B$15),'Modelo Estadistico'!G851))</f>
        <v/>
      </c>
      <c r="AB851" s="15" t="str">
        <f>IF(H851="","",IF(Z851="SI",H851*(1+'INPUTS Y LISTAS'!$B$15),'Modelo Estadistico'!H851))</f>
        <v/>
      </c>
      <c r="AC851" s="15" t="str">
        <f>IF(I851="","",IF(Z851="SI",I851*(1+'INPUTS Y LISTAS'!$B$15),'Modelo Estadistico'!I851))</f>
        <v/>
      </c>
      <c r="AD851" s="15" t="str">
        <f>IF(J851="","",IF(Z851="SI",J851*(1+'INPUTS Y LISTAS'!$B$15),'Modelo Estadistico'!J851))</f>
        <v/>
      </c>
      <c r="AE851" s="15" t="str">
        <f>IF(K851="","",IF(Z851="SI",K851*(1+'INPUTS Y LISTAS'!$B$15),'Modelo Estadistico'!K851))</f>
        <v/>
      </c>
      <c r="AF851" s="15" t="str">
        <f>IF(L851="","",IF(Z851="SI",L851*(1+'INPUTS Y LISTAS'!$B$15),'Modelo Estadistico'!L851))</f>
        <v/>
      </c>
      <c r="AG851" s="15" t="str">
        <f>IF(M851="","",IF(Z851="SI",M851*(1+'INPUTS Y LISTAS'!$B$15),'Modelo Estadistico'!M851))</f>
        <v/>
      </c>
      <c r="AH851" s="15" t="str">
        <f>IF(N851="","",IF(Z851="SI",N851*(1+'INPUTS Y LISTAS'!$B$15),'Modelo Estadistico'!N851))</f>
        <v/>
      </c>
      <c r="AI851" s="15" t="str">
        <f>IF(O851="","",IF(Z851="SI",O851*(1+'INPUTS Y LISTAS'!$B$15),'Modelo Estadistico'!O851))</f>
        <v/>
      </c>
      <c r="AJ851" s="15" t="str">
        <f>IF(P851="","",IF(Z851="SI",P851*(1+'INPUTS Y LISTAS'!$B$15),'Modelo Estadistico'!P851))</f>
        <v/>
      </c>
      <c r="AK851" s="15" t="str">
        <f>IF(Q851="","",IF(Z851="SI",Q851*(1+'INPUTS Y LISTAS'!$B$15),'Modelo Estadistico'!Q851))</f>
        <v/>
      </c>
      <c r="AL851" s="15" t="str">
        <f>IF(R851="","",IF(Z851="SI",R851*(1+'INPUTS Y LISTAS'!$B$15),'Modelo Estadistico'!R851))</f>
        <v/>
      </c>
      <c r="AM851" s="15" t="str">
        <f>IF(S851="","",IF(Z851="SI",S851*(1+'INPUTS Y LISTAS'!$B$15),'Modelo Estadistico'!S851))</f>
        <v/>
      </c>
      <c r="AN851" s="15" t="str">
        <f>IF(T851="","",IF(Z851="SI",T851*(1+'INPUTS Y LISTAS'!$B$15),'Modelo Estadistico'!T851))</f>
        <v/>
      </c>
      <c r="AO851" s="15" t="str">
        <f>IF(U851="","",IF(Z851="SI",U851*(1+'INPUTS Y LISTAS'!$B$15),'Modelo Estadistico'!U851))</f>
        <v/>
      </c>
      <c r="AP851" s="15" t="str">
        <f>IF(V851="","",IF(Z851="SI",V851*(1+'INPUTS Y LISTAS'!$B$15),'Modelo Estadistico'!V851))</f>
        <v/>
      </c>
      <c r="AQ851" s="15" t="str">
        <f>IF(W851="","",IF(Z851="SI",W851*(1+'INPUTS Y LISTAS'!$B$15),'Modelo Estadistico'!W851))</f>
        <v/>
      </c>
      <c r="AR851" s="15" t="str">
        <f>IF(X851="","",IF(Z851="SI",X851*(1+'INPUTS Y LISTAS'!$B$15),'Modelo Estadistico'!X851))</f>
        <v/>
      </c>
      <c r="AS851" s="71"/>
      <c r="AT851" s="29" t="str">
        <f t="shared" si="810"/>
        <v/>
      </c>
      <c r="AU851" s="15" t="str">
        <f t="shared" si="811"/>
        <v/>
      </c>
      <c r="AV851" s="15" t="str">
        <f t="shared" si="812"/>
        <v/>
      </c>
      <c r="AW851" s="30" t="str">
        <f t="shared" si="813"/>
        <v/>
      </c>
      <c r="AX851" s="28" t="str">
        <f t="shared" si="846"/>
        <v/>
      </c>
      <c r="AY851" s="16" t="str">
        <f t="shared" si="818"/>
        <v/>
      </c>
      <c r="AZ851" s="16" t="str">
        <f t="shared" si="819"/>
        <v/>
      </c>
      <c r="BA851" s="16" t="str">
        <f t="shared" si="820"/>
        <v/>
      </c>
      <c r="BB851" s="16" t="str">
        <f t="shared" si="821"/>
        <v/>
      </c>
      <c r="BC851" s="16" t="str">
        <f t="shared" si="822"/>
        <v/>
      </c>
      <c r="BD851" s="16" t="str">
        <f t="shared" si="823"/>
        <v/>
      </c>
      <c r="BE851" s="16" t="str">
        <f t="shared" si="824"/>
        <v/>
      </c>
      <c r="BF851" s="16" t="str">
        <f t="shared" si="825"/>
        <v/>
      </c>
      <c r="BG851" s="16" t="str">
        <f t="shared" si="826"/>
        <v/>
      </c>
      <c r="BH851" s="16" t="str">
        <f t="shared" si="827"/>
        <v/>
      </c>
      <c r="BI851" s="16" t="str">
        <f t="shared" si="828"/>
        <v/>
      </c>
      <c r="BJ851" s="16" t="str">
        <f t="shared" si="829"/>
        <v/>
      </c>
      <c r="BK851" s="16" t="str">
        <f t="shared" si="830"/>
        <v/>
      </c>
      <c r="BL851" s="16" t="str">
        <f t="shared" si="831"/>
        <v/>
      </c>
      <c r="BM851" s="16"/>
      <c r="BN851" s="16" t="str">
        <f t="shared" si="832"/>
        <v/>
      </c>
      <c r="BO851" s="16" t="str">
        <f t="shared" si="833"/>
        <v/>
      </c>
      <c r="BP851" s="28" t="str">
        <f t="shared" si="834"/>
        <v/>
      </c>
      <c r="BQ851" s="16" t="str">
        <f t="shared" si="835"/>
        <v/>
      </c>
      <c r="BR851" s="16" t="str">
        <f t="shared" si="836"/>
        <v/>
      </c>
      <c r="BS851" s="16" t="str">
        <f t="shared" si="837"/>
        <v/>
      </c>
      <c r="BT851" s="16" t="str">
        <f t="shared" si="838"/>
        <v/>
      </c>
      <c r="BU851" s="16" t="str">
        <f t="shared" si="839"/>
        <v/>
      </c>
      <c r="BV851" s="16" t="str">
        <f t="shared" si="840"/>
        <v/>
      </c>
      <c r="BW851" s="16" t="str">
        <f t="shared" si="841"/>
        <v/>
      </c>
      <c r="BX851" s="16" t="str">
        <f t="shared" si="842"/>
        <v/>
      </c>
      <c r="BY851" s="16" t="str">
        <f t="shared" si="843"/>
        <v/>
      </c>
      <c r="BZ851" s="16" t="str">
        <f t="shared" si="844"/>
        <v/>
      </c>
      <c r="CA851" s="16" t="str">
        <f t="shared" si="844"/>
        <v/>
      </c>
      <c r="CB851" s="16" t="str">
        <f t="shared" si="844"/>
        <v/>
      </c>
      <c r="CC851" s="16" t="str">
        <f t="shared" si="844"/>
        <v/>
      </c>
      <c r="CD851" s="16" t="str">
        <f t="shared" si="844"/>
        <v/>
      </c>
      <c r="CE851" s="16" t="str">
        <f t="shared" si="844"/>
        <v/>
      </c>
      <c r="CF851" s="16" t="str">
        <f t="shared" si="844"/>
        <v/>
      </c>
      <c r="CG851" s="16" t="str">
        <f t="shared" si="844"/>
        <v/>
      </c>
      <c r="CH851" s="66" t="str">
        <f t="shared" si="845"/>
        <v/>
      </c>
      <c r="CI851" s="42" t="str">
        <f t="shared" si="857"/>
        <v/>
      </c>
      <c r="CJ851" s="42" t="str">
        <f t="shared" si="858"/>
        <v/>
      </c>
      <c r="CK851" s="42" t="str">
        <f t="shared" si="859"/>
        <v/>
      </c>
      <c r="CL851" s="42" t="str">
        <f t="shared" si="860"/>
        <v/>
      </c>
      <c r="CM851" s="42" t="str">
        <f t="shared" si="861"/>
        <v/>
      </c>
      <c r="CN851" s="65">
        <f t="shared" si="847"/>
        <v>0</v>
      </c>
      <c r="CO851" s="73"/>
      <c r="CP851" s="41">
        <f t="shared" si="814"/>
        <v>0</v>
      </c>
      <c r="CQ851" s="39">
        <f t="shared" si="815"/>
        <v>0</v>
      </c>
      <c r="CR851" s="40">
        <f t="shared" si="816"/>
        <v>0</v>
      </c>
      <c r="CS851" s="134">
        <f t="shared" si="817"/>
        <v>0</v>
      </c>
      <c r="CT851" s="17"/>
      <c r="CU851" s="129"/>
      <c r="CV851" s="130">
        <f t="shared" si="848"/>
        <v>0</v>
      </c>
      <c r="CW851" s="134">
        <f t="shared" si="849"/>
        <v>0</v>
      </c>
      <c r="CX851" s="131">
        <f>+IF($I$7="SI",'INPUTS Y LISTAS'!$B$31,0)</f>
        <v>0</v>
      </c>
      <c r="CY851" s="132"/>
      <c r="CZ851" s="130">
        <f t="shared" si="850"/>
        <v>0</v>
      </c>
      <c r="DA851" s="134">
        <f t="shared" si="851"/>
        <v>0</v>
      </c>
      <c r="DB851" s="131">
        <f>+IF($I$7="SI",'INPUTS Y LISTAS'!$B$32,0)</f>
        <v>0</v>
      </c>
      <c r="DC851" s="132"/>
      <c r="DD851" s="130">
        <f t="shared" si="852"/>
        <v>0</v>
      </c>
      <c r="DE851" s="134">
        <f t="shared" si="853"/>
        <v>0</v>
      </c>
      <c r="DF851" s="131">
        <f>+IF($I$7="SI",'INPUTS Y LISTAS'!$B$33,0)</f>
        <v>0</v>
      </c>
      <c r="DG851" s="132"/>
      <c r="DH851" s="130">
        <f t="shared" si="854"/>
        <v>0</v>
      </c>
      <c r="DI851" s="134">
        <f t="shared" si="855"/>
        <v>0</v>
      </c>
      <c r="DJ851" s="136">
        <f t="shared" si="856"/>
        <v>0</v>
      </c>
    </row>
    <row r="852" spans="3:114" ht="15.75" hidden="1" outlineLevel="2" x14ac:dyDescent="0.2">
      <c r="C852" s="14">
        <f t="shared" si="807"/>
        <v>838</v>
      </c>
      <c r="D852" s="72"/>
      <c r="E852" s="69">
        <v>1</v>
      </c>
      <c r="F852" s="69"/>
      <c r="G852" s="70"/>
      <c r="H852" s="70"/>
      <c r="I852" s="70"/>
      <c r="J852" s="70"/>
      <c r="K852" s="70"/>
      <c r="L852" s="70"/>
      <c r="M852" s="70"/>
      <c r="N852" s="70"/>
      <c r="O852" s="70"/>
      <c r="P852" s="70"/>
      <c r="Q852" s="70"/>
      <c r="R852" s="70"/>
      <c r="S852" s="70"/>
      <c r="T852" s="70"/>
      <c r="U852" s="70"/>
      <c r="V852" s="70"/>
      <c r="W852" s="70"/>
      <c r="X852" s="70"/>
      <c r="Y852" s="71"/>
      <c r="Z852" s="87" t="s">
        <v>16</v>
      </c>
      <c r="AA852" s="15" t="str">
        <f>IF(G852="","",IF(Z852="SI",G852*(1+'INPUTS Y LISTAS'!$B$15),'Modelo Estadistico'!G852))</f>
        <v/>
      </c>
      <c r="AB852" s="15" t="str">
        <f>IF(H852="","",IF(Z852="SI",H852*(1+'INPUTS Y LISTAS'!$B$15),'Modelo Estadistico'!H852))</f>
        <v/>
      </c>
      <c r="AC852" s="15" t="str">
        <f>IF(I852="","",IF(Z852="SI",I852*(1+'INPUTS Y LISTAS'!$B$15),'Modelo Estadistico'!I852))</f>
        <v/>
      </c>
      <c r="AD852" s="15" t="str">
        <f>IF(J852="","",IF(Z852="SI",J852*(1+'INPUTS Y LISTAS'!$B$15),'Modelo Estadistico'!J852))</f>
        <v/>
      </c>
      <c r="AE852" s="15" t="str">
        <f>IF(K852="","",IF(Z852="SI",K852*(1+'INPUTS Y LISTAS'!$B$15),'Modelo Estadistico'!K852))</f>
        <v/>
      </c>
      <c r="AF852" s="15" t="str">
        <f>IF(L852="","",IF(Z852="SI",L852*(1+'INPUTS Y LISTAS'!$B$15),'Modelo Estadistico'!L852))</f>
        <v/>
      </c>
      <c r="AG852" s="15" t="str">
        <f>IF(M852="","",IF(Z852="SI",M852*(1+'INPUTS Y LISTAS'!$B$15),'Modelo Estadistico'!M852))</f>
        <v/>
      </c>
      <c r="AH852" s="15" t="str">
        <f>IF(N852="","",IF(Z852="SI",N852*(1+'INPUTS Y LISTAS'!$B$15),'Modelo Estadistico'!N852))</f>
        <v/>
      </c>
      <c r="AI852" s="15" t="str">
        <f>IF(O852="","",IF(Z852="SI",O852*(1+'INPUTS Y LISTAS'!$B$15),'Modelo Estadistico'!O852))</f>
        <v/>
      </c>
      <c r="AJ852" s="15" t="str">
        <f>IF(P852="","",IF(Z852="SI",P852*(1+'INPUTS Y LISTAS'!$B$15),'Modelo Estadistico'!P852))</f>
        <v/>
      </c>
      <c r="AK852" s="15" t="str">
        <f>IF(Q852="","",IF(Z852="SI",Q852*(1+'INPUTS Y LISTAS'!$B$15),'Modelo Estadistico'!Q852))</f>
        <v/>
      </c>
      <c r="AL852" s="15" t="str">
        <f>IF(R852="","",IF(Z852="SI",R852*(1+'INPUTS Y LISTAS'!$B$15),'Modelo Estadistico'!R852))</f>
        <v/>
      </c>
      <c r="AM852" s="15" t="str">
        <f>IF(S852="","",IF(Z852="SI",S852*(1+'INPUTS Y LISTAS'!$B$15),'Modelo Estadistico'!S852))</f>
        <v/>
      </c>
      <c r="AN852" s="15" t="str">
        <f>IF(T852="","",IF(Z852="SI",T852*(1+'INPUTS Y LISTAS'!$B$15),'Modelo Estadistico'!T852))</f>
        <v/>
      </c>
      <c r="AO852" s="15" t="str">
        <f>IF(U852="","",IF(Z852="SI",U852*(1+'INPUTS Y LISTAS'!$B$15),'Modelo Estadistico'!U852))</f>
        <v/>
      </c>
      <c r="AP852" s="15" t="str">
        <f>IF(V852="","",IF(Z852="SI",V852*(1+'INPUTS Y LISTAS'!$B$15),'Modelo Estadistico'!V852))</f>
        <v/>
      </c>
      <c r="AQ852" s="15" t="str">
        <f>IF(W852="","",IF(Z852="SI",W852*(1+'INPUTS Y LISTAS'!$B$15),'Modelo Estadistico'!W852))</f>
        <v/>
      </c>
      <c r="AR852" s="15" t="str">
        <f>IF(X852="","",IF(Z852="SI",X852*(1+'INPUTS Y LISTAS'!$B$15),'Modelo Estadistico'!X852))</f>
        <v/>
      </c>
      <c r="AS852" s="71"/>
      <c r="AT852" s="29" t="str">
        <f t="shared" si="810"/>
        <v/>
      </c>
      <c r="AU852" s="15" t="str">
        <f t="shared" si="811"/>
        <v/>
      </c>
      <c r="AV852" s="15" t="str">
        <f t="shared" si="812"/>
        <v/>
      </c>
      <c r="AW852" s="30" t="str">
        <f t="shared" si="813"/>
        <v/>
      </c>
      <c r="AX852" s="28" t="str">
        <f t="shared" si="846"/>
        <v/>
      </c>
      <c r="AY852" s="16" t="str">
        <f t="shared" si="818"/>
        <v/>
      </c>
      <c r="AZ852" s="16" t="str">
        <f t="shared" si="819"/>
        <v/>
      </c>
      <c r="BA852" s="16" t="str">
        <f t="shared" si="820"/>
        <v/>
      </c>
      <c r="BB852" s="16" t="str">
        <f t="shared" si="821"/>
        <v/>
      </c>
      <c r="BC852" s="16" t="str">
        <f t="shared" si="822"/>
        <v/>
      </c>
      <c r="BD852" s="16" t="str">
        <f t="shared" si="823"/>
        <v/>
      </c>
      <c r="BE852" s="16" t="str">
        <f t="shared" si="824"/>
        <v/>
      </c>
      <c r="BF852" s="16" t="str">
        <f t="shared" si="825"/>
        <v/>
      </c>
      <c r="BG852" s="16" t="str">
        <f t="shared" si="826"/>
        <v/>
      </c>
      <c r="BH852" s="16" t="str">
        <f t="shared" si="827"/>
        <v/>
      </c>
      <c r="BI852" s="16" t="str">
        <f t="shared" si="828"/>
        <v/>
      </c>
      <c r="BJ852" s="16" t="str">
        <f t="shared" si="829"/>
        <v/>
      </c>
      <c r="BK852" s="16" t="str">
        <f t="shared" si="830"/>
        <v/>
      </c>
      <c r="BL852" s="16" t="str">
        <f t="shared" si="831"/>
        <v/>
      </c>
      <c r="BM852" s="16"/>
      <c r="BN852" s="16" t="str">
        <f t="shared" si="832"/>
        <v/>
      </c>
      <c r="BO852" s="16" t="str">
        <f t="shared" si="833"/>
        <v/>
      </c>
      <c r="BP852" s="28" t="str">
        <f t="shared" si="834"/>
        <v/>
      </c>
      <c r="BQ852" s="16" t="str">
        <f t="shared" si="835"/>
        <v/>
      </c>
      <c r="BR852" s="16" t="str">
        <f t="shared" si="836"/>
        <v/>
      </c>
      <c r="BS852" s="16" t="str">
        <f t="shared" si="837"/>
        <v/>
      </c>
      <c r="BT852" s="16" t="str">
        <f t="shared" si="838"/>
        <v/>
      </c>
      <c r="BU852" s="16" t="str">
        <f t="shared" si="839"/>
        <v/>
      </c>
      <c r="BV852" s="16" t="str">
        <f t="shared" si="840"/>
        <v/>
      </c>
      <c r="BW852" s="16" t="str">
        <f t="shared" si="841"/>
        <v/>
      </c>
      <c r="BX852" s="16" t="str">
        <f t="shared" si="842"/>
        <v/>
      </c>
      <c r="BY852" s="16" t="str">
        <f t="shared" si="843"/>
        <v/>
      </c>
      <c r="BZ852" s="16" t="str">
        <f t="shared" si="844"/>
        <v/>
      </c>
      <c r="CA852" s="16" t="str">
        <f t="shared" si="844"/>
        <v/>
      </c>
      <c r="CB852" s="16" t="str">
        <f t="shared" si="844"/>
        <v/>
      </c>
      <c r="CC852" s="16" t="str">
        <f t="shared" si="844"/>
        <v/>
      </c>
      <c r="CD852" s="16" t="str">
        <f t="shared" si="844"/>
        <v/>
      </c>
      <c r="CE852" s="16" t="str">
        <f t="shared" si="844"/>
        <v/>
      </c>
      <c r="CF852" s="16" t="str">
        <f t="shared" si="844"/>
        <v/>
      </c>
      <c r="CG852" s="16" t="str">
        <f t="shared" si="844"/>
        <v/>
      </c>
      <c r="CH852" s="66" t="str">
        <f t="shared" si="845"/>
        <v/>
      </c>
      <c r="CI852" s="42" t="str">
        <f t="shared" si="857"/>
        <v/>
      </c>
      <c r="CJ852" s="42" t="str">
        <f t="shared" si="858"/>
        <v/>
      </c>
      <c r="CK852" s="42" t="str">
        <f t="shared" si="859"/>
        <v/>
      </c>
      <c r="CL852" s="42" t="str">
        <f t="shared" si="860"/>
        <v/>
      </c>
      <c r="CM852" s="42" t="str">
        <f t="shared" si="861"/>
        <v/>
      </c>
      <c r="CN852" s="65">
        <f t="shared" si="847"/>
        <v>0</v>
      </c>
      <c r="CO852" s="73"/>
      <c r="CP852" s="41">
        <f t="shared" si="814"/>
        <v>0</v>
      </c>
      <c r="CQ852" s="39">
        <f t="shared" si="815"/>
        <v>0</v>
      </c>
      <c r="CR852" s="40">
        <f t="shared" si="816"/>
        <v>0</v>
      </c>
      <c r="CS852" s="134">
        <f t="shared" si="817"/>
        <v>0</v>
      </c>
      <c r="CT852" s="17"/>
      <c r="CU852" s="129"/>
      <c r="CV852" s="130">
        <f t="shared" si="848"/>
        <v>0</v>
      </c>
      <c r="CW852" s="134">
        <f t="shared" si="849"/>
        <v>0</v>
      </c>
      <c r="CX852" s="131">
        <f>+IF($I$7="SI",'INPUTS Y LISTAS'!$B$31,0)</f>
        <v>0</v>
      </c>
      <c r="CY852" s="132"/>
      <c r="CZ852" s="130">
        <f t="shared" si="850"/>
        <v>0</v>
      </c>
      <c r="DA852" s="134">
        <f t="shared" si="851"/>
        <v>0</v>
      </c>
      <c r="DB852" s="131">
        <f>+IF($I$7="SI",'INPUTS Y LISTAS'!$B$32,0)</f>
        <v>0</v>
      </c>
      <c r="DC852" s="132"/>
      <c r="DD852" s="130">
        <f t="shared" si="852"/>
        <v>0</v>
      </c>
      <c r="DE852" s="134">
        <f t="shared" si="853"/>
        <v>0</v>
      </c>
      <c r="DF852" s="131">
        <f>+IF($I$7="SI",'INPUTS Y LISTAS'!$B$33,0)</f>
        <v>0</v>
      </c>
      <c r="DG852" s="132"/>
      <c r="DH852" s="130">
        <f t="shared" si="854"/>
        <v>0</v>
      </c>
      <c r="DI852" s="134">
        <f t="shared" si="855"/>
        <v>0</v>
      </c>
      <c r="DJ852" s="136">
        <f t="shared" si="856"/>
        <v>0</v>
      </c>
    </row>
    <row r="853" spans="3:114" ht="15.75" hidden="1" outlineLevel="2" x14ac:dyDescent="0.2">
      <c r="C853" s="14">
        <f t="shared" si="807"/>
        <v>839</v>
      </c>
      <c r="D853" s="72"/>
      <c r="E853" s="69">
        <v>1</v>
      </c>
      <c r="F853" s="69"/>
      <c r="G853" s="70"/>
      <c r="H853" s="70"/>
      <c r="I853" s="70"/>
      <c r="J853" s="70"/>
      <c r="K853" s="70"/>
      <c r="L853" s="70"/>
      <c r="M853" s="70"/>
      <c r="N853" s="70"/>
      <c r="O853" s="70"/>
      <c r="P853" s="70"/>
      <c r="Q853" s="70"/>
      <c r="R853" s="70"/>
      <c r="S853" s="70"/>
      <c r="T853" s="70"/>
      <c r="U853" s="70"/>
      <c r="V853" s="70"/>
      <c r="W853" s="70"/>
      <c r="X853" s="70"/>
      <c r="Y853" s="71"/>
      <c r="Z853" s="87" t="s">
        <v>16</v>
      </c>
      <c r="AA853" s="15" t="str">
        <f>IF(G853="","",IF(Z853="SI",G853*(1+'INPUTS Y LISTAS'!$B$15),'Modelo Estadistico'!G853))</f>
        <v/>
      </c>
      <c r="AB853" s="15" t="str">
        <f>IF(H853="","",IF(Z853="SI",H853*(1+'INPUTS Y LISTAS'!$B$15),'Modelo Estadistico'!H853))</f>
        <v/>
      </c>
      <c r="AC853" s="15" t="str">
        <f>IF(I853="","",IF(Z853="SI",I853*(1+'INPUTS Y LISTAS'!$B$15),'Modelo Estadistico'!I853))</f>
        <v/>
      </c>
      <c r="AD853" s="15" t="str">
        <f>IF(J853="","",IF(Z853="SI",J853*(1+'INPUTS Y LISTAS'!$B$15),'Modelo Estadistico'!J853))</f>
        <v/>
      </c>
      <c r="AE853" s="15" t="str">
        <f>IF(K853="","",IF(Z853="SI",K853*(1+'INPUTS Y LISTAS'!$B$15),'Modelo Estadistico'!K853))</f>
        <v/>
      </c>
      <c r="AF853" s="15" t="str">
        <f>IF(L853="","",IF(Z853="SI",L853*(1+'INPUTS Y LISTAS'!$B$15),'Modelo Estadistico'!L853))</f>
        <v/>
      </c>
      <c r="AG853" s="15" t="str">
        <f>IF(M853="","",IF(Z853="SI",M853*(1+'INPUTS Y LISTAS'!$B$15),'Modelo Estadistico'!M853))</f>
        <v/>
      </c>
      <c r="AH853" s="15" t="str">
        <f>IF(N853="","",IF(Z853="SI",N853*(1+'INPUTS Y LISTAS'!$B$15),'Modelo Estadistico'!N853))</f>
        <v/>
      </c>
      <c r="AI853" s="15" t="str">
        <f>IF(O853="","",IF(Z853="SI",O853*(1+'INPUTS Y LISTAS'!$B$15),'Modelo Estadistico'!O853))</f>
        <v/>
      </c>
      <c r="AJ853" s="15" t="str">
        <f>IF(P853="","",IF(Z853="SI",P853*(1+'INPUTS Y LISTAS'!$B$15),'Modelo Estadistico'!P853))</f>
        <v/>
      </c>
      <c r="AK853" s="15" t="str">
        <f>IF(Q853="","",IF(Z853="SI",Q853*(1+'INPUTS Y LISTAS'!$B$15),'Modelo Estadistico'!Q853))</f>
        <v/>
      </c>
      <c r="AL853" s="15" t="str">
        <f>IF(R853="","",IF(Z853="SI",R853*(1+'INPUTS Y LISTAS'!$B$15),'Modelo Estadistico'!R853))</f>
        <v/>
      </c>
      <c r="AM853" s="15" t="str">
        <f>IF(S853="","",IF(Z853="SI",S853*(1+'INPUTS Y LISTAS'!$B$15),'Modelo Estadistico'!S853))</f>
        <v/>
      </c>
      <c r="AN853" s="15" t="str">
        <f>IF(T853="","",IF(Z853="SI",T853*(1+'INPUTS Y LISTAS'!$B$15),'Modelo Estadistico'!T853))</f>
        <v/>
      </c>
      <c r="AO853" s="15" t="str">
        <f>IF(U853="","",IF(Z853="SI",U853*(1+'INPUTS Y LISTAS'!$B$15),'Modelo Estadistico'!U853))</f>
        <v/>
      </c>
      <c r="AP853" s="15" t="str">
        <f>IF(V853="","",IF(Z853="SI",V853*(1+'INPUTS Y LISTAS'!$B$15),'Modelo Estadistico'!V853))</f>
        <v/>
      </c>
      <c r="AQ853" s="15" t="str">
        <f>IF(W853="","",IF(Z853="SI",W853*(1+'INPUTS Y LISTAS'!$B$15),'Modelo Estadistico'!W853))</f>
        <v/>
      </c>
      <c r="AR853" s="15" t="str">
        <f>IF(X853="","",IF(Z853="SI",X853*(1+'INPUTS Y LISTAS'!$B$15),'Modelo Estadistico'!X853))</f>
        <v/>
      </c>
      <c r="AS853" s="71"/>
      <c r="AT853" s="29" t="str">
        <f t="shared" si="810"/>
        <v/>
      </c>
      <c r="AU853" s="15" t="str">
        <f t="shared" si="811"/>
        <v/>
      </c>
      <c r="AV853" s="15" t="str">
        <f t="shared" si="812"/>
        <v/>
      </c>
      <c r="AW853" s="30" t="str">
        <f t="shared" si="813"/>
        <v/>
      </c>
      <c r="AX853" s="28" t="str">
        <f t="shared" si="846"/>
        <v/>
      </c>
      <c r="AY853" s="16" t="str">
        <f t="shared" si="818"/>
        <v/>
      </c>
      <c r="AZ853" s="16" t="str">
        <f t="shared" si="819"/>
        <v/>
      </c>
      <c r="BA853" s="16" t="str">
        <f t="shared" si="820"/>
        <v/>
      </c>
      <c r="BB853" s="16" t="str">
        <f t="shared" si="821"/>
        <v/>
      </c>
      <c r="BC853" s="16" t="str">
        <f t="shared" si="822"/>
        <v/>
      </c>
      <c r="BD853" s="16" t="str">
        <f t="shared" si="823"/>
        <v/>
      </c>
      <c r="BE853" s="16" t="str">
        <f t="shared" si="824"/>
        <v/>
      </c>
      <c r="BF853" s="16" t="str">
        <f t="shared" si="825"/>
        <v/>
      </c>
      <c r="BG853" s="16" t="str">
        <f t="shared" si="826"/>
        <v/>
      </c>
      <c r="BH853" s="16" t="str">
        <f t="shared" si="827"/>
        <v/>
      </c>
      <c r="BI853" s="16" t="str">
        <f t="shared" si="828"/>
        <v/>
      </c>
      <c r="BJ853" s="16" t="str">
        <f t="shared" si="829"/>
        <v/>
      </c>
      <c r="BK853" s="16" t="str">
        <f t="shared" si="830"/>
        <v/>
      </c>
      <c r="BL853" s="16" t="str">
        <f t="shared" si="831"/>
        <v/>
      </c>
      <c r="BM853" s="16"/>
      <c r="BN853" s="16" t="str">
        <f t="shared" si="832"/>
        <v/>
      </c>
      <c r="BO853" s="16" t="str">
        <f t="shared" si="833"/>
        <v/>
      </c>
      <c r="BP853" s="28" t="str">
        <f t="shared" si="834"/>
        <v/>
      </c>
      <c r="BQ853" s="16" t="str">
        <f t="shared" si="835"/>
        <v/>
      </c>
      <c r="BR853" s="16" t="str">
        <f t="shared" si="836"/>
        <v/>
      </c>
      <c r="BS853" s="16" t="str">
        <f t="shared" si="837"/>
        <v/>
      </c>
      <c r="BT853" s="16" t="str">
        <f t="shared" si="838"/>
        <v/>
      </c>
      <c r="BU853" s="16" t="str">
        <f t="shared" si="839"/>
        <v/>
      </c>
      <c r="BV853" s="16" t="str">
        <f t="shared" si="840"/>
        <v/>
      </c>
      <c r="BW853" s="16" t="str">
        <f t="shared" si="841"/>
        <v/>
      </c>
      <c r="BX853" s="16" t="str">
        <f t="shared" si="842"/>
        <v/>
      </c>
      <c r="BY853" s="16" t="str">
        <f t="shared" si="843"/>
        <v/>
      </c>
      <c r="BZ853" s="16" t="str">
        <f t="shared" si="844"/>
        <v/>
      </c>
      <c r="CA853" s="16" t="str">
        <f t="shared" si="844"/>
        <v/>
      </c>
      <c r="CB853" s="16" t="str">
        <f t="shared" si="844"/>
        <v/>
      </c>
      <c r="CC853" s="16" t="str">
        <f t="shared" si="844"/>
        <v/>
      </c>
      <c r="CD853" s="16" t="str">
        <f t="shared" si="844"/>
        <v/>
      </c>
      <c r="CE853" s="16" t="str">
        <f t="shared" si="844"/>
        <v/>
      </c>
      <c r="CF853" s="16" t="str">
        <f t="shared" si="844"/>
        <v/>
      </c>
      <c r="CG853" s="16" t="str">
        <f t="shared" si="844"/>
        <v/>
      </c>
      <c r="CH853" s="66" t="str">
        <f t="shared" si="845"/>
        <v/>
      </c>
      <c r="CI853" s="42" t="str">
        <f t="shared" si="857"/>
        <v/>
      </c>
      <c r="CJ853" s="42" t="str">
        <f t="shared" si="858"/>
        <v/>
      </c>
      <c r="CK853" s="42" t="str">
        <f t="shared" si="859"/>
        <v/>
      </c>
      <c r="CL853" s="42" t="str">
        <f t="shared" si="860"/>
        <v/>
      </c>
      <c r="CM853" s="42" t="str">
        <f t="shared" si="861"/>
        <v/>
      </c>
      <c r="CN853" s="65">
        <f t="shared" si="847"/>
        <v>0</v>
      </c>
      <c r="CO853" s="73"/>
      <c r="CP853" s="41">
        <f t="shared" si="814"/>
        <v>0</v>
      </c>
      <c r="CQ853" s="39">
        <f t="shared" si="815"/>
        <v>0</v>
      </c>
      <c r="CR853" s="40">
        <f t="shared" si="816"/>
        <v>0</v>
      </c>
      <c r="CS853" s="134">
        <f t="shared" si="817"/>
        <v>0</v>
      </c>
      <c r="CT853" s="17"/>
      <c r="CU853" s="129"/>
      <c r="CV853" s="130">
        <f t="shared" si="848"/>
        <v>0</v>
      </c>
      <c r="CW853" s="134">
        <f t="shared" si="849"/>
        <v>0</v>
      </c>
      <c r="CX853" s="131">
        <f>+IF($I$7="SI",'INPUTS Y LISTAS'!$B$31,0)</f>
        <v>0</v>
      </c>
      <c r="CY853" s="132"/>
      <c r="CZ853" s="130">
        <f t="shared" si="850"/>
        <v>0</v>
      </c>
      <c r="DA853" s="134">
        <f t="shared" si="851"/>
        <v>0</v>
      </c>
      <c r="DB853" s="131">
        <f>+IF($I$7="SI",'INPUTS Y LISTAS'!$B$32,0)</f>
        <v>0</v>
      </c>
      <c r="DC853" s="132"/>
      <c r="DD853" s="130">
        <f t="shared" si="852"/>
        <v>0</v>
      </c>
      <c r="DE853" s="134">
        <f t="shared" si="853"/>
        <v>0</v>
      </c>
      <c r="DF853" s="131">
        <f>+IF($I$7="SI",'INPUTS Y LISTAS'!$B$33,0)</f>
        <v>0</v>
      </c>
      <c r="DG853" s="132"/>
      <c r="DH853" s="130">
        <f t="shared" si="854"/>
        <v>0</v>
      </c>
      <c r="DI853" s="134">
        <f t="shared" si="855"/>
        <v>0</v>
      </c>
      <c r="DJ853" s="136">
        <f t="shared" si="856"/>
        <v>0</v>
      </c>
    </row>
    <row r="854" spans="3:114" ht="15.75" hidden="1" outlineLevel="2" x14ac:dyDescent="0.2">
      <c r="C854" s="14">
        <f t="shared" si="807"/>
        <v>840</v>
      </c>
      <c r="D854" s="72"/>
      <c r="E854" s="69">
        <v>1</v>
      </c>
      <c r="F854" s="69"/>
      <c r="G854" s="70"/>
      <c r="H854" s="70"/>
      <c r="I854" s="70"/>
      <c r="J854" s="70"/>
      <c r="K854" s="70"/>
      <c r="L854" s="70"/>
      <c r="M854" s="70"/>
      <c r="N854" s="70"/>
      <c r="O854" s="70"/>
      <c r="P854" s="70"/>
      <c r="Q854" s="70"/>
      <c r="R854" s="70"/>
      <c r="S854" s="70"/>
      <c r="T854" s="70"/>
      <c r="U854" s="70"/>
      <c r="V854" s="70"/>
      <c r="W854" s="70"/>
      <c r="X854" s="70"/>
      <c r="Y854" s="71"/>
      <c r="Z854" s="87" t="s">
        <v>16</v>
      </c>
      <c r="AA854" s="15" t="str">
        <f>IF(G854="","",IF(Z854="SI",G854*(1+'INPUTS Y LISTAS'!$B$15),'Modelo Estadistico'!G854))</f>
        <v/>
      </c>
      <c r="AB854" s="15" t="str">
        <f>IF(H854="","",IF(Z854="SI",H854*(1+'INPUTS Y LISTAS'!$B$15),'Modelo Estadistico'!H854))</f>
        <v/>
      </c>
      <c r="AC854" s="15" t="str">
        <f>IF(I854="","",IF(Z854="SI",I854*(1+'INPUTS Y LISTAS'!$B$15),'Modelo Estadistico'!I854))</f>
        <v/>
      </c>
      <c r="AD854" s="15" t="str">
        <f>IF(J854="","",IF(Z854="SI",J854*(1+'INPUTS Y LISTAS'!$B$15),'Modelo Estadistico'!J854))</f>
        <v/>
      </c>
      <c r="AE854" s="15" t="str">
        <f>IF(K854="","",IF(Z854="SI",K854*(1+'INPUTS Y LISTAS'!$B$15),'Modelo Estadistico'!K854))</f>
        <v/>
      </c>
      <c r="AF854" s="15" t="str">
        <f>IF(L854="","",IF(Z854="SI",L854*(1+'INPUTS Y LISTAS'!$B$15),'Modelo Estadistico'!L854))</f>
        <v/>
      </c>
      <c r="AG854" s="15" t="str">
        <f>IF(M854="","",IF(Z854="SI",M854*(1+'INPUTS Y LISTAS'!$B$15),'Modelo Estadistico'!M854))</f>
        <v/>
      </c>
      <c r="AH854" s="15" t="str">
        <f>IF(N854="","",IF(Z854="SI",N854*(1+'INPUTS Y LISTAS'!$B$15),'Modelo Estadistico'!N854))</f>
        <v/>
      </c>
      <c r="AI854" s="15" t="str">
        <f>IF(O854="","",IF(Z854="SI",O854*(1+'INPUTS Y LISTAS'!$B$15),'Modelo Estadistico'!O854))</f>
        <v/>
      </c>
      <c r="AJ854" s="15" t="str">
        <f>IF(P854="","",IF(Z854="SI",P854*(1+'INPUTS Y LISTAS'!$B$15),'Modelo Estadistico'!P854))</f>
        <v/>
      </c>
      <c r="AK854" s="15" t="str">
        <f>IF(Q854="","",IF(Z854="SI",Q854*(1+'INPUTS Y LISTAS'!$B$15),'Modelo Estadistico'!Q854))</f>
        <v/>
      </c>
      <c r="AL854" s="15" t="str">
        <f>IF(R854="","",IF(Z854="SI",R854*(1+'INPUTS Y LISTAS'!$B$15),'Modelo Estadistico'!R854))</f>
        <v/>
      </c>
      <c r="AM854" s="15" t="str">
        <f>IF(S854="","",IF(Z854="SI",S854*(1+'INPUTS Y LISTAS'!$B$15),'Modelo Estadistico'!S854))</f>
        <v/>
      </c>
      <c r="AN854" s="15" t="str">
        <f>IF(T854="","",IF(Z854="SI",T854*(1+'INPUTS Y LISTAS'!$B$15),'Modelo Estadistico'!T854))</f>
        <v/>
      </c>
      <c r="AO854" s="15" t="str">
        <f>IF(U854="","",IF(Z854="SI",U854*(1+'INPUTS Y LISTAS'!$B$15),'Modelo Estadistico'!U854))</f>
        <v/>
      </c>
      <c r="AP854" s="15" t="str">
        <f>IF(V854="","",IF(Z854="SI",V854*(1+'INPUTS Y LISTAS'!$B$15),'Modelo Estadistico'!V854))</f>
        <v/>
      </c>
      <c r="AQ854" s="15" t="str">
        <f>IF(W854="","",IF(Z854="SI",W854*(1+'INPUTS Y LISTAS'!$B$15),'Modelo Estadistico'!W854))</f>
        <v/>
      </c>
      <c r="AR854" s="15" t="str">
        <f>IF(X854="","",IF(Z854="SI",X854*(1+'INPUTS Y LISTAS'!$B$15),'Modelo Estadistico'!X854))</f>
        <v/>
      </c>
      <c r="AS854" s="71"/>
      <c r="AT854" s="29" t="str">
        <f t="shared" si="810"/>
        <v/>
      </c>
      <c r="AU854" s="15" t="str">
        <f t="shared" si="811"/>
        <v/>
      </c>
      <c r="AV854" s="15" t="str">
        <f t="shared" si="812"/>
        <v/>
      </c>
      <c r="AW854" s="30" t="str">
        <f t="shared" si="813"/>
        <v/>
      </c>
      <c r="AX854" s="28" t="str">
        <f t="shared" si="846"/>
        <v/>
      </c>
      <c r="AY854" s="16" t="str">
        <f t="shared" si="818"/>
        <v/>
      </c>
      <c r="AZ854" s="16" t="str">
        <f t="shared" si="819"/>
        <v/>
      </c>
      <c r="BA854" s="16" t="str">
        <f t="shared" si="820"/>
        <v/>
      </c>
      <c r="BB854" s="16" t="str">
        <f t="shared" si="821"/>
        <v/>
      </c>
      <c r="BC854" s="16" t="str">
        <f t="shared" si="822"/>
        <v/>
      </c>
      <c r="BD854" s="16" t="str">
        <f t="shared" si="823"/>
        <v/>
      </c>
      <c r="BE854" s="16" t="str">
        <f t="shared" si="824"/>
        <v/>
      </c>
      <c r="BF854" s="16" t="str">
        <f t="shared" si="825"/>
        <v/>
      </c>
      <c r="BG854" s="16" t="str">
        <f t="shared" si="826"/>
        <v/>
      </c>
      <c r="BH854" s="16" t="str">
        <f t="shared" si="827"/>
        <v/>
      </c>
      <c r="BI854" s="16" t="str">
        <f t="shared" si="828"/>
        <v/>
      </c>
      <c r="BJ854" s="16" t="str">
        <f t="shared" si="829"/>
        <v/>
      </c>
      <c r="BK854" s="16" t="str">
        <f t="shared" si="830"/>
        <v/>
      </c>
      <c r="BL854" s="16" t="str">
        <f t="shared" si="831"/>
        <v/>
      </c>
      <c r="BM854" s="16"/>
      <c r="BN854" s="16" t="str">
        <f t="shared" si="832"/>
        <v/>
      </c>
      <c r="BO854" s="16" t="str">
        <f t="shared" si="833"/>
        <v/>
      </c>
      <c r="BP854" s="28" t="str">
        <f t="shared" si="834"/>
        <v/>
      </c>
      <c r="BQ854" s="16" t="str">
        <f t="shared" si="835"/>
        <v/>
      </c>
      <c r="BR854" s="16" t="str">
        <f t="shared" si="836"/>
        <v/>
      </c>
      <c r="BS854" s="16" t="str">
        <f t="shared" si="837"/>
        <v/>
      </c>
      <c r="BT854" s="16" t="str">
        <f t="shared" si="838"/>
        <v/>
      </c>
      <c r="BU854" s="16" t="str">
        <f t="shared" si="839"/>
        <v/>
      </c>
      <c r="BV854" s="16" t="str">
        <f t="shared" si="840"/>
        <v/>
      </c>
      <c r="BW854" s="16" t="str">
        <f t="shared" si="841"/>
        <v/>
      </c>
      <c r="BX854" s="16" t="str">
        <f t="shared" si="842"/>
        <v/>
      </c>
      <c r="BY854" s="16" t="str">
        <f t="shared" si="843"/>
        <v/>
      </c>
      <c r="BZ854" s="16" t="str">
        <f t="shared" si="844"/>
        <v/>
      </c>
      <c r="CA854" s="16" t="str">
        <f t="shared" si="844"/>
        <v/>
      </c>
      <c r="CB854" s="16" t="str">
        <f t="shared" si="844"/>
        <v/>
      </c>
      <c r="CC854" s="16" t="str">
        <f t="shared" si="844"/>
        <v/>
      </c>
      <c r="CD854" s="16" t="str">
        <f t="shared" si="844"/>
        <v/>
      </c>
      <c r="CE854" s="16" t="str">
        <f t="shared" si="844"/>
        <v/>
      </c>
      <c r="CF854" s="16" t="str">
        <f t="shared" si="844"/>
        <v/>
      </c>
      <c r="CG854" s="16" t="str">
        <f t="shared" si="844"/>
        <v/>
      </c>
      <c r="CH854" s="66" t="str">
        <f t="shared" si="845"/>
        <v/>
      </c>
      <c r="CI854" s="42" t="str">
        <f t="shared" si="857"/>
        <v/>
      </c>
      <c r="CJ854" s="42" t="str">
        <f t="shared" si="858"/>
        <v/>
      </c>
      <c r="CK854" s="42" t="str">
        <f t="shared" si="859"/>
        <v/>
      </c>
      <c r="CL854" s="42" t="str">
        <f t="shared" si="860"/>
        <v/>
      </c>
      <c r="CM854" s="42" t="str">
        <f t="shared" si="861"/>
        <v/>
      </c>
      <c r="CN854" s="65">
        <f t="shared" si="847"/>
        <v>0</v>
      </c>
      <c r="CO854" s="73"/>
      <c r="CP854" s="41">
        <f t="shared" si="814"/>
        <v>0</v>
      </c>
      <c r="CQ854" s="39">
        <f t="shared" si="815"/>
        <v>0</v>
      </c>
      <c r="CR854" s="40">
        <f t="shared" si="816"/>
        <v>0</v>
      </c>
      <c r="CS854" s="134">
        <f t="shared" si="817"/>
        <v>0</v>
      </c>
      <c r="CT854" s="17"/>
      <c r="CU854" s="129"/>
      <c r="CV854" s="130">
        <f t="shared" si="848"/>
        <v>0</v>
      </c>
      <c r="CW854" s="134">
        <f t="shared" si="849"/>
        <v>0</v>
      </c>
      <c r="CX854" s="131">
        <f>+IF($I$7="SI",'INPUTS Y LISTAS'!$B$31,0)</f>
        <v>0</v>
      </c>
      <c r="CY854" s="132"/>
      <c r="CZ854" s="130">
        <f t="shared" si="850"/>
        <v>0</v>
      </c>
      <c r="DA854" s="134">
        <f t="shared" si="851"/>
        <v>0</v>
      </c>
      <c r="DB854" s="131">
        <f>+IF($I$7="SI",'INPUTS Y LISTAS'!$B$32,0)</f>
        <v>0</v>
      </c>
      <c r="DC854" s="132"/>
      <c r="DD854" s="130">
        <f t="shared" si="852"/>
        <v>0</v>
      </c>
      <c r="DE854" s="134">
        <f t="shared" si="853"/>
        <v>0</v>
      </c>
      <c r="DF854" s="131">
        <f>+IF($I$7="SI",'INPUTS Y LISTAS'!$B$33,0)</f>
        <v>0</v>
      </c>
      <c r="DG854" s="132"/>
      <c r="DH854" s="130">
        <f t="shared" si="854"/>
        <v>0</v>
      </c>
      <c r="DI854" s="134">
        <f t="shared" si="855"/>
        <v>0</v>
      </c>
      <c r="DJ854" s="136">
        <f t="shared" si="856"/>
        <v>0</v>
      </c>
    </row>
    <row r="855" spans="3:114" ht="15.75" hidden="1" outlineLevel="2" x14ac:dyDescent="0.2">
      <c r="C855" s="14">
        <f t="shared" si="807"/>
        <v>841</v>
      </c>
      <c r="D855" s="72"/>
      <c r="E855" s="69">
        <v>1</v>
      </c>
      <c r="F855" s="69"/>
      <c r="G855" s="70"/>
      <c r="H855" s="70"/>
      <c r="I855" s="70"/>
      <c r="J855" s="70"/>
      <c r="K855" s="70"/>
      <c r="L855" s="70"/>
      <c r="M855" s="70"/>
      <c r="N855" s="70"/>
      <c r="O855" s="70"/>
      <c r="P855" s="70"/>
      <c r="Q855" s="70"/>
      <c r="R855" s="70"/>
      <c r="S855" s="70"/>
      <c r="T855" s="70"/>
      <c r="U855" s="70"/>
      <c r="V855" s="70"/>
      <c r="W855" s="70"/>
      <c r="X855" s="70"/>
      <c r="Y855" s="71"/>
      <c r="Z855" s="87" t="s">
        <v>16</v>
      </c>
      <c r="AA855" s="15" t="str">
        <f>IF(G855="","",IF(Z855="SI",G855*(1+'INPUTS Y LISTAS'!$B$15),'Modelo Estadistico'!G855))</f>
        <v/>
      </c>
      <c r="AB855" s="15" t="str">
        <f>IF(H855="","",IF(Z855="SI",H855*(1+'INPUTS Y LISTAS'!$B$15),'Modelo Estadistico'!H855))</f>
        <v/>
      </c>
      <c r="AC855" s="15" t="str">
        <f>IF(I855="","",IF(Z855="SI",I855*(1+'INPUTS Y LISTAS'!$B$15),'Modelo Estadistico'!I855))</f>
        <v/>
      </c>
      <c r="AD855" s="15" t="str">
        <f>IF(J855="","",IF(Z855="SI",J855*(1+'INPUTS Y LISTAS'!$B$15),'Modelo Estadistico'!J855))</f>
        <v/>
      </c>
      <c r="AE855" s="15" t="str">
        <f>IF(K855="","",IF(Z855="SI",K855*(1+'INPUTS Y LISTAS'!$B$15),'Modelo Estadistico'!K855))</f>
        <v/>
      </c>
      <c r="AF855" s="15" t="str">
        <f>IF(L855="","",IF(Z855="SI",L855*(1+'INPUTS Y LISTAS'!$B$15),'Modelo Estadistico'!L855))</f>
        <v/>
      </c>
      <c r="AG855" s="15" t="str">
        <f>IF(M855="","",IF(Z855="SI",M855*(1+'INPUTS Y LISTAS'!$B$15),'Modelo Estadistico'!M855))</f>
        <v/>
      </c>
      <c r="AH855" s="15" t="str">
        <f>IF(N855="","",IF(Z855="SI",N855*(1+'INPUTS Y LISTAS'!$B$15),'Modelo Estadistico'!N855))</f>
        <v/>
      </c>
      <c r="AI855" s="15" t="str">
        <f>IF(O855="","",IF(Z855="SI",O855*(1+'INPUTS Y LISTAS'!$B$15),'Modelo Estadistico'!O855))</f>
        <v/>
      </c>
      <c r="AJ855" s="15" t="str">
        <f>IF(P855="","",IF(Z855="SI",P855*(1+'INPUTS Y LISTAS'!$B$15),'Modelo Estadistico'!P855))</f>
        <v/>
      </c>
      <c r="AK855" s="15" t="str">
        <f>IF(Q855="","",IF(Z855="SI",Q855*(1+'INPUTS Y LISTAS'!$B$15),'Modelo Estadistico'!Q855))</f>
        <v/>
      </c>
      <c r="AL855" s="15" t="str">
        <f>IF(R855="","",IF(Z855="SI",R855*(1+'INPUTS Y LISTAS'!$B$15),'Modelo Estadistico'!R855))</f>
        <v/>
      </c>
      <c r="AM855" s="15" t="str">
        <f>IF(S855="","",IF(Z855="SI",S855*(1+'INPUTS Y LISTAS'!$B$15),'Modelo Estadistico'!S855))</f>
        <v/>
      </c>
      <c r="AN855" s="15" t="str">
        <f>IF(T855="","",IF(Z855="SI",T855*(1+'INPUTS Y LISTAS'!$B$15),'Modelo Estadistico'!T855))</f>
        <v/>
      </c>
      <c r="AO855" s="15" t="str">
        <f>IF(U855="","",IF(Z855="SI",U855*(1+'INPUTS Y LISTAS'!$B$15),'Modelo Estadistico'!U855))</f>
        <v/>
      </c>
      <c r="AP855" s="15" t="str">
        <f>IF(V855="","",IF(Z855="SI",V855*(1+'INPUTS Y LISTAS'!$B$15),'Modelo Estadistico'!V855))</f>
        <v/>
      </c>
      <c r="AQ855" s="15" t="str">
        <f>IF(W855="","",IF(Z855="SI",W855*(1+'INPUTS Y LISTAS'!$B$15),'Modelo Estadistico'!W855))</f>
        <v/>
      </c>
      <c r="AR855" s="15" t="str">
        <f>IF(X855="","",IF(Z855="SI",X855*(1+'INPUTS Y LISTAS'!$B$15),'Modelo Estadistico'!X855))</f>
        <v/>
      </c>
      <c r="AS855" s="71"/>
      <c r="AT855" s="29" t="str">
        <f t="shared" si="810"/>
        <v/>
      </c>
      <c r="AU855" s="15" t="str">
        <f t="shared" si="811"/>
        <v/>
      </c>
      <c r="AV855" s="15" t="str">
        <f t="shared" si="812"/>
        <v/>
      </c>
      <c r="AW855" s="30" t="str">
        <f t="shared" si="813"/>
        <v/>
      </c>
      <c r="AX855" s="28" t="str">
        <f t="shared" si="846"/>
        <v/>
      </c>
      <c r="AY855" s="16" t="str">
        <f t="shared" si="818"/>
        <v/>
      </c>
      <c r="AZ855" s="16" t="str">
        <f t="shared" si="819"/>
        <v/>
      </c>
      <c r="BA855" s="16" t="str">
        <f t="shared" si="820"/>
        <v/>
      </c>
      <c r="BB855" s="16" t="str">
        <f t="shared" si="821"/>
        <v/>
      </c>
      <c r="BC855" s="16" t="str">
        <f t="shared" si="822"/>
        <v/>
      </c>
      <c r="BD855" s="16" t="str">
        <f t="shared" si="823"/>
        <v/>
      </c>
      <c r="BE855" s="16" t="str">
        <f t="shared" si="824"/>
        <v/>
      </c>
      <c r="BF855" s="16" t="str">
        <f t="shared" si="825"/>
        <v/>
      </c>
      <c r="BG855" s="16" t="str">
        <f t="shared" si="826"/>
        <v/>
      </c>
      <c r="BH855" s="16" t="str">
        <f t="shared" si="827"/>
        <v/>
      </c>
      <c r="BI855" s="16" t="str">
        <f t="shared" si="828"/>
        <v/>
      </c>
      <c r="BJ855" s="16" t="str">
        <f t="shared" si="829"/>
        <v/>
      </c>
      <c r="BK855" s="16" t="str">
        <f t="shared" si="830"/>
        <v/>
      </c>
      <c r="BL855" s="16" t="str">
        <f t="shared" si="831"/>
        <v/>
      </c>
      <c r="BM855" s="16"/>
      <c r="BN855" s="16" t="str">
        <f t="shared" si="832"/>
        <v/>
      </c>
      <c r="BO855" s="16" t="str">
        <f t="shared" si="833"/>
        <v/>
      </c>
      <c r="BP855" s="28" t="str">
        <f t="shared" si="834"/>
        <v/>
      </c>
      <c r="BQ855" s="16" t="str">
        <f t="shared" si="835"/>
        <v/>
      </c>
      <c r="BR855" s="16" t="str">
        <f t="shared" si="836"/>
        <v/>
      </c>
      <c r="BS855" s="16" t="str">
        <f t="shared" si="837"/>
        <v/>
      </c>
      <c r="BT855" s="16" t="str">
        <f t="shared" si="838"/>
        <v/>
      </c>
      <c r="BU855" s="16" t="str">
        <f t="shared" si="839"/>
        <v/>
      </c>
      <c r="BV855" s="16" t="str">
        <f t="shared" si="840"/>
        <v/>
      </c>
      <c r="BW855" s="16" t="str">
        <f t="shared" si="841"/>
        <v/>
      </c>
      <c r="BX855" s="16" t="str">
        <f t="shared" si="842"/>
        <v/>
      </c>
      <c r="BY855" s="16" t="str">
        <f t="shared" si="843"/>
        <v/>
      </c>
      <c r="BZ855" s="16" t="str">
        <f t="shared" si="844"/>
        <v/>
      </c>
      <c r="CA855" s="16" t="str">
        <f t="shared" si="844"/>
        <v/>
      </c>
      <c r="CB855" s="16" t="str">
        <f t="shared" si="844"/>
        <v/>
      </c>
      <c r="CC855" s="16" t="str">
        <f t="shared" si="844"/>
        <v/>
      </c>
      <c r="CD855" s="16" t="str">
        <f t="shared" si="844"/>
        <v/>
      </c>
      <c r="CE855" s="16" t="str">
        <f t="shared" si="844"/>
        <v/>
      </c>
      <c r="CF855" s="16" t="str">
        <f t="shared" si="844"/>
        <v/>
      </c>
      <c r="CG855" s="16" t="str">
        <f t="shared" si="844"/>
        <v/>
      </c>
      <c r="CH855" s="66" t="str">
        <f t="shared" si="845"/>
        <v/>
      </c>
      <c r="CI855" s="42" t="str">
        <f t="shared" si="857"/>
        <v/>
      </c>
      <c r="CJ855" s="42" t="str">
        <f t="shared" si="858"/>
        <v/>
      </c>
      <c r="CK855" s="42" t="str">
        <f t="shared" si="859"/>
        <v/>
      </c>
      <c r="CL855" s="42" t="str">
        <f t="shared" si="860"/>
        <v/>
      </c>
      <c r="CM855" s="42" t="str">
        <f t="shared" si="861"/>
        <v/>
      </c>
      <c r="CN855" s="65">
        <f t="shared" si="847"/>
        <v>0</v>
      </c>
      <c r="CO855" s="73"/>
      <c r="CP855" s="41">
        <f t="shared" si="814"/>
        <v>0</v>
      </c>
      <c r="CQ855" s="39">
        <f t="shared" si="815"/>
        <v>0</v>
      </c>
      <c r="CR855" s="40">
        <f t="shared" si="816"/>
        <v>0</v>
      </c>
      <c r="CS855" s="134">
        <f t="shared" si="817"/>
        <v>0</v>
      </c>
      <c r="CT855" s="17"/>
      <c r="CU855" s="129"/>
      <c r="CV855" s="130">
        <f t="shared" si="848"/>
        <v>0</v>
      </c>
      <c r="CW855" s="134">
        <f t="shared" si="849"/>
        <v>0</v>
      </c>
      <c r="CX855" s="131">
        <f>+IF($I$7="SI",'INPUTS Y LISTAS'!$B$31,0)</f>
        <v>0</v>
      </c>
      <c r="CY855" s="132"/>
      <c r="CZ855" s="130">
        <f t="shared" si="850"/>
        <v>0</v>
      </c>
      <c r="DA855" s="134">
        <f t="shared" si="851"/>
        <v>0</v>
      </c>
      <c r="DB855" s="131">
        <f>+IF($I$7="SI",'INPUTS Y LISTAS'!$B$32,0)</f>
        <v>0</v>
      </c>
      <c r="DC855" s="132"/>
      <c r="DD855" s="130">
        <f t="shared" si="852"/>
        <v>0</v>
      </c>
      <c r="DE855" s="134">
        <f t="shared" si="853"/>
        <v>0</v>
      </c>
      <c r="DF855" s="131">
        <f>+IF($I$7="SI",'INPUTS Y LISTAS'!$B$33,0)</f>
        <v>0</v>
      </c>
      <c r="DG855" s="132"/>
      <c r="DH855" s="130">
        <f t="shared" si="854"/>
        <v>0</v>
      </c>
      <c r="DI855" s="134">
        <f t="shared" si="855"/>
        <v>0</v>
      </c>
      <c r="DJ855" s="136">
        <f t="shared" si="856"/>
        <v>0</v>
      </c>
    </row>
    <row r="856" spans="3:114" ht="15.75" hidden="1" outlineLevel="2" x14ac:dyDescent="0.2">
      <c r="C856" s="14">
        <f t="shared" si="807"/>
        <v>842</v>
      </c>
      <c r="D856" s="72"/>
      <c r="E856" s="69">
        <v>1</v>
      </c>
      <c r="F856" s="69"/>
      <c r="G856" s="70"/>
      <c r="H856" s="70"/>
      <c r="I856" s="70"/>
      <c r="J856" s="70"/>
      <c r="K856" s="70"/>
      <c r="L856" s="70"/>
      <c r="M856" s="70"/>
      <c r="N856" s="70"/>
      <c r="O856" s="70"/>
      <c r="P856" s="70"/>
      <c r="Q856" s="70"/>
      <c r="R856" s="70"/>
      <c r="S856" s="70"/>
      <c r="T856" s="70"/>
      <c r="U856" s="70"/>
      <c r="V856" s="70"/>
      <c r="W856" s="70"/>
      <c r="X856" s="70"/>
      <c r="Y856" s="71"/>
      <c r="Z856" s="87" t="s">
        <v>16</v>
      </c>
      <c r="AA856" s="15" t="str">
        <f>IF(G856="","",IF(Z856="SI",G856*(1+'INPUTS Y LISTAS'!$B$15),'Modelo Estadistico'!G856))</f>
        <v/>
      </c>
      <c r="AB856" s="15" t="str">
        <f>IF(H856="","",IF(Z856="SI",H856*(1+'INPUTS Y LISTAS'!$B$15),'Modelo Estadistico'!H856))</f>
        <v/>
      </c>
      <c r="AC856" s="15" t="str">
        <f>IF(I856="","",IF(Z856="SI",I856*(1+'INPUTS Y LISTAS'!$B$15),'Modelo Estadistico'!I856))</f>
        <v/>
      </c>
      <c r="AD856" s="15" t="str">
        <f>IF(J856="","",IF(Z856="SI",J856*(1+'INPUTS Y LISTAS'!$B$15),'Modelo Estadistico'!J856))</f>
        <v/>
      </c>
      <c r="AE856" s="15" t="str">
        <f>IF(K856="","",IF(Z856="SI",K856*(1+'INPUTS Y LISTAS'!$B$15),'Modelo Estadistico'!K856))</f>
        <v/>
      </c>
      <c r="AF856" s="15" t="str">
        <f>IF(L856="","",IF(Z856="SI",L856*(1+'INPUTS Y LISTAS'!$B$15),'Modelo Estadistico'!L856))</f>
        <v/>
      </c>
      <c r="AG856" s="15" t="str">
        <f>IF(M856="","",IF(Z856="SI",M856*(1+'INPUTS Y LISTAS'!$B$15),'Modelo Estadistico'!M856))</f>
        <v/>
      </c>
      <c r="AH856" s="15" t="str">
        <f>IF(N856="","",IF(Z856="SI",N856*(1+'INPUTS Y LISTAS'!$B$15),'Modelo Estadistico'!N856))</f>
        <v/>
      </c>
      <c r="AI856" s="15" t="str">
        <f>IF(O856="","",IF(Z856="SI",O856*(1+'INPUTS Y LISTAS'!$B$15),'Modelo Estadistico'!O856))</f>
        <v/>
      </c>
      <c r="AJ856" s="15" t="str">
        <f>IF(P856="","",IF(Z856="SI",P856*(1+'INPUTS Y LISTAS'!$B$15),'Modelo Estadistico'!P856))</f>
        <v/>
      </c>
      <c r="AK856" s="15" t="str">
        <f>IF(Q856="","",IF(Z856="SI",Q856*(1+'INPUTS Y LISTAS'!$B$15),'Modelo Estadistico'!Q856))</f>
        <v/>
      </c>
      <c r="AL856" s="15" t="str">
        <f>IF(R856="","",IF(Z856="SI",R856*(1+'INPUTS Y LISTAS'!$B$15),'Modelo Estadistico'!R856))</f>
        <v/>
      </c>
      <c r="AM856" s="15" t="str">
        <f>IF(S856="","",IF(Z856="SI",S856*(1+'INPUTS Y LISTAS'!$B$15),'Modelo Estadistico'!S856))</f>
        <v/>
      </c>
      <c r="AN856" s="15" t="str">
        <f>IF(T856="","",IF(Z856="SI",T856*(1+'INPUTS Y LISTAS'!$B$15),'Modelo Estadistico'!T856))</f>
        <v/>
      </c>
      <c r="AO856" s="15" t="str">
        <f>IF(U856="","",IF(Z856="SI",U856*(1+'INPUTS Y LISTAS'!$B$15),'Modelo Estadistico'!U856))</f>
        <v/>
      </c>
      <c r="AP856" s="15" t="str">
        <f>IF(V856="","",IF(Z856="SI",V856*(1+'INPUTS Y LISTAS'!$B$15),'Modelo Estadistico'!V856))</f>
        <v/>
      </c>
      <c r="AQ856" s="15" t="str">
        <f>IF(W856="","",IF(Z856="SI",W856*(1+'INPUTS Y LISTAS'!$B$15),'Modelo Estadistico'!W856))</f>
        <v/>
      </c>
      <c r="AR856" s="15" t="str">
        <f>IF(X856="","",IF(Z856="SI",X856*(1+'INPUTS Y LISTAS'!$B$15),'Modelo Estadistico'!X856))</f>
        <v/>
      </c>
      <c r="AS856" s="71"/>
      <c r="AT856" s="29" t="str">
        <f t="shared" si="810"/>
        <v/>
      </c>
      <c r="AU856" s="15" t="str">
        <f t="shared" si="811"/>
        <v/>
      </c>
      <c r="AV856" s="15" t="str">
        <f t="shared" si="812"/>
        <v/>
      </c>
      <c r="AW856" s="30" t="str">
        <f t="shared" si="813"/>
        <v/>
      </c>
      <c r="AX856" s="28" t="str">
        <f t="shared" si="846"/>
        <v/>
      </c>
      <c r="AY856" s="16" t="str">
        <f t="shared" si="818"/>
        <v/>
      </c>
      <c r="AZ856" s="16" t="str">
        <f t="shared" si="819"/>
        <v/>
      </c>
      <c r="BA856" s="16" t="str">
        <f t="shared" si="820"/>
        <v/>
      </c>
      <c r="BB856" s="16" t="str">
        <f t="shared" si="821"/>
        <v/>
      </c>
      <c r="BC856" s="16" t="str">
        <f t="shared" si="822"/>
        <v/>
      </c>
      <c r="BD856" s="16" t="str">
        <f t="shared" si="823"/>
        <v/>
      </c>
      <c r="BE856" s="16" t="str">
        <f t="shared" si="824"/>
        <v/>
      </c>
      <c r="BF856" s="16" t="str">
        <f t="shared" si="825"/>
        <v/>
      </c>
      <c r="BG856" s="16" t="str">
        <f t="shared" si="826"/>
        <v/>
      </c>
      <c r="BH856" s="16" t="str">
        <f t="shared" si="827"/>
        <v/>
      </c>
      <c r="BI856" s="16" t="str">
        <f t="shared" si="828"/>
        <v/>
      </c>
      <c r="BJ856" s="16" t="str">
        <f t="shared" si="829"/>
        <v/>
      </c>
      <c r="BK856" s="16" t="str">
        <f t="shared" si="830"/>
        <v/>
      </c>
      <c r="BL856" s="16" t="str">
        <f t="shared" si="831"/>
        <v/>
      </c>
      <c r="BM856" s="16"/>
      <c r="BN856" s="16" t="str">
        <f t="shared" si="832"/>
        <v/>
      </c>
      <c r="BO856" s="16" t="str">
        <f t="shared" si="833"/>
        <v/>
      </c>
      <c r="BP856" s="28" t="str">
        <f t="shared" si="834"/>
        <v/>
      </c>
      <c r="BQ856" s="16" t="str">
        <f t="shared" si="835"/>
        <v/>
      </c>
      <c r="BR856" s="16" t="str">
        <f t="shared" si="836"/>
        <v/>
      </c>
      <c r="BS856" s="16" t="str">
        <f t="shared" si="837"/>
        <v/>
      </c>
      <c r="BT856" s="16" t="str">
        <f t="shared" si="838"/>
        <v/>
      </c>
      <c r="BU856" s="16" t="str">
        <f t="shared" si="839"/>
        <v/>
      </c>
      <c r="BV856" s="16" t="str">
        <f t="shared" si="840"/>
        <v/>
      </c>
      <c r="BW856" s="16" t="str">
        <f t="shared" si="841"/>
        <v/>
      </c>
      <c r="BX856" s="16" t="str">
        <f t="shared" si="842"/>
        <v/>
      </c>
      <c r="BY856" s="16" t="str">
        <f t="shared" si="843"/>
        <v/>
      </c>
      <c r="BZ856" s="16" t="str">
        <f t="shared" si="844"/>
        <v/>
      </c>
      <c r="CA856" s="16" t="str">
        <f t="shared" si="844"/>
        <v/>
      </c>
      <c r="CB856" s="16" t="str">
        <f t="shared" si="844"/>
        <v/>
      </c>
      <c r="CC856" s="16" t="str">
        <f t="shared" si="844"/>
        <v/>
      </c>
      <c r="CD856" s="16" t="str">
        <f t="shared" si="844"/>
        <v/>
      </c>
      <c r="CE856" s="16" t="str">
        <f t="shared" si="844"/>
        <v/>
      </c>
      <c r="CF856" s="16" t="str">
        <f t="shared" si="844"/>
        <v/>
      </c>
      <c r="CG856" s="16" t="str">
        <f t="shared" si="844"/>
        <v/>
      </c>
      <c r="CH856" s="66" t="str">
        <f t="shared" si="845"/>
        <v/>
      </c>
      <c r="CI856" s="42" t="str">
        <f t="shared" si="857"/>
        <v/>
      </c>
      <c r="CJ856" s="42" t="str">
        <f t="shared" si="858"/>
        <v/>
      </c>
      <c r="CK856" s="42" t="str">
        <f t="shared" si="859"/>
        <v/>
      </c>
      <c r="CL856" s="42" t="str">
        <f t="shared" si="860"/>
        <v/>
      </c>
      <c r="CM856" s="42" t="str">
        <f t="shared" si="861"/>
        <v/>
      </c>
      <c r="CN856" s="65">
        <f t="shared" si="847"/>
        <v>0</v>
      </c>
      <c r="CO856" s="73"/>
      <c r="CP856" s="41">
        <f t="shared" si="814"/>
        <v>0</v>
      </c>
      <c r="CQ856" s="39">
        <f t="shared" si="815"/>
        <v>0</v>
      </c>
      <c r="CR856" s="40">
        <f t="shared" si="816"/>
        <v>0</v>
      </c>
      <c r="CS856" s="134">
        <f t="shared" si="817"/>
        <v>0</v>
      </c>
      <c r="CT856" s="17"/>
      <c r="CU856" s="129"/>
      <c r="CV856" s="130">
        <f t="shared" si="848"/>
        <v>0</v>
      </c>
      <c r="CW856" s="134">
        <f t="shared" si="849"/>
        <v>0</v>
      </c>
      <c r="CX856" s="131">
        <f>+IF($I$7="SI",'INPUTS Y LISTAS'!$B$31,0)</f>
        <v>0</v>
      </c>
      <c r="CY856" s="132"/>
      <c r="CZ856" s="130">
        <f t="shared" si="850"/>
        <v>0</v>
      </c>
      <c r="DA856" s="134">
        <f t="shared" si="851"/>
        <v>0</v>
      </c>
      <c r="DB856" s="131">
        <f>+IF($I$7="SI",'INPUTS Y LISTAS'!$B$32,0)</f>
        <v>0</v>
      </c>
      <c r="DC856" s="132"/>
      <c r="DD856" s="130">
        <f t="shared" si="852"/>
        <v>0</v>
      </c>
      <c r="DE856" s="134">
        <f t="shared" si="853"/>
        <v>0</v>
      </c>
      <c r="DF856" s="131">
        <f>+IF($I$7="SI",'INPUTS Y LISTAS'!$B$33,0)</f>
        <v>0</v>
      </c>
      <c r="DG856" s="132"/>
      <c r="DH856" s="130">
        <f t="shared" si="854"/>
        <v>0</v>
      </c>
      <c r="DI856" s="134">
        <f t="shared" si="855"/>
        <v>0</v>
      </c>
      <c r="DJ856" s="136">
        <f t="shared" si="856"/>
        <v>0</v>
      </c>
    </row>
    <row r="857" spans="3:114" ht="15.75" hidden="1" outlineLevel="2" x14ac:dyDescent="0.2">
      <c r="C857" s="14">
        <f t="shared" si="807"/>
        <v>843</v>
      </c>
      <c r="D857" s="72"/>
      <c r="E857" s="69">
        <v>1</v>
      </c>
      <c r="F857" s="69"/>
      <c r="G857" s="70"/>
      <c r="H857" s="70"/>
      <c r="I857" s="70"/>
      <c r="J857" s="70"/>
      <c r="K857" s="70"/>
      <c r="L857" s="70"/>
      <c r="M857" s="70"/>
      <c r="N857" s="70"/>
      <c r="O857" s="70"/>
      <c r="P857" s="70"/>
      <c r="Q857" s="70"/>
      <c r="R857" s="70"/>
      <c r="S857" s="70"/>
      <c r="T857" s="70"/>
      <c r="U857" s="70"/>
      <c r="V857" s="70"/>
      <c r="W857" s="70"/>
      <c r="X857" s="70"/>
      <c r="Y857" s="71"/>
      <c r="Z857" s="87" t="s">
        <v>16</v>
      </c>
      <c r="AA857" s="15" t="str">
        <f>IF(G857="","",IF(Z857="SI",G857*(1+'INPUTS Y LISTAS'!$B$15),'Modelo Estadistico'!G857))</f>
        <v/>
      </c>
      <c r="AB857" s="15" t="str">
        <f>IF(H857="","",IF(Z857="SI",H857*(1+'INPUTS Y LISTAS'!$B$15),'Modelo Estadistico'!H857))</f>
        <v/>
      </c>
      <c r="AC857" s="15" t="str">
        <f>IF(I857="","",IF(Z857="SI",I857*(1+'INPUTS Y LISTAS'!$B$15),'Modelo Estadistico'!I857))</f>
        <v/>
      </c>
      <c r="AD857" s="15" t="str">
        <f>IF(J857="","",IF(Z857="SI",J857*(1+'INPUTS Y LISTAS'!$B$15),'Modelo Estadistico'!J857))</f>
        <v/>
      </c>
      <c r="AE857" s="15" t="str">
        <f>IF(K857="","",IF(Z857="SI",K857*(1+'INPUTS Y LISTAS'!$B$15),'Modelo Estadistico'!K857))</f>
        <v/>
      </c>
      <c r="AF857" s="15" t="str">
        <f>IF(L857="","",IF(Z857="SI",L857*(1+'INPUTS Y LISTAS'!$B$15),'Modelo Estadistico'!L857))</f>
        <v/>
      </c>
      <c r="AG857" s="15" t="str">
        <f>IF(M857="","",IF(Z857="SI",M857*(1+'INPUTS Y LISTAS'!$B$15),'Modelo Estadistico'!M857))</f>
        <v/>
      </c>
      <c r="AH857" s="15" t="str">
        <f>IF(N857="","",IF(Z857="SI",N857*(1+'INPUTS Y LISTAS'!$B$15),'Modelo Estadistico'!N857))</f>
        <v/>
      </c>
      <c r="AI857" s="15" t="str">
        <f>IF(O857="","",IF(Z857="SI",O857*(1+'INPUTS Y LISTAS'!$B$15),'Modelo Estadistico'!O857))</f>
        <v/>
      </c>
      <c r="AJ857" s="15" t="str">
        <f>IF(P857="","",IF(Z857="SI",P857*(1+'INPUTS Y LISTAS'!$B$15),'Modelo Estadistico'!P857))</f>
        <v/>
      </c>
      <c r="AK857" s="15" t="str">
        <f>IF(Q857="","",IF(Z857="SI",Q857*(1+'INPUTS Y LISTAS'!$B$15),'Modelo Estadistico'!Q857))</f>
        <v/>
      </c>
      <c r="AL857" s="15" t="str">
        <f>IF(R857="","",IF(Z857="SI",R857*(1+'INPUTS Y LISTAS'!$B$15),'Modelo Estadistico'!R857))</f>
        <v/>
      </c>
      <c r="AM857" s="15" t="str">
        <f>IF(S857="","",IF(Z857="SI",S857*(1+'INPUTS Y LISTAS'!$B$15),'Modelo Estadistico'!S857))</f>
        <v/>
      </c>
      <c r="AN857" s="15" t="str">
        <f>IF(T857="","",IF(Z857="SI",T857*(1+'INPUTS Y LISTAS'!$B$15),'Modelo Estadistico'!T857))</f>
        <v/>
      </c>
      <c r="AO857" s="15" t="str">
        <f>IF(U857="","",IF(Z857="SI",U857*(1+'INPUTS Y LISTAS'!$B$15),'Modelo Estadistico'!U857))</f>
        <v/>
      </c>
      <c r="AP857" s="15" t="str">
        <f>IF(V857="","",IF(Z857="SI",V857*(1+'INPUTS Y LISTAS'!$B$15),'Modelo Estadistico'!V857))</f>
        <v/>
      </c>
      <c r="AQ857" s="15" t="str">
        <f>IF(W857="","",IF(Z857="SI",W857*(1+'INPUTS Y LISTAS'!$B$15),'Modelo Estadistico'!W857))</f>
        <v/>
      </c>
      <c r="AR857" s="15" t="str">
        <f>IF(X857="","",IF(Z857="SI",X857*(1+'INPUTS Y LISTAS'!$B$15),'Modelo Estadistico'!X857))</f>
        <v/>
      </c>
      <c r="AS857" s="71"/>
      <c r="AT857" s="29" t="str">
        <f t="shared" si="810"/>
        <v/>
      </c>
      <c r="AU857" s="15" t="str">
        <f t="shared" si="811"/>
        <v/>
      </c>
      <c r="AV857" s="15" t="str">
        <f t="shared" si="812"/>
        <v/>
      </c>
      <c r="AW857" s="30" t="str">
        <f t="shared" si="813"/>
        <v/>
      </c>
      <c r="AX857" s="28" t="str">
        <f t="shared" si="846"/>
        <v/>
      </c>
      <c r="AY857" s="16" t="str">
        <f t="shared" si="818"/>
        <v/>
      </c>
      <c r="AZ857" s="16" t="str">
        <f t="shared" si="819"/>
        <v/>
      </c>
      <c r="BA857" s="16" t="str">
        <f t="shared" si="820"/>
        <v/>
      </c>
      <c r="BB857" s="16" t="str">
        <f t="shared" si="821"/>
        <v/>
      </c>
      <c r="BC857" s="16" t="str">
        <f t="shared" si="822"/>
        <v/>
      </c>
      <c r="BD857" s="16" t="str">
        <f t="shared" si="823"/>
        <v/>
      </c>
      <c r="BE857" s="16" t="str">
        <f t="shared" si="824"/>
        <v/>
      </c>
      <c r="BF857" s="16" t="str">
        <f t="shared" si="825"/>
        <v/>
      </c>
      <c r="BG857" s="16" t="str">
        <f t="shared" si="826"/>
        <v/>
      </c>
      <c r="BH857" s="16" t="str">
        <f t="shared" si="827"/>
        <v/>
      </c>
      <c r="BI857" s="16" t="str">
        <f t="shared" si="828"/>
        <v/>
      </c>
      <c r="BJ857" s="16" t="str">
        <f t="shared" si="829"/>
        <v/>
      </c>
      <c r="BK857" s="16" t="str">
        <f t="shared" si="830"/>
        <v/>
      </c>
      <c r="BL857" s="16" t="str">
        <f t="shared" si="831"/>
        <v/>
      </c>
      <c r="BM857" s="16"/>
      <c r="BN857" s="16" t="str">
        <f t="shared" si="832"/>
        <v/>
      </c>
      <c r="BO857" s="16" t="str">
        <f t="shared" si="833"/>
        <v/>
      </c>
      <c r="BP857" s="28" t="str">
        <f t="shared" si="834"/>
        <v/>
      </c>
      <c r="BQ857" s="16" t="str">
        <f t="shared" si="835"/>
        <v/>
      </c>
      <c r="BR857" s="16" t="str">
        <f t="shared" si="836"/>
        <v/>
      </c>
      <c r="BS857" s="16" t="str">
        <f t="shared" si="837"/>
        <v/>
      </c>
      <c r="BT857" s="16" t="str">
        <f t="shared" si="838"/>
        <v/>
      </c>
      <c r="BU857" s="16" t="str">
        <f t="shared" si="839"/>
        <v/>
      </c>
      <c r="BV857" s="16" t="str">
        <f t="shared" si="840"/>
        <v/>
      </c>
      <c r="BW857" s="16" t="str">
        <f t="shared" si="841"/>
        <v/>
      </c>
      <c r="BX857" s="16" t="str">
        <f t="shared" si="842"/>
        <v/>
      </c>
      <c r="BY857" s="16" t="str">
        <f t="shared" si="843"/>
        <v/>
      </c>
      <c r="BZ857" s="16" t="str">
        <f t="shared" si="844"/>
        <v/>
      </c>
      <c r="CA857" s="16" t="str">
        <f t="shared" si="844"/>
        <v/>
      </c>
      <c r="CB857" s="16" t="str">
        <f t="shared" si="844"/>
        <v/>
      </c>
      <c r="CC857" s="16" t="str">
        <f t="shared" si="844"/>
        <v/>
      </c>
      <c r="CD857" s="16" t="str">
        <f t="shared" si="844"/>
        <v/>
      </c>
      <c r="CE857" s="16" t="str">
        <f t="shared" si="844"/>
        <v/>
      </c>
      <c r="CF857" s="16" t="str">
        <f t="shared" si="844"/>
        <v/>
      </c>
      <c r="CG857" s="16" t="str">
        <f t="shared" si="844"/>
        <v/>
      </c>
      <c r="CH857" s="66" t="str">
        <f t="shared" si="845"/>
        <v/>
      </c>
      <c r="CI857" s="42" t="str">
        <f t="shared" si="857"/>
        <v/>
      </c>
      <c r="CJ857" s="42" t="str">
        <f t="shared" si="858"/>
        <v/>
      </c>
      <c r="CK857" s="42" t="str">
        <f t="shared" si="859"/>
        <v/>
      </c>
      <c r="CL857" s="42" t="str">
        <f t="shared" si="860"/>
        <v/>
      </c>
      <c r="CM857" s="42" t="str">
        <f t="shared" si="861"/>
        <v/>
      </c>
      <c r="CN857" s="65">
        <f t="shared" si="847"/>
        <v>0</v>
      </c>
      <c r="CO857" s="73"/>
      <c r="CP857" s="41">
        <f t="shared" si="814"/>
        <v>0</v>
      </c>
      <c r="CQ857" s="39">
        <f t="shared" si="815"/>
        <v>0</v>
      </c>
      <c r="CR857" s="40">
        <f t="shared" si="816"/>
        <v>0</v>
      </c>
      <c r="CS857" s="134">
        <f t="shared" si="817"/>
        <v>0</v>
      </c>
      <c r="CT857" s="17"/>
      <c r="CU857" s="129"/>
      <c r="CV857" s="130">
        <f t="shared" si="848"/>
        <v>0</v>
      </c>
      <c r="CW857" s="134">
        <f t="shared" si="849"/>
        <v>0</v>
      </c>
      <c r="CX857" s="131">
        <f>+IF($I$7="SI",'INPUTS Y LISTAS'!$B$31,0)</f>
        <v>0</v>
      </c>
      <c r="CY857" s="132"/>
      <c r="CZ857" s="130">
        <f t="shared" si="850"/>
        <v>0</v>
      </c>
      <c r="DA857" s="134">
        <f t="shared" si="851"/>
        <v>0</v>
      </c>
      <c r="DB857" s="131">
        <f>+IF($I$7="SI",'INPUTS Y LISTAS'!$B$32,0)</f>
        <v>0</v>
      </c>
      <c r="DC857" s="132"/>
      <c r="DD857" s="130">
        <f t="shared" si="852"/>
        <v>0</v>
      </c>
      <c r="DE857" s="134">
        <f t="shared" si="853"/>
        <v>0</v>
      </c>
      <c r="DF857" s="131">
        <f>+IF($I$7="SI",'INPUTS Y LISTAS'!$B$33,0)</f>
        <v>0</v>
      </c>
      <c r="DG857" s="132"/>
      <c r="DH857" s="130">
        <f t="shared" si="854"/>
        <v>0</v>
      </c>
      <c r="DI857" s="134">
        <f t="shared" si="855"/>
        <v>0</v>
      </c>
      <c r="DJ857" s="136">
        <f t="shared" si="856"/>
        <v>0</v>
      </c>
    </row>
    <row r="858" spans="3:114" ht="15.75" hidden="1" outlineLevel="2" x14ac:dyDescent="0.2">
      <c r="C858" s="14">
        <f t="shared" si="807"/>
        <v>844</v>
      </c>
      <c r="D858" s="72"/>
      <c r="E858" s="69">
        <v>1</v>
      </c>
      <c r="F858" s="69"/>
      <c r="G858" s="70"/>
      <c r="H858" s="70"/>
      <c r="I858" s="70"/>
      <c r="J858" s="70"/>
      <c r="K858" s="70"/>
      <c r="L858" s="70"/>
      <c r="M858" s="70"/>
      <c r="N858" s="70"/>
      <c r="O858" s="70"/>
      <c r="P858" s="70"/>
      <c r="Q858" s="70"/>
      <c r="R858" s="70"/>
      <c r="S858" s="70"/>
      <c r="T858" s="70"/>
      <c r="U858" s="70"/>
      <c r="V858" s="70"/>
      <c r="W858" s="70"/>
      <c r="X858" s="70"/>
      <c r="Y858" s="71"/>
      <c r="Z858" s="87" t="s">
        <v>16</v>
      </c>
      <c r="AA858" s="15" t="str">
        <f>IF(G858="","",IF(Z858="SI",G858*(1+'INPUTS Y LISTAS'!$B$15),'Modelo Estadistico'!G858))</f>
        <v/>
      </c>
      <c r="AB858" s="15" t="str">
        <f>IF(H858="","",IF(Z858="SI",H858*(1+'INPUTS Y LISTAS'!$B$15),'Modelo Estadistico'!H858))</f>
        <v/>
      </c>
      <c r="AC858" s="15" t="str">
        <f>IF(I858="","",IF(Z858="SI",I858*(1+'INPUTS Y LISTAS'!$B$15),'Modelo Estadistico'!I858))</f>
        <v/>
      </c>
      <c r="AD858" s="15" t="str">
        <f>IF(J858="","",IF(Z858="SI",J858*(1+'INPUTS Y LISTAS'!$B$15),'Modelo Estadistico'!J858))</f>
        <v/>
      </c>
      <c r="AE858" s="15" t="str">
        <f>IF(K858="","",IF(Z858="SI",K858*(1+'INPUTS Y LISTAS'!$B$15),'Modelo Estadistico'!K858))</f>
        <v/>
      </c>
      <c r="AF858" s="15" t="str">
        <f>IF(L858="","",IF(Z858="SI",L858*(1+'INPUTS Y LISTAS'!$B$15),'Modelo Estadistico'!L858))</f>
        <v/>
      </c>
      <c r="AG858" s="15" t="str">
        <f>IF(M858="","",IF(Z858="SI",M858*(1+'INPUTS Y LISTAS'!$B$15),'Modelo Estadistico'!M858))</f>
        <v/>
      </c>
      <c r="AH858" s="15" t="str">
        <f>IF(N858="","",IF(Z858="SI",N858*(1+'INPUTS Y LISTAS'!$B$15),'Modelo Estadistico'!N858))</f>
        <v/>
      </c>
      <c r="AI858" s="15" t="str">
        <f>IF(O858="","",IF(Z858="SI",O858*(1+'INPUTS Y LISTAS'!$B$15),'Modelo Estadistico'!O858))</f>
        <v/>
      </c>
      <c r="AJ858" s="15" t="str">
        <f>IF(P858="","",IF(Z858="SI",P858*(1+'INPUTS Y LISTAS'!$B$15),'Modelo Estadistico'!P858))</f>
        <v/>
      </c>
      <c r="AK858" s="15" t="str">
        <f>IF(Q858="","",IF(Z858="SI",Q858*(1+'INPUTS Y LISTAS'!$B$15),'Modelo Estadistico'!Q858))</f>
        <v/>
      </c>
      <c r="AL858" s="15" t="str">
        <f>IF(R858="","",IF(Z858="SI",R858*(1+'INPUTS Y LISTAS'!$B$15),'Modelo Estadistico'!R858))</f>
        <v/>
      </c>
      <c r="AM858" s="15" t="str">
        <f>IF(S858="","",IF(Z858="SI",S858*(1+'INPUTS Y LISTAS'!$B$15),'Modelo Estadistico'!S858))</f>
        <v/>
      </c>
      <c r="AN858" s="15" t="str">
        <f>IF(T858="","",IF(Z858="SI",T858*(1+'INPUTS Y LISTAS'!$B$15),'Modelo Estadistico'!T858))</f>
        <v/>
      </c>
      <c r="AO858" s="15" t="str">
        <f>IF(U858="","",IF(Z858="SI",U858*(1+'INPUTS Y LISTAS'!$B$15),'Modelo Estadistico'!U858))</f>
        <v/>
      </c>
      <c r="AP858" s="15" t="str">
        <f>IF(V858="","",IF(Z858="SI",V858*(1+'INPUTS Y LISTAS'!$B$15),'Modelo Estadistico'!V858))</f>
        <v/>
      </c>
      <c r="AQ858" s="15" t="str">
        <f>IF(W858="","",IF(Z858="SI",W858*(1+'INPUTS Y LISTAS'!$B$15),'Modelo Estadistico'!W858))</f>
        <v/>
      </c>
      <c r="AR858" s="15" t="str">
        <f>IF(X858="","",IF(Z858="SI",X858*(1+'INPUTS Y LISTAS'!$B$15),'Modelo Estadistico'!X858))</f>
        <v/>
      </c>
      <c r="AS858" s="71"/>
      <c r="AT858" s="29" t="str">
        <f t="shared" si="810"/>
        <v/>
      </c>
      <c r="AU858" s="15" t="str">
        <f t="shared" si="811"/>
        <v/>
      </c>
      <c r="AV858" s="15" t="str">
        <f t="shared" si="812"/>
        <v/>
      </c>
      <c r="AW858" s="30" t="str">
        <f t="shared" si="813"/>
        <v/>
      </c>
      <c r="AX858" s="28" t="str">
        <f t="shared" si="846"/>
        <v/>
      </c>
      <c r="AY858" s="16" t="str">
        <f t="shared" si="818"/>
        <v/>
      </c>
      <c r="AZ858" s="16" t="str">
        <f t="shared" si="819"/>
        <v/>
      </c>
      <c r="BA858" s="16" t="str">
        <f t="shared" si="820"/>
        <v/>
      </c>
      <c r="BB858" s="16" t="str">
        <f t="shared" si="821"/>
        <v/>
      </c>
      <c r="BC858" s="16" t="str">
        <f t="shared" si="822"/>
        <v/>
      </c>
      <c r="BD858" s="16" t="str">
        <f t="shared" si="823"/>
        <v/>
      </c>
      <c r="BE858" s="16" t="str">
        <f t="shared" si="824"/>
        <v/>
      </c>
      <c r="BF858" s="16" t="str">
        <f t="shared" si="825"/>
        <v/>
      </c>
      <c r="BG858" s="16" t="str">
        <f t="shared" si="826"/>
        <v/>
      </c>
      <c r="BH858" s="16" t="str">
        <f t="shared" si="827"/>
        <v/>
      </c>
      <c r="BI858" s="16" t="str">
        <f t="shared" si="828"/>
        <v/>
      </c>
      <c r="BJ858" s="16" t="str">
        <f t="shared" si="829"/>
        <v/>
      </c>
      <c r="BK858" s="16" t="str">
        <f t="shared" si="830"/>
        <v/>
      </c>
      <c r="BL858" s="16" t="str">
        <f t="shared" si="831"/>
        <v/>
      </c>
      <c r="BM858" s="16"/>
      <c r="BN858" s="16" t="str">
        <f t="shared" si="832"/>
        <v/>
      </c>
      <c r="BO858" s="16" t="str">
        <f t="shared" si="833"/>
        <v/>
      </c>
      <c r="BP858" s="28" t="str">
        <f t="shared" si="834"/>
        <v/>
      </c>
      <c r="BQ858" s="16" t="str">
        <f t="shared" si="835"/>
        <v/>
      </c>
      <c r="BR858" s="16" t="str">
        <f t="shared" si="836"/>
        <v/>
      </c>
      <c r="BS858" s="16" t="str">
        <f t="shared" si="837"/>
        <v/>
      </c>
      <c r="BT858" s="16" t="str">
        <f t="shared" si="838"/>
        <v/>
      </c>
      <c r="BU858" s="16" t="str">
        <f t="shared" si="839"/>
        <v/>
      </c>
      <c r="BV858" s="16" t="str">
        <f t="shared" si="840"/>
        <v/>
      </c>
      <c r="BW858" s="16" t="str">
        <f t="shared" si="841"/>
        <v/>
      </c>
      <c r="BX858" s="16" t="str">
        <f t="shared" si="842"/>
        <v/>
      </c>
      <c r="BY858" s="16" t="str">
        <f t="shared" si="843"/>
        <v/>
      </c>
      <c r="BZ858" s="16" t="str">
        <f t="shared" si="844"/>
        <v/>
      </c>
      <c r="CA858" s="16" t="str">
        <f t="shared" si="844"/>
        <v/>
      </c>
      <c r="CB858" s="16" t="str">
        <f t="shared" si="844"/>
        <v/>
      </c>
      <c r="CC858" s="16" t="str">
        <f t="shared" si="844"/>
        <v/>
      </c>
      <c r="CD858" s="16" t="str">
        <f t="shared" si="844"/>
        <v/>
      </c>
      <c r="CE858" s="16" t="str">
        <f t="shared" si="844"/>
        <v/>
      </c>
      <c r="CF858" s="16" t="str">
        <f t="shared" si="844"/>
        <v/>
      </c>
      <c r="CG858" s="16" t="str">
        <f t="shared" si="844"/>
        <v/>
      </c>
      <c r="CH858" s="66" t="str">
        <f t="shared" si="845"/>
        <v/>
      </c>
      <c r="CI858" s="42" t="str">
        <f t="shared" si="857"/>
        <v/>
      </c>
      <c r="CJ858" s="42" t="str">
        <f t="shared" si="858"/>
        <v/>
      </c>
      <c r="CK858" s="42" t="str">
        <f t="shared" si="859"/>
        <v/>
      </c>
      <c r="CL858" s="42" t="str">
        <f t="shared" si="860"/>
        <v/>
      </c>
      <c r="CM858" s="42" t="str">
        <f t="shared" si="861"/>
        <v/>
      </c>
      <c r="CN858" s="65">
        <f t="shared" si="847"/>
        <v>0</v>
      </c>
      <c r="CO858" s="73"/>
      <c r="CP858" s="41">
        <f t="shared" si="814"/>
        <v>0</v>
      </c>
      <c r="CQ858" s="39">
        <f t="shared" si="815"/>
        <v>0</v>
      </c>
      <c r="CR858" s="40">
        <f t="shared" si="816"/>
        <v>0</v>
      </c>
      <c r="CS858" s="134">
        <f t="shared" si="817"/>
        <v>0</v>
      </c>
      <c r="CT858" s="17"/>
      <c r="CU858" s="129"/>
      <c r="CV858" s="130">
        <f t="shared" si="848"/>
        <v>0</v>
      </c>
      <c r="CW858" s="134">
        <f t="shared" si="849"/>
        <v>0</v>
      </c>
      <c r="CX858" s="131">
        <f>+IF($I$7="SI",'INPUTS Y LISTAS'!$B$31,0)</f>
        <v>0</v>
      </c>
      <c r="CY858" s="132"/>
      <c r="CZ858" s="130">
        <f t="shared" si="850"/>
        <v>0</v>
      </c>
      <c r="DA858" s="134">
        <f t="shared" si="851"/>
        <v>0</v>
      </c>
      <c r="DB858" s="131">
        <f>+IF($I$7="SI",'INPUTS Y LISTAS'!$B$32,0)</f>
        <v>0</v>
      </c>
      <c r="DC858" s="132"/>
      <c r="DD858" s="130">
        <f t="shared" si="852"/>
        <v>0</v>
      </c>
      <c r="DE858" s="134">
        <f t="shared" si="853"/>
        <v>0</v>
      </c>
      <c r="DF858" s="131">
        <f>+IF($I$7="SI",'INPUTS Y LISTAS'!$B$33,0)</f>
        <v>0</v>
      </c>
      <c r="DG858" s="132"/>
      <c r="DH858" s="130">
        <f t="shared" si="854"/>
        <v>0</v>
      </c>
      <c r="DI858" s="134">
        <f t="shared" si="855"/>
        <v>0</v>
      </c>
      <c r="DJ858" s="136">
        <f t="shared" si="856"/>
        <v>0</v>
      </c>
    </row>
    <row r="859" spans="3:114" ht="15.75" hidden="1" outlineLevel="2" x14ac:dyDescent="0.2">
      <c r="C859" s="14">
        <f t="shared" si="807"/>
        <v>845</v>
      </c>
      <c r="D859" s="72"/>
      <c r="E859" s="69">
        <v>1</v>
      </c>
      <c r="F859" s="69"/>
      <c r="G859" s="70"/>
      <c r="H859" s="70"/>
      <c r="I859" s="70"/>
      <c r="J859" s="70"/>
      <c r="K859" s="70"/>
      <c r="L859" s="70"/>
      <c r="M859" s="70"/>
      <c r="N859" s="70"/>
      <c r="O859" s="70"/>
      <c r="P859" s="70"/>
      <c r="Q859" s="70"/>
      <c r="R859" s="70"/>
      <c r="S859" s="70"/>
      <c r="T859" s="70"/>
      <c r="U859" s="70"/>
      <c r="V859" s="70"/>
      <c r="W859" s="70"/>
      <c r="X859" s="70"/>
      <c r="Y859" s="71"/>
      <c r="Z859" s="87" t="s">
        <v>16</v>
      </c>
      <c r="AA859" s="15" t="str">
        <f>IF(G859="","",IF(Z859="SI",G859*(1+'INPUTS Y LISTAS'!$B$15),'Modelo Estadistico'!G859))</f>
        <v/>
      </c>
      <c r="AB859" s="15" t="str">
        <f>IF(H859="","",IF(Z859="SI",H859*(1+'INPUTS Y LISTAS'!$B$15),'Modelo Estadistico'!H859))</f>
        <v/>
      </c>
      <c r="AC859" s="15" t="str">
        <f>IF(I859="","",IF(Z859="SI",I859*(1+'INPUTS Y LISTAS'!$B$15),'Modelo Estadistico'!I859))</f>
        <v/>
      </c>
      <c r="AD859" s="15" t="str">
        <f>IF(J859="","",IF(Z859="SI",J859*(1+'INPUTS Y LISTAS'!$B$15),'Modelo Estadistico'!J859))</f>
        <v/>
      </c>
      <c r="AE859" s="15" t="str">
        <f>IF(K859="","",IF(Z859="SI",K859*(1+'INPUTS Y LISTAS'!$B$15),'Modelo Estadistico'!K859))</f>
        <v/>
      </c>
      <c r="AF859" s="15" t="str">
        <f>IF(L859="","",IF(Z859="SI",L859*(1+'INPUTS Y LISTAS'!$B$15),'Modelo Estadistico'!L859))</f>
        <v/>
      </c>
      <c r="AG859" s="15" t="str">
        <f>IF(M859="","",IF(Z859="SI",M859*(1+'INPUTS Y LISTAS'!$B$15),'Modelo Estadistico'!M859))</f>
        <v/>
      </c>
      <c r="AH859" s="15" t="str">
        <f>IF(N859="","",IF(Z859="SI",N859*(1+'INPUTS Y LISTAS'!$B$15),'Modelo Estadistico'!N859))</f>
        <v/>
      </c>
      <c r="AI859" s="15" t="str">
        <f>IF(O859="","",IF(Z859="SI",O859*(1+'INPUTS Y LISTAS'!$B$15),'Modelo Estadistico'!O859))</f>
        <v/>
      </c>
      <c r="AJ859" s="15" t="str">
        <f>IF(P859="","",IF(Z859="SI",P859*(1+'INPUTS Y LISTAS'!$B$15),'Modelo Estadistico'!P859))</f>
        <v/>
      </c>
      <c r="AK859" s="15" t="str">
        <f>IF(Q859="","",IF(Z859="SI",Q859*(1+'INPUTS Y LISTAS'!$B$15),'Modelo Estadistico'!Q859))</f>
        <v/>
      </c>
      <c r="AL859" s="15" t="str">
        <f>IF(R859="","",IF(Z859="SI",R859*(1+'INPUTS Y LISTAS'!$B$15),'Modelo Estadistico'!R859))</f>
        <v/>
      </c>
      <c r="AM859" s="15" t="str">
        <f>IF(S859="","",IF(Z859="SI",S859*(1+'INPUTS Y LISTAS'!$B$15),'Modelo Estadistico'!S859))</f>
        <v/>
      </c>
      <c r="AN859" s="15" t="str">
        <f>IF(T859="","",IF(Z859="SI",T859*(1+'INPUTS Y LISTAS'!$B$15),'Modelo Estadistico'!T859))</f>
        <v/>
      </c>
      <c r="AO859" s="15" t="str">
        <f>IF(U859="","",IF(Z859="SI",U859*(1+'INPUTS Y LISTAS'!$B$15),'Modelo Estadistico'!U859))</f>
        <v/>
      </c>
      <c r="AP859" s="15" t="str">
        <f>IF(V859="","",IF(Z859="SI",V859*(1+'INPUTS Y LISTAS'!$B$15),'Modelo Estadistico'!V859))</f>
        <v/>
      </c>
      <c r="AQ859" s="15" t="str">
        <f>IF(W859="","",IF(Z859="SI",W859*(1+'INPUTS Y LISTAS'!$B$15),'Modelo Estadistico'!W859))</f>
        <v/>
      </c>
      <c r="AR859" s="15" t="str">
        <f>IF(X859="","",IF(Z859="SI",X859*(1+'INPUTS Y LISTAS'!$B$15),'Modelo Estadistico'!X859))</f>
        <v/>
      </c>
      <c r="AS859" s="71"/>
      <c r="AT859" s="29" t="str">
        <f t="shared" si="810"/>
        <v/>
      </c>
      <c r="AU859" s="15" t="str">
        <f t="shared" si="811"/>
        <v/>
      </c>
      <c r="AV859" s="15" t="str">
        <f t="shared" si="812"/>
        <v/>
      </c>
      <c r="AW859" s="30" t="str">
        <f t="shared" si="813"/>
        <v/>
      </c>
      <c r="AX859" s="28" t="str">
        <f t="shared" si="846"/>
        <v/>
      </c>
      <c r="AY859" s="16" t="str">
        <f t="shared" si="818"/>
        <v/>
      </c>
      <c r="AZ859" s="16" t="str">
        <f t="shared" si="819"/>
        <v/>
      </c>
      <c r="BA859" s="16" t="str">
        <f t="shared" si="820"/>
        <v/>
      </c>
      <c r="BB859" s="16" t="str">
        <f t="shared" si="821"/>
        <v/>
      </c>
      <c r="BC859" s="16" t="str">
        <f t="shared" si="822"/>
        <v/>
      </c>
      <c r="BD859" s="16" t="str">
        <f t="shared" si="823"/>
        <v/>
      </c>
      <c r="BE859" s="16" t="str">
        <f t="shared" si="824"/>
        <v/>
      </c>
      <c r="BF859" s="16" t="str">
        <f t="shared" si="825"/>
        <v/>
      </c>
      <c r="BG859" s="16" t="str">
        <f t="shared" si="826"/>
        <v/>
      </c>
      <c r="BH859" s="16" t="str">
        <f t="shared" si="827"/>
        <v/>
      </c>
      <c r="BI859" s="16" t="str">
        <f t="shared" si="828"/>
        <v/>
      </c>
      <c r="BJ859" s="16" t="str">
        <f t="shared" si="829"/>
        <v/>
      </c>
      <c r="BK859" s="16" t="str">
        <f t="shared" si="830"/>
        <v/>
      </c>
      <c r="BL859" s="16" t="str">
        <f t="shared" si="831"/>
        <v/>
      </c>
      <c r="BM859" s="16"/>
      <c r="BN859" s="16" t="str">
        <f t="shared" si="832"/>
        <v/>
      </c>
      <c r="BO859" s="16" t="str">
        <f t="shared" si="833"/>
        <v/>
      </c>
      <c r="BP859" s="28" t="str">
        <f t="shared" si="834"/>
        <v/>
      </c>
      <c r="BQ859" s="16" t="str">
        <f t="shared" si="835"/>
        <v/>
      </c>
      <c r="BR859" s="16" t="str">
        <f t="shared" si="836"/>
        <v/>
      </c>
      <c r="BS859" s="16" t="str">
        <f t="shared" si="837"/>
        <v/>
      </c>
      <c r="BT859" s="16" t="str">
        <f t="shared" si="838"/>
        <v/>
      </c>
      <c r="BU859" s="16" t="str">
        <f t="shared" si="839"/>
        <v/>
      </c>
      <c r="BV859" s="16" t="str">
        <f t="shared" si="840"/>
        <v/>
      </c>
      <c r="BW859" s="16" t="str">
        <f t="shared" si="841"/>
        <v/>
      </c>
      <c r="BX859" s="16" t="str">
        <f t="shared" si="842"/>
        <v/>
      </c>
      <c r="BY859" s="16" t="str">
        <f t="shared" si="843"/>
        <v/>
      </c>
      <c r="BZ859" s="16" t="str">
        <f t="shared" si="844"/>
        <v/>
      </c>
      <c r="CA859" s="16" t="str">
        <f t="shared" si="844"/>
        <v/>
      </c>
      <c r="CB859" s="16" t="str">
        <f t="shared" si="844"/>
        <v/>
      </c>
      <c r="CC859" s="16" t="str">
        <f t="shared" si="844"/>
        <v/>
      </c>
      <c r="CD859" s="16" t="str">
        <f t="shared" si="844"/>
        <v/>
      </c>
      <c r="CE859" s="16" t="str">
        <f t="shared" si="844"/>
        <v/>
      </c>
      <c r="CF859" s="16" t="str">
        <f t="shared" si="844"/>
        <v/>
      </c>
      <c r="CG859" s="16" t="str">
        <f t="shared" si="844"/>
        <v/>
      </c>
      <c r="CH859" s="66" t="str">
        <f t="shared" si="845"/>
        <v/>
      </c>
      <c r="CI859" s="42" t="str">
        <f t="shared" si="857"/>
        <v/>
      </c>
      <c r="CJ859" s="42" t="str">
        <f t="shared" si="858"/>
        <v/>
      </c>
      <c r="CK859" s="42" t="str">
        <f t="shared" si="859"/>
        <v/>
      </c>
      <c r="CL859" s="42" t="str">
        <f t="shared" si="860"/>
        <v/>
      </c>
      <c r="CM859" s="42" t="str">
        <f t="shared" si="861"/>
        <v/>
      </c>
      <c r="CN859" s="65">
        <f t="shared" si="847"/>
        <v>0</v>
      </c>
      <c r="CO859" s="73"/>
      <c r="CP859" s="41">
        <f t="shared" si="814"/>
        <v>0</v>
      </c>
      <c r="CQ859" s="39">
        <f t="shared" si="815"/>
        <v>0</v>
      </c>
      <c r="CR859" s="40">
        <f t="shared" si="816"/>
        <v>0</v>
      </c>
      <c r="CS859" s="134">
        <f t="shared" si="817"/>
        <v>0</v>
      </c>
      <c r="CT859" s="17"/>
      <c r="CU859" s="129"/>
      <c r="CV859" s="130">
        <f t="shared" si="848"/>
        <v>0</v>
      </c>
      <c r="CW859" s="134">
        <f t="shared" si="849"/>
        <v>0</v>
      </c>
      <c r="CX859" s="131">
        <f>+IF($I$7="SI",'INPUTS Y LISTAS'!$B$31,0)</f>
        <v>0</v>
      </c>
      <c r="CY859" s="132"/>
      <c r="CZ859" s="130">
        <f t="shared" si="850"/>
        <v>0</v>
      </c>
      <c r="DA859" s="134">
        <f t="shared" si="851"/>
        <v>0</v>
      </c>
      <c r="DB859" s="131">
        <f>+IF($I$7="SI",'INPUTS Y LISTAS'!$B$32,0)</f>
        <v>0</v>
      </c>
      <c r="DC859" s="132"/>
      <c r="DD859" s="130">
        <f t="shared" si="852"/>
        <v>0</v>
      </c>
      <c r="DE859" s="134">
        <f t="shared" si="853"/>
        <v>0</v>
      </c>
      <c r="DF859" s="131">
        <f>+IF($I$7="SI",'INPUTS Y LISTAS'!$B$33,0)</f>
        <v>0</v>
      </c>
      <c r="DG859" s="132"/>
      <c r="DH859" s="130">
        <f t="shared" si="854"/>
        <v>0</v>
      </c>
      <c r="DI859" s="134">
        <f t="shared" si="855"/>
        <v>0</v>
      </c>
      <c r="DJ859" s="136">
        <f t="shared" si="856"/>
        <v>0</v>
      </c>
    </row>
    <row r="860" spans="3:114" ht="15.75" hidden="1" outlineLevel="2" x14ac:dyDescent="0.2">
      <c r="C860" s="14">
        <f t="shared" si="807"/>
        <v>846</v>
      </c>
      <c r="D860" s="72"/>
      <c r="E860" s="69">
        <v>1</v>
      </c>
      <c r="F860" s="69"/>
      <c r="G860" s="70"/>
      <c r="H860" s="70"/>
      <c r="I860" s="70"/>
      <c r="J860" s="70"/>
      <c r="K860" s="70"/>
      <c r="L860" s="70"/>
      <c r="M860" s="70"/>
      <c r="N860" s="70"/>
      <c r="O860" s="70"/>
      <c r="P860" s="70"/>
      <c r="Q860" s="70"/>
      <c r="R860" s="70"/>
      <c r="S860" s="70"/>
      <c r="T860" s="70"/>
      <c r="U860" s="70"/>
      <c r="V860" s="70"/>
      <c r="W860" s="70"/>
      <c r="X860" s="70"/>
      <c r="Y860" s="71"/>
      <c r="Z860" s="87" t="s">
        <v>16</v>
      </c>
      <c r="AA860" s="15" t="str">
        <f>IF(G860="","",IF(Z860="SI",G860*(1+'INPUTS Y LISTAS'!$B$15),'Modelo Estadistico'!G860))</f>
        <v/>
      </c>
      <c r="AB860" s="15" t="str">
        <f>IF(H860="","",IF(Z860="SI",H860*(1+'INPUTS Y LISTAS'!$B$15),'Modelo Estadistico'!H860))</f>
        <v/>
      </c>
      <c r="AC860" s="15" t="str">
        <f>IF(I860="","",IF(Z860="SI",I860*(1+'INPUTS Y LISTAS'!$B$15),'Modelo Estadistico'!I860))</f>
        <v/>
      </c>
      <c r="AD860" s="15" t="str">
        <f>IF(J860="","",IF(Z860="SI",J860*(1+'INPUTS Y LISTAS'!$B$15),'Modelo Estadistico'!J860))</f>
        <v/>
      </c>
      <c r="AE860" s="15" t="str">
        <f>IF(K860="","",IF(Z860="SI",K860*(1+'INPUTS Y LISTAS'!$B$15),'Modelo Estadistico'!K860))</f>
        <v/>
      </c>
      <c r="AF860" s="15" t="str">
        <f>IF(L860="","",IF(Z860="SI",L860*(1+'INPUTS Y LISTAS'!$B$15),'Modelo Estadistico'!L860))</f>
        <v/>
      </c>
      <c r="AG860" s="15" t="str">
        <f>IF(M860="","",IF(Z860="SI",M860*(1+'INPUTS Y LISTAS'!$B$15),'Modelo Estadistico'!M860))</f>
        <v/>
      </c>
      <c r="AH860" s="15" t="str">
        <f>IF(N860="","",IF(Z860="SI",N860*(1+'INPUTS Y LISTAS'!$B$15),'Modelo Estadistico'!N860))</f>
        <v/>
      </c>
      <c r="AI860" s="15" t="str">
        <f>IF(O860="","",IF(Z860="SI",O860*(1+'INPUTS Y LISTAS'!$B$15),'Modelo Estadistico'!O860))</f>
        <v/>
      </c>
      <c r="AJ860" s="15" t="str">
        <f>IF(P860="","",IF(Z860="SI",P860*(1+'INPUTS Y LISTAS'!$B$15),'Modelo Estadistico'!P860))</f>
        <v/>
      </c>
      <c r="AK860" s="15" t="str">
        <f>IF(Q860="","",IF(Z860="SI",Q860*(1+'INPUTS Y LISTAS'!$B$15),'Modelo Estadistico'!Q860))</f>
        <v/>
      </c>
      <c r="AL860" s="15" t="str">
        <f>IF(R860="","",IF(Z860="SI",R860*(1+'INPUTS Y LISTAS'!$B$15),'Modelo Estadistico'!R860))</f>
        <v/>
      </c>
      <c r="AM860" s="15" t="str">
        <f>IF(S860="","",IF(Z860="SI",S860*(1+'INPUTS Y LISTAS'!$B$15),'Modelo Estadistico'!S860))</f>
        <v/>
      </c>
      <c r="AN860" s="15" t="str">
        <f>IF(T860="","",IF(Z860="SI",T860*(1+'INPUTS Y LISTAS'!$B$15),'Modelo Estadistico'!T860))</f>
        <v/>
      </c>
      <c r="AO860" s="15" t="str">
        <f>IF(U860="","",IF(Z860="SI",U860*(1+'INPUTS Y LISTAS'!$B$15),'Modelo Estadistico'!U860))</f>
        <v/>
      </c>
      <c r="AP860" s="15" t="str">
        <f>IF(V860="","",IF(Z860="SI",V860*(1+'INPUTS Y LISTAS'!$B$15),'Modelo Estadistico'!V860))</f>
        <v/>
      </c>
      <c r="AQ860" s="15" t="str">
        <f>IF(W860="","",IF(Z860="SI",W860*(1+'INPUTS Y LISTAS'!$B$15),'Modelo Estadistico'!W860))</f>
        <v/>
      </c>
      <c r="AR860" s="15" t="str">
        <f>IF(X860="","",IF(Z860="SI",X860*(1+'INPUTS Y LISTAS'!$B$15),'Modelo Estadistico'!X860))</f>
        <v/>
      </c>
      <c r="AS860" s="71"/>
      <c r="AT860" s="29" t="str">
        <f t="shared" si="810"/>
        <v/>
      </c>
      <c r="AU860" s="15" t="str">
        <f t="shared" si="811"/>
        <v/>
      </c>
      <c r="AV860" s="15" t="str">
        <f t="shared" si="812"/>
        <v/>
      </c>
      <c r="AW860" s="30" t="str">
        <f t="shared" si="813"/>
        <v/>
      </c>
      <c r="AX860" s="28" t="str">
        <f t="shared" si="846"/>
        <v/>
      </c>
      <c r="AY860" s="16" t="str">
        <f t="shared" si="818"/>
        <v/>
      </c>
      <c r="AZ860" s="16" t="str">
        <f t="shared" si="819"/>
        <v/>
      </c>
      <c r="BA860" s="16" t="str">
        <f t="shared" si="820"/>
        <v/>
      </c>
      <c r="BB860" s="16" t="str">
        <f t="shared" si="821"/>
        <v/>
      </c>
      <c r="BC860" s="16" t="str">
        <f t="shared" si="822"/>
        <v/>
      </c>
      <c r="BD860" s="16" t="str">
        <f t="shared" si="823"/>
        <v/>
      </c>
      <c r="BE860" s="16" t="str">
        <f t="shared" si="824"/>
        <v/>
      </c>
      <c r="BF860" s="16" t="str">
        <f t="shared" si="825"/>
        <v/>
      </c>
      <c r="BG860" s="16" t="str">
        <f t="shared" si="826"/>
        <v/>
      </c>
      <c r="BH860" s="16" t="str">
        <f t="shared" si="827"/>
        <v/>
      </c>
      <c r="BI860" s="16" t="str">
        <f t="shared" si="828"/>
        <v/>
      </c>
      <c r="BJ860" s="16" t="str">
        <f t="shared" si="829"/>
        <v/>
      </c>
      <c r="BK860" s="16" t="str">
        <f t="shared" si="830"/>
        <v/>
      </c>
      <c r="BL860" s="16" t="str">
        <f t="shared" si="831"/>
        <v/>
      </c>
      <c r="BM860" s="16"/>
      <c r="BN860" s="16" t="str">
        <f t="shared" si="832"/>
        <v/>
      </c>
      <c r="BO860" s="16" t="str">
        <f t="shared" si="833"/>
        <v/>
      </c>
      <c r="BP860" s="28" t="str">
        <f t="shared" si="834"/>
        <v/>
      </c>
      <c r="BQ860" s="16" t="str">
        <f t="shared" si="835"/>
        <v/>
      </c>
      <c r="BR860" s="16" t="str">
        <f t="shared" si="836"/>
        <v/>
      </c>
      <c r="BS860" s="16" t="str">
        <f t="shared" si="837"/>
        <v/>
      </c>
      <c r="BT860" s="16" t="str">
        <f t="shared" si="838"/>
        <v/>
      </c>
      <c r="BU860" s="16" t="str">
        <f t="shared" si="839"/>
        <v/>
      </c>
      <c r="BV860" s="16" t="str">
        <f t="shared" si="840"/>
        <v/>
      </c>
      <c r="BW860" s="16" t="str">
        <f t="shared" si="841"/>
        <v/>
      </c>
      <c r="BX860" s="16" t="str">
        <f t="shared" si="842"/>
        <v/>
      </c>
      <c r="BY860" s="16" t="str">
        <f t="shared" si="843"/>
        <v/>
      </c>
      <c r="BZ860" s="16" t="str">
        <f t="shared" si="844"/>
        <v/>
      </c>
      <c r="CA860" s="16" t="str">
        <f t="shared" si="844"/>
        <v/>
      </c>
      <c r="CB860" s="16" t="str">
        <f t="shared" si="844"/>
        <v/>
      </c>
      <c r="CC860" s="16" t="str">
        <f t="shared" si="844"/>
        <v/>
      </c>
      <c r="CD860" s="16" t="str">
        <f t="shared" si="844"/>
        <v/>
      </c>
      <c r="CE860" s="16" t="str">
        <f t="shared" si="844"/>
        <v/>
      </c>
      <c r="CF860" s="16" t="str">
        <f t="shared" si="844"/>
        <v/>
      </c>
      <c r="CG860" s="16" t="str">
        <f t="shared" si="844"/>
        <v/>
      </c>
      <c r="CH860" s="66" t="str">
        <f t="shared" si="845"/>
        <v/>
      </c>
      <c r="CI860" s="42" t="str">
        <f t="shared" si="857"/>
        <v/>
      </c>
      <c r="CJ860" s="42" t="str">
        <f t="shared" si="858"/>
        <v/>
      </c>
      <c r="CK860" s="42" t="str">
        <f t="shared" si="859"/>
        <v/>
      </c>
      <c r="CL860" s="42" t="str">
        <f t="shared" si="860"/>
        <v/>
      </c>
      <c r="CM860" s="42" t="str">
        <f t="shared" si="861"/>
        <v/>
      </c>
      <c r="CN860" s="65">
        <f t="shared" si="847"/>
        <v>0</v>
      </c>
      <c r="CO860" s="73"/>
      <c r="CP860" s="41">
        <f t="shared" si="814"/>
        <v>0</v>
      </c>
      <c r="CQ860" s="39">
        <f t="shared" si="815"/>
        <v>0</v>
      </c>
      <c r="CR860" s="40">
        <f t="shared" si="816"/>
        <v>0</v>
      </c>
      <c r="CS860" s="134">
        <f t="shared" si="817"/>
        <v>0</v>
      </c>
      <c r="CT860" s="17"/>
      <c r="CU860" s="129"/>
      <c r="CV860" s="130">
        <f t="shared" si="848"/>
        <v>0</v>
      </c>
      <c r="CW860" s="134">
        <f t="shared" si="849"/>
        <v>0</v>
      </c>
      <c r="CX860" s="131">
        <f>+IF($I$7="SI",'INPUTS Y LISTAS'!$B$31,0)</f>
        <v>0</v>
      </c>
      <c r="CY860" s="132"/>
      <c r="CZ860" s="130">
        <f t="shared" si="850"/>
        <v>0</v>
      </c>
      <c r="DA860" s="134">
        <f t="shared" si="851"/>
        <v>0</v>
      </c>
      <c r="DB860" s="131">
        <f>+IF($I$7="SI",'INPUTS Y LISTAS'!$B$32,0)</f>
        <v>0</v>
      </c>
      <c r="DC860" s="132"/>
      <c r="DD860" s="130">
        <f t="shared" si="852"/>
        <v>0</v>
      </c>
      <c r="DE860" s="134">
        <f t="shared" si="853"/>
        <v>0</v>
      </c>
      <c r="DF860" s="131">
        <f>+IF($I$7="SI",'INPUTS Y LISTAS'!$B$33,0)</f>
        <v>0</v>
      </c>
      <c r="DG860" s="132"/>
      <c r="DH860" s="130">
        <f t="shared" si="854"/>
        <v>0</v>
      </c>
      <c r="DI860" s="134">
        <f t="shared" si="855"/>
        <v>0</v>
      </c>
      <c r="DJ860" s="136">
        <f t="shared" si="856"/>
        <v>0</v>
      </c>
    </row>
    <row r="861" spans="3:114" ht="15.75" hidden="1" outlineLevel="2" x14ac:dyDescent="0.2">
      <c r="C861" s="14">
        <f t="shared" si="807"/>
        <v>847</v>
      </c>
      <c r="D861" s="72"/>
      <c r="E861" s="69">
        <v>1</v>
      </c>
      <c r="F861" s="69"/>
      <c r="G861" s="70"/>
      <c r="H861" s="70"/>
      <c r="I861" s="70"/>
      <c r="J861" s="70"/>
      <c r="K861" s="70"/>
      <c r="L861" s="70"/>
      <c r="M861" s="70"/>
      <c r="N861" s="70"/>
      <c r="O861" s="70"/>
      <c r="P861" s="70"/>
      <c r="Q861" s="70"/>
      <c r="R861" s="70"/>
      <c r="S861" s="70"/>
      <c r="T861" s="70"/>
      <c r="U861" s="70"/>
      <c r="V861" s="70"/>
      <c r="W861" s="70"/>
      <c r="X861" s="70"/>
      <c r="Y861" s="71"/>
      <c r="Z861" s="87" t="s">
        <v>16</v>
      </c>
      <c r="AA861" s="15" t="str">
        <f>IF(G861="","",IF(Z861="SI",G861*(1+'INPUTS Y LISTAS'!$B$15),'Modelo Estadistico'!G861))</f>
        <v/>
      </c>
      <c r="AB861" s="15" t="str">
        <f>IF(H861="","",IF(Z861="SI",H861*(1+'INPUTS Y LISTAS'!$B$15),'Modelo Estadistico'!H861))</f>
        <v/>
      </c>
      <c r="AC861" s="15" t="str">
        <f>IF(I861="","",IF(Z861="SI",I861*(1+'INPUTS Y LISTAS'!$B$15),'Modelo Estadistico'!I861))</f>
        <v/>
      </c>
      <c r="AD861" s="15" t="str">
        <f>IF(J861="","",IF(Z861="SI",J861*(1+'INPUTS Y LISTAS'!$B$15),'Modelo Estadistico'!J861))</f>
        <v/>
      </c>
      <c r="AE861" s="15" t="str">
        <f>IF(K861="","",IF(Z861="SI",K861*(1+'INPUTS Y LISTAS'!$B$15),'Modelo Estadistico'!K861))</f>
        <v/>
      </c>
      <c r="AF861" s="15" t="str">
        <f>IF(L861="","",IF(Z861="SI",L861*(1+'INPUTS Y LISTAS'!$B$15),'Modelo Estadistico'!L861))</f>
        <v/>
      </c>
      <c r="AG861" s="15" t="str">
        <f>IF(M861="","",IF(Z861="SI",M861*(1+'INPUTS Y LISTAS'!$B$15),'Modelo Estadistico'!M861))</f>
        <v/>
      </c>
      <c r="AH861" s="15" t="str">
        <f>IF(N861="","",IF(Z861="SI",N861*(1+'INPUTS Y LISTAS'!$B$15),'Modelo Estadistico'!N861))</f>
        <v/>
      </c>
      <c r="AI861" s="15" t="str">
        <f>IF(O861="","",IF(Z861="SI",O861*(1+'INPUTS Y LISTAS'!$B$15),'Modelo Estadistico'!O861))</f>
        <v/>
      </c>
      <c r="AJ861" s="15" t="str">
        <f>IF(P861="","",IF(Z861="SI",P861*(1+'INPUTS Y LISTAS'!$B$15),'Modelo Estadistico'!P861))</f>
        <v/>
      </c>
      <c r="AK861" s="15" t="str">
        <f>IF(Q861="","",IF(Z861="SI",Q861*(1+'INPUTS Y LISTAS'!$B$15),'Modelo Estadistico'!Q861))</f>
        <v/>
      </c>
      <c r="AL861" s="15" t="str">
        <f>IF(R861="","",IF(Z861="SI",R861*(1+'INPUTS Y LISTAS'!$B$15),'Modelo Estadistico'!R861))</f>
        <v/>
      </c>
      <c r="AM861" s="15" t="str">
        <f>IF(S861="","",IF(Z861="SI",S861*(1+'INPUTS Y LISTAS'!$B$15),'Modelo Estadistico'!S861))</f>
        <v/>
      </c>
      <c r="AN861" s="15" t="str">
        <f>IF(T861="","",IF(Z861="SI",T861*(1+'INPUTS Y LISTAS'!$B$15),'Modelo Estadistico'!T861))</f>
        <v/>
      </c>
      <c r="AO861" s="15" t="str">
        <f>IF(U861="","",IF(Z861="SI",U861*(1+'INPUTS Y LISTAS'!$B$15),'Modelo Estadistico'!U861))</f>
        <v/>
      </c>
      <c r="AP861" s="15" t="str">
        <f>IF(V861="","",IF(Z861="SI",V861*(1+'INPUTS Y LISTAS'!$B$15),'Modelo Estadistico'!V861))</f>
        <v/>
      </c>
      <c r="AQ861" s="15" t="str">
        <f>IF(W861="","",IF(Z861="SI",W861*(1+'INPUTS Y LISTAS'!$B$15),'Modelo Estadistico'!W861))</f>
        <v/>
      </c>
      <c r="AR861" s="15" t="str">
        <f>IF(X861="","",IF(Z861="SI",X861*(1+'INPUTS Y LISTAS'!$B$15),'Modelo Estadistico'!X861))</f>
        <v/>
      </c>
      <c r="AS861" s="71"/>
      <c r="AT861" s="29" t="str">
        <f t="shared" si="810"/>
        <v/>
      </c>
      <c r="AU861" s="15" t="str">
        <f t="shared" si="811"/>
        <v/>
      </c>
      <c r="AV861" s="15" t="str">
        <f t="shared" si="812"/>
        <v/>
      </c>
      <c r="AW861" s="30" t="str">
        <f t="shared" si="813"/>
        <v/>
      </c>
      <c r="AX861" s="28" t="str">
        <f t="shared" si="846"/>
        <v/>
      </c>
      <c r="AY861" s="16" t="str">
        <f t="shared" si="818"/>
        <v/>
      </c>
      <c r="AZ861" s="16" t="str">
        <f t="shared" si="819"/>
        <v/>
      </c>
      <c r="BA861" s="16" t="str">
        <f t="shared" si="820"/>
        <v/>
      </c>
      <c r="BB861" s="16" t="str">
        <f t="shared" si="821"/>
        <v/>
      </c>
      <c r="BC861" s="16" t="str">
        <f t="shared" si="822"/>
        <v/>
      </c>
      <c r="BD861" s="16" t="str">
        <f t="shared" si="823"/>
        <v/>
      </c>
      <c r="BE861" s="16" t="str">
        <f t="shared" si="824"/>
        <v/>
      </c>
      <c r="BF861" s="16" t="str">
        <f t="shared" si="825"/>
        <v/>
      </c>
      <c r="BG861" s="16" t="str">
        <f t="shared" si="826"/>
        <v/>
      </c>
      <c r="BH861" s="16" t="str">
        <f t="shared" si="827"/>
        <v/>
      </c>
      <c r="BI861" s="16" t="str">
        <f t="shared" si="828"/>
        <v/>
      </c>
      <c r="BJ861" s="16" t="str">
        <f t="shared" si="829"/>
        <v/>
      </c>
      <c r="BK861" s="16" t="str">
        <f t="shared" si="830"/>
        <v/>
      </c>
      <c r="BL861" s="16" t="str">
        <f t="shared" si="831"/>
        <v/>
      </c>
      <c r="BM861" s="16"/>
      <c r="BN861" s="16" t="str">
        <f t="shared" si="832"/>
        <v/>
      </c>
      <c r="BO861" s="16" t="str">
        <f t="shared" si="833"/>
        <v/>
      </c>
      <c r="BP861" s="28" t="str">
        <f t="shared" si="834"/>
        <v/>
      </c>
      <c r="BQ861" s="16" t="str">
        <f t="shared" si="835"/>
        <v/>
      </c>
      <c r="BR861" s="16" t="str">
        <f t="shared" si="836"/>
        <v/>
      </c>
      <c r="BS861" s="16" t="str">
        <f t="shared" si="837"/>
        <v/>
      </c>
      <c r="BT861" s="16" t="str">
        <f t="shared" si="838"/>
        <v/>
      </c>
      <c r="BU861" s="16" t="str">
        <f t="shared" si="839"/>
        <v/>
      </c>
      <c r="BV861" s="16" t="str">
        <f t="shared" si="840"/>
        <v/>
      </c>
      <c r="BW861" s="16" t="str">
        <f t="shared" si="841"/>
        <v/>
      </c>
      <c r="BX861" s="16" t="str">
        <f t="shared" si="842"/>
        <v/>
      </c>
      <c r="BY861" s="16" t="str">
        <f t="shared" si="843"/>
        <v/>
      </c>
      <c r="BZ861" s="16" t="str">
        <f t="shared" si="844"/>
        <v/>
      </c>
      <c r="CA861" s="16" t="str">
        <f t="shared" si="844"/>
        <v/>
      </c>
      <c r="CB861" s="16" t="str">
        <f t="shared" si="844"/>
        <v/>
      </c>
      <c r="CC861" s="16" t="str">
        <f t="shared" si="844"/>
        <v/>
      </c>
      <c r="CD861" s="16" t="str">
        <f t="shared" si="844"/>
        <v/>
      </c>
      <c r="CE861" s="16" t="str">
        <f t="shared" si="844"/>
        <v/>
      </c>
      <c r="CF861" s="16" t="str">
        <f t="shared" si="844"/>
        <v/>
      </c>
      <c r="CG861" s="16" t="str">
        <f t="shared" si="844"/>
        <v/>
      </c>
      <c r="CH861" s="66" t="str">
        <f t="shared" si="845"/>
        <v/>
      </c>
      <c r="CI861" s="42" t="str">
        <f t="shared" si="857"/>
        <v/>
      </c>
      <c r="CJ861" s="42" t="str">
        <f t="shared" si="858"/>
        <v/>
      </c>
      <c r="CK861" s="42" t="str">
        <f t="shared" si="859"/>
        <v/>
      </c>
      <c r="CL861" s="42" t="str">
        <f t="shared" si="860"/>
        <v/>
      </c>
      <c r="CM861" s="42" t="str">
        <f t="shared" si="861"/>
        <v/>
      </c>
      <c r="CN861" s="65">
        <f t="shared" si="847"/>
        <v>0</v>
      </c>
      <c r="CO861" s="73"/>
      <c r="CP861" s="41">
        <f t="shared" si="814"/>
        <v>0</v>
      </c>
      <c r="CQ861" s="39">
        <f t="shared" si="815"/>
        <v>0</v>
      </c>
      <c r="CR861" s="40">
        <f t="shared" si="816"/>
        <v>0</v>
      </c>
      <c r="CS861" s="134">
        <f t="shared" si="817"/>
        <v>0</v>
      </c>
      <c r="CT861" s="17"/>
      <c r="CU861" s="129"/>
      <c r="CV861" s="130">
        <f t="shared" si="848"/>
        <v>0</v>
      </c>
      <c r="CW861" s="134">
        <f t="shared" si="849"/>
        <v>0</v>
      </c>
      <c r="CX861" s="131">
        <f>+IF($I$7="SI",'INPUTS Y LISTAS'!$B$31,0)</f>
        <v>0</v>
      </c>
      <c r="CY861" s="132"/>
      <c r="CZ861" s="130">
        <f t="shared" si="850"/>
        <v>0</v>
      </c>
      <c r="DA861" s="134">
        <f t="shared" si="851"/>
        <v>0</v>
      </c>
      <c r="DB861" s="131">
        <f>+IF($I$7="SI",'INPUTS Y LISTAS'!$B$32,0)</f>
        <v>0</v>
      </c>
      <c r="DC861" s="132"/>
      <c r="DD861" s="130">
        <f t="shared" si="852"/>
        <v>0</v>
      </c>
      <c r="DE861" s="134">
        <f t="shared" si="853"/>
        <v>0</v>
      </c>
      <c r="DF861" s="131">
        <f>+IF($I$7="SI",'INPUTS Y LISTAS'!$B$33,0)</f>
        <v>0</v>
      </c>
      <c r="DG861" s="132"/>
      <c r="DH861" s="130">
        <f t="shared" si="854"/>
        <v>0</v>
      </c>
      <c r="DI861" s="134">
        <f t="shared" si="855"/>
        <v>0</v>
      </c>
      <c r="DJ861" s="136">
        <f t="shared" si="856"/>
        <v>0</v>
      </c>
    </row>
    <row r="862" spans="3:114" ht="15.75" hidden="1" outlineLevel="2" x14ac:dyDescent="0.2">
      <c r="C862" s="14">
        <f t="shared" si="807"/>
        <v>848</v>
      </c>
      <c r="D862" s="72"/>
      <c r="E862" s="69">
        <v>1</v>
      </c>
      <c r="F862" s="69"/>
      <c r="G862" s="70"/>
      <c r="H862" s="70"/>
      <c r="I862" s="70"/>
      <c r="J862" s="70"/>
      <c r="K862" s="70"/>
      <c r="L862" s="70"/>
      <c r="M862" s="70"/>
      <c r="N862" s="70"/>
      <c r="O862" s="70"/>
      <c r="P862" s="70"/>
      <c r="Q862" s="70"/>
      <c r="R862" s="70"/>
      <c r="S862" s="70"/>
      <c r="T862" s="70"/>
      <c r="U862" s="70"/>
      <c r="V862" s="70"/>
      <c r="W862" s="70"/>
      <c r="X862" s="70"/>
      <c r="Y862" s="71"/>
      <c r="Z862" s="87" t="s">
        <v>16</v>
      </c>
      <c r="AA862" s="15" t="str">
        <f>IF(G862="","",IF(Z862="SI",G862*(1+'INPUTS Y LISTAS'!$B$15),'Modelo Estadistico'!G862))</f>
        <v/>
      </c>
      <c r="AB862" s="15" t="str">
        <f>IF(H862="","",IF(Z862="SI",H862*(1+'INPUTS Y LISTAS'!$B$15),'Modelo Estadistico'!H862))</f>
        <v/>
      </c>
      <c r="AC862" s="15" t="str">
        <f>IF(I862="","",IF(Z862="SI",I862*(1+'INPUTS Y LISTAS'!$B$15),'Modelo Estadistico'!I862))</f>
        <v/>
      </c>
      <c r="AD862" s="15" t="str">
        <f>IF(J862="","",IF(Z862="SI",J862*(1+'INPUTS Y LISTAS'!$B$15),'Modelo Estadistico'!J862))</f>
        <v/>
      </c>
      <c r="AE862" s="15" t="str">
        <f>IF(K862="","",IF(Z862="SI",K862*(1+'INPUTS Y LISTAS'!$B$15),'Modelo Estadistico'!K862))</f>
        <v/>
      </c>
      <c r="AF862" s="15" t="str">
        <f>IF(L862="","",IF(Z862="SI",L862*(1+'INPUTS Y LISTAS'!$B$15),'Modelo Estadistico'!L862))</f>
        <v/>
      </c>
      <c r="AG862" s="15" t="str">
        <f>IF(M862="","",IF(Z862="SI",M862*(1+'INPUTS Y LISTAS'!$B$15),'Modelo Estadistico'!M862))</f>
        <v/>
      </c>
      <c r="AH862" s="15" t="str">
        <f>IF(N862="","",IF(Z862="SI",N862*(1+'INPUTS Y LISTAS'!$B$15),'Modelo Estadistico'!N862))</f>
        <v/>
      </c>
      <c r="AI862" s="15" t="str">
        <f>IF(O862="","",IF(Z862="SI",O862*(1+'INPUTS Y LISTAS'!$B$15),'Modelo Estadistico'!O862))</f>
        <v/>
      </c>
      <c r="AJ862" s="15" t="str">
        <f>IF(P862="","",IF(Z862="SI",P862*(1+'INPUTS Y LISTAS'!$B$15),'Modelo Estadistico'!P862))</f>
        <v/>
      </c>
      <c r="AK862" s="15" t="str">
        <f>IF(Q862="","",IF(Z862="SI",Q862*(1+'INPUTS Y LISTAS'!$B$15),'Modelo Estadistico'!Q862))</f>
        <v/>
      </c>
      <c r="AL862" s="15" t="str">
        <f>IF(R862="","",IF(Z862="SI",R862*(1+'INPUTS Y LISTAS'!$B$15),'Modelo Estadistico'!R862))</f>
        <v/>
      </c>
      <c r="AM862" s="15" t="str">
        <f>IF(S862="","",IF(Z862="SI",S862*(1+'INPUTS Y LISTAS'!$B$15),'Modelo Estadistico'!S862))</f>
        <v/>
      </c>
      <c r="AN862" s="15" t="str">
        <f>IF(T862="","",IF(Z862="SI",T862*(1+'INPUTS Y LISTAS'!$B$15),'Modelo Estadistico'!T862))</f>
        <v/>
      </c>
      <c r="AO862" s="15" t="str">
        <f>IF(U862="","",IF(Z862="SI",U862*(1+'INPUTS Y LISTAS'!$B$15),'Modelo Estadistico'!U862))</f>
        <v/>
      </c>
      <c r="AP862" s="15" t="str">
        <f>IF(V862="","",IF(Z862="SI",V862*(1+'INPUTS Y LISTAS'!$B$15),'Modelo Estadistico'!V862))</f>
        <v/>
      </c>
      <c r="AQ862" s="15" t="str">
        <f>IF(W862="","",IF(Z862="SI",W862*(1+'INPUTS Y LISTAS'!$B$15),'Modelo Estadistico'!W862))</f>
        <v/>
      </c>
      <c r="AR862" s="15" t="str">
        <f>IF(X862="","",IF(Z862="SI",X862*(1+'INPUTS Y LISTAS'!$B$15),'Modelo Estadistico'!X862))</f>
        <v/>
      </c>
      <c r="AS862" s="71"/>
      <c r="AT862" s="29" t="str">
        <f t="shared" si="810"/>
        <v/>
      </c>
      <c r="AU862" s="15" t="str">
        <f t="shared" si="811"/>
        <v/>
      </c>
      <c r="AV862" s="15" t="str">
        <f t="shared" si="812"/>
        <v/>
      </c>
      <c r="AW862" s="30" t="str">
        <f t="shared" si="813"/>
        <v/>
      </c>
      <c r="AX862" s="28" t="str">
        <f t="shared" si="846"/>
        <v/>
      </c>
      <c r="AY862" s="16" t="str">
        <f t="shared" si="818"/>
        <v/>
      </c>
      <c r="AZ862" s="16" t="str">
        <f t="shared" si="819"/>
        <v/>
      </c>
      <c r="BA862" s="16" t="str">
        <f t="shared" si="820"/>
        <v/>
      </c>
      <c r="BB862" s="16" t="str">
        <f t="shared" si="821"/>
        <v/>
      </c>
      <c r="BC862" s="16" t="str">
        <f t="shared" si="822"/>
        <v/>
      </c>
      <c r="BD862" s="16" t="str">
        <f t="shared" si="823"/>
        <v/>
      </c>
      <c r="BE862" s="16" t="str">
        <f t="shared" si="824"/>
        <v/>
      </c>
      <c r="BF862" s="16" t="str">
        <f t="shared" si="825"/>
        <v/>
      </c>
      <c r="BG862" s="16" t="str">
        <f t="shared" si="826"/>
        <v/>
      </c>
      <c r="BH862" s="16" t="str">
        <f t="shared" si="827"/>
        <v/>
      </c>
      <c r="BI862" s="16" t="str">
        <f t="shared" si="828"/>
        <v/>
      </c>
      <c r="BJ862" s="16" t="str">
        <f t="shared" si="829"/>
        <v/>
      </c>
      <c r="BK862" s="16" t="str">
        <f t="shared" si="830"/>
        <v/>
      </c>
      <c r="BL862" s="16" t="str">
        <f t="shared" si="831"/>
        <v/>
      </c>
      <c r="BM862" s="16"/>
      <c r="BN862" s="16" t="str">
        <f t="shared" si="832"/>
        <v/>
      </c>
      <c r="BO862" s="16" t="str">
        <f t="shared" si="833"/>
        <v/>
      </c>
      <c r="BP862" s="28" t="str">
        <f t="shared" si="834"/>
        <v/>
      </c>
      <c r="BQ862" s="16" t="str">
        <f t="shared" si="835"/>
        <v/>
      </c>
      <c r="BR862" s="16" t="str">
        <f t="shared" si="836"/>
        <v/>
      </c>
      <c r="BS862" s="16" t="str">
        <f t="shared" si="837"/>
        <v/>
      </c>
      <c r="BT862" s="16" t="str">
        <f t="shared" si="838"/>
        <v/>
      </c>
      <c r="BU862" s="16" t="str">
        <f t="shared" si="839"/>
        <v/>
      </c>
      <c r="BV862" s="16" t="str">
        <f t="shared" si="840"/>
        <v/>
      </c>
      <c r="BW862" s="16" t="str">
        <f t="shared" si="841"/>
        <v/>
      </c>
      <c r="BX862" s="16" t="str">
        <f t="shared" si="842"/>
        <v/>
      </c>
      <c r="BY862" s="16" t="str">
        <f t="shared" si="843"/>
        <v/>
      </c>
      <c r="BZ862" s="16" t="str">
        <f t="shared" si="844"/>
        <v/>
      </c>
      <c r="CA862" s="16" t="str">
        <f t="shared" si="844"/>
        <v/>
      </c>
      <c r="CB862" s="16" t="str">
        <f t="shared" si="844"/>
        <v/>
      </c>
      <c r="CC862" s="16" t="str">
        <f t="shared" si="844"/>
        <v/>
      </c>
      <c r="CD862" s="16" t="str">
        <f t="shared" si="844"/>
        <v/>
      </c>
      <c r="CE862" s="16" t="str">
        <f t="shared" si="844"/>
        <v/>
      </c>
      <c r="CF862" s="16" t="str">
        <f t="shared" si="844"/>
        <v/>
      </c>
      <c r="CG862" s="16" t="str">
        <f t="shared" si="844"/>
        <v/>
      </c>
      <c r="CH862" s="66" t="str">
        <f t="shared" si="845"/>
        <v/>
      </c>
      <c r="CI862" s="42" t="str">
        <f t="shared" si="857"/>
        <v/>
      </c>
      <c r="CJ862" s="42" t="str">
        <f t="shared" si="858"/>
        <v/>
      </c>
      <c r="CK862" s="42" t="str">
        <f t="shared" si="859"/>
        <v/>
      </c>
      <c r="CL862" s="42" t="str">
        <f t="shared" si="860"/>
        <v/>
      </c>
      <c r="CM862" s="42" t="str">
        <f t="shared" si="861"/>
        <v/>
      </c>
      <c r="CN862" s="65">
        <f t="shared" si="847"/>
        <v>0</v>
      </c>
      <c r="CO862" s="73"/>
      <c r="CP862" s="41">
        <f t="shared" si="814"/>
        <v>0</v>
      </c>
      <c r="CQ862" s="39">
        <f t="shared" si="815"/>
        <v>0</v>
      </c>
      <c r="CR862" s="40">
        <f t="shared" si="816"/>
        <v>0</v>
      </c>
      <c r="CS862" s="134">
        <f t="shared" si="817"/>
        <v>0</v>
      </c>
      <c r="CT862" s="17"/>
      <c r="CU862" s="129"/>
      <c r="CV862" s="130">
        <f t="shared" si="848"/>
        <v>0</v>
      </c>
      <c r="CW862" s="134">
        <f t="shared" si="849"/>
        <v>0</v>
      </c>
      <c r="CX862" s="131">
        <f>+IF($I$7="SI",'INPUTS Y LISTAS'!$B$31,0)</f>
        <v>0</v>
      </c>
      <c r="CY862" s="132"/>
      <c r="CZ862" s="130">
        <f t="shared" si="850"/>
        <v>0</v>
      </c>
      <c r="DA862" s="134">
        <f t="shared" si="851"/>
        <v>0</v>
      </c>
      <c r="DB862" s="131">
        <f>+IF($I$7="SI",'INPUTS Y LISTAS'!$B$32,0)</f>
        <v>0</v>
      </c>
      <c r="DC862" s="132"/>
      <c r="DD862" s="130">
        <f t="shared" si="852"/>
        <v>0</v>
      </c>
      <c r="DE862" s="134">
        <f t="shared" si="853"/>
        <v>0</v>
      </c>
      <c r="DF862" s="131">
        <f>+IF($I$7="SI",'INPUTS Y LISTAS'!$B$33,0)</f>
        <v>0</v>
      </c>
      <c r="DG862" s="132"/>
      <c r="DH862" s="130">
        <f t="shared" si="854"/>
        <v>0</v>
      </c>
      <c r="DI862" s="134">
        <f t="shared" si="855"/>
        <v>0</v>
      </c>
      <c r="DJ862" s="136">
        <f t="shared" si="856"/>
        <v>0</v>
      </c>
    </row>
    <row r="863" spans="3:114" ht="15.75" hidden="1" outlineLevel="2" x14ac:dyDescent="0.2">
      <c r="C863" s="14">
        <f t="shared" si="807"/>
        <v>849</v>
      </c>
      <c r="D863" s="72"/>
      <c r="E863" s="69">
        <v>1</v>
      </c>
      <c r="F863" s="69"/>
      <c r="G863" s="70"/>
      <c r="H863" s="70"/>
      <c r="I863" s="70"/>
      <c r="J863" s="70"/>
      <c r="K863" s="70"/>
      <c r="L863" s="70"/>
      <c r="M863" s="70"/>
      <c r="N863" s="70"/>
      <c r="O863" s="70"/>
      <c r="P863" s="70"/>
      <c r="Q863" s="70"/>
      <c r="R863" s="70"/>
      <c r="S863" s="70"/>
      <c r="T863" s="70"/>
      <c r="U863" s="70"/>
      <c r="V863" s="70"/>
      <c r="W863" s="70"/>
      <c r="X863" s="70"/>
      <c r="Y863" s="71"/>
      <c r="Z863" s="87" t="s">
        <v>16</v>
      </c>
      <c r="AA863" s="15" t="str">
        <f>IF(G863="","",IF(Z863="SI",G863*(1+'INPUTS Y LISTAS'!$B$15),'Modelo Estadistico'!G863))</f>
        <v/>
      </c>
      <c r="AB863" s="15" t="str">
        <f>IF(H863="","",IF(Z863="SI",H863*(1+'INPUTS Y LISTAS'!$B$15),'Modelo Estadistico'!H863))</f>
        <v/>
      </c>
      <c r="AC863" s="15" t="str">
        <f>IF(I863="","",IF(Z863="SI",I863*(1+'INPUTS Y LISTAS'!$B$15),'Modelo Estadistico'!I863))</f>
        <v/>
      </c>
      <c r="AD863" s="15" t="str">
        <f>IF(J863="","",IF(Z863="SI",J863*(1+'INPUTS Y LISTAS'!$B$15),'Modelo Estadistico'!J863))</f>
        <v/>
      </c>
      <c r="AE863" s="15" t="str">
        <f>IF(K863="","",IF(Z863="SI",K863*(1+'INPUTS Y LISTAS'!$B$15),'Modelo Estadistico'!K863))</f>
        <v/>
      </c>
      <c r="AF863" s="15" t="str">
        <f>IF(L863="","",IF(Z863="SI",L863*(1+'INPUTS Y LISTAS'!$B$15),'Modelo Estadistico'!L863))</f>
        <v/>
      </c>
      <c r="AG863" s="15" t="str">
        <f>IF(M863="","",IF(Z863="SI",M863*(1+'INPUTS Y LISTAS'!$B$15),'Modelo Estadistico'!M863))</f>
        <v/>
      </c>
      <c r="AH863" s="15" t="str">
        <f>IF(N863="","",IF(Z863="SI",N863*(1+'INPUTS Y LISTAS'!$B$15),'Modelo Estadistico'!N863))</f>
        <v/>
      </c>
      <c r="AI863" s="15" t="str">
        <f>IF(O863="","",IF(Z863="SI",O863*(1+'INPUTS Y LISTAS'!$B$15),'Modelo Estadistico'!O863))</f>
        <v/>
      </c>
      <c r="AJ863" s="15" t="str">
        <f>IF(P863="","",IF(Z863="SI",P863*(1+'INPUTS Y LISTAS'!$B$15),'Modelo Estadistico'!P863))</f>
        <v/>
      </c>
      <c r="AK863" s="15" t="str">
        <f>IF(Q863="","",IF(Z863="SI",Q863*(1+'INPUTS Y LISTAS'!$B$15),'Modelo Estadistico'!Q863))</f>
        <v/>
      </c>
      <c r="AL863" s="15" t="str">
        <f>IF(R863="","",IF(Z863="SI",R863*(1+'INPUTS Y LISTAS'!$B$15),'Modelo Estadistico'!R863))</f>
        <v/>
      </c>
      <c r="AM863" s="15" t="str">
        <f>IF(S863="","",IF(Z863="SI",S863*(1+'INPUTS Y LISTAS'!$B$15),'Modelo Estadistico'!S863))</f>
        <v/>
      </c>
      <c r="AN863" s="15" t="str">
        <f>IF(T863="","",IF(Z863="SI",T863*(1+'INPUTS Y LISTAS'!$B$15),'Modelo Estadistico'!T863))</f>
        <v/>
      </c>
      <c r="AO863" s="15" t="str">
        <f>IF(U863="","",IF(Z863="SI",U863*(1+'INPUTS Y LISTAS'!$B$15),'Modelo Estadistico'!U863))</f>
        <v/>
      </c>
      <c r="AP863" s="15" t="str">
        <f>IF(V863="","",IF(Z863="SI",V863*(1+'INPUTS Y LISTAS'!$B$15),'Modelo Estadistico'!V863))</f>
        <v/>
      </c>
      <c r="AQ863" s="15" t="str">
        <f>IF(W863="","",IF(Z863="SI",W863*(1+'INPUTS Y LISTAS'!$B$15),'Modelo Estadistico'!W863))</f>
        <v/>
      </c>
      <c r="AR863" s="15" t="str">
        <f>IF(X863="","",IF(Z863="SI",X863*(1+'INPUTS Y LISTAS'!$B$15),'Modelo Estadistico'!X863))</f>
        <v/>
      </c>
      <c r="AS863" s="71"/>
      <c r="AT863" s="29" t="str">
        <f t="shared" si="810"/>
        <v/>
      </c>
      <c r="AU863" s="15" t="str">
        <f t="shared" si="811"/>
        <v/>
      </c>
      <c r="AV863" s="15" t="str">
        <f t="shared" si="812"/>
        <v/>
      </c>
      <c r="AW863" s="30" t="str">
        <f t="shared" si="813"/>
        <v/>
      </c>
      <c r="AX863" s="28" t="str">
        <f t="shared" si="846"/>
        <v/>
      </c>
      <c r="AY863" s="16" t="str">
        <f t="shared" si="818"/>
        <v/>
      </c>
      <c r="AZ863" s="16" t="str">
        <f t="shared" si="819"/>
        <v/>
      </c>
      <c r="BA863" s="16" t="str">
        <f t="shared" si="820"/>
        <v/>
      </c>
      <c r="BB863" s="16" t="str">
        <f t="shared" si="821"/>
        <v/>
      </c>
      <c r="BC863" s="16" t="str">
        <f t="shared" si="822"/>
        <v/>
      </c>
      <c r="BD863" s="16" t="str">
        <f t="shared" si="823"/>
        <v/>
      </c>
      <c r="BE863" s="16" t="str">
        <f t="shared" si="824"/>
        <v/>
      </c>
      <c r="BF863" s="16" t="str">
        <f t="shared" si="825"/>
        <v/>
      </c>
      <c r="BG863" s="16" t="str">
        <f t="shared" si="826"/>
        <v/>
      </c>
      <c r="BH863" s="16" t="str">
        <f t="shared" si="827"/>
        <v/>
      </c>
      <c r="BI863" s="16" t="str">
        <f t="shared" si="828"/>
        <v/>
      </c>
      <c r="BJ863" s="16" t="str">
        <f t="shared" si="829"/>
        <v/>
      </c>
      <c r="BK863" s="16" t="str">
        <f t="shared" si="830"/>
        <v/>
      </c>
      <c r="BL863" s="16" t="str">
        <f t="shared" si="831"/>
        <v/>
      </c>
      <c r="BM863" s="16"/>
      <c r="BN863" s="16" t="str">
        <f t="shared" si="832"/>
        <v/>
      </c>
      <c r="BO863" s="16" t="str">
        <f t="shared" si="833"/>
        <v/>
      </c>
      <c r="BP863" s="28" t="str">
        <f t="shared" si="834"/>
        <v/>
      </c>
      <c r="BQ863" s="16" t="str">
        <f t="shared" si="835"/>
        <v/>
      </c>
      <c r="BR863" s="16" t="str">
        <f t="shared" si="836"/>
        <v/>
      </c>
      <c r="BS863" s="16" t="str">
        <f t="shared" si="837"/>
        <v/>
      </c>
      <c r="BT863" s="16" t="str">
        <f t="shared" si="838"/>
        <v/>
      </c>
      <c r="BU863" s="16" t="str">
        <f t="shared" si="839"/>
        <v/>
      </c>
      <c r="BV863" s="16" t="str">
        <f t="shared" si="840"/>
        <v/>
      </c>
      <c r="BW863" s="16" t="str">
        <f t="shared" si="841"/>
        <v/>
      </c>
      <c r="BX863" s="16" t="str">
        <f t="shared" si="842"/>
        <v/>
      </c>
      <c r="BY863" s="16" t="str">
        <f t="shared" si="843"/>
        <v/>
      </c>
      <c r="BZ863" s="16" t="str">
        <f t="shared" si="844"/>
        <v/>
      </c>
      <c r="CA863" s="16" t="str">
        <f t="shared" si="844"/>
        <v/>
      </c>
      <c r="CB863" s="16" t="str">
        <f t="shared" si="844"/>
        <v/>
      </c>
      <c r="CC863" s="16" t="str">
        <f t="shared" si="844"/>
        <v/>
      </c>
      <c r="CD863" s="16" t="str">
        <f t="shared" si="844"/>
        <v/>
      </c>
      <c r="CE863" s="16" t="str">
        <f t="shared" si="844"/>
        <v/>
      </c>
      <c r="CF863" s="16" t="str">
        <f t="shared" si="844"/>
        <v/>
      </c>
      <c r="CG863" s="16" t="str">
        <f t="shared" si="844"/>
        <v/>
      </c>
      <c r="CH863" s="66" t="str">
        <f t="shared" si="845"/>
        <v/>
      </c>
      <c r="CI863" s="42" t="str">
        <f t="shared" si="857"/>
        <v/>
      </c>
      <c r="CJ863" s="42" t="str">
        <f t="shared" si="858"/>
        <v/>
      </c>
      <c r="CK863" s="42" t="str">
        <f t="shared" si="859"/>
        <v/>
      </c>
      <c r="CL863" s="42" t="str">
        <f t="shared" si="860"/>
        <v/>
      </c>
      <c r="CM863" s="42" t="str">
        <f t="shared" si="861"/>
        <v/>
      </c>
      <c r="CN863" s="65">
        <f t="shared" si="847"/>
        <v>0</v>
      </c>
      <c r="CO863" s="73"/>
      <c r="CP863" s="41">
        <f t="shared" si="814"/>
        <v>0</v>
      </c>
      <c r="CQ863" s="39">
        <f t="shared" si="815"/>
        <v>0</v>
      </c>
      <c r="CR863" s="40">
        <f t="shared" si="816"/>
        <v>0</v>
      </c>
      <c r="CS863" s="134">
        <f t="shared" si="817"/>
        <v>0</v>
      </c>
      <c r="CT863" s="17"/>
      <c r="CU863" s="129"/>
      <c r="CV863" s="130">
        <f t="shared" si="848"/>
        <v>0</v>
      </c>
      <c r="CW863" s="134">
        <f t="shared" si="849"/>
        <v>0</v>
      </c>
      <c r="CX863" s="131">
        <f>+IF($I$7="SI",'INPUTS Y LISTAS'!$B$31,0)</f>
        <v>0</v>
      </c>
      <c r="CY863" s="132"/>
      <c r="CZ863" s="130">
        <f t="shared" si="850"/>
        <v>0</v>
      </c>
      <c r="DA863" s="134">
        <f t="shared" si="851"/>
        <v>0</v>
      </c>
      <c r="DB863" s="131">
        <f>+IF($I$7="SI",'INPUTS Y LISTAS'!$B$32,0)</f>
        <v>0</v>
      </c>
      <c r="DC863" s="132"/>
      <c r="DD863" s="130">
        <f t="shared" si="852"/>
        <v>0</v>
      </c>
      <c r="DE863" s="134">
        <f t="shared" si="853"/>
        <v>0</v>
      </c>
      <c r="DF863" s="131">
        <f>+IF($I$7="SI",'INPUTS Y LISTAS'!$B$33,0)</f>
        <v>0</v>
      </c>
      <c r="DG863" s="132"/>
      <c r="DH863" s="130">
        <f t="shared" si="854"/>
        <v>0</v>
      </c>
      <c r="DI863" s="134">
        <f t="shared" si="855"/>
        <v>0</v>
      </c>
      <c r="DJ863" s="136">
        <f t="shared" si="856"/>
        <v>0</v>
      </c>
    </row>
    <row r="864" spans="3:114" ht="15.75" hidden="1" outlineLevel="2" x14ac:dyDescent="0.2">
      <c r="C864" s="14">
        <f t="shared" si="807"/>
        <v>850</v>
      </c>
      <c r="D864" s="72"/>
      <c r="E864" s="69">
        <v>1</v>
      </c>
      <c r="F864" s="69"/>
      <c r="G864" s="70"/>
      <c r="H864" s="70"/>
      <c r="I864" s="70"/>
      <c r="J864" s="70"/>
      <c r="K864" s="70"/>
      <c r="L864" s="70"/>
      <c r="M864" s="70"/>
      <c r="N864" s="70"/>
      <c r="O864" s="70"/>
      <c r="P864" s="70"/>
      <c r="Q864" s="70"/>
      <c r="R864" s="70"/>
      <c r="S864" s="70"/>
      <c r="T864" s="70"/>
      <c r="U864" s="70"/>
      <c r="V864" s="70"/>
      <c r="W864" s="70"/>
      <c r="X864" s="70"/>
      <c r="Y864" s="71"/>
      <c r="Z864" s="87" t="s">
        <v>16</v>
      </c>
      <c r="AA864" s="15" t="str">
        <f>IF(G864="","",IF(Z864="SI",G864*(1+'INPUTS Y LISTAS'!$B$15),'Modelo Estadistico'!G864))</f>
        <v/>
      </c>
      <c r="AB864" s="15" t="str">
        <f>IF(H864="","",IF(Z864="SI",H864*(1+'INPUTS Y LISTAS'!$B$15),'Modelo Estadistico'!H864))</f>
        <v/>
      </c>
      <c r="AC864" s="15" t="str">
        <f>IF(I864="","",IF(Z864="SI",I864*(1+'INPUTS Y LISTAS'!$B$15),'Modelo Estadistico'!I864))</f>
        <v/>
      </c>
      <c r="AD864" s="15" t="str">
        <f>IF(J864="","",IF(Z864="SI",J864*(1+'INPUTS Y LISTAS'!$B$15),'Modelo Estadistico'!J864))</f>
        <v/>
      </c>
      <c r="AE864" s="15" t="str">
        <f>IF(K864="","",IF(Z864="SI",K864*(1+'INPUTS Y LISTAS'!$B$15),'Modelo Estadistico'!K864))</f>
        <v/>
      </c>
      <c r="AF864" s="15" t="str">
        <f>IF(L864="","",IF(Z864="SI",L864*(1+'INPUTS Y LISTAS'!$B$15),'Modelo Estadistico'!L864))</f>
        <v/>
      </c>
      <c r="AG864" s="15" t="str">
        <f>IF(M864="","",IF(Z864="SI",M864*(1+'INPUTS Y LISTAS'!$B$15),'Modelo Estadistico'!M864))</f>
        <v/>
      </c>
      <c r="AH864" s="15" t="str">
        <f>IF(N864="","",IF(Z864="SI",N864*(1+'INPUTS Y LISTAS'!$B$15),'Modelo Estadistico'!N864))</f>
        <v/>
      </c>
      <c r="AI864" s="15" t="str">
        <f>IF(O864="","",IF(Z864="SI",O864*(1+'INPUTS Y LISTAS'!$B$15),'Modelo Estadistico'!O864))</f>
        <v/>
      </c>
      <c r="AJ864" s="15" t="str">
        <f>IF(P864="","",IF(Z864="SI",P864*(1+'INPUTS Y LISTAS'!$B$15),'Modelo Estadistico'!P864))</f>
        <v/>
      </c>
      <c r="AK864" s="15" t="str">
        <f>IF(Q864="","",IF(Z864="SI",Q864*(1+'INPUTS Y LISTAS'!$B$15),'Modelo Estadistico'!Q864))</f>
        <v/>
      </c>
      <c r="AL864" s="15" t="str">
        <f>IF(R864="","",IF(Z864="SI",R864*(1+'INPUTS Y LISTAS'!$B$15),'Modelo Estadistico'!R864))</f>
        <v/>
      </c>
      <c r="AM864" s="15" t="str">
        <f>IF(S864="","",IF(Z864="SI",S864*(1+'INPUTS Y LISTAS'!$B$15),'Modelo Estadistico'!S864))</f>
        <v/>
      </c>
      <c r="AN864" s="15" t="str">
        <f>IF(T864="","",IF(Z864="SI",T864*(1+'INPUTS Y LISTAS'!$B$15),'Modelo Estadistico'!T864))</f>
        <v/>
      </c>
      <c r="AO864" s="15" t="str">
        <f>IF(U864="","",IF(Z864="SI",U864*(1+'INPUTS Y LISTAS'!$B$15),'Modelo Estadistico'!U864))</f>
        <v/>
      </c>
      <c r="AP864" s="15" t="str">
        <f>IF(V864="","",IF(Z864="SI",V864*(1+'INPUTS Y LISTAS'!$B$15),'Modelo Estadistico'!V864))</f>
        <v/>
      </c>
      <c r="AQ864" s="15" t="str">
        <f>IF(W864="","",IF(Z864="SI",W864*(1+'INPUTS Y LISTAS'!$B$15),'Modelo Estadistico'!W864))</f>
        <v/>
      </c>
      <c r="AR864" s="15" t="str">
        <f>IF(X864="","",IF(Z864="SI",X864*(1+'INPUTS Y LISTAS'!$B$15),'Modelo Estadistico'!X864))</f>
        <v/>
      </c>
      <c r="AS864" s="71"/>
      <c r="AT864" s="29" t="str">
        <f t="shared" si="810"/>
        <v/>
      </c>
      <c r="AU864" s="15" t="str">
        <f t="shared" si="811"/>
        <v/>
      </c>
      <c r="AV864" s="15" t="str">
        <f t="shared" si="812"/>
        <v/>
      </c>
      <c r="AW864" s="30" t="str">
        <f t="shared" si="813"/>
        <v/>
      </c>
      <c r="AX864" s="28" t="str">
        <f t="shared" si="846"/>
        <v/>
      </c>
      <c r="AY864" s="16" t="str">
        <f t="shared" si="818"/>
        <v/>
      </c>
      <c r="AZ864" s="16" t="str">
        <f t="shared" si="819"/>
        <v/>
      </c>
      <c r="BA864" s="16" t="str">
        <f t="shared" si="820"/>
        <v/>
      </c>
      <c r="BB864" s="16" t="str">
        <f t="shared" si="821"/>
        <v/>
      </c>
      <c r="BC864" s="16" t="str">
        <f t="shared" si="822"/>
        <v/>
      </c>
      <c r="BD864" s="16" t="str">
        <f t="shared" si="823"/>
        <v/>
      </c>
      <c r="BE864" s="16" t="str">
        <f t="shared" si="824"/>
        <v/>
      </c>
      <c r="BF864" s="16" t="str">
        <f t="shared" si="825"/>
        <v/>
      </c>
      <c r="BG864" s="16" t="str">
        <f t="shared" si="826"/>
        <v/>
      </c>
      <c r="BH864" s="16" t="str">
        <f t="shared" si="827"/>
        <v/>
      </c>
      <c r="BI864" s="16" t="str">
        <f t="shared" si="828"/>
        <v/>
      </c>
      <c r="BJ864" s="16" t="str">
        <f t="shared" si="829"/>
        <v/>
      </c>
      <c r="BK864" s="16" t="str">
        <f t="shared" si="830"/>
        <v/>
      </c>
      <c r="BL864" s="16" t="str">
        <f t="shared" si="831"/>
        <v/>
      </c>
      <c r="BM864" s="16"/>
      <c r="BN864" s="16" t="str">
        <f t="shared" si="832"/>
        <v/>
      </c>
      <c r="BO864" s="16" t="str">
        <f t="shared" si="833"/>
        <v/>
      </c>
      <c r="BP864" s="28" t="str">
        <f t="shared" si="834"/>
        <v/>
      </c>
      <c r="BQ864" s="16" t="str">
        <f t="shared" si="835"/>
        <v/>
      </c>
      <c r="BR864" s="16" t="str">
        <f t="shared" si="836"/>
        <v/>
      </c>
      <c r="BS864" s="16" t="str">
        <f t="shared" si="837"/>
        <v/>
      </c>
      <c r="BT864" s="16" t="str">
        <f t="shared" si="838"/>
        <v/>
      </c>
      <c r="BU864" s="16" t="str">
        <f t="shared" si="839"/>
        <v/>
      </c>
      <c r="BV864" s="16" t="str">
        <f t="shared" si="840"/>
        <v/>
      </c>
      <c r="BW864" s="16" t="str">
        <f t="shared" si="841"/>
        <v/>
      </c>
      <c r="BX864" s="16" t="str">
        <f t="shared" si="842"/>
        <v/>
      </c>
      <c r="BY864" s="16" t="str">
        <f t="shared" si="843"/>
        <v/>
      </c>
      <c r="BZ864" s="16" t="str">
        <f t="shared" ref="BZ864:CG879" si="862">IF(BH864="Incluir Cotización",$AJ864,"")</f>
        <v/>
      </c>
      <c r="CA864" s="16" t="str">
        <f t="shared" si="862"/>
        <v/>
      </c>
      <c r="CB864" s="16" t="str">
        <f t="shared" si="862"/>
        <v/>
      </c>
      <c r="CC864" s="16" t="str">
        <f t="shared" si="862"/>
        <v/>
      </c>
      <c r="CD864" s="16" t="str">
        <f t="shared" si="862"/>
        <v/>
      </c>
      <c r="CE864" s="16" t="str">
        <f t="shared" si="862"/>
        <v/>
      </c>
      <c r="CF864" s="16" t="str">
        <f t="shared" si="862"/>
        <v/>
      </c>
      <c r="CG864" s="16" t="str">
        <f t="shared" si="862"/>
        <v/>
      </c>
      <c r="CH864" s="66" t="str">
        <f t="shared" si="845"/>
        <v/>
      </c>
      <c r="CI864" s="42" t="str">
        <f t="shared" si="857"/>
        <v/>
      </c>
      <c r="CJ864" s="42" t="str">
        <f t="shared" si="858"/>
        <v/>
      </c>
      <c r="CK864" s="42" t="str">
        <f t="shared" si="859"/>
        <v/>
      </c>
      <c r="CL864" s="42" t="str">
        <f t="shared" si="860"/>
        <v/>
      </c>
      <c r="CM864" s="42" t="str">
        <f t="shared" si="861"/>
        <v/>
      </c>
      <c r="CN864" s="65">
        <f t="shared" si="847"/>
        <v>0</v>
      </c>
      <c r="CO864" s="73"/>
      <c r="CP864" s="41">
        <f t="shared" si="814"/>
        <v>0</v>
      </c>
      <c r="CQ864" s="39">
        <f t="shared" si="815"/>
        <v>0</v>
      </c>
      <c r="CR864" s="40">
        <f t="shared" si="816"/>
        <v>0</v>
      </c>
      <c r="CS864" s="134">
        <f t="shared" si="817"/>
        <v>0</v>
      </c>
      <c r="CT864" s="17"/>
      <c r="CU864" s="129"/>
      <c r="CV864" s="130">
        <f t="shared" si="848"/>
        <v>0</v>
      </c>
      <c r="CW864" s="134">
        <f t="shared" si="849"/>
        <v>0</v>
      </c>
      <c r="CX864" s="131">
        <f>+IF($I$7="SI",'INPUTS Y LISTAS'!$B$31,0)</f>
        <v>0</v>
      </c>
      <c r="CY864" s="132"/>
      <c r="CZ864" s="130">
        <f t="shared" si="850"/>
        <v>0</v>
      </c>
      <c r="DA864" s="134">
        <f t="shared" si="851"/>
        <v>0</v>
      </c>
      <c r="DB864" s="131">
        <f>+IF($I$7="SI",'INPUTS Y LISTAS'!$B$32,0)</f>
        <v>0</v>
      </c>
      <c r="DC864" s="132"/>
      <c r="DD864" s="130">
        <f t="shared" si="852"/>
        <v>0</v>
      </c>
      <c r="DE864" s="134">
        <f t="shared" si="853"/>
        <v>0</v>
      </c>
      <c r="DF864" s="131">
        <f>+IF($I$7="SI",'INPUTS Y LISTAS'!$B$33,0)</f>
        <v>0</v>
      </c>
      <c r="DG864" s="132"/>
      <c r="DH864" s="130">
        <f t="shared" si="854"/>
        <v>0</v>
      </c>
      <c r="DI864" s="134">
        <f t="shared" si="855"/>
        <v>0</v>
      </c>
      <c r="DJ864" s="136">
        <f t="shared" si="856"/>
        <v>0</v>
      </c>
    </row>
    <row r="865" spans="3:114" ht="15.75" hidden="1" outlineLevel="2" x14ac:dyDescent="0.2">
      <c r="C865" s="14">
        <f t="shared" si="807"/>
        <v>851</v>
      </c>
      <c r="D865" s="72"/>
      <c r="E865" s="69">
        <v>1</v>
      </c>
      <c r="F865" s="69"/>
      <c r="G865" s="70"/>
      <c r="H865" s="70"/>
      <c r="I865" s="70"/>
      <c r="J865" s="70"/>
      <c r="K865" s="70"/>
      <c r="L865" s="70"/>
      <c r="M865" s="70"/>
      <c r="N865" s="70"/>
      <c r="O865" s="70"/>
      <c r="P865" s="70"/>
      <c r="Q865" s="70"/>
      <c r="R865" s="70"/>
      <c r="S865" s="70"/>
      <c r="T865" s="70"/>
      <c r="U865" s="70"/>
      <c r="V865" s="70"/>
      <c r="W865" s="70"/>
      <c r="X865" s="70"/>
      <c r="Y865" s="71"/>
      <c r="Z865" s="87" t="s">
        <v>16</v>
      </c>
      <c r="AA865" s="15" t="str">
        <f>IF(G865="","",IF(Z865="SI",G865*(1+'INPUTS Y LISTAS'!$B$15),'Modelo Estadistico'!G865))</f>
        <v/>
      </c>
      <c r="AB865" s="15" t="str">
        <f>IF(H865="","",IF(Z865="SI",H865*(1+'INPUTS Y LISTAS'!$B$15),'Modelo Estadistico'!H865))</f>
        <v/>
      </c>
      <c r="AC865" s="15" t="str">
        <f>IF(I865="","",IF(Z865="SI",I865*(1+'INPUTS Y LISTAS'!$B$15),'Modelo Estadistico'!I865))</f>
        <v/>
      </c>
      <c r="AD865" s="15" t="str">
        <f>IF(J865="","",IF(Z865="SI",J865*(1+'INPUTS Y LISTAS'!$B$15),'Modelo Estadistico'!J865))</f>
        <v/>
      </c>
      <c r="AE865" s="15" t="str">
        <f>IF(K865="","",IF(Z865="SI",K865*(1+'INPUTS Y LISTAS'!$B$15),'Modelo Estadistico'!K865))</f>
        <v/>
      </c>
      <c r="AF865" s="15" t="str">
        <f>IF(L865="","",IF(Z865="SI",L865*(1+'INPUTS Y LISTAS'!$B$15),'Modelo Estadistico'!L865))</f>
        <v/>
      </c>
      <c r="AG865" s="15" t="str">
        <f>IF(M865="","",IF(Z865="SI",M865*(1+'INPUTS Y LISTAS'!$B$15),'Modelo Estadistico'!M865))</f>
        <v/>
      </c>
      <c r="AH865" s="15" t="str">
        <f>IF(N865="","",IF(Z865="SI",N865*(1+'INPUTS Y LISTAS'!$B$15),'Modelo Estadistico'!N865))</f>
        <v/>
      </c>
      <c r="AI865" s="15" t="str">
        <f>IF(O865="","",IF(Z865="SI",O865*(1+'INPUTS Y LISTAS'!$B$15),'Modelo Estadistico'!O865))</f>
        <v/>
      </c>
      <c r="AJ865" s="15" t="str">
        <f>IF(P865="","",IF(Z865="SI",P865*(1+'INPUTS Y LISTAS'!$B$15),'Modelo Estadistico'!P865))</f>
        <v/>
      </c>
      <c r="AK865" s="15" t="str">
        <f>IF(Q865="","",IF(Z865="SI",Q865*(1+'INPUTS Y LISTAS'!$B$15),'Modelo Estadistico'!Q865))</f>
        <v/>
      </c>
      <c r="AL865" s="15" t="str">
        <f>IF(R865="","",IF(Z865="SI",R865*(1+'INPUTS Y LISTAS'!$B$15),'Modelo Estadistico'!R865))</f>
        <v/>
      </c>
      <c r="AM865" s="15" t="str">
        <f>IF(S865="","",IF(Z865="SI",S865*(1+'INPUTS Y LISTAS'!$B$15),'Modelo Estadistico'!S865))</f>
        <v/>
      </c>
      <c r="AN865" s="15" t="str">
        <f>IF(T865="","",IF(Z865="SI",T865*(1+'INPUTS Y LISTAS'!$B$15),'Modelo Estadistico'!T865))</f>
        <v/>
      </c>
      <c r="AO865" s="15" t="str">
        <f>IF(U865="","",IF(Z865="SI",U865*(1+'INPUTS Y LISTAS'!$B$15),'Modelo Estadistico'!U865))</f>
        <v/>
      </c>
      <c r="AP865" s="15" t="str">
        <f>IF(V865="","",IF(Z865="SI",V865*(1+'INPUTS Y LISTAS'!$B$15),'Modelo Estadistico'!V865))</f>
        <v/>
      </c>
      <c r="AQ865" s="15" t="str">
        <f>IF(W865="","",IF(Z865="SI",W865*(1+'INPUTS Y LISTAS'!$B$15),'Modelo Estadistico'!W865))</f>
        <v/>
      </c>
      <c r="AR865" s="15" t="str">
        <f>IF(X865="","",IF(Z865="SI",X865*(1+'INPUTS Y LISTAS'!$B$15),'Modelo Estadistico'!X865))</f>
        <v/>
      </c>
      <c r="AS865" s="71"/>
      <c r="AT865" s="29" t="str">
        <f t="shared" si="810"/>
        <v/>
      </c>
      <c r="AU865" s="15" t="str">
        <f t="shared" si="811"/>
        <v/>
      </c>
      <c r="AV865" s="15" t="str">
        <f t="shared" si="812"/>
        <v/>
      </c>
      <c r="AW865" s="30" t="str">
        <f t="shared" si="813"/>
        <v/>
      </c>
      <c r="AX865" s="28" t="str">
        <f t="shared" si="846"/>
        <v/>
      </c>
      <c r="AY865" s="16" t="str">
        <f t="shared" si="818"/>
        <v/>
      </c>
      <c r="AZ865" s="16" t="str">
        <f t="shared" si="819"/>
        <v/>
      </c>
      <c r="BA865" s="16" t="str">
        <f t="shared" si="820"/>
        <v/>
      </c>
      <c r="BB865" s="16" t="str">
        <f t="shared" si="821"/>
        <v/>
      </c>
      <c r="BC865" s="16" t="str">
        <f t="shared" si="822"/>
        <v/>
      </c>
      <c r="BD865" s="16" t="str">
        <f t="shared" si="823"/>
        <v/>
      </c>
      <c r="BE865" s="16" t="str">
        <f t="shared" si="824"/>
        <v/>
      </c>
      <c r="BF865" s="16" t="str">
        <f t="shared" si="825"/>
        <v/>
      </c>
      <c r="BG865" s="16" t="str">
        <f t="shared" si="826"/>
        <v/>
      </c>
      <c r="BH865" s="16" t="str">
        <f t="shared" si="827"/>
        <v/>
      </c>
      <c r="BI865" s="16" t="str">
        <f t="shared" si="828"/>
        <v/>
      </c>
      <c r="BJ865" s="16" t="str">
        <f t="shared" si="829"/>
        <v/>
      </c>
      <c r="BK865" s="16" t="str">
        <f t="shared" si="830"/>
        <v/>
      </c>
      <c r="BL865" s="16" t="str">
        <f t="shared" si="831"/>
        <v/>
      </c>
      <c r="BM865" s="16"/>
      <c r="BN865" s="16" t="str">
        <f t="shared" si="832"/>
        <v/>
      </c>
      <c r="BO865" s="16" t="str">
        <f t="shared" si="833"/>
        <v/>
      </c>
      <c r="BP865" s="28" t="str">
        <f t="shared" si="834"/>
        <v/>
      </c>
      <c r="BQ865" s="16" t="str">
        <f t="shared" si="835"/>
        <v/>
      </c>
      <c r="BR865" s="16" t="str">
        <f t="shared" si="836"/>
        <v/>
      </c>
      <c r="BS865" s="16" t="str">
        <f t="shared" si="837"/>
        <v/>
      </c>
      <c r="BT865" s="16" t="str">
        <f t="shared" si="838"/>
        <v/>
      </c>
      <c r="BU865" s="16" t="str">
        <f t="shared" si="839"/>
        <v/>
      </c>
      <c r="BV865" s="16" t="str">
        <f t="shared" si="840"/>
        <v/>
      </c>
      <c r="BW865" s="16" t="str">
        <f t="shared" si="841"/>
        <v/>
      </c>
      <c r="BX865" s="16" t="str">
        <f t="shared" si="842"/>
        <v/>
      </c>
      <c r="BY865" s="16" t="str">
        <f t="shared" si="843"/>
        <v/>
      </c>
      <c r="BZ865" s="16" t="str">
        <f t="shared" si="862"/>
        <v/>
      </c>
      <c r="CA865" s="16" t="str">
        <f t="shared" si="862"/>
        <v/>
      </c>
      <c r="CB865" s="16" t="str">
        <f t="shared" si="862"/>
        <v/>
      </c>
      <c r="CC865" s="16" t="str">
        <f t="shared" si="862"/>
        <v/>
      </c>
      <c r="CD865" s="16" t="str">
        <f t="shared" si="862"/>
        <v/>
      </c>
      <c r="CE865" s="16" t="str">
        <f t="shared" si="862"/>
        <v/>
      </c>
      <c r="CF865" s="16" t="str">
        <f t="shared" si="862"/>
        <v/>
      </c>
      <c r="CG865" s="16" t="str">
        <f t="shared" si="862"/>
        <v/>
      </c>
      <c r="CH865" s="66" t="str">
        <f t="shared" si="845"/>
        <v/>
      </c>
      <c r="CI865" s="42" t="str">
        <f t="shared" si="857"/>
        <v/>
      </c>
      <c r="CJ865" s="42" t="str">
        <f t="shared" si="858"/>
        <v/>
      </c>
      <c r="CK865" s="42" t="str">
        <f t="shared" si="859"/>
        <v/>
      </c>
      <c r="CL865" s="42" t="str">
        <f t="shared" si="860"/>
        <v/>
      </c>
      <c r="CM865" s="42" t="str">
        <f t="shared" si="861"/>
        <v/>
      </c>
      <c r="CN865" s="65">
        <f t="shared" si="847"/>
        <v>0</v>
      </c>
      <c r="CO865" s="73"/>
      <c r="CP865" s="41">
        <f t="shared" si="814"/>
        <v>0</v>
      </c>
      <c r="CQ865" s="39">
        <f t="shared" si="815"/>
        <v>0</v>
      </c>
      <c r="CR865" s="40">
        <f t="shared" si="816"/>
        <v>0</v>
      </c>
      <c r="CS865" s="134">
        <f t="shared" si="817"/>
        <v>0</v>
      </c>
      <c r="CT865" s="17"/>
      <c r="CU865" s="129"/>
      <c r="CV865" s="130">
        <f t="shared" si="848"/>
        <v>0</v>
      </c>
      <c r="CW865" s="134">
        <f t="shared" si="849"/>
        <v>0</v>
      </c>
      <c r="CX865" s="131">
        <f>+IF($I$7="SI",'INPUTS Y LISTAS'!$B$31,0)</f>
        <v>0</v>
      </c>
      <c r="CY865" s="132"/>
      <c r="CZ865" s="130">
        <f t="shared" si="850"/>
        <v>0</v>
      </c>
      <c r="DA865" s="134">
        <f t="shared" si="851"/>
        <v>0</v>
      </c>
      <c r="DB865" s="131">
        <f>+IF($I$7="SI",'INPUTS Y LISTAS'!$B$32,0)</f>
        <v>0</v>
      </c>
      <c r="DC865" s="132"/>
      <c r="DD865" s="130">
        <f t="shared" si="852"/>
        <v>0</v>
      </c>
      <c r="DE865" s="134">
        <f t="shared" si="853"/>
        <v>0</v>
      </c>
      <c r="DF865" s="131">
        <f>+IF($I$7="SI",'INPUTS Y LISTAS'!$B$33,0)</f>
        <v>0</v>
      </c>
      <c r="DG865" s="132"/>
      <c r="DH865" s="130">
        <f t="shared" si="854"/>
        <v>0</v>
      </c>
      <c r="DI865" s="134">
        <f t="shared" si="855"/>
        <v>0</v>
      </c>
      <c r="DJ865" s="136">
        <f t="shared" si="856"/>
        <v>0</v>
      </c>
    </row>
    <row r="866" spans="3:114" ht="15.75" hidden="1" outlineLevel="2" x14ac:dyDescent="0.2">
      <c r="C866" s="14">
        <f t="shared" ref="C866:C929" si="863">+C865+1</f>
        <v>852</v>
      </c>
      <c r="D866" s="72"/>
      <c r="E866" s="69">
        <v>1</v>
      </c>
      <c r="F866" s="69"/>
      <c r="G866" s="70"/>
      <c r="H866" s="70"/>
      <c r="I866" s="70"/>
      <c r="J866" s="70"/>
      <c r="K866" s="70"/>
      <c r="L866" s="70"/>
      <c r="M866" s="70"/>
      <c r="N866" s="70"/>
      <c r="O866" s="70"/>
      <c r="P866" s="70"/>
      <c r="Q866" s="70"/>
      <c r="R866" s="70"/>
      <c r="S866" s="70"/>
      <c r="T866" s="70"/>
      <c r="U866" s="70"/>
      <c r="V866" s="70"/>
      <c r="W866" s="70"/>
      <c r="X866" s="70"/>
      <c r="Y866" s="71"/>
      <c r="Z866" s="87" t="s">
        <v>16</v>
      </c>
      <c r="AA866" s="15" t="str">
        <f>IF(G866="","",IF(Z866="SI",G866*(1+'INPUTS Y LISTAS'!$B$15),'Modelo Estadistico'!G866))</f>
        <v/>
      </c>
      <c r="AB866" s="15" t="str">
        <f>IF(H866="","",IF(Z866="SI",H866*(1+'INPUTS Y LISTAS'!$B$15),'Modelo Estadistico'!H866))</f>
        <v/>
      </c>
      <c r="AC866" s="15" t="str">
        <f>IF(I866="","",IF(Z866="SI",I866*(1+'INPUTS Y LISTAS'!$B$15),'Modelo Estadistico'!I866))</f>
        <v/>
      </c>
      <c r="AD866" s="15" t="str">
        <f>IF(J866="","",IF(Z866="SI",J866*(1+'INPUTS Y LISTAS'!$B$15),'Modelo Estadistico'!J866))</f>
        <v/>
      </c>
      <c r="AE866" s="15" t="str">
        <f>IF(K866="","",IF(Z866="SI",K866*(1+'INPUTS Y LISTAS'!$B$15),'Modelo Estadistico'!K866))</f>
        <v/>
      </c>
      <c r="AF866" s="15" t="str">
        <f>IF(L866="","",IF(Z866="SI",L866*(1+'INPUTS Y LISTAS'!$B$15),'Modelo Estadistico'!L866))</f>
        <v/>
      </c>
      <c r="AG866" s="15" t="str">
        <f>IF(M866="","",IF(Z866="SI",M866*(1+'INPUTS Y LISTAS'!$B$15),'Modelo Estadistico'!M866))</f>
        <v/>
      </c>
      <c r="AH866" s="15" t="str">
        <f>IF(N866="","",IF(Z866="SI",N866*(1+'INPUTS Y LISTAS'!$B$15),'Modelo Estadistico'!N866))</f>
        <v/>
      </c>
      <c r="AI866" s="15" t="str">
        <f>IF(O866="","",IF(Z866="SI",O866*(1+'INPUTS Y LISTAS'!$B$15),'Modelo Estadistico'!O866))</f>
        <v/>
      </c>
      <c r="AJ866" s="15" t="str">
        <f>IF(P866="","",IF(Z866="SI",P866*(1+'INPUTS Y LISTAS'!$B$15),'Modelo Estadistico'!P866))</f>
        <v/>
      </c>
      <c r="AK866" s="15" t="str">
        <f>IF(Q866="","",IF(Z866="SI",Q866*(1+'INPUTS Y LISTAS'!$B$15),'Modelo Estadistico'!Q866))</f>
        <v/>
      </c>
      <c r="AL866" s="15" t="str">
        <f>IF(R866="","",IF(Z866="SI",R866*(1+'INPUTS Y LISTAS'!$B$15),'Modelo Estadistico'!R866))</f>
        <v/>
      </c>
      <c r="AM866" s="15" t="str">
        <f>IF(S866="","",IF(Z866="SI",S866*(1+'INPUTS Y LISTAS'!$B$15),'Modelo Estadistico'!S866))</f>
        <v/>
      </c>
      <c r="AN866" s="15" t="str">
        <f>IF(T866="","",IF(Z866="SI",T866*(1+'INPUTS Y LISTAS'!$B$15),'Modelo Estadistico'!T866))</f>
        <v/>
      </c>
      <c r="AO866" s="15" t="str">
        <f>IF(U866="","",IF(Z866="SI",U866*(1+'INPUTS Y LISTAS'!$B$15),'Modelo Estadistico'!U866))</f>
        <v/>
      </c>
      <c r="AP866" s="15" t="str">
        <f>IF(V866="","",IF(Z866="SI",V866*(1+'INPUTS Y LISTAS'!$B$15),'Modelo Estadistico'!V866))</f>
        <v/>
      </c>
      <c r="AQ866" s="15" t="str">
        <f>IF(W866="","",IF(Z866="SI",W866*(1+'INPUTS Y LISTAS'!$B$15),'Modelo Estadistico'!W866))</f>
        <v/>
      </c>
      <c r="AR866" s="15" t="str">
        <f>IF(X866="","",IF(Z866="SI",X866*(1+'INPUTS Y LISTAS'!$B$15),'Modelo Estadistico'!X866))</f>
        <v/>
      </c>
      <c r="AS866" s="71"/>
      <c r="AT866" s="29" t="str">
        <f t="shared" si="810"/>
        <v/>
      </c>
      <c r="AU866" s="15" t="str">
        <f t="shared" si="811"/>
        <v/>
      </c>
      <c r="AV866" s="15" t="str">
        <f t="shared" si="812"/>
        <v/>
      </c>
      <c r="AW866" s="30" t="str">
        <f t="shared" si="813"/>
        <v/>
      </c>
      <c r="AX866" s="28" t="str">
        <f t="shared" si="846"/>
        <v/>
      </c>
      <c r="AY866" s="16" t="str">
        <f t="shared" si="818"/>
        <v/>
      </c>
      <c r="AZ866" s="16" t="str">
        <f t="shared" si="819"/>
        <v/>
      </c>
      <c r="BA866" s="16" t="str">
        <f t="shared" si="820"/>
        <v/>
      </c>
      <c r="BB866" s="16" t="str">
        <f t="shared" si="821"/>
        <v/>
      </c>
      <c r="BC866" s="16" t="str">
        <f t="shared" si="822"/>
        <v/>
      </c>
      <c r="BD866" s="16" t="str">
        <f t="shared" si="823"/>
        <v/>
      </c>
      <c r="BE866" s="16" t="str">
        <f t="shared" si="824"/>
        <v/>
      </c>
      <c r="BF866" s="16" t="str">
        <f t="shared" si="825"/>
        <v/>
      </c>
      <c r="BG866" s="16" t="str">
        <f t="shared" si="826"/>
        <v/>
      </c>
      <c r="BH866" s="16" t="str">
        <f t="shared" si="827"/>
        <v/>
      </c>
      <c r="BI866" s="16" t="str">
        <f t="shared" si="828"/>
        <v/>
      </c>
      <c r="BJ866" s="16" t="str">
        <f t="shared" si="829"/>
        <v/>
      </c>
      <c r="BK866" s="16" t="str">
        <f t="shared" si="830"/>
        <v/>
      </c>
      <c r="BL866" s="16" t="str">
        <f t="shared" si="831"/>
        <v/>
      </c>
      <c r="BM866" s="16"/>
      <c r="BN866" s="16" t="str">
        <f t="shared" si="832"/>
        <v/>
      </c>
      <c r="BO866" s="16" t="str">
        <f t="shared" si="833"/>
        <v/>
      </c>
      <c r="BP866" s="28" t="str">
        <f t="shared" si="834"/>
        <v/>
      </c>
      <c r="BQ866" s="16" t="str">
        <f t="shared" si="835"/>
        <v/>
      </c>
      <c r="BR866" s="16" t="str">
        <f t="shared" si="836"/>
        <v/>
      </c>
      <c r="BS866" s="16" t="str">
        <f t="shared" si="837"/>
        <v/>
      </c>
      <c r="BT866" s="16" t="str">
        <f t="shared" si="838"/>
        <v/>
      </c>
      <c r="BU866" s="16" t="str">
        <f t="shared" si="839"/>
        <v/>
      </c>
      <c r="BV866" s="16" t="str">
        <f t="shared" si="840"/>
        <v/>
      </c>
      <c r="BW866" s="16" t="str">
        <f t="shared" si="841"/>
        <v/>
      </c>
      <c r="BX866" s="16" t="str">
        <f t="shared" si="842"/>
        <v/>
      </c>
      <c r="BY866" s="16" t="str">
        <f t="shared" si="843"/>
        <v/>
      </c>
      <c r="BZ866" s="16" t="str">
        <f t="shared" si="862"/>
        <v/>
      </c>
      <c r="CA866" s="16" t="str">
        <f t="shared" si="862"/>
        <v/>
      </c>
      <c r="CB866" s="16" t="str">
        <f t="shared" si="862"/>
        <v/>
      </c>
      <c r="CC866" s="16" t="str">
        <f t="shared" si="862"/>
        <v/>
      </c>
      <c r="CD866" s="16" t="str">
        <f t="shared" si="862"/>
        <v/>
      </c>
      <c r="CE866" s="16" t="str">
        <f t="shared" si="862"/>
        <v/>
      </c>
      <c r="CF866" s="16" t="str">
        <f t="shared" si="862"/>
        <v/>
      </c>
      <c r="CG866" s="16" t="str">
        <f t="shared" si="862"/>
        <v/>
      </c>
      <c r="CH866" s="66" t="str">
        <f t="shared" si="845"/>
        <v/>
      </c>
      <c r="CI866" s="42" t="str">
        <f t="shared" si="857"/>
        <v/>
      </c>
      <c r="CJ866" s="42" t="str">
        <f t="shared" si="858"/>
        <v/>
      </c>
      <c r="CK866" s="42" t="str">
        <f t="shared" si="859"/>
        <v/>
      </c>
      <c r="CL866" s="42" t="str">
        <f t="shared" si="860"/>
        <v/>
      </c>
      <c r="CM866" s="42" t="str">
        <f t="shared" si="861"/>
        <v/>
      </c>
      <c r="CN866" s="65">
        <f t="shared" si="847"/>
        <v>0</v>
      </c>
      <c r="CO866" s="73"/>
      <c r="CP866" s="41">
        <f t="shared" si="814"/>
        <v>0</v>
      </c>
      <c r="CQ866" s="39">
        <f t="shared" si="815"/>
        <v>0</v>
      </c>
      <c r="CR866" s="40">
        <f t="shared" si="816"/>
        <v>0</v>
      </c>
      <c r="CS866" s="134">
        <f t="shared" si="817"/>
        <v>0</v>
      </c>
      <c r="CT866" s="17"/>
      <c r="CU866" s="129"/>
      <c r="CV866" s="130">
        <f t="shared" si="848"/>
        <v>0</v>
      </c>
      <c r="CW866" s="134">
        <f t="shared" si="849"/>
        <v>0</v>
      </c>
      <c r="CX866" s="131">
        <f>+IF($I$7="SI",'INPUTS Y LISTAS'!$B$31,0)</f>
        <v>0</v>
      </c>
      <c r="CY866" s="132"/>
      <c r="CZ866" s="130">
        <f t="shared" si="850"/>
        <v>0</v>
      </c>
      <c r="DA866" s="134">
        <f t="shared" si="851"/>
        <v>0</v>
      </c>
      <c r="DB866" s="131">
        <f>+IF($I$7="SI",'INPUTS Y LISTAS'!$B$32,0)</f>
        <v>0</v>
      </c>
      <c r="DC866" s="132"/>
      <c r="DD866" s="130">
        <f t="shared" si="852"/>
        <v>0</v>
      </c>
      <c r="DE866" s="134">
        <f t="shared" si="853"/>
        <v>0</v>
      </c>
      <c r="DF866" s="131">
        <f>+IF($I$7="SI",'INPUTS Y LISTAS'!$B$33,0)</f>
        <v>0</v>
      </c>
      <c r="DG866" s="132"/>
      <c r="DH866" s="130">
        <f t="shared" si="854"/>
        <v>0</v>
      </c>
      <c r="DI866" s="134">
        <f t="shared" si="855"/>
        <v>0</v>
      </c>
      <c r="DJ866" s="136">
        <f t="shared" si="856"/>
        <v>0</v>
      </c>
    </row>
    <row r="867" spans="3:114" ht="15.75" hidden="1" outlineLevel="2" x14ac:dyDescent="0.2">
      <c r="C867" s="14">
        <f t="shared" si="863"/>
        <v>853</v>
      </c>
      <c r="D867" s="72"/>
      <c r="E867" s="69">
        <v>1</v>
      </c>
      <c r="F867" s="69"/>
      <c r="G867" s="70"/>
      <c r="H867" s="70"/>
      <c r="I867" s="70"/>
      <c r="J867" s="70"/>
      <c r="K867" s="70"/>
      <c r="L867" s="70"/>
      <c r="M867" s="70"/>
      <c r="N867" s="70"/>
      <c r="O867" s="70"/>
      <c r="P867" s="70"/>
      <c r="Q867" s="70"/>
      <c r="R867" s="70"/>
      <c r="S867" s="70"/>
      <c r="T867" s="70"/>
      <c r="U867" s="70"/>
      <c r="V867" s="70"/>
      <c r="W867" s="70"/>
      <c r="X867" s="70"/>
      <c r="Y867" s="71"/>
      <c r="Z867" s="87" t="s">
        <v>16</v>
      </c>
      <c r="AA867" s="15" t="str">
        <f>IF(G867="","",IF(Z867="SI",G867*(1+'INPUTS Y LISTAS'!$B$15),'Modelo Estadistico'!G867))</f>
        <v/>
      </c>
      <c r="AB867" s="15" t="str">
        <f>IF(H867="","",IF(Z867="SI",H867*(1+'INPUTS Y LISTAS'!$B$15),'Modelo Estadistico'!H867))</f>
        <v/>
      </c>
      <c r="AC867" s="15" t="str">
        <f>IF(I867="","",IF(Z867="SI",I867*(1+'INPUTS Y LISTAS'!$B$15),'Modelo Estadistico'!I867))</f>
        <v/>
      </c>
      <c r="AD867" s="15" t="str">
        <f>IF(J867="","",IF(Z867="SI",J867*(1+'INPUTS Y LISTAS'!$B$15),'Modelo Estadistico'!J867))</f>
        <v/>
      </c>
      <c r="AE867" s="15" t="str">
        <f>IF(K867="","",IF(Z867="SI",K867*(1+'INPUTS Y LISTAS'!$B$15),'Modelo Estadistico'!K867))</f>
        <v/>
      </c>
      <c r="AF867" s="15" t="str">
        <f>IF(L867="","",IF(Z867="SI",L867*(1+'INPUTS Y LISTAS'!$B$15),'Modelo Estadistico'!L867))</f>
        <v/>
      </c>
      <c r="AG867" s="15" t="str">
        <f>IF(M867="","",IF(Z867="SI",M867*(1+'INPUTS Y LISTAS'!$B$15),'Modelo Estadistico'!M867))</f>
        <v/>
      </c>
      <c r="AH867" s="15" t="str">
        <f>IF(N867="","",IF(Z867="SI",N867*(1+'INPUTS Y LISTAS'!$B$15),'Modelo Estadistico'!N867))</f>
        <v/>
      </c>
      <c r="AI867" s="15" t="str">
        <f>IF(O867="","",IF(Z867="SI",O867*(1+'INPUTS Y LISTAS'!$B$15),'Modelo Estadistico'!O867))</f>
        <v/>
      </c>
      <c r="AJ867" s="15" t="str">
        <f>IF(P867="","",IF(Z867="SI",P867*(1+'INPUTS Y LISTAS'!$B$15),'Modelo Estadistico'!P867))</f>
        <v/>
      </c>
      <c r="AK867" s="15" t="str">
        <f>IF(Q867="","",IF(Z867="SI",Q867*(1+'INPUTS Y LISTAS'!$B$15),'Modelo Estadistico'!Q867))</f>
        <v/>
      </c>
      <c r="AL867" s="15" t="str">
        <f>IF(R867="","",IF(Z867="SI",R867*(1+'INPUTS Y LISTAS'!$B$15),'Modelo Estadistico'!R867))</f>
        <v/>
      </c>
      <c r="AM867" s="15" t="str">
        <f>IF(S867="","",IF(Z867="SI",S867*(1+'INPUTS Y LISTAS'!$B$15),'Modelo Estadistico'!S867))</f>
        <v/>
      </c>
      <c r="AN867" s="15" t="str">
        <f>IF(T867="","",IF(Z867="SI",T867*(1+'INPUTS Y LISTAS'!$B$15),'Modelo Estadistico'!T867))</f>
        <v/>
      </c>
      <c r="AO867" s="15" t="str">
        <f>IF(U867="","",IF(Z867="SI",U867*(1+'INPUTS Y LISTAS'!$B$15),'Modelo Estadistico'!U867))</f>
        <v/>
      </c>
      <c r="AP867" s="15" t="str">
        <f>IF(V867="","",IF(Z867="SI",V867*(1+'INPUTS Y LISTAS'!$B$15),'Modelo Estadistico'!V867))</f>
        <v/>
      </c>
      <c r="AQ867" s="15" t="str">
        <f>IF(W867="","",IF(Z867="SI",W867*(1+'INPUTS Y LISTAS'!$B$15),'Modelo Estadistico'!W867))</f>
        <v/>
      </c>
      <c r="AR867" s="15" t="str">
        <f>IF(X867="","",IF(Z867="SI",X867*(1+'INPUTS Y LISTAS'!$B$15),'Modelo Estadistico'!X867))</f>
        <v/>
      </c>
      <c r="AS867" s="71"/>
      <c r="AT867" s="29" t="str">
        <f t="shared" si="810"/>
        <v/>
      </c>
      <c r="AU867" s="15" t="str">
        <f t="shared" si="811"/>
        <v/>
      </c>
      <c r="AV867" s="15" t="str">
        <f t="shared" si="812"/>
        <v/>
      </c>
      <c r="AW867" s="30" t="str">
        <f t="shared" si="813"/>
        <v/>
      </c>
      <c r="AX867" s="28" t="str">
        <f t="shared" si="846"/>
        <v/>
      </c>
      <c r="AY867" s="16" t="str">
        <f t="shared" si="818"/>
        <v/>
      </c>
      <c r="AZ867" s="16" t="str">
        <f t="shared" si="819"/>
        <v/>
      </c>
      <c r="BA867" s="16" t="str">
        <f t="shared" si="820"/>
        <v/>
      </c>
      <c r="BB867" s="16" t="str">
        <f t="shared" si="821"/>
        <v/>
      </c>
      <c r="BC867" s="16" t="str">
        <f t="shared" si="822"/>
        <v/>
      </c>
      <c r="BD867" s="16" t="str">
        <f t="shared" si="823"/>
        <v/>
      </c>
      <c r="BE867" s="16" t="str">
        <f t="shared" si="824"/>
        <v/>
      </c>
      <c r="BF867" s="16" t="str">
        <f t="shared" si="825"/>
        <v/>
      </c>
      <c r="BG867" s="16" t="str">
        <f t="shared" si="826"/>
        <v/>
      </c>
      <c r="BH867" s="16" t="str">
        <f t="shared" si="827"/>
        <v/>
      </c>
      <c r="BI867" s="16" t="str">
        <f t="shared" si="828"/>
        <v/>
      </c>
      <c r="BJ867" s="16" t="str">
        <f t="shared" si="829"/>
        <v/>
      </c>
      <c r="BK867" s="16" t="str">
        <f t="shared" si="830"/>
        <v/>
      </c>
      <c r="BL867" s="16" t="str">
        <f t="shared" si="831"/>
        <v/>
      </c>
      <c r="BM867" s="16"/>
      <c r="BN867" s="16" t="str">
        <f t="shared" si="832"/>
        <v/>
      </c>
      <c r="BO867" s="16" t="str">
        <f t="shared" si="833"/>
        <v/>
      </c>
      <c r="BP867" s="28" t="str">
        <f t="shared" si="834"/>
        <v/>
      </c>
      <c r="BQ867" s="16" t="str">
        <f t="shared" si="835"/>
        <v/>
      </c>
      <c r="BR867" s="16" t="str">
        <f t="shared" si="836"/>
        <v/>
      </c>
      <c r="BS867" s="16" t="str">
        <f t="shared" si="837"/>
        <v/>
      </c>
      <c r="BT867" s="16" t="str">
        <f t="shared" si="838"/>
        <v/>
      </c>
      <c r="BU867" s="16" t="str">
        <f t="shared" si="839"/>
        <v/>
      </c>
      <c r="BV867" s="16" t="str">
        <f t="shared" si="840"/>
        <v/>
      </c>
      <c r="BW867" s="16" t="str">
        <f t="shared" si="841"/>
        <v/>
      </c>
      <c r="BX867" s="16" t="str">
        <f t="shared" si="842"/>
        <v/>
      </c>
      <c r="BY867" s="16" t="str">
        <f t="shared" si="843"/>
        <v/>
      </c>
      <c r="BZ867" s="16" t="str">
        <f t="shared" si="862"/>
        <v/>
      </c>
      <c r="CA867" s="16" t="str">
        <f t="shared" si="862"/>
        <v/>
      </c>
      <c r="CB867" s="16" t="str">
        <f t="shared" si="862"/>
        <v/>
      </c>
      <c r="CC867" s="16" t="str">
        <f t="shared" si="862"/>
        <v/>
      </c>
      <c r="CD867" s="16" t="str">
        <f t="shared" si="862"/>
        <v/>
      </c>
      <c r="CE867" s="16" t="str">
        <f t="shared" si="862"/>
        <v/>
      </c>
      <c r="CF867" s="16" t="str">
        <f t="shared" si="862"/>
        <v/>
      </c>
      <c r="CG867" s="16" t="str">
        <f t="shared" si="862"/>
        <v/>
      </c>
      <c r="CH867" s="66" t="str">
        <f t="shared" si="845"/>
        <v/>
      </c>
      <c r="CI867" s="42" t="str">
        <f t="shared" si="857"/>
        <v/>
      </c>
      <c r="CJ867" s="42" t="str">
        <f t="shared" si="858"/>
        <v/>
      </c>
      <c r="CK867" s="42" t="str">
        <f t="shared" si="859"/>
        <v/>
      </c>
      <c r="CL867" s="42" t="str">
        <f t="shared" si="860"/>
        <v/>
      </c>
      <c r="CM867" s="42" t="str">
        <f t="shared" si="861"/>
        <v/>
      </c>
      <c r="CN867" s="65">
        <f t="shared" si="847"/>
        <v>0</v>
      </c>
      <c r="CO867" s="73"/>
      <c r="CP867" s="41">
        <f t="shared" si="814"/>
        <v>0</v>
      </c>
      <c r="CQ867" s="39">
        <f t="shared" si="815"/>
        <v>0</v>
      </c>
      <c r="CR867" s="40">
        <f t="shared" si="816"/>
        <v>0</v>
      </c>
      <c r="CS867" s="134">
        <f t="shared" si="817"/>
        <v>0</v>
      </c>
      <c r="CT867" s="17"/>
      <c r="CU867" s="129"/>
      <c r="CV867" s="130">
        <f t="shared" si="848"/>
        <v>0</v>
      </c>
      <c r="CW867" s="134">
        <f t="shared" si="849"/>
        <v>0</v>
      </c>
      <c r="CX867" s="131">
        <f>+IF($I$7="SI",'INPUTS Y LISTAS'!$B$31,0)</f>
        <v>0</v>
      </c>
      <c r="CY867" s="132"/>
      <c r="CZ867" s="130">
        <f t="shared" si="850"/>
        <v>0</v>
      </c>
      <c r="DA867" s="134">
        <f t="shared" si="851"/>
        <v>0</v>
      </c>
      <c r="DB867" s="131">
        <f>+IF($I$7="SI",'INPUTS Y LISTAS'!$B$32,0)</f>
        <v>0</v>
      </c>
      <c r="DC867" s="132"/>
      <c r="DD867" s="130">
        <f t="shared" si="852"/>
        <v>0</v>
      </c>
      <c r="DE867" s="134">
        <f t="shared" si="853"/>
        <v>0</v>
      </c>
      <c r="DF867" s="131">
        <f>+IF($I$7="SI",'INPUTS Y LISTAS'!$B$33,0)</f>
        <v>0</v>
      </c>
      <c r="DG867" s="132"/>
      <c r="DH867" s="130">
        <f t="shared" si="854"/>
        <v>0</v>
      </c>
      <c r="DI867" s="134">
        <f t="shared" si="855"/>
        <v>0</v>
      </c>
      <c r="DJ867" s="136">
        <f t="shared" si="856"/>
        <v>0</v>
      </c>
    </row>
    <row r="868" spans="3:114" ht="15.75" hidden="1" outlineLevel="2" x14ac:dyDescent="0.2">
      <c r="C868" s="14">
        <f t="shared" si="863"/>
        <v>854</v>
      </c>
      <c r="D868" s="72"/>
      <c r="E868" s="69">
        <v>1</v>
      </c>
      <c r="F868" s="69"/>
      <c r="G868" s="70"/>
      <c r="H868" s="70"/>
      <c r="I868" s="70"/>
      <c r="J868" s="70"/>
      <c r="K868" s="70"/>
      <c r="L868" s="70"/>
      <c r="M868" s="70"/>
      <c r="N868" s="70"/>
      <c r="O868" s="70"/>
      <c r="P868" s="70"/>
      <c r="Q868" s="70"/>
      <c r="R868" s="70"/>
      <c r="S868" s="70"/>
      <c r="T868" s="70"/>
      <c r="U868" s="70"/>
      <c r="V868" s="70"/>
      <c r="W868" s="70"/>
      <c r="X868" s="70"/>
      <c r="Y868" s="71"/>
      <c r="Z868" s="87" t="s">
        <v>16</v>
      </c>
      <c r="AA868" s="15" t="str">
        <f>IF(G868="","",IF(Z868="SI",G868*(1+'INPUTS Y LISTAS'!$B$15),'Modelo Estadistico'!G868))</f>
        <v/>
      </c>
      <c r="AB868" s="15" t="str">
        <f>IF(H868="","",IF(Z868="SI",H868*(1+'INPUTS Y LISTAS'!$B$15),'Modelo Estadistico'!H868))</f>
        <v/>
      </c>
      <c r="AC868" s="15" t="str">
        <f>IF(I868="","",IF(Z868="SI",I868*(1+'INPUTS Y LISTAS'!$B$15),'Modelo Estadistico'!I868))</f>
        <v/>
      </c>
      <c r="AD868" s="15" t="str">
        <f>IF(J868="","",IF(Z868="SI",J868*(1+'INPUTS Y LISTAS'!$B$15),'Modelo Estadistico'!J868))</f>
        <v/>
      </c>
      <c r="AE868" s="15" t="str">
        <f>IF(K868="","",IF(Z868="SI",K868*(1+'INPUTS Y LISTAS'!$B$15),'Modelo Estadistico'!K868))</f>
        <v/>
      </c>
      <c r="AF868" s="15" t="str">
        <f>IF(L868="","",IF(Z868="SI",L868*(1+'INPUTS Y LISTAS'!$B$15),'Modelo Estadistico'!L868))</f>
        <v/>
      </c>
      <c r="AG868" s="15" t="str">
        <f>IF(M868="","",IF(Z868="SI",M868*(1+'INPUTS Y LISTAS'!$B$15),'Modelo Estadistico'!M868))</f>
        <v/>
      </c>
      <c r="AH868" s="15" t="str">
        <f>IF(N868="","",IF(Z868="SI",N868*(1+'INPUTS Y LISTAS'!$B$15),'Modelo Estadistico'!N868))</f>
        <v/>
      </c>
      <c r="AI868" s="15" t="str">
        <f>IF(O868="","",IF(Z868="SI",O868*(1+'INPUTS Y LISTAS'!$B$15),'Modelo Estadistico'!O868))</f>
        <v/>
      </c>
      <c r="AJ868" s="15" t="str">
        <f>IF(P868="","",IF(Z868="SI",P868*(1+'INPUTS Y LISTAS'!$B$15),'Modelo Estadistico'!P868))</f>
        <v/>
      </c>
      <c r="AK868" s="15" t="str">
        <f>IF(Q868="","",IF(Z868="SI",Q868*(1+'INPUTS Y LISTAS'!$B$15),'Modelo Estadistico'!Q868))</f>
        <v/>
      </c>
      <c r="AL868" s="15" t="str">
        <f>IF(R868="","",IF(Z868="SI",R868*(1+'INPUTS Y LISTAS'!$B$15),'Modelo Estadistico'!R868))</f>
        <v/>
      </c>
      <c r="AM868" s="15" t="str">
        <f>IF(S868="","",IF(Z868="SI",S868*(1+'INPUTS Y LISTAS'!$B$15),'Modelo Estadistico'!S868))</f>
        <v/>
      </c>
      <c r="AN868" s="15" t="str">
        <f>IF(T868="","",IF(Z868="SI",T868*(1+'INPUTS Y LISTAS'!$B$15),'Modelo Estadistico'!T868))</f>
        <v/>
      </c>
      <c r="AO868" s="15" t="str">
        <f>IF(U868="","",IF(Z868="SI",U868*(1+'INPUTS Y LISTAS'!$B$15),'Modelo Estadistico'!U868))</f>
        <v/>
      </c>
      <c r="AP868" s="15" t="str">
        <f>IF(V868="","",IF(Z868="SI",V868*(1+'INPUTS Y LISTAS'!$B$15),'Modelo Estadistico'!V868))</f>
        <v/>
      </c>
      <c r="AQ868" s="15" t="str">
        <f>IF(W868="","",IF(Z868="SI",W868*(1+'INPUTS Y LISTAS'!$B$15),'Modelo Estadistico'!W868))</f>
        <v/>
      </c>
      <c r="AR868" s="15" t="str">
        <f>IF(X868="","",IF(Z868="SI",X868*(1+'INPUTS Y LISTAS'!$B$15),'Modelo Estadistico'!X868))</f>
        <v/>
      </c>
      <c r="AS868" s="71"/>
      <c r="AT868" s="29" t="str">
        <f t="shared" si="810"/>
        <v/>
      </c>
      <c r="AU868" s="15" t="str">
        <f t="shared" si="811"/>
        <v/>
      </c>
      <c r="AV868" s="15" t="str">
        <f t="shared" si="812"/>
        <v/>
      </c>
      <c r="AW868" s="30" t="str">
        <f t="shared" si="813"/>
        <v/>
      </c>
      <c r="AX868" s="28" t="str">
        <f t="shared" si="846"/>
        <v/>
      </c>
      <c r="AY868" s="16" t="str">
        <f t="shared" si="818"/>
        <v/>
      </c>
      <c r="AZ868" s="16" t="str">
        <f t="shared" si="819"/>
        <v/>
      </c>
      <c r="BA868" s="16" t="str">
        <f t="shared" si="820"/>
        <v/>
      </c>
      <c r="BB868" s="16" t="str">
        <f t="shared" si="821"/>
        <v/>
      </c>
      <c r="BC868" s="16" t="str">
        <f t="shared" si="822"/>
        <v/>
      </c>
      <c r="BD868" s="16" t="str">
        <f t="shared" si="823"/>
        <v/>
      </c>
      <c r="BE868" s="16" t="str">
        <f t="shared" si="824"/>
        <v/>
      </c>
      <c r="BF868" s="16" t="str">
        <f t="shared" si="825"/>
        <v/>
      </c>
      <c r="BG868" s="16" t="str">
        <f t="shared" si="826"/>
        <v/>
      </c>
      <c r="BH868" s="16" t="str">
        <f t="shared" si="827"/>
        <v/>
      </c>
      <c r="BI868" s="16" t="str">
        <f t="shared" si="828"/>
        <v/>
      </c>
      <c r="BJ868" s="16" t="str">
        <f t="shared" si="829"/>
        <v/>
      </c>
      <c r="BK868" s="16" t="str">
        <f t="shared" si="830"/>
        <v/>
      </c>
      <c r="BL868" s="16" t="str">
        <f t="shared" si="831"/>
        <v/>
      </c>
      <c r="BM868" s="16"/>
      <c r="BN868" s="16" t="str">
        <f t="shared" si="832"/>
        <v/>
      </c>
      <c r="BO868" s="16" t="str">
        <f t="shared" si="833"/>
        <v/>
      </c>
      <c r="BP868" s="28" t="str">
        <f t="shared" si="834"/>
        <v/>
      </c>
      <c r="BQ868" s="16" t="str">
        <f t="shared" si="835"/>
        <v/>
      </c>
      <c r="BR868" s="16" t="str">
        <f t="shared" si="836"/>
        <v/>
      </c>
      <c r="BS868" s="16" t="str">
        <f t="shared" si="837"/>
        <v/>
      </c>
      <c r="BT868" s="16" t="str">
        <f t="shared" si="838"/>
        <v/>
      </c>
      <c r="BU868" s="16" t="str">
        <f t="shared" si="839"/>
        <v/>
      </c>
      <c r="BV868" s="16" t="str">
        <f t="shared" si="840"/>
        <v/>
      </c>
      <c r="BW868" s="16" t="str">
        <f t="shared" si="841"/>
        <v/>
      </c>
      <c r="BX868" s="16" t="str">
        <f t="shared" si="842"/>
        <v/>
      </c>
      <c r="BY868" s="16" t="str">
        <f t="shared" si="843"/>
        <v/>
      </c>
      <c r="BZ868" s="16" t="str">
        <f t="shared" si="862"/>
        <v/>
      </c>
      <c r="CA868" s="16" t="str">
        <f t="shared" si="862"/>
        <v/>
      </c>
      <c r="CB868" s="16" t="str">
        <f t="shared" si="862"/>
        <v/>
      </c>
      <c r="CC868" s="16" t="str">
        <f t="shared" si="862"/>
        <v/>
      </c>
      <c r="CD868" s="16" t="str">
        <f t="shared" si="862"/>
        <v/>
      </c>
      <c r="CE868" s="16" t="str">
        <f t="shared" si="862"/>
        <v/>
      </c>
      <c r="CF868" s="16" t="str">
        <f t="shared" si="862"/>
        <v/>
      </c>
      <c r="CG868" s="16" t="str">
        <f t="shared" si="862"/>
        <v/>
      </c>
      <c r="CH868" s="66" t="str">
        <f t="shared" si="845"/>
        <v/>
      </c>
      <c r="CI868" s="42" t="str">
        <f t="shared" si="857"/>
        <v/>
      </c>
      <c r="CJ868" s="42" t="str">
        <f t="shared" si="858"/>
        <v/>
      </c>
      <c r="CK868" s="42" t="str">
        <f t="shared" si="859"/>
        <v/>
      </c>
      <c r="CL868" s="42" t="str">
        <f t="shared" si="860"/>
        <v/>
      </c>
      <c r="CM868" s="42" t="str">
        <f t="shared" si="861"/>
        <v/>
      </c>
      <c r="CN868" s="65">
        <f t="shared" si="847"/>
        <v>0</v>
      </c>
      <c r="CO868" s="73"/>
      <c r="CP868" s="41">
        <f t="shared" si="814"/>
        <v>0</v>
      </c>
      <c r="CQ868" s="39">
        <f t="shared" si="815"/>
        <v>0</v>
      </c>
      <c r="CR868" s="40">
        <f t="shared" si="816"/>
        <v>0</v>
      </c>
      <c r="CS868" s="134">
        <f t="shared" si="817"/>
        <v>0</v>
      </c>
      <c r="CT868" s="17"/>
      <c r="CU868" s="129"/>
      <c r="CV868" s="130">
        <f t="shared" si="848"/>
        <v>0</v>
      </c>
      <c r="CW868" s="134">
        <f t="shared" si="849"/>
        <v>0</v>
      </c>
      <c r="CX868" s="131">
        <f>+IF($I$7="SI",'INPUTS Y LISTAS'!$B$31,0)</f>
        <v>0</v>
      </c>
      <c r="CY868" s="132"/>
      <c r="CZ868" s="130">
        <f t="shared" si="850"/>
        <v>0</v>
      </c>
      <c r="DA868" s="134">
        <f t="shared" si="851"/>
        <v>0</v>
      </c>
      <c r="DB868" s="131">
        <f>+IF($I$7="SI",'INPUTS Y LISTAS'!$B$32,0)</f>
        <v>0</v>
      </c>
      <c r="DC868" s="132"/>
      <c r="DD868" s="130">
        <f t="shared" si="852"/>
        <v>0</v>
      </c>
      <c r="DE868" s="134">
        <f t="shared" si="853"/>
        <v>0</v>
      </c>
      <c r="DF868" s="131">
        <f>+IF($I$7="SI",'INPUTS Y LISTAS'!$B$33,0)</f>
        <v>0</v>
      </c>
      <c r="DG868" s="132"/>
      <c r="DH868" s="130">
        <f t="shared" si="854"/>
        <v>0</v>
      </c>
      <c r="DI868" s="134">
        <f t="shared" si="855"/>
        <v>0</v>
      </c>
      <c r="DJ868" s="136">
        <f t="shared" si="856"/>
        <v>0</v>
      </c>
    </row>
    <row r="869" spans="3:114" ht="15.75" hidden="1" outlineLevel="2" x14ac:dyDescent="0.2">
      <c r="C869" s="14">
        <f t="shared" si="863"/>
        <v>855</v>
      </c>
      <c r="D869" s="72"/>
      <c r="E869" s="69">
        <v>1</v>
      </c>
      <c r="F869" s="69"/>
      <c r="G869" s="70"/>
      <c r="H869" s="70"/>
      <c r="I869" s="70"/>
      <c r="J869" s="70"/>
      <c r="K869" s="70"/>
      <c r="L869" s="70"/>
      <c r="M869" s="70"/>
      <c r="N869" s="70"/>
      <c r="O869" s="70"/>
      <c r="P869" s="70"/>
      <c r="Q869" s="70"/>
      <c r="R869" s="70"/>
      <c r="S869" s="70"/>
      <c r="T869" s="70"/>
      <c r="U869" s="70"/>
      <c r="V869" s="70"/>
      <c r="W869" s="70"/>
      <c r="X869" s="70"/>
      <c r="Y869" s="71"/>
      <c r="Z869" s="87" t="s">
        <v>16</v>
      </c>
      <c r="AA869" s="15" t="str">
        <f>IF(G869="","",IF(Z869="SI",G869*(1+'INPUTS Y LISTAS'!$B$15),'Modelo Estadistico'!G869))</f>
        <v/>
      </c>
      <c r="AB869" s="15" t="str">
        <f>IF(H869="","",IF(Z869="SI",H869*(1+'INPUTS Y LISTAS'!$B$15),'Modelo Estadistico'!H869))</f>
        <v/>
      </c>
      <c r="AC869" s="15" t="str">
        <f>IF(I869="","",IF(Z869="SI",I869*(1+'INPUTS Y LISTAS'!$B$15),'Modelo Estadistico'!I869))</f>
        <v/>
      </c>
      <c r="AD869" s="15" t="str">
        <f>IF(J869="","",IF(Z869="SI",J869*(1+'INPUTS Y LISTAS'!$B$15),'Modelo Estadistico'!J869))</f>
        <v/>
      </c>
      <c r="AE869" s="15" t="str">
        <f>IF(K869="","",IF(Z869="SI",K869*(1+'INPUTS Y LISTAS'!$B$15),'Modelo Estadistico'!K869))</f>
        <v/>
      </c>
      <c r="AF869" s="15" t="str">
        <f>IF(L869="","",IF(Z869="SI",L869*(1+'INPUTS Y LISTAS'!$B$15),'Modelo Estadistico'!L869))</f>
        <v/>
      </c>
      <c r="AG869" s="15" t="str">
        <f>IF(M869="","",IF(Z869="SI",M869*(1+'INPUTS Y LISTAS'!$B$15),'Modelo Estadistico'!M869))</f>
        <v/>
      </c>
      <c r="AH869" s="15" t="str">
        <f>IF(N869="","",IF(Z869="SI",N869*(1+'INPUTS Y LISTAS'!$B$15),'Modelo Estadistico'!N869))</f>
        <v/>
      </c>
      <c r="AI869" s="15" t="str">
        <f>IF(O869="","",IF(Z869="SI",O869*(1+'INPUTS Y LISTAS'!$B$15),'Modelo Estadistico'!O869))</f>
        <v/>
      </c>
      <c r="AJ869" s="15" t="str">
        <f>IF(P869="","",IF(Z869="SI",P869*(1+'INPUTS Y LISTAS'!$B$15),'Modelo Estadistico'!P869))</f>
        <v/>
      </c>
      <c r="AK869" s="15" t="str">
        <f>IF(Q869="","",IF(Z869="SI",Q869*(1+'INPUTS Y LISTAS'!$B$15),'Modelo Estadistico'!Q869))</f>
        <v/>
      </c>
      <c r="AL869" s="15" t="str">
        <f>IF(R869="","",IF(Z869="SI",R869*(1+'INPUTS Y LISTAS'!$B$15),'Modelo Estadistico'!R869))</f>
        <v/>
      </c>
      <c r="AM869" s="15" t="str">
        <f>IF(S869="","",IF(Z869="SI",S869*(1+'INPUTS Y LISTAS'!$B$15),'Modelo Estadistico'!S869))</f>
        <v/>
      </c>
      <c r="AN869" s="15" t="str">
        <f>IF(T869="","",IF(Z869="SI",T869*(1+'INPUTS Y LISTAS'!$B$15),'Modelo Estadistico'!T869))</f>
        <v/>
      </c>
      <c r="AO869" s="15" t="str">
        <f>IF(U869="","",IF(Z869="SI",U869*(1+'INPUTS Y LISTAS'!$B$15),'Modelo Estadistico'!U869))</f>
        <v/>
      </c>
      <c r="AP869" s="15" t="str">
        <f>IF(V869="","",IF(Z869="SI",V869*(1+'INPUTS Y LISTAS'!$B$15),'Modelo Estadistico'!V869))</f>
        <v/>
      </c>
      <c r="AQ869" s="15" t="str">
        <f>IF(W869="","",IF(Z869="SI",W869*(1+'INPUTS Y LISTAS'!$B$15),'Modelo Estadistico'!W869))</f>
        <v/>
      </c>
      <c r="AR869" s="15" t="str">
        <f>IF(X869="","",IF(Z869="SI",X869*(1+'INPUTS Y LISTAS'!$B$15),'Modelo Estadistico'!X869))</f>
        <v/>
      </c>
      <c r="AS869" s="71"/>
      <c r="AT869" s="29" t="str">
        <f t="shared" si="810"/>
        <v/>
      </c>
      <c r="AU869" s="15" t="str">
        <f t="shared" si="811"/>
        <v/>
      </c>
      <c r="AV869" s="15" t="str">
        <f t="shared" si="812"/>
        <v/>
      </c>
      <c r="AW869" s="30" t="str">
        <f t="shared" si="813"/>
        <v/>
      </c>
      <c r="AX869" s="28" t="str">
        <f t="shared" si="846"/>
        <v/>
      </c>
      <c r="AY869" s="16" t="str">
        <f t="shared" si="818"/>
        <v/>
      </c>
      <c r="AZ869" s="16" t="str">
        <f t="shared" si="819"/>
        <v/>
      </c>
      <c r="BA869" s="16" t="str">
        <f t="shared" si="820"/>
        <v/>
      </c>
      <c r="BB869" s="16" t="str">
        <f t="shared" si="821"/>
        <v/>
      </c>
      <c r="BC869" s="16" t="str">
        <f t="shared" si="822"/>
        <v/>
      </c>
      <c r="BD869" s="16" t="str">
        <f t="shared" si="823"/>
        <v/>
      </c>
      <c r="BE869" s="16" t="str">
        <f t="shared" si="824"/>
        <v/>
      </c>
      <c r="BF869" s="16" t="str">
        <f t="shared" si="825"/>
        <v/>
      </c>
      <c r="BG869" s="16" t="str">
        <f t="shared" si="826"/>
        <v/>
      </c>
      <c r="BH869" s="16" t="str">
        <f t="shared" si="827"/>
        <v/>
      </c>
      <c r="BI869" s="16" t="str">
        <f t="shared" si="828"/>
        <v/>
      </c>
      <c r="BJ869" s="16" t="str">
        <f t="shared" si="829"/>
        <v/>
      </c>
      <c r="BK869" s="16" t="str">
        <f t="shared" si="830"/>
        <v/>
      </c>
      <c r="BL869" s="16" t="str">
        <f t="shared" si="831"/>
        <v/>
      </c>
      <c r="BM869" s="16"/>
      <c r="BN869" s="16" t="str">
        <f t="shared" si="832"/>
        <v/>
      </c>
      <c r="BO869" s="16" t="str">
        <f t="shared" si="833"/>
        <v/>
      </c>
      <c r="BP869" s="28" t="str">
        <f t="shared" si="834"/>
        <v/>
      </c>
      <c r="BQ869" s="16" t="str">
        <f t="shared" si="835"/>
        <v/>
      </c>
      <c r="BR869" s="16" t="str">
        <f t="shared" si="836"/>
        <v/>
      </c>
      <c r="BS869" s="16" t="str">
        <f t="shared" si="837"/>
        <v/>
      </c>
      <c r="BT869" s="16" t="str">
        <f t="shared" si="838"/>
        <v/>
      </c>
      <c r="BU869" s="16" t="str">
        <f t="shared" si="839"/>
        <v/>
      </c>
      <c r="BV869" s="16" t="str">
        <f t="shared" si="840"/>
        <v/>
      </c>
      <c r="BW869" s="16" t="str">
        <f t="shared" si="841"/>
        <v/>
      </c>
      <c r="BX869" s="16" t="str">
        <f t="shared" si="842"/>
        <v/>
      </c>
      <c r="BY869" s="16" t="str">
        <f t="shared" si="843"/>
        <v/>
      </c>
      <c r="BZ869" s="16" t="str">
        <f t="shared" si="862"/>
        <v/>
      </c>
      <c r="CA869" s="16" t="str">
        <f t="shared" si="862"/>
        <v/>
      </c>
      <c r="CB869" s="16" t="str">
        <f t="shared" si="862"/>
        <v/>
      </c>
      <c r="CC869" s="16" t="str">
        <f t="shared" si="862"/>
        <v/>
      </c>
      <c r="CD869" s="16" t="str">
        <f t="shared" si="862"/>
        <v/>
      </c>
      <c r="CE869" s="16" t="str">
        <f t="shared" si="862"/>
        <v/>
      </c>
      <c r="CF869" s="16" t="str">
        <f t="shared" si="862"/>
        <v/>
      </c>
      <c r="CG869" s="16" t="str">
        <f t="shared" si="862"/>
        <v/>
      </c>
      <c r="CH869" s="66" t="str">
        <f t="shared" si="845"/>
        <v/>
      </c>
      <c r="CI869" s="42" t="str">
        <f t="shared" si="857"/>
        <v/>
      </c>
      <c r="CJ869" s="42" t="str">
        <f t="shared" si="858"/>
        <v/>
      </c>
      <c r="CK869" s="42" t="str">
        <f t="shared" si="859"/>
        <v/>
      </c>
      <c r="CL869" s="42" t="str">
        <f t="shared" si="860"/>
        <v/>
      </c>
      <c r="CM869" s="42" t="str">
        <f t="shared" si="861"/>
        <v/>
      </c>
      <c r="CN869" s="65">
        <f t="shared" si="847"/>
        <v>0</v>
      </c>
      <c r="CO869" s="73"/>
      <c r="CP869" s="41">
        <f t="shared" si="814"/>
        <v>0</v>
      </c>
      <c r="CQ869" s="39">
        <f t="shared" si="815"/>
        <v>0</v>
      </c>
      <c r="CR869" s="40">
        <f t="shared" si="816"/>
        <v>0</v>
      </c>
      <c r="CS869" s="134">
        <f t="shared" si="817"/>
        <v>0</v>
      </c>
      <c r="CT869" s="17"/>
      <c r="CU869" s="129"/>
      <c r="CV869" s="130">
        <f t="shared" si="848"/>
        <v>0</v>
      </c>
      <c r="CW869" s="134">
        <f t="shared" si="849"/>
        <v>0</v>
      </c>
      <c r="CX869" s="131">
        <f>+IF($I$7="SI",'INPUTS Y LISTAS'!$B$31,0)</f>
        <v>0</v>
      </c>
      <c r="CY869" s="132"/>
      <c r="CZ869" s="130">
        <f t="shared" si="850"/>
        <v>0</v>
      </c>
      <c r="DA869" s="134">
        <f t="shared" si="851"/>
        <v>0</v>
      </c>
      <c r="DB869" s="131">
        <f>+IF($I$7="SI",'INPUTS Y LISTAS'!$B$32,0)</f>
        <v>0</v>
      </c>
      <c r="DC869" s="132"/>
      <c r="DD869" s="130">
        <f t="shared" si="852"/>
        <v>0</v>
      </c>
      <c r="DE869" s="134">
        <f t="shared" si="853"/>
        <v>0</v>
      </c>
      <c r="DF869" s="131">
        <f>+IF($I$7="SI",'INPUTS Y LISTAS'!$B$33,0)</f>
        <v>0</v>
      </c>
      <c r="DG869" s="132"/>
      <c r="DH869" s="130">
        <f t="shared" si="854"/>
        <v>0</v>
      </c>
      <c r="DI869" s="134">
        <f t="shared" si="855"/>
        <v>0</v>
      </c>
      <c r="DJ869" s="136">
        <f t="shared" si="856"/>
        <v>0</v>
      </c>
    </row>
    <row r="870" spans="3:114" ht="15.75" hidden="1" outlineLevel="2" x14ac:dyDescent="0.2">
      <c r="C870" s="14">
        <f t="shared" si="863"/>
        <v>856</v>
      </c>
      <c r="D870" s="72"/>
      <c r="E870" s="69">
        <v>1</v>
      </c>
      <c r="F870" s="69"/>
      <c r="G870" s="70"/>
      <c r="H870" s="70"/>
      <c r="I870" s="70"/>
      <c r="J870" s="70"/>
      <c r="K870" s="70"/>
      <c r="L870" s="70"/>
      <c r="M870" s="70"/>
      <c r="N870" s="70"/>
      <c r="O870" s="70"/>
      <c r="P870" s="70"/>
      <c r="Q870" s="70"/>
      <c r="R870" s="70"/>
      <c r="S870" s="70"/>
      <c r="T870" s="70"/>
      <c r="U870" s="70"/>
      <c r="V870" s="70"/>
      <c r="W870" s="70"/>
      <c r="X870" s="70"/>
      <c r="Y870" s="71"/>
      <c r="Z870" s="87" t="s">
        <v>16</v>
      </c>
      <c r="AA870" s="15" t="str">
        <f>IF(G870="","",IF(Z870="SI",G870*(1+'INPUTS Y LISTAS'!$B$15),'Modelo Estadistico'!G870))</f>
        <v/>
      </c>
      <c r="AB870" s="15" t="str">
        <f>IF(H870="","",IF(Z870="SI",H870*(1+'INPUTS Y LISTAS'!$B$15),'Modelo Estadistico'!H870))</f>
        <v/>
      </c>
      <c r="AC870" s="15" t="str">
        <f>IF(I870="","",IF(Z870="SI",I870*(1+'INPUTS Y LISTAS'!$B$15),'Modelo Estadistico'!I870))</f>
        <v/>
      </c>
      <c r="AD870" s="15" t="str">
        <f>IF(J870="","",IF(Z870="SI",J870*(1+'INPUTS Y LISTAS'!$B$15),'Modelo Estadistico'!J870))</f>
        <v/>
      </c>
      <c r="AE870" s="15" t="str">
        <f>IF(K870="","",IF(Z870="SI",K870*(1+'INPUTS Y LISTAS'!$B$15),'Modelo Estadistico'!K870))</f>
        <v/>
      </c>
      <c r="AF870" s="15" t="str">
        <f>IF(L870="","",IF(Z870="SI",L870*(1+'INPUTS Y LISTAS'!$B$15),'Modelo Estadistico'!L870))</f>
        <v/>
      </c>
      <c r="AG870" s="15" t="str">
        <f>IF(M870="","",IF(Z870="SI",M870*(1+'INPUTS Y LISTAS'!$B$15),'Modelo Estadistico'!M870))</f>
        <v/>
      </c>
      <c r="AH870" s="15" t="str">
        <f>IF(N870="","",IF(Z870="SI",N870*(1+'INPUTS Y LISTAS'!$B$15),'Modelo Estadistico'!N870))</f>
        <v/>
      </c>
      <c r="AI870" s="15" t="str">
        <f>IF(O870="","",IF(Z870="SI",O870*(1+'INPUTS Y LISTAS'!$B$15),'Modelo Estadistico'!O870))</f>
        <v/>
      </c>
      <c r="AJ870" s="15" t="str">
        <f>IF(P870="","",IF(Z870="SI",P870*(1+'INPUTS Y LISTAS'!$B$15),'Modelo Estadistico'!P870))</f>
        <v/>
      </c>
      <c r="AK870" s="15" t="str">
        <f>IF(Q870="","",IF(Z870="SI",Q870*(1+'INPUTS Y LISTAS'!$B$15),'Modelo Estadistico'!Q870))</f>
        <v/>
      </c>
      <c r="AL870" s="15" t="str">
        <f>IF(R870="","",IF(Z870="SI",R870*(1+'INPUTS Y LISTAS'!$B$15),'Modelo Estadistico'!R870))</f>
        <v/>
      </c>
      <c r="AM870" s="15" t="str">
        <f>IF(S870="","",IF(Z870="SI",S870*(1+'INPUTS Y LISTAS'!$B$15),'Modelo Estadistico'!S870))</f>
        <v/>
      </c>
      <c r="AN870" s="15" t="str">
        <f>IF(T870="","",IF(Z870="SI",T870*(1+'INPUTS Y LISTAS'!$B$15),'Modelo Estadistico'!T870))</f>
        <v/>
      </c>
      <c r="AO870" s="15" t="str">
        <f>IF(U870="","",IF(Z870="SI",U870*(1+'INPUTS Y LISTAS'!$B$15),'Modelo Estadistico'!U870))</f>
        <v/>
      </c>
      <c r="AP870" s="15" t="str">
        <f>IF(V870="","",IF(Z870="SI",V870*(1+'INPUTS Y LISTAS'!$B$15),'Modelo Estadistico'!V870))</f>
        <v/>
      </c>
      <c r="AQ870" s="15" t="str">
        <f>IF(W870="","",IF(Z870="SI",W870*(1+'INPUTS Y LISTAS'!$B$15),'Modelo Estadistico'!W870))</f>
        <v/>
      </c>
      <c r="AR870" s="15" t="str">
        <f>IF(X870="","",IF(Z870="SI",X870*(1+'INPUTS Y LISTAS'!$B$15),'Modelo Estadistico'!X870))</f>
        <v/>
      </c>
      <c r="AS870" s="71"/>
      <c r="AT870" s="29" t="str">
        <f t="shared" si="810"/>
        <v/>
      </c>
      <c r="AU870" s="15" t="str">
        <f t="shared" si="811"/>
        <v/>
      </c>
      <c r="AV870" s="15" t="str">
        <f t="shared" si="812"/>
        <v/>
      </c>
      <c r="AW870" s="30" t="str">
        <f t="shared" si="813"/>
        <v/>
      </c>
      <c r="AX870" s="28" t="str">
        <f t="shared" si="846"/>
        <v/>
      </c>
      <c r="AY870" s="16" t="str">
        <f t="shared" si="818"/>
        <v/>
      </c>
      <c r="AZ870" s="16" t="str">
        <f t="shared" si="819"/>
        <v/>
      </c>
      <c r="BA870" s="16" t="str">
        <f t="shared" si="820"/>
        <v/>
      </c>
      <c r="BB870" s="16" t="str">
        <f t="shared" si="821"/>
        <v/>
      </c>
      <c r="BC870" s="16" t="str">
        <f t="shared" si="822"/>
        <v/>
      </c>
      <c r="BD870" s="16" t="str">
        <f t="shared" si="823"/>
        <v/>
      </c>
      <c r="BE870" s="16" t="str">
        <f t="shared" si="824"/>
        <v/>
      </c>
      <c r="BF870" s="16" t="str">
        <f t="shared" si="825"/>
        <v/>
      </c>
      <c r="BG870" s="16" t="str">
        <f t="shared" si="826"/>
        <v/>
      </c>
      <c r="BH870" s="16" t="str">
        <f t="shared" si="827"/>
        <v/>
      </c>
      <c r="BI870" s="16" t="str">
        <f t="shared" si="828"/>
        <v/>
      </c>
      <c r="BJ870" s="16" t="str">
        <f t="shared" si="829"/>
        <v/>
      </c>
      <c r="BK870" s="16" t="str">
        <f t="shared" si="830"/>
        <v/>
      </c>
      <c r="BL870" s="16" t="str">
        <f t="shared" si="831"/>
        <v/>
      </c>
      <c r="BM870" s="16"/>
      <c r="BN870" s="16" t="str">
        <f t="shared" si="832"/>
        <v/>
      </c>
      <c r="BO870" s="16" t="str">
        <f t="shared" si="833"/>
        <v/>
      </c>
      <c r="BP870" s="28" t="str">
        <f t="shared" si="834"/>
        <v/>
      </c>
      <c r="BQ870" s="16" t="str">
        <f t="shared" si="835"/>
        <v/>
      </c>
      <c r="BR870" s="16" t="str">
        <f t="shared" si="836"/>
        <v/>
      </c>
      <c r="BS870" s="16" t="str">
        <f t="shared" si="837"/>
        <v/>
      </c>
      <c r="BT870" s="16" t="str">
        <f t="shared" si="838"/>
        <v/>
      </c>
      <c r="BU870" s="16" t="str">
        <f t="shared" si="839"/>
        <v/>
      </c>
      <c r="BV870" s="16" t="str">
        <f t="shared" si="840"/>
        <v/>
      </c>
      <c r="BW870" s="16" t="str">
        <f t="shared" si="841"/>
        <v/>
      </c>
      <c r="BX870" s="16" t="str">
        <f t="shared" si="842"/>
        <v/>
      </c>
      <c r="BY870" s="16" t="str">
        <f t="shared" si="843"/>
        <v/>
      </c>
      <c r="BZ870" s="16" t="str">
        <f t="shared" si="862"/>
        <v/>
      </c>
      <c r="CA870" s="16" t="str">
        <f t="shared" si="862"/>
        <v/>
      </c>
      <c r="CB870" s="16" t="str">
        <f t="shared" si="862"/>
        <v/>
      </c>
      <c r="CC870" s="16" t="str">
        <f t="shared" si="862"/>
        <v/>
      </c>
      <c r="CD870" s="16" t="str">
        <f t="shared" si="862"/>
        <v/>
      </c>
      <c r="CE870" s="16" t="str">
        <f t="shared" si="862"/>
        <v/>
      </c>
      <c r="CF870" s="16" t="str">
        <f t="shared" si="862"/>
        <v/>
      </c>
      <c r="CG870" s="16" t="str">
        <f t="shared" si="862"/>
        <v/>
      </c>
      <c r="CH870" s="66" t="str">
        <f t="shared" si="845"/>
        <v/>
      </c>
      <c r="CI870" s="42" t="str">
        <f t="shared" si="857"/>
        <v/>
      </c>
      <c r="CJ870" s="42" t="str">
        <f t="shared" si="858"/>
        <v/>
      </c>
      <c r="CK870" s="42" t="str">
        <f t="shared" si="859"/>
        <v/>
      </c>
      <c r="CL870" s="42" t="str">
        <f t="shared" si="860"/>
        <v/>
      </c>
      <c r="CM870" s="42" t="str">
        <f t="shared" si="861"/>
        <v/>
      </c>
      <c r="CN870" s="65">
        <f t="shared" si="847"/>
        <v>0</v>
      </c>
      <c r="CO870" s="73"/>
      <c r="CP870" s="41">
        <f t="shared" si="814"/>
        <v>0</v>
      </c>
      <c r="CQ870" s="39">
        <f t="shared" si="815"/>
        <v>0</v>
      </c>
      <c r="CR870" s="40">
        <f t="shared" si="816"/>
        <v>0</v>
      </c>
      <c r="CS870" s="134">
        <f t="shared" si="817"/>
        <v>0</v>
      </c>
      <c r="CT870" s="17"/>
      <c r="CU870" s="129"/>
      <c r="CV870" s="130">
        <f t="shared" si="848"/>
        <v>0</v>
      </c>
      <c r="CW870" s="134">
        <f t="shared" si="849"/>
        <v>0</v>
      </c>
      <c r="CX870" s="131">
        <f>+IF($I$7="SI",'INPUTS Y LISTAS'!$B$31,0)</f>
        <v>0</v>
      </c>
      <c r="CY870" s="132"/>
      <c r="CZ870" s="130">
        <f t="shared" si="850"/>
        <v>0</v>
      </c>
      <c r="DA870" s="134">
        <f t="shared" si="851"/>
        <v>0</v>
      </c>
      <c r="DB870" s="131">
        <f>+IF($I$7="SI",'INPUTS Y LISTAS'!$B$32,0)</f>
        <v>0</v>
      </c>
      <c r="DC870" s="132"/>
      <c r="DD870" s="130">
        <f t="shared" si="852"/>
        <v>0</v>
      </c>
      <c r="DE870" s="134">
        <f t="shared" si="853"/>
        <v>0</v>
      </c>
      <c r="DF870" s="131">
        <f>+IF($I$7="SI",'INPUTS Y LISTAS'!$B$33,0)</f>
        <v>0</v>
      </c>
      <c r="DG870" s="132"/>
      <c r="DH870" s="130">
        <f t="shared" si="854"/>
        <v>0</v>
      </c>
      <c r="DI870" s="134">
        <f t="shared" si="855"/>
        <v>0</v>
      </c>
      <c r="DJ870" s="136">
        <f t="shared" si="856"/>
        <v>0</v>
      </c>
    </row>
    <row r="871" spans="3:114" ht="15.75" hidden="1" outlineLevel="2" x14ac:dyDescent="0.2">
      <c r="C871" s="14">
        <f t="shared" si="863"/>
        <v>857</v>
      </c>
      <c r="D871" s="72"/>
      <c r="E871" s="69">
        <v>1</v>
      </c>
      <c r="F871" s="69"/>
      <c r="G871" s="70"/>
      <c r="H871" s="70"/>
      <c r="I871" s="70"/>
      <c r="J871" s="70"/>
      <c r="K871" s="70"/>
      <c r="L871" s="70"/>
      <c r="M871" s="70"/>
      <c r="N871" s="70"/>
      <c r="O871" s="70"/>
      <c r="P871" s="70"/>
      <c r="Q871" s="70"/>
      <c r="R871" s="70"/>
      <c r="S871" s="70"/>
      <c r="T871" s="70"/>
      <c r="U871" s="70"/>
      <c r="V871" s="70"/>
      <c r="W871" s="70"/>
      <c r="X871" s="70"/>
      <c r="Y871" s="71"/>
      <c r="Z871" s="87" t="s">
        <v>16</v>
      </c>
      <c r="AA871" s="15" t="str">
        <f>IF(G871="","",IF(Z871="SI",G871*(1+'INPUTS Y LISTAS'!$B$15),'Modelo Estadistico'!G871))</f>
        <v/>
      </c>
      <c r="AB871" s="15" t="str">
        <f>IF(H871="","",IF(Z871="SI",H871*(1+'INPUTS Y LISTAS'!$B$15),'Modelo Estadistico'!H871))</f>
        <v/>
      </c>
      <c r="AC871" s="15" t="str">
        <f>IF(I871="","",IF(Z871="SI",I871*(1+'INPUTS Y LISTAS'!$B$15),'Modelo Estadistico'!I871))</f>
        <v/>
      </c>
      <c r="AD871" s="15" t="str">
        <f>IF(J871="","",IF(Z871="SI",J871*(1+'INPUTS Y LISTAS'!$B$15),'Modelo Estadistico'!J871))</f>
        <v/>
      </c>
      <c r="AE871" s="15" t="str">
        <f>IF(K871="","",IF(Z871="SI",K871*(1+'INPUTS Y LISTAS'!$B$15),'Modelo Estadistico'!K871))</f>
        <v/>
      </c>
      <c r="AF871" s="15" t="str">
        <f>IF(L871="","",IF(Z871="SI",L871*(1+'INPUTS Y LISTAS'!$B$15),'Modelo Estadistico'!L871))</f>
        <v/>
      </c>
      <c r="AG871" s="15" t="str">
        <f>IF(M871="","",IF(Z871="SI",M871*(1+'INPUTS Y LISTAS'!$B$15),'Modelo Estadistico'!M871))</f>
        <v/>
      </c>
      <c r="AH871" s="15" t="str">
        <f>IF(N871="","",IF(Z871="SI",N871*(1+'INPUTS Y LISTAS'!$B$15),'Modelo Estadistico'!N871))</f>
        <v/>
      </c>
      <c r="AI871" s="15" t="str">
        <f>IF(O871="","",IF(Z871="SI",O871*(1+'INPUTS Y LISTAS'!$B$15),'Modelo Estadistico'!O871))</f>
        <v/>
      </c>
      <c r="AJ871" s="15" t="str">
        <f>IF(P871="","",IF(Z871="SI",P871*(1+'INPUTS Y LISTAS'!$B$15),'Modelo Estadistico'!P871))</f>
        <v/>
      </c>
      <c r="AK871" s="15" t="str">
        <f>IF(Q871="","",IF(Z871="SI",Q871*(1+'INPUTS Y LISTAS'!$B$15),'Modelo Estadistico'!Q871))</f>
        <v/>
      </c>
      <c r="AL871" s="15" t="str">
        <f>IF(R871="","",IF(Z871="SI",R871*(1+'INPUTS Y LISTAS'!$B$15),'Modelo Estadistico'!R871))</f>
        <v/>
      </c>
      <c r="AM871" s="15" t="str">
        <f>IF(S871="","",IF(Z871="SI",S871*(1+'INPUTS Y LISTAS'!$B$15),'Modelo Estadistico'!S871))</f>
        <v/>
      </c>
      <c r="AN871" s="15" t="str">
        <f>IF(T871="","",IF(Z871="SI",T871*(1+'INPUTS Y LISTAS'!$B$15),'Modelo Estadistico'!T871))</f>
        <v/>
      </c>
      <c r="AO871" s="15" t="str">
        <f>IF(U871="","",IF(Z871="SI",U871*(1+'INPUTS Y LISTAS'!$B$15),'Modelo Estadistico'!U871))</f>
        <v/>
      </c>
      <c r="AP871" s="15" t="str">
        <f>IF(V871="","",IF(Z871="SI",V871*(1+'INPUTS Y LISTAS'!$B$15),'Modelo Estadistico'!V871))</f>
        <v/>
      </c>
      <c r="AQ871" s="15" t="str">
        <f>IF(W871="","",IF(Z871="SI",W871*(1+'INPUTS Y LISTAS'!$B$15),'Modelo Estadistico'!W871))</f>
        <v/>
      </c>
      <c r="AR871" s="15" t="str">
        <f>IF(X871="","",IF(Z871="SI",X871*(1+'INPUTS Y LISTAS'!$B$15),'Modelo Estadistico'!X871))</f>
        <v/>
      </c>
      <c r="AS871" s="71"/>
      <c r="AT871" s="29" t="str">
        <f t="shared" si="810"/>
        <v/>
      </c>
      <c r="AU871" s="15" t="str">
        <f t="shared" si="811"/>
        <v/>
      </c>
      <c r="AV871" s="15" t="str">
        <f t="shared" si="812"/>
        <v/>
      </c>
      <c r="AW871" s="30" t="str">
        <f t="shared" si="813"/>
        <v/>
      </c>
      <c r="AX871" s="28" t="str">
        <f t="shared" si="846"/>
        <v/>
      </c>
      <c r="AY871" s="16" t="str">
        <f t="shared" si="818"/>
        <v/>
      </c>
      <c r="AZ871" s="16" t="str">
        <f t="shared" si="819"/>
        <v/>
      </c>
      <c r="BA871" s="16" t="str">
        <f t="shared" si="820"/>
        <v/>
      </c>
      <c r="BB871" s="16" t="str">
        <f t="shared" si="821"/>
        <v/>
      </c>
      <c r="BC871" s="16" t="str">
        <f t="shared" si="822"/>
        <v/>
      </c>
      <c r="BD871" s="16" t="str">
        <f t="shared" si="823"/>
        <v/>
      </c>
      <c r="BE871" s="16" t="str">
        <f t="shared" si="824"/>
        <v/>
      </c>
      <c r="BF871" s="16" t="str">
        <f t="shared" si="825"/>
        <v/>
      </c>
      <c r="BG871" s="16" t="str">
        <f t="shared" si="826"/>
        <v/>
      </c>
      <c r="BH871" s="16" t="str">
        <f t="shared" si="827"/>
        <v/>
      </c>
      <c r="BI871" s="16" t="str">
        <f t="shared" si="828"/>
        <v/>
      </c>
      <c r="BJ871" s="16" t="str">
        <f t="shared" si="829"/>
        <v/>
      </c>
      <c r="BK871" s="16" t="str">
        <f t="shared" si="830"/>
        <v/>
      </c>
      <c r="BL871" s="16" t="str">
        <f t="shared" si="831"/>
        <v/>
      </c>
      <c r="BM871" s="16"/>
      <c r="BN871" s="16" t="str">
        <f t="shared" si="832"/>
        <v/>
      </c>
      <c r="BO871" s="16" t="str">
        <f t="shared" si="833"/>
        <v/>
      </c>
      <c r="BP871" s="28" t="str">
        <f t="shared" si="834"/>
        <v/>
      </c>
      <c r="BQ871" s="16" t="str">
        <f t="shared" si="835"/>
        <v/>
      </c>
      <c r="BR871" s="16" t="str">
        <f t="shared" si="836"/>
        <v/>
      </c>
      <c r="BS871" s="16" t="str">
        <f t="shared" si="837"/>
        <v/>
      </c>
      <c r="BT871" s="16" t="str">
        <f t="shared" si="838"/>
        <v/>
      </c>
      <c r="BU871" s="16" t="str">
        <f t="shared" si="839"/>
        <v/>
      </c>
      <c r="BV871" s="16" t="str">
        <f t="shared" si="840"/>
        <v/>
      </c>
      <c r="BW871" s="16" t="str">
        <f t="shared" si="841"/>
        <v/>
      </c>
      <c r="BX871" s="16" t="str">
        <f t="shared" si="842"/>
        <v/>
      </c>
      <c r="BY871" s="16" t="str">
        <f t="shared" si="843"/>
        <v/>
      </c>
      <c r="BZ871" s="16" t="str">
        <f t="shared" si="862"/>
        <v/>
      </c>
      <c r="CA871" s="16" t="str">
        <f t="shared" si="862"/>
        <v/>
      </c>
      <c r="CB871" s="16" t="str">
        <f t="shared" si="862"/>
        <v/>
      </c>
      <c r="CC871" s="16" t="str">
        <f t="shared" si="862"/>
        <v/>
      </c>
      <c r="CD871" s="16" t="str">
        <f t="shared" si="862"/>
        <v/>
      </c>
      <c r="CE871" s="16" t="str">
        <f t="shared" si="862"/>
        <v/>
      </c>
      <c r="CF871" s="16" t="str">
        <f t="shared" si="862"/>
        <v/>
      </c>
      <c r="CG871" s="16" t="str">
        <f t="shared" si="862"/>
        <v/>
      </c>
      <c r="CH871" s="66" t="str">
        <f t="shared" si="845"/>
        <v/>
      </c>
      <c r="CI871" s="42" t="str">
        <f t="shared" si="857"/>
        <v/>
      </c>
      <c r="CJ871" s="42" t="str">
        <f t="shared" si="858"/>
        <v/>
      </c>
      <c r="CK871" s="42" t="str">
        <f t="shared" si="859"/>
        <v/>
      </c>
      <c r="CL871" s="42" t="str">
        <f t="shared" si="860"/>
        <v/>
      </c>
      <c r="CM871" s="42" t="str">
        <f t="shared" si="861"/>
        <v/>
      </c>
      <c r="CN871" s="65">
        <f t="shared" si="847"/>
        <v>0</v>
      </c>
      <c r="CO871" s="73"/>
      <c r="CP871" s="41">
        <f t="shared" si="814"/>
        <v>0</v>
      </c>
      <c r="CQ871" s="39">
        <f t="shared" si="815"/>
        <v>0</v>
      </c>
      <c r="CR871" s="40">
        <f t="shared" si="816"/>
        <v>0</v>
      </c>
      <c r="CS871" s="134">
        <f t="shared" si="817"/>
        <v>0</v>
      </c>
      <c r="CT871" s="17"/>
      <c r="CU871" s="129"/>
      <c r="CV871" s="130">
        <f t="shared" si="848"/>
        <v>0</v>
      </c>
      <c r="CW871" s="134">
        <f t="shared" si="849"/>
        <v>0</v>
      </c>
      <c r="CX871" s="131">
        <f>+IF($I$7="SI",'INPUTS Y LISTAS'!$B$31,0)</f>
        <v>0</v>
      </c>
      <c r="CY871" s="132"/>
      <c r="CZ871" s="130">
        <f t="shared" si="850"/>
        <v>0</v>
      </c>
      <c r="DA871" s="134">
        <f t="shared" si="851"/>
        <v>0</v>
      </c>
      <c r="DB871" s="131">
        <f>+IF($I$7="SI",'INPUTS Y LISTAS'!$B$32,0)</f>
        <v>0</v>
      </c>
      <c r="DC871" s="132"/>
      <c r="DD871" s="130">
        <f t="shared" si="852"/>
        <v>0</v>
      </c>
      <c r="DE871" s="134">
        <f t="shared" si="853"/>
        <v>0</v>
      </c>
      <c r="DF871" s="131">
        <f>+IF($I$7="SI",'INPUTS Y LISTAS'!$B$33,0)</f>
        <v>0</v>
      </c>
      <c r="DG871" s="132"/>
      <c r="DH871" s="130">
        <f t="shared" si="854"/>
        <v>0</v>
      </c>
      <c r="DI871" s="134">
        <f t="shared" si="855"/>
        <v>0</v>
      </c>
      <c r="DJ871" s="136">
        <f t="shared" si="856"/>
        <v>0</v>
      </c>
    </row>
    <row r="872" spans="3:114" ht="15.75" hidden="1" outlineLevel="2" x14ac:dyDescent="0.2">
      <c r="C872" s="14">
        <f t="shared" si="863"/>
        <v>858</v>
      </c>
      <c r="D872" s="72"/>
      <c r="E872" s="69">
        <v>1</v>
      </c>
      <c r="F872" s="69"/>
      <c r="G872" s="70"/>
      <c r="H872" s="70"/>
      <c r="I872" s="70"/>
      <c r="J872" s="70"/>
      <c r="K872" s="70"/>
      <c r="L872" s="70"/>
      <c r="M872" s="70"/>
      <c r="N872" s="70"/>
      <c r="O872" s="70"/>
      <c r="P872" s="70"/>
      <c r="Q872" s="70"/>
      <c r="R872" s="70"/>
      <c r="S872" s="70"/>
      <c r="T872" s="70"/>
      <c r="U872" s="70"/>
      <c r="V872" s="70"/>
      <c r="W872" s="70"/>
      <c r="X872" s="70"/>
      <c r="Y872" s="71"/>
      <c r="Z872" s="87" t="s">
        <v>16</v>
      </c>
      <c r="AA872" s="15" t="str">
        <f>IF(G872="","",IF(Z872="SI",G872*(1+'INPUTS Y LISTAS'!$B$15),'Modelo Estadistico'!G872))</f>
        <v/>
      </c>
      <c r="AB872" s="15" t="str">
        <f>IF(H872="","",IF(Z872="SI",H872*(1+'INPUTS Y LISTAS'!$B$15),'Modelo Estadistico'!H872))</f>
        <v/>
      </c>
      <c r="AC872" s="15" t="str">
        <f>IF(I872="","",IF(Z872="SI",I872*(1+'INPUTS Y LISTAS'!$B$15),'Modelo Estadistico'!I872))</f>
        <v/>
      </c>
      <c r="AD872" s="15" t="str">
        <f>IF(J872="","",IF(Z872="SI",J872*(1+'INPUTS Y LISTAS'!$B$15),'Modelo Estadistico'!J872))</f>
        <v/>
      </c>
      <c r="AE872" s="15" t="str">
        <f>IF(K872="","",IF(Z872="SI",K872*(1+'INPUTS Y LISTAS'!$B$15),'Modelo Estadistico'!K872))</f>
        <v/>
      </c>
      <c r="AF872" s="15" t="str">
        <f>IF(L872="","",IF(Z872="SI",L872*(1+'INPUTS Y LISTAS'!$B$15),'Modelo Estadistico'!L872))</f>
        <v/>
      </c>
      <c r="AG872" s="15" t="str">
        <f>IF(M872="","",IF(Z872="SI",M872*(1+'INPUTS Y LISTAS'!$B$15),'Modelo Estadistico'!M872))</f>
        <v/>
      </c>
      <c r="AH872" s="15" t="str">
        <f>IF(N872="","",IF(Z872="SI",N872*(1+'INPUTS Y LISTAS'!$B$15),'Modelo Estadistico'!N872))</f>
        <v/>
      </c>
      <c r="AI872" s="15" t="str">
        <f>IF(O872="","",IF(Z872="SI",O872*(1+'INPUTS Y LISTAS'!$B$15),'Modelo Estadistico'!O872))</f>
        <v/>
      </c>
      <c r="AJ872" s="15" t="str">
        <f>IF(P872="","",IF(Z872="SI",P872*(1+'INPUTS Y LISTAS'!$B$15),'Modelo Estadistico'!P872))</f>
        <v/>
      </c>
      <c r="AK872" s="15" t="str">
        <f>IF(Q872="","",IF(Z872="SI",Q872*(1+'INPUTS Y LISTAS'!$B$15),'Modelo Estadistico'!Q872))</f>
        <v/>
      </c>
      <c r="AL872" s="15" t="str">
        <f>IF(R872="","",IF(Z872="SI",R872*(1+'INPUTS Y LISTAS'!$B$15),'Modelo Estadistico'!R872))</f>
        <v/>
      </c>
      <c r="AM872" s="15" t="str">
        <f>IF(S872="","",IF(Z872="SI",S872*(1+'INPUTS Y LISTAS'!$B$15),'Modelo Estadistico'!S872))</f>
        <v/>
      </c>
      <c r="AN872" s="15" t="str">
        <f>IF(T872="","",IF(Z872="SI",T872*(1+'INPUTS Y LISTAS'!$B$15),'Modelo Estadistico'!T872))</f>
        <v/>
      </c>
      <c r="AO872" s="15" t="str">
        <f>IF(U872="","",IF(Z872="SI",U872*(1+'INPUTS Y LISTAS'!$B$15),'Modelo Estadistico'!U872))</f>
        <v/>
      </c>
      <c r="AP872" s="15" t="str">
        <f>IF(V872="","",IF(Z872="SI",V872*(1+'INPUTS Y LISTAS'!$B$15),'Modelo Estadistico'!V872))</f>
        <v/>
      </c>
      <c r="AQ872" s="15" t="str">
        <f>IF(W872="","",IF(Z872="SI",W872*(1+'INPUTS Y LISTAS'!$B$15),'Modelo Estadistico'!W872))</f>
        <v/>
      </c>
      <c r="AR872" s="15" t="str">
        <f>IF(X872="","",IF(Z872="SI",X872*(1+'INPUTS Y LISTAS'!$B$15),'Modelo Estadistico'!X872))</f>
        <v/>
      </c>
      <c r="AS872" s="71"/>
      <c r="AT872" s="29" t="str">
        <f t="shared" si="810"/>
        <v/>
      </c>
      <c r="AU872" s="15" t="str">
        <f t="shared" si="811"/>
        <v/>
      </c>
      <c r="AV872" s="15" t="str">
        <f t="shared" si="812"/>
        <v/>
      </c>
      <c r="AW872" s="30" t="str">
        <f t="shared" si="813"/>
        <v/>
      </c>
      <c r="AX872" s="28" t="str">
        <f t="shared" si="846"/>
        <v/>
      </c>
      <c r="AY872" s="16" t="str">
        <f t="shared" si="818"/>
        <v/>
      </c>
      <c r="AZ872" s="16" t="str">
        <f t="shared" si="819"/>
        <v/>
      </c>
      <c r="BA872" s="16" t="str">
        <f t="shared" si="820"/>
        <v/>
      </c>
      <c r="BB872" s="16" t="str">
        <f t="shared" si="821"/>
        <v/>
      </c>
      <c r="BC872" s="16" t="str">
        <f t="shared" si="822"/>
        <v/>
      </c>
      <c r="BD872" s="16" t="str">
        <f t="shared" si="823"/>
        <v/>
      </c>
      <c r="BE872" s="16" t="str">
        <f t="shared" si="824"/>
        <v/>
      </c>
      <c r="BF872" s="16" t="str">
        <f t="shared" si="825"/>
        <v/>
      </c>
      <c r="BG872" s="16" t="str">
        <f t="shared" si="826"/>
        <v/>
      </c>
      <c r="BH872" s="16" t="str">
        <f t="shared" si="827"/>
        <v/>
      </c>
      <c r="BI872" s="16" t="str">
        <f t="shared" si="828"/>
        <v/>
      </c>
      <c r="BJ872" s="16" t="str">
        <f t="shared" si="829"/>
        <v/>
      </c>
      <c r="BK872" s="16" t="str">
        <f t="shared" si="830"/>
        <v/>
      </c>
      <c r="BL872" s="16" t="str">
        <f t="shared" si="831"/>
        <v/>
      </c>
      <c r="BM872" s="16"/>
      <c r="BN872" s="16" t="str">
        <f t="shared" si="832"/>
        <v/>
      </c>
      <c r="BO872" s="16" t="str">
        <f t="shared" si="833"/>
        <v/>
      </c>
      <c r="BP872" s="28" t="str">
        <f t="shared" si="834"/>
        <v/>
      </c>
      <c r="BQ872" s="16" t="str">
        <f t="shared" si="835"/>
        <v/>
      </c>
      <c r="BR872" s="16" t="str">
        <f t="shared" si="836"/>
        <v/>
      </c>
      <c r="BS872" s="16" t="str">
        <f t="shared" si="837"/>
        <v/>
      </c>
      <c r="BT872" s="16" t="str">
        <f t="shared" si="838"/>
        <v/>
      </c>
      <c r="BU872" s="16" t="str">
        <f t="shared" si="839"/>
        <v/>
      </c>
      <c r="BV872" s="16" t="str">
        <f t="shared" si="840"/>
        <v/>
      </c>
      <c r="BW872" s="16" t="str">
        <f t="shared" si="841"/>
        <v/>
      </c>
      <c r="BX872" s="16" t="str">
        <f t="shared" si="842"/>
        <v/>
      </c>
      <c r="BY872" s="16" t="str">
        <f t="shared" si="843"/>
        <v/>
      </c>
      <c r="BZ872" s="16" t="str">
        <f t="shared" si="862"/>
        <v/>
      </c>
      <c r="CA872" s="16" t="str">
        <f t="shared" si="862"/>
        <v/>
      </c>
      <c r="CB872" s="16" t="str">
        <f t="shared" si="862"/>
        <v/>
      </c>
      <c r="CC872" s="16" t="str">
        <f t="shared" si="862"/>
        <v/>
      </c>
      <c r="CD872" s="16" t="str">
        <f t="shared" si="862"/>
        <v/>
      </c>
      <c r="CE872" s="16" t="str">
        <f t="shared" si="862"/>
        <v/>
      </c>
      <c r="CF872" s="16" t="str">
        <f t="shared" si="862"/>
        <v/>
      </c>
      <c r="CG872" s="16" t="str">
        <f t="shared" si="862"/>
        <v/>
      </c>
      <c r="CH872" s="66" t="str">
        <f t="shared" si="845"/>
        <v/>
      </c>
      <c r="CI872" s="42" t="str">
        <f t="shared" si="857"/>
        <v/>
      </c>
      <c r="CJ872" s="42" t="str">
        <f t="shared" si="858"/>
        <v/>
      </c>
      <c r="CK872" s="42" t="str">
        <f t="shared" si="859"/>
        <v/>
      </c>
      <c r="CL872" s="42" t="str">
        <f t="shared" si="860"/>
        <v/>
      </c>
      <c r="CM872" s="42" t="str">
        <f t="shared" si="861"/>
        <v/>
      </c>
      <c r="CN872" s="65">
        <f t="shared" si="847"/>
        <v>0</v>
      </c>
      <c r="CO872" s="73"/>
      <c r="CP872" s="41">
        <f t="shared" si="814"/>
        <v>0</v>
      </c>
      <c r="CQ872" s="39">
        <f t="shared" si="815"/>
        <v>0</v>
      </c>
      <c r="CR872" s="40">
        <f t="shared" si="816"/>
        <v>0</v>
      </c>
      <c r="CS872" s="134">
        <f t="shared" si="817"/>
        <v>0</v>
      </c>
      <c r="CT872" s="17"/>
      <c r="CU872" s="129"/>
      <c r="CV872" s="130">
        <f t="shared" si="848"/>
        <v>0</v>
      </c>
      <c r="CW872" s="134">
        <f t="shared" si="849"/>
        <v>0</v>
      </c>
      <c r="CX872" s="131">
        <f>+IF($I$7="SI",'INPUTS Y LISTAS'!$B$31,0)</f>
        <v>0</v>
      </c>
      <c r="CY872" s="132"/>
      <c r="CZ872" s="130">
        <f t="shared" si="850"/>
        <v>0</v>
      </c>
      <c r="DA872" s="134">
        <f t="shared" si="851"/>
        <v>0</v>
      </c>
      <c r="DB872" s="131">
        <f>+IF($I$7="SI",'INPUTS Y LISTAS'!$B$32,0)</f>
        <v>0</v>
      </c>
      <c r="DC872" s="132"/>
      <c r="DD872" s="130">
        <f t="shared" si="852"/>
        <v>0</v>
      </c>
      <c r="DE872" s="134">
        <f t="shared" si="853"/>
        <v>0</v>
      </c>
      <c r="DF872" s="131">
        <f>+IF($I$7="SI",'INPUTS Y LISTAS'!$B$33,0)</f>
        <v>0</v>
      </c>
      <c r="DG872" s="132"/>
      <c r="DH872" s="130">
        <f t="shared" si="854"/>
        <v>0</v>
      </c>
      <c r="DI872" s="134">
        <f t="shared" si="855"/>
        <v>0</v>
      </c>
      <c r="DJ872" s="136">
        <f t="shared" si="856"/>
        <v>0</v>
      </c>
    </row>
    <row r="873" spans="3:114" ht="15.75" hidden="1" outlineLevel="2" x14ac:dyDescent="0.2">
      <c r="C873" s="14">
        <f t="shared" si="863"/>
        <v>859</v>
      </c>
      <c r="D873" s="72"/>
      <c r="E873" s="69">
        <v>1</v>
      </c>
      <c r="F873" s="69"/>
      <c r="G873" s="70"/>
      <c r="H873" s="70"/>
      <c r="I873" s="70"/>
      <c r="J873" s="70"/>
      <c r="K873" s="70"/>
      <c r="L873" s="70"/>
      <c r="M873" s="70"/>
      <c r="N873" s="70"/>
      <c r="O873" s="70"/>
      <c r="P873" s="70"/>
      <c r="Q873" s="70"/>
      <c r="R873" s="70"/>
      <c r="S873" s="70"/>
      <c r="T873" s="70"/>
      <c r="U873" s="70"/>
      <c r="V873" s="70"/>
      <c r="W873" s="70"/>
      <c r="X873" s="70"/>
      <c r="Y873" s="71"/>
      <c r="Z873" s="87" t="s">
        <v>16</v>
      </c>
      <c r="AA873" s="15" t="str">
        <f>IF(G873="","",IF(Z873="SI",G873*(1+'INPUTS Y LISTAS'!$B$15),'Modelo Estadistico'!G873))</f>
        <v/>
      </c>
      <c r="AB873" s="15" t="str">
        <f>IF(H873="","",IF(Z873="SI",H873*(1+'INPUTS Y LISTAS'!$B$15),'Modelo Estadistico'!H873))</f>
        <v/>
      </c>
      <c r="AC873" s="15" t="str">
        <f>IF(I873="","",IF(Z873="SI",I873*(1+'INPUTS Y LISTAS'!$B$15),'Modelo Estadistico'!I873))</f>
        <v/>
      </c>
      <c r="AD873" s="15" t="str">
        <f>IF(J873="","",IF(Z873="SI",J873*(1+'INPUTS Y LISTAS'!$B$15),'Modelo Estadistico'!J873))</f>
        <v/>
      </c>
      <c r="AE873" s="15" t="str">
        <f>IF(K873="","",IF(Z873="SI",K873*(1+'INPUTS Y LISTAS'!$B$15),'Modelo Estadistico'!K873))</f>
        <v/>
      </c>
      <c r="AF873" s="15" t="str">
        <f>IF(L873="","",IF(Z873="SI",L873*(1+'INPUTS Y LISTAS'!$B$15),'Modelo Estadistico'!L873))</f>
        <v/>
      </c>
      <c r="AG873" s="15" t="str">
        <f>IF(M873="","",IF(Z873="SI",M873*(1+'INPUTS Y LISTAS'!$B$15),'Modelo Estadistico'!M873))</f>
        <v/>
      </c>
      <c r="AH873" s="15" t="str">
        <f>IF(N873="","",IF(Z873="SI",N873*(1+'INPUTS Y LISTAS'!$B$15),'Modelo Estadistico'!N873))</f>
        <v/>
      </c>
      <c r="AI873" s="15" t="str">
        <f>IF(O873="","",IF(Z873="SI",O873*(1+'INPUTS Y LISTAS'!$B$15),'Modelo Estadistico'!O873))</f>
        <v/>
      </c>
      <c r="AJ873" s="15" t="str">
        <f>IF(P873="","",IF(Z873="SI",P873*(1+'INPUTS Y LISTAS'!$B$15),'Modelo Estadistico'!P873))</f>
        <v/>
      </c>
      <c r="AK873" s="15" t="str">
        <f>IF(Q873="","",IF(Z873="SI",Q873*(1+'INPUTS Y LISTAS'!$B$15),'Modelo Estadistico'!Q873))</f>
        <v/>
      </c>
      <c r="AL873" s="15" t="str">
        <f>IF(R873="","",IF(Z873="SI",R873*(1+'INPUTS Y LISTAS'!$B$15),'Modelo Estadistico'!R873))</f>
        <v/>
      </c>
      <c r="AM873" s="15" t="str">
        <f>IF(S873="","",IF(Z873="SI",S873*(1+'INPUTS Y LISTAS'!$B$15),'Modelo Estadistico'!S873))</f>
        <v/>
      </c>
      <c r="AN873" s="15" t="str">
        <f>IF(T873="","",IF(Z873="SI",T873*(1+'INPUTS Y LISTAS'!$B$15),'Modelo Estadistico'!T873))</f>
        <v/>
      </c>
      <c r="AO873" s="15" t="str">
        <f>IF(U873="","",IF(Z873="SI",U873*(1+'INPUTS Y LISTAS'!$B$15),'Modelo Estadistico'!U873))</f>
        <v/>
      </c>
      <c r="AP873" s="15" t="str">
        <f>IF(V873="","",IF(Z873="SI",V873*(1+'INPUTS Y LISTAS'!$B$15),'Modelo Estadistico'!V873))</f>
        <v/>
      </c>
      <c r="AQ873" s="15" t="str">
        <f>IF(W873="","",IF(Z873="SI",W873*(1+'INPUTS Y LISTAS'!$B$15),'Modelo Estadistico'!W873))</f>
        <v/>
      </c>
      <c r="AR873" s="15" t="str">
        <f>IF(X873="","",IF(Z873="SI",X873*(1+'INPUTS Y LISTAS'!$B$15),'Modelo Estadistico'!X873))</f>
        <v/>
      </c>
      <c r="AS873" s="71"/>
      <c r="AT873" s="29" t="str">
        <f t="shared" si="810"/>
        <v/>
      </c>
      <c r="AU873" s="15" t="str">
        <f t="shared" si="811"/>
        <v/>
      </c>
      <c r="AV873" s="15" t="str">
        <f t="shared" si="812"/>
        <v/>
      </c>
      <c r="AW873" s="30" t="str">
        <f t="shared" si="813"/>
        <v/>
      </c>
      <c r="AX873" s="28" t="str">
        <f t="shared" si="846"/>
        <v/>
      </c>
      <c r="AY873" s="16" t="str">
        <f t="shared" si="818"/>
        <v/>
      </c>
      <c r="AZ873" s="16" t="str">
        <f t="shared" si="819"/>
        <v/>
      </c>
      <c r="BA873" s="16" t="str">
        <f t="shared" si="820"/>
        <v/>
      </c>
      <c r="BB873" s="16" t="str">
        <f t="shared" si="821"/>
        <v/>
      </c>
      <c r="BC873" s="16" t="str">
        <f t="shared" si="822"/>
        <v/>
      </c>
      <c r="BD873" s="16" t="str">
        <f t="shared" si="823"/>
        <v/>
      </c>
      <c r="BE873" s="16" t="str">
        <f t="shared" si="824"/>
        <v/>
      </c>
      <c r="BF873" s="16" t="str">
        <f t="shared" si="825"/>
        <v/>
      </c>
      <c r="BG873" s="16" t="str">
        <f t="shared" si="826"/>
        <v/>
      </c>
      <c r="BH873" s="16" t="str">
        <f t="shared" si="827"/>
        <v/>
      </c>
      <c r="BI873" s="16" t="str">
        <f t="shared" si="828"/>
        <v/>
      </c>
      <c r="BJ873" s="16" t="str">
        <f t="shared" si="829"/>
        <v/>
      </c>
      <c r="BK873" s="16" t="str">
        <f t="shared" si="830"/>
        <v/>
      </c>
      <c r="BL873" s="16" t="str">
        <f t="shared" si="831"/>
        <v/>
      </c>
      <c r="BM873" s="16"/>
      <c r="BN873" s="16" t="str">
        <f t="shared" si="832"/>
        <v/>
      </c>
      <c r="BO873" s="16" t="str">
        <f t="shared" si="833"/>
        <v/>
      </c>
      <c r="BP873" s="28" t="str">
        <f t="shared" si="834"/>
        <v/>
      </c>
      <c r="BQ873" s="16" t="str">
        <f t="shared" si="835"/>
        <v/>
      </c>
      <c r="BR873" s="16" t="str">
        <f t="shared" si="836"/>
        <v/>
      </c>
      <c r="BS873" s="16" t="str">
        <f t="shared" si="837"/>
        <v/>
      </c>
      <c r="BT873" s="16" t="str">
        <f t="shared" si="838"/>
        <v/>
      </c>
      <c r="BU873" s="16" t="str">
        <f t="shared" si="839"/>
        <v/>
      </c>
      <c r="BV873" s="16" t="str">
        <f t="shared" si="840"/>
        <v/>
      </c>
      <c r="BW873" s="16" t="str">
        <f t="shared" si="841"/>
        <v/>
      </c>
      <c r="BX873" s="16" t="str">
        <f t="shared" si="842"/>
        <v/>
      </c>
      <c r="BY873" s="16" t="str">
        <f t="shared" si="843"/>
        <v/>
      </c>
      <c r="BZ873" s="16" t="str">
        <f t="shared" si="862"/>
        <v/>
      </c>
      <c r="CA873" s="16" t="str">
        <f t="shared" si="862"/>
        <v/>
      </c>
      <c r="CB873" s="16" t="str">
        <f t="shared" si="862"/>
        <v/>
      </c>
      <c r="CC873" s="16" t="str">
        <f t="shared" si="862"/>
        <v/>
      </c>
      <c r="CD873" s="16" t="str">
        <f t="shared" si="862"/>
        <v/>
      </c>
      <c r="CE873" s="16" t="str">
        <f t="shared" si="862"/>
        <v/>
      </c>
      <c r="CF873" s="16" t="str">
        <f t="shared" si="862"/>
        <v/>
      </c>
      <c r="CG873" s="16" t="str">
        <f t="shared" si="862"/>
        <v/>
      </c>
      <c r="CH873" s="66" t="str">
        <f t="shared" si="845"/>
        <v/>
      </c>
      <c r="CI873" s="42" t="str">
        <f t="shared" si="857"/>
        <v/>
      </c>
      <c r="CJ873" s="42" t="str">
        <f t="shared" si="858"/>
        <v/>
      </c>
      <c r="CK873" s="42" t="str">
        <f t="shared" si="859"/>
        <v/>
      </c>
      <c r="CL873" s="42" t="str">
        <f t="shared" si="860"/>
        <v/>
      </c>
      <c r="CM873" s="42" t="str">
        <f t="shared" si="861"/>
        <v/>
      </c>
      <c r="CN873" s="65">
        <f t="shared" si="847"/>
        <v>0</v>
      </c>
      <c r="CO873" s="73"/>
      <c r="CP873" s="41">
        <f t="shared" si="814"/>
        <v>0</v>
      </c>
      <c r="CQ873" s="39">
        <f t="shared" si="815"/>
        <v>0</v>
      </c>
      <c r="CR873" s="40">
        <f t="shared" si="816"/>
        <v>0</v>
      </c>
      <c r="CS873" s="134">
        <f t="shared" si="817"/>
        <v>0</v>
      </c>
      <c r="CT873" s="17"/>
      <c r="CU873" s="129"/>
      <c r="CV873" s="130">
        <f t="shared" si="848"/>
        <v>0</v>
      </c>
      <c r="CW873" s="134">
        <f t="shared" si="849"/>
        <v>0</v>
      </c>
      <c r="CX873" s="131">
        <f>+IF($I$7="SI",'INPUTS Y LISTAS'!$B$31,0)</f>
        <v>0</v>
      </c>
      <c r="CY873" s="132"/>
      <c r="CZ873" s="130">
        <f t="shared" si="850"/>
        <v>0</v>
      </c>
      <c r="DA873" s="134">
        <f t="shared" si="851"/>
        <v>0</v>
      </c>
      <c r="DB873" s="131">
        <f>+IF($I$7="SI",'INPUTS Y LISTAS'!$B$32,0)</f>
        <v>0</v>
      </c>
      <c r="DC873" s="132"/>
      <c r="DD873" s="130">
        <f t="shared" si="852"/>
        <v>0</v>
      </c>
      <c r="DE873" s="134">
        <f t="shared" si="853"/>
        <v>0</v>
      </c>
      <c r="DF873" s="131">
        <f>+IF($I$7="SI",'INPUTS Y LISTAS'!$B$33,0)</f>
        <v>0</v>
      </c>
      <c r="DG873" s="132"/>
      <c r="DH873" s="130">
        <f t="shared" si="854"/>
        <v>0</v>
      </c>
      <c r="DI873" s="134">
        <f t="shared" si="855"/>
        <v>0</v>
      </c>
      <c r="DJ873" s="136">
        <f t="shared" si="856"/>
        <v>0</v>
      </c>
    </row>
    <row r="874" spans="3:114" ht="15.75" hidden="1" outlineLevel="2" x14ac:dyDescent="0.2">
      <c r="C874" s="14">
        <f t="shared" si="863"/>
        <v>860</v>
      </c>
      <c r="D874" s="72"/>
      <c r="E874" s="69">
        <v>1</v>
      </c>
      <c r="F874" s="69"/>
      <c r="G874" s="70"/>
      <c r="H874" s="70"/>
      <c r="I874" s="70"/>
      <c r="J874" s="70"/>
      <c r="K874" s="70"/>
      <c r="L874" s="70"/>
      <c r="M874" s="70"/>
      <c r="N874" s="70"/>
      <c r="O874" s="70"/>
      <c r="P874" s="70"/>
      <c r="Q874" s="70"/>
      <c r="R874" s="70"/>
      <c r="S874" s="70"/>
      <c r="T874" s="70"/>
      <c r="U874" s="70"/>
      <c r="V874" s="70"/>
      <c r="W874" s="70"/>
      <c r="X874" s="70"/>
      <c r="Y874" s="71"/>
      <c r="Z874" s="87" t="s">
        <v>16</v>
      </c>
      <c r="AA874" s="15" t="str">
        <f>IF(G874="","",IF(Z874="SI",G874*(1+'INPUTS Y LISTAS'!$B$15),'Modelo Estadistico'!G874))</f>
        <v/>
      </c>
      <c r="AB874" s="15" t="str">
        <f>IF(H874="","",IF(Z874="SI",H874*(1+'INPUTS Y LISTAS'!$B$15),'Modelo Estadistico'!H874))</f>
        <v/>
      </c>
      <c r="AC874" s="15" t="str">
        <f>IF(I874="","",IF(Z874="SI",I874*(1+'INPUTS Y LISTAS'!$B$15),'Modelo Estadistico'!I874))</f>
        <v/>
      </c>
      <c r="AD874" s="15" t="str">
        <f>IF(J874="","",IF(Z874="SI",J874*(1+'INPUTS Y LISTAS'!$B$15),'Modelo Estadistico'!J874))</f>
        <v/>
      </c>
      <c r="AE874" s="15" t="str">
        <f>IF(K874="","",IF(Z874="SI",K874*(1+'INPUTS Y LISTAS'!$B$15),'Modelo Estadistico'!K874))</f>
        <v/>
      </c>
      <c r="AF874" s="15" t="str">
        <f>IF(L874="","",IF(Z874="SI",L874*(1+'INPUTS Y LISTAS'!$B$15),'Modelo Estadistico'!L874))</f>
        <v/>
      </c>
      <c r="AG874" s="15" t="str">
        <f>IF(M874="","",IF(Z874="SI",M874*(1+'INPUTS Y LISTAS'!$B$15),'Modelo Estadistico'!M874))</f>
        <v/>
      </c>
      <c r="AH874" s="15" t="str">
        <f>IF(N874="","",IF(Z874="SI",N874*(1+'INPUTS Y LISTAS'!$B$15),'Modelo Estadistico'!N874))</f>
        <v/>
      </c>
      <c r="AI874" s="15" t="str">
        <f>IF(O874="","",IF(Z874="SI",O874*(1+'INPUTS Y LISTAS'!$B$15),'Modelo Estadistico'!O874))</f>
        <v/>
      </c>
      <c r="AJ874" s="15" t="str">
        <f>IF(P874="","",IF(Z874="SI",P874*(1+'INPUTS Y LISTAS'!$B$15),'Modelo Estadistico'!P874))</f>
        <v/>
      </c>
      <c r="AK874" s="15" t="str">
        <f>IF(Q874="","",IF(Z874="SI",Q874*(1+'INPUTS Y LISTAS'!$B$15),'Modelo Estadistico'!Q874))</f>
        <v/>
      </c>
      <c r="AL874" s="15" t="str">
        <f>IF(R874="","",IF(Z874="SI",R874*(1+'INPUTS Y LISTAS'!$B$15),'Modelo Estadistico'!R874))</f>
        <v/>
      </c>
      <c r="AM874" s="15" t="str">
        <f>IF(S874="","",IF(Z874="SI",S874*(1+'INPUTS Y LISTAS'!$B$15),'Modelo Estadistico'!S874))</f>
        <v/>
      </c>
      <c r="AN874" s="15" t="str">
        <f>IF(T874="","",IF(Z874="SI",T874*(1+'INPUTS Y LISTAS'!$B$15),'Modelo Estadistico'!T874))</f>
        <v/>
      </c>
      <c r="AO874" s="15" t="str">
        <f>IF(U874="","",IF(Z874="SI",U874*(1+'INPUTS Y LISTAS'!$B$15),'Modelo Estadistico'!U874))</f>
        <v/>
      </c>
      <c r="AP874" s="15" t="str">
        <f>IF(V874="","",IF(Z874="SI",V874*(1+'INPUTS Y LISTAS'!$B$15),'Modelo Estadistico'!V874))</f>
        <v/>
      </c>
      <c r="AQ874" s="15" t="str">
        <f>IF(W874="","",IF(Z874="SI",W874*(1+'INPUTS Y LISTAS'!$B$15),'Modelo Estadistico'!W874))</f>
        <v/>
      </c>
      <c r="AR874" s="15" t="str">
        <f>IF(X874="","",IF(Z874="SI",X874*(1+'INPUTS Y LISTAS'!$B$15),'Modelo Estadistico'!X874))</f>
        <v/>
      </c>
      <c r="AS874" s="71"/>
      <c r="AT874" s="29" t="str">
        <f t="shared" si="810"/>
        <v/>
      </c>
      <c r="AU874" s="15" t="str">
        <f t="shared" si="811"/>
        <v/>
      </c>
      <c r="AV874" s="15" t="str">
        <f t="shared" si="812"/>
        <v/>
      </c>
      <c r="AW874" s="30" t="str">
        <f t="shared" si="813"/>
        <v/>
      </c>
      <c r="AX874" s="28" t="str">
        <f t="shared" si="846"/>
        <v/>
      </c>
      <c r="AY874" s="16" t="str">
        <f t="shared" si="818"/>
        <v/>
      </c>
      <c r="AZ874" s="16" t="str">
        <f t="shared" si="819"/>
        <v/>
      </c>
      <c r="BA874" s="16" t="str">
        <f t="shared" si="820"/>
        <v/>
      </c>
      <c r="BB874" s="16" t="str">
        <f t="shared" si="821"/>
        <v/>
      </c>
      <c r="BC874" s="16" t="str">
        <f t="shared" si="822"/>
        <v/>
      </c>
      <c r="BD874" s="16" t="str">
        <f t="shared" si="823"/>
        <v/>
      </c>
      <c r="BE874" s="16" t="str">
        <f t="shared" si="824"/>
        <v/>
      </c>
      <c r="BF874" s="16" t="str">
        <f t="shared" si="825"/>
        <v/>
      </c>
      <c r="BG874" s="16" t="str">
        <f t="shared" si="826"/>
        <v/>
      </c>
      <c r="BH874" s="16" t="str">
        <f t="shared" si="827"/>
        <v/>
      </c>
      <c r="BI874" s="16" t="str">
        <f t="shared" si="828"/>
        <v/>
      </c>
      <c r="BJ874" s="16" t="str">
        <f t="shared" si="829"/>
        <v/>
      </c>
      <c r="BK874" s="16" t="str">
        <f t="shared" si="830"/>
        <v/>
      </c>
      <c r="BL874" s="16" t="str">
        <f t="shared" si="831"/>
        <v/>
      </c>
      <c r="BM874" s="16"/>
      <c r="BN874" s="16" t="str">
        <f t="shared" si="832"/>
        <v/>
      </c>
      <c r="BO874" s="16" t="str">
        <f t="shared" si="833"/>
        <v/>
      </c>
      <c r="BP874" s="28" t="str">
        <f t="shared" si="834"/>
        <v/>
      </c>
      <c r="BQ874" s="16" t="str">
        <f t="shared" si="835"/>
        <v/>
      </c>
      <c r="BR874" s="16" t="str">
        <f t="shared" si="836"/>
        <v/>
      </c>
      <c r="BS874" s="16" t="str">
        <f t="shared" si="837"/>
        <v/>
      </c>
      <c r="BT874" s="16" t="str">
        <f t="shared" si="838"/>
        <v/>
      </c>
      <c r="BU874" s="16" t="str">
        <f t="shared" si="839"/>
        <v/>
      </c>
      <c r="BV874" s="16" t="str">
        <f t="shared" si="840"/>
        <v/>
      </c>
      <c r="BW874" s="16" t="str">
        <f t="shared" si="841"/>
        <v/>
      </c>
      <c r="BX874" s="16" t="str">
        <f t="shared" si="842"/>
        <v/>
      </c>
      <c r="BY874" s="16" t="str">
        <f t="shared" si="843"/>
        <v/>
      </c>
      <c r="BZ874" s="16" t="str">
        <f t="shared" si="862"/>
        <v/>
      </c>
      <c r="CA874" s="16" t="str">
        <f t="shared" si="862"/>
        <v/>
      </c>
      <c r="CB874" s="16" t="str">
        <f t="shared" si="862"/>
        <v/>
      </c>
      <c r="CC874" s="16" t="str">
        <f t="shared" si="862"/>
        <v/>
      </c>
      <c r="CD874" s="16" t="str">
        <f t="shared" si="862"/>
        <v/>
      </c>
      <c r="CE874" s="16" t="str">
        <f t="shared" si="862"/>
        <v/>
      </c>
      <c r="CF874" s="16" t="str">
        <f t="shared" si="862"/>
        <v/>
      </c>
      <c r="CG874" s="16" t="str">
        <f t="shared" si="862"/>
        <v/>
      </c>
      <c r="CH874" s="66" t="str">
        <f t="shared" si="845"/>
        <v/>
      </c>
      <c r="CI874" s="42" t="str">
        <f t="shared" si="857"/>
        <v/>
      </c>
      <c r="CJ874" s="42" t="str">
        <f t="shared" si="858"/>
        <v/>
      </c>
      <c r="CK874" s="42" t="str">
        <f t="shared" si="859"/>
        <v/>
      </c>
      <c r="CL874" s="42" t="str">
        <f t="shared" si="860"/>
        <v/>
      </c>
      <c r="CM874" s="42" t="str">
        <f t="shared" si="861"/>
        <v/>
      </c>
      <c r="CN874" s="65">
        <f t="shared" si="847"/>
        <v>0</v>
      </c>
      <c r="CO874" s="73"/>
      <c r="CP874" s="41">
        <f t="shared" si="814"/>
        <v>0</v>
      </c>
      <c r="CQ874" s="39">
        <f t="shared" si="815"/>
        <v>0</v>
      </c>
      <c r="CR874" s="40">
        <f t="shared" si="816"/>
        <v>0</v>
      </c>
      <c r="CS874" s="134">
        <f t="shared" si="817"/>
        <v>0</v>
      </c>
      <c r="CT874" s="17"/>
      <c r="CU874" s="129"/>
      <c r="CV874" s="130">
        <f t="shared" si="848"/>
        <v>0</v>
      </c>
      <c r="CW874" s="134">
        <f t="shared" si="849"/>
        <v>0</v>
      </c>
      <c r="CX874" s="131">
        <f>+IF($I$7="SI",'INPUTS Y LISTAS'!$B$31,0)</f>
        <v>0</v>
      </c>
      <c r="CY874" s="132"/>
      <c r="CZ874" s="130">
        <f t="shared" si="850"/>
        <v>0</v>
      </c>
      <c r="DA874" s="134">
        <f t="shared" si="851"/>
        <v>0</v>
      </c>
      <c r="DB874" s="131">
        <f>+IF($I$7="SI",'INPUTS Y LISTAS'!$B$32,0)</f>
        <v>0</v>
      </c>
      <c r="DC874" s="132"/>
      <c r="DD874" s="130">
        <f t="shared" si="852"/>
        <v>0</v>
      </c>
      <c r="DE874" s="134">
        <f t="shared" si="853"/>
        <v>0</v>
      </c>
      <c r="DF874" s="131">
        <f>+IF($I$7="SI",'INPUTS Y LISTAS'!$B$33,0)</f>
        <v>0</v>
      </c>
      <c r="DG874" s="132"/>
      <c r="DH874" s="130">
        <f t="shared" si="854"/>
        <v>0</v>
      </c>
      <c r="DI874" s="134">
        <f t="shared" si="855"/>
        <v>0</v>
      </c>
      <c r="DJ874" s="136">
        <f t="shared" si="856"/>
        <v>0</v>
      </c>
    </row>
    <row r="875" spans="3:114" ht="15.75" hidden="1" outlineLevel="2" x14ac:dyDescent="0.2">
      <c r="C875" s="14">
        <f t="shared" si="863"/>
        <v>861</v>
      </c>
      <c r="D875" s="72"/>
      <c r="E875" s="69">
        <v>1</v>
      </c>
      <c r="F875" s="69"/>
      <c r="G875" s="70"/>
      <c r="H875" s="70"/>
      <c r="I875" s="70"/>
      <c r="J875" s="70"/>
      <c r="K875" s="70"/>
      <c r="L875" s="70"/>
      <c r="M875" s="70"/>
      <c r="N875" s="70"/>
      <c r="O875" s="70"/>
      <c r="P875" s="70"/>
      <c r="Q875" s="70"/>
      <c r="R875" s="70"/>
      <c r="S875" s="70"/>
      <c r="T875" s="70"/>
      <c r="U875" s="70"/>
      <c r="V875" s="70"/>
      <c r="W875" s="70"/>
      <c r="X875" s="70"/>
      <c r="Y875" s="71"/>
      <c r="Z875" s="87" t="s">
        <v>16</v>
      </c>
      <c r="AA875" s="15" t="str">
        <f>IF(G875="","",IF(Z875="SI",G875*(1+'INPUTS Y LISTAS'!$B$15),'Modelo Estadistico'!G875))</f>
        <v/>
      </c>
      <c r="AB875" s="15" t="str">
        <f>IF(H875="","",IF(Z875="SI",H875*(1+'INPUTS Y LISTAS'!$B$15),'Modelo Estadistico'!H875))</f>
        <v/>
      </c>
      <c r="AC875" s="15" t="str">
        <f>IF(I875="","",IF(Z875="SI",I875*(1+'INPUTS Y LISTAS'!$B$15),'Modelo Estadistico'!I875))</f>
        <v/>
      </c>
      <c r="AD875" s="15" t="str">
        <f>IF(J875="","",IF(Z875="SI",J875*(1+'INPUTS Y LISTAS'!$B$15),'Modelo Estadistico'!J875))</f>
        <v/>
      </c>
      <c r="AE875" s="15" t="str">
        <f>IF(K875="","",IF(Z875="SI",K875*(1+'INPUTS Y LISTAS'!$B$15),'Modelo Estadistico'!K875))</f>
        <v/>
      </c>
      <c r="AF875" s="15" t="str">
        <f>IF(L875="","",IF(Z875="SI",L875*(1+'INPUTS Y LISTAS'!$B$15),'Modelo Estadistico'!L875))</f>
        <v/>
      </c>
      <c r="AG875" s="15" t="str">
        <f>IF(M875="","",IF(Z875="SI",M875*(1+'INPUTS Y LISTAS'!$B$15),'Modelo Estadistico'!M875))</f>
        <v/>
      </c>
      <c r="AH875" s="15" t="str">
        <f>IF(N875="","",IF(Z875="SI",N875*(1+'INPUTS Y LISTAS'!$B$15),'Modelo Estadistico'!N875))</f>
        <v/>
      </c>
      <c r="AI875" s="15" t="str">
        <f>IF(O875="","",IF(Z875="SI",O875*(1+'INPUTS Y LISTAS'!$B$15),'Modelo Estadistico'!O875))</f>
        <v/>
      </c>
      <c r="AJ875" s="15" t="str">
        <f>IF(P875="","",IF(Z875="SI",P875*(1+'INPUTS Y LISTAS'!$B$15),'Modelo Estadistico'!P875))</f>
        <v/>
      </c>
      <c r="AK875" s="15" t="str">
        <f>IF(Q875="","",IF(Z875="SI",Q875*(1+'INPUTS Y LISTAS'!$B$15),'Modelo Estadistico'!Q875))</f>
        <v/>
      </c>
      <c r="AL875" s="15" t="str">
        <f>IF(R875="","",IF(Z875="SI",R875*(1+'INPUTS Y LISTAS'!$B$15),'Modelo Estadistico'!R875))</f>
        <v/>
      </c>
      <c r="AM875" s="15" t="str">
        <f>IF(S875="","",IF(Z875="SI",S875*(1+'INPUTS Y LISTAS'!$B$15),'Modelo Estadistico'!S875))</f>
        <v/>
      </c>
      <c r="AN875" s="15" t="str">
        <f>IF(T875="","",IF(Z875="SI",T875*(1+'INPUTS Y LISTAS'!$B$15),'Modelo Estadistico'!T875))</f>
        <v/>
      </c>
      <c r="AO875" s="15" t="str">
        <f>IF(U875="","",IF(Z875="SI",U875*(1+'INPUTS Y LISTAS'!$B$15),'Modelo Estadistico'!U875))</f>
        <v/>
      </c>
      <c r="AP875" s="15" t="str">
        <f>IF(V875="","",IF(Z875="SI",V875*(1+'INPUTS Y LISTAS'!$B$15),'Modelo Estadistico'!V875))</f>
        <v/>
      </c>
      <c r="AQ875" s="15" t="str">
        <f>IF(W875="","",IF(Z875="SI",W875*(1+'INPUTS Y LISTAS'!$B$15),'Modelo Estadistico'!W875))</f>
        <v/>
      </c>
      <c r="AR875" s="15" t="str">
        <f>IF(X875="","",IF(Z875="SI",X875*(1+'INPUTS Y LISTAS'!$B$15),'Modelo Estadistico'!X875))</f>
        <v/>
      </c>
      <c r="AS875" s="71"/>
      <c r="AT875" s="29" t="str">
        <f t="shared" si="810"/>
        <v/>
      </c>
      <c r="AU875" s="15" t="str">
        <f t="shared" si="811"/>
        <v/>
      </c>
      <c r="AV875" s="15" t="str">
        <f t="shared" si="812"/>
        <v/>
      </c>
      <c r="AW875" s="30" t="str">
        <f t="shared" si="813"/>
        <v/>
      </c>
      <c r="AX875" s="28" t="str">
        <f t="shared" si="846"/>
        <v/>
      </c>
      <c r="AY875" s="16" t="str">
        <f t="shared" si="818"/>
        <v/>
      </c>
      <c r="AZ875" s="16" t="str">
        <f t="shared" si="819"/>
        <v/>
      </c>
      <c r="BA875" s="16" t="str">
        <f t="shared" si="820"/>
        <v/>
      </c>
      <c r="BB875" s="16" t="str">
        <f t="shared" si="821"/>
        <v/>
      </c>
      <c r="BC875" s="16" t="str">
        <f t="shared" si="822"/>
        <v/>
      </c>
      <c r="BD875" s="16" t="str">
        <f t="shared" si="823"/>
        <v/>
      </c>
      <c r="BE875" s="16" t="str">
        <f t="shared" si="824"/>
        <v/>
      </c>
      <c r="BF875" s="16" t="str">
        <f t="shared" si="825"/>
        <v/>
      </c>
      <c r="BG875" s="16" t="str">
        <f t="shared" si="826"/>
        <v/>
      </c>
      <c r="BH875" s="16" t="str">
        <f t="shared" si="827"/>
        <v/>
      </c>
      <c r="BI875" s="16" t="str">
        <f t="shared" si="828"/>
        <v/>
      </c>
      <c r="BJ875" s="16" t="str">
        <f t="shared" si="829"/>
        <v/>
      </c>
      <c r="BK875" s="16" t="str">
        <f t="shared" si="830"/>
        <v/>
      </c>
      <c r="BL875" s="16" t="str">
        <f t="shared" si="831"/>
        <v/>
      </c>
      <c r="BM875" s="16"/>
      <c r="BN875" s="16" t="str">
        <f t="shared" si="832"/>
        <v/>
      </c>
      <c r="BO875" s="16" t="str">
        <f t="shared" si="833"/>
        <v/>
      </c>
      <c r="BP875" s="28" t="str">
        <f t="shared" si="834"/>
        <v/>
      </c>
      <c r="BQ875" s="16" t="str">
        <f t="shared" si="835"/>
        <v/>
      </c>
      <c r="BR875" s="16" t="str">
        <f t="shared" si="836"/>
        <v/>
      </c>
      <c r="BS875" s="16" t="str">
        <f t="shared" si="837"/>
        <v/>
      </c>
      <c r="BT875" s="16" t="str">
        <f t="shared" si="838"/>
        <v/>
      </c>
      <c r="BU875" s="16" t="str">
        <f t="shared" si="839"/>
        <v/>
      </c>
      <c r="BV875" s="16" t="str">
        <f t="shared" si="840"/>
        <v/>
      </c>
      <c r="BW875" s="16" t="str">
        <f t="shared" si="841"/>
        <v/>
      </c>
      <c r="BX875" s="16" t="str">
        <f t="shared" si="842"/>
        <v/>
      </c>
      <c r="BY875" s="16" t="str">
        <f t="shared" si="843"/>
        <v/>
      </c>
      <c r="BZ875" s="16" t="str">
        <f t="shared" si="862"/>
        <v/>
      </c>
      <c r="CA875" s="16" t="str">
        <f t="shared" si="862"/>
        <v/>
      </c>
      <c r="CB875" s="16" t="str">
        <f t="shared" si="862"/>
        <v/>
      </c>
      <c r="CC875" s="16" t="str">
        <f t="shared" si="862"/>
        <v/>
      </c>
      <c r="CD875" s="16" t="str">
        <f t="shared" si="862"/>
        <v/>
      </c>
      <c r="CE875" s="16" t="str">
        <f t="shared" si="862"/>
        <v/>
      </c>
      <c r="CF875" s="16" t="str">
        <f t="shared" si="862"/>
        <v/>
      </c>
      <c r="CG875" s="16" t="str">
        <f t="shared" si="862"/>
        <v/>
      </c>
      <c r="CH875" s="66" t="str">
        <f t="shared" si="845"/>
        <v/>
      </c>
      <c r="CI875" s="42" t="str">
        <f t="shared" si="857"/>
        <v/>
      </c>
      <c r="CJ875" s="42" t="str">
        <f t="shared" si="858"/>
        <v/>
      </c>
      <c r="CK875" s="42" t="str">
        <f t="shared" si="859"/>
        <v/>
      </c>
      <c r="CL875" s="42" t="str">
        <f t="shared" si="860"/>
        <v/>
      </c>
      <c r="CM875" s="42" t="str">
        <f t="shared" si="861"/>
        <v/>
      </c>
      <c r="CN875" s="65">
        <f t="shared" si="847"/>
        <v>0</v>
      </c>
      <c r="CO875" s="73"/>
      <c r="CP875" s="41">
        <f t="shared" si="814"/>
        <v>0</v>
      </c>
      <c r="CQ875" s="39">
        <f t="shared" si="815"/>
        <v>0</v>
      </c>
      <c r="CR875" s="40">
        <f t="shared" si="816"/>
        <v>0</v>
      </c>
      <c r="CS875" s="134">
        <f t="shared" si="817"/>
        <v>0</v>
      </c>
      <c r="CT875" s="17"/>
      <c r="CU875" s="129"/>
      <c r="CV875" s="130">
        <f t="shared" si="848"/>
        <v>0</v>
      </c>
      <c r="CW875" s="134">
        <f t="shared" si="849"/>
        <v>0</v>
      </c>
      <c r="CX875" s="131">
        <f>+IF($I$7="SI",'INPUTS Y LISTAS'!$B$31,0)</f>
        <v>0</v>
      </c>
      <c r="CY875" s="132"/>
      <c r="CZ875" s="130">
        <f t="shared" si="850"/>
        <v>0</v>
      </c>
      <c r="DA875" s="134">
        <f t="shared" si="851"/>
        <v>0</v>
      </c>
      <c r="DB875" s="131">
        <f>+IF($I$7="SI",'INPUTS Y LISTAS'!$B$32,0)</f>
        <v>0</v>
      </c>
      <c r="DC875" s="132"/>
      <c r="DD875" s="130">
        <f t="shared" si="852"/>
        <v>0</v>
      </c>
      <c r="DE875" s="134">
        <f t="shared" si="853"/>
        <v>0</v>
      </c>
      <c r="DF875" s="131">
        <f>+IF($I$7="SI",'INPUTS Y LISTAS'!$B$33,0)</f>
        <v>0</v>
      </c>
      <c r="DG875" s="132"/>
      <c r="DH875" s="130">
        <f t="shared" si="854"/>
        <v>0</v>
      </c>
      <c r="DI875" s="134">
        <f t="shared" si="855"/>
        <v>0</v>
      </c>
      <c r="DJ875" s="136">
        <f t="shared" si="856"/>
        <v>0</v>
      </c>
    </row>
    <row r="876" spans="3:114" ht="15.75" hidden="1" outlineLevel="2" x14ac:dyDescent="0.2">
      <c r="C876" s="14">
        <f t="shared" si="863"/>
        <v>862</v>
      </c>
      <c r="D876" s="72"/>
      <c r="E876" s="69">
        <v>1</v>
      </c>
      <c r="F876" s="69"/>
      <c r="G876" s="70"/>
      <c r="H876" s="70"/>
      <c r="I876" s="70"/>
      <c r="J876" s="70"/>
      <c r="K876" s="70"/>
      <c r="L876" s="70"/>
      <c r="M876" s="70"/>
      <c r="N876" s="70"/>
      <c r="O876" s="70"/>
      <c r="P876" s="70"/>
      <c r="Q876" s="70"/>
      <c r="R876" s="70"/>
      <c r="S876" s="70"/>
      <c r="T876" s="70"/>
      <c r="U876" s="70"/>
      <c r="V876" s="70"/>
      <c r="W876" s="70"/>
      <c r="X876" s="70"/>
      <c r="Y876" s="71"/>
      <c r="Z876" s="87" t="s">
        <v>16</v>
      </c>
      <c r="AA876" s="15" t="str">
        <f>IF(G876="","",IF(Z876="SI",G876*(1+'INPUTS Y LISTAS'!$B$15),'Modelo Estadistico'!G876))</f>
        <v/>
      </c>
      <c r="AB876" s="15" t="str">
        <f>IF(H876="","",IF(Z876="SI",H876*(1+'INPUTS Y LISTAS'!$B$15),'Modelo Estadistico'!H876))</f>
        <v/>
      </c>
      <c r="AC876" s="15" t="str">
        <f>IF(I876="","",IF(Z876="SI",I876*(1+'INPUTS Y LISTAS'!$B$15),'Modelo Estadistico'!I876))</f>
        <v/>
      </c>
      <c r="AD876" s="15" t="str">
        <f>IF(J876="","",IF(Z876="SI",J876*(1+'INPUTS Y LISTAS'!$B$15),'Modelo Estadistico'!J876))</f>
        <v/>
      </c>
      <c r="AE876" s="15" t="str">
        <f>IF(K876="","",IF(Z876="SI",K876*(1+'INPUTS Y LISTAS'!$B$15),'Modelo Estadistico'!K876))</f>
        <v/>
      </c>
      <c r="AF876" s="15" t="str">
        <f>IF(L876="","",IF(Z876="SI",L876*(1+'INPUTS Y LISTAS'!$B$15),'Modelo Estadistico'!L876))</f>
        <v/>
      </c>
      <c r="AG876" s="15" t="str">
        <f>IF(M876="","",IF(Z876="SI",M876*(1+'INPUTS Y LISTAS'!$B$15),'Modelo Estadistico'!M876))</f>
        <v/>
      </c>
      <c r="AH876" s="15" t="str">
        <f>IF(N876="","",IF(Z876="SI",N876*(1+'INPUTS Y LISTAS'!$B$15),'Modelo Estadistico'!N876))</f>
        <v/>
      </c>
      <c r="AI876" s="15" t="str">
        <f>IF(O876="","",IF(Z876="SI",O876*(1+'INPUTS Y LISTAS'!$B$15),'Modelo Estadistico'!O876))</f>
        <v/>
      </c>
      <c r="AJ876" s="15" t="str">
        <f>IF(P876="","",IF(Z876="SI",P876*(1+'INPUTS Y LISTAS'!$B$15),'Modelo Estadistico'!P876))</f>
        <v/>
      </c>
      <c r="AK876" s="15" t="str">
        <f>IF(Q876="","",IF(Z876="SI",Q876*(1+'INPUTS Y LISTAS'!$B$15),'Modelo Estadistico'!Q876))</f>
        <v/>
      </c>
      <c r="AL876" s="15" t="str">
        <f>IF(R876="","",IF(Z876="SI",R876*(1+'INPUTS Y LISTAS'!$B$15),'Modelo Estadistico'!R876))</f>
        <v/>
      </c>
      <c r="AM876" s="15" t="str">
        <f>IF(S876="","",IF(Z876="SI",S876*(1+'INPUTS Y LISTAS'!$B$15),'Modelo Estadistico'!S876))</f>
        <v/>
      </c>
      <c r="AN876" s="15" t="str">
        <f>IF(T876="","",IF(Z876="SI",T876*(1+'INPUTS Y LISTAS'!$B$15),'Modelo Estadistico'!T876))</f>
        <v/>
      </c>
      <c r="AO876" s="15" t="str">
        <f>IF(U876="","",IF(Z876="SI",U876*(1+'INPUTS Y LISTAS'!$B$15),'Modelo Estadistico'!U876))</f>
        <v/>
      </c>
      <c r="AP876" s="15" t="str">
        <f>IF(V876="","",IF(Z876="SI",V876*(1+'INPUTS Y LISTAS'!$B$15),'Modelo Estadistico'!V876))</f>
        <v/>
      </c>
      <c r="AQ876" s="15" t="str">
        <f>IF(W876="","",IF(Z876="SI",W876*(1+'INPUTS Y LISTAS'!$B$15),'Modelo Estadistico'!W876))</f>
        <v/>
      </c>
      <c r="AR876" s="15" t="str">
        <f>IF(X876="","",IF(Z876="SI",X876*(1+'INPUTS Y LISTAS'!$B$15),'Modelo Estadistico'!X876))</f>
        <v/>
      </c>
      <c r="AS876" s="71"/>
      <c r="AT876" s="29" t="str">
        <f t="shared" si="810"/>
        <v/>
      </c>
      <c r="AU876" s="15" t="str">
        <f t="shared" si="811"/>
        <v/>
      </c>
      <c r="AV876" s="15" t="str">
        <f t="shared" si="812"/>
        <v/>
      </c>
      <c r="AW876" s="30" t="str">
        <f t="shared" si="813"/>
        <v/>
      </c>
      <c r="AX876" s="28" t="str">
        <f t="shared" si="846"/>
        <v/>
      </c>
      <c r="AY876" s="16" t="str">
        <f t="shared" si="818"/>
        <v/>
      </c>
      <c r="AZ876" s="16" t="str">
        <f t="shared" si="819"/>
        <v/>
      </c>
      <c r="BA876" s="16" t="str">
        <f t="shared" si="820"/>
        <v/>
      </c>
      <c r="BB876" s="16" t="str">
        <f t="shared" si="821"/>
        <v/>
      </c>
      <c r="BC876" s="16" t="str">
        <f t="shared" si="822"/>
        <v/>
      </c>
      <c r="BD876" s="16" t="str">
        <f t="shared" si="823"/>
        <v/>
      </c>
      <c r="BE876" s="16" t="str">
        <f t="shared" si="824"/>
        <v/>
      </c>
      <c r="BF876" s="16" t="str">
        <f t="shared" si="825"/>
        <v/>
      </c>
      <c r="BG876" s="16" t="str">
        <f t="shared" si="826"/>
        <v/>
      </c>
      <c r="BH876" s="16" t="str">
        <f t="shared" si="827"/>
        <v/>
      </c>
      <c r="BI876" s="16" t="str">
        <f t="shared" si="828"/>
        <v/>
      </c>
      <c r="BJ876" s="16" t="str">
        <f t="shared" si="829"/>
        <v/>
      </c>
      <c r="BK876" s="16" t="str">
        <f t="shared" si="830"/>
        <v/>
      </c>
      <c r="BL876" s="16" t="str">
        <f t="shared" si="831"/>
        <v/>
      </c>
      <c r="BM876" s="16"/>
      <c r="BN876" s="16" t="str">
        <f t="shared" si="832"/>
        <v/>
      </c>
      <c r="BO876" s="16" t="str">
        <f t="shared" si="833"/>
        <v/>
      </c>
      <c r="BP876" s="28" t="str">
        <f t="shared" si="834"/>
        <v/>
      </c>
      <c r="BQ876" s="16" t="str">
        <f t="shared" si="835"/>
        <v/>
      </c>
      <c r="BR876" s="16" t="str">
        <f t="shared" si="836"/>
        <v/>
      </c>
      <c r="BS876" s="16" t="str">
        <f t="shared" si="837"/>
        <v/>
      </c>
      <c r="BT876" s="16" t="str">
        <f t="shared" si="838"/>
        <v/>
      </c>
      <c r="BU876" s="16" t="str">
        <f t="shared" si="839"/>
        <v/>
      </c>
      <c r="BV876" s="16" t="str">
        <f t="shared" si="840"/>
        <v/>
      </c>
      <c r="BW876" s="16" t="str">
        <f t="shared" si="841"/>
        <v/>
      </c>
      <c r="BX876" s="16" t="str">
        <f t="shared" si="842"/>
        <v/>
      </c>
      <c r="BY876" s="16" t="str">
        <f t="shared" si="843"/>
        <v/>
      </c>
      <c r="BZ876" s="16" t="str">
        <f t="shared" si="862"/>
        <v/>
      </c>
      <c r="CA876" s="16" t="str">
        <f t="shared" si="862"/>
        <v/>
      </c>
      <c r="CB876" s="16" t="str">
        <f t="shared" si="862"/>
        <v/>
      </c>
      <c r="CC876" s="16" t="str">
        <f t="shared" si="862"/>
        <v/>
      </c>
      <c r="CD876" s="16" t="str">
        <f t="shared" si="862"/>
        <v/>
      </c>
      <c r="CE876" s="16" t="str">
        <f t="shared" si="862"/>
        <v/>
      </c>
      <c r="CF876" s="16" t="str">
        <f t="shared" si="862"/>
        <v/>
      </c>
      <c r="CG876" s="16" t="str">
        <f t="shared" si="862"/>
        <v/>
      </c>
      <c r="CH876" s="66" t="str">
        <f t="shared" si="845"/>
        <v/>
      </c>
      <c r="CI876" s="42" t="str">
        <f t="shared" si="857"/>
        <v/>
      </c>
      <c r="CJ876" s="42" t="str">
        <f t="shared" si="858"/>
        <v/>
      </c>
      <c r="CK876" s="42" t="str">
        <f t="shared" si="859"/>
        <v/>
      </c>
      <c r="CL876" s="42" t="str">
        <f t="shared" si="860"/>
        <v/>
      </c>
      <c r="CM876" s="42" t="str">
        <f t="shared" si="861"/>
        <v/>
      </c>
      <c r="CN876" s="65">
        <f t="shared" si="847"/>
        <v>0</v>
      </c>
      <c r="CO876" s="73"/>
      <c r="CP876" s="41">
        <f t="shared" si="814"/>
        <v>0</v>
      </c>
      <c r="CQ876" s="39">
        <f t="shared" si="815"/>
        <v>0</v>
      </c>
      <c r="CR876" s="40">
        <f t="shared" si="816"/>
        <v>0</v>
      </c>
      <c r="CS876" s="134">
        <f t="shared" si="817"/>
        <v>0</v>
      </c>
      <c r="CT876" s="17"/>
      <c r="CU876" s="129"/>
      <c r="CV876" s="130">
        <f t="shared" si="848"/>
        <v>0</v>
      </c>
      <c r="CW876" s="134">
        <f t="shared" si="849"/>
        <v>0</v>
      </c>
      <c r="CX876" s="131">
        <f>+IF($I$7="SI",'INPUTS Y LISTAS'!$B$31,0)</f>
        <v>0</v>
      </c>
      <c r="CY876" s="132"/>
      <c r="CZ876" s="130">
        <f t="shared" si="850"/>
        <v>0</v>
      </c>
      <c r="DA876" s="134">
        <f t="shared" si="851"/>
        <v>0</v>
      </c>
      <c r="DB876" s="131">
        <f>+IF($I$7="SI",'INPUTS Y LISTAS'!$B$32,0)</f>
        <v>0</v>
      </c>
      <c r="DC876" s="132"/>
      <c r="DD876" s="130">
        <f t="shared" si="852"/>
        <v>0</v>
      </c>
      <c r="DE876" s="134">
        <f t="shared" si="853"/>
        <v>0</v>
      </c>
      <c r="DF876" s="131">
        <f>+IF($I$7="SI",'INPUTS Y LISTAS'!$B$33,0)</f>
        <v>0</v>
      </c>
      <c r="DG876" s="132"/>
      <c r="DH876" s="130">
        <f t="shared" si="854"/>
        <v>0</v>
      </c>
      <c r="DI876" s="134">
        <f t="shared" si="855"/>
        <v>0</v>
      </c>
      <c r="DJ876" s="136">
        <f t="shared" si="856"/>
        <v>0</v>
      </c>
    </row>
    <row r="877" spans="3:114" ht="15.75" hidden="1" outlineLevel="2" x14ac:dyDescent="0.2">
      <c r="C877" s="14">
        <f t="shared" si="863"/>
        <v>863</v>
      </c>
      <c r="D877" s="72"/>
      <c r="E877" s="69">
        <v>1</v>
      </c>
      <c r="F877" s="69"/>
      <c r="G877" s="70"/>
      <c r="H877" s="70"/>
      <c r="I877" s="70"/>
      <c r="J877" s="70"/>
      <c r="K877" s="70"/>
      <c r="L877" s="70"/>
      <c r="M877" s="70"/>
      <c r="N877" s="70"/>
      <c r="O877" s="70"/>
      <c r="P877" s="70"/>
      <c r="Q877" s="70"/>
      <c r="R877" s="70"/>
      <c r="S877" s="70"/>
      <c r="T877" s="70"/>
      <c r="U877" s="70"/>
      <c r="V877" s="70"/>
      <c r="W877" s="70"/>
      <c r="X877" s="70"/>
      <c r="Y877" s="71"/>
      <c r="Z877" s="87" t="s">
        <v>16</v>
      </c>
      <c r="AA877" s="15" t="str">
        <f>IF(G877="","",IF(Z877="SI",G877*(1+'INPUTS Y LISTAS'!$B$15),'Modelo Estadistico'!G877))</f>
        <v/>
      </c>
      <c r="AB877" s="15" t="str">
        <f>IF(H877="","",IF(Z877="SI",H877*(1+'INPUTS Y LISTAS'!$B$15),'Modelo Estadistico'!H877))</f>
        <v/>
      </c>
      <c r="AC877" s="15" t="str">
        <f>IF(I877="","",IF(Z877="SI",I877*(1+'INPUTS Y LISTAS'!$B$15),'Modelo Estadistico'!I877))</f>
        <v/>
      </c>
      <c r="AD877" s="15" t="str">
        <f>IF(J877="","",IF(Z877="SI",J877*(1+'INPUTS Y LISTAS'!$B$15),'Modelo Estadistico'!J877))</f>
        <v/>
      </c>
      <c r="AE877" s="15" t="str">
        <f>IF(K877="","",IF(Z877="SI",K877*(1+'INPUTS Y LISTAS'!$B$15),'Modelo Estadistico'!K877))</f>
        <v/>
      </c>
      <c r="AF877" s="15" t="str">
        <f>IF(L877="","",IF(Z877="SI",L877*(1+'INPUTS Y LISTAS'!$B$15),'Modelo Estadistico'!L877))</f>
        <v/>
      </c>
      <c r="AG877" s="15" t="str">
        <f>IF(M877="","",IF(Z877="SI",M877*(1+'INPUTS Y LISTAS'!$B$15),'Modelo Estadistico'!M877))</f>
        <v/>
      </c>
      <c r="AH877" s="15" t="str">
        <f>IF(N877="","",IF(Z877="SI",N877*(1+'INPUTS Y LISTAS'!$B$15),'Modelo Estadistico'!N877))</f>
        <v/>
      </c>
      <c r="AI877" s="15" t="str">
        <f>IF(O877="","",IF(Z877="SI",O877*(1+'INPUTS Y LISTAS'!$B$15),'Modelo Estadistico'!O877))</f>
        <v/>
      </c>
      <c r="AJ877" s="15" t="str">
        <f>IF(P877="","",IF(Z877="SI",P877*(1+'INPUTS Y LISTAS'!$B$15),'Modelo Estadistico'!P877))</f>
        <v/>
      </c>
      <c r="AK877" s="15" t="str">
        <f>IF(Q877="","",IF(Z877="SI",Q877*(1+'INPUTS Y LISTAS'!$B$15),'Modelo Estadistico'!Q877))</f>
        <v/>
      </c>
      <c r="AL877" s="15" t="str">
        <f>IF(R877="","",IF(Z877="SI",R877*(1+'INPUTS Y LISTAS'!$B$15),'Modelo Estadistico'!R877))</f>
        <v/>
      </c>
      <c r="AM877" s="15" t="str">
        <f>IF(S877="","",IF(Z877="SI",S877*(1+'INPUTS Y LISTAS'!$B$15),'Modelo Estadistico'!S877))</f>
        <v/>
      </c>
      <c r="AN877" s="15" t="str">
        <f>IF(T877="","",IF(Z877="SI",T877*(1+'INPUTS Y LISTAS'!$B$15),'Modelo Estadistico'!T877))</f>
        <v/>
      </c>
      <c r="AO877" s="15" t="str">
        <f>IF(U877="","",IF(Z877="SI",U877*(1+'INPUTS Y LISTAS'!$B$15),'Modelo Estadistico'!U877))</f>
        <v/>
      </c>
      <c r="AP877" s="15" t="str">
        <f>IF(V877="","",IF(Z877="SI",V877*(1+'INPUTS Y LISTAS'!$B$15),'Modelo Estadistico'!V877))</f>
        <v/>
      </c>
      <c r="AQ877" s="15" t="str">
        <f>IF(W877="","",IF(Z877="SI",W877*(1+'INPUTS Y LISTAS'!$B$15),'Modelo Estadistico'!W877))</f>
        <v/>
      </c>
      <c r="AR877" s="15" t="str">
        <f>IF(X877="","",IF(Z877="SI",X877*(1+'INPUTS Y LISTAS'!$B$15),'Modelo Estadistico'!X877))</f>
        <v/>
      </c>
      <c r="AS877" s="71"/>
      <c r="AT877" s="29" t="str">
        <f t="shared" si="810"/>
        <v/>
      </c>
      <c r="AU877" s="15" t="str">
        <f t="shared" si="811"/>
        <v/>
      </c>
      <c r="AV877" s="15" t="str">
        <f t="shared" si="812"/>
        <v/>
      </c>
      <c r="AW877" s="30" t="str">
        <f t="shared" si="813"/>
        <v/>
      </c>
      <c r="AX877" s="28" t="str">
        <f t="shared" si="846"/>
        <v/>
      </c>
      <c r="AY877" s="16" t="str">
        <f t="shared" si="818"/>
        <v/>
      </c>
      <c r="AZ877" s="16" t="str">
        <f t="shared" si="819"/>
        <v/>
      </c>
      <c r="BA877" s="16" t="str">
        <f t="shared" si="820"/>
        <v/>
      </c>
      <c r="BB877" s="16" t="str">
        <f t="shared" si="821"/>
        <v/>
      </c>
      <c r="BC877" s="16" t="str">
        <f t="shared" si="822"/>
        <v/>
      </c>
      <c r="BD877" s="16" t="str">
        <f t="shared" si="823"/>
        <v/>
      </c>
      <c r="BE877" s="16" t="str">
        <f t="shared" si="824"/>
        <v/>
      </c>
      <c r="BF877" s="16" t="str">
        <f t="shared" si="825"/>
        <v/>
      </c>
      <c r="BG877" s="16" t="str">
        <f t="shared" si="826"/>
        <v/>
      </c>
      <c r="BH877" s="16" t="str">
        <f t="shared" si="827"/>
        <v/>
      </c>
      <c r="BI877" s="16" t="str">
        <f t="shared" si="828"/>
        <v/>
      </c>
      <c r="BJ877" s="16" t="str">
        <f t="shared" si="829"/>
        <v/>
      </c>
      <c r="BK877" s="16" t="str">
        <f t="shared" si="830"/>
        <v/>
      </c>
      <c r="BL877" s="16" t="str">
        <f t="shared" si="831"/>
        <v/>
      </c>
      <c r="BM877" s="16"/>
      <c r="BN877" s="16" t="str">
        <f t="shared" si="832"/>
        <v/>
      </c>
      <c r="BO877" s="16" t="str">
        <f t="shared" si="833"/>
        <v/>
      </c>
      <c r="BP877" s="28" t="str">
        <f t="shared" si="834"/>
        <v/>
      </c>
      <c r="BQ877" s="16" t="str">
        <f t="shared" si="835"/>
        <v/>
      </c>
      <c r="BR877" s="16" t="str">
        <f t="shared" si="836"/>
        <v/>
      </c>
      <c r="BS877" s="16" t="str">
        <f t="shared" si="837"/>
        <v/>
      </c>
      <c r="BT877" s="16" t="str">
        <f t="shared" si="838"/>
        <v/>
      </c>
      <c r="BU877" s="16" t="str">
        <f t="shared" si="839"/>
        <v/>
      </c>
      <c r="BV877" s="16" t="str">
        <f t="shared" si="840"/>
        <v/>
      </c>
      <c r="BW877" s="16" t="str">
        <f t="shared" si="841"/>
        <v/>
      </c>
      <c r="BX877" s="16" t="str">
        <f t="shared" si="842"/>
        <v/>
      </c>
      <c r="BY877" s="16" t="str">
        <f t="shared" si="843"/>
        <v/>
      </c>
      <c r="BZ877" s="16" t="str">
        <f t="shared" si="862"/>
        <v/>
      </c>
      <c r="CA877" s="16" t="str">
        <f t="shared" si="862"/>
        <v/>
      </c>
      <c r="CB877" s="16" t="str">
        <f t="shared" si="862"/>
        <v/>
      </c>
      <c r="CC877" s="16" t="str">
        <f t="shared" si="862"/>
        <v/>
      </c>
      <c r="CD877" s="16" t="str">
        <f t="shared" si="862"/>
        <v/>
      </c>
      <c r="CE877" s="16" t="str">
        <f t="shared" si="862"/>
        <v/>
      </c>
      <c r="CF877" s="16" t="str">
        <f t="shared" si="862"/>
        <v/>
      </c>
      <c r="CG877" s="16" t="str">
        <f t="shared" si="862"/>
        <v/>
      </c>
      <c r="CH877" s="66" t="str">
        <f t="shared" si="845"/>
        <v/>
      </c>
      <c r="CI877" s="42" t="str">
        <f t="shared" si="857"/>
        <v/>
      </c>
      <c r="CJ877" s="42" t="str">
        <f t="shared" si="858"/>
        <v/>
      </c>
      <c r="CK877" s="42" t="str">
        <f t="shared" si="859"/>
        <v/>
      </c>
      <c r="CL877" s="42" t="str">
        <f t="shared" si="860"/>
        <v/>
      </c>
      <c r="CM877" s="42" t="str">
        <f t="shared" si="861"/>
        <v/>
      </c>
      <c r="CN877" s="65">
        <f t="shared" si="847"/>
        <v>0</v>
      </c>
      <c r="CO877" s="73"/>
      <c r="CP877" s="41">
        <f t="shared" si="814"/>
        <v>0</v>
      </c>
      <c r="CQ877" s="39">
        <f t="shared" si="815"/>
        <v>0</v>
      </c>
      <c r="CR877" s="40">
        <f t="shared" si="816"/>
        <v>0</v>
      </c>
      <c r="CS877" s="134">
        <f t="shared" si="817"/>
        <v>0</v>
      </c>
      <c r="CT877" s="17"/>
      <c r="CU877" s="129"/>
      <c r="CV877" s="130">
        <f t="shared" si="848"/>
        <v>0</v>
      </c>
      <c r="CW877" s="134">
        <f t="shared" si="849"/>
        <v>0</v>
      </c>
      <c r="CX877" s="131">
        <f>+IF($I$7="SI",'INPUTS Y LISTAS'!$B$31,0)</f>
        <v>0</v>
      </c>
      <c r="CY877" s="132"/>
      <c r="CZ877" s="130">
        <f t="shared" si="850"/>
        <v>0</v>
      </c>
      <c r="DA877" s="134">
        <f t="shared" si="851"/>
        <v>0</v>
      </c>
      <c r="DB877" s="131">
        <f>+IF($I$7="SI",'INPUTS Y LISTAS'!$B$32,0)</f>
        <v>0</v>
      </c>
      <c r="DC877" s="132"/>
      <c r="DD877" s="130">
        <f t="shared" si="852"/>
        <v>0</v>
      </c>
      <c r="DE877" s="134">
        <f t="shared" si="853"/>
        <v>0</v>
      </c>
      <c r="DF877" s="131">
        <f>+IF($I$7="SI",'INPUTS Y LISTAS'!$B$33,0)</f>
        <v>0</v>
      </c>
      <c r="DG877" s="132"/>
      <c r="DH877" s="130">
        <f t="shared" si="854"/>
        <v>0</v>
      </c>
      <c r="DI877" s="134">
        <f t="shared" si="855"/>
        <v>0</v>
      </c>
      <c r="DJ877" s="136">
        <f t="shared" si="856"/>
        <v>0</v>
      </c>
    </row>
    <row r="878" spans="3:114" ht="15.75" hidden="1" outlineLevel="2" x14ac:dyDescent="0.2">
      <c r="C878" s="14">
        <f t="shared" si="863"/>
        <v>864</v>
      </c>
      <c r="D878" s="72"/>
      <c r="E878" s="69">
        <v>1</v>
      </c>
      <c r="F878" s="69"/>
      <c r="G878" s="70"/>
      <c r="H878" s="70"/>
      <c r="I878" s="70"/>
      <c r="J878" s="70"/>
      <c r="K878" s="70"/>
      <c r="L878" s="70"/>
      <c r="M878" s="70"/>
      <c r="N878" s="70"/>
      <c r="O878" s="70"/>
      <c r="P878" s="70"/>
      <c r="Q878" s="70"/>
      <c r="R878" s="70"/>
      <c r="S878" s="70"/>
      <c r="T878" s="70"/>
      <c r="U878" s="70"/>
      <c r="V878" s="70"/>
      <c r="W878" s="70"/>
      <c r="X878" s="70"/>
      <c r="Y878" s="71"/>
      <c r="Z878" s="87" t="s">
        <v>16</v>
      </c>
      <c r="AA878" s="15" t="str">
        <f>IF(G878="","",IF(Z878="SI",G878*(1+'INPUTS Y LISTAS'!$B$15),'Modelo Estadistico'!G878))</f>
        <v/>
      </c>
      <c r="AB878" s="15" t="str">
        <f>IF(H878="","",IF(Z878="SI",H878*(1+'INPUTS Y LISTAS'!$B$15),'Modelo Estadistico'!H878))</f>
        <v/>
      </c>
      <c r="AC878" s="15" t="str">
        <f>IF(I878="","",IF(Z878="SI",I878*(1+'INPUTS Y LISTAS'!$B$15),'Modelo Estadistico'!I878))</f>
        <v/>
      </c>
      <c r="AD878" s="15" t="str">
        <f>IF(J878="","",IF(Z878="SI",J878*(1+'INPUTS Y LISTAS'!$B$15),'Modelo Estadistico'!J878))</f>
        <v/>
      </c>
      <c r="AE878" s="15" t="str">
        <f>IF(K878="","",IF(Z878="SI",K878*(1+'INPUTS Y LISTAS'!$B$15),'Modelo Estadistico'!K878))</f>
        <v/>
      </c>
      <c r="AF878" s="15" t="str">
        <f>IF(L878="","",IF(Z878="SI",L878*(1+'INPUTS Y LISTAS'!$B$15),'Modelo Estadistico'!L878))</f>
        <v/>
      </c>
      <c r="AG878" s="15" t="str">
        <f>IF(M878="","",IF(Z878="SI",M878*(1+'INPUTS Y LISTAS'!$B$15),'Modelo Estadistico'!M878))</f>
        <v/>
      </c>
      <c r="AH878" s="15" t="str">
        <f>IF(N878="","",IF(Z878="SI",N878*(1+'INPUTS Y LISTAS'!$B$15),'Modelo Estadistico'!N878))</f>
        <v/>
      </c>
      <c r="AI878" s="15" t="str">
        <f>IF(O878="","",IF(Z878="SI",O878*(1+'INPUTS Y LISTAS'!$B$15),'Modelo Estadistico'!O878))</f>
        <v/>
      </c>
      <c r="AJ878" s="15" t="str">
        <f>IF(P878="","",IF(Z878="SI",P878*(1+'INPUTS Y LISTAS'!$B$15),'Modelo Estadistico'!P878))</f>
        <v/>
      </c>
      <c r="AK878" s="15" t="str">
        <f>IF(Q878="","",IF(Z878="SI",Q878*(1+'INPUTS Y LISTAS'!$B$15),'Modelo Estadistico'!Q878))</f>
        <v/>
      </c>
      <c r="AL878" s="15" t="str">
        <f>IF(R878="","",IF(Z878="SI",R878*(1+'INPUTS Y LISTAS'!$B$15),'Modelo Estadistico'!R878))</f>
        <v/>
      </c>
      <c r="AM878" s="15" t="str">
        <f>IF(S878="","",IF(Z878="SI",S878*(1+'INPUTS Y LISTAS'!$B$15),'Modelo Estadistico'!S878))</f>
        <v/>
      </c>
      <c r="AN878" s="15" t="str">
        <f>IF(T878="","",IF(Z878="SI",T878*(1+'INPUTS Y LISTAS'!$B$15),'Modelo Estadistico'!T878))</f>
        <v/>
      </c>
      <c r="AO878" s="15" t="str">
        <f>IF(U878="","",IF(Z878="SI",U878*(1+'INPUTS Y LISTAS'!$B$15),'Modelo Estadistico'!U878))</f>
        <v/>
      </c>
      <c r="AP878" s="15" t="str">
        <f>IF(V878="","",IF(Z878="SI",V878*(1+'INPUTS Y LISTAS'!$B$15),'Modelo Estadistico'!V878))</f>
        <v/>
      </c>
      <c r="AQ878" s="15" t="str">
        <f>IF(W878="","",IF(Z878="SI",W878*(1+'INPUTS Y LISTAS'!$B$15),'Modelo Estadistico'!W878))</f>
        <v/>
      </c>
      <c r="AR878" s="15" t="str">
        <f>IF(X878="","",IF(Z878="SI",X878*(1+'INPUTS Y LISTAS'!$B$15),'Modelo Estadistico'!X878))</f>
        <v/>
      </c>
      <c r="AS878" s="71"/>
      <c r="AT878" s="29" t="str">
        <f t="shared" si="810"/>
        <v/>
      </c>
      <c r="AU878" s="15" t="str">
        <f t="shared" si="811"/>
        <v/>
      </c>
      <c r="AV878" s="15" t="str">
        <f t="shared" si="812"/>
        <v/>
      </c>
      <c r="AW878" s="30" t="str">
        <f t="shared" si="813"/>
        <v/>
      </c>
      <c r="AX878" s="28" t="str">
        <f t="shared" si="846"/>
        <v/>
      </c>
      <c r="AY878" s="16" t="str">
        <f t="shared" si="818"/>
        <v/>
      </c>
      <c r="AZ878" s="16" t="str">
        <f t="shared" si="819"/>
        <v/>
      </c>
      <c r="BA878" s="16" t="str">
        <f t="shared" si="820"/>
        <v/>
      </c>
      <c r="BB878" s="16" t="str">
        <f t="shared" si="821"/>
        <v/>
      </c>
      <c r="BC878" s="16" t="str">
        <f t="shared" si="822"/>
        <v/>
      </c>
      <c r="BD878" s="16" t="str">
        <f t="shared" si="823"/>
        <v/>
      </c>
      <c r="BE878" s="16" t="str">
        <f t="shared" si="824"/>
        <v/>
      </c>
      <c r="BF878" s="16" t="str">
        <f t="shared" si="825"/>
        <v/>
      </c>
      <c r="BG878" s="16" t="str">
        <f t="shared" si="826"/>
        <v/>
      </c>
      <c r="BH878" s="16" t="str">
        <f t="shared" si="827"/>
        <v/>
      </c>
      <c r="BI878" s="16" t="str">
        <f t="shared" si="828"/>
        <v/>
      </c>
      <c r="BJ878" s="16" t="str">
        <f t="shared" si="829"/>
        <v/>
      </c>
      <c r="BK878" s="16" t="str">
        <f t="shared" si="830"/>
        <v/>
      </c>
      <c r="BL878" s="16" t="str">
        <f t="shared" si="831"/>
        <v/>
      </c>
      <c r="BM878" s="16"/>
      <c r="BN878" s="16" t="str">
        <f t="shared" si="832"/>
        <v/>
      </c>
      <c r="BO878" s="16" t="str">
        <f t="shared" si="833"/>
        <v/>
      </c>
      <c r="BP878" s="28" t="str">
        <f t="shared" si="834"/>
        <v/>
      </c>
      <c r="BQ878" s="16" t="str">
        <f t="shared" si="835"/>
        <v/>
      </c>
      <c r="BR878" s="16" t="str">
        <f t="shared" si="836"/>
        <v/>
      </c>
      <c r="BS878" s="16" t="str">
        <f t="shared" si="837"/>
        <v/>
      </c>
      <c r="BT878" s="16" t="str">
        <f t="shared" si="838"/>
        <v/>
      </c>
      <c r="BU878" s="16" t="str">
        <f t="shared" si="839"/>
        <v/>
      </c>
      <c r="BV878" s="16" t="str">
        <f t="shared" si="840"/>
        <v/>
      </c>
      <c r="BW878" s="16" t="str">
        <f t="shared" si="841"/>
        <v/>
      </c>
      <c r="BX878" s="16" t="str">
        <f t="shared" si="842"/>
        <v/>
      </c>
      <c r="BY878" s="16" t="str">
        <f t="shared" si="843"/>
        <v/>
      </c>
      <c r="BZ878" s="16" t="str">
        <f t="shared" si="862"/>
        <v/>
      </c>
      <c r="CA878" s="16" t="str">
        <f t="shared" si="862"/>
        <v/>
      </c>
      <c r="CB878" s="16" t="str">
        <f t="shared" si="862"/>
        <v/>
      </c>
      <c r="CC878" s="16" t="str">
        <f t="shared" si="862"/>
        <v/>
      </c>
      <c r="CD878" s="16" t="str">
        <f t="shared" si="862"/>
        <v/>
      </c>
      <c r="CE878" s="16" t="str">
        <f t="shared" si="862"/>
        <v/>
      </c>
      <c r="CF878" s="16" t="str">
        <f t="shared" si="862"/>
        <v/>
      </c>
      <c r="CG878" s="16" t="str">
        <f t="shared" si="862"/>
        <v/>
      </c>
      <c r="CH878" s="66" t="str">
        <f t="shared" si="845"/>
        <v/>
      </c>
      <c r="CI878" s="42" t="str">
        <f t="shared" si="857"/>
        <v/>
      </c>
      <c r="CJ878" s="42" t="str">
        <f t="shared" si="858"/>
        <v/>
      </c>
      <c r="CK878" s="42" t="str">
        <f t="shared" si="859"/>
        <v/>
      </c>
      <c r="CL878" s="42" t="str">
        <f t="shared" si="860"/>
        <v/>
      </c>
      <c r="CM878" s="42" t="str">
        <f t="shared" si="861"/>
        <v/>
      </c>
      <c r="CN878" s="65">
        <f t="shared" si="847"/>
        <v>0</v>
      </c>
      <c r="CO878" s="73"/>
      <c r="CP878" s="41">
        <f t="shared" si="814"/>
        <v>0</v>
      </c>
      <c r="CQ878" s="39">
        <f t="shared" si="815"/>
        <v>0</v>
      </c>
      <c r="CR878" s="40">
        <f t="shared" si="816"/>
        <v>0</v>
      </c>
      <c r="CS878" s="134">
        <f t="shared" si="817"/>
        <v>0</v>
      </c>
      <c r="CT878" s="17"/>
      <c r="CU878" s="129"/>
      <c r="CV878" s="130">
        <f t="shared" si="848"/>
        <v>0</v>
      </c>
      <c r="CW878" s="134">
        <f t="shared" si="849"/>
        <v>0</v>
      </c>
      <c r="CX878" s="131">
        <f>+IF($I$7="SI",'INPUTS Y LISTAS'!$B$31,0)</f>
        <v>0</v>
      </c>
      <c r="CY878" s="132"/>
      <c r="CZ878" s="130">
        <f t="shared" si="850"/>
        <v>0</v>
      </c>
      <c r="DA878" s="134">
        <f t="shared" si="851"/>
        <v>0</v>
      </c>
      <c r="DB878" s="131">
        <f>+IF($I$7="SI",'INPUTS Y LISTAS'!$B$32,0)</f>
        <v>0</v>
      </c>
      <c r="DC878" s="132"/>
      <c r="DD878" s="130">
        <f t="shared" si="852"/>
        <v>0</v>
      </c>
      <c r="DE878" s="134">
        <f t="shared" si="853"/>
        <v>0</v>
      </c>
      <c r="DF878" s="131">
        <f>+IF($I$7="SI",'INPUTS Y LISTAS'!$B$33,0)</f>
        <v>0</v>
      </c>
      <c r="DG878" s="132"/>
      <c r="DH878" s="130">
        <f t="shared" si="854"/>
        <v>0</v>
      </c>
      <c r="DI878" s="134">
        <f t="shared" si="855"/>
        <v>0</v>
      </c>
      <c r="DJ878" s="136">
        <f t="shared" si="856"/>
        <v>0</v>
      </c>
    </row>
    <row r="879" spans="3:114" ht="15.75" hidden="1" outlineLevel="2" x14ac:dyDescent="0.2">
      <c r="C879" s="14">
        <f t="shared" si="863"/>
        <v>865</v>
      </c>
      <c r="D879" s="72"/>
      <c r="E879" s="69">
        <v>1</v>
      </c>
      <c r="F879" s="69"/>
      <c r="G879" s="70"/>
      <c r="H879" s="70"/>
      <c r="I879" s="70"/>
      <c r="J879" s="70"/>
      <c r="K879" s="70"/>
      <c r="L879" s="70"/>
      <c r="M879" s="70"/>
      <c r="N879" s="70"/>
      <c r="O879" s="70"/>
      <c r="P879" s="70"/>
      <c r="Q879" s="70"/>
      <c r="R879" s="70"/>
      <c r="S879" s="70"/>
      <c r="T879" s="70"/>
      <c r="U879" s="70"/>
      <c r="V879" s="70"/>
      <c r="W879" s="70"/>
      <c r="X879" s="70"/>
      <c r="Y879" s="71"/>
      <c r="Z879" s="87" t="s">
        <v>16</v>
      </c>
      <c r="AA879" s="15" t="str">
        <f>IF(G879="","",IF(Z879="SI",G879*(1+'INPUTS Y LISTAS'!$B$15),'Modelo Estadistico'!G879))</f>
        <v/>
      </c>
      <c r="AB879" s="15" t="str">
        <f>IF(H879="","",IF(Z879="SI",H879*(1+'INPUTS Y LISTAS'!$B$15),'Modelo Estadistico'!H879))</f>
        <v/>
      </c>
      <c r="AC879" s="15" t="str">
        <f>IF(I879="","",IF(Z879="SI",I879*(1+'INPUTS Y LISTAS'!$B$15),'Modelo Estadistico'!I879))</f>
        <v/>
      </c>
      <c r="AD879" s="15" t="str">
        <f>IF(J879="","",IF(Z879="SI",J879*(1+'INPUTS Y LISTAS'!$B$15),'Modelo Estadistico'!J879))</f>
        <v/>
      </c>
      <c r="AE879" s="15" t="str">
        <f>IF(K879="","",IF(Z879="SI",K879*(1+'INPUTS Y LISTAS'!$B$15),'Modelo Estadistico'!K879))</f>
        <v/>
      </c>
      <c r="AF879" s="15" t="str">
        <f>IF(L879="","",IF(Z879="SI",L879*(1+'INPUTS Y LISTAS'!$B$15),'Modelo Estadistico'!L879))</f>
        <v/>
      </c>
      <c r="AG879" s="15" t="str">
        <f>IF(M879="","",IF(Z879="SI",M879*(1+'INPUTS Y LISTAS'!$B$15),'Modelo Estadistico'!M879))</f>
        <v/>
      </c>
      <c r="AH879" s="15" t="str">
        <f>IF(N879="","",IF(Z879="SI",N879*(1+'INPUTS Y LISTAS'!$B$15),'Modelo Estadistico'!N879))</f>
        <v/>
      </c>
      <c r="AI879" s="15" t="str">
        <f>IF(O879="","",IF(Z879="SI",O879*(1+'INPUTS Y LISTAS'!$B$15),'Modelo Estadistico'!O879))</f>
        <v/>
      </c>
      <c r="AJ879" s="15" t="str">
        <f>IF(P879="","",IF(Z879="SI",P879*(1+'INPUTS Y LISTAS'!$B$15),'Modelo Estadistico'!P879))</f>
        <v/>
      </c>
      <c r="AK879" s="15" t="str">
        <f>IF(Q879="","",IF(Z879="SI",Q879*(1+'INPUTS Y LISTAS'!$B$15),'Modelo Estadistico'!Q879))</f>
        <v/>
      </c>
      <c r="AL879" s="15" t="str">
        <f>IF(R879="","",IF(Z879="SI",R879*(1+'INPUTS Y LISTAS'!$B$15),'Modelo Estadistico'!R879))</f>
        <v/>
      </c>
      <c r="AM879" s="15" t="str">
        <f>IF(S879="","",IF(Z879="SI",S879*(1+'INPUTS Y LISTAS'!$B$15),'Modelo Estadistico'!S879))</f>
        <v/>
      </c>
      <c r="AN879" s="15" t="str">
        <f>IF(T879="","",IF(Z879="SI",T879*(1+'INPUTS Y LISTAS'!$B$15),'Modelo Estadistico'!T879))</f>
        <v/>
      </c>
      <c r="AO879" s="15" t="str">
        <f>IF(U879="","",IF(Z879="SI",U879*(1+'INPUTS Y LISTAS'!$B$15),'Modelo Estadistico'!U879))</f>
        <v/>
      </c>
      <c r="AP879" s="15" t="str">
        <f>IF(V879="","",IF(Z879="SI",V879*(1+'INPUTS Y LISTAS'!$B$15),'Modelo Estadistico'!V879))</f>
        <v/>
      </c>
      <c r="AQ879" s="15" t="str">
        <f>IF(W879="","",IF(Z879="SI",W879*(1+'INPUTS Y LISTAS'!$B$15),'Modelo Estadistico'!W879))</f>
        <v/>
      </c>
      <c r="AR879" s="15" t="str">
        <f>IF(X879="","",IF(Z879="SI",X879*(1+'INPUTS Y LISTAS'!$B$15),'Modelo Estadistico'!X879))</f>
        <v/>
      </c>
      <c r="AS879" s="71"/>
      <c r="AT879" s="29" t="str">
        <f t="shared" si="810"/>
        <v/>
      </c>
      <c r="AU879" s="15" t="str">
        <f t="shared" si="811"/>
        <v/>
      </c>
      <c r="AV879" s="15" t="str">
        <f t="shared" si="812"/>
        <v/>
      </c>
      <c r="AW879" s="30" t="str">
        <f t="shared" si="813"/>
        <v/>
      </c>
      <c r="AX879" s="28" t="str">
        <f t="shared" si="846"/>
        <v/>
      </c>
      <c r="AY879" s="16" t="str">
        <f t="shared" si="818"/>
        <v/>
      </c>
      <c r="AZ879" s="16" t="str">
        <f t="shared" si="819"/>
        <v/>
      </c>
      <c r="BA879" s="16" t="str">
        <f t="shared" si="820"/>
        <v/>
      </c>
      <c r="BB879" s="16" t="str">
        <f t="shared" si="821"/>
        <v/>
      </c>
      <c r="BC879" s="16" t="str">
        <f t="shared" si="822"/>
        <v/>
      </c>
      <c r="BD879" s="16" t="str">
        <f t="shared" si="823"/>
        <v/>
      </c>
      <c r="BE879" s="16" t="str">
        <f t="shared" si="824"/>
        <v/>
      </c>
      <c r="BF879" s="16" t="str">
        <f t="shared" si="825"/>
        <v/>
      </c>
      <c r="BG879" s="16" t="str">
        <f t="shared" si="826"/>
        <v/>
      </c>
      <c r="BH879" s="16" t="str">
        <f t="shared" si="827"/>
        <v/>
      </c>
      <c r="BI879" s="16" t="str">
        <f t="shared" si="828"/>
        <v/>
      </c>
      <c r="BJ879" s="16" t="str">
        <f t="shared" si="829"/>
        <v/>
      </c>
      <c r="BK879" s="16" t="str">
        <f t="shared" si="830"/>
        <v/>
      </c>
      <c r="BL879" s="16" t="str">
        <f t="shared" si="831"/>
        <v/>
      </c>
      <c r="BM879" s="16"/>
      <c r="BN879" s="16" t="str">
        <f t="shared" si="832"/>
        <v/>
      </c>
      <c r="BO879" s="16" t="str">
        <f t="shared" si="833"/>
        <v/>
      </c>
      <c r="BP879" s="28" t="str">
        <f t="shared" si="834"/>
        <v/>
      </c>
      <c r="BQ879" s="16" t="str">
        <f t="shared" si="835"/>
        <v/>
      </c>
      <c r="BR879" s="16" t="str">
        <f t="shared" si="836"/>
        <v/>
      </c>
      <c r="BS879" s="16" t="str">
        <f t="shared" si="837"/>
        <v/>
      </c>
      <c r="BT879" s="16" t="str">
        <f t="shared" si="838"/>
        <v/>
      </c>
      <c r="BU879" s="16" t="str">
        <f t="shared" si="839"/>
        <v/>
      </c>
      <c r="BV879" s="16" t="str">
        <f t="shared" si="840"/>
        <v/>
      </c>
      <c r="BW879" s="16" t="str">
        <f t="shared" si="841"/>
        <v/>
      </c>
      <c r="BX879" s="16" t="str">
        <f t="shared" si="842"/>
        <v/>
      </c>
      <c r="BY879" s="16" t="str">
        <f t="shared" si="843"/>
        <v/>
      </c>
      <c r="BZ879" s="16" t="str">
        <f t="shared" si="862"/>
        <v/>
      </c>
      <c r="CA879" s="16" t="str">
        <f t="shared" si="862"/>
        <v/>
      </c>
      <c r="CB879" s="16" t="str">
        <f t="shared" si="862"/>
        <v/>
      </c>
      <c r="CC879" s="16" t="str">
        <f t="shared" si="862"/>
        <v/>
      </c>
      <c r="CD879" s="16" t="str">
        <f t="shared" si="862"/>
        <v/>
      </c>
      <c r="CE879" s="16" t="str">
        <f t="shared" si="862"/>
        <v/>
      </c>
      <c r="CF879" s="16" t="str">
        <f t="shared" si="862"/>
        <v/>
      </c>
      <c r="CG879" s="16" t="str">
        <f t="shared" si="862"/>
        <v/>
      </c>
      <c r="CH879" s="66" t="str">
        <f t="shared" si="845"/>
        <v/>
      </c>
      <c r="CI879" s="42" t="str">
        <f t="shared" si="857"/>
        <v/>
      </c>
      <c r="CJ879" s="42" t="str">
        <f t="shared" si="858"/>
        <v/>
      </c>
      <c r="CK879" s="42" t="str">
        <f t="shared" si="859"/>
        <v/>
      </c>
      <c r="CL879" s="42" t="str">
        <f t="shared" si="860"/>
        <v/>
      </c>
      <c r="CM879" s="42" t="str">
        <f t="shared" si="861"/>
        <v/>
      </c>
      <c r="CN879" s="65">
        <f t="shared" si="847"/>
        <v>0</v>
      </c>
      <c r="CO879" s="73"/>
      <c r="CP879" s="41">
        <f t="shared" si="814"/>
        <v>0</v>
      </c>
      <c r="CQ879" s="39">
        <f t="shared" si="815"/>
        <v>0</v>
      </c>
      <c r="CR879" s="40">
        <f t="shared" si="816"/>
        <v>0</v>
      </c>
      <c r="CS879" s="134">
        <f t="shared" si="817"/>
        <v>0</v>
      </c>
      <c r="CT879" s="17"/>
      <c r="CU879" s="129"/>
      <c r="CV879" s="130">
        <f t="shared" si="848"/>
        <v>0</v>
      </c>
      <c r="CW879" s="134">
        <f t="shared" si="849"/>
        <v>0</v>
      </c>
      <c r="CX879" s="131">
        <f>+IF($I$7="SI",'INPUTS Y LISTAS'!$B$31,0)</f>
        <v>0</v>
      </c>
      <c r="CY879" s="132"/>
      <c r="CZ879" s="130">
        <f t="shared" si="850"/>
        <v>0</v>
      </c>
      <c r="DA879" s="134">
        <f t="shared" si="851"/>
        <v>0</v>
      </c>
      <c r="DB879" s="131">
        <f>+IF($I$7="SI",'INPUTS Y LISTAS'!$B$32,0)</f>
        <v>0</v>
      </c>
      <c r="DC879" s="132"/>
      <c r="DD879" s="130">
        <f t="shared" si="852"/>
        <v>0</v>
      </c>
      <c r="DE879" s="134">
        <f t="shared" si="853"/>
        <v>0</v>
      </c>
      <c r="DF879" s="131">
        <f>+IF($I$7="SI",'INPUTS Y LISTAS'!$B$33,0)</f>
        <v>0</v>
      </c>
      <c r="DG879" s="132"/>
      <c r="DH879" s="130">
        <f t="shared" si="854"/>
        <v>0</v>
      </c>
      <c r="DI879" s="134">
        <f t="shared" si="855"/>
        <v>0</v>
      </c>
      <c r="DJ879" s="136">
        <f t="shared" si="856"/>
        <v>0</v>
      </c>
    </row>
    <row r="880" spans="3:114" ht="15.75" hidden="1" outlineLevel="2" x14ac:dyDescent="0.2">
      <c r="C880" s="14">
        <f t="shared" si="863"/>
        <v>866</v>
      </c>
      <c r="D880" s="72"/>
      <c r="E880" s="69">
        <v>1</v>
      </c>
      <c r="F880" s="69"/>
      <c r="G880" s="70"/>
      <c r="H880" s="70"/>
      <c r="I880" s="70"/>
      <c r="J880" s="70"/>
      <c r="K880" s="70"/>
      <c r="L880" s="70"/>
      <c r="M880" s="70"/>
      <c r="N880" s="70"/>
      <c r="O880" s="70"/>
      <c r="P880" s="70"/>
      <c r="Q880" s="70"/>
      <c r="R880" s="70"/>
      <c r="S880" s="70"/>
      <c r="T880" s="70"/>
      <c r="U880" s="70"/>
      <c r="V880" s="70"/>
      <c r="W880" s="70"/>
      <c r="X880" s="70"/>
      <c r="Y880" s="71"/>
      <c r="Z880" s="87" t="s">
        <v>16</v>
      </c>
      <c r="AA880" s="15" t="str">
        <f>IF(G880="","",IF(Z880="SI",G880*(1+'INPUTS Y LISTAS'!$B$15),'Modelo Estadistico'!G880))</f>
        <v/>
      </c>
      <c r="AB880" s="15" t="str">
        <f>IF(H880="","",IF(Z880="SI",H880*(1+'INPUTS Y LISTAS'!$B$15),'Modelo Estadistico'!H880))</f>
        <v/>
      </c>
      <c r="AC880" s="15" t="str">
        <f>IF(I880="","",IF(Z880="SI",I880*(1+'INPUTS Y LISTAS'!$B$15),'Modelo Estadistico'!I880))</f>
        <v/>
      </c>
      <c r="AD880" s="15" t="str">
        <f>IF(J880="","",IF(Z880="SI",J880*(1+'INPUTS Y LISTAS'!$B$15),'Modelo Estadistico'!J880))</f>
        <v/>
      </c>
      <c r="AE880" s="15" t="str">
        <f>IF(K880="","",IF(Z880="SI",K880*(1+'INPUTS Y LISTAS'!$B$15),'Modelo Estadistico'!K880))</f>
        <v/>
      </c>
      <c r="AF880" s="15" t="str">
        <f>IF(L880="","",IF(Z880="SI",L880*(1+'INPUTS Y LISTAS'!$B$15),'Modelo Estadistico'!L880))</f>
        <v/>
      </c>
      <c r="AG880" s="15" t="str">
        <f>IF(M880="","",IF(Z880="SI",M880*(1+'INPUTS Y LISTAS'!$B$15),'Modelo Estadistico'!M880))</f>
        <v/>
      </c>
      <c r="AH880" s="15" t="str">
        <f>IF(N880="","",IF(Z880="SI",N880*(1+'INPUTS Y LISTAS'!$B$15),'Modelo Estadistico'!N880))</f>
        <v/>
      </c>
      <c r="AI880" s="15" t="str">
        <f>IF(O880="","",IF(Z880="SI",O880*(1+'INPUTS Y LISTAS'!$B$15),'Modelo Estadistico'!O880))</f>
        <v/>
      </c>
      <c r="AJ880" s="15" t="str">
        <f>IF(P880="","",IF(Z880="SI",P880*(1+'INPUTS Y LISTAS'!$B$15),'Modelo Estadistico'!P880))</f>
        <v/>
      </c>
      <c r="AK880" s="15" t="str">
        <f>IF(Q880="","",IF(Z880="SI",Q880*(1+'INPUTS Y LISTAS'!$B$15),'Modelo Estadistico'!Q880))</f>
        <v/>
      </c>
      <c r="AL880" s="15" t="str">
        <f>IF(R880="","",IF(Z880="SI",R880*(1+'INPUTS Y LISTAS'!$B$15),'Modelo Estadistico'!R880))</f>
        <v/>
      </c>
      <c r="AM880" s="15" t="str">
        <f>IF(S880="","",IF(Z880="SI",S880*(1+'INPUTS Y LISTAS'!$B$15),'Modelo Estadistico'!S880))</f>
        <v/>
      </c>
      <c r="AN880" s="15" t="str">
        <f>IF(T880="","",IF(Z880="SI",T880*(1+'INPUTS Y LISTAS'!$B$15),'Modelo Estadistico'!T880))</f>
        <v/>
      </c>
      <c r="AO880" s="15" t="str">
        <f>IF(U880="","",IF(Z880="SI",U880*(1+'INPUTS Y LISTAS'!$B$15),'Modelo Estadistico'!U880))</f>
        <v/>
      </c>
      <c r="AP880" s="15" t="str">
        <f>IF(V880="","",IF(Z880="SI",V880*(1+'INPUTS Y LISTAS'!$B$15),'Modelo Estadistico'!V880))</f>
        <v/>
      </c>
      <c r="AQ880" s="15" t="str">
        <f>IF(W880="","",IF(Z880="SI",W880*(1+'INPUTS Y LISTAS'!$B$15),'Modelo Estadistico'!W880))</f>
        <v/>
      </c>
      <c r="AR880" s="15" t="str">
        <f>IF(X880="","",IF(Z880="SI",X880*(1+'INPUTS Y LISTAS'!$B$15),'Modelo Estadistico'!X880))</f>
        <v/>
      </c>
      <c r="AS880" s="71"/>
      <c r="AT880" s="29" t="str">
        <f t="shared" si="810"/>
        <v/>
      </c>
      <c r="AU880" s="15" t="str">
        <f t="shared" si="811"/>
        <v/>
      </c>
      <c r="AV880" s="15" t="str">
        <f t="shared" si="812"/>
        <v/>
      </c>
      <c r="AW880" s="30" t="str">
        <f t="shared" si="813"/>
        <v/>
      </c>
      <c r="AX880" s="28" t="str">
        <f t="shared" si="846"/>
        <v/>
      </c>
      <c r="AY880" s="16" t="str">
        <f t="shared" si="818"/>
        <v/>
      </c>
      <c r="AZ880" s="16" t="str">
        <f t="shared" si="819"/>
        <v/>
      </c>
      <c r="BA880" s="16" t="str">
        <f t="shared" si="820"/>
        <v/>
      </c>
      <c r="BB880" s="16" t="str">
        <f t="shared" si="821"/>
        <v/>
      </c>
      <c r="BC880" s="16" t="str">
        <f t="shared" si="822"/>
        <v/>
      </c>
      <c r="BD880" s="16" t="str">
        <f t="shared" si="823"/>
        <v/>
      </c>
      <c r="BE880" s="16" t="str">
        <f t="shared" si="824"/>
        <v/>
      </c>
      <c r="BF880" s="16" t="str">
        <f t="shared" si="825"/>
        <v/>
      </c>
      <c r="BG880" s="16" t="str">
        <f t="shared" si="826"/>
        <v/>
      </c>
      <c r="BH880" s="16" t="str">
        <f t="shared" si="827"/>
        <v/>
      </c>
      <c r="BI880" s="16" t="str">
        <f t="shared" si="828"/>
        <v/>
      </c>
      <c r="BJ880" s="16" t="str">
        <f t="shared" si="829"/>
        <v/>
      </c>
      <c r="BK880" s="16" t="str">
        <f t="shared" si="830"/>
        <v/>
      </c>
      <c r="BL880" s="16" t="str">
        <f t="shared" si="831"/>
        <v/>
      </c>
      <c r="BM880" s="16"/>
      <c r="BN880" s="16" t="str">
        <f t="shared" si="832"/>
        <v/>
      </c>
      <c r="BO880" s="16" t="str">
        <f t="shared" si="833"/>
        <v/>
      </c>
      <c r="BP880" s="28" t="str">
        <f t="shared" si="834"/>
        <v/>
      </c>
      <c r="BQ880" s="16" t="str">
        <f t="shared" si="835"/>
        <v/>
      </c>
      <c r="BR880" s="16" t="str">
        <f t="shared" si="836"/>
        <v/>
      </c>
      <c r="BS880" s="16" t="str">
        <f t="shared" si="837"/>
        <v/>
      </c>
      <c r="BT880" s="16" t="str">
        <f t="shared" si="838"/>
        <v/>
      </c>
      <c r="BU880" s="16" t="str">
        <f t="shared" si="839"/>
        <v/>
      </c>
      <c r="BV880" s="16" t="str">
        <f t="shared" si="840"/>
        <v/>
      </c>
      <c r="BW880" s="16" t="str">
        <f t="shared" si="841"/>
        <v/>
      </c>
      <c r="BX880" s="16" t="str">
        <f t="shared" si="842"/>
        <v/>
      </c>
      <c r="BY880" s="16" t="str">
        <f t="shared" si="843"/>
        <v/>
      </c>
      <c r="BZ880" s="16" t="str">
        <f t="shared" ref="BZ880:CG895" si="864">IF(BH880="Incluir Cotización",$AJ880,"")</f>
        <v/>
      </c>
      <c r="CA880" s="16" t="str">
        <f t="shared" si="864"/>
        <v/>
      </c>
      <c r="CB880" s="16" t="str">
        <f t="shared" si="864"/>
        <v/>
      </c>
      <c r="CC880" s="16" t="str">
        <f t="shared" si="864"/>
        <v/>
      </c>
      <c r="CD880" s="16" t="str">
        <f t="shared" si="864"/>
        <v/>
      </c>
      <c r="CE880" s="16" t="str">
        <f t="shared" si="864"/>
        <v/>
      </c>
      <c r="CF880" s="16" t="str">
        <f t="shared" si="864"/>
        <v/>
      </c>
      <c r="CG880" s="16" t="str">
        <f t="shared" si="864"/>
        <v/>
      </c>
      <c r="CH880" s="66" t="str">
        <f t="shared" si="845"/>
        <v/>
      </c>
      <c r="CI880" s="42" t="str">
        <f t="shared" si="857"/>
        <v/>
      </c>
      <c r="CJ880" s="42" t="str">
        <f t="shared" si="858"/>
        <v/>
      </c>
      <c r="CK880" s="42" t="str">
        <f t="shared" si="859"/>
        <v/>
      </c>
      <c r="CL880" s="42" t="str">
        <f t="shared" si="860"/>
        <v/>
      </c>
      <c r="CM880" s="42" t="str">
        <f t="shared" si="861"/>
        <v/>
      </c>
      <c r="CN880" s="65">
        <f t="shared" si="847"/>
        <v>0</v>
      </c>
      <c r="CO880" s="73"/>
      <c r="CP880" s="41">
        <f t="shared" si="814"/>
        <v>0</v>
      </c>
      <c r="CQ880" s="39">
        <f t="shared" si="815"/>
        <v>0</v>
      </c>
      <c r="CR880" s="40">
        <f t="shared" si="816"/>
        <v>0</v>
      </c>
      <c r="CS880" s="134">
        <f t="shared" si="817"/>
        <v>0</v>
      </c>
      <c r="CT880" s="17"/>
      <c r="CU880" s="129"/>
      <c r="CV880" s="130">
        <f t="shared" si="848"/>
        <v>0</v>
      </c>
      <c r="CW880" s="134">
        <f t="shared" si="849"/>
        <v>0</v>
      </c>
      <c r="CX880" s="131">
        <f>+IF($I$7="SI",'INPUTS Y LISTAS'!$B$31,0)</f>
        <v>0</v>
      </c>
      <c r="CY880" s="132"/>
      <c r="CZ880" s="130">
        <f t="shared" si="850"/>
        <v>0</v>
      </c>
      <c r="DA880" s="134">
        <f t="shared" si="851"/>
        <v>0</v>
      </c>
      <c r="DB880" s="131">
        <f>+IF($I$7="SI",'INPUTS Y LISTAS'!$B$32,0)</f>
        <v>0</v>
      </c>
      <c r="DC880" s="132"/>
      <c r="DD880" s="130">
        <f t="shared" si="852"/>
        <v>0</v>
      </c>
      <c r="DE880" s="134">
        <f t="shared" si="853"/>
        <v>0</v>
      </c>
      <c r="DF880" s="131">
        <f>+IF($I$7="SI",'INPUTS Y LISTAS'!$B$33,0)</f>
        <v>0</v>
      </c>
      <c r="DG880" s="132"/>
      <c r="DH880" s="130">
        <f t="shared" si="854"/>
        <v>0</v>
      </c>
      <c r="DI880" s="134">
        <f t="shared" si="855"/>
        <v>0</v>
      </c>
      <c r="DJ880" s="136">
        <f t="shared" si="856"/>
        <v>0</v>
      </c>
    </row>
    <row r="881" spans="3:114" ht="15.75" hidden="1" outlineLevel="2" x14ac:dyDescent="0.2">
      <c r="C881" s="14">
        <f t="shared" si="863"/>
        <v>867</v>
      </c>
      <c r="D881" s="72"/>
      <c r="E881" s="69">
        <v>1</v>
      </c>
      <c r="F881" s="69"/>
      <c r="G881" s="70"/>
      <c r="H881" s="70"/>
      <c r="I881" s="70"/>
      <c r="J881" s="70"/>
      <c r="K881" s="70"/>
      <c r="L881" s="70"/>
      <c r="M881" s="70"/>
      <c r="N881" s="70"/>
      <c r="O881" s="70"/>
      <c r="P881" s="70"/>
      <c r="Q881" s="70"/>
      <c r="R881" s="70"/>
      <c r="S881" s="70"/>
      <c r="T881" s="70"/>
      <c r="U881" s="70"/>
      <c r="V881" s="70"/>
      <c r="W881" s="70"/>
      <c r="X881" s="70"/>
      <c r="Y881" s="71"/>
      <c r="Z881" s="87" t="s">
        <v>16</v>
      </c>
      <c r="AA881" s="15" t="str">
        <f>IF(G881="","",IF(Z881="SI",G881*(1+'INPUTS Y LISTAS'!$B$15),'Modelo Estadistico'!G881))</f>
        <v/>
      </c>
      <c r="AB881" s="15" t="str">
        <f>IF(H881="","",IF(Z881="SI",H881*(1+'INPUTS Y LISTAS'!$B$15),'Modelo Estadistico'!H881))</f>
        <v/>
      </c>
      <c r="AC881" s="15" t="str">
        <f>IF(I881="","",IF(Z881="SI",I881*(1+'INPUTS Y LISTAS'!$B$15),'Modelo Estadistico'!I881))</f>
        <v/>
      </c>
      <c r="AD881" s="15" t="str">
        <f>IF(J881="","",IF(Z881="SI",J881*(1+'INPUTS Y LISTAS'!$B$15),'Modelo Estadistico'!J881))</f>
        <v/>
      </c>
      <c r="AE881" s="15" t="str">
        <f>IF(K881="","",IF(Z881="SI",K881*(1+'INPUTS Y LISTAS'!$B$15),'Modelo Estadistico'!K881))</f>
        <v/>
      </c>
      <c r="AF881" s="15" t="str">
        <f>IF(L881="","",IF(Z881="SI",L881*(1+'INPUTS Y LISTAS'!$B$15),'Modelo Estadistico'!L881))</f>
        <v/>
      </c>
      <c r="AG881" s="15" t="str">
        <f>IF(M881="","",IF(Z881="SI",M881*(1+'INPUTS Y LISTAS'!$B$15),'Modelo Estadistico'!M881))</f>
        <v/>
      </c>
      <c r="AH881" s="15" t="str">
        <f>IF(N881="","",IF(Z881="SI",N881*(1+'INPUTS Y LISTAS'!$B$15),'Modelo Estadistico'!N881))</f>
        <v/>
      </c>
      <c r="AI881" s="15" t="str">
        <f>IF(O881="","",IF(Z881="SI",O881*(1+'INPUTS Y LISTAS'!$B$15),'Modelo Estadistico'!O881))</f>
        <v/>
      </c>
      <c r="AJ881" s="15" t="str">
        <f>IF(P881="","",IF(Z881="SI",P881*(1+'INPUTS Y LISTAS'!$B$15),'Modelo Estadistico'!P881))</f>
        <v/>
      </c>
      <c r="AK881" s="15" t="str">
        <f>IF(Q881="","",IF(Z881="SI",Q881*(1+'INPUTS Y LISTAS'!$B$15),'Modelo Estadistico'!Q881))</f>
        <v/>
      </c>
      <c r="AL881" s="15" t="str">
        <f>IF(R881="","",IF(Z881="SI",R881*(1+'INPUTS Y LISTAS'!$B$15),'Modelo Estadistico'!R881))</f>
        <v/>
      </c>
      <c r="AM881" s="15" t="str">
        <f>IF(S881="","",IF(Z881="SI",S881*(1+'INPUTS Y LISTAS'!$B$15),'Modelo Estadistico'!S881))</f>
        <v/>
      </c>
      <c r="AN881" s="15" t="str">
        <f>IF(T881="","",IF(Z881="SI",T881*(1+'INPUTS Y LISTAS'!$B$15),'Modelo Estadistico'!T881))</f>
        <v/>
      </c>
      <c r="AO881" s="15" t="str">
        <f>IF(U881="","",IF(Z881="SI",U881*(1+'INPUTS Y LISTAS'!$B$15),'Modelo Estadistico'!U881))</f>
        <v/>
      </c>
      <c r="AP881" s="15" t="str">
        <f>IF(V881="","",IF(Z881="SI",V881*(1+'INPUTS Y LISTAS'!$B$15),'Modelo Estadistico'!V881))</f>
        <v/>
      </c>
      <c r="AQ881" s="15" t="str">
        <f>IF(W881="","",IF(Z881="SI",W881*(1+'INPUTS Y LISTAS'!$B$15),'Modelo Estadistico'!W881))</f>
        <v/>
      </c>
      <c r="AR881" s="15" t="str">
        <f>IF(X881="","",IF(Z881="SI",X881*(1+'INPUTS Y LISTAS'!$B$15),'Modelo Estadistico'!X881))</f>
        <v/>
      </c>
      <c r="AS881" s="71"/>
      <c r="AT881" s="29" t="str">
        <f t="shared" si="810"/>
        <v/>
      </c>
      <c r="AU881" s="15" t="str">
        <f t="shared" si="811"/>
        <v/>
      </c>
      <c r="AV881" s="15" t="str">
        <f t="shared" si="812"/>
        <v/>
      </c>
      <c r="AW881" s="30" t="str">
        <f t="shared" si="813"/>
        <v/>
      </c>
      <c r="AX881" s="28" t="str">
        <f t="shared" si="846"/>
        <v/>
      </c>
      <c r="AY881" s="16" t="str">
        <f t="shared" si="818"/>
        <v/>
      </c>
      <c r="AZ881" s="16" t="str">
        <f t="shared" si="819"/>
        <v/>
      </c>
      <c r="BA881" s="16" t="str">
        <f t="shared" si="820"/>
        <v/>
      </c>
      <c r="BB881" s="16" t="str">
        <f t="shared" si="821"/>
        <v/>
      </c>
      <c r="BC881" s="16" t="str">
        <f t="shared" si="822"/>
        <v/>
      </c>
      <c r="BD881" s="16" t="str">
        <f t="shared" si="823"/>
        <v/>
      </c>
      <c r="BE881" s="16" t="str">
        <f t="shared" si="824"/>
        <v/>
      </c>
      <c r="BF881" s="16" t="str">
        <f t="shared" si="825"/>
        <v/>
      </c>
      <c r="BG881" s="16" t="str">
        <f t="shared" si="826"/>
        <v/>
      </c>
      <c r="BH881" s="16" t="str">
        <f t="shared" si="827"/>
        <v/>
      </c>
      <c r="BI881" s="16" t="str">
        <f t="shared" si="828"/>
        <v/>
      </c>
      <c r="BJ881" s="16" t="str">
        <f t="shared" si="829"/>
        <v/>
      </c>
      <c r="BK881" s="16" t="str">
        <f t="shared" si="830"/>
        <v/>
      </c>
      <c r="BL881" s="16" t="str">
        <f t="shared" si="831"/>
        <v/>
      </c>
      <c r="BM881" s="16"/>
      <c r="BN881" s="16" t="str">
        <f t="shared" si="832"/>
        <v/>
      </c>
      <c r="BO881" s="16" t="str">
        <f t="shared" si="833"/>
        <v/>
      </c>
      <c r="BP881" s="28" t="str">
        <f t="shared" si="834"/>
        <v/>
      </c>
      <c r="BQ881" s="16" t="str">
        <f t="shared" si="835"/>
        <v/>
      </c>
      <c r="BR881" s="16" t="str">
        <f t="shared" si="836"/>
        <v/>
      </c>
      <c r="BS881" s="16" t="str">
        <f t="shared" si="837"/>
        <v/>
      </c>
      <c r="BT881" s="16" t="str">
        <f t="shared" si="838"/>
        <v/>
      </c>
      <c r="BU881" s="16" t="str">
        <f t="shared" si="839"/>
        <v/>
      </c>
      <c r="BV881" s="16" t="str">
        <f t="shared" si="840"/>
        <v/>
      </c>
      <c r="BW881" s="16" t="str">
        <f t="shared" si="841"/>
        <v/>
      </c>
      <c r="BX881" s="16" t="str">
        <f t="shared" si="842"/>
        <v/>
      </c>
      <c r="BY881" s="16" t="str">
        <f t="shared" si="843"/>
        <v/>
      </c>
      <c r="BZ881" s="16" t="str">
        <f t="shared" si="864"/>
        <v/>
      </c>
      <c r="CA881" s="16" t="str">
        <f t="shared" si="864"/>
        <v/>
      </c>
      <c r="CB881" s="16" t="str">
        <f t="shared" si="864"/>
        <v/>
      </c>
      <c r="CC881" s="16" t="str">
        <f t="shared" si="864"/>
        <v/>
      </c>
      <c r="CD881" s="16" t="str">
        <f t="shared" si="864"/>
        <v/>
      </c>
      <c r="CE881" s="16" t="str">
        <f t="shared" si="864"/>
        <v/>
      </c>
      <c r="CF881" s="16" t="str">
        <f t="shared" si="864"/>
        <v/>
      </c>
      <c r="CG881" s="16" t="str">
        <f t="shared" si="864"/>
        <v/>
      </c>
      <c r="CH881" s="66" t="str">
        <f t="shared" si="845"/>
        <v/>
      </c>
      <c r="CI881" s="42" t="str">
        <f t="shared" si="857"/>
        <v/>
      </c>
      <c r="CJ881" s="42" t="str">
        <f t="shared" si="858"/>
        <v/>
      </c>
      <c r="CK881" s="42" t="str">
        <f t="shared" si="859"/>
        <v/>
      </c>
      <c r="CL881" s="42" t="str">
        <f t="shared" si="860"/>
        <v/>
      </c>
      <c r="CM881" s="42" t="str">
        <f t="shared" si="861"/>
        <v/>
      </c>
      <c r="CN881" s="65">
        <f t="shared" si="847"/>
        <v>0</v>
      </c>
      <c r="CO881" s="73"/>
      <c r="CP881" s="41">
        <f t="shared" si="814"/>
        <v>0</v>
      </c>
      <c r="CQ881" s="39">
        <f t="shared" si="815"/>
        <v>0</v>
      </c>
      <c r="CR881" s="40">
        <f t="shared" si="816"/>
        <v>0</v>
      </c>
      <c r="CS881" s="134">
        <f t="shared" si="817"/>
        <v>0</v>
      </c>
      <c r="CT881" s="17"/>
      <c r="CU881" s="129"/>
      <c r="CV881" s="130">
        <f t="shared" si="848"/>
        <v>0</v>
      </c>
      <c r="CW881" s="134">
        <f t="shared" si="849"/>
        <v>0</v>
      </c>
      <c r="CX881" s="131">
        <f>+IF($I$7="SI",'INPUTS Y LISTAS'!$B$31,0)</f>
        <v>0</v>
      </c>
      <c r="CY881" s="132"/>
      <c r="CZ881" s="130">
        <f t="shared" si="850"/>
        <v>0</v>
      </c>
      <c r="DA881" s="134">
        <f t="shared" si="851"/>
        <v>0</v>
      </c>
      <c r="DB881" s="131">
        <f>+IF($I$7="SI",'INPUTS Y LISTAS'!$B$32,0)</f>
        <v>0</v>
      </c>
      <c r="DC881" s="132"/>
      <c r="DD881" s="130">
        <f t="shared" si="852"/>
        <v>0</v>
      </c>
      <c r="DE881" s="134">
        <f t="shared" si="853"/>
        <v>0</v>
      </c>
      <c r="DF881" s="131">
        <f>+IF($I$7="SI",'INPUTS Y LISTAS'!$B$33,0)</f>
        <v>0</v>
      </c>
      <c r="DG881" s="132"/>
      <c r="DH881" s="130">
        <f t="shared" si="854"/>
        <v>0</v>
      </c>
      <c r="DI881" s="134">
        <f t="shared" si="855"/>
        <v>0</v>
      </c>
      <c r="DJ881" s="136">
        <f t="shared" si="856"/>
        <v>0</v>
      </c>
    </row>
    <row r="882" spans="3:114" ht="15.75" hidden="1" outlineLevel="2" x14ac:dyDescent="0.2">
      <c r="C882" s="14">
        <f t="shared" si="863"/>
        <v>868</v>
      </c>
      <c r="D882" s="72"/>
      <c r="E882" s="69">
        <v>1</v>
      </c>
      <c r="F882" s="69"/>
      <c r="G882" s="70"/>
      <c r="H882" s="70"/>
      <c r="I882" s="70"/>
      <c r="J882" s="70"/>
      <c r="K882" s="70"/>
      <c r="L882" s="70"/>
      <c r="M882" s="70"/>
      <c r="N882" s="70"/>
      <c r="O882" s="70"/>
      <c r="P882" s="70"/>
      <c r="Q882" s="70"/>
      <c r="R882" s="70"/>
      <c r="S882" s="70"/>
      <c r="T882" s="70"/>
      <c r="U882" s="70"/>
      <c r="V882" s="70"/>
      <c r="W882" s="70"/>
      <c r="X882" s="70"/>
      <c r="Y882" s="71"/>
      <c r="Z882" s="87" t="s">
        <v>16</v>
      </c>
      <c r="AA882" s="15" t="str">
        <f>IF(G882="","",IF(Z882="SI",G882*(1+'INPUTS Y LISTAS'!$B$15),'Modelo Estadistico'!G882))</f>
        <v/>
      </c>
      <c r="AB882" s="15" t="str">
        <f>IF(H882="","",IF(Z882="SI",H882*(1+'INPUTS Y LISTAS'!$B$15),'Modelo Estadistico'!H882))</f>
        <v/>
      </c>
      <c r="AC882" s="15" t="str">
        <f>IF(I882="","",IF(Z882="SI",I882*(1+'INPUTS Y LISTAS'!$B$15),'Modelo Estadistico'!I882))</f>
        <v/>
      </c>
      <c r="AD882" s="15" t="str">
        <f>IF(J882="","",IF(Z882="SI",J882*(1+'INPUTS Y LISTAS'!$B$15),'Modelo Estadistico'!J882))</f>
        <v/>
      </c>
      <c r="AE882" s="15" t="str">
        <f>IF(K882="","",IF(Z882="SI",K882*(1+'INPUTS Y LISTAS'!$B$15),'Modelo Estadistico'!K882))</f>
        <v/>
      </c>
      <c r="AF882" s="15" t="str">
        <f>IF(L882="","",IF(Z882="SI",L882*(1+'INPUTS Y LISTAS'!$B$15),'Modelo Estadistico'!L882))</f>
        <v/>
      </c>
      <c r="AG882" s="15" t="str">
        <f>IF(M882="","",IF(Z882="SI",M882*(1+'INPUTS Y LISTAS'!$B$15),'Modelo Estadistico'!M882))</f>
        <v/>
      </c>
      <c r="AH882" s="15" t="str">
        <f>IF(N882="","",IF(Z882="SI",N882*(1+'INPUTS Y LISTAS'!$B$15),'Modelo Estadistico'!N882))</f>
        <v/>
      </c>
      <c r="AI882" s="15" t="str">
        <f>IF(O882="","",IF(Z882="SI",O882*(1+'INPUTS Y LISTAS'!$B$15),'Modelo Estadistico'!O882))</f>
        <v/>
      </c>
      <c r="AJ882" s="15" t="str">
        <f>IF(P882="","",IF(Z882="SI",P882*(1+'INPUTS Y LISTAS'!$B$15),'Modelo Estadistico'!P882))</f>
        <v/>
      </c>
      <c r="AK882" s="15" t="str">
        <f>IF(Q882="","",IF(Z882="SI",Q882*(1+'INPUTS Y LISTAS'!$B$15),'Modelo Estadistico'!Q882))</f>
        <v/>
      </c>
      <c r="AL882" s="15" t="str">
        <f>IF(R882="","",IF(Z882="SI",R882*(1+'INPUTS Y LISTAS'!$B$15),'Modelo Estadistico'!R882))</f>
        <v/>
      </c>
      <c r="AM882" s="15" t="str">
        <f>IF(S882="","",IF(Z882="SI",S882*(1+'INPUTS Y LISTAS'!$B$15),'Modelo Estadistico'!S882))</f>
        <v/>
      </c>
      <c r="AN882" s="15" t="str">
        <f>IF(T882="","",IF(Z882="SI",T882*(1+'INPUTS Y LISTAS'!$B$15),'Modelo Estadistico'!T882))</f>
        <v/>
      </c>
      <c r="AO882" s="15" t="str">
        <f>IF(U882="","",IF(Z882="SI",U882*(1+'INPUTS Y LISTAS'!$B$15),'Modelo Estadistico'!U882))</f>
        <v/>
      </c>
      <c r="AP882" s="15" t="str">
        <f>IF(V882="","",IF(Z882="SI",V882*(1+'INPUTS Y LISTAS'!$B$15),'Modelo Estadistico'!V882))</f>
        <v/>
      </c>
      <c r="AQ882" s="15" t="str">
        <f>IF(W882="","",IF(Z882="SI",W882*(1+'INPUTS Y LISTAS'!$B$15),'Modelo Estadistico'!W882))</f>
        <v/>
      </c>
      <c r="AR882" s="15" t="str">
        <f>IF(X882="","",IF(Z882="SI",X882*(1+'INPUTS Y LISTAS'!$B$15),'Modelo Estadistico'!X882))</f>
        <v/>
      </c>
      <c r="AS882" s="71"/>
      <c r="AT882" s="29" t="str">
        <f t="shared" si="810"/>
        <v/>
      </c>
      <c r="AU882" s="15" t="str">
        <f t="shared" si="811"/>
        <v/>
      </c>
      <c r="AV882" s="15" t="str">
        <f t="shared" si="812"/>
        <v/>
      </c>
      <c r="AW882" s="30" t="str">
        <f t="shared" si="813"/>
        <v/>
      </c>
      <c r="AX882" s="28" t="str">
        <f t="shared" si="846"/>
        <v/>
      </c>
      <c r="AY882" s="16" t="str">
        <f t="shared" si="818"/>
        <v/>
      </c>
      <c r="AZ882" s="16" t="str">
        <f t="shared" si="819"/>
        <v/>
      </c>
      <c r="BA882" s="16" t="str">
        <f t="shared" si="820"/>
        <v/>
      </c>
      <c r="BB882" s="16" t="str">
        <f t="shared" si="821"/>
        <v/>
      </c>
      <c r="BC882" s="16" t="str">
        <f t="shared" si="822"/>
        <v/>
      </c>
      <c r="BD882" s="16" t="str">
        <f t="shared" si="823"/>
        <v/>
      </c>
      <c r="BE882" s="16" t="str">
        <f t="shared" si="824"/>
        <v/>
      </c>
      <c r="BF882" s="16" t="str">
        <f t="shared" si="825"/>
        <v/>
      </c>
      <c r="BG882" s="16" t="str">
        <f t="shared" si="826"/>
        <v/>
      </c>
      <c r="BH882" s="16" t="str">
        <f t="shared" si="827"/>
        <v/>
      </c>
      <c r="BI882" s="16" t="str">
        <f t="shared" si="828"/>
        <v/>
      </c>
      <c r="BJ882" s="16" t="str">
        <f t="shared" si="829"/>
        <v/>
      </c>
      <c r="BK882" s="16" t="str">
        <f t="shared" si="830"/>
        <v/>
      </c>
      <c r="BL882" s="16" t="str">
        <f t="shared" si="831"/>
        <v/>
      </c>
      <c r="BM882" s="16"/>
      <c r="BN882" s="16" t="str">
        <f t="shared" si="832"/>
        <v/>
      </c>
      <c r="BO882" s="16" t="str">
        <f t="shared" si="833"/>
        <v/>
      </c>
      <c r="BP882" s="28" t="str">
        <f t="shared" si="834"/>
        <v/>
      </c>
      <c r="BQ882" s="16" t="str">
        <f t="shared" si="835"/>
        <v/>
      </c>
      <c r="BR882" s="16" t="str">
        <f t="shared" si="836"/>
        <v/>
      </c>
      <c r="BS882" s="16" t="str">
        <f t="shared" si="837"/>
        <v/>
      </c>
      <c r="BT882" s="16" t="str">
        <f t="shared" si="838"/>
        <v/>
      </c>
      <c r="BU882" s="16" t="str">
        <f t="shared" si="839"/>
        <v/>
      </c>
      <c r="BV882" s="16" t="str">
        <f t="shared" si="840"/>
        <v/>
      </c>
      <c r="BW882" s="16" t="str">
        <f t="shared" si="841"/>
        <v/>
      </c>
      <c r="BX882" s="16" t="str">
        <f t="shared" si="842"/>
        <v/>
      </c>
      <c r="BY882" s="16" t="str">
        <f t="shared" si="843"/>
        <v/>
      </c>
      <c r="BZ882" s="16" t="str">
        <f t="shared" si="864"/>
        <v/>
      </c>
      <c r="CA882" s="16" t="str">
        <f t="shared" si="864"/>
        <v/>
      </c>
      <c r="CB882" s="16" t="str">
        <f t="shared" si="864"/>
        <v/>
      </c>
      <c r="CC882" s="16" t="str">
        <f t="shared" si="864"/>
        <v/>
      </c>
      <c r="CD882" s="16" t="str">
        <f t="shared" si="864"/>
        <v/>
      </c>
      <c r="CE882" s="16" t="str">
        <f t="shared" si="864"/>
        <v/>
      </c>
      <c r="CF882" s="16" t="str">
        <f t="shared" si="864"/>
        <v/>
      </c>
      <c r="CG882" s="16" t="str">
        <f t="shared" si="864"/>
        <v/>
      </c>
      <c r="CH882" s="66" t="str">
        <f t="shared" si="845"/>
        <v/>
      </c>
      <c r="CI882" s="42" t="str">
        <f t="shared" si="857"/>
        <v/>
      </c>
      <c r="CJ882" s="42" t="str">
        <f t="shared" si="858"/>
        <v/>
      </c>
      <c r="CK882" s="42" t="str">
        <f t="shared" si="859"/>
        <v/>
      </c>
      <c r="CL882" s="42" t="str">
        <f t="shared" si="860"/>
        <v/>
      </c>
      <c r="CM882" s="42" t="str">
        <f t="shared" si="861"/>
        <v/>
      </c>
      <c r="CN882" s="65">
        <f t="shared" si="847"/>
        <v>0</v>
      </c>
      <c r="CO882" s="73"/>
      <c r="CP882" s="41">
        <f t="shared" si="814"/>
        <v>0</v>
      </c>
      <c r="CQ882" s="39">
        <f t="shared" si="815"/>
        <v>0</v>
      </c>
      <c r="CR882" s="40">
        <f t="shared" si="816"/>
        <v>0</v>
      </c>
      <c r="CS882" s="134">
        <f t="shared" si="817"/>
        <v>0</v>
      </c>
      <c r="CT882" s="17"/>
      <c r="CU882" s="129"/>
      <c r="CV882" s="130">
        <f t="shared" si="848"/>
        <v>0</v>
      </c>
      <c r="CW882" s="134">
        <f t="shared" si="849"/>
        <v>0</v>
      </c>
      <c r="CX882" s="131">
        <f>+IF($I$7="SI",'INPUTS Y LISTAS'!$B$31,0)</f>
        <v>0</v>
      </c>
      <c r="CY882" s="132"/>
      <c r="CZ882" s="130">
        <f t="shared" si="850"/>
        <v>0</v>
      </c>
      <c r="DA882" s="134">
        <f t="shared" si="851"/>
        <v>0</v>
      </c>
      <c r="DB882" s="131">
        <f>+IF($I$7="SI",'INPUTS Y LISTAS'!$B$32,0)</f>
        <v>0</v>
      </c>
      <c r="DC882" s="132"/>
      <c r="DD882" s="130">
        <f t="shared" si="852"/>
        <v>0</v>
      </c>
      <c r="DE882" s="134">
        <f t="shared" si="853"/>
        <v>0</v>
      </c>
      <c r="DF882" s="131">
        <f>+IF($I$7="SI",'INPUTS Y LISTAS'!$B$33,0)</f>
        <v>0</v>
      </c>
      <c r="DG882" s="132"/>
      <c r="DH882" s="130">
        <f t="shared" si="854"/>
        <v>0</v>
      </c>
      <c r="DI882" s="134">
        <f t="shared" si="855"/>
        <v>0</v>
      </c>
      <c r="DJ882" s="136">
        <f t="shared" si="856"/>
        <v>0</v>
      </c>
    </row>
    <row r="883" spans="3:114" ht="15.75" hidden="1" outlineLevel="2" x14ac:dyDescent="0.2">
      <c r="C883" s="14">
        <f t="shared" si="863"/>
        <v>869</v>
      </c>
      <c r="D883" s="72"/>
      <c r="E883" s="69">
        <v>1</v>
      </c>
      <c r="F883" s="69"/>
      <c r="G883" s="70"/>
      <c r="H883" s="70"/>
      <c r="I883" s="70"/>
      <c r="J883" s="70"/>
      <c r="K883" s="70"/>
      <c r="L883" s="70"/>
      <c r="M883" s="70"/>
      <c r="N883" s="70"/>
      <c r="O883" s="70"/>
      <c r="P883" s="70"/>
      <c r="Q883" s="70"/>
      <c r="R883" s="70"/>
      <c r="S883" s="70"/>
      <c r="T883" s="70"/>
      <c r="U883" s="70"/>
      <c r="V883" s="70"/>
      <c r="W883" s="70"/>
      <c r="X883" s="70"/>
      <c r="Y883" s="71"/>
      <c r="Z883" s="87" t="s">
        <v>16</v>
      </c>
      <c r="AA883" s="15" t="str">
        <f>IF(G883="","",IF(Z883="SI",G883*(1+'INPUTS Y LISTAS'!$B$15),'Modelo Estadistico'!G883))</f>
        <v/>
      </c>
      <c r="AB883" s="15" t="str">
        <f>IF(H883="","",IF(Z883="SI",H883*(1+'INPUTS Y LISTAS'!$B$15),'Modelo Estadistico'!H883))</f>
        <v/>
      </c>
      <c r="AC883" s="15" t="str">
        <f>IF(I883="","",IF(Z883="SI",I883*(1+'INPUTS Y LISTAS'!$B$15),'Modelo Estadistico'!I883))</f>
        <v/>
      </c>
      <c r="AD883" s="15" t="str">
        <f>IF(J883="","",IF(Z883="SI",J883*(1+'INPUTS Y LISTAS'!$B$15),'Modelo Estadistico'!J883))</f>
        <v/>
      </c>
      <c r="AE883" s="15" t="str">
        <f>IF(K883="","",IF(Z883="SI",K883*(1+'INPUTS Y LISTAS'!$B$15),'Modelo Estadistico'!K883))</f>
        <v/>
      </c>
      <c r="AF883" s="15" t="str">
        <f>IF(L883="","",IF(Z883="SI",L883*(1+'INPUTS Y LISTAS'!$B$15),'Modelo Estadistico'!L883))</f>
        <v/>
      </c>
      <c r="AG883" s="15" t="str">
        <f>IF(M883="","",IF(Z883="SI",M883*(1+'INPUTS Y LISTAS'!$B$15),'Modelo Estadistico'!M883))</f>
        <v/>
      </c>
      <c r="AH883" s="15" t="str">
        <f>IF(N883="","",IF(Z883="SI",N883*(1+'INPUTS Y LISTAS'!$B$15),'Modelo Estadistico'!N883))</f>
        <v/>
      </c>
      <c r="AI883" s="15" t="str">
        <f>IF(O883="","",IF(Z883="SI",O883*(1+'INPUTS Y LISTAS'!$B$15),'Modelo Estadistico'!O883))</f>
        <v/>
      </c>
      <c r="AJ883" s="15" t="str">
        <f>IF(P883="","",IF(Z883="SI",P883*(1+'INPUTS Y LISTAS'!$B$15),'Modelo Estadistico'!P883))</f>
        <v/>
      </c>
      <c r="AK883" s="15" t="str">
        <f>IF(Q883="","",IF(Z883="SI",Q883*(1+'INPUTS Y LISTAS'!$B$15),'Modelo Estadistico'!Q883))</f>
        <v/>
      </c>
      <c r="AL883" s="15" t="str">
        <f>IF(R883="","",IF(Z883="SI",R883*(1+'INPUTS Y LISTAS'!$B$15),'Modelo Estadistico'!R883))</f>
        <v/>
      </c>
      <c r="AM883" s="15" t="str">
        <f>IF(S883="","",IF(Z883="SI",S883*(1+'INPUTS Y LISTAS'!$B$15),'Modelo Estadistico'!S883))</f>
        <v/>
      </c>
      <c r="AN883" s="15" t="str">
        <f>IF(T883="","",IF(Z883="SI",T883*(1+'INPUTS Y LISTAS'!$B$15),'Modelo Estadistico'!T883))</f>
        <v/>
      </c>
      <c r="AO883" s="15" t="str">
        <f>IF(U883="","",IF(Z883="SI",U883*(1+'INPUTS Y LISTAS'!$B$15),'Modelo Estadistico'!U883))</f>
        <v/>
      </c>
      <c r="AP883" s="15" t="str">
        <f>IF(V883="","",IF(Z883="SI",V883*(1+'INPUTS Y LISTAS'!$B$15),'Modelo Estadistico'!V883))</f>
        <v/>
      </c>
      <c r="AQ883" s="15" t="str">
        <f>IF(W883="","",IF(Z883="SI",W883*(1+'INPUTS Y LISTAS'!$B$15),'Modelo Estadistico'!W883))</f>
        <v/>
      </c>
      <c r="AR883" s="15" t="str">
        <f>IF(X883="","",IF(Z883="SI",X883*(1+'INPUTS Y LISTAS'!$B$15),'Modelo Estadistico'!X883))</f>
        <v/>
      </c>
      <c r="AS883" s="71"/>
      <c r="AT883" s="29" t="str">
        <f t="shared" si="810"/>
        <v/>
      </c>
      <c r="AU883" s="15" t="str">
        <f t="shared" si="811"/>
        <v/>
      </c>
      <c r="AV883" s="15" t="str">
        <f t="shared" si="812"/>
        <v/>
      </c>
      <c r="AW883" s="30" t="str">
        <f t="shared" si="813"/>
        <v/>
      </c>
      <c r="AX883" s="28" t="str">
        <f t="shared" si="846"/>
        <v/>
      </c>
      <c r="AY883" s="16" t="str">
        <f t="shared" si="818"/>
        <v/>
      </c>
      <c r="AZ883" s="16" t="str">
        <f t="shared" si="819"/>
        <v/>
      </c>
      <c r="BA883" s="16" t="str">
        <f t="shared" si="820"/>
        <v/>
      </c>
      <c r="BB883" s="16" t="str">
        <f t="shared" si="821"/>
        <v/>
      </c>
      <c r="BC883" s="16" t="str">
        <f t="shared" si="822"/>
        <v/>
      </c>
      <c r="BD883" s="16" t="str">
        <f t="shared" si="823"/>
        <v/>
      </c>
      <c r="BE883" s="16" t="str">
        <f t="shared" si="824"/>
        <v/>
      </c>
      <c r="BF883" s="16" t="str">
        <f t="shared" si="825"/>
        <v/>
      </c>
      <c r="BG883" s="16" t="str">
        <f t="shared" si="826"/>
        <v/>
      </c>
      <c r="BH883" s="16" t="str">
        <f t="shared" si="827"/>
        <v/>
      </c>
      <c r="BI883" s="16" t="str">
        <f t="shared" si="828"/>
        <v/>
      </c>
      <c r="BJ883" s="16" t="str">
        <f t="shared" si="829"/>
        <v/>
      </c>
      <c r="BK883" s="16" t="str">
        <f t="shared" si="830"/>
        <v/>
      </c>
      <c r="BL883" s="16" t="str">
        <f t="shared" si="831"/>
        <v/>
      </c>
      <c r="BM883" s="16"/>
      <c r="BN883" s="16" t="str">
        <f t="shared" si="832"/>
        <v/>
      </c>
      <c r="BO883" s="16" t="str">
        <f t="shared" si="833"/>
        <v/>
      </c>
      <c r="BP883" s="28" t="str">
        <f t="shared" si="834"/>
        <v/>
      </c>
      <c r="BQ883" s="16" t="str">
        <f t="shared" si="835"/>
        <v/>
      </c>
      <c r="BR883" s="16" t="str">
        <f t="shared" si="836"/>
        <v/>
      </c>
      <c r="BS883" s="16" t="str">
        <f t="shared" si="837"/>
        <v/>
      </c>
      <c r="BT883" s="16" t="str">
        <f t="shared" si="838"/>
        <v/>
      </c>
      <c r="BU883" s="16" t="str">
        <f t="shared" si="839"/>
        <v/>
      </c>
      <c r="BV883" s="16" t="str">
        <f t="shared" si="840"/>
        <v/>
      </c>
      <c r="BW883" s="16" t="str">
        <f t="shared" si="841"/>
        <v/>
      </c>
      <c r="BX883" s="16" t="str">
        <f t="shared" si="842"/>
        <v/>
      </c>
      <c r="BY883" s="16" t="str">
        <f t="shared" si="843"/>
        <v/>
      </c>
      <c r="BZ883" s="16" t="str">
        <f t="shared" si="864"/>
        <v/>
      </c>
      <c r="CA883" s="16" t="str">
        <f t="shared" si="864"/>
        <v/>
      </c>
      <c r="CB883" s="16" t="str">
        <f t="shared" si="864"/>
        <v/>
      </c>
      <c r="CC883" s="16" t="str">
        <f t="shared" si="864"/>
        <v/>
      </c>
      <c r="CD883" s="16" t="str">
        <f t="shared" si="864"/>
        <v/>
      </c>
      <c r="CE883" s="16" t="str">
        <f t="shared" si="864"/>
        <v/>
      </c>
      <c r="CF883" s="16" t="str">
        <f t="shared" si="864"/>
        <v/>
      </c>
      <c r="CG883" s="16" t="str">
        <f t="shared" si="864"/>
        <v/>
      </c>
      <c r="CH883" s="66" t="str">
        <f t="shared" si="845"/>
        <v/>
      </c>
      <c r="CI883" s="42" t="str">
        <f t="shared" si="857"/>
        <v/>
      </c>
      <c r="CJ883" s="42" t="str">
        <f t="shared" si="858"/>
        <v/>
      </c>
      <c r="CK883" s="42" t="str">
        <f t="shared" si="859"/>
        <v/>
      </c>
      <c r="CL883" s="42" t="str">
        <f t="shared" si="860"/>
        <v/>
      </c>
      <c r="CM883" s="42" t="str">
        <f t="shared" si="861"/>
        <v/>
      </c>
      <c r="CN883" s="65">
        <f t="shared" si="847"/>
        <v>0</v>
      </c>
      <c r="CO883" s="73"/>
      <c r="CP883" s="41">
        <f t="shared" si="814"/>
        <v>0</v>
      </c>
      <c r="CQ883" s="39">
        <f t="shared" si="815"/>
        <v>0</v>
      </c>
      <c r="CR883" s="40">
        <f t="shared" si="816"/>
        <v>0</v>
      </c>
      <c r="CS883" s="134">
        <f t="shared" si="817"/>
        <v>0</v>
      </c>
      <c r="CT883" s="17"/>
      <c r="CU883" s="129"/>
      <c r="CV883" s="130">
        <f t="shared" si="848"/>
        <v>0</v>
      </c>
      <c r="CW883" s="134">
        <f t="shared" si="849"/>
        <v>0</v>
      </c>
      <c r="CX883" s="131">
        <f>+IF($I$7="SI",'INPUTS Y LISTAS'!$B$31,0)</f>
        <v>0</v>
      </c>
      <c r="CY883" s="132"/>
      <c r="CZ883" s="130">
        <f t="shared" si="850"/>
        <v>0</v>
      </c>
      <c r="DA883" s="134">
        <f t="shared" si="851"/>
        <v>0</v>
      </c>
      <c r="DB883" s="131">
        <f>+IF($I$7="SI",'INPUTS Y LISTAS'!$B$32,0)</f>
        <v>0</v>
      </c>
      <c r="DC883" s="132"/>
      <c r="DD883" s="130">
        <f t="shared" si="852"/>
        <v>0</v>
      </c>
      <c r="DE883" s="134">
        <f t="shared" si="853"/>
        <v>0</v>
      </c>
      <c r="DF883" s="131">
        <f>+IF($I$7="SI",'INPUTS Y LISTAS'!$B$33,0)</f>
        <v>0</v>
      </c>
      <c r="DG883" s="132"/>
      <c r="DH883" s="130">
        <f t="shared" si="854"/>
        <v>0</v>
      </c>
      <c r="DI883" s="134">
        <f t="shared" si="855"/>
        <v>0</v>
      </c>
      <c r="DJ883" s="136">
        <f t="shared" si="856"/>
        <v>0</v>
      </c>
    </row>
    <row r="884" spans="3:114" ht="15.75" hidden="1" outlineLevel="2" x14ac:dyDescent="0.2">
      <c r="C884" s="14">
        <f t="shared" si="863"/>
        <v>870</v>
      </c>
      <c r="D884" s="72"/>
      <c r="E884" s="69">
        <v>1</v>
      </c>
      <c r="F884" s="69"/>
      <c r="G884" s="70"/>
      <c r="H884" s="70"/>
      <c r="I884" s="70"/>
      <c r="J884" s="70"/>
      <c r="K884" s="70"/>
      <c r="L884" s="70"/>
      <c r="M884" s="70"/>
      <c r="N884" s="70"/>
      <c r="O884" s="70"/>
      <c r="P884" s="70"/>
      <c r="Q884" s="70"/>
      <c r="R884" s="70"/>
      <c r="S884" s="70"/>
      <c r="T884" s="70"/>
      <c r="U884" s="70"/>
      <c r="V884" s="70"/>
      <c r="W884" s="70"/>
      <c r="X884" s="70"/>
      <c r="Y884" s="71"/>
      <c r="Z884" s="87" t="s">
        <v>16</v>
      </c>
      <c r="AA884" s="15" t="str">
        <f>IF(G884="","",IF(Z884="SI",G884*(1+'INPUTS Y LISTAS'!$B$15),'Modelo Estadistico'!G884))</f>
        <v/>
      </c>
      <c r="AB884" s="15" t="str">
        <f>IF(H884="","",IF(Z884="SI",H884*(1+'INPUTS Y LISTAS'!$B$15),'Modelo Estadistico'!H884))</f>
        <v/>
      </c>
      <c r="AC884" s="15" t="str">
        <f>IF(I884="","",IF(Z884="SI",I884*(1+'INPUTS Y LISTAS'!$B$15),'Modelo Estadistico'!I884))</f>
        <v/>
      </c>
      <c r="AD884" s="15" t="str">
        <f>IF(J884="","",IF(Z884="SI",J884*(1+'INPUTS Y LISTAS'!$B$15),'Modelo Estadistico'!J884))</f>
        <v/>
      </c>
      <c r="AE884" s="15" t="str">
        <f>IF(K884="","",IF(Z884="SI",K884*(1+'INPUTS Y LISTAS'!$B$15),'Modelo Estadistico'!K884))</f>
        <v/>
      </c>
      <c r="AF884" s="15" t="str">
        <f>IF(L884="","",IF(Z884="SI",L884*(1+'INPUTS Y LISTAS'!$B$15),'Modelo Estadistico'!L884))</f>
        <v/>
      </c>
      <c r="AG884" s="15" t="str">
        <f>IF(M884="","",IF(Z884="SI",M884*(1+'INPUTS Y LISTAS'!$B$15),'Modelo Estadistico'!M884))</f>
        <v/>
      </c>
      <c r="AH884" s="15" t="str">
        <f>IF(N884="","",IF(Z884="SI",N884*(1+'INPUTS Y LISTAS'!$B$15),'Modelo Estadistico'!N884))</f>
        <v/>
      </c>
      <c r="AI884" s="15" t="str">
        <f>IF(O884="","",IF(Z884="SI",O884*(1+'INPUTS Y LISTAS'!$B$15),'Modelo Estadistico'!O884))</f>
        <v/>
      </c>
      <c r="AJ884" s="15" t="str">
        <f>IF(P884="","",IF(Z884="SI",P884*(1+'INPUTS Y LISTAS'!$B$15),'Modelo Estadistico'!P884))</f>
        <v/>
      </c>
      <c r="AK884" s="15" t="str">
        <f>IF(Q884="","",IF(Z884="SI",Q884*(1+'INPUTS Y LISTAS'!$B$15),'Modelo Estadistico'!Q884))</f>
        <v/>
      </c>
      <c r="AL884" s="15" t="str">
        <f>IF(R884="","",IF(Z884="SI",R884*(1+'INPUTS Y LISTAS'!$B$15),'Modelo Estadistico'!R884))</f>
        <v/>
      </c>
      <c r="AM884" s="15" t="str">
        <f>IF(S884="","",IF(Z884="SI",S884*(1+'INPUTS Y LISTAS'!$B$15),'Modelo Estadistico'!S884))</f>
        <v/>
      </c>
      <c r="AN884" s="15" t="str">
        <f>IF(T884="","",IF(Z884="SI",T884*(1+'INPUTS Y LISTAS'!$B$15),'Modelo Estadistico'!T884))</f>
        <v/>
      </c>
      <c r="AO884" s="15" t="str">
        <f>IF(U884="","",IF(Z884="SI",U884*(1+'INPUTS Y LISTAS'!$B$15),'Modelo Estadistico'!U884))</f>
        <v/>
      </c>
      <c r="AP884" s="15" t="str">
        <f>IF(V884="","",IF(Z884="SI",V884*(1+'INPUTS Y LISTAS'!$B$15),'Modelo Estadistico'!V884))</f>
        <v/>
      </c>
      <c r="AQ884" s="15" t="str">
        <f>IF(W884="","",IF(Z884="SI",W884*(1+'INPUTS Y LISTAS'!$B$15),'Modelo Estadistico'!W884))</f>
        <v/>
      </c>
      <c r="AR884" s="15" t="str">
        <f>IF(X884="","",IF(Z884="SI",X884*(1+'INPUTS Y LISTAS'!$B$15),'Modelo Estadistico'!X884))</f>
        <v/>
      </c>
      <c r="AS884" s="71"/>
      <c r="AT884" s="29" t="str">
        <f t="shared" si="810"/>
        <v/>
      </c>
      <c r="AU884" s="15" t="str">
        <f t="shared" si="811"/>
        <v/>
      </c>
      <c r="AV884" s="15" t="str">
        <f t="shared" si="812"/>
        <v/>
      </c>
      <c r="AW884" s="30" t="str">
        <f t="shared" si="813"/>
        <v/>
      </c>
      <c r="AX884" s="28" t="str">
        <f t="shared" si="846"/>
        <v/>
      </c>
      <c r="AY884" s="16" t="str">
        <f t="shared" si="818"/>
        <v/>
      </c>
      <c r="AZ884" s="16" t="str">
        <f t="shared" si="819"/>
        <v/>
      </c>
      <c r="BA884" s="16" t="str">
        <f t="shared" si="820"/>
        <v/>
      </c>
      <c r="BB884" s="16" t="str">
        <f t="shared" si="821"/>
        <v/>
      </c>
      <c r="BC884" s="16" t="str">
        <f t="shared" si="822"/>
        <v/>
      </c>
      <c r="BD884" s="16" t="str">
        <f t="shared" si="823"/>
        <v/>
      </c>
      <c r="BE884" s="16" t="str">
        <f t="shared" si="824"/>
        <v/>
      </c>
      <c r="BF884" s="16" t="str">
        <f t="shared" si="825"/>
        <v/>
      </c>
      <c r="BG884" s="16" t="str">
        <f t="shared" si="826"/>
        <v/>
      </c>
      <c r="BH884" s="16" t="str">
        <f t="shared" si="827"/>
        <v/>
      </c>
      <c r="BI884" s="16" t="str">
        <f t="shared" si="828"/>
        <v/>
      </c>
      <c r="BJ884" s="16" t="str">
        <f t="shared" si="829"/>
        <v/>
      </c>
      <c r="BK884" s="16" t="str">
        <f t="shared" si="830"/>
        <v/>
      </c>
      <c r="BL884" s="16" t="str">
        <f t="shared" si="831"/>
        <v/>
      </c>
      <c r="BM884" s="16"/>
      <c r="BN884" s="16" t="str">
        <f t="shared" si="832"/>
        <v/>
      </c>
      <c r="BO884" s="16" t="str">
        <f t="shared" si="833"/>
        <v/>
      </c>
      <c r="BP884" s="28" t="str">
        <f t="shared" si="834"/>
        <v/>
      </c>
      <c r="BQ884" s="16" t="str">
        <f t="shared" si="835"/>
        <v/>
      </c>
      <c r="BR884" s="16" t="str">
        <f t="shared" si="836"/>
        <v/>
      </c>
      <c r="BS884" s="16" t="str">
        <f t="shared" si="837"/>
        <v/>
      </c>
      <c r="BT884" s="16" t="str">
        <f t="shared" si="838"/>
        <v/>
      </c>
      <c r="BU884" s="16" t="str">
        <f t="shared" si="839"/>
        <v/>
      </c>
      <c r="BV884" s="16" t="str">
        <f t="shared" si="840"/>
        <v/>
      </c>
      <c r="BW884" s="16" t="str">
        <f t="shared" si="841"/>
        <v/>
      </c>
      <c r="BX884" s="16" t="str">
        <f t="shared" si="842"/>
        <v/>
      </c>
      <c r="BY884" s="16" t="str">
        <f t="shared" si="843"/>
        <v/>
      </c>
      <c r="BZ884" s="16" t="str">
        <f t="shared" si="864"/>
        <v/>
      </c>
      <c r="CA884" s="16" t="str">
        <f t="shared" si="864"/>
        <v/>
      </c>
      <c r="CB884" s="16" t="str">
        <f t="shared" si="864"/>
        <v/>
      </c>
      <c r="CC884" s="16" t="str">
        <f t="shared" si="864"/>
        <v/>
      </c>
      <c r="CD884" s="16" t="str">
        <f t="shared" si="864"/>
        <v/>
      </c>
      <c r="CE884" s="16" t="str">
        <f t="shared" si="864"/>
        <v/>
      </c>
      <c r="CF884" s="16" t="str">
        <f t="shared" si="864"/>
        <v/>
      </c>
      <c r="CG884" s="16" t="str">
        <f t="shared" si="864"/>
        <v/>
      </c>
      <c r="CH884" s="66" t="str">
        <f t="shared" si="845"/>
        <v/>
      </c>
      <c r="CI884" s="42" t="str">
        <f t="shared" si="857"/>
        <v/>
      </c>
      <c r="CJ884" s="42" t="str">
        <f t="shared" si="858"/>
        <v/>
      </c>
      <c r="CK884" s="42" t="str">
        <f t="shared" si="859"/>
        <v/>
      </c>
      <c r="CL884" s="42" t="str">
        <f t="shared" si="860"/>
        <v/>
      </c>
      <c r="CM884" s="42" t="str">
        <f t="shared" si="861"/>
        <v/>
      </c>
      <c r="CN884" s="65">
        <f t="shared" si="847"/>
        <v>0</v>
      </c>
      <c r="CO884" s="73"/>
      <c r="CP884" s="41">
        <f t="shared" si="814"/>
        <v>0</v>
      </c>
      <c r="CQ884" s="39">
        <f t="shared" si="815"/>
        <v>0</v>
      </c>
      <c r="CR884" s="40">
        <f t="shared" si="816"/>
        <v>0</v>
      </c>
      <c r="CS884" s="134">
        <f t="shared" si="817"/>
        <v>0</v>
      </c>
      <c r="CT884" s="17"/>
      <c r="CU884" s="129"/>
      <c r="CV884" s="130">
        <f t="shared" si="848"/>
        <v>0</v>
      </c>
      <c r="CW884" s="134">
        <f t="shared" si="849"/>
        <v>0</v>
      </c>
      <c r="CX884" s="131">
        <f>+IF($I$7="SI",'INPUTS Y LISTAS'!$B$31,0)</f>
        <v>0</v>
      </c>
      <c r="CY884" s="132"/>
      <c r="CZ884" s="130">
        <f t="shared" si="850"/>
        <v>0</v>
      </c>
      <c r="DA884" s="134">
        <f t="shared" si="851"/>
        <v>0</v>
      </c>
      <c r="DB884" s="131">
        <f>+IF($I$7="SI",'INPUTS Y LISTAS'!$B$32,0)</f>
        <v>0</v>
      </c>
      <c r="DC884" s="132"/>
      <c r="DD884" s="130">
        <f t="shared" si="852"/>
        <v>0</v>
      </c>
      <c r="DE884" s="134">
        <f t="shared" si="853"/>
        <v>0</v>
      </c>
      <c r="DF884" s="131">
        <f>+IF($I$7="SI",'INPUTS Y LISTAS'!$B$33,0)</f>
        <v>0</v>
      </c>
      <c r="DG884" s="132"/>
      <c r="DH884" s="130">
        <f t="shared" si="854"/>
        <v>0</v>
      </c>
      <c r="DI884" s="134">
        <f t="shared" si="855"/>
        <v>0</v>
      </c>
      <c r="DJ884" s="136">
        <f t="shared" si="856"/>
        <v>0</v>
      </c>
    </row>
    <row r="885" spans="3:114" ht="15.75" hidden="1" outlineLevel="2" x14ac:dyDescent="0.2">
      <c r="C885" s="14">
        <f t="shared" si="863"/>
        <v>871</v>
      </c>
      <c r="D885" s="72"/>
      <c r="E885" s="69">
        <v>1</v>
      </c>
      <c r="F885" s="69"/>
      <c r="G885" s="70"/>
      <c r="H885" s="70"/>
      <c r="I885" s="70"/>
      <c r="J885" s="70"/>
      <c r="K885" s="70"/>
      <c r="L885" s="70"/>
      <c r="M885" s="70"/>
      <c r="N885" s="70"/>
      <c r="O885" s="70"/>
      <c r="P885" s="70"/>
      <c r="Q885" s="70"/>
      <c r="R885" s="70"/>
      <c r="S885" s="70"/>
      <c r="T885" s="70"/>
      <c r="U885" s="70"/>
      <c r="V885" s="70"/>
      <c r="W885" s="70"/>
      <c r="X885" s="70"/>
      <c r="Y885" s="71"/>
      <c r="Z885" s="87" t="s">
        <v>16</v>
      </c>
      <c r="AA885" s="15" t="str">
        <f>IF(G885="","",IF(Z885="SI",G885*(1+'INPUTS Y LISTAS'!$B$15),'Modelo Estadistico'!G885))</f>
        <v/>
      </c>
      <c r="AB885" s="15" t="str">
        <f>IF(H885="","",IF(Z885="SI",H885*(1+'INPUTS Y LISTAS'!$B$15),'Modelo Estadistico'!H885))</f>
        <v/>
      </c>
      <c r="AC885" s="15" t="str">
        <f>IF(I885="","",IF(Z885="SI",I885*(1+'INPUTS Y LISTAS'!$B$15),'Modelo Estadistico'!I885))</f>
        <v/>
      </c>
      <c r="AD885" s="15" t="str">
        <f>IF(J885="","",IF(Z885="SI",J885*(1+'INPUTS Y LISTAS'!$B$15),'Modelo Estadistico'!J885))</f>
        <v/>
      </c>
      <c r="AE885" s="15" t="str">
        <f>IF(K885="","",IF(Z885="SI",K885*(1+'INPUTS Y LISTAS'!$B$15),'Modelo Estadistico'!K885))</f>
        <v/>
      </c>
      <c r="AF885" s="15" t="str">
        <f>IF(L885="","",IF(Z885="SI",L885*(1+'INPUTS Y LISTAS'!$B$15),'Modelo Estadistico'!L885))</f>
        <v/>
      </c>
      <c r="AG885" s="15" t="str">
        <f>IF(M885="","",IF(Z885="SI",M885*(1+'INPUTS Y LISTAS'!$B$15),'Modelo Estadistico'!M885))</f>
        <v/>
      </c>
      <c r="AH885" s="15" t="str">
        <f>IF(N885="","",IF(Z885="SI",N885*(1+'INPUTS Y LISTAS'!$B$15),'Modelo Estadistico'!N885))</f>
        <v/>
      </c>
      <c r="AI885" s="15" t="str">
        <f>IF(O885="","",IF(Z885="SI",O885*(1+'INPUTS Y LISTAS'!$B$15),'Modelo Estadistico'!O885))</f>
        <v/>
      </c>
      <c r="AJ885" s="15" t="str">
        <f>IF(P885="","",IF(Z885="SI",P885*(1+'INPUTS Y LISTAS'!$B$15),'Modelo Estadistico'!P885))</f>
        <v/>
      </c>
      <c r="AK885" s="15" t="str">
        <f>IF(Q885="","",IF(Z885="SI",Q885*(1+'INPUTS Y LISTAS'!$B$15),'Modelo Estadistico'!Q885))</f>
        <v/>
      </c>
      <c r="AL885" s="15" t="str">
        <f>IF(R885="","",IF(Z885="SI",R885*(1+'INPUTS Y LISTAS'!$B$15),'Modelo Estadistico'!R885))</f>
        <v/>
      </c>
      <c r="AM885" s="15" t="str">
        <f>IF(S885="","",IF(Z885="SI",S885*(1+'INPUTS Y LISTAS'!$B$15),'Modelo Estadistico'!S885))</f>
        <v/>
      </c>
      <c r="AN885" s="15" t="str">
        <f>IF(T885="","",IF(Z885="SI",T885*(1+'INPUTS Y LISTAS'!$B$15),'Modelo Estadistico'!T885))</f>
        <v/>
      </c>
      <c r="AO885" s="15" t="str">
        <f>IF(U885="","",IF(Z885="SI",U885*(1+'INPUTS Y LISTAS'!$B$15),'Modelo Estadistico'!U885))</f>
        <v/>
      </c>
      <c r="AP885" s="15" t="str">
        <f>IF(V885="","",IF(Z885="SI",V885*(1+'INPUTS Y LISTAS'!$B$15),'Modelo Estadistico'!V885))</f>
        <v/>
      </c>
      <c r="AQ885" s="15" t="str">
        <f>IF(W885="","",IF(Z885="SI",W885*(1+'INPUTS Y LISTAS'!$B$15),'Modelo Estadistico'!W885))</f>
        <v/>
      </c>
      <c r="AR885" s="15" t="str">
        <f>IF(X885="","",IF(Z885="SI",X885*(1+'INPUTS Y LISTAS'!$B$15),'Modelo Estadistico'!X885))</f>
        <v/>
      </c>
      <c r="AS885" s="71"/>
      <c r="AT885" s="29" t="str">
        <f t="shared" si="810"/>
        <v/>
      </c>
      <c r="AU885" s="15" t="str">
        <f t="shared" si="811"/>
        <v/>
      </c>
      <c r="AV885" s="15" t="str">
        <f t="shared" si="812"/>
        <v/>
      </c>
      <c r="AW885" s="30" t="str">
        <f t="shared" si="813"/>
        <v/>
      </c>
      <c r="AX885" s="28" t="str">
        <f t="shared" si="846"/>
        <v/>
      </c>
      <c r="AY885" s="16" t="str">
        <f t="shared" si="818"/>
        <v/>
      </c>
      <c r="AZ885" s="16" t="str">
        <f t="shared" si="819"/>
        <v/>
      </c>
      <c r="BA885" s="16" t="str">
        <f t="shared" si="820"/>
        <v/>
      </c>
      <c r="BB885" s="16" t="str">
        <f t="shared" si="821"/>
        <v/>
      </c>
      <c r="BC885" s="16" t="str">
        <f t="shared" si="822"/>
        <v/>
      </c>
      <c r="BD885" s="16" t="str">
        <f t="shared" si="823"/>
        <v/>
      </c>
      <c r="BE885" s="16" t="str">
        <f t="shared" si="824"/>
        <v/>
      </c>
      <c r="BF885" s="16" t="str">
        <f t="shared" si="825"/>
        <v/>
      </c>
      <c r="BG885" s="16" t="str">
        <f t="shared" si="826"/>
        <v/>
      </c>
      <c r="BH885" s="16" t="str">
        <f t="shared" si="827"/>
        <v/>
      </c>
      <c r="BI885" s="16" t="str">
        <f t="shared" si="828"/>
        <v/>
      </c>
      <c r="BJ885" s="16" t="str">
        <f t="shared" si="829"/>
        <v/>
      </c>
      <c r="BK885" s="16" t="str">
        <f t="shared" si="830"/>
        <v/>
      </c>
      <c r="BL885" s="16" t="str">
        <f t="shared" si="831"/>
        <v/>
      </c>
      <c r="BM885" s="16"/>
      <c r="BN885" s="16" t="str">
        <f t="shared" si="832"/>
        <v/>
      </c>
      <c r="BO885" s="16" t="str">
        <f t="shared" si="833"/>
        <v/>
      </c>
      <c r="BP885" s="28" t="str">
        <f t="shared" si="834"/>
        <v/>
      </c>
      <c r="BQ885" s="16" t="str">
        <f t="shared" si="835"/>
        <v/>
      </c>
      <c r="BR885" s="16" t="str">
        <f t="shared" si="836"/>
        <v/>
      </c>
      <c r="BS885" s="16" t="str">
        <f t="shared" si="837"/>
        <v/>
      </c>
      <c r="BT885" s="16" t="str">
        <f t="shared" si="838"/>
        <v/>
      </c>
      <c r="BU885" s="16" t="str">
        <f t="shared" si="839"/>
        <v/>
      </c>
      <c r="BV885" s="16" t="str">
        <f t="shared" si="840"/>
        <v/>
      </c>
      <c r="BW885" s="16" t="str">
        <f t="shared" si="841"/>
        <v/>
      </c>
      <c r="BX885" s="16" t="str">
        <f t="shared" si="842"/>
        <v/>
      </c>
      <c r="BY885" s="16" t="str">
        <f t="shared" si="843"/>
        <v/>
      </c>
      <c r="BZ885" s="16" t="str">
        <f t="shared" si="864"/>
        <v/>
      </c>
      <c r="CA885" s="16" t="str">
        <f t="shared" si="864"/>
        <v/>
      </c>
      <c r="CB885" s="16" t="str">
        <f t="shared" si="864"/>
        <v/>
      </c>
      <c r="CC885" s="16" t="str">
        <f t="shared" si="864"/>
        <v/>
      </c>
      <c r="CD885" s="16" t="str">
        <f t="shared" si="864"/>
        <v/>
      </c>
      <c r="CE885" s="16" t="str">
        <f t="shared" si="864"/>
        <v/>
      </c>
      <c r="CF885" s="16" t="str">
        <f t="shared" si="864"/>
        <v/>
      </c>
      <c r="CG885" s="16" t="str">
        <f t="shared" si="864"/>
        <v/>
      </c>
      <c r="CH885" s="66" t="str">
        <f t="shared" si="845"/>
        <v/>
      </c>
      <c r="CI885" s="42" t="str">
        <f t="shared" si="857"/>
        <v/>
      </c>
      <c r="CJ885" s="42" t="str">
        <f t="shared" si="858"/>
        <v/>
      </c>
      <c r="CK885" s="42" t="str">
        <f t="shared" si="859"/>
        <v/>
      </c>
      <c r="CL885" s="42" t="str">
        <f t="shared" si="860"/>
        <v/>
      </c>
      <c r="CM885" s="42" t="str">
        <f t="shared" si="861"/>
        <v/>
      </c>
      <c r="CN885" s="65">
        <f t="shared" si="847"/>
        <v>0</v>
      </c>
      <c r="CO885" s="73"/>
      <c r="CP885" s="41">
        <f t="shared" si="814"/>
        <v>0</v>
      </c>
      <c r="CQ885" s="39">
        <f t="shared" si="815"/>
        <v>0</v>
      </c>
      <c r="CR885" s="40">
        <f t="shared" si="816"/>
        <v>0</v>
      </c>
      <c r="CS885" s="134">
        <f t="shared" si="817"/>
        <v>0</v>
      </c>
      <c r="CT885" s="17"/>
      <c r="CU885" s="129"/>
      <c r="CV885" s="130">
        <f t="shared" si="848"/>
        <v>0</v>
      </c>
      <c r="CW885" s="134">
        <f t="shared" si="849"/>
        <v>0</v>
      </c>
      <c r="CX885" s="131">
        <f>+IF($I$7="SI",'INPUTS Y LISTAS'!$B$31,0)</f>
        <v>0</v>
      </c>
      <c r="CY885" s="132"/>
      <c r="CZ885" s="130">
        <f t="shared" si="850"/>
        <v>0</v>
      </c>
      <c r="DA885" s="134">
        <f t="shared" si="851"/>
        <v>0</v>
      </c>
      <c r="DB885" s="131">
        <f>+IF($I$7="SI",'INPUTS Y LISTAS'!$B$32,0)</f>
        <v>0</v>
      </c>
      <c r="DC885" s="132"/>
      <c r="DD885" s="130">
        <f t="shared" si="852"/>
        <v>0</v>
      </c>
      <c r="DE885" s="134">
        <f t="shared" si="853"/>
        <v>0</v>
      </c>
      <c r="DF885" s="131">
        <f>+IF($I$7="SI",'INPUTS Y LISTAS'!$B$33,0)</f>
        <v>0</v>
      </c>
      <c r="DG885" s="132"/>
      <c r="DH885" s="130">
        <f t="shared" si="854"/>
        <v>0</v>
      </c>
      <c r="DI885" s="134">
        <f t="shared" si="855"/>
        <v>0</v>
      </c>
      <c r="DJ885" s="136">
        <f t="shared" si="856"/>
        <v>0</v>
      </c>
    </row>
    <row r="886" spans="3:114" ht="15.75" hidden="1" outlineLevel="2" x14ac:dyDescent="0.2">
      <c r="C886" s="14">
        <f t="shared" si="863"/>
        <v>872</v>
      </c>
      <c r="D886" s="72"/>
      <c r="E886" s="69">
        <v>1</v>
      </c>
      <c r="F886" s="69"/>
      <c r="G886" s="70"/>
      <c r="H886" s="70"/>
      <c r="I886" s="70"/>
      <c r="J886" s="70"/>
      <c r="K886" s="70"/>
      <c r="L886" s="70"/>
      <c r="M886" s="70"/>
      <c r="N886" s="70"/>
      <c r="O886" s="70"/>
      <c r="P886" s="70"/>
      <c r="Q886" s="70"/>
      <c r="R886" s="70"/>
      <c r="S886" s="70"/>
      <c r="T886" s="70"/>
      <c r="U886" s="70"/>
      <c r="V886" s="70"/>
      <c r="W886" s="70"/>
      <c r="X886" s="70"/>
      <c r="Y886" s="71"/>
      <c r="Z886" s="87" t="s">
        <v>16</v>
      </c>
      <c r="AA886" s="15" t="str">
        <f>IF(G886="","",IF(Z886="SI",G886*(1+'INPUTS Y LISTAS'!$B$15),'Modelo Estadistico'!G886))</f>
        <v/>
      </c>
      <c r="AB886" s="15" t="str">
        <f>IF(H886="","",IF(Z886="SI",H886*(1+'INPUTS Y LISTAS'!$B$15),'Modelo Estadistico'!H886))</f>
        <v/>
      </c>
      <c r="AC886" s="15" t="str">
        <f>IF(I886="","",IF(Z886="SI",I886*(1+'INPUTS Y LISTAS'!$B$15),'Modelo Estadistico'!I886))</f>
        <v/>
      </c>
      <c r="AD886" s="15" t="str">
        <f>IF(J886="","",IF(Z886="SI",J886*(1+'INPUTS Y LISTAS'!$B$15),'Modelo Estadistico'!J886))</f>
        <v/>
      </c>
      <c r="AE886" s="15" t="str">
        <f>IF(K886="","",IF(Z886="SI",K886*(1+'INPUTS Y LISTAS'!$B$15),'Modelo Estadistico'!K886))</f>
        <v/>
      </c>
      <c r="AF886" s="15" t="str">
        <f>IF(L886="","",IF(Z886="SI",L886*(1+'INPUTS Y LISTAS'!$B$15),'Modelo Estadistico'!L886))</f>
        <v/>
      </c>
      <c r="AG886" s="15" t="str">
        <f>IF(M886="","",IF(Z886="SI",M886*(1+'INPUTS Y LISTAS'!$B$15),'Modelo Estadistico'!M886))</f>
        <v/>
      </c>
      <c r="AH886" s="15" t="str">
        <f>IF(N886="","",IF(Z886="SI",N886*(1+'INPUTS Y LISTAS'!$B$15),'Modelo Estadistico'!N886))</f>
        <v/>
      </c>
      <c r="AI886" s="15" t="str">
        <f>IF(O886="","",IF(Z886="SI",O886*(1+'INPUTS Y LISTAS'!$B$15),'Modelo Estadistico'!O886))</f>
        <v/>
      </c>
      <c r="AJ886" s="15" t="str">
        <f>IF(P886="","",IF(Z886="SI",P886*(1+'INPUTS Y LISTAS'!$B$15),'Modelo Estadistico'!P886))</f>
        <v/>
      </c>
      <c r="AK886" s="15" t="str">
        <f>IF(Q886="","",IF(Z886="SI",Q886*(1+'INPUTS Y LISTAS'!$B$15),'Modelo Estadistico'!Q886))</f>
        <v/>
      </c>
      <c r="AL886" s="15" t="str">
        <f>IF(R886="","",IF(Z886="SI",R886*(1+'INPUTS Y LISTAS'!$B$15),'Modelo Estadistico'!R886))</f>
        <v/>
      </c>
      <c r="AM886" s="15" t="str">
        <f>IF(S886="","",IF(Z886="SI",S886*(1+'INPUTS Y LISTAS'!$B$15),'Modelo Estadistico'!S886))</f>
        <v/>
      </c>
      <c r="AN886" s="15" t="str">
        <f>IF(T886="","",IF(Z886="SI",T886*(1+'INPUTS Y LISTAS'!$B$15),'Modelo Estadistico'!T886))</f>
        <v/>
      </c>
      <c r="AO886" s="15" t="str">
        <f>IF(U886="","",IF(Z886="SI",U886*(1+'INPUTS Y LISTAS'!$B$15),'Modelo Estadistico'!U886))</f>
        <v/>
      </c>
      <c r="AP886" s="15" t="str">
        <f>IF(V886="","",IF(Z886="SI",V886*(1+'INPUTS Y LISTAS'!$B$15),'Modelo Estadistico'!V886))</f>
        <v/>
      </c>
      <c r="AQ886" s="15" t="str">
        <f>IF(W886="","",IF(Z886="SI",W886*(1+'INPUTS Y LISTAS'!$B$15),'Modelo Estadistico'!W886))</f>
        <v/>
      </c>
      <c r="AR886" s="15" t="str">
        <f>IF(X886="","",IF(Z886="SI",X886*(1+'INPUTS Y LISTAS'!$B$15),'Modelo Estadistico'!X886))</f>
        <v/>
      </c>
      <c r="AS886" s="71"/>
      <c r="AT886" s="29" t="str">
        <f t="shared" si="810"/>
        <v/>
      </c>
      <c r="AU886" s="15" t="str">
        <f t="shared" si="811"/>
        <v/>
      </c>
      <c r="AV886" s="15" t="str">
        <f t="shared" si="812"/>
        <v/>
      </c>
      <c r="AW886" s="30" t="str">
        <f t="shared" si="813"/>
        <v/>
      </c>
      <c r="AX886" s="28" t="str">
        <f t="shared" si="846"/>
        <v/>
      </c>
      <c r="AY886" s="16" t="str">
        <f t="shared" si="818"/>
        <v/>
      </c>
      <c r="AZ886" s="16" t="str">
        <f t="shared" si="819"/>
        <v/>
      </c>
      <c r="BA886" s="16" t="str">
        <f t="shared" si="820"/>
        <v/>
      </c>
      <c r="BB886" s="16" t="str">
        <f t="shared" si="821"/>
        <v/>
      </c>
      <c r="BC886" s="16" t="str">
        <f t="shared" si="822"/>
        <v/>
      </c>
      <c r="BD886" s="16" t="str">
        <f t="shared" si="823"/>
        <v/>
      </c>
      <c r="BE886" s="16" t="str">
        <f t="shared" si="824"/>
        <v/>
      </c>
      <c r="BF886" s="16" t="str">
        <f t="shared" si="825"/>
        <v/>
      </c>
      <c r="BG886" s="16" t="str">
        <f t="shared" si="826"/>
        <v/>
      </c>
      <c r="BH886" s="16" t="str">
        <f t="shared" si="827"/>
        <v/>
      </c>
      <c r="BI886" s="16" t="str">
        <f t="shared" si="828"/>
        <v/>
      </c>
      <c r="BJ886" s="16" t="str">
        <f t="shared" si="829"/>
        <v/>
      </c>
      <c r="BK886" s="16" t="str">
        <f t="shared" si="830"/>
        <v/>
      </c>
      <c r="BL886" s="16" t="str">
        <f t="shared" si="831"/>
        <v/>
      </c>
      <c r="BM886" s="16"/>
      <c r="BN886" s="16" t="str">
        <f t="shared" si="832"/>
        <v/>
      </c>
      <c r="BO886" s="16" t="str">
        <f t="shared" si="833"/>
        <v/>
      </c>
      <c r="BP886" s="28" t="str">
        <f t="shared" si="834"/>
        <v/>
      </c>
      <c r="BQ886" s="16" t="str">
        <f t="shared" si="835"/>
        <v/>
      </c>
      <c r="BR886" s="16" t="str">
        <f t="shared" si="836"/>
        <v/>
      </c>
      <c r="BS886" s="16" t="str">
        <f t="shared" si="837"/>
        <v/>
      </c>
      <c r="BT886" s="16" t="str">
        <f t="shared" si="838"/>
        <v/>
      </c>
      <c r="BU886" s="16" t="str">
        <f t="shared" si="839"/>
        <v/>
      </c>
      <c r="BV886" s="16" t="str">
        <f t="shared" si="840"/>
        <v/>
      </c>
      <c r="BW886" s="16" t="str">
        <f t="shared" si="841"/>
        <v/>
      </c>
      <c r="BX886" s="16" t="str">
        <f t="shared" si="842"/>
        <v/>
      </c>
      <c r="BY886" s="16" t="str">
        <f t="shared" si="843"/>
        <v/>
      </c>
      <c r="BZ886" s="16" t="str">
        <f t="shared" si="864"/>
        <v/>
      </c>
      <c r="CA886" s="16" t="str">
        <f t="shared" si="864"/>
        <v/>
      </c>
      <c r="CB886" s="16" t="str">
        <f t="shared" si="864"/>
        <v/>
      </c>
      <c r="CC886" s="16" t="str">
        <f t="shared" si="864"/>
        <v/>
      </c>
      <c r="CD886" s="16" t="str">
        <f t="shared" si="864"/>
        <v/>
      </c>
      <c r="CE886" s="16" t="str">
        <f t="shared" si="864"/>
        <v/>
      </c>
      <c r="CF886" s="16" t="str">
        <f t="shared" si="864"/>
        <v/>
      </c>
      <c r="CG886" s="16" t="str">
        <f t="shared" si="864"/>
        <v/>
      </c>
      <c r="CH886" s="66" t="str">
        <f t="shared" si="845"/>
        <v/>
      </c>
      <c r="CI886" s="42" t="str">
        <f t="shared" si="857"/>
        <v/>
      </c>
      <c r="CJ886" s="42" t="str">
        <f t="shared" si="858"/>
        <v/>
      </c>
      <c r="CK886" s="42" t="str">
        <f t="shared" si="859"/>
        <v/>
      </c>
      <c r="CL886" s="42" t="str">
        <f t="shared" si="860"/>
        <v/>
      </c>
      <c r="CM886" s="42" t="str">
        <f t="shared" si="861"/>
        <v/>
      </c>
      <c r="CN886" s="65">
        <f t="shared" si="847"/>
        <v>0</v>
      </c>
      <c r="CO886" s="73"/>
      <c r="CP886" s="41">
        <f t="shared" si="814"/>
        <v>0</v>
      </c>
      <c r="CQ886" s="39">
        <f t="shared" si="815"/>
        <v>0</v>
      </c>
      <c r="CR886" s="40">
        <f t="shared" si="816"/>
        <v>0</v>
      </c>
      <c r="CS886" s="134">
        <f t="shared" si="817"/>
        <v>0</v>
      </c>
      <c r="CT886" s="17"/>
      <c r="CU886" s="129"/>
      <c r="CV886" s="130">
        <f t="shared" si="848"/>
        <v>0</v>
      </c>
      <c r="CW886" s="134">
        <f t="shared" si="849"/>
        <v>0</v>
      </c>
      <c r="CX886" s="131">
        <f>+IF($I$7="SI",'INPUTS Y LISTAS'!$B$31,0)</f>
        <v>0</v>
      </c>
      <c r="CY886" s="132"/>
      <c r="CZ886" s="130">
        <f t="shared" si="850"/>
        <v>0</v>
      </c>
      <c r="DA886" s="134">
        <f t="shared" si="851"/>
        <v>0</v>
      </c>
      <c r="DB886" s="131">
        <f>+IF($I$7="SI",'INPUTS Y LISTAS'!$B$32,0)</f>
        <v>0</v>
      </c>
      <c r="DC886" s="132"/>
      <c r="DD886" s="130">
        <f t="shared" si="852"/>
        <v>0</v>
      </c>
      <c r="DE886" s="134">
        <f t="shared" si="853"/>
        <v>0</v>
      </c>
      <c r="DF886" s="131">
        <f>+IF($I$7="SI",'INPUTS Y LISTAS'!$B$33,0)</f>
        <v>0</v>
      </c>
      <c r="DG886" s="132"/>
      <c r="DH886" s="130">
        <f t="shared" si="854"/>
        <v>0</v>
      </c>
      <c r="DI886" s="134">
        <f t="shared" si="855"/>
        <v>0</v>
      </c>
      <c r="DJ886" s="136">
        <f t="shared" si="856"/>
        <v>0</v>
      </c>
    </row>
    <row r="887" spans="3:114" ht="15.75" hidden="1" outlineLevel="2" x14ac:dyDescent="0.2">
      <c r="C887" s="14">
        <f t="shared" si="863"/>
        <v>873</v>
      </c>
      <c r="D887" s="72"/>
      <c r="E887" s="69">
        <v>1</v>
      </c>
      <c r="F887" s="69"/>
      <c r="G887" s="70"/>
      <c r="H887" s="70"/>
      <c r="I887" s="70"/>
      <c r="J887" s="70"/>
      <c r="K887" s="70"/>
      <c r="L887" s="70"/>
      <c r="M887" s="70"/>
      <c r="N887" s="70"/>
      <c r="O887" s="70"/>
      <c r="P887" s="70"/>
      <c r="Q887" s="70"/>
      <c r="R887" s="70"/>
      <c r="S887" s="70"/>
      <c r="T887" s="70"/>
      <c r="U887" s="70"/>
      <c r="V887" s="70"/>
      <c r="W887" s="70"/>
      <c r="X887" s="70"/>
      <c r="Y887" s="71"/>
      <c r="Z887" s="87" t="s">
        <v>16</v>
      </c>
      <c r="AA887" s="15" t="str">
        <f>IF(G887="","",IF(Z887="SI",G887*(1+'INPUTS Y LISTAS'!$B$15),'Modelo Estadistico'!G887))</f>
        <v/>
      </c>
      <c r="AB887" s="15" t="str">
        <f>IF(H887="","",IF(Z887="SI",H887*(1+'INPUTS Y LISTAS'!$B$15),'Modelo Estadistico'!H887))</f>
        <v/>
      </c>
      <c r="AC887" s="15" t="str">
        <f>IF(I887="","",IF(Z887="SI",I887*(1+'INPUTS Y LISTAS'!$B$15),'Modelo Estadistico'!I887))</f>
        <v/>
      </c>
      <c r="AD887" s="15" t="str">
        <f>IF(J887="","",IF(Z887="SI",J887*(1+'INPUTS Y LISTAS'!$B$15),'Modelo Estadistico'!J887))</f>
        <v/>
      </c>
      <c r="AE887" s="15" t="str">
        <f>IF(K887="","",IF(Z887="SI",K887*(1+'INPUTS Y LISTAS'!$B$15),'Modelo Estadistico'!K887))</f>
        <v/>
      </c>
      <c r="AF887" s="15" t="str">
        <f>IF(L887="","",IF(Z887="SI",L887*(1+'INPUTS Y LISTAS'!$B$15),'Modelo Estadistico'!L887))</f>
        <v/>
      </c>
      <c r="AG887" s="15" t="str">
        <f>IF(M887="","",IF(Z887="SI",M887*(1+'INPUTS Y LISTAS'!$B$15),'Modelo Estadistico'!M887))</f>
        <v/>
      </c>
      <c r="AH887" s="15" t="str">
        <f>IF(N887="","",IF(Z887="SI",N887*(1+'INPUTS Y LISTAS'!$B$15),'Modelo Estadistico'!N887))</f>
        <v/>
      </c>
      <c r="AI887" s="15" t="str">
        <f>IF(O887="","",IF(Z887="SI",O887*(1+'INPUTS Y LISTAS'!$B$15),'Modelo Estadistico'!O887))</f>
        <v/>
      </c>
      <c r="AJ887" s="15" t="str">
        <f>IF(P887="","",IF(Z887="SI",P887*(1+'INPUTS Y LISTAS'!$B$15),'Modelo Estadistico'!P887))</f>
        <v/>
      </c>
      <c r="AK887" s="15" t="str">
        <f>IF(Q887="","",IF(Z887="SI",Q887*(1+'INPUTS Y LISTAS'!$B$15),'Modelo Estadistico'!Q887))</f>
        <v/>
      </c>
      <c r="AL887" s="15" t="str">
        <f>IF(R887="","",IF(Z887="SI",R887*(1+'INPUTS Y LISTAS'!$B$15),'Modelo Estadistico'!R887))</f>
        <v/>
      </c>
      <c r="AM887" s="15" t="str">
        <f>IF(S887="","",IF(Z887="SI",S887*(1+'INPUTS Y LISTAS'!$B$15),'Modelo Estadistico'!S887))</f>
        <v/>
      </c>
      <c r="AN887" s="15" t="str">
        <f>IF(T887="","",IF(Z887="SI",T887*(1+'INPUTS Y LISTAS'!$B$15),'Modelo Estadistico'!T887))</f>
        <v/>
      </c>
      <c r="AO887" s="15" t="str">
        <f>IF(U887="","",IF(Z887="SI",U887*(1+'INPUTS Y LISTAS'!$B$15),'Modelo Estadistico'!U887))</f>
        <v/>
      </c>
      <c r="AP887" s="15" t="str">
        <f>IF(V887="","",IF(Z887="SI",V887*(1+'INPUTS Y LISTAS'!$B$15),'Modelo Estadistico'!V887))</f>
        <v/>
      </c>
      <c r="AQ887" s="15" t="str">
        <f>IF(W887="","",IF(Z887="SI",W887*(1+'INPUTS Y LISTAS'!$B$15),'Modelo Estadistico'!W887))</f>
        <v/>
      </c>
      <c r="AR887" s="15" t="str">
        <f>IF(X887="","",IF(Z887="SI",X887*(1+'INPUTS Y LISTAS'!$B$15),'Modelo Estadistico'!X887))</f>
        <v/>
      </c>
      <c r="AS887" s="71"/>
      <c r="AT887" s="29" t="str">
        <f t="shared" si="810"/>
        <v/>
      </c>
      <c r="AU887" s="15" t="str">
        <f t="shared" si="811"/>
        <v/>
      </c>
      <c r="AV887" s="15" t="str">
        <f t="shared" si="812"/>
        <v/>
      </c>
      <c r="AW887" s="30" t="str">
        <f t="shared" si="813"/>
        <v/>
      </c>
      <c r="AX887" s="28" t="str">
        <f t="shared" si="846"/>
        <v/>
      </c>
      <c r="AY887" s="16" t="str">
        <f t="shared" si="818"/>
        <v/>
      </c>
      <c r="AZ887" s="16" t="str">
        <f t="shared" si="819"/>
        <v/>
      </c>
      <c r="BA887" s="16" t="str">
        <f t="shared" si="820"/>
        <v/>
      </c>
      <c r="BB887" s="16" t="str">
        <f t="shared" si="821"/>
        <v/>
      </c>
      <c r="BC887" s="16" t="str">
        <f t="shared" si="822"/>
        <v/>
      </c>
      <c r="BD887" s="16" t="str">
        <f t="shared" si="823"/>
        <v/>
      </c>
      <c r="BE887" s="16" t="str">
        <f t="shared" si="824"/>
        <v/>
      </c>
      <c r="BF887" s="16" t="str">
        <f t="shared" si="825"/>
        <v/>
      </c>
      <c r="BG887" s="16" t="str">
        <f t="shared" si="826"/>
        <v/>
      </c>
      <c r="BH887" s="16" t="str">
        <f t="shared" si="827"/>
        <v/>
      </c>
      <c r="BI887" s="16" t="str">
        <f t="shared" si="828"/>
        <v/>
      </c>
      <c r="BJ887" s="16" t="str">
        <f t="shared" si="829"/>
        <v/>
      </c>
      <c r="BK887" s="16" t="str">
        <f t="shared" si="830"/>
        <v/>
      </c>
      <c r="BL887" s="16" t="str">
        <f t="shared" si="831"/>
        <v/>
      </c>
      <c r="BM887" s="16"/>
      <c r="BN887" s="16" t="str">
        <f t="shared" si="832"/>
        <v/>
      </c>
      <c r="BO887" s="16" t="str">
        <f t="shared" si="833"/>
        <v/>
      </c>
      <c r="BP887" s="28" t="str">
        <f t="shared" si="834"/>
        <v/>
      </c>
      <c r="BQ887" s="16" t="str">
        <f t="shared" si="835"/>
        <v/>
      </c>
      <c r="BR887" s="16" t="str">
        <f t="shared" si="836"/>
        <v/>
      </c>
      <c r="BS887" s="16" t="str">
        <f t="shared" si="837"/>
        <v/>
      </c>
      <c r="BT887" s="16" t="str">
        <f t="shared" si="838"/>
        <v/>
      </c>
      <c r="BU887" s="16" t="str">
        <f t="shared" si="839"/>
        <v/>
      </c>
      <c r="BV887" s="16" t="str">
        <f t="shared" si="840"/>
        <v/>
      </c>
      <c r="BW887" s="16" t="str">
        <f t="shared" si="841"/>
        <v/>
      </c>
      <c r="BX887" s="16" t="str">
        <f t="shared" si="842"/>
        <v/>
      </c>
      <c r="BY887" s="16" t="str">
        <f t="shared" si="843"/>
        <v/>
      </c>
      <c r="BZ887" s="16" t="str">
        <f t="shared" si="864"/>
        <v/>
      </c>
      <c r="CA887" s="16" t="str">
        <f t="shared" si="864"/>
        <v/>
      </c>
      <c r="CB887" s="16" t="str">
        <f t="shared" si="864"/>
        <v/>
      </c>
      <c r="CC887" s="16" t="str">
        <f t="shared" si="864"/>
        <v/>
      </c>
      <c r="CD887" s="16" t="str">
        <f t="shared" si="864"/>
        <v/>
      </c>
      <c r="CE887" s="16" t="str">
        <f t="shared" si="864"/>
        <v/>
      </c>
      <c r="CF887" s="16" t="str">
        <f t="shared" si="864"/>
        <v/>
      </c>
      <c r="CG887" s="16" t="str">
        <f t="shared" si="864"/>
        <v/>
      </c>
      <c r="CH887" s="66" t="str">
        <f t="shared" si="845"/>
        <v/>
      </c>
      <c r="CI887" s="42" t="str">
        <f t="shared" si="857"/>
        <v/>
      </c>
      <c r="CJ887" s="42" t="str">
        <f t="shared" si="858"/>
        <v/>
      </c>
      <c r="CK887" s="42" t="str">
        <f t="shared" si="859"/>
        <v/>
      </c>
      <c r="CL887" s="42" t="str">
        <f t="shared" si="860"/>
        <v/>
      </c>
      <c r="CM887" s="42" t="str">
        <f t="shared" si="861"/>
        <v/>
      </c>
      <c r="CN887" s="65">
        <f t="shared" si="847"/>
        <v>0</v>
      </c>
      <c r="CO887" s="73"/>
      <c r="CP887" s="41">
        <f t="shared" si="814"/>
        <v>0</v>
      </c>
      <c r="CQ887" s="39">
        <f t="shared" si="815"/>
        <v>0</v>
      </c>
      <c r="CR887" s="40">
        <f t="shared" si="816"/>
        <v>0</v>
      </c>
      <c r="CS887" s="134">
        <f t="shared" si="817"/>
        <v>0</v>
      </c>
      <c r="CT887" s="17"/>
      <c r="CU887" s="129"/>
      <c r="CV887" s="130">
        <f t="shared" si="848"/>
        <v>0</v>
      </c>
      <c r="CW887" s="134">
        <f t="shared" si="849"/>
        <v>0</v>
      </c>
      <c r="CX887" s="131">
        <f>+IF($I$7="SI",'INPUTS Y LISTAS'!$B$31,0)</f>
        <v>0</v>
      </c>
      <c r="CY887" s="132"/>
      <c r="CZ887" s="130">
        <f t="shared" si="850"/>
        <v>0</v>
      </c>
      <c r="DA887" s="134">
        <f t="shared" si="851"/>
        <v>0</v>
      </c>
      <c r="DB887" s="131">
        <f>+IF($I$7="SI",'INPUTS Y LISTAS'!$B$32,0)</f>
        <v>0</v>
      </c>
      <c r="DC887" s="132"/>
      <c r="DD887" s="130">
        <f t="shared" si="852"/>
        <v>0</v>
      </c>
      <c r="DE887" s="134">
        <f t="shared" si="853"/>
        <v>0</v>
      </c>
      <c r="DF887" s="131">
        <f>+IF($I$7="SI",'INPUTS Y LISTAS'!$B$33,0)</f>
        <v>0</v>
      </c>
      <c r="DG887" s="132"/>
      <c r="DH887" s="130">
        <f t="shared" si="854"/>
        <v>0</v>
      </c>
      <c r="DI887" s="134">
        <f t="shared" si="855"/>
        <v>0</v>
      </c>
      <c r="DJ887" s="136">
        <f t="shared" si="856"/>
        <v>0</v>
      </c>
    </row>
    <row r="888" spans="3:114" ht="15.75" hidden="1" outlineLevel="2" x14ac:dyDescent="0.2">
      <c r="C888" s="14">
        <f t="shared" si="863"/>
        <v>874</v>
      </c>
      <c r="D888" s="72"/>
      <c r="E888" s="69">
        <v>1</v>
      </c>
      <c r="F888" s="69"/>
      <c r="G888" s="70"/>
      <c r="H888" s="70"/>
      <c r="I888" s="70"/>
      <c r="J888" s="70"/>
      <c r="K888" s="70"/>
      <c r="L888" s="70"/>
      <c r="M888" s="70"/>
      <c r="N888" s="70"/>
      <c r="O888" s="70"/>
      <c r="P888" s="70"/>
      <c r="Q888" s="70"/>
      <c r="R888" s="70"/>
      <c r="S888" s="70"/>
      <c r="T888" s="70"/>
      <c r="U888" s="70"/>
      <c r="V888" s="70"/>
      <c r="W888" s="70"/>
      <c r="X888" s="70"/>
      <c r="Y888" s="71"/>
      <c r="Z888" s="87" t="s">
        <v>16</v>
      </c>
      <c r="AA888" s="15" t="str">
        <f>IF(G888="","",IF(Z888="SI",G888*(1+'INPUTS Y LISTAS'!$B$15),'Modelo Estadistico'!G888))</f>
        <v/>
      </c>
      <c r="AB888" s="15" t="str">
        <f>IF(H888="","",IF(Z888="SI",H888*(1+'INPUTS Y LISTAS'!$B$15),'Modelo Estadistico'!H888))</f>
        <v/>
      </c>
      <c r="AC888" s="15" t="str">
        <f>IF(I888="","",IF(Z888="SI",I888*(1+'INPUTS Y LISTAS'!$B$15),'Modelo Estadistico'!I888))</f>
        <v/>
      </c>
      <c r="AD888" s="15" t="str">
        <f>IF(J888="","",IF(Z888="SI",J888*(1+'INPUTS Y LISTAS'!$B$15),'Modelo Estadistico'!J888))</f>
        <v/>
      </c>
      <c r="AE888" s="15" t="str">
        <f>IF(K888="","",IF(Z888="SI",K888*(1+'INPUTS Y LISTAS'!$B$15),'Modelo Estadistico'!K888))</f>
        <v/>
      </c>
      <c r="AF888" s="15" t="str">
        <f>IF(L888="","",IF(Z888="SI",L888*(1+'INPUTS Y LISTAS'!$B$15),'Modelo Estadistico'!L888))</f>
        <v/>
      </c>
      <c r="AG888" s="15" t="str">
        <f>IF(M888="","",IF(Z888="SI",M888*(1+'INPUTS Y LISTAS'!$B$15),'Modelo Estadistico'!M888))</f>
        <v/>
      </c>
      <c r="AH888" s="15" t="str">
        <f>IF(N888="","",IF(Z888="SI",N888*(1+'INPUTS Y LISTAS'!$B$15),'Modelo Estadistico'!N888))</f>
        <v/>
      </c>
      <c r="AI888" s="15" t="str">
        <f>IF(O888="","",IF(Z888="SI",O888*(1+'INPUTS Y LISTAS'!$B$15),'Modelo Estadistico'!O888))</f>
        <v/>
      </c>
      <c r="AJ888" s="15" t="str">
        <f>IF(P888="","",IF(Z888="SI",P888*(1+'INPUTS Y LISTAS'!$B$15),'Modelo Estadistico'!P888))</f>
        <v/>
      </c>
      <c r="AK888" s="15" t="str">
        <f>IF(Q888="","",IF(Z888="SI",Q888*(1+'INPUTS Y LISTAS'!$B$15),'Modelo Estadistico'!Q888))</f>
        <v/>
      </c>
      <c r="AL888" s="15" t="str">
        <f>IF(R888="","",IF(Z888="SI",R888*(1+'INPUTS Y LISTAS'!$B$15),'Modelo Estadistico'!R888))</f>
        <v/>
      </c>
      <c r="AM888" s="15" t="str">
        <f>IF(S888="","",IF(Z888="SI",S888*(1+'INPUTS Y LISTAS'!$B$15),'Modelo Estadistico'!S888))</f>
        <v/>
      </c>
      <c r="AN888" s="15" t="str">
        <f>IF(T888="","",IF(Z888="SI",T888*(1+'INPUTS Y LISTAS'!$B$15),'Modelo Estadistico'!T888))</f>
        <v/>
      </c>
      <c r="AO888" s="15" t="str">
        <f>IF(U888="","",IF(Z888="SI",U888*(1+'INPUTS Y LISTAS'!$B$15),'Modelo Estadistico'!U888))</f>
        <v/>
      </c>
      <c r="AP888" s="15" t="str">
        <f>IF(V888="","",IF(Z888="SI",V888*(1+'INPUTS Y LISTAS'!$B$15),'Modelo Estadistico'!V888))</f>
        <v/>
      </c>
      <c r="AQ888" s="15" t="str">
        <f>IF(W888="","",IF(Z888="SI",W888*(1+'INPUTS Y LISTAS'!$B$15),'Modelo Estadistico'!W888))</f>
        <v/>
      </c>
      <c r="AR888" s="15" t="str">
        <f>IF(X888="","",IF(Z888="SI",X888*(1+'INPUTS Y LISTAS'!$B$15),'Modelo Estadistico'!X888))</f>
        <v/>
      </c>
      <c r="AS888" s="71"/>
      <c r="AT888" s="29" t="str">
        <f t="shared" si="810"/>
        <v/>
      </c>
      <c r="AU888" s="15" t="str">
        <f t="shared" si="811"/>
        <v/>
      </c>
      <c r="AV888" s="15" t="str">
        <f t="shared" si="812"/>
        <v/>
      </c>
      <c r="AW888" s="30" t="str">
        <f t="shared" si="813"/>
        <v/>
      </c>
      <c r="AX888" s="28" t="str">
        <f t="shared" si="846"/>
        <v/>
      </c>
      <c r="AY888" s="16" t="str">
        <f t="shared" si="818"/>
        <v/>
      </c>
      <c r="AZ888" s="16" t="str">
        <f t="shared" si="819"/>
        <v/>
      </c>
      <c r="BA888" s="16" t="str">
        <f t="shared" si="820"/>
        <v/>
      </c>
      <c r="BB888" s="16" t="str">
        <f t="shared" si="821"/>
        <v/>
      </c>
      <c r="BC888" s="16" t="str">
        <f t="shared" si="822"/>
        <v/>
      </c>
      <c r="BD888" s="16" t="str">
        <f t="shared" si="823"/>
        <v/>
      </c>
      <c r="BE888" s="16" t="str">
        <f t="shared" si="824"/>
        <v/>
      </c>
      <c r="BF888" s="16" t="str">
        <f t="shared" si="825"/>
        <v/>
      </c>
      <c r="BG888" s="16" t="str">
        <f t="shared" si="826"/>
        <v/>
      </c>
      <c r="BH888" s="16" t="str">
        <f t="shared" si="827"/>
        <v/>
      </c>
      <c r="BI888" s="16" t="str">
        <f t="shared" si="828"/>
        <v/>
      </c>
      <c r="BJ888" s="16" t="str">
        <f t="shared" si="829"/>
        <v/>
      </c>
      <c r="BK888" s="16" t="str">
        <f t="shared" si="830"/>
        <v/>
      </c>
      <c r="BL888" s="16" t="str">
        <f t="shared" si="831"/>
        <v/>
      </c>
      <c r="BM888" s="16"/>
      <c r="BN888" s="16" t="str">
        <f t="shared" si="832"/>
        <v/>
      </c>
      <c r="BO888" s="16" t="str">
        <f t="shared" si="833"/>
        <v/>
      </c>
      <c r="BP888" s="28" t="str">
        <f t="shared" si="834"/>
        <v/>
      </c>
      <c r="BQ888" s="16" t="str">
        <f t="shared" si="835"/>
        <v/>
      </c>
      <c r="BR888" s="16" t="str">
        <f t="shared" si="836"/>
        <v/>
      </c>
      <c r="BS888" s="16" t="str">
        <f t="shared" si="837"/>
        <v/>
      </c>
      <c r="BT888" s="16" t="str">
        <f t="shared" si="838"/>
        <v/>
      </c>
      <c r="BU888" s="16" t="str">
        <f t="shared" si="839"/>
        <v/>
      </c>
      <c r="BV888" s="16" t="str">
        <f t="shared" si="840"/>
        <v/>
      </c>
      <c r="BW888" s="16" t="str">
        <f t="shared" si="841"/>
        <v/>
      </c>
      <c r="BX888" s="16" t="str">
        <f t="shared" si="842"/>
        <v/>
      </c>
      <c r="BY888" s="16" t="str">
        <f t="shared" si="843"/>
        <v/>
      </c>
      <c r="BZ888" s="16" t="str">
        <f t="shared" si="864"/>
        <v/>
      </c>
      <c r="CA888" s="16" t="str">
        <f t="shared" si="864"/>
        <v/>
      </c>
      <c r="CB888" s="16" t="str">
        <f t="shared" si="864"/>
        <v/>
      </c>
      <c r="CC888" s="16" t="str">
        <f t="shared" si="864"/>
        <v/>
      </c>
      <c r="CD888" s="16" t="str">
        <f t="shared" si="864"/>
        <v/>
      </c>
      <c r="CE888" s="16" t="str">
        <f t="shared" si="864"/>
        <v/>
      </c>
      <c r="CF888" s="16" t="str">
        <f t="shared" si="864"/>
        <v/>
      </c>
      <c r="CG888" s="16" t="str">
        <f t="shared" si="864"/>
        <v/>
      </c>
      <c r="CH888" s="66" t="str">
        <f t="shared" si="845"/>
        <v/>
      </c>
      <c r="CI888" s="42" t="str">
        <f t="shared" si="857"/>
        <v/>
      </c>
      <c r="CJ888" s="42" t="str">
        <f t="shared" si="858"/>
        <v/>
      </c>
      <c r="CK888" s="42" t="str">
        <f t="shared" si="859"/>
        <v/>
      </c>
      <c r="CL888" s="42" t="str">
        <f t="shared" si="860"/>
        <v/>
      </c>
      <c r="CM888" s="42" t="str">
        <f t="shared" si="861"/>
        <v/>
      </c>
      <c r="CN888" s="65">
        <f t="shared" si="847"/>
        <v>0</v>
      </c>
      <c r="CO888" s="73"/>
      <c r="CP888" s="41">
        <f t="shared" si="814"/>
        <v>0</v>
      </c>
      <c r="CQ888" s="39">
        <f t="shared" si="815"/>
        <v>0</v>
      </c>
      <c r="CR888" s="40">
        <f t="shared" si="816"/>
        <v>0</v>
      </c>
      <c r="CS888" s="134">
        <f t="shared" si="817"/>
        <v>0</v>
      </c>
      <c r="CT888" s="17"/>
      <c r="CU888" s="129"/>
      <c r="CV888" s="130">
        <f t="shared" si="848"/>
        <v>0</v>
      </c>
      <c r="CW888" s="134">
        <f t="shared" si="849"/>
        <v>0</v>
      </c>
      <c r="CX888" s="131">
        <f>+IF($I$7="SI",'INPUTS Y LISTAS'!$B$31,0)</f>
        <v>0</v>
      </c>
      <c r="CY888" s="132"/>
      <c r="CZ888" s="130">
        <f t="shared" si="850"/>
        <v>0</v>
      </c>
      <c r="DA888" s="134">
        <f t="shared" si="851"/>
        <v>0</v>
      </c>
      <c r="DB888" s="131">
        <f>+IF($I$7="SI",'INPUTS Y LISTAS'!$B$32,0)</f>
        <v>0</v>
      </c>
      <c r="DC888" s="132"/>
      <c r="DD888" s="130">
        <f t="shared" si="852"/>
        <v>0</v>
      </c>
      <c r="DE888" s="134">
        <f t="shared" si="853"/>
        <v>0</v>
      </c>
      <c r="DF888" s="131">
        <f>+IF($I$7="SI",'INPUTS Y LISTAS'!$B$33,0)</f>
        <v>0</v>
      </c>
      <c r="DG888" s="132"/>
      <c r="DH888" s="130">
        <f t="shared" si="854"/>
        <v>0</v>
      </c>
      <c r="DI888" s="134">
        <f t="shared" si="855"/>
        <v>0</v>
      </c>
      <c r="DJ888" s="136">
        <f t="shared" si="856"/>
        <v>0</v>
      </c>
    </row>
    <row r="889" spans="3:114" ht="15.75" hidden="1" outlineLevel="2" x14ac:dyDescent="0.2">
      <c r="C889" s="14">
        <f t="shared" si="863"/>
        <v>875</v>
      </c>
      <c r="D889" s="72"/>
      <c r="E889" s="69">
        <v>1</v>
      </c>
      <c r="F889" s="69"/>
      <c r="G889" s="70"/>
      <c r="H889" s="70"/>
      <c r="I889" s="70"/>
      <c r="J889" s="70"/>
      <c r="K889" s="70"/>
      <c r="L889" s="70"/>
      <c r="M889" s="70"/>
      <c r="N889" s="70"/>
      <c r="O889" s="70"/>
      <c r="P889" s="70"/>
      <c r="Q889" s="70"/>
      <c r="R889" s="70"/>
      <c r="S889" s="70"/>
      <c r="T889" s="70"/>
      <c r="U889" s="70"/>
      <c r="V889" s="70"/>
      <c r="W889" s="70"/>
      <c r="X889" s="70"/>
      <c r="Y889" s="71"/>
      <c r="Z889" s="87" t="s">
        <v>16</v>
      </c>
      <c r="AA889" s="15" t="str">
        <f>IF(G889="","",IF(Z889="SI",G889*(1+'INPUTS Y LISTAS'!$B$15),'Modelo Estadistico'!G889))</f>
        <v/>
      </c>
      <c r="AB889" s="15" t="str">
        <f>IF(H889="","",IF(Z889="SI",H889*(1+'INPUTS Y LISTAS'!$B$15),'Modelo Estadistico'!H889))</f>
        <v/>
      </c>
      <c r="AC889" s="15" t="str">
        <f>IF(I889="","",IF(Z889="SI",I889*(1+'INPUTS Y LISTAS'!$B$15),'Modelo Estadistico'!I889))</f>
        <v/>
      </c>
      <c r="AD889" s="15" t="str">
        <f>IF(J889="","",IF(Z889="SI",J889*(1+'INPUTS Y LISTAS'!$B$15),'Modelo Estadistico'!J889))</f>
        <v/>
      </c>
      <c r="AE889" s="15" t="str">
        <f>IF(K889="","",IF(Z889="SI",K889*(1+'INPUTS Y LISTAS'!$B$15),'Modelo Estadistico'!K889))</f>
        <v/>
      </c>
      <c r="AF889" s="15" t="str">
        <f>IF(L889="","",IF(Z889="SI",L889*(1+'INPUTS Y LISTAS'!$B$15),'Modelo Estadistico'!L889))</f>
        <v/>
      </c>
      <c r="AG889" s="15" t="str">
        <f>IF(M889="","",IF(Z889="SI",M889*(1+'INPUTS Y LISTAS'!$B$15),'Modelo Estadistico'!M889))</f>
        <v/>
      </c>
      <c r="AH889" s="15" t="str">
        <f>IF(N889="","",IF(Z889="SI",N889*(1+'INPUTS Y LISTAS'!$B$15),'Modelo Estadistico'!N889))</f>
        <v/>
      </c>
      <c r="AI889" s="15" t="str">
        <f>IF(O889="","",IF(Z889="SI",O889*(1+'INPUTS Y LISTAS'!$B$15),'Modelo Estadistico'!O889))</f>
        <v/>
      </c>
      <c r="AJ889" s="15" t="str">
        <f>IF(P889="","",IF(Z889="SI",P889*(1+'INPUTS Y LISTAS'!$B$15),'Modelo Estadistico'!P889))</f>
        <v/>
      </c>
      <c r="AK889" s="15" t="str">
        <f>IF(Q889="","",IF(Z889="SI",Q889*(1+'INPUTS Y LISTAS'!$B$15),'Modelo Estadistico'!Q889))</f>
        <v/>
      </c>
      <c r="AL889" s="15" t="str">
        <f>IF(R889="","",IF(Z889="SI",R889*(1+'INPUTS Y LISTAS'!$B$15),'Modelo Estadistico'!R889))</f>
        <v/>
      </c>
      <c r="AM889" s="15" t="str">
        <f>IF(S889="","",IF(Z889="SI",S889*(1+'INPUTS Y LISTAS'!$B$15),'Modelo Estadistico'!S889))</f>
        <v/>
      </c>
      <c r="AN889" s="15" t="str">
        <f>IF(T889="","",IF(Z889="SI",T889*(1+'INPUTS Y LISTAS'!$B$15),'Modelo Estadistico'!T889))</f>
        <v/>
      </c>
      <c r="AO889" s="15" t="str">
        <f>IF(U889="","",IF(Z889="SI",U889*(1+'INPUTS Y LISTAS'!$B$15),'Modelo Estadistico'!U889))</f>
        <v/>
      </c>
      <c r="AP889" s="15" t="str">
        <f>IF(V889="","",IF(Z889="SI",V889*(1+'INPUTS Y LISTAS'!$B$15),'Modelo Estadistico'!V889))</f>
        <v/>
      </c>
      <c r="AQ889" s="15" t="str">
        <f>IF(W889="","",IF(Z889="SI",W889*(1+'INPUTS Y LISTAS'!$B$15),'Modelo Estadistico'!W889))</f>
        <v/>
      </c>
      <c r="AR889" s="15" t="str">
        <f>IF(X889="","",IF(Z889="SI",X889*(1+'INPUTS Y LISTAS'!$B$15),'Modelo Estadistico'!X889))</f>
        <v/>
      </c>
      <c r="AS889" s="71"/>
      <c r="AT889" s="29" t="str">
        <f t="shared" si="810"/>
        <v/>
      </c>
      <c r="AU889" s="15" t="str">
        <f t="shared" si="811"/>
        <v/>
      </c>
      <c r="AV889" s="15" t="str">
        <f t="shared" si="812"/>
        <v/>
      </c>
      <c r="AW889" s="30" t="str">
        <f t="shared" si="813"/>
        <v/>
      </c>
      <c r="AX889" s="28" t="str">
        <f t="shared" si="846"/>
        <v/>
      </c>
      <c r="AY889" s="16" t="str">
        <f t="shared" si="818"/>
        <v/>
      </c>
      <c r="AZ889" s="16" t="str">
        <f t="shared" si="819"/>
        <v/>
      </c>
      <c r="BA889" s="16" t="str">
        <f t="shared" si="820"/>
        <v/>
      </c>
      <c r="BB889" s="16" t="str">
        <f t="shared" si="821"/>
        <v/>
      </c>
      <c r="BC889" s="16" t="str">
        <f t="shared" si="822"/>
        <v/>
      </c>
      <c r="BD889" s="16" t="str">
        <f t="shared" si="823"/>
        <v/>
      </c>
      <c r="BE889" s="16" t="str">
        <f t="shared" si="824"/>
        <v/>
      </c>
      <c r="BF889" s="16" t="str">
        <f t="shared" si="825"/>
        <v/>
      </c>
      <c r="BG889" s="16" t="str">
        <f t="shared" si="826"/>
        <v/>
      </c>
      <c r="BH889" s="16" t="str">
        <f t="shared" si="827"/>
        <v/>
      </c>
      <c r="BI889" s="16" t="str">
        <f t="shared" si="828"/>
        <v/>
      </c>
      <c r="BJ889" s="16" t="str">
        <f t="shared" si="829"/>
        <v/>
      </c>
      <c r="BK889" s="16" t="str">
        <f t="shared" si="830"/>
        <v/>
      </c>
      <c r="BL889" s="16" t="str">
        <f t="shared" si="831"/>
        <v/>
      </c>
      <c r="BM889" s="16"/>
      <c r="BN889" s="16" t="str">
        <f t="shared" si="832"/>
        <v/>
      </c>
      <c r="BO889" s="16" t="str">
        <f t="shared" si="833"/>
        <v/>
      </c>
      <c r="BP889" s="28" t="str">
        <f t="shared" si="834"/>
        <v/>
      </c>
      <c r="BQ889" s="16" t="str">
        <f t="shared" si="835"/>
        <v/>
      </c>
      <c r="BR889" s="16" t="str">
        <f t="shared" si="836"/>
        <v/>
      </c>
      <c r="BS889" s="16" t="str">
        <f t="shared" si="837"/>
        <v/>
      </c>
      <c r="BT889" s="16" t="str">
        <f t="shared" si="838"/>
        <v/>
      </c>
      <c r="BU889" s="16" t="str">
        <f t="shared" si="839"/>
        <v/>
      </c>
      <c r="BV889" s="16" t="str">
        <f t="shared" si="840"/>
        <v/>
      </c>
      <c r="BW889" s="16" t="str">
        <f t="shared" si="841"/>
        <v/>
      </c>
      <c r="BX889" s="16" t="str">
        <f t="shared" si="842"/>
        <v/>
      </c>
      <c r="BY889" s="16" t="str">
        <f t="shared" si="843"/>
        <v/>
      </c>
      <c r="BZ889" s="16" t="str">
        <f t="shared" si="864"/>
        <v/>
      </c>
      <c r="CA889" s="16" t="str">
        <f t="shared" si="864"/>
        <v/>
      </c>
      <c r="CB889" s="16" t="str">
        <f t="shared" si="864"/>
        <v/>
      </c>
      <c r="CC889" s="16" t="str">
        <f t="shared" si="864"/>
        <v/>
      </c>
      <c r="CD889" s="16" t="str">
        <f t="shared" si="864"/>
        <v/>
      </c>
      <c r="CE889" s="16" t="str">
        <f t="shared" si="864"/>
        <v/>
      </c>
      <c r="CF889" s="16" t="str">
        <f t="shared" si="864"/>
        <v/>
      </c>
      <c r="CG889" s="16" t="str">
        <f t="shared" si="864"/>
        <v/>
      </c>
      <c r="CH889" s="66" t="str">
        <f t="shared" si="845"/>
        <v/>
      </c>
      <c r="CI889" s="42" t="str">
        <f t="shared" si="857"/>
        <v/>
      </c>
      <c r="CJ889" s="42" t="str">
        <f t="shared" si="858"/>
        <v/>
      </c>
      <c r="CK889" s="42" t="str">
        <f t="shared" si="859"/>
        <v/>
      </c>
      <c r="CL889" s="42" t="str">
        <f t="shared" si="860"/>
        <v/>
      </c>
      <c r="CM889" s="42" t="str">
        <f t="shared" si="861"/>
        <v/>
      </c>
      <c r="CN889" s="65">
        <f t="shared" si="847"/>
        <v>0</v>
      </c>
      <c r="CO889" s="73"/>
      <c r="CP889" s="41">
        <f t="shared" si="814"/>
        <v>0</v>
      </c>
      <c r="CQ889" s="39">
        <f t="shared" si="815"/>
        <v>0</v>
      </c>
      <c r="CR889" s="40">
        <f t="shared" si="816"/>
        <v>0</v>
      </c>
      <c r="CS889" s="134">
        <f t="shared" si="817"/>
        <v>0</v>
      </c>
      <c r="CT889" s="17"/>
      <c r="CU889" s="129"/>
      <c r="CV889" s="130">
        <f t="shared" si="848"/>
        <v>0</v>
      </c>
      <c r="CW889" s="134">
        <f t="shared" si="849"/>
        <v>0</v>
      </c>
      <c r="CX889" s="131">
        <f>+IF($I$7="SI",'INPUTS Y LISTAS'!$B$31,0)</f>
        <v>0</v>
      </c>
      <c r="CY889" s="132"/>
      <c r="CZ889" s="130">
        <f t="shared" si="850"/>
        <v>0</v>
      </c>
      <c r="DA889" s="134">
        <f t="shared" si="851"/>
        <v>0</v>
      </c>
      <c r="DB889" s="131">
        <f>+IF($I$7="SI",'INPUTS Y LISTAS'!$B$32,0)</f>
        <v>0</v>
      </c>
      <c r="DC889" s="132"/>
      <c r="DD889" s="130">
        <f t="shared" si="852"/>
        <v>0</v>
      </c>
      <c r="DE889" s="134">
        <f t="shared" si="853"/>
        <v>0</v>
      </c>
      <c r="DF889" s="131">
        <f>+IF($I$7="SI",'INPUTS Y LISTAS'!$B$33,0)</f>
        <v>0</v>
      </c>
      <c r="DG889" s="132"/>
      <c r="DH889" s="130">
        <f t="shared" si="854"/>
        <v>0</v>
      </c>
      <c r="DI889" s="134">
        <f t="shared" si="855"/>
        <v>0</v>
      </c>
      <c r="DJ889" s="136">
        <f t="shared" si="856"/>
        <v>0</v>
      </c>
    </row>
    <row r="890" spans="3:114" ht="15.75" hidden="1" outlineLevel="2" x14ac:dyDescent="0.2">
      <c r="C890" s="14">
        <f t="shared" si="863"/>
        <v>876</v>
      </c>
      <c r="D890" s="72"/>
      <c r="E890" s="69">
        <v>1</v>
      </c>
      <c r="F890" s="69"/>
      <c r="G890" s="70"/>
      <c r="H890" s="70"/>
      <c r="I890" s="70"/>
      <c r="J890" s="70"/>
      <c r="K890" s="70"/>
      <c r="L890" s="70"/>
      <c r="M890" s="70"/>
      <c r="N890" s="70"/>
      <c r="O890" s="70"/>
      <c r="P890" s="70"/>
      <c r="Q890" s="70"/>
      <c r="R890" s="70"/>
      <c r="S890" s="70"/>
      <c r="T890" s="70"/>
      <c r="U890" s="70"/>
      <c r="V890" s="70"/>
      <c r="W890" s="70"/>
      <c r="X890" s="70"/>
      <c r="Y890" s="71"/>
      <c r="Z890" s="87" t="s">
        <v>16</v>
      </c>
      <c r="AA890" s="15" t="str">
        <f>IF(G890="","",IF(Z890="SI",G890*(1+'INPUTS Y LISTAS'!$B$15),'Modelo Estadistico'!G890))</f>
        <v/>
      </c>
      <c r="AB890" s="15" t="str">
        <f>IF(H890="","",IF(Z890="SI",H890*(1+'INPUTS Y LISTAS'!$B$15),'Modelo Estadistico'!H890))</f>
        <v/>
      </c>
      <c r="AC890" s="15" t="str">
        <f>IF(I890="","",IF(Z890="SI",I890*(1+'INPUTS Y LISTAS'!$B$15),'Modelo Estadistico'!I890))</f>
        <v/>
      </c>
      <c r="AD890" s="15" t="str">
        <f>IF(J890="","",IF(Z890="SI",J890*(1+'INPUTS Y LISTAS'!$B$15),'Modelo Estadistico'!J890))</f>
        <v/>
      </c>
      <c r="AE890" s="15" t="str">
        <f>IF(K890="","",IF(Z890="SI",K890*(1+'INPUTS Y LISTAS'!$B$15),'Modelo Estadistico'!K890))</f>
        <v/>
      </c>
      <c r="AF890" s="15" t="str">
        <f>IF(L890="","",IF(Z890="SI",L890*(1+'INPUTS Y LISTAS'!$B$15),'Modelo Estadistico'!L890))</f>
        <v/>
      </c>
      <c r="AG890" s="15" t="str">
        <f>IF(M890="","",IF(Z890="SI",M890*(1+'INPUTS Y LISTAS'!$B$15),'Modelo Estadistico'!M890))</f>
        <v/>
      </c>
      <c r="AH890" s="15" t="str">
        <f>IF(N890="","",IF(Z890="SI",N890*(1+'INPUTS Y LISTAS'!$B$15),'Modelo Estadistico'!N890))</f>
        <v/>
      </c>
      <c r="AI890" s="15" t="str">
        <f>IF(O890="","",IF(Z890="SI",O890*(1+'INPUTS Y LISTAS'!$B$15),'Modelo Estadistico'!O890))</f>
        <v/>
      </c>
      <c r="AJ890" s="15" t="str">
        <f>IF(P890="","",IF(Z890="SI",P890*(1+'INPUTS Y LISTAS'!$B$15),'Modelo Estadistico'!P890))</f>
        <v/>
      </c>
      <c r="AK890" s="15" t="str">
        <f>IF(Q890="","",IF(Z890="SI",Q890*(1+'INPUTS Y LISTAS'!$B$15),'Modelo Estadistico'!Q890))</f>
        <v/>
      </c>
      <c r="AL890" s="15" t="str">
        <f>IF(R890="","",IF(Z890="SI",R890*(1+'INPUTS Y LISTAS'!$B$15),'Modelo Estadistico'!R890))</f>
        <v/>
      </c>
      <c r="AM890" s="15" t="str">
        <f>IF(S890="","",IF(Z890="SI",S890*(1+'INPUTS Y LISTAS'!$B$15),'Modelo Estadistico'!S890))</f>
        <v/>
      </c>
      <c r="AN890" s="15" t="str">
        <f>IF(T890="","",IF(Z890="SI",T890*(1+'INPUTS Y LISTAS'!$B$15),'Modelo Estadistico'!T890))</f>
        <v/>
      </c>
      <c r="AO890" s="15" t="str">
        <f>IF(U890="","",IF(Z890="SI",U890*(1+'INPUTS Y LISTAS'!$B$15),'Modelo Estadistico'!U890))</f>
        <v/>
      </c>
      <c r="AP890" s="15" t="str">
        <f>IF(V890="","",IF(Z890="SI",V890*(1+'INPUTS Y LISTAS'!$B$15),'Modelo Estadistico'!V890))</f>
        <v/>
      </c>
      <c r="AQ890" s="15" t="str">
        <f>IF(W890="","",IF(Z890="SI",W890*(1+'INPUTS Y LISTAS'!$B$15),'Modelo Estadistico'!W890))</f>
        <v/>
      </c>
      <c r="AR890" s="15" t="str">
        <f>IF(X890="","",IF(Z890="SI",X890*(1+'INPUTS Y LISTAS'!$B$15),'Modelo Estadistico'!X890))</f>
        <v/>
      </c>
      <c r="AS890" s="71"/>
      <c r="AT890" s="29" t="str">
        <f t="shared" si="810"/>
        <v/>
      </c>
      <c r="AU890" s="15" t="str">
        <f t="shared" si="811"/>
        <v/>
      </c>
      <c r="AV890" s="15" t="str">
        <f t="shared" si="812"/>
        <v/>
      </c>
      <c r="AW890" s="30" t="str">
        <f t="shared" si="813"/>
        <v/>
      </c>
      <c r="AX890" s="28" t="str">
        <f t="shared" si="846"/>
        <v/>
      </c>
      <c r="AY890" s="16" t="str">
        <f t="shared" si="818"/>
        <v/>
      </c>
      <c r="AZ890" s="16" t="str">
        <f t="shared" si="819"/>
        <v/>
      </c>
      <c r="BA890" s="16" t="str">
        <f t="shared" si="820"/>
        <v/>
      </c>
      <c r="BB890" s="16" t="str">
        <f t="shared" si="821"/>
        <v/>
      </c>
      <c r="BC890" s="16" t="str">
        <f t="shared" si="822"/>
        <v/>
      </c>
      <c r="BD890" s="16" t="str">
        <f t="shared" si="823"/>
        <v/>
      </c>
      <c r="BE890" s="16" t="str">
        <f t="shared" si="824"/>
        <v/>
      </c>
      <c r="BF890" s="16" t="str">
        <f t="shared" si="825"/>
        <v/>
      </c>
      <c r="BG890" s="16" t="str">
        <f t="shared" si="826"/>
        <v/>
      </c>
      <c r="BH890" s="16" t="str">
        <f t="shared" si="827"/>
        <v/>
      </c>
      <c r="BI890" s="16" t="str">
        <f t="shared" si="828"/>
        <v/>
      </c>
      <c r="BJ890" s="16" t="str">
        <f t="shared" si="829"/>
        <v/>
      </c>
      <c r="BK890" s="16" t="str">
        <f t="shared" si="830"/>
        <v/>
      </c>
      <c r="BL890" s="16" t="str">
        <f t="shared" si="831"/>
        <v/>
      </c>
      <c r="BM890" s="16"/>
      <c r="BN890" s="16" t="str">
        <f t="shared" si="832"/>
        <v/>
      </c>
      <c r="BO890" s="16" t="str">
        <f t="shared" si="833"/>
        <v/>
      </c>
      <c r="BP890" s="28" t="str">
        <f t="shared" si="834"/>
        <v/>
      </c>
      <c r="BQ890" s="16" t="str">
        <f t="shared" si="835"/>
        <v/>
      </c>
      <c r="BR890" s="16" t="str">
        <f t="shared" si="836"/>
        <v/>
      </c>
      <c r="BS890" s="16" t="str">
        <f t="shared" si="837"/>
        <v/>
      </c>
      <c r="BT890" s="16" t="str">
        <f t="shared" si="838"/>
        <v/>
      </c>
      <c r="BU890" s="16" t="str">
        <f t="shared" si="839"/>
        <v/>
      </c>
      <c r="BV890" s="16" t="str">
        <f t="shared" si="840"/>
        <v/>
      </c>
      <c r="BW890" s="16" t="str">
        <f t="shared" si="841"/>
        <v/>
      </c>
      <c r="BX890" s="16" t="str">
        <f t="shared" si="842"/>
        <v/>
      </c>
      <c r="BY890" s="16" t="str">
        <f t="shared" si="843"/>
        <v/>
      </c>
      <c r="BZ890" s="16" t="str">
        <f t="shared" si="864"/>
        <v/>
      </c>
      <c r="CA890" s="16" t="str">
        <f t="shared" si="864"/>
        <v/>
      </c>
      <c r="CB890" s="16" t="str">
        <f t="shared" si="864"/>
        <v/>
      </c>
      <c r="CC890" s="16" t="str">
        <f t="shared" si="864"/>
        <v/>
      </c>
      <c r="CD890" s="16" t="str">
        <f t="shared" si="864"/>
        <v/>
      </c>
      <c r="CE890" s="16" t="str">
        <f t="shared" si="864"/>
        <v/>
      </c>
      <c r="CF890" s="16" t="str">
        <f t="shared" si="864"/>
        <v/>
      </c>
      <c r="CG890" s="16" t="str">
        <f t="shared" si="864"/>
        <v/>
      </c>
      <c r="CH890" s="66" t="str">
        <f t="shared" si="845"/>
        <v/>
      </c>
      <c r="CI890" s="42" t="str">
        <f t="shared" si="857"/>
        <v/>
      </c>
      <c r="CJ890" s="42" t="str">
        <f t="shared" si="858"/>
        <v/>
      </c>
      <c r="CK890" s="42" t="str">
        <f t="shared" si="859"/>
        <v/>
      </c>
      <c r="CL890" s="42" t="str">
        <f t="shared" si="860"/>
        <v/>
      </c>
      <c r="CM890" s="42" t="str">
        <f t="shared" si="861"/>
        <v/>
      </c>
      <c r="CN890" s="65">
        <f t="shared" si="847"/>
        <v>0</v>
      </c>
      <c r="CO890" s="73"/>
      <c r="CP890" s="41">
        <f t="shared" si="814"/>
        <v>0</v>
      </c>
      <c r="CQ890" s="39">
        <f t="shared" si="815"/>
        <v>0</v>
      </c>
      <c r="CR890" s="40">
        <f t="shared" si="816"/>
        <v>0</v>
      </c>
      <c r="CS890" s="134">
        <f t="shared" si="817"/>
        <v>0</v>
      </c>
      <c r="CT890" s="17"/>
      <c r="CU890" s="129"/>
      <c r="CV890" s="130">
        <f t="shared" si="848"/>
        <v>0</v>
      </c>
      <c r="CW890" s="134">
        <f t="shared" si="849"/>
        <v>0</v>
      </c>
      <c r="CX890" s="131">
        <f>+IF($I$7="SI",'INPUTS Y LISTAS'!$B$31,0)</f>
        <v>0</v>
      </c>
      <c r="CY890" s="132"/>
      <c r="CZ890" s="130">
        <f t="shared" si="850"/>
        <v>0</v>
      </c>
      <c r="DA890" s="134">
        <f t="shared" si="851"/>
        <v>0</v>
      </c>
      <c r="DB890" s="131">
        <f>+IF($I$7="SI",'INPUTS Y LISTAS'!$B$32,0)</f>
        <v>0</v>
      </c>
      <c r="DC890" s="132"/>
      <c r="DD890" s="130">
        <f t="shared" si="852"/>
        <v>0</v>
      </c>
      <c r="DE890" s="134">
        <f t="shared" si="853"/>
        <v>0</v>
      </c>
      <c r="DF890" s="131">
        <f>+IF($I$7="SI",'INPUTS Y LISTAS'!$B$33,0)</f>
        <v>0</v>
      </c>
      <c r="DG890" s="132"/>
      <c r="DH890" s="130">
        <f t="shared" si="854"/>
        <v>0</v>
      </c>
      <c r="DI890" s="134">
        <f t="shared" si="855"/>
        <v>0</v>
      </c>
      <c r="DJ890" s="136">
        <f t="shared" si="856"/>
        <v>0</v>
      </c>
    </row>
    <row r="891" spans="3:114" ht="15.75" hidden="1" outlineLevel="2" x14ac:dyDescent="0.2">
      <c r="C891" s="14">
        <f t="shared" si="863"/>
        <v>877</v>
      </c>
      <c r="D891" s="72"/>
      <c r="E891" s="69">
        <v>1</v>
      </c>
      <c r="F891" s="69"/>
      <c r="G891" s="70"/>
      <c r="H891" s="70"/>
      <c r="I891" s="70"/>
      <c r="J891" s="70"/>
      <c r="K891" s="70"/>
      <c r="L891" s="70"/>
      <c r="M891" s="70"/>
      <c r="N891" s="70"/>
      <c r="O891" s="70"/>
      <c r="P891" s="70"/>
      <c r="Q891" s="70"/>
      <c r="R891" s="70"/>
      <c r="S891" s="70"/>
      <c r="T891" s="70"/>
      <c r="U891" s="70"/>
      <c r="V891" s="70"/>
      <c r="W891" s="70"/>
      <c r="X891" s="70"/>
      <c r="Y891" s="71"/>
      <c r="Z891" s="87" t="s">
        <v>16</v>
      </c>
      <c r="AA891" s="15" t="str">
        <f>IF(G891="","",IF(Z891="SI",G891*(1+'INPUTS Y LISTAS'!$B$15),'Modelo Estadistico'!G891))</f>
        <v/>
      </c>
      <c r="AB891" s="15" t="str">
        <f>IF(H891="","",IF(Z891="SI",H891*(1+'INPUTS Y LISTAS'!$B$15),'Modelo Estadistico'!H891))</f>
        <v/>
      </c>
      <c r="AC891" s="15" t="str">
        <f>IF(I891="","",IF(Z891="SI",I891*(1+'INPUTS Y LISTAS'!$B$15),'Modelo Estadistico'!I891))</f>
        <v/>
      </c>
      <c r="AD891" s="15" t="str">
        <f>IF(J891="","",IF(Z891="SI",J891*(1+'INPUTS Y LISTAS'!$B$15),'Modelo Estadistico'!J891))</f>
        <v/>
      </c>
      <c r="AE891" s="15" t="str">
        <f>IF(K891="","",IF(Z891="SI",K891*(1+'INPUTS Y LISTAS'!$B$15),'Modelo Estadistico'!K891))</f>
        <v/>
      </c>
      <c r="AF891" s="15" t="str">
        <f>IF(L891="","",IF(Z891="SI",L891*(1+'INPUTS Y LISTAS'!$B$15),'Modelo Estadistico'!L891))</f>
        <v/>
      </c>
      <c r="AG891" s="15" t="str">
        <f>IF(M891="","",IF(Z891="SI",M891*(1+'INPUTS Y LISTAS'!$B$15),'Modelo Estadistico'!M891))</f>
        <v/>
      </c>
      <c r="AH891" s="15" t="str">
        <f>IF(N891="","",IF(Z891="SI",N891*(1+'INPUTS Y LISTAS'!$B$15),'Modelo Estadistico'!N891))</f>
        <v/>
      </c>
      <c r="AI891" s="15" t="str">
        <f>IF(O891="","",IF(Z891="SI",O891*(1+'INPUTS Y LISTAS'!$B$15),'Modelo Estadistico'!O891))</f>
        <v/>
      </c>
      <c r="AJ891" s="15" t="str">
        <f>IF(P891="","",IF(Z891="SI",P891*(1+'INPUTS Y LISTAS'!$B$15),'Modelo Estadistico'!P891))</f>
        <v/>
      </c>
      <c r="AK891" s="15" t="str">
        <f>IF(Q891="","",IF(Z891="SI",Q891*(1+'INPUTS Y LISTAS'!$B$15),'Modelo Estadistico'!Q891))</f>
        <v/>
      </c>
      <c r="AL891" s="15" t="str">
        <f>IF(R891="","",IF(Z891="SI",R891*(1+'INPUTS Y LISTAS'!$B$15),'Modelo Estadistico'!R891))</f>
        <v/>
      </c>
      <c r="AM891" s="15" t="str">
        <f>IF(S891="","",IF(Z891="SI",S891*(1+'INPUTS Y LISTAS'!$B$15),'Modelo Estadistico'!S891))</f>
        <v/>
      </c>
      <c r="AN891" s="15" t="str">
        <f>IF(T891="","",IF(Z891="SI",T891*(1+'INPUTS Y LISTAS'!$B$15),'Modelo Estadistico'!T891))</f>
        <v/>
      </c>
      <c r="AO891" s="15" t="str">
        <f>IF(U891="","",IF(Z891="SI",U891*(1+'INPUTS Y LISTAS'!$B$15),'Modelo Estadistico'!U891))</f>
        <v/>
      </c>
      <c r="AP891" s="15" t="str">
        <f>IF(V891="","",IF(Z891="SI",V891*(1+'INPUTS Y LISTAS'!$B$15),'Modelo Estadistico'!V891))</f>
        <v/>
      </c>
      <c r="AQ891" s="15" t="str">
        <f>IF(W891="","",IF(Z891="SI",W891*(1+'INPUTS Y LISTAS'!$B$15),'Modelo Estadistico'!W891))</f>
        <v/>
      </c>
      <c r="AR891" s="15" t="str">
        <f>IF(X891="","",IF(Z891="SI",X891*(1+'INPUTS Y LISTAS'!$B$15),'Modelo Estadistico'!X891))</f>
        <v/>
      </c>
      <c r="AS891" s="71"/>
      <c r="AT891" s="29" t="str">
        <f t="shared" si="810"/>
        <v/>
      </c>
      <c r="AU891" s="15" t="str">
        <f t="shared" si="811"/>
        <v/>
      </c>
      <c r="AV891" s="15" t="str">
        <f t="shared" si="812"/>
        <v/>
      </c>
      <c r="AW891" s="30" t="str">
        <f t="shared" si="813"/>
        <v/>
      </c>
      <c r="AX891" s="28" t="str">
        <f t="shared" si="846"/>
        <v/>
      </c>
      <c r="AY891" s="16" t="str">
        <f t="shared" si="818"/>
        <v/>
      </c>
      <c r="AZ891" s="16" t="str">
        <f t="shared" si="819"/>
        <v/>
      </c>
      <c r="BA891" s="16" t="str">
        <f t="shared" si="820"/>
        <v/>
      </c>
      <c r="BB891" s="16" t="str">
        <f t="shared" si="821"/>
        <v/>
      </c>
      <c r="BC891" s="16" t="str">
        <f t="shared" si="822"/>
        <v/>
      </c>
      <c r="BD891" s="16" t="str">
        <f t="shared" si="823"/>
        <v/>
      </c>
      <c r="BE891" s="16" t="str">
        <f t="shared" si="824"/>
        <v/>
      </c>
      <c r="BF891" s="16" t="str">
        <f t="shared" si="825"/>
        <v/>
      </c>
      <c r="BG891" s="16" t="str">
        <f t="shared" si="826"/>
        <v/>
      </c>
      <c r="BH891" s="16" t="str">
        <f t="shared" si="827"/>
        <v/>
      </c>
      <c r="BI891" s="16" t="str">
        <f t="shared" si="828"/>
        <v/>
      </c>
      <c r="BJ891" s="16" t="str">
        <f t="shared" si="829"/>
        <v/>
      </c>
      <c r="BK891" s="16" t="str">
        <f t="shared" si="830"/>
        <v/>
      </c>
      <c r="BL891" s="16" t="str">
        <f t="shared" si="831"/>
        <v/>
      </c>
      <c r="BM891" s="16"/>
      <c r="BN891" s="16" t="str">
        <f t="shared" si="832"/>
        <v/>
      </c>
      <c r="BO891" s="16" t="str">
        <f t="shared" si="833"/>
        <v/>
      </c>
      <c r="BP891" s="28" t="str">
        <f t="shared" si="834"/>
        <v/>
      </c>
      <c r="BQ891" s="16" t="str">
        <f t="shared" si="835"/>
        <v/>
      </c>
      <c r="BR891" s="16" t="str">
        <f t="shared" si="836"/>
        <v/>
      </c>
      <c r="BS891" s="16" t="str">
        <f t="shared" si="837"/>
        <v/>
      </c>
      <c r="BT891" s="16" t="str">
        <f t="shared" si="838"/>
        <v/>
      </c>
      <c r="BU891" s="16" t="str">
        <f t="shared" si="839"/>
        <v/>
      </c>
      <c r="BV891" s="16" t="str">
        <f t="shared" si="840"/>
        <v/>
      </c>
      <c r="BW891" s="16" t="str">
        <f t="shared" si="841"/>
        <v/>
      </c>
      <c r="BX891" s="16" t="str">
        <f t="shared" si="842"/>
        <v/>
      </c>
      <c r="BY891" s="16" t="str">
        <f t="shared" si="843"/>
        <v/>
      </c>
      <c r="BZ891" s="16" t="str">
        <f t="shared" si="864"/>
        <v/>
      </c>
      <c r="CA891" s="16" t="str">
        <f t="shared" si="864"/>
        <v/>
      </c>
      <c r="CB891" s="16" t="str">
        <f t="shared" si="864"/>
        <v/>
      </c>
      <c r="CC891" s="16" t="str">
        <f t="shared" si="864"/>
        <v/>
      </c>
      <c r="CD891" s="16" t="str">
        <f t="shared" si="864"/>
        <v/>
      </c>
      <c r="CE891" s="16" t="str">
        <f t="shared" si="864"/>
        <v/>
      </c>
      <c r="CF891" s="16" t="str">
        <f t="shared" si="864"/>
        <v/>
      </c>
      <c r="CG891" s="16" t="str">
        <f t="shared" si="864"/>
        <v/>
      </c>
      <c r="CH891" s="66" t="str">
        <f t="shared" si="845"/>
        <v/>
      </c>
      <c r="CI891" s="42" t="str">
        <f t="shared" si="857"/>
        <v/>
      </c>
      <c r="CJ891" s="42" t="str">
        <f t="shared" si="858"/>
        <v/>
      </c>
      <c r="CK891" s="42" t="str">
        <f t="shared" si="859"/>
        <v/>
      </c>
      <c r="CL891" s="42" t="str">
        <f t="shared" si="860"/>
        <v/>
      </c>
      <c r="CM891" s="42" t="str">
        <f t="shared" si="861"/>
        <v/>
      </c>
      <c r="CN891" s="65">
        <f t="shared" si="847"/>
        <v>0</v>
      </c>
      <c r="CO891" s="73"/>
      <c r="CP891" s="41">
        <f t="shared" si="814"/>
        <v>0</v>
      </c>
      <c r="CQ891" s="39">
        <f t="shared" si="815"/>
        <v>0</v>
      </c>
      <c r="CR891" s="40">
        <f t="shared" si="816"/>
        <v>0</v>
      </c>
      <c r="CS891" s="134">
        <f t="shared" si="817"/>
        <v>0</v>
      </c>
      <c r="CT891" s="17"/>
      <c r="CU891" s="129"/>
      <c r="CV891" s="130">
        <f t="shared" si="848"/>
        <v>0</v>
      </c>
      <c r="CW891" s="134">
        <f t="shared" si="849"/>
        <v>0</v>
      </c>
      <c r="CX891" s="131">
        <f>+IF($I$7="SI",'INPUTS Y LISTAS'!$B$31,0)</f>
        <v>0</v>
      </c>
      <c r="CY891" s="132"/>
      <c r="CZ891" s="130">
        <f t="shared" si="850"/>
        <v>0</v>
      </c>
      <c r="DA891" s="134">
        <f t="shared" si="851"/>
        <v>0</v>
      </c>
      <c r="DB891" s="131">
        <f>+IF($I$7="SI",'INPUTS Y LISTAS'!$B$32,0)</f>
        <v>0</v>
      </c>
      <c r="DC891" s="132"/>
      <c r="DD891" s="130">
        <f t="shared" si="852"/>
        <v>0</v>
      </c>
      <c r="DE891" s="134">
        <f t="shared" si="853"/>
        <v>0</v>
      </c>
      <c r="DF891" s="131">
        <f>+IF($I$7="SI",'INPUTS Y LISTAS'!$B$33,0)</f>
        <v>0</v>
      </c>
      <c r="DG891" s="132"/>
      <c r="DH891" s="130">
        <f t="shared" si="854"/>
        <v>0</v>
      </c>
      <c r="DI891" s="134">
        <f t="shared" si="855"/>
        <v>0</v>
      </c>
      <c r="DJ891" s="136">
        <f t="shared" si="856"/>
        <v>0</v>
      </c>
    </row>
    <row r="892" spans="3:114" ht="15.75" hidden="1" outlineLevel="2" x14ac:dyDescent="0.2">
      <c r="C892" s="14">
        <f t="shared" si="863"/>
        <v>878</v>
      </c>
      <c r="D892" s="72"/>
      <c r="E892" s="69">
        <v>1</v>
      </c>
      <c r="F892" s="69"/>
      <c r="G892" s="70"/>
      <c r="H892" s="70"/>
      <c r="I892" s="70"/>
      <c r="J892" s="70"/>
      <c r="K892" s="70"/>
      <c r="L892" s="70"/>
      <c r="M892" s="70"/>
      <c r="N892" s="70"/>
      <c r="O892" s="70"/>
      <c r="P892" s="70"/>
      <c r="Q892" s="70"/>
      <c r="R892" s="70"/>
      <c r="S892" s="70"/>
      <c r="T892" s="70"/>
      <c r="U892" s="70"/>
      <c r="V892" s="70"/>
      <c r="W892" s="70"/>
      <c r="X892" s="70"/>
      <c r="Y892" s="71"/>
      <c r="Z892" s="87" t="s">
        <v>16</v>
      </c>
      <c r="AA892" s="15" t="str">
        <f>IF(G892="","",IF(Z892="SI",G892*(1+'INPUTS Y LISTAS'!$B$15),'Modelo Estadistico'!G892))</f>
        <v/>
      </c>
      <c r="AB892" s="15" t="str">
        <f>IF(H892="","",IF(Z892="SI",H892*(1+'INPUTS Y LISTAS'!$B$15),'Modelo Estadistico'!H892))</f>
        <v/>
      </c>
      <c r="AC892" s="15" t="str">
        <f>IF(I892="","",IF(Z892="SI",I892*(1+'INPUTS Y LISTAS'!$B$15),'Modelo Estadistico'!I892))</f>
        <v/>
      </c>
      <c r="AD892" s="15" t="str">
        <f>IF(J892="","",IF(Z892="SI",J892*(1+'INPUTS Y LISTAS'!$B$15),'Modelo Estadistico'!J892))</f>
        <v/>
      </c>
      <c r="AE892" s="15" t="str">
        <f>IF(K892="","",IF(Z892="SI",K892*(1+'INPUTS Y LISTAS'!$B$15),'Modelo Estadistico'!K892))</f>
        <v/>
      </c>
      <c r="AF892" s="15" t="str">
        <f>IF(L892="","",IF(Z892="SI",L892*(1+'INPUTS Y LISTAS'!$B$15),'Modelo Estadistico'!L892))</f>
        <v/>
      </c>
      <c r="AG892" s="15" t="str">
        <f>IF(M892="","",IF(Z892="SI",M892*(1+'INPUTS Y LISTAS'!$B$15),'Modelo Estadistico'!M892))</f>
        <v/>
      </c>
      <c r="AH892" s="15" t="str">
        <f>IF(N892="","",IF(Z892="SI",N892*(1+'INPUTS Y LISTAS'!$B$15),'Modelo Estadistico'!N892))</f>
        <v/>
      </c>
      <c r="AI892" s="15" t="str">
        <f>IF(O892="","",IF(Z892="SI",O892*(1+'INPUTS Y LISTAS'!$B$15),'Modelo Estadistico'!O892))</f>
        <v/>
      </c>
      <c r="AJ892" s="15" t="str">
        <f>IF(P892="","",IF(Z892="SI",P892*(1+'INPUTS Y LISTAS'!$B$15),'Modelo Estadistico'!P892))</f>
        <v/>
      </c>
      <c r="AK892" s="15" t="str">
        <f>IF(Q892="","",IF(Z892="SI",Q892*(1+'INPUTS Y LISTAS'!$B$15),'Modelo Estadistico'!Q892))</f>
        <v/>
      </c>
      <c r="AL892" s="15" t="str">
        <f>IF(R892="","",IF(Z892="SI",R892*(1+'INPUTS Y LISTAS'!$B$15),'Modelo Estadistico'!R892))</f>
        <v/>
      </c>
      <c r="AM892" s="15" t="str">
        <f>IF(S892="","",IF(Z892="SI",S892*(1+'INPUTS Y LISTAS'!$B$15),'Modelo Estadistico'!S892))</f>
        <v/>
      </c>
      <c r="AN892" s="15" t="str">
        <f>IF(T892="","",IF(Z892="SI",T892*(1+'INPUTS Y LISTAS'!$B$15),'Modelo Estadistico'!T892))</f>
        <v/>
      </c>
      <c r="AO892" s="15" t="str">
        <f>IF(U892="","",IF(Z892="SI",U892*(1+'INPUTS Y LISTAS'!$B$15),'Modelo Estadistico'!U892))</f>
        <v/>
      </c>
      <c r="AP892" s="15" t="str">
        <f>IF(V892="","",IF(Z892="SI",V892*(1+'INPUTS Y LISTAS'!$B$15),'Modelo Estadistico'!V892))</f>
        <v/>
      </c>
      <c r="AQ892" s="15" t="str">
        <f>IF(W892="","",IF(Z892="SI",W892*(1+'INPUTS Y LISTAS'!$B$15),'Modelo Estadistico'!W892))</f>
        <v/>
      </c>
      <c r="AR892" s="15" t="str">
        <f>IF(X892="","",IF(Z892="SI",X892*(1+'INPUTS Y LISTAS'!$B$15),'Modelo Estadistico'!X892))</f>
        <v/>
      </c>
      <c r="AS892" s="71"/>
      <c r="AT892" s="29" t="str">
        <f t="shared" si="810"/>
        <v/>
      </c>
      <c r="AU892" s="15" t="str">
        <f t="shared" si="811"/>
        <v/>
      </c>
      <c r="AV892" s="15" t="str">
        <f t="shared" si="812"/>
        <v/>
      </c>
      <c r="AW892" s="30" t="str">
        <f t="shared" si="813"/>
        <v/>
      </c>
      <c r="AX892" s="28" t="str">
        <f t="shared" si="846"/>
        <v/>
      </c>
      <c r="AY892" s="16" t="str">
        <f t="shared" si="818"/>
        <v/>
      </c>
      <c r="AZ892" s="16" t="str">
        <f t="shared" si="819"/>
        <v/>
      </c>
      <c r="BA892" s="16" t="str">
        <f t="shared" si="820"/>
        <v/>
      </c>
      <c r="BB892" s="16" t="str">
        <f t="shared" si="821"/>
        <v/>
      </c>
      <c r="BC892" s="16" t="str">
        <f t="shared" si="822"/>
        <v/>
      </c>
      <c r="BD892" s="16" t="str">
        <f t="shared" si="823"/>
        <v/>
      </c>
      <c r="BE892" s="16" t="str">
        <f t="shared" si="824"/>
        <v/>
      </c>
      <c r="BF892" s="16" t="str">
        <f t="shared" si="825"/>
        <v/>
      </c>
      <c r="BG892" s="16" t="str">
        <f t="shared" si="826"/>
        <v/>
      </c>
      <c r="BH892" s="16" t="str">
        <f t="shared" si="827"/>
        <v/>
      </c>
      <c r="BI892" s="16" t="str">
        <f t="shared" si="828"/>
        <v/>
      </c>
      <c r="BJ892" s="16" t="str">
        <f t="shared" si="829"/>
        <v/>
      </c>
      <c r="BK892" s="16" t="str">
        <f t="shared" si="830"/>
        <v/>
      </c>
      <c r="BL892" s="16" t="str">
        <f t="shared" si="831"/>
        <v/>
      </c>
      <c r="BM892" s="16"/>
      <c r="BN892" s="16" t="str">
        <f t="shared" si="832"/>
        <v/>
      </c>
      <c r="BO892" s="16" t="str">
        <f t="shared" si="833"/>
        <v/>
      </c>
      <c r="BP892" s="28" t="str">
        <f t="shared" si="834"/>
        <v/>
      </c>
      <c r="BQ892" s="16" t="str">
        <f t="shared" si="835"/>
        <v/>
      </c>
      <c r="BR892" s="16" t="str">
        <f t="shared" si="836"/>
        <v/>
      </c>
      <c r="BS892" s="16" t="str">
        <f t="shared" si="837"/>
        <v/>
      </c>
      <c r="BT892" s="16" t="str">
        <f t="shared" si="838"/>
        <v/>
      </c>
      <c r="BU892" s="16" t="str">
        <f t="shared" si="839"/>
        <v/>
      </c>
      <c r="BV892" s="16" t="str">
        <f t="shared" si="840"/>
        <v/>
      </c>
      <c r="BW892" s="16" t="str">
        <f t="shared" si="841"/>
        <v/>
      </c>
      <c r="BX892" s="16" t="str">
        <f t="shared" si="842"/>
        <v/>
      </c>
      <c r="BY892" s="16" t="str">
        <f t="shared" si="843"/>
        <v/>
      </c>
      <c r="BZ892" s="16" t="str">
        <f t="shared" si="864"/>
        <v/>
      </c>
      <c r="CA892" s="16" t="str">
        <f t="shared" si="864"/>
        <v/>
      </c>
      <c r="CB892" s="16" t="str">
        <f t="shared" si="864"/>
        <v/>
      </c>
      <c r="CC892" s="16" t="str">
        <f t="shared" si="864"/>
        <v/>
      </c>
      <c r="CD892" s="16" t="str">
        <f t="shared" si="864"/>
        <v/>
      </c>
      <c r="CE892" s="16" t="str">
        <f t="shared" si="864"/>
        <v/>
      </c>
      <c r="CF892" s="16" t="str">
        <f t="shared" si="864"/>
        <v/>
      </c>
      <c r="CG892" s="16" t="str">
        <f t="shared" si="864"/>
        <v/>
      </c>
      <c r="CH892" s="66" t="str">
        <f t="shared" si="845"/>
        <v/>
      </c>
      <c r="CI892" s="42" t="str">
        <f t="shared" si="857"/>
        <v/>
      </c>
      <c r="CJ892" s="42" t="str">
        <f t="shared" si="858"/>
        <v/>
      </c>
      <c r="CK892" s="42" t="str">
        <f t="shared" si="859"/>
        <v/>
      </c>
      <c r="CL892" s="42" t="str">
        <f t="shared" si="860"/>
        <v/>
      </c>
      <c r="CM892" s="42" t="str">
        <f t="shared" si="861"/>
        <v/>
      </c>
      <c r="CN892" s="65">
        <f t="shared" si="847"/>
        <v>0</v>
      </c>
      <c r="CO892" s="73"/>
      <c r="CP892" s="41">
        <f t="shared" si="814"/>
        <v>0</v>
      </c>
      <c r="CQ892" s="39">
        <f t="shared" si="815"/>
        <v>0</v>
      </c>
      <c r="CR892" s="40">
        <f t="shared" si="816"/>
        <v>0</v>
      </c>
      <c r="CS892" s="134">
        <f t="shared" si="817"/>
        <v>0</v>
      </c>
      <c r="CT892" s="17"/>
      <c r="CU892" s="129"/>
      <c r="CV892" s="130">
        <f t="shared" si="848"/>
        <v>0</v>
      </c>
      <c r="CW892" s="134">
        <f t="shared" si="849"/>
        <v>0</v>
      </c>
      <c r="CX892" s="131">
        <f>+IF($I$7="SI",'INPUTS Y LISTAS'!$B$31,0)</f>
        <v>0</v>
      </c>
      <c r="CY892" s="132"/>
      <c r="CZ892" s="130">
        <f t="shared" si="850"/>
        <v>0</v>
      </c>
      <c r="DA892" s="134">
        <f t="shared" si="851"/>
        <v>0</v>
      </c>
      <c r="DB892" s="131">
        <f>+IF($I$7="SI",'INPUTS Y LISTAS'!$B$32,0)</f>
        <v>0</v>
      </c>
      <c r="DC892" s="132"/>
      <c r="DD892" s="130">
        <f t="shared" si="852"/>
        <v>0</v>
      </c>
      <c r="DE892" s="134">
        <f t="shared" si="853"/>
        <v>0</v>
      </c>
      <c r="DF892" s="131">
        <f>+IF($I$7="SI",'INPUTS Y LISTAS'!$B$33,0)</f>
        <v>0</v>
      </c>
      <c r="DG892" s="132"/>
      <c r="DH892" s="130">
        <f t="shared" si="854"/>
        <v>0</v>
      </c>
      <c r="DI892" s="134">
        <f t="shared" si="855"/>
        <v>0</v>
      </c>
      <c r="DJ892" s="136">
        <f t="shared" si="856"/>
        <v>0</v>
      </c>
    </row>
    <row r="893" spans="3:114" ht="15.75" hidden="1" outlineLevel="2" x14ac:dyDescent="0.2">
      <c r="C893" s="14">
        <f t="shared" si="863"/>
        <v>879</v>
      </c>
      <c r="D893" s="72"/>
      <c r="E893" s="69">
        <v>1</v>
      </c>
      <c r="F893" s="69"/>
      <c r="G893" s="70"/>
      <c r="H893" s="70"/>
      <c r="I893" s="70"/>
      <c r="J893" s="70"/>
      <c r="K893" s="70"/>
      <c r="L893" s="70"/>
      <c r="M893" s="70"/>
      <c r="N893" s="70"/>
      <c r="O893" s="70"/>
      <c r="P893" s="70"/>
      <c r="Q893" s="70"/>
      <c r="R893" s="70"/>
      <c r="S893" s="70"/>
      <c r="T893" s="70"/>
      <c r="U893" s="70"/>
      <c r="V893" s="70"/>
      <c r="W893" s="70"/>
      <c r="X893" s="70"/>
      <c r="Y893" s="71"/>
      <c r="Z893" s="87" t="s">
        <v>16</v>
      </c>
      <c r="AA893" s="15" t="str">
        <f>IF(G893="","",IF(Z893="SI",G893*(1+'INPUTS Y LISTAS'!$B$15),'Modelo Estadistico'!G893))</f>
        <v/>
      </c>
      <c r="AB893" s="15" t="str">
        <f>IF(H893="","",IF(Z893="SI",H893*(1+'INPUTS Y LISTAS'!$B$15),'Modelo Estadistico'!H893))</f>
        <v/>
      </c>
      <c r="AC893" s="15" t="str">
        <f>IF(I893="","",IF(Z893="SI",I893*(1+'INPUTS Y LISTAS'!$B$15),'Modelo Estadistico'!I893))</f>
        <v/>
      </c>
      <c r="AD893" s="15" t="str">
        <f>IF(J893="","",IF(Z893="SI",J893*(1+'INPUTS Y LISTAS'!$B$15),'Modelo Estadistico'!J893))</f>
        <v/>
      </c>
      <c r="AE893" s="15" t="str">
        <f>IF(K893="","",IF(Z893="SI",K893*(1+'INPUTS Y LISTAS'!$B$15),'Modelo Estadistico'!K893))</f>
        <v/>
      </c>
      <c r="AF893" s="15" t="str">
        <f>IF(L893="","",IF(Z893="SI",L893*(1+'INPUTS Y LISTAS'!$B$15),'Modelo Estadistico'!L893))</f>
        <v/>
      </c>
      <c r="AG893" s="15" t="str">
        <f>IF(M893="","",IF(Z893="SI",M893*(1+'INPUTS Y LISTAS'!$B$15),'Modelo Estadistico'!M893))</f>
        <v/>
      </c>
      <c r="AH893" s="15" t="str">
        <f>IF(N893="","",IF(Z893="SI",N893*(1+'INPUTS Y LISTAS'!$B$15),'Modelo Estadistico'!N893))</f>
        <v/>
      </c>
      <c r="AI893" s="15" t="str">
        <f>IF(O893="","",IF(Z893="SI",O893*(1+'INPUTS Y LISTAS'!$B$15),'Modelo Estadistico'!O893))</f>
        <v/>
      </c>
      <c r="AJ893" s="15" t="str">
        <f>IF(P893="","",IF(Z893="SI",P893*(1+'INPUTS Y LISTAS'!$B$15),'Modelo Estadistico'!P893))</f>
        <v/>
      </c>
      <c r="AK893" s="15" t="str">
        <f>IF(Q893="","",IF(Z893="SI",Q893*(1+'INPUTS Y LISTAS'!$B$15),'Modelo Estadistico'!Q893))</f>
        <v/>
      </c>
      <c r="AL893" s="15" t="str">
        <f>IF(R893="","",IF(Z893="SI",R893*(1+'INPUTS Y LISTAS'!$B$15),'Modelo Estadistico'!R893))</f>
        <v/>
      </c>
      <c r="AM893" s="15" t="str">
        <f>IF(S893="","",IF(Z893="SI",S893*(1+'INPUTS Y LISTAS'!$B$15),'Modelo Estadistico'!S893))</f>
        <v/>
      </c>
      <c r="AN893" s="15" t="str">
        <f>IF(T893="","",IF(Z893="SI",T893*(1+'INPUTS Y LISTAS'!$B$15),'Modelo Estadistico'!T893))</f>
        <v/>
      </c>
      <c r="AO893" s="15" t="str">
        <f>IF(U893="","",IF(Z893="SI",U893*(1+'INPUTS Y LISTAS'!$B$15),'Modelo Estadistico'!U893))</f>
        <v/>
      </c>
      <c r="AP893" s="15" t="str">
        <f>IF(V893="","",IF(Z893="SI",V893*(1+'INPUTS Y LISTAS'!$B$15),'Modelo Estadistico'!V893))</f>
        <v/>
      </c>
      <c r="AQ893" s="15" t="str">
        <f>IF(W893="","",IF(Z893="SI",W893*(1+'INPUTS Y LISTAS'!$B$15),'Modelo Estadistico'!W893))</f>
        <v/>
      </c>
      <c r="AR893" s="15" t="str">
        <f>IF(X893="","",IF(Z893="SI",X893*(1+'INPUTS Y LISTAS'!$B$15),'Modelo Estadistico'!X893))</f>
        <v/>
      </c>
      <c r="AS893" s="71"/>
      <c r="AT893" s="29" t="str">
        <f t="shared" si="810"/>
        <v/>
      </c>
      <c r="AU893" s="15" t="str">
        <f t="shared" si="811"/>
        <v/>
      </c>
      <c r="AV893" s="15" t="str">
        <f t="shared" si="812"/>
        <v/>
      </c>
      <c r="AW893" s="30" t="str">
        <f t="shared" si="813"/>
        <v/>
      </c>
      <c r="AX893" s="28" t="str">
        <f t="shared" si="846"/>
        <v/>
      </c>
      <c r="AY893" s="16" t="str">
        <f t="shared" si="818"/>
        <v/>
      </c>
      <c r="AZ893" s="16" t="str">
        <f t="shared" si="819"/>
        <v/>
      </c>
      <c r="BA893" s="16" t="str">
        <f t="shared" si="820"/>
        <v/>
      </c>
      <c r="BB893" s="16" t="str">
        <f t="shared" si="821"/>
        <v/>
      </c>
      <c r="BC893" s="16" t="str">
        <f t="shared" si="822"/>
        <v/>
      </c>
      <c r="BD893" s="16" t="str">
        <f t="shared" si="823"/>
        <v/>
      </c>
      <c r="BE893" s="16" t="str">
        <f t="shared" si="824"/>
        <v/>
      </c>
      <c r="BF893" s="16" t="str">
        <f t="shared" si="825"/>
        <v/>
      </c>
      <c r="BG893" s="16" t="str">
        <f t="shared" si="826"/>
        <v/>
      </c>
      <c r="BH893" s="16" t="str">
        <f t="shared" si="827"/>
        <v/>
      </c>
      <c r="BI893" s="16" t="str">
        <f t="shared" si="828"/>
        <v/>
      </c>
      <c r="BJ893" s="16" t="str">
        <f t="shared" si="829"/>
        <v/>
      </c>
      <c r="BK893" s="16" t="str">
        <f t="shared" si="830"/>
        <v/>
      </c>
      <c r="BL893" s="16" t="str">
        <f t="shared" si="831"/>
        <v/>
      </c>
      <c r="BM893" s="16"/>
      <c r="BN893" s="16" t="str">
        <f t="shared" si="832"/>
        <v/>
      </c>
      <c r="BO893" s="16" t="str">
        <f t="shared" si="833"/>
        <v/>
      </c>
      <c r="BP893" s="28" t="str">
        <f t="shared" si="834"/>
        <v/>
      </c>
      <c r="BQ893" s="16" t="str">
        <f t="shared" si="835"/>
        <v/>
      </c>
      <c r="BR893" s="16" t="str">
        <f t="shared" si="836"/>
        <v/>
      </c>
      <c r="BS893" s="16" t="str">
        <f t="shared" si="837"/>
        <v/>
      </c>
      <c r="BT893" s="16" t="str">
        <f t="shared" si="838"/>
        <v/>
      </c>
      <c r="BU893" s="16" t="str">
        <f t="shared" si="839"/>
        <v/>
      </c>
      <c r="BV893" s="16" t="str">
        <f t="shared" si="840"/>
        <v/>
      </c>
      <c r="BW893" s="16" t="str">
        <f t="shared" si="841"/>
        <v/>
      </c>
      <c r="BX893" s="16" t="str">
        <f t="shared" si="842"/>
        <v/>
      </c>
      <c r="BY893" s="16" t="str">
        <f t="shared" si="843"/>
        <v/>
      </c>
      <c r="BZ893" s="16" t="str">
        <f t="shared" si="864"/>
        <v/>
      </c>
      <c r="CA893" s="16" t="str">
        <f t="shared" si="864"/>
        <v/>
      </c>
      <c r="CB893" s="16" t="str">
        <f t="shared" si="864"/>
        <v/>
      </c>
      <c r="CC893" s="16" t="str">
        <f t="shared" si="864"/>
        <v/>
      </c>
      <c r="CD893" s="16" t="str">
        <f t="shared" si="864"/>
        <v/>
      </c>
      <c r="CE893" s="16" t="str">
        <f t="shared" si="864"/>
        <v/>
      </c>
      <c r="CF893" s="16" t="str">
        <f t="shared" si="864"/>
        <v/>
      </c>
      <c r="CG893" s="16" t="str">
        <f t="shared" si="864"/>
        <v/>
      </c>
      <c r="CH893" s="66" t="str">
        <f t="shared" si="845"/>
        <v/>
      </c>
      <c r="CI893" s="42" t="str">
        <f t="shared" si="857"/>
        <v/>
      </c>
      <c r="CJ893" s="42" t="str">
        <f t="shared" si="858"/>
        <v/>
      </c>
      <c r="CK893" s="42" t="str">
        <f t="shared" si="859"/>
        <v/>
      </c>
      <c r="CL893" s="42" t="str">
        <f t="shared" si="860"/>
        <v/>
      </c>
      <c r="CM893" s="42" t="str">
        <f t="shared" si="861"/>
        <v/>
      </c>
      <c r="CN893" s="65">
        <f t="shared" si="847"/>
        <v>0</v>
      </c>
      <c r="CO893" s="73"/>
      <c r="CP893" s="41">
        <f t="shared" si="814"/>
        <v>0</v>
      </c>
      <c r="CQ893" s="39">
        <f t="shared" si="815"/>
        <v>0</v>
      </c>
      <c r="CR893" s="40">
        <f t="shared" si="816"/>
        <v>0</v>
      </c>
      <c r="CS893" s="134">
        <f t="shared" si="817"/>
        <v>0</v>
      </c>
      <c r="CT893" s="17"/>
      <c r="CU893" s="129"/>
      <c r="CV893" s="130">
        <f t="shared" si="848"/>
        <v>0</v>
      </c>
      <c r="CW893" s="134">
        <f t="shared" si="849"/>
        <v>0</v>
      </c>
      <c r="CX893" s="131">
        <f>+IF($I$7="SI",'INPUTS Y LISTAS'!$B$31,0)</f>
        <v>0</v>
      </c>
      <c r="CY893" s="132"/>
      <c r="CZ893" s="130">
        <f t="shared" si="850"/>
        <v>0</v>
      </c>
      <c r="DA893" s="134">
        <f t="shared" si="851"/>
        <v>0</v>
      </c>
      <c r="DB893" s="131">
        <f>+IF($I$7="SI",'INPUTS Y LISTAS'!$B$32,0)</f>
        <v>0</v>
      </c>
      <c r="DC893" s="132"/>
      <c r="DD893" s="130">
        <f t="shared" si="852"/>
        <v>0</v>
      </c>
      <c r="DE893" s="134">
        <f t="shared" si="853"/>
        <v>0</v>
      </c>
      <c r="DF893" s="131">
        <f>+IF($I$7="SI",'INPUTS Y LISTAS'!$B$33,0)</f>
        <v>0</v>
      </c>
      <c r="DG893" s="132"/>
      <c r="DH893" s="130">
        <f t="shared" si="854"/>
        <v>0</v>
      </c>
      <c r="DI893" s="134">
        <f t="shared" si="855"/>
        <v>0</v>
      </c>
      <c r="DJ893" s="136">
        <f t="shared" si="856"/>
        <v>0</v>
      </c>
    </row>
    <row r="894" spans="3:114" ht="15.75" hidden="1" outlineLevel="2" x14ac:dyDescent="0.2">
      <c r="C894" s="14">
        <f t="shared" si="863"/>
        <v>880</v>
      </c>
      <c r="D894" s="72"/>
      <c r="E894" s="69">
        <v>1</v>
      </c>
      <c r="F894" s="69"/>
      <c r="G894" s="70"/>
      <c r="H894" s="70"/>
      <c r="I894" s="70"/>
      <c r="J894" s="70"/>
      <c r="K894" s="70"/>
      <c r="L894" s="70"/>
      <c r="M894" s="70"/>
      <c r="N894" s="70"/>
      <c r="O894" s="70"/>
      <c r="P894" s="70"/>
      <c r="Q894" s="70"/>
      <c r="R894" s="70"/>
      <c r="S894" s="70"/>
      <c r="T894" s="70"/>
      <c r="U894" s="70"/>
      <c r="V894" s="70"/>
      <c r="W894" s="70"/>
      <c r="X894" s="70"/>
      <c r="Y894" s="71"/>
      <c r="Z894" s="87" t="s">
        <v>16</v>
      </c>
      <c r="AA894" s="15" t="str">
        <f>IF(G894="","",IF(Z894="SI",G894*(1+'INPUTS Y LISTAS'!$B$15),'Modelo Estadistico'!G894))</f>
        <v/>
      </c>
      <c r="AB894" s="15" t="str">
        <f>IF(H894="","",IF(Z894="SI",H894*(1+'INPUTS Y LISTAS'!$B$15),'Modelo Estadistico'!H894))</f>
        <v/>
      </c>
      <c r="AC894" s="15" t="str">
        <f>IF(I894="","",IF(Z894="SI",I894*(1+'INPUTS Y LISTAS'!$B$15),'Modelo Estadistico'!I894))</f>
        <v/>
      </c>
      <c r="AD894" s="15" t="str">
        <f>IF(J894="","",IF(Z894="SI",J894*(1+'INPUTS Y LISTAS'!$B$15),'Modelo Estadistico'!J894))</f>
        <v/>
      </c>
      <c r="AE894" s="15" t="str">
        <f>IF(K894="","",IF(Z894="SI",K894*(1+'INPUTS Y LISTAS'!$B$15),'Modelo Estadistico'!K894))</f>
        <v/>
      </c>
      <c r="AF894" s="15" t="str">
        <f>IF(L894="","",IF(Z894="SI",L894*(1+'INPUTS Y LISTAS'!$B$15),'Modelo Estadistico'!L894))</f>
        <v/>
      </c>
      <c r="AG894" s="15" t="str">
        <f>IF(M894="","",IF(Z894="SI",M894*(1+'INPUTS Y LISTAS'!$B$15),'Modelo Estadistico'!M894))</f>
        <v/>
      </c>
      <c r="AH894" s="15" t="str">
        <f>IF(N894="","",IF(Z894="SI",N894*(1+'INPUTS Y LISTAS'!$B$15),'Modelo Estadistico'!N894))</f>
        <v/>
      </c>
      <c r="AI894" s="15" t="str">
        <f>IF(O894="","",IF(Z894="SI",O894*(1+'INPUTS Y LISTAS'!$B$15),'Modelo Estadistico'!O894))</f>
        <v/>
      </c>
      <c r="AJ894" s="15" t="str">
        <f>IF(P894="","",IF(Z894="SI",P894*(1+'INPUTS Y LISTAS'!$B$15),'Modelo Estadistico'!P894))</f>
        <v/>
      </c>
      <c r="AK894" s="15" t="str">
        <f>IF(Q894="","",IF(Z894="SI",Q894*(1+'INPUTS Y LISTAS'!$B$15),'Modelo Estadistico'!Q894))</f>
        <v/>
      </c>
      <c r="AL894" s="15" t="str">
        <f>IF(R894="","",IF(Z894="SI",R894*(1+'INPUTS Y LISTAS'!$B$15),'Modelo Estadistico'!R894))</f>
        <v/>
      </c>
      <c r="AM894" s="15" t="str">
        <f>IF(S894="","",IF(Z894="SI",S894*(1+'INPUTS Y LISTAS'!$B$15),'Modelo Estadistico'!S894))</f>
        <v/>
      </c>
      <c r="AN894" s="15" t="str">
        <f>IF(T894="","",IF(Z894="SI",T894*(1+'INPUTS Y LISTAS'!$B$15),'Modelo Estadistico'!T894))</f>
        <v/>
      </c>
      <c r="AO894" s="15" t="str">
        <f>IF(U894="","",IF(Z894="SI",U894*(1+'INPUTS Y LISTAS'!$B$15),'Modelo Estadistico'!U894))</f>
        <v/>
      </c>
      <c r="AP894" s="15" t="str">
        <f>IF(V894="","",IF(Z894="SI",V894*(1+'INPUTS Y LISTAS'!$B$15),'Modelo Estadistico'!V894))</f>
        <v/>
      </c>
      <c r="AQ894" s="15" t="str">
        <f>IF(W894="","",IF(Z894="SI",W894*(1+'INPUTS Y LISTAS'!$B$15),'Modelo Estadistico'!W894))</f>
        <v/>
      </c>
      <c r="AR894" s="15" t="str">
        <f>IF(X894="","",IF(Z894="SI",X894*(1+'INPUTS Y LISTAS'!$B$15),'Modelo Estadistico'!X894))</f>
        <v/>
      </c>
      <c r="AS894" s="71"/>
      <c r="AT894" s="29" t="str">
        <f t="shared" si="810"/>
        <v/>
      </c>
      <c r="AU894" s="15" t="str">
        <f t="shared" si="811"/>
        <v/>
      </c>
      <c r="AV894" s="15" t="str">
        <f t="shared" si="812"/>
        <v/>
      </c>
      <c r="AW894" s="30" t="str">
        <f t="shared" si="813"/>
        <v/>
      </c>
      <c r="AX894" s="28" t="str">
        <f t="shared" si="846"/>
        <v/>
      </c>
      <c r="AY894" s="16" t="str">
        <f t="shared" si="818"/>
        <v/>
      </c>
      <c r="AZ894" s="16" t="str">
        <f t="shared" si="819"/>
        <v/>
      </c>
      <c r="BA894" s="16" t="str">
        <f t="shared" si="820"/>
        <v/>
      </c>
      <c r="BB894" s="16" t="str">
        <f t="shared" si="821"/>
        <v/>
      </c>
      <c r="BC894" s="16" t="str">
        <f t="shared" si="822"/>
        <v/>
      </c>
      <c r="BD894" s="16" t="str">
        <f t="shared" si="823"/>
        <v/>
      </c>
      <c r="BE894" s="16" t="str">
        <f t="shared" si="824"/>
        <v/>
      </c>
      <c r="BF894" s="16" t="str">
        <f t="shared" si="825"/>
        <v/>
      </c>
      <c r="BG894" s="16" t="str">
        <f t="shared" si="826"/>
        <v/>
      </c>
      <c r="BH894" s="16" t="str">
        <f t="shared" si="827"/>
        <v/>
      </c>
      <c r="BI894" s="16" t="str">
        <f t="shared" si="828"/>
        <v/>
      </c>
      <c r="BJ894" s="16" t="str">
        <f t="shared" si="829"/>
        <v/>
      </c>
      <c r="BK894" s="16" t="str">
        <f t="shared" si="830"/>
        <v/>
      </c>
      <c r="BL894" s="16" t="str">
        <f t="shared" si="831"/>
        <v/>
      </c>
      <c r="BM894" s="16"/>
      <c r="BN894" s="16" t="str">
        <f t="shared" si="832"/>
        <v/>
      </c>
      <c r="BO894" s="16" t="str">
        <f t="shared" si="833"/>
        <v/>
      </c>
      <c r="BP894" s="28" t="str">
        <f t="shared" si="834"/>
        <v/>
      </c>
      <c r="BQ894" s="16" t="str">
        <f t="shared" si="835"/>
        <v/>
      </c>
      <c r="BR894" s="16" t="str">
        <f t="shared" si="836"/>
        <v/>
      </c>
      <c r="BS894" s="16" t="str">
        <f t="shared" si="837"/>
        <v/>
      </c>
      <c r="BT894" s="16" t="str">
        <f t="shared" si="838"/>
        <v/>
      </c>
      <c r="BU894" s="16" t="str">
        <f t="shared" si="839"/>
        <v/>
      </c>
      <c r="BV894" s="16" t="str">
        <f t="shared" si="840"/>
        <v/>
      </c>
      <c r="BW894" s="16" t="str">
        <f t="shared" si="841"/>
        <v/>
      </c>
      <c r="BX894" s="16" t="str">
        <f t="shared" si="842"/>
        <v/>
      </c>
      <c r="BY894" s="16" t="str">
        <f t="shared" si="843"/>
        <v/>
      </c>
      <c r="BZ894" s="16" t="str">
        <f t="shared" si="864"/>
        <v/>
      </c>
      <c r="CA894" s="16" t="str">
        <f t="shared" si="864"/>
        <v/>
      </c>
      <c r="CB894" s="16" t="str">
        <f t="shared" si="864"/>
        <v/>
      </c>
      <c r="CC894" s="16" t="str">
        <f t="shared" si="864"/>
        <v/>
      </c>
      <c r="CD894" s="16" t="str">
        <f t="shared" si="864"/>
        <v/>
      </c>
      <c r="CE894" s="16" t="str">
        <f t="shared" si="864"/>
        <v/>
      </c>
      <c r="CF894" s="16" t="str">
        <f t="shared" si="864"/>
        <v/>
      </c>
      <c r="CG894" s="16" t="str">
        <f t="shared" si="864"/>
        <v/>
      </c>
      <c r="CH894" s="66" t="str">
        <f t="shared" si="845"/>
        <v/>
      </c>
      <c r="CI894" s="42" t="str">
        <f t="shared" si="857"/>
        <v/>
      </c>
      <c r="CJ894" s="42" t="str">
        <f t="shared" si="858"/>
        <v/>
      </c>
      <c r="CK894" s="42" t="str">
        <f t="shared" si="859"/>
        <v/>
      </c>
      <c r="CL894" s="42" t="str">
        <f t="shared" si="860"/>
        <v/>
      </c>
      <c r="CM894" s="42" t="str">
        <f t="shared" si="861"/>
        <v/>
      </c>
      <c r="CN894" s="65">
        <f t="shared" si="847"/>
        <v>0</v>
      </c>
      <c r="CO894" s="73"/>
      <c r="CP894" s="41">
        <f t="shared" si="814"/>
        <v>0</v>
      </c>
      <c r="CQ894" s="39">
        <f t="shared" si="815"/>
        <v>0</v>
      </c>
      <c r="CR894" s="40">
        <f t="shared" si="816"/>
        <v>0</v>
      </c>
      <c r="CS894" s="134">
        <f t="shared" si="817"/>
        <v>0</v>
      </c>
      <c r="CT894" s="17"/>
      <c r="CU894" s="129"/>
      <c r="CV894" s="130">
        <f t="shared" si="848"/>
        <v>0</v>
      </c>
      <c r="CW894" s="134">
        <f t="shared" si="849"/>
        <v>0</v>
      </c>
      <c r="CX894" s="131">
        <f>+IF($I$7="SI",'INPUTS Y LISTAS'!$B$31,0)</f>
        <v>0</v>
      </c>
      <c r="CY894" s="132"/>
      <c r="CZ894" s="130">
        <f t="shared" si="850"/>
        <v>0</v>
      </c>
      <c r="DA894" s="134">
        <f t="shared" si="851"/>
        <v>0</v>
      </c>
      <c r="DB894" s="131">
        <f>+IF($I$7="SI",'INPUTS Y LISTAS'!$B$32,0)</f>
        <v>0</v>
      </c>
      <c r="DC894" s="132"/>
      <c r="DD894" s="130">
        <f t="shared" si="852"/>
        <v>0</v>
      </c>
      <c r="DE894" s="134">
        <f t="shared" si="853"/>
        <v>0</v>
      </c>
      <c r="DF894" s="131">
        <f>+IF($I$7="SI",'INPUTS Y LISTAS'!$B$33,0)</f>
        <v>0</v>
      </c>
      <c r="DG894" s="132"/>
      <c r="DH894" s="130">
        <f t="shared" si="854"/>
        <v>0</v>
      </c>
      <c r="DI894" s="134">
        <f t="shared" si="855"/>
        <v>0</v>
      </c>
      <c r="DJ894" s="136">
        <f t="shared" si="856"/>
        <v>0</v>
      </c>
    </row>
    <row r="895" spans="3:114" ht="15.75" hidden="1" outlineLevel="2" x14ac:dyDescent="0.2">
      <c r="C895" s="14">
        <f t="shared" si="863"/>
        <v>881</v>
      </c>
      <c r="D895" s="72"/>
      <c r="E895" s="69">
        <v>1</v>
      </c>
      <c r="F895" s="69"/>
      <c r="G895" s="70"/>
      <c r="H895" s="70"/>
      <c r="I895" s="70"/>
      <c r="J895" s="70"/>
      <c r="K895" s="70"/>
      <c r="L895" s="70"/>
      <c r="M895" s="70"/>
      <c r="N895" s="70"/>
      <c r="O895" s="70"/>
      <c r="P895" s="70"/>
      <c r="Q895" s="70"/>
      <c r="R895" s="70"/>
      <c r="S895" s="70"/>
      <c r="T895" s="70"/>
      <c r="U895" s="70"/>
      <c r="V895" s="70"/>
      <c r="W895" s="70"/>
      <c r="X895" s="70"/>
      <c r="Y895" s="71"/>
      <c r="Z895" s="87" t="s">
        <v>16</v>
      </c>
      <c r="AA895" s="15" t="str">
        <f>IF(G895="","",IF(Z895="SI",G895*(1+'INPUTS Y LISTAS'!$B$15),'Modelo Estadistico'!G895))</f>
        <v/>
      </c>
      <c r="AB895" s="15" t="str">
        <f>IF(H895="","",IF(Z895="SI",H895*(1+'INPUTS Y LISTAS'!$B$15),'Modelo Estadistico'!H895))</f>
        <v/>
      </c>
      <c r="AC895" s="15" t="str">
        <f>IF(I895="","",IF(Z895="SI",I895*(1+'INPUTS Y LISTAS'!$B$15),'Modelo Estadistico'!I895))</f>
        <v/>
      </c>
      <c r="AD895" s="15" t="str">
        <f>IF(J895="","",IF(Z895="SI",J895*(1+'INPUTS Y LISTAS'!$B$15),'Modelo Estadistico'!J895))</f>
        <v/>
      </c>
      <c r="AE895" s="15" t="str">
        <f>IF(K895="","",IF(Z895="SI",K895*(1+'INPUTS Y LISTAS'!$B$15),'Modelo Estadistico'!K895))</f>
        <v/>
      </c>
      <c r="AF895" s="15" t="str">
        <f>IF(L895="","",IF(Z895="SI",L895*(1+'INPUTS Y LISTAS'!$B$15),'Modelo Estadistico'!L895))</f>
        <v/>
      </c>
      <c r="AG895" s="15" t="str">
        <f>IF(M895="","",IF(Z895="SI",M895*(1+'INPUTS Y LISTAS'!$B$15),'Modelo Estadistico'!M895))</f>
        <v/>
      </c>
      <c r="AH895" s="15" t="str">
        <f>IF(N895="","",IF(Z895="SI",N895*(1+'INPUTS Y LISTAS'!$B$15),'Modelo Estadistico'!N895))</f>
        <v/>
      </c>
      <c r="AI895" s="15" t="str">
        <f>IF(O895="","",IF(Z895="SI",O895*(1+'INPUTS Y LISTAS'!$B$15),'Modelo Estadistico'!O895))</f>
        <v/>
      </c>
      <c r="AJ895" s="15" t="str">
        <f>IF(P895="","",IF(Z895="SI",P895*(1+'INPUTS Y LISTAS'!$B$15),'Modelo Estadistico'!P895))</f>
        <v/>
      </c>
      <c r="AK895" s="15" t="str">
        <f>IF(Q895="","",IF(Z895="SI",Q895*(1+'INPUTS Y LISTAS'!$B$15),'Modelo Estadistico'!Q895))</f>
        <v/>
      </c>
      <c r="AL895" s="15" t="str">
        <f>IF(R895="","",IF(Z895="SI",R895*(1+'INPUTS Y LISTAS'!$B$15),'Modelo Estadistico'!R895))</f>
        <v/>
      </c>
      <c r="AM895" s="15" t="str">
        <f>IF(S895="","",IF(Z895="SI",S895*(1+'INPUTS Y LISTAS'!$B$15),'Modelo Estadistico'!S895))</f>
        <v/>
      </c>
      <c r="AN895" s="15" t="str">
        <f>IF(T895="","",IF(Z895="SI",T895*(1+'INPUTS Y LISTAS'!$B$15),'Modelo Estadistico'!T895))</f>
        <v/>
      </c>
      <c r="AO895" s="15" t="str">
        <f>IF(U895="","",IF(Z895="SI",U895*(1+'INPUTS Y LISTAS'!$B$15),'Modelo Estadistico'!U895))</f>
        <v/>
      </c>
      <c r="AP895" s="15" t="str">
        <f>IF(V895="","",IF(Z895="SI",V895*(1+'INPUTS Y LISTAS'!$B$15),'Modelo Estadistico'!V895))</f>
        <v/>
      </c>
      <c r="AQ895" s="15" t="str">
        <f>IF(W895="","",IF(Z895="SI",W895*(1+'INPUTS Y LISTAS'!$B$15),'Modelo Estadistico'!W895))</f>
        <v/>
      </c>
      <c r="AR895" s="15" t="str">
        <f>IF(X895="","",IF(Z895="SI",X895*(1+'INPUTS Y LISTAS'!$B$15),'Modelo Estadistico'!X895))</f>
        <v/>
      </c>
      <c r="AS895" s="71"/>
      <c r="AT895" s="29" t="str">
        <f t="shared" si="810"/>
        <v/>
      </c>
      <c r="AU895" s="15" t="str">
        <f t="shared" si="811"/>
        <v/>
      </c>
      <c r="AV895" s="15" t="str">
        <f t="shared" si="812"/>
        <v/>
      </c>
      <c r="AW895" s="30" t="str">
        <f t="shared" si="813"/>
        <v/>
      </c>
      <c r="AX895" s="28" t="str">
        <f t="shared" si="846"/>
        <v/>
      </c>
      <c r="AY895" s="16" t="str">
        <f t="shared" si="818"/>
        <v/>
      </c>
      <c r="AZ895" s="16" t="str">
        <f t="shared" si="819"/>
        <v/>
      </c>
      <c r="BA895" s="16" t="str">
        <f t="shared" si="820"/>
        <v/>
      </c>
      <c r="BB895" s="16" t="str">
        <f t="shared" si="821"/>
        <v/>
      </c>
      <c r="BC895" s="16" t="str">
        <f t="shared" si="822"/>
        <v/>
      </c>
      <c r="BD895" s="16" t="str">
        <f t="shared" si="823"/>
        <v/>
      </c>
      <c r="BE895" s="16" t="str">
        <f t="shared" si="824"/>
        <v/>
      </c>
      <c r="BF895" s="16" t="str">
        <f t="shared" si="825"/>
        <v/>
      </c>
      <c r="BG895" s="16" t="str">
        <f t="shared" si="826"/>
        <v/>
      </c>
      <c r="BH895" s="16" t="str">
        <f t="shared" si="827"/>
        <v/>
      </c>
      <c r="BI895" s="16" t="str">
        <f t="shared" si="828"/>
        <v/>
      </c>
      <c r="BJ895" s="16" t="str">
        <f t="shared" si="829"/>
        <v/>
      </c>
      <c r="BK895" s="16" t="str">
        <f t="shared" si="830"/>
        <v/>
      </c>
      <c r="BL895" s="16" t="str">
        <f t="shared" si="831"/>
        <v/>
      </c>
      <c r="BM895" s="16"/>
      <c r="BN895" s="16" t="str">
        <f t="shared" si="832"/>
        <v/>
      </c>
      <c r="BO895" s="16" t="str">
        <f t="shared" si="833"/>
        <v/>
      </c>
      <c r="BP895" s="28" t="str">
        <f t="shared" si="834"/>
        <v/>
      </c>
      <c r="BQ895" s="16" t="str">
        <f t="shared" si="835"/>
        <v/>
      </c>
      <c r="BR895" s="16" t="str">
        <f t="shared" si="836"/>
        <v/>
      </c>
      <c r="BS895" s="16" t="str">
        <f t="shared" si="837"/>
        <v/>
      </c>
      <c r="BT895" s="16" t="str">
        <f t="shared" si="838"/>
        <v/>
      </c>
      <c r="BU895" s="16" t="str">
        <f t="shared" si="839"/>
        <v/>
      </c>
      <c r="BV895" s="16" t="str">
        <f t="shared" si="840"/>
        <v/>
      </c>
      <c r="BW895" s="16" t="str">
        <f t="shared" si="841"/>
        <v/>
      </c>
      <c r="BX895" s="16" t="str">
        <f t="shared" si="842"/>
        <v/>
      </c>
      <c r="BY895" s="16" t="str">
        <f t="shared" si="843"/>
        <v/>
      </c>
      <c r="BZ895" s="16" t="str">
        <f t="shared" si="864"/>
        <v/>
      </c>
      <c r="CA895" s="16" t="str">
        <f t="shared" si="864"/>
        <v/>
      </c>
      <c r="CB895" s="16" t="str">
        <f t="shared" si="864"/>
        <v/>
      </c>
      <c r="CC895" s="16" t="str">
        <f t="shared" si="864"/>
        <v/>
      </c>
      <c r="CD895" s="16" t="str">
        <f t="shared" si="864"/>
        <v/>
      </c>
      <c r="CE895" s="16" t="str">
        <f t="shared" si="864"/>
        <v/>
      </c>
      <c r="CF895" s="16" t="str">
        <f t="shared" si="864"/>
        <v/>
      </c>
      <c r="CG895" s="16" t="str">
        <f t="shared" si="864"/>
        <v/>
      </c>
      <c r="CH895" s="66" t="str">
        <f t="shared" si="845"/>
        <v/>
      </c>
      <c r="CI895" s="42" t="str">
        <f t="shared" si="857"/>
        <v/>
      </c>
      <c r="CJ895" s="42" t="str">
        <f t="shared" si="858"/>
        <v/>
      </c>
      <c r="CK895" s="42" t="str">
        <f t="shared" si="859"/>
        <v/>
      </c>
      <c r="CL895" s="42" t="str">
        <f t="shared" si="860"/>
        <v/>
      </c>
      <c r="CM895" s="42" t="str">
        <f t="shared" si="861"/>
        <v/>
      </c>
      <c r="CN895" s="65">
        <f t="shared" si="847"/>
        <v>0</v>
      </c>
      <c r="CO895" s="73"/>
      <c r="CP895" s="41">
        <f t="shared" si="814"/>
        <v>0</v>
      </c>
      <c r="CQ895" s="39">
        <f t="shared" si="815"/>
        <v>0</v>
      </c>
      <c r="CR895" s="40">
        <f t="shared" si="816"/>
        <v>0</v>
      </c>
      <c r="CS895" s="134">
        <f t="shared" si="817"/>
        <v>0</v>
      </c>
      <c r="CT895" s="17"/>
      <c r="CU895" s="129"/>
      <c r="CV895" s="130">
        <f t="shared" si="848"/>
        <v>0</v>
      </c>
      <c r="CW895" s="134">
        <f t="shared" si="849"/>
        <v>0</v>
      </c>
      <c r="CX895" s="131">
        <f>+IF($I$7="SI",'INPUTS Y LISTAS'!$B$31,0)</f>
        <v>0</v>
      </c>
      <c r="CY895" s="132"/>
      <c r="CZ895" s="130">
        <f t="shared" si="850"/>
        <v>0</v>
      </c>
      <c r="DA895" s="134">
        <f t="shared" si="851"/>
        <v>0</v>
      </c>
      <c r="DB895" s="131">
        <f>+IF($I$7="SI",'INPUTS Y LISTAS'!$B$32,0)</f>
        <v>0</v>
      </c>
      <c r="DC895" s="132"/>
      <c r="DD895" s="130">
        <f t="shared" si="852"/>
        <v>0</v>
      </c>
      <c r="DE895" s="134">
        <f t="shared" si="853"/>
        <v>0</v>
      </c>
      <c r="DF895" s="131">
        <f>+IF($I$7="SI",'INPUTS Y LISTAS'!$B$33,0)</f>
        <v>0</v>
      </c>
      <c r="DG895" s="132"/>
      <c r="DH895" s="130">
        <f t="shared" si="854"/>
        <v>0</v>
      </c>
      <c r="DI895" s="134">
        <f t="shared" si="855"/>
        <v>0</v>
      </c>
      <c r="DJ895" s="136">
        <f t="shared" si="856"/>
        <v>0</v>
      </c>
    </row>
    <row r="896" spans="3:114" ht="15.75" hidden="1" outlineLevel="2" x14ac:dyDescent="0.2">
      <c r="C896" s="14">
        <f t="shared" si="863"/>
        <v>882</v>
      </c>
      <c r="D896" s="72"/>
      <c r="E896" s="69">
        <v>1</v>
      </c>
      <c r="F896" s="69"/>
      <c r="G896" s="70"/>
      <c r="H896" s="70"/>
      <c r="I896" s="70"/>
      <c r="J896" s="70"/>
      <c r="K896" s="70"/>
      <c r="L896" s="70"/>
      <c r="M896" s="70"/>
      <c r="N896" s="70"/>
      <c r="O896" s="70"/>
      <c r="P896" s="70"/>
      <c r="Q896" s="70"/>
      <c r="R896" s="70"/>
      <c r="S896" s="70"/>
      <c r="T896" s="70"/>
      <c r="U896" s="70"/>
      <c r="V896" s="70"/>
      <c r="W896" s="70"/>
      <c r="X896" s="70"/>
      <c r="Y896" s="71"/>
      <c r="Z896" s="87" t="s">
        <v>16</v>
      </c>
      <c r="AA896" s="15" t="str">
        <f>IF(G896="","",IF(Z896="SI",G896*(1+'INPUTS Y LISTAS'!$B$15),'Modelo Estadistico'!G896))</f>
        <v/>
      </c>
      <c r="AB896" s="15" t="str">
        <f>IF(H896="","",IF(Z896="SI",H896*(1+'INPUTS Y LISTAS'!$B$15),'Modelo Estadistico'!H896))</f>
        <v/>
      </c>
      <c r="AC896" s="15" t="str">
        <f>IF(I896="","",IF(Z896="SI",I896*(1+'INPUTS Y LISTAS'!$B$15),'Modelo Estadistico'!I896))</f>
        <v/>
      </c>
      <c r="AD896" s="15" t="str">
        <f>IF(J896="","",IF(Z896="SI",J896*(1+'INPUTS Y LISTAS'!$B$15),'Modelo Estadistico'!J896))</f>
        <v/>
      </c>
      <c r="AE896" s="15" t="str">
        <f>IF(K896="","",IF(Z896="SI",K896*(1+'INPUTS Y LISTAS'!$B$15),'Modelo Estadistico'!K896))</f>
        <v/>
      </c>
      <c r="AF896" s="15" t="str">
        <f>IF(L896="","",IF(Z896="SI",L896*(1+'INPUTS Y LISTAS'!$B$15),'Modelo Estadistico'!L896))</f>
        <v/>
      </c>
      <c r="AG896" s="15" t="str">
        <f>IF(M896="","",IF(Z896="SI",M896*(1+'INPUTS Y LISTAS'!$B$15),'Modelo Estadistico'!M896))</f>
        <v/>
      </c>
      <c r="AH896" s="15" t="str">
        <f>IF(N896="","",IF(Z896="SI",N896*(1+'INPUTS Y LISTAS'!$B$15),'Modelo Estadistico'!N896))</f>
        <v/>
      </c>
      <c r="AI896" s="15" t="str">
        <f>IF(O896="","",IF(Z896="SI",O896*(1+'INPUTS Y LISTAS'!$B$15),'Modelo Estadistico'!O896))</f>
        <v/>
      </c>
      <c r="AJ896" s="15" t="str">
        <f>IF(P896="","",IF(Z896="SI",P896*(1+'INPUTS Y LISTAS'!$B$15),'Modelo Estadistico'!P896))</f>
        <v/>
      </c>
      <c r="AK896" s="15" t="str">
        <f>IF(Q896="","",IF(Z896="SI",Q896*(1+'INPUTS Y LISTAS'!$B$15),'Modelo Estadistico'!Q896))</f>
        <v/>
      </c>
      <c r="AL896" s="15" t="str">
        <f>IF(R896="","",IF(Z896="SI",R896*(1+'INPUTS Y LISTAS'!$B$15),'Modelo Estadistico'!R896))</f>
        <v/>
      </c>
      <c r="AM896" s="15" t="str">
        <f>IF(S896="","",IF(Z896="SI",S896*(1+'INPUTS Y LISTAS'!$B$15),'Modelo Estadistico'!S896))</f>
        <v/>
      </c>
      <c r="AN896" s="15" t="str">
        <f>IF(T896="","",IF(Z896="SI",T896*(1+'INPUTS Y LISTAS'!$B$15),'Modelo Estadistico'!T896))</f>
        <v/>
      </c>
      <c r="AO896" s="15" t="str">
        <f>IF(U896="","",IF(Z896="SI",U896*(1+'INPUTS Y LISTAS'!$B$15),'Modelo Estadistico'!U896))</f>
        <v/>
      </c>
      <c r="AP896" s="15" t="str">
        <f>IF(V896="","",IF(Z896="SI",V896*(1+'INPUTS Y LISTAS'!$B$15),'Modelo Estadistico'!V896))</f>
        <v/>
      </c>
      <c r="AQ896" s="15" t="str">
        <f>IF(W896="","",IF(Z896="SI",W896*(1+'INPUTS Y LISTAS'!$B$15),'Modelo Estadistico'!W896))</f>
        <v/>
      </c>
      <c r="AR896" s="15" t="str">
        <f>IF(X896="","",IF(Z896="SI",X896*(1+'INPUTS Y LISTAS'!$B$15),'Modelo Estadistico'!X896))</f>
        <v/>
      </c>
      <c r="AS896" s="71"/>
      <c r="AT896" s="29" t="str">
        <f t="shared" si="810"/>
        <v/>
      </c>
      <c r="AU896" s="15" t="str">
        <f t="shared" si="811"/>
        <v/>
      </c>
      <c r="AV896" s="15" t="str">
        <f t="shared" si="812"/>
        <v/>
      </c>
      <c r="AW896" s="30" t="str">
        <f t="shared" si="813"/>
        <v/>
      </c>
      <c r="AX896" s="28" t="str">
        <f t="shared" si="846"/>
        <v/>
      </c>
      <c r="AY896" s="16" t="str">
        <f t="shared" si="818"/>
        <v/>
      </c>
      <c r="AZ896" s="16" t="str">
        <f t="shared" si="819"/>
        <v/>
      </c>
      <c r="BA896" s="16" t="str">
        <f t="shared" si="820"/>
        <v/>
      </c>
      <c r="BB896" s="16" t="str">
        <f t="shared" si="821"/>
        <v/>
      </c>
      <c r="BC896" s="16" t="str">
        <f t="shared" si="822"/>
        <v/>
      </c>
      <c r="BD896" s="16" t="str">
        <f t="shared" si="823"/>
        <v/>
      </c>
      <c r="BE896" s="16" t="str">
        <f t="shared" si="824"/>
        <v/>
      </c>
      <c r="BF896" s="16" t="str">
        <f t="shared" si="825"/>
        <v/>
      </c>
      <c r="BG896" s="16" t="str">
        <f t="shared" si="826"/>
        <v/>
      </c>
      <c r="BH896" s="16" t="str">
        <f t="shared" si="827"/>
        <v/>
      </c>
      <c r="BI896" s="16" t="str">
        <f t="shared" si="828"/>
        <v/>
      </c>
      <c r="BJ896" s="16" t="str">
        <f t="shared" si="829"/>
        <v/>
      </c>
      <c r="BK896" s="16" t="str">
        <f t="shared" si="830"/>
        <v/>
      </c>
      <c r="BL896" s="16" t="str">
        <f t="shared" si="831"/>
        <v/>
      </c>
      <c r="BM896" s="16"/>
      <c r="BN896" s="16" t="str">
        <f t="shared" si="832"/>
        <v/>
      </c>
      <c r="BO896" s="16" t="str">
        <f t="shared" si="833"/>
        <v/>
      </c>
      <c r="BP896" s="28" t="str">
        <f t="shared" si="834"/>
        <v/>
      </c>
      <c r="BQ896" s="16" t="str">
        <f t="shared" si="835"/>
        <v/>
      </c>
      <c r="BR896" s="16" t="str">
        <f t="shared" si="836"/>
        <v/>
      </c>
      <c r="BS896" s="16" t="str">
        <f t="shared" si="837"/>
        <v/>
      </c>
      <c r="BT896" s="16" t="str">
        <f t="shared" si="838"/>
        <v/>
      </c>
      <c r="BU896" s="16" t="str">
        <f t="shared" si="839"/>
        <v/>
      </c>
      <c r="BV896" s="16" t="str">
        <f t="shared" si="840"/>
        <v/>
      </c>
      <c r="BW896" s="16" t="str">
        <f t="shared" si="841"/>
        <v/>
      </c>
      <c r="BX896" s="16" t="str">
        <f t="shared" si="842"/>
        <v/>
      </c>
      <c r="BY896" s="16" t="str">
        <f t="shared" si="843"/>
        <v/>
      </c>
      <c r="BZ896" s="16" t="str">
        <f t="shared" ref="BZ896:CG911" si="865">IF(BH896="Incluir Cotización",$AJ896,"")</f>
        <v/>
      </c>
      <c r="CA896" s="16" t="str">
        <f t="shared" si="865"/>
        <v/>
      </c>
      <c r="CB896" s="16" t="str">
        <f t="shared" si="865"/>
        <v/>
      </c>
      <c r="CC896" s="16" t="str">
        <f t="shared" si="865"/>
        <v/>
      </c>
      <c r="CD896" s="16" t="str">
        <f t="shared" si="865"/>
        <v/>
      </c>
      <c r="CE896" s="16" t="str">
        <f t="shared" si="865"/>
        <v/>
      </c>
      <c r="CF896" s="16" t="str">
        <f t="shared" si="865"/>
        <v/>
      </c>
      <c r="CG896" s="16" t="str">
        <f t="shared" si="865"/>
        <v/>
      </c>
      <c r="CH896" s="66" t="str">
        <f t="shared" si="845"/>
        <v/>
      </c>
      <c r="CI896" s="42" t="str">
        <f t="shared" si="857"/>
        <v/>
      </c>
      <c r="CJ896" s="42" t="str">
        <f t="shared" si="858"/>
        <v/>
      </c>
      <c r="CK896" s="42" t="str">
        <f t="shared" si="859"/>
        <v/>
      </c>
      <c r="CL896" s="42" t="str">
        <f t="shared" si="860"/>
        <v/>
      </c>
      <c r="CM896" s="42" t="str">
        <f t="shared" si="861"/>
        <v/>
      </c>
      <c r="CN896" s="65">
        <f t="shared" si="847"/>
        <v>0</v>
      </c>
      <c r="CO896" s="73"/>
      <c r="CP896" s="41">
        <f t="shared" si="814"/>
        <v>0</v>
      </c>
      <c r="CQ896" s="39">
        <f t="shared" si="815"/>
        <v>0</v>
      </c>
      <c r="CR896" s="40">
        <f t="shared" si="816"/>
        <v>0</v>
      </c>
      <c r="CS896" s="134">
        <f t="shared" si="817"/>
        <v>0</v>
      </c>
      <c r="CT896" s="17"/>
      <c r="CU896" s="129"/>
      <c r="CV896" s="130">
        <f t="shared" si="848"/>
        <v>0</v>
      </c>
      <c r="CW896" s="134">
        <f t="shared" si="849"/>
        <v>0</v>
      </c>
      <c r="CX896" s="131">
        <f>+IF($I$7="SI",'INPUTS Y LISTAS'!$B$31,0)</f>
        <v>0</v>
      </c>
      <c r="CY896" s="132"/>
      <c r="CZ896" s="130">
        <f t="shared" si="850"/>
        <v>0</v>
      </c>
      <c r="DA896" s="134">
        <f t="shared" si="851"/>
        <v>0</v>
      </c>
      <c r="DB896" s="131">
        <f>+IF($I$7="SI",'INPUTS Y LISTAS'!$B$32,0)</f>
        <v>0</v>
      </c>
      <c r="DC896" s="132"/>
      <c r="DD896" s="130">
        <f t="shared" si="852"/>
        <v>0</v>
      </c>
      <c r="DE896" s="134">
        <f t="shared" si="853"/>
        <v>0</v>
      </c>
      <c r="DF896" s="131">
        <f>+IF($I$7="SI",'INPUTS Y LISTAS'!$B$33,0)</f>
        <v>0</v>
      </c>
      <c r="DG896" s="132"/>
      <c r="DH896" s="130">
        <f t="shared" si="854"/>
        <v>0</v>
      </c>
      <c r="DI896" s="134">
        <f t="shared" si="855"/>
        <v>0</v>
      </c>
      <c r="DJ896" s="136">
        <f t="shared" si="856"/>
        <v>0</v>
      </c>
    </row>
    <row r="897" spans="3:114" ht="15.75" hidden="1" outlineLevel="2" x14ac:dyDescent="0.2">
      <c r="C897" s="14">
        <f t="shared" si="863"/>
        <v>883</v>
      </c>
      <c r="D897" s="72"/>
      <c r="E897" s="69">
        <v>1</v>
      </c>
      <c r="F897" s="69"/>
      <c r="G897" s="70"/>
      <c r="H897" s="70"/>
      <c r="I897" s="70"/>
      <c r="J897" s="70"/>
      <c r="K897" s="70"/>
      <c r="L897" s="70"/>
      <c r="M897" s="70"/>
      <c r="N897" s="70"/>
      <c r="O897" s="70"/>
      <c r="P897" s="70"/>
      <c r="Q897" s="70"/>
      <c r="R897" s="70"/>
      <c r="S897" s="70"/>
      <c r="T897" s="70"/>
      <c r="U897" s="70"/>
      <c r="V897" s="70"/>
      <c r="W897" s="70"/>
      <c r="X897" s="70"/>
      <c r="Y897" s="71"/>
      <c r="Z897" s="87" t="s">
        <v>16</v>
      </c>
      <c r="AA897" s="15" t="str">
        <f>IF(G897="","",IF(Z897="SI",G897*(1+'INPUTS Y LISTAS'!$B$15),'Modelo Estadistico'!G897))</f>
        <v/>
      </c>
      <c r="AB897" s="15" t="str">
        <f>IF(H897="","",IF(Z897="SI",H897*(1+'INPUTS Y LISTAS'!$B$15),'Modelo Estadistico'!H897))</f>
        <v/>
      </c>
      <c r="AC897" s="15" t="str">
        <f>IF(I897="","",IF(Z897="SI",I897*(1+'INPUTS Y LISTAS'!$B$15),'Modelo Estadistico'!I897))</f>
        <v/>
      </c>
      <c r="AD897" s="15" t="str">
        <f>IF(J897="","",IF(Z897="SI",J897*(1+'INPUTS Y LISTAS'!$B$15),'Modelo Estadistico'!J897))</f>
        <v/>
      </c>
      <c r="AE897" s="15" t="str">
        <f>IF(K897="","",IF(Z897="SI",K897*(1+'INPUTS Y LISTAS'!$B$15),'Modelo Estadistico'!K897))</f>
        <v/>
      </c>
      <c r="AF897" s="15" t="str">
        <f>IF(L897="","",IF(Z897="SI",L897*(1+'INPUTS Y LISTAS'!$B$15),'Modelo Estadistico'!L897))</f>
        <v/>
      </c>
      <c r="AG897" s="15" t="str">
        <f>IF(M897="","",IF(Z897="SI",M897*(1+'INPUTS Y LISTAS'!$B$15),'Modelo Estadistico'!M897))</f>
        <v/>
      </c>
      <c r="AH897" s="15" t="str">
        <f>IF(N897="","",IF(Z897="SI",N897*(1+'INPUTS Y LISTAS'!$B$15),'Modelo Estadistico'!N897))</f>
        <v/>
      </c>
      <c r="AI897" s="15" t="str">
        <f>IF(O897="","",IF(Z897="SI",O897*(1+'INPUTS Y LISTAS'!$B$15),'Modelo Estadistico'!O897))</f>
        <v/>
      </c>
      <c r="AJ897" s="15" t="str">
        <f>IF(P897="","",IF(Z897="SI",P897*(1+'INPUTS Y LISTAS'!$B$15),'Modelo Estadistico'!P897))</f>
        <v/>
      </c>
      <c r="AK897" s="15" t="str">
        <f>IF(Q897="","",IF(Z897="SI",Q897*(1+'INPUTS Y LISTAS'!$B$15),'Modelo Estadistico'!Q897))</f>
        <v/>
      </c>
      <c r="AL897" s="15" t="str">
        <f>IF(R897="","",IF(Z897="SI",R897*(1+'INPUTS Y LISTAS'!$B$15),'Modelo Estadistico'!R897))</f>
        <v/>
      </c>
      <c r="AM897" s="15" t="str">
        <f>IF(S897="","",IF(Z897="SI",S897*(1+'INPUTS Y LISTAS'!$B$15),'Modelo Estadistico'!S897))</f>
        <v/>
      </c>
      <c r="AN897" s="15" t="str">
        <f>IF(T897="","",IF(Z897="SI",T897*(1+'INPUTS Y LISTAS'!$B$15),'Modelo Estadistico'!T897))</f>
        <v/>
      </c>
      <c r="AO897" s="15" t="str">
        <f>IF(U897="","",IF(Z897="SI",U897*(1+'INPUTS Y LISTAS'!$B$15),'Modelo Estadistico'!U897))</f>
        <v/>
      </c>
      <c r="AP897" s="15" t="str">
        <f>IF(V897="","",IF(Z897="SI",V897*(1+'INPUTS Y LISTAS'!$B$15),'Modelo Estadistico'!V897))</f>
        <v/>
      </c>
      <c r="AQ897" s="15" t="str">
        <f>IF(W897="","",IF(Z897="SI",W897*(1+'INPUTS Y LISTAS'!$B$15),'Modelo Estadistico'!W897))</f>
        <v/>
      </c>
      <c r="AR897" s="15" t="str">
        <f>IF(X897="","",IF(Z897="SI",X897*(1+'INPUTS Y LISTAS'!$B$15),'Modelo Estadistico'!X897))</f>
        <v/>
      </c>
      <c r="AS897" s="71"/>
      <c r="AT897" s="29" t="str">
        <f t="shared" si="810"/>
        <v/>
      </c>
      <c r="AU897" s="15" t="str">
        <f t="shared" si="811"/>
        <v/>
      </c>
      <c r="AV897" s="15" t="str">
        <f t="shared" si="812"/>
        <v/>
      </c>
      <c r="AW897" s="30" t="str">
        <f t="shared" si="813"/>
        <v/>
      </c>
      <c r="AX897" s="28" t="str">
        <f t="shared" si="846"/>
        <v/>
      </c>
      <c r="AY897" s="16" t="str">
        <f t="shared" si="818"/>
        <v/>
      </c>
      <c r="AZ897" s="16" t="str">
        <f t="shared" si="819"/>
        <v/>
      </c>
      <c r="BA897" s="16" t="str">
        <f t="shared" si="820"/>
        <v/>
      </c>
      <c r="BB897" s="16" t="str">
        <f t="shared" si="821"/>
        <v/>
      </c>
      <c r="BC897" s="16" t="str">
        <f t="shared" si="822"/>
        <v/>
      </c>
      <c r="BD897" s="16" t="str">
        <f t="shared" si="823"/>
        <v/>
      </c>
      <c r="BE897" s="16" t="str">
        <f t="shared" si="824"/>
        <v/>
      </c>
      <c r="BF897" s="16" t="str">
        <f t="shared" si="825"/>
        <v/>
      </c>
      <c r="BG897" s="16" t="str">
        <f t="shared" si="826"/>
        <v/>
      </c>
      <c r="BH897" s="16" t="str">
        <f t="shared" si="827"/>
        <v/>
      </c>
      <c r="BI897" s="16" t="str">
        <f t="shared" si="828"/>
        <v/>
      </c>
      <c r="BJ897" s="16" t="str">
        <f t="shared" si="829"/>
        <v/>
      </c>
      <c r="BK897" s="16" t="str">
        <f t="shared" si="830"/>
        <v/>
      </c>
      <c r="BL897" s="16" t="str">
        <f t="shared" si="831"/>
        <v/>
      </c>
      <c r="BM897" s="16"/>
      <c r="BN897" s="16" t="str">
        <f t="shared" si="832"/>
        <v/>
      </c>
      <c r="BO897" s="16" t="str">
        <f t="shared" si="833"/>
        <v/>
      </c>
      <c r="BP897" s="28" t="str">
        <f t="shared" si="834"/>
        <v/>
      </c>
      <c r="BQ897" s="16" t="str">
        <f t="shared" si="835"/>
        <v/>
      </c>
      <c r="BR897" s="16" t="str">
        <f t="shared" si="836"/>
        <v/>
      </c>
      <c r="BS897" s="16" t="str">
        <f t="shared" si="837"/>
        <v/>
      </c>
      <c r="BT897" s="16" t="str">
        <f t="shared" si="838"/>
        <v/>
      </c>
      <c r="BU897" s="16" t="str">
        <f t="shared" si="839"/>
        <v/>
      </c>
      <c r="BV897" s="16" t="str">
        <f t="shared" si="840"/>
        <v/>
      </c>
      <c r="BW897" s="16" t="str">
        <f t="shared" si="841"/>
        <v/>
      </c>
      <c r="BX897" s="16" t="str">
        <f t="shared" si="842"/>
        <v/>
      </c>
      <c r="BY897" s="16" t="str">
        <f t="shared" si="843"/>
        <v/>
      </c>
      <c r="BZ897" s="16" t="str">
        <f t="shared" si="865"/>
        <v/>
      </c>
      <c r="CA897" s="16" t="str">
        <f t="shared" si="865"/>
        <v/>
      </c>
      <c r="CB897" s="16" t="str">
        <f t="shared" si="865"/>
        <v/>
      </c>
      <c r="CC897" s="16" t="str">
        <f t="shared" si="865"/>
        <v/>
      </c>
      <c r="CD897" s="16" t="str">
        <f t="shared" si="865"/>
        <v/>
      </c>
      <c r="CE897" s="16" t="str">
        <f t="shared" si="865"/>
        <v/>
      </c>
      <c r="CF897" s="16" t="str">
        <f t="shared" si="865"/>
        <v/>
      </c>
      <c r="CG897" s="16" t="str">
        <f t="shared" si="865"/>
        <v/>
      </c>
      <c r="CH897" s="66" t="str">
        <f t="shared" si="845"/>
        <v/>
      </c>
      <c r="CI897" s="42" t="str">
        <f t="shared" si="857"/>
        <v/>
      </c>
      <c r="CJ897" s="42" t="str">
        <f t="shared" si="858"/>
        <v/>
      </c>
      <c r="CK897" s="42" t="str">
        <f t="shared" si="859"/>
        <v/>
      </c>
      <c r="CL897" s="42" t="str">
        <f t="shared" si="860"/>
        <v/>
      </c>
      <c r="CM897" s="42" t="str">
        <f t="shared" si="861"/>
        <v/>
      </c>
      <c r="CN897" s="65">
        <f t="shared" si="847"/>
        <v>0</v>
      </c>
      <c r="CO897" s="73"/>
      <c r="CP897" s="41">
        <f t="shared" si="814"/>
        <v>0</v>
      </c>
      <c r="CQ897" s="39">
        <f t="shared" si="815"/>
        <v>0</v>
      </c>
      <c r="CR897" s="40">
        <f t="shared" si="816"/>
        <v>0</v>
      </c>
      <c r="CS897" s="134">
        <f t="shared" si="817"/>
        <v>0</v>
      </c>
      <c r="CT897" s="17"/>
      <c r="CU897" s="129"/>
      <c r="CV897" s="130">
        <f t="shared" si="848"/>
        <v>0</v>
      </c>
      <c r="CW897" s="134">
        <f t="shared" si="849"/>
        <v>0</v>
      </c>
      <c r="CX897" s="131">
        <f>+IF($I$7="SI",'INPUTS Y LISTAS'!$B$31,0)</f>
        <v>0</v>
      </c>
      <c r="CY897" s="132"/>
      <c r="CZ897" s="130">
        <f t="shared" si="850"/>
        <v>0</v>
      </c>
      <c r="DA897" s="134">
        <f t="shared" si="851"/>
        <v>0</v>
      </c>
      <c r="DB897" s="131">
        <f>+IF($I$7="SI",'INPUTS Y LISTAS'!$B$32,0)</f>
        <v>0</v>
      </c>
      <c r="DC897" s="132"/>
      <c r="DD897" s="130">
        <f t="shared" si="852"/>
        <v>0</v>
      </c>
      <c r="DE897" s="134">
        <f t="shared" si="853"/>
        <v>0</v>
      </c>
      <c r="DF897" s="131">
        <f>+IF($I$7="SI",'INPUTS Y LISTAS'!$B$33,0)</f>
        <v>0</v>
      </c>
      <c r="DG897" s="132"/>
      <c r="DH897" s="130">
        <f t="shared" si="854"/>
        <v>0</v>
      </c>
      <c r="DI897" s="134">
        <f t="shared" si="855"/>
        <v>0</v>
      </c>
      <c r="DJ897" s="136">
        <f t="shared" si="856"/>
        <v>0</v>
      </c>
    </row>
    <row r="898" spans="3:114" ht="15.75" hidden="1" outlineLevel="2" x14ac:dyDescent="0.2">
      <c r="C898" s="14">
        <f t="shared" si="863"/>
        <v>884</v>
      </c>
      <c r="D898" s="72"/>
      <c r="E898" s="69">
        <v>1</v>
      </c>
      <c r="F898" s="69"/>
      <c r="G898" s="70"/>
      <c r="H898" s="70"/>
      <c r="I898" s="70"/>
      <c r="J898" s="70"/>
      <c r="K898" s="70"/>
      <c r="L898" s="70"/>
      <c r="M898" s="70"/>
      <c r="N898" s="70"/>
      <c r="O898" s="70"/>
      <c r="P898" s="70"/>
      <c r="Q898" s="70"/>
      <c r="R898" s="70"/>
      <c r="S898" s="70"/>
      <c r="T898" s="70"/>
      <c r="U898" s="70"/>
      <c r="V898" s="70"/>
      <c r="W898" s="70"/>
      <c r="X898" s="70"/>
      <c r="Y898" s="71"/>
      <c r="Z898" s="87" t="s">
        <v>16</v>
      </c>
      <c r="AA898" s="15" t="str">
        <f>IF(G898="","",IF(Z898="SI",G898*(1+'INPUTS Y LISTAS'!$B$15),'Modelo Estadistico'!G898))</f>
        <v/>
      </c>
      <c r="AB898" s="15" t="str">
        <f>IF(H898="","",IF(Z898="SI",H898*(1+'INPUTS Y LISTAS'!$B$15),'Modelo Estadistico'!H898))</f>
        <v/>
      </c>
      <c r="AC898" s="15" t="str">
        <f>IF(I898="","",IF(Z898="SI",I898*(1+'INPUTS Y LISTAS'!$B$15),'Modelo Estadistico'!I898))</f>
        <v/>
      </c>
      <c r="AD898" s="15" t="str">
        <f>IF(J898="","",IF(Z898="SI",J898*(1+'INPUTS Y LISTAS'!$B$15),'Modelo Estadistico'!J898))</f>
        <v/>
      </c>
      <c r="AE898" s="15" t="str">
        <f>IF(K898="","",IF(Z898="SI",K898*(1+'INPUTS Y LISTAS'!$B$15),'Modelo Estadistico'!K898))</f>
        <v/>
      </c>
      <c r="AF898" s="15" t="str">
        <f>IF(L898="","",IF(Z898="SI",L898*(1+'INPUTS Y LISTAS'!$B$15),'Modelo Estadistico'!L898))</f>
        <v/>
      </c>
      <c r="AG898" s="15" t="str">
        <f>IF(M898="","",IF(Z898="SI",M898*(1+'INPUTS Y LISTAS'!$B$15),'Modelo Estadistico'!M898))</f>
        <v/>
      </c>
      <c r="AH898" s="15" t="str">
        <f>IF(N898="","",IF(Z898="SI",N898*(1+'INPUTS Y LISTAS'!$B$15),'Modelo Estadistico'!N898))</f>
        <v/>
      </c>
      <c r="AI898" s="15" t="str">
        <f>IF(O898="","",IF(Z898="SI",O898*(1+'INPUTS Y LISTAS'!$B$15),'Modelo Estadistico'!O898))</f>
        <v/>
      </c>
      <c r="AJ898" s="15" t="str">
        <f>IF(P898="","",IF(Z898="SI",P898*(1+'INPUTS Y LISTAS'!$B$15),'Modelo Estadistico'!P898))</f>
        <v/>
      </c>
      <c r="AK898" s="15" t="str">
        <f>IF(Q898="","",IF(Z898="SI",Q898*(1+'INPUTS Y LISTAS'!$B$15),'Modelo Estadistico'!Q898))</f>
        <v/>
      </c>
      <c r="AL898" s="15" t="str">
        <f>IF(R898="","",IF(Z898="SI",R898*(1+'INPUTS Y LISTAS'!$B$15),'Modelo Estadistico'!R898))</f>
        <v/>
      </c>
      <c r="AM898" s="15" t="str">
        <f>IF(S898="","",IF(Z898="SI",S898*(1+'INPUTS Y LISTAS'!$B$15),'Modelo Estadistico'!S898))</f>
        <v/>
      </c>
      <c r="AN898" s="15" t="str">
        <f>IF(T898="","",IF(Z898="SI",T898*(1+'INPUTS Y LISTAS'!$B$15),'Modelo Estadistico'!T898))</f>
        <v/>
      </c>
      <c r="AO898" s="15" t="str">
        <f>IF(U898="","",IF(Z898="SI",U898*(1+'INPUTS Y LISTAS'!$B$15),'Modelo Estadistico'!U898))</f>
        <v/>
      </c>
      <c r="AP898" s="15" t="str">
        <f>IF(V898="","",IF(Z898="SI",V898*(1+'INPUTS Y LISTAS'!$B$15),'Modelo Estadistico'!V898))</f>
        <v/>
      </c>
      <c r="AQ898" s="15" t="str">
        <f>IF(W898="","",IF(Z898="SI",W898*(1+'INPUTS Y LISTAS'!$B$15),'Modelo Estadistico'!W898))</f>
        <v/>
      </c>
      <c r="AR898" s="15" t="str">
        <f>IF(X898="","",IF(Z898="SI",X898*(1+'INPUTS Y LISTAS'!$B$15),'Modelo Estadistico'!X898))</f>
        <v/>
      </c>
      <c r="AS898" s="71"/>
      <c r="AT898" s="29" t="str">
        <f t="shared" si="810"/>
        <v/>
      </c>
      <c r="AU898" s="15" t="str">
        <f t="shared" si="811"/>
        <v/>
      </c>
      <c r="AV898" s="15" t="str">
        <f t="shared" si="812"/>
        <v/>
      </c>
      <c r="AW898" s="30" t="str">
        <f t="shared" si="813"/>
        <v/>
      </c>
      <c r="AX898" s="28" t="str">
        <f t="shared" si="846"/>
        <v/>
      </c>
      <c r="AY898" s="16" t="str">
        <f t="shared" si="818"/>
        <v/>
      </c>
      <c r="AZ898" s="16" t="str">
        <f t="shared" si="819"/>
        <v/>
      </c>
      <c r="BA898" s="16" t="str">
        <f t="shared" si="820"/>
        <v/>
      </c>
      <c r="BB898" s="16" t="str">
        <f t="shared" si="821"/>
        <v/>
      </c>
      <c r="BC898" s="16" t="str">
        <f t="shared" si="822"/>
        <v/>
      </c>
      <c r="BD898" s="16" t="str">
        <f t="shared" si="823"/>
        <v/>
      </c>
      <c r="BE898" s="16" t="str">
        <f t="shared" si="824"/>
        <v/>
      </c>
      <c r="BF898" s="16" t="str">
        <f t="shared" si="825"/>
        <v/>
      </c>
      <c r="BG898" s="16" t="str">
        <f t="shared" si="826"/>
        <v/>
      </c>
      <c r="BH898" s="16" t="str">
        <f t="shared" si="827"/>
        <v/>
      </c>
      <c r="BI898" s="16" t="str">
        <f t="shared" si="828"/>
        <v/>
      </c>
      <c r="BJ898" s="16" t="str">
        <f t="shared" si="829"/>
        <v/>
      </c>
      <c r="BK898" s="16" t="str">
        <f t="shared" si="830"/>
        <v/>
      </c>
      <c r="BL898" s="16" t="str">
        <f t="shared" si="831"/>
        <v/>
      </c>
      <c r="BM898" s="16"/>
      <c r="BN898" s="16" t="str">
        <f t="shared" si="832"/>
        <v/>
      </c>
      <c r="BO898" s="16" t="str">
        <f t="shared" si="833"/>
        <v/>
      </c>
      <c r="BP898" s="28" t="str">
        <f t="shared" si="834"/>
        <v/>
      </c>
      <c r="BQ898" s="16" t="str">
        <f t="shared" si="835"/>
        <v/>
      </c>
      <c r="BR898" s="16" t="str">
        <f t="shared" si="836"/>
        <v/>
      </c>
      <c r="BS898" s="16" t="str">
        <f t="shared" si="837"/>
        <v/>
      </c>
      <c r="BT898" s="16" t="str">
        <f t="shared" si="838"/>
        <v/>
      </c>
      <c r="BU898" s="16" t="str">
        <f t="shared" si="839"/>
        <v/>
      </c>
      <c r="BV898" s="16" t="str">
        <f t="shared" si="840"/>
        <v/>
      </c>
      <c r="BW898" s="16" t="str">
        <f t="shared" si="841"/>
        <v/>
      </c>
      <c r="BX898" s="16" t="str">
        <f t="shared" si="842"/>
        <v/>
      </c>
      <c r="BY898" s="16" t="str">
        <f t="shared" si="843"/>
        <v/>
      </c>
      <c r="BZ898" s="16" t="str">
        <f t="shared" si="865"/>
        <v/>
      </c>
      <c r="CA898" s="16" t="str">
        <f t="shared" si="865"/>
        <v/>
      </c>
      <c r="CB898" s="16" t="str">
        <f t="shared" si="865"/>
        <v/>
      </c>
      <c r="CC898" s="16" t="str">
        <f t="shared" si="865"/>
        <v/>
      </c>
      <c r="CD898" s="16" t="str">
        <f t="shared" si="865"/>
        <v/>
      </c>
      <c r="CE898" s="16" t="str">
        <f t="shared" si="865"/>
        <v/>
      </c>
      <c r="CF898" s="16" t="str">
        <f t="shared" si="865"/>
        <v/>
      </c>
      <c r="CG898" s="16" t="str">
        <f t="shared" si="865"/>
        <v/>
      </c>
      <c r="CH898" s="66" t="str">
        <f t="shared" si="845"/>
        <v/>
      </c>
      <c r="CI898" s="42" t="str">
        <f t="shared" si="857"/>
        <v/>
      </c>
      <c r="CJ898" s="42" t="str">
        <f t="shared" si="858"/>
        <v/>
      </c>
      <c r="CK898" s="42" t="str">
        <f t="shared" si="859"/>
        <v/>
      </c>
      <c r="CL898" s="42" t="str">
        <f t="shared" si="860"/>
        <v/>
      </c>
      <c r="CM898" s="42" t="str">
        <f t="shared" si="861"/>
        <v/>
      </c>
      <c r="CN898" s="65">
        <f t="shared" si="847"/>
        <v>0</v>
      </c>
      <c r="CO898" s="73"/>
      <c r="CP898" s="41">
        <f t="shared" si="814"/>
        <v>0</v>
      </c>
      <c r="CQ898" s="39">
        <f t="shared" si="815"/>
        <v>0</v>
      </c>
      <c r="CR898" s="40">
        <f t="shared" si="816"/>
        <v>0</v>
      </c>
      <c r="CS898" s="134">
        <f t="shared" si="817"/>
        <v>0</v>
      </c>
      <c r="CT898" s="17"/>
      <c r="CU898" s="129"/>
      <c r="CV898" s="130">
        <f t="shared" si="848"/>
        <v>0</v>
      </c>
      <c r="CW898" s="134">
        <f t="shared" si="849"/>
        <v>0</v>
      </c>
      <c r="CX898" s="131">
        <f>+IF($I$7="SI",'INPUTS Y LISTAS'!$B$31,0)</f>
        <v>0</v>
      </c>
      <c r="CY898" s="132"/>
      <c r="CZ898" s="130">
        <f t="shared" si="850"/>
        <v>0</v>
      </c>
      <c r="DA898" s="134">
        <f t="shared" si="851"/>
        <v>0</v>
      </c>
      <c r="DB898" s="131">
        <f>+IF($I$7="SI",'INPUTS Y LISTAS'!$B$32,0)</f>
        <v>0</v>
      </c>
      <c r="DC898" s="132"/>
      <c r="DD898" s="130">
        <f t="shared" si="852"/>
        <v>0</v>
      </c>
      <c r="DE898" s="134">
        <f t="shared" si="853"/>
        <v>0</v>
      </c>
      <c r="DF898" s="131">
        <f>+IF($I$7="SI",'INPUTS Y LISTAS'!$B$33,0)</f>
        <v>0</v>
      </c>
      <c r="DG898" s="132"/>
      <c r="DH898" s="130">
        <f t="shared" si="854"/>
        <v>0</v>
      </c>
      <c r="DI898" s="134">
        <f t="shared" si="855"/>
        <v>0</v>
      </c>
      <c r="DJ898" s="136">
        <f t="shared" si="856"/>
        <v>0</v>
      </c>
    </row>
    <row r="899" spans="3:114" ht="15.75" hidden="1" outlineLevel="2" x14ac:dyDescent="0.2">
      <c r="C899" s="14">
        <f t="shared" si="863"/>
        <v>885</v>
      </c>
      <c r="D899" s="72"/>
      <c r="E899" s="69">
        <v>1</v>
      </c>
      <c r="F899" s="69"/>
      <c r="G899" s="70"/>
      <c r="H899" s="70"/>
      <c r="I899" s="70"/>
      <c r="J899" s="70"/>
      <c r="K899" s="70"/>
      <c r="L899" s="70"/>
      <c r="M899" s="70"/>
      <c r="N899" s="70"/>
      <c r="O899" s="70"/>
      <c r="P899" s="70"/>
      <c r="Q899" s="70"/>
      <c r="R899" s="70"/>
      <c r="S899" s="70"/>
      <c r="T899" s="70"/>
      <c r="U899" s="70"/>
      <c r="V899" s="70"/>
      <c r="W899" s="70"/>
      <c r="X899" s="70"/>
      <c r="Y899" s="71"/>
      <c r="Z899" s="87" t="s">
        <v>16</v>
      </c>
      <c r="AA899" s="15" t="str">
        <f>IF(G899="","",IF(Z899="SI",G899*(1+'INPUTS Y LISTAS'!$B$15),'Modelo Estadistico'!G899))</f>
        <v/>
      </c>
      <c r="AB899" s="15" t="str">
        <f>IF(H899="","",IF(Z899="SI",H899*(1+'INPUTS Y LISTAS'!$B$15),'Modelo Estadistico'!H899))</f>
        <v/>
      </c>
      <c r="AC899" s="15" t="str">
        <f>IF(I899="","",IF(Z899="SI",I899*(1+'INPUTS Y LISTAS'!$B$15),'Modelo Estadistico'!I899))</f>
        <v/>
      </c>
      <c r="AD899" s="15" t="str">
        <f>IF(J899="","",IF(Z899="SI",J899*(1+'INPUTS Y LISTAS'!$B$15),'Modelo Estadistico'!J899))</f>
        <v/>
      </c>
      <c r="AE899" s="15" t="str">
        <f>IF(K899="","",IF(Z899="SI",K899*(1+'INPUTS Y LISTAS'!$B$15),'Modelo Estadistico'!K899))</f>
        <v/>
      </c>
      <c r="AF899" s="15" t="str">
        <f>IF(L899="","",IF(Z899="SI",L899*(1+'INPUTS Y LISTAS'!$B$15),'Modelo Estadistico'!L899))</f>
        <v/>
      </c>
      <c r="AG899" s="15" t="str">
        <f>IF(M899="","",IF(Z899="SI",M899*(1+'INPUTS Y LISTAS'!$B$15),'Modelo Estadistico'!M899))</f>
        <v/>
      </c>
      <c r="AH899" s="15" t="str">
        <f>IF(N899="","",IF(Z899="SI",N899*(1+'INPUTS Y LISTAS'!$B$15),'Modelo Estadistico'!N899))</f>
        <v/>
      </c>
      <c r="AI899" s="15" t="str">
        <f>IF(O899="","",IF(Z899="SI",O899*(1+'INPUTS Y LISTAS'!$B$15),'Modelo Estadistico'!O899))</f>
        <v/>
      </c>
      <c r="AJ899" s="15" t="str">
        <f>IF(P899="","",IF(Z899="SI",P899*(1+'INPUTS Y LISTAS'!$B$15),'Modelo Estadistico'!P899))</f>
        <v/>
      </c>
      <c r="AK899" s="15" t="str">
        <f>IF(Q899="","",IF(Z899="SI",Q899*(1+'INPUTS Y LISTAS'!$B$15),'Modelo Estadistico'!Q899))</f>
        <v/>
      </c>
      <c r="AL899" s="15" t="str">
        <f>IF(R899="","",IF(Z899="SI",R899*(1+'INPUTS Y LISTAS'!$B$15),'Modelo Estadistico'!R899))</f>
        <v/>
      </c>
      <c r="AM899" s="15" t="str">
        <f>IF(S899="","",IF(Z899="SI",S899*(1+'INPUTS Y LISTAS'!$B$15),'Modelo Estadistico'!S899))</f>
        <v/>
      </c>
      <c r="AN899" s="15" t="str">
        <f>IF(T899="","",IF(Z899="SI",T899*(1+'INPUTS Y LISTAS'!$B$15),'Modelo Estadistico'!T899))</f>
        <v/>
      </c>
      <c r="AO899" s="15" t="str">
        <f>IF(U899="","",IF(Z899="SI",U899*(1+'INPUTS Y LISTAS'!$B$15),'Modelo Estadistico'!U899))</f>
        <v/>
      </c>
      <c r="AP899" s="15" t="str">
        <f>IF(V899="","",IF(Z899="SI",V899*(1+'INPUTS Y LISTAS'!$B$15),'Modelo Estadistico'!V899))</f>
        <v/>
      </c>
      <c r="AQ899" s="15" t="str">
        <f>IF(W899="","",IF(Z899="SI",W899*(1+'INPUTS Y LISTAS'!$B$15),'Modelo Estadistico'!W899))</f>
        <v/>
      </c>
      <c r="AR899" s="15" t="str">
        <f>IF(X899="","",IF(Z899="SI",X899*(1+'INPUTS Y LISTAS'!$B$15),'Modelo Estadistico'!X899))</f>
        <v/>
      </c>
      <c r="AS899" s="71"/>
      <c r="AT899" s="29" t="str">
        <f t="shared" si="810"/>
        <v/>
      </c>
      <c r="AU899" s="15" t="str">
        <f t="shared" si="811"/>
        <v/>
      </c>
      <c r="AV899" s="15" t="str">
        <f t="shared" si="812"/>
        <v/>
      </c>
      <c r="AW899" s="30" t="str">
        <f t="shared" si="813"/>
        <v/>
      </c>
      <c r="AX899" s="28" t="str">
        <f t="shared" si="846"/>
        <v/>
      </c>
      <c r="AY899" s="16" t="str">
        <f t="shared" si="818"/>
        <v/>
      </c>
      <c r="AZ899" s="16" t="str">
        <f t="shared" si="819"/>
        <v/>
      </c>
      <c r="BA899" s="16" t="str">
        <f t="shared" si="820"/>
        <v/>
      </c>
      <c r="BB899" s="16" t="str">
        <f t="shared" si="821"/>
        <v/>
      </c>
      <c r="BC899" s="16" t="str">
        <f t="shared" si="822"/>
        <v/>
      </c>
      <c r="BD899" s="16" t="str">
        <f t="shared" si="823"/>
        <v/>
      </c>
      <c r="BE899" s="16" t="str">
        <f t="shared" si="824"/>
        <v/>
      </c>
      <c r="BF899" s="16" t="str">
        <f t="shared" si="825"/>
        <v/>
      </c>
      <c r="BG899" s="16" t="str">
        <f t="shared" si="826"/>
        <v/>
      </c>
      <c r="BH899" s="16" t="str">
        <f t="shared" si="827"/>
        <v/>
      </c>
      <c r="BI899" s="16" t="str">
        <f t="shared" si="828"/>
        <v/>
      </c>
      <c r="BJ899" s="16" t="str">
        <f t="shared" si="829"/>
        <v/>
      </c>
      <c r="BK899" s="16" t="str">
        <f t="shared" si="830"/>
        <v/>
      </c>
      <c r="BL899" s="16" t="str">
        <f t="shared" si="831"/>
        <v/>
      </c>
      <c r="BM899" s="16"/>
      <c r="BN899" s="16" t="str">
        <f t="shared" si="832"/>
        <v/>
      </c>
      <c r="BO899" s="16" t="str">
        <f t="shared" si="833"/>
        <v/>
      </c>
      <c r="BP899" s="28" t="str">
        <f t="shared" si="834"/>
        <v/>
      </c>
      <c r="BQ899" s="16" t="str">
        <f t="shared" si="835"/>
        <v/>
      </c>
      <c r="BR899" s="16" t="str">
        <f t="shared" si="836"/>
        <v/>
      </c>
      <c r="BS899" s="16" t="str">
        <f t="shared" si="837"/>
        <v/>
      </c>
      <c r="BT899" s="16" t="str">
        <f t="shared" si="838"/>
        <v/>
      </c>
      <c r="BU899" s="16" t="str">
        <f t="shared" si="839"/>
        <v/>
      </c>
      <c r="BV899" s="16" t="str">
        <f t="shared" si="840"/>
        <v/>
      </c>
      <c r="BW899" s="16" t="str">
        <f t="shared" si="841"/>
        <v/>
      </c>
      <c r="BX899" s="16" t="str">
        <f t="shared" si="842"/>
        <v/>
      </c>
      <c r="BY899" s="16" t="str">
        <f t="shared" si="843"/>
        <v/>
      </c>
      <c r="BZ899" s="16" t="str">
        <f t="shared" si="865"/>
        <v/>
      </c>
      <c r="CA899" s="16" t="str">
        <f t="shared" si="865"/>
        <v/>
      </c>
      <c r="CB899" s="16" t="str">
        <f t="shared" si="865"/>
        <v/>
      </c>
      <c r="CC899" s="16" t="str">
        <f t="shared" si="865"/>
        <v/>
      </c>
      <c r="CD899" s="16" t="str">
        <f t="shared" si="865"/>
        <v/>
      </c>
      <c r="CE899" s="16" t="str">
        <f t="shared" si="865"/>
        <v/>
      </c>
      <c r="CF899" s="16" t="str">
        <f t="shared" si="865"/>
        <v/>
      </c>
      <c r="CG899" s="16" t="str">
        <f t="shared" si="865"/>
        <v/>
      </c>
      <c r="CH899" s="66" t="str">
        <f t="shared" si="845"/>
        <v/>
      </c>
      <c r="CI899" s="42" t="str">
        <f t="shared" si="857"/>
        <v/>
      </c>
      <c r="CJ899" s="42" t="str">
        <f t="shared" si="858"/>
        <v/>
      </c>
      <c r="CK899" s="42" t="str">
        <f t="shared" si="859"/>
        <v/>
      </c>
      <c r="CL899" s="42" t="str">
        <f t="shared" si="860"/>
        <v/>
      </c>
      <c r="CM899" s="42" t="str">
        <f t="shared" si="861"/>
        <v/>
      </c>
      <c r="CN899" s="65">
        <f t="shared" si="847"/>
        <v>0</v>
      </c>
      <c r="CO899" s="73"/>
      <c r="CP899" s="41">
        <f t="shared" si="814"/>
        <v>0</v>
      </c>
      <c r="CQ899" s="39">
        <f t="shared" si="815"/>
        <v>0</v>
      </c>
      <c r="CR899" s="40">
        <f t="shared" si="816"/>
        <v>0</v>
      </c>
      <c r="CS899" s="134">
        <f t="shared" si="817"/>
        <v>0</v>
      </c>
      <c r="CT899" s="17"/>
      <c r="CU899" s="129"/>
      <c r="CV899" s="130">
        <f t="shared" si="848"/>
        <v>0</v>
      </c>
      <c r="CW899" s="134">
        <f t="shared" si="849"/>
        <v>0</v>
      </c>
      <c r="CX899" s="131">
        <f>+IF($I$7="SI",'INPUTS Y LISTAS'!$B$31,0)</f>
        <v>0</v>
      </c>
      <c r="CY899" s="132"/>
      <c r="CZ899" s="130">
        <f t="shared" si="850"/>
        <v>0</v>
      </c>
      <c r="DA899" s="134">
        <f t="shared" si="851"/>
        <v>0</v>
      </c>
      <c r="DB899" s="131">
        <f>+IF($I$7="SI",'INPUTS Y LISTAS'!$B$32,0)</f>
        <v>0</v>
      </c>
      <c r="DC899" s="132"/>
      <c r="DD899" s="130">
        <f t="shared" si="852"/>
        <v>0</v>
      </c>
      <c r="DE899" s="134">
        <f t="shared" si="853"/>
        <v>0</v>
      </c>
      <c r="DF899" s="131">
        <f>+IF($I$7="SI",'INPUTS Y LISTAS'!$B$33,0)</f>
        <v>0</v>
      </c>
      <c r="DG899" s="132"/>
      <c r="DH899" s="130">
        <f t="shared" si="854"/>
        <v>0</v>
      </c>
      <c r="DI899" s="134">
        <f t="shared" si="855"/>
        <v>0</v>
      </c>
      <c r="DJ899" s="136">
        <f t="shared" si="856"/>
        <v>0</v>
      </c>
    </row>
    <row r="900" spans="3:114" ht="15.75" hidden="1" outlineLevel="2" x14ac:dyDescent="0.2">
      <c r="C900" s="14">
        <f t="shared" si="863"/>
        <v>886</v>
      </c>
      <c r="D900" s="72"/>
      <c r="E900" s="69">
        <v>1</v>
      </c>
      <c r="F900" s="69"/>
      <c r="G900" s="70"/>
      <c r="H900" s="70"/>
      <c r="I900" s="70"/>
      <c r="J900" s="70"/>
      <c r="K900" s="70"/>
      <c r="L900" s="70"/>
      <c r="M900" s="70"/>
      <c r="N900" s="70"/>
      <c r="O900" s="70"/>
      <c r="P900" s="70"/>
      <c r="Q900" s="70"/>
      <c r="R900" s="70"/>
      <c r="S900" s="70"/>
      <c r="T900" s="70"/>
      <c r="U900" s="70"/>
      <c r="V900" s="70"/>
      <c r="W900" s="70"/>
      <c r="X900" s="70"/>
      <c r="Y900" s="71"/>
      <c r="Z900" s="87" t="s">
        <v>16</v>
      </c>
      <c r="AA900" s="15" t="str">
        <f>IF(G900="","",IF(Z900="SI",G900*(1+'INPUTS Y LISTAS'!$B$15),'Modelo Estadistico'!G900))</f>
        <v/>
      </c>
      <c r="AB900" s="15" t="str">
        <f>IF(H900="","",IF(Z900="SI",H900*(1+'INPUTS Y LISTAS'!$B$15),'Modelo Estadistico'!H900))</f>
        <v/>
      </c>
      <c r="AC900" s="15" t="str">
        <f>IF(I900="","",IF(Z900="SI",I900*(1+'INPUTS Y LISTAS'!$B$15),'Modelo Estadistico'!I900))</f>
        <v/>
      </c>
      <c r="AD900" s="15" t="str">
        <f>IF(J900="","",IF(Z900="SI",J900*(1+'INPUTS Y LISTAS'!$B$15),'Modelo Estadistico'!J900))</f>
        <v/>
      </c>
      <c r="AE900" s="15" t="str">
        <f>IF(K900="","",IF(Z900="SI",K900*(1+'INPUTS Y LISTAS'!$B$15),'Modelo Estadistico'!K900))</f>
        <v/>
      </c>
      <c r="AF900" s="15" t="str">
        <f>IF(L900="","",IF(Z900="SI",L900*(1+'INPUTS Y LISTAS'!$B$15),'Modelo Estadistico'!L900))</f>
        <v/>
      </c>
      <c r="AG900" s="15" t="str">
        <f>IF(M900="","",IF(Z900="SI",M900*(1+'INPUTS Y LISTAS'!$B$15),'Modelo Estadistico'!M900))</f>
        <v/>
      </c>
      <c r="AH900" s="15" t="str">
        <f>IF(N900="","",IF(Z900="SI",N900*(1+'INPUTS Y LISTAS'!$B$15),'Modelo Estadistico'!N900))</f>
        <v/>
      </c>
      <c r="AI900" s="15" t="str">
        <f>IF(O900="","",IF(Z900="SI",O900*(1+'INPUTS Y LISTAS'!$B$15),'Modelo Estadistico'!O900))</f>
        <v/>
      </c>
      <c r="AJ900" s="15" t="str">
        <f>IF(P900="","",IF(Z900="SI",P900*(1+'INPUTS Y LISTAS'!$B$15),'Modelo Estadistico'!P900))</f>
        <v/>
      </c>
      <c r="AK900" s="15" t="str">
        <f>IF(Q900="","",IF(Z900="SI",Q900*(1+'INPUTS Y LISTAS'!$B$15),'Modelo Estadistico'!Q900))</f>
        <v/>
      </c>
      <c r="AL900" s="15" t="str">
        <f>IF(R900="","",IF(Z900="SI",R900*(1+'INPUTS Y LISTAS'!$B$15),'Modelo Estadistico'!R900))</f>
        <v/>
      </c>
      <c r="AM900" s="15" t="str">
        <f>IF(S900="","",IF(Z900="SI",S900*(1+'INPUTS Y LISTAS'!$B$15),'Modelo Estadistico'!S900))</f>
        <v/>
      </c>
      <c r="AN900" s="15" t="str">
        <f>IF(T900="","",IF(Z900="SI",T900*(1+'INPUTS Y LISTAS'!$B$15),'Modelo Estadistico'!T900))</f>
        <v/>
      </c>
      <c r="AO900" s="15" t="str">
        <f>IF(U900="","",IF(Z900="SI",U900*(1+'INPUTS Y LISTAS'!$B$15),'Modelo Estadistico'!U900))</f>
        <v/>
      </c>
      <c r="AP900" s="15" t="str">
        <f>IF(V900="","",IF(Z900="SI",V900*(1+'INPUTS Y LISTAS'!$B$15),'Modelo Estadistico'!V900))</f>
        <v/>
      </c>
      <c r="AQ900" s="15" t="str">
        <f>IF(W900="","",IF(Z900="SI",W900*(1+'INPUTS Y LISTAS'!$B$15),'Modelo Estadistico'!W900))</f>
        <v/>
      </c>
      <c r="AR900" s="15" t="str">
        <f>IF(X900="","",IF(Z900="SI",X900*(1+'INPUTS Y LISTAS'!$B$15),'Modelo Estadistico'!X900))</f>
        <v/>
      </c>
      <c r="AS900" s="71"/>
      <c r="AT900" s="29" t="str">
        <f t="shared" si="810"/>
        <v/>
      </c>
      <c r="AU900" s="15" t="str">
        <f t="shared" si="811"/>
        <v/>
      </c>
      <c r="AV900" s="15" t="str">
        <f t="shared" si="812"/>
        <v/>
      </c>
      <c r="AW900" s="30" t="str">
        <f t="shared" si="813"/>
        <v/>
      </c>
      <c r="AX900" s="28" t="str">
        <f t="shared" si="846"/>
        <v/>
      </c>
      <c r="AY900" s="16" t="str">
        <f t="shared" si="818"/>
        <v/>
      </c>
      <c r="AZ900" s="16" t="str">
        <f t="shared" si="819"/>
        <v/>
      </c>
      <c r="BA900" s="16" t="str">
        <f t="shared" si="820"/>
        <v/>
      </c>
      <c r="BB900" s="16" t="str">
        <f t="shared" si="821"/>
        <v/>
      </c>
      <c r="BC900" s="16" t="str">
        <f t="shared" si="822"/>
        <v/>
      </c>
      <c r="BD900" s="16" t="str">
        <f t="shared" si="823"/>
        <v/>
      </c>
      <c r="BE900" s="16" t="str">
        <f t="shared" si="824"/>
        <v/>
      </c>
      <c r="BF900" s="16" t="str">
        <f t="shared" si="825"/>
        <v/>
      </c>
      <c r="BG900" s="16" t="str">
        <f t="shared" si="826"/>
        <v/>
      </c>
      <c r="BH900" s="16" t="str">
        <f t="shared" si="827"/>
        <v/>
      </c>
      <c r="BI900" s="16" t="str">
        <f t="shared" si="828"/>
        <v/>
      </c>
      <c r="BJ900" s="16" t="str">
        <f t="shared" si="829"/>
        <v/>
      </c>
      <c r="BK900" s="16" t="str">
        <f t="shared" si="830"/>
        <v/>
      </c>
      <c r="BL900" s="16" t="str">
        <f t="shared" si="831"/>
        <v/>
      </c>
      <c r="BM900" s="16"/>
      <c r="BN900" s="16" t="str">
        <f t="shared" si="832"/>
        <v/>
      </c>
      <c r="BO900" s="16" t="str">
        <f t="shared" si="833"/>
        <v/>
      </c>
      <c r="BP900" s="28" t="str">
        <f t="shared" si="834"/>
        <v/>
      </c>
      <c r="BQ900" s="16" t="str">
        <f t="shared" si="835"/>
        <v/>
      </c>
      <c r="BR900" s="16" t="str">
        <f t="shared" si="836"/>
        <v/>
      </c>
      <c r="BS900" s="16" t="str">
        <f t="shared" si="837"/>
        <v/>
      </c>
      <c r="BT900" s="16" t="str">
        <f t="shared" si="838"/>
        <v/>
      </c>
      <c r="BU900" s="16" t="str">
        <f t="shared" si="839"/>
        <v/>
      </c>
      <c r="BV900" s="16" t="str">
        <f t="shared" si="840"/>
        <v/>
      </c>
      <c r="BW900" s="16" t="str">
        <f t="shared" si="841"/>
        <v/>
      </c>
      <c r="BX900" s="16" t="str">
        <f t="shared" si="842"/>
        <v/>
      </c>
      <c r="BY900" s="16" t="str">
        <f t="shared" si="843"/>
        <v/>
      </c>
      <c r="BZ900" s="16" t="str">
        <f t="shared" si="865"/>
        <v/>
      </c>
      <c r="CA900" s="16" t="str">
        <f t="shared" si="865"/>
        <v/>
      </c>
      <c r="CB900" s="16" t="str">
        <f t="shared" si="865"/>
        <v/>
      </c>
      <c r="CC900" s="16" t="str">
        <f t="shared" si="865"/>
        <v/>
      </c>
      <c r="CD900" s="16" t="str">
        <f t="shared" si="865"/>
        <v/>
      </c>
      <c r="CE900" s="16" t="str">
        <f t="shared" si="865"/>
        <v/>
      </c>
      <c r="CF900" s="16" t="str">
        <f t="shared" si="865"/>
        <v/>
      </c>
      <c r="CG900" s="16" t="str">
        <f t="shared" si="865"/>
        <v/>
      </c>
      <c r="CH900" s="66" t="str">
        <f t="shared" si="845"/>
        <v/>
      </c>
      <c r="CI900" s="42" t="str">
        <f t="shared" si="857"/>
        <v/>
      </c>
      <c r="CJ900" s="42" t="str">
        <f t="shared" si="858"/>
        <v/>
      </c>
      <c r="CK900" s="42" t="str">
        <f t="shared" si="859"/>
        <v/>
      </c>
      <c r="CL900" s="42" t="str">
        <f t="shared" si="860"/>
        <v/>
      </c>
      <c r="CM900" s="42" t="str">
        <f t="shared" si="861"/>
        <v/>
      </c>
      <c r="CN900" s="65">
        <f t="shared" si="847"/>
        <v>0</v>
      </c>
      <c r="CO900" s="73"/>
      <c r="CP900" s="41">
        <f t="shared" si="814"/>
        <v>0</v>
      </c>
      <c r="CQ900" s="39">
        <f t="shared" si="815"/>
        <v>0</v>
      </c>
      <c r="CR900" s="40">
        <f t="shared" si="816"/>
        <v>0</v>
      </c>
      <c r="CS900" s="134">
        <f t="shared" si="817"/>
        <v>0</v>
      </c>
      <c r="CT900" s="17"/>
      <c r="CU900" s="129"/>
      <c r="CV900" s="130">
        <f t="shared" si="848"/>
        <v>0</v>
      </c>
      <c r="CW900" s="134">
        <f t="shared" si="849"/>
        <v>0</v>
      </c>
      <c r="CX900" s="131">
        <f>+IF($I$7="SI",'INPUTS Y LISTAS'!$B$31,0)</f>
        <v>0</v>
      </c>
      <c r="CY900" s="132"/>
      <c r="CZ900" s="130">
        <f t="shared" si="850"/>
        <v>0</v>
      </c>
      <c r="DA900" s="134">
        <f t="shared" si="851"/>
        <v>0</v>
      </c>
      <c r="DB900" s="131">
        <f>+IF($I$7="SI",'INPUTS Y LISTAS'!$B$32,0)</f>
        <v>0</v>
      </c>
      <c r="DC900" s="132"/>
      <c r="DD900" s="130">
        <f t="shared" si="852"/>
        <v>0</v>
      </c>
      <c r="DE900" s="134">
        <f t="shared" si="853"/>
        <v>0</v>
      </c>
      <c r="DF900" s="131">
        <f>+IF($I$7="SI",'INPUTS Y LISTAS'!$B$33,0)</f>
        <v>0</v>
      </c>
      <c r="DG900" s="132"/>
      <c r="DH900" s="130">
        <f t="shared" si="854"/>
        <v>0</v>
      </c>
      <c r="DI900" s="134">
        <f t="shared" si="855"/>
        <v>0</v>
      </c>
      <c r="DJ900" s="136">
        <f t="shared" si="856"/>
        <v>0</v>
      </c>
    </row>
    <row r="901" spans="3:114" ht="15.75" hidden="1" outlineLevel="2" x14ac:dyDescent="0.2">
      <c r="C901" s="14">
        <f t="shared" si="863"/>
        <v>887</v>
      </c>
      <c r="D901" s="72"/>
      <c r="E901" s="69">
        <v>1</v>
      </c>
      <c r="F901" s="69"/>
      <c r="G901" s="70"/>
      <c r="H901" s="70"/>
      <c r="I901" s="70"/>
      <c r="J901" s="70"/>
      <c r="K901" s="70"/>
      <c r="L901" s="70"/>
      <c r="M901" s="70"/>
      <c r="N901" s="70"/>
      <c r="O901" s="70"/>
      <c r="P901" s="70"/>
      <c r="Q901" s="70"/>
      <c r="R901" s="70"/>
      <c r="S901" s="70"/>
      <c r="T901" s="70"/>
      <c r="U901" s="70"/>
      <c r="V901" s="70"/>
      <c r="W901" s="70"/>
      <c r="X901" s="70"/>
      <c r="Y901" s="71"/>
      <c r="Z901" s="87" t="s">
        <v>16</v>
      </c>
      <c r="AA901" s="15" t="str">
        <f>IF(G901="","",IF(Z901="SI",G901*(1+'INPUTS Y LISTAS'!$B$15),'Modelo Estadistico'!G901))</f>
        <v/>
      </c>
      <c r="AB901" s="15" t="str">
        <f>IF(H901="","",IF(Z901="SI",H901*(1+'INPUTS Y LISTAS'!$B$15),'Modelo Estadistico'!H901))</f>
        <v/>
      </c>
      <c r="AC901" s="15" t="str">
        <f>IF(I901="","",IF(Z901="SI",I901*(1+'INPUTS Y LISTAS'!$B$15),'Modelo Estadistico'!I901))</f>
        <v/>
      </c>
      <c r="AD901" s="15" t="str">
        <f>IF(J901="","",IF(Z901="SI",J901*(1+'INPUTS Y LISTAS'!$B$15),'Modelo Estadistico'!J901))</f>
        <v/>
      </c>
      <c r="AE901" s="15" t="str">
        <f>IF(K901="","",IF(Z901="SI",K901*(1+'INPUTS Y LISTAS'!$B$15),'Modelo Estadistico'!K901))</f>
        <v/>
      </c>
      <c r="AF901" s="15" t="str">
        <f>IF(L901="","",IF(Z901="SI",L901*(1+'INPUTS Y LISTAS'!$B$15),'Modelo Estadistico'!L901))</f>
        <v/>
      </c>
      <c r="AG901" s="15" t="str">
        <f>IF(M901="","",IF(Z901="SI",M901*(1+'INPUTS Y LISTAS'!$B$15),'Modelo Estadistico'!M901))</f>
        <v/>
      </c>
      <c r="AH901" s="15" t="str">
        <f>IF(N901="","",IF(Z901="SI",N901*(1+'INPUTS Y LISTAS'!$B$15),'Modelo Estadistico'!N901))</f>
        <v/>
      </c>
      <c r="AI901" s="15" t="str">
        <f>IF(O901="","",IF(Z901="SI",O901*(1+'INPUTS Y LISTAS'!$B$15),'Modelo Estadistico'!O901))</f>
        <v/>
      </c>
      <c r="AJ901" s="15" t="str">
        <f>IF(P901="","",IF(Z901="SI",P901*(1+'INPUTS Y LISTAS'!$B$15),'Modelo Estadistico'!P901))</f>
        <v/>
      </c>
      <c r="AK901" s="15" t="str">
        <f>IF(Q901="","",IF(Z901="SI",Q901*(1+'INPUTS Y LISTAS'!$B$15),'Modelo Estadistico'!Q901))</f>
        <v/>
      </c>
      <c r="AL901" s="15" t="str">
        <f>IF(R901="","",IF(Z901="SI",R901*(1+'INPUTS Y LISTAS'!$B$15),'Modelo Estadistico'!R901))</f>
        <v/>
      </c>
      <c r="AM901" s="15" t="str">
        <f>IF(S901="","",IF(Z901="SI",S901*(1+'INPUTS Y LISTAS'!$B$15),'Modelo Estadistico'!S901))</f>
        <v/>
      </c>
      <c r="AN901" s="15" t="str">
        <f>IF(T901="","",IF(Z901="SI",T901*(1+'INPUTS Y LISTAS'!$B$15),'Modelo Estadistico'!T901))</f>
        <v/>
      </c>
      <c r="AO901" s="15" t="str">
        <f>IF(U901="","",IF(Z901="SI",U901*(1+'INPUTS Y LISTAS'!$B$15),'Modelo Estadistico'!U901))</f>
        <v/>
      </c>
      <c r="AP901" s="15" t="str">
        <f>IF(V901="","",IF(Z901="SI",V901*(1+'INPUTS Y LISTAS'!$B$15),'Modelo Estadistico'!V901))</f>
        <v/>
      </c>
      <c r="AQ901" s="15" t="str">
        <f>IF(W901="","",IF(Z901="SI",W901*(1+'INPUTS Y LISTAS'!$B$15),'Modelo Estadistico'!W901))</f>
        <v/>
      </c>
      <c r="AR901" s="15" t="str">
        <f>IF(X901="","",IF(Z901="SI",X901*(1+'INPUTS Y LISTAS'!$B$15),'Modelo Estadistico'!X901))</f>
        <v/>
      </c>
      <c r="AS901" s="71"/>
      <c r="AT901" s="29" t="str">
        <f t="shared" si="810"/>
        <v/>
      </c>
      <c r="AU901" s="15" t="str">
        <f t="shared" si="811"/>
        <v/>
      </c>
      <c r="AV901" s="15" t="str">
        <f t="shared" si="812"/>
        <v/>
      </c>
      <c r="AW901" s="30" t="str">
        <f t="shared" si="813"/>
        <v/>
      </c>
      <c r="AX901" s="28" t="str">
        <f t="shared" si="846"/>
        <v/>
      </c>
      <c r="AY901" s="16" t="str">
        <f t="shared" si="818"/>
        <v/>
      </c>
      <c r="AZ901" s="16" t="str">
        <f t="shared" si="819"/>
        <v/>
      </c>
      <c r="BA901" s="16" t="str">
        <f t="shared" si="820"/>
        <v/>
      </c>
      <c r="BB901" s="16" t="str">
        <f t="shared" si="821"/>
        <v/>
      </c>
      <c r="BC901" s="16" t="str">
        <f t="shared" si="822"/>
        <v/>
      </c>
      <c r="BD901" s="16" t="str">
        <f t="shared" si="823"/>
        <v/>
      </c>
      <c r="BE901" s="16" t="str">
        <f t="shared" si="824"/>
        <v/>
      </c>
      <c r="BF901" s="16" t="str">
        <f t="shared" si="825"/>
        <v/>
      </c>
      <c r="BG901" s="16" t="str">
        <f t="shared" si="826"/>
        <v/>
      </c>
      <c r="BH901" s="16" t="str">
        <f t="shared" si="827"/>
        <v/>
      </c>
      <c r="BI901" s="16" t="str">
        <f t="shared" si="828"/>
        <v/>
      </c>
      <c r="BJ901" s="16" t="str">
        <f t="shared" si="829"/>
        <v/>
      </c>
      <c r="BK901" s="16" t="str">
        <f t="shared" si="830"/>
        <v/>
      </c>
      <c r="BL901" s="16" t="str">
        <f t="shared" si="831"/>
        <v/>
      </c>
      <c r="BM901" s="16"/>
      <c r="BN901" s="16" t="str">
        <f t="shared" si="832"/>
        <v/>
      </c>
      <c r="BO901" s="16" t="str">
        <f t="shared" si="833"/>
        <v/>
      </c>
      <c r="BP901" s="28" t="str">
        <f t="shared" si="834"/>
        <v/>
      </c>
      <c r="BQ901" s="16" t="str">
        <f t="shared" si="835"/>
        <v/>
      </c>
      <c r="BR901" s="16" t="str">
        <f t="shared" si="836"/>
        <v/>
      </c>
      <c r="BS901" s="16" t="str">
        <f t="shared" si="837"/>
        <v/>
      </c>
      <c r="BT901" s="16" t="str">
        <f t="shared" si="838"/>
        <v/>
      </c>
      <c r="BU901" s="16" t="str">
        <f t="shared" si="839"/>
        <v/>
      </c>
      <c r="BV901" s="16" t="str">
        <f t="shared" si="840"/>
        <v/>
      </c>
      <c r="BW901" s="16" t="str">
        <f t="shared" si="841"/>
        <v/>
      </c>
      <c r="BX901" s="16" t="str">
        <f t="shared" si="842"/>
        <v/>
      </c>
      <c r="BY901" s="16" t="str">
        <f t="shared" si="843"/>
        <v/>
      </c>
      <c r="BZ901" s="16" t="str">
        <f t="shared" si="865"/>
        <v/>
      </c>
      <c r="CA901" s="16" t="str">
        <f t="shared" si="865"/>
        <v/>
      </c>
      <c r="CB901" s="16" t="str">
        <f t="shared" si="865"/>
        <v/>
      </c>
      <c r="CC901" s="16" t="str">
        <f t="shared" si="865"/>
        <v/>
      </c>
      <c r="CD901" s="16" t="str">
        <f t="shared" si="865"/>
        <v/>
      </c>
      <c r="CE901" s="16" t="str">
        <f t="shared" si="865"/>
        <v/>
      </c>
      <c r="CF901" s="16" t="str">
        <f t="shared" si="865"/>
        <v/>
      </c>
      <c r="CG901" s="16" t="str">
        <f t="shared" si="865"/>
        <v/>
      </c>
      <c r="CH901" s="66" t="str">
        <f t="shared" si="845"/>
        <v/>
      </c>
      <c r="CI901" s="42" t="str">
        <f t="shared" si="857"/>
        <v/>
      </c>
      <c r="CJ901" s="42" t="str">
        <f t="shared" si="858"/>
        <v/>
      </c>
      <c r="CK901" s="42" t="str">
        <f t="shared" si="859"/>
        <v/>
      </c>
      <c r="CL901" s="42" t="str">
        <f t="shared" si="860"/>
        <v/>
      </c>
      <c r="CM901" s="42" t="str">
        <f t="shared" si="861"/>
        <v/>
      </c>
      <c r="CN901" s="65">
        <f t="shared" si="847"/>
        <v>0</v>
      </c>
      <c r="CO901" s="73"/>
      <c r="CP901" s="41">
        <f t="shared" si="814"/>
        <v>0</v>
      </c>
      <c r="CQ901" s="39">
        <f t="shared" si="815"/>
        <v>0</v>
      </c>
      <c r="CR901" s="40">
        <f t="shared" si="816"/>
        <v>0</v>
      </c>
      <c r="CS901" s="134">
        <f t="shared" si="817"/>
        <v>0</v>
      </c>
      <c r="CT901" s="17"/>
      <c r="CU901" s="129"/>
      <c r="CV901" s="130">
        <f t="shared" si="848"/>
        <v>0</v>
      </c>
      <c r="CW901" s="134">
        <f t="shared" si="849"/>
        <v>0</v>
      </c>
      <c r="CX901" s="131">
        <f>+IF($I$7="SI",'INPUTS Y LISTAS'!$B$31,0)</f>
        <v>0</v>
      </c>
      <c r="CY901" s="132"/>
      <c r="CZ901" s="130">
        <f t="shared" si="850"/>
        <v>0</v>
      </c>
      <c r="DA901" s="134">
        <f t="shared" si="851"/>
        <v>0</v>
      </c>
      <c r="DB901" s="131">
        <f>+IF($I$7="SI",'INPUTS Y LISTAS'!$B$32,0)</f>
        <v>0</v>
      </c>
      <c r="DC901" s="132"/>
      <c r="DD901" s="130">
        <f t="shared" si="852"/>
        <v>0</v>
      </c>
      <c r="DE901" s="134">
        <f t="shared" si="853"/>
        <v>0</v>
      </c>
      <c r="DF901" s="131">
        <f>+IF($I$7="SI",'INPUTS Y LISTAS'!$B$33,0)</f>
        <v>0</v>
      </c>
      <c r="DG901" s="132"/>
      <c r="DH901" s="130">
        <f t="shared" si="854"/>
        <v>0</v>
      </c>
      <c r="DI901" s="134">
        <f t="shared" si="855"/>
        <v>0</v>
      </c>
      <c r="DJ901" s="136">
        <f t="shared" si="856"/>
        <v>0</v>
      </c>
    </row>
    <row r="902" spans="3:114" ht="15.75" hidden="1" outlineLevel="2" x14ac:dyDescent="0.2">
      <c r="C902" s="14">
        <f t="shared" si="863"/>
        <v>888</v>
      </c>
      <c r="D902" s="72"/>
      <c r="E902" s="69">
        <v>1</v>
      </c>
      <c r="F902" s="69"/>
      <c r="G902" s="70"/>
      <c r="H902" s="70"/>
      <c r="I902" s="70"/>
      <c r="J902" s="70"/>
      <c r="K902" s="70"/>
      <c r="L902" s="70"/>
      <c r="M902" s="70"/>
      <c r="N902" s="70"/>
      <c r="O902" s="70"/>
      <c r="P902" s="70"/>
      <c r="Q902" s="70"/>
      <c r="R902" s="70"/>
      <c r="S902" s="70"/>
      <c r="T902" s="70"/>
      <c r="U902" s="70"/>
      <c r="V902" s="70"/>
      <c r="W902" s="70"/>
      <c r="X902" s="70"/>
      <c r="Y902" s="71"/>
      <c r="Z902" s="87" t="s">
        <v>16</v>
      </c>
      <c r="AA902" s="15" t="str">
        <f>IF(G902="","",IF(Z902="SI",G902*(1+'INPUTS Y LISTAS'!$B$15),'Modelo Estadistico'!G902))</f>
        <v/>
      </c>
      <c r="AB902" s="15" t="str">
        <f>IF(H902="","",IF(Z902="SI",H902*(1+'INPUTS Y LISTAS'!$B$15),'Modelo Estadistico'!H902))</f>
        <v/>
      </c>
      <c r="AC902" s="15" t="str">
        <f>IF(I902="","",IF(Z902="SI",I902*(1+'INPUTS Y LISTAS'!$B$15),'Modelo Estadistico'!I902))</f>
        <v/>
      </c>
      <c r="AD902" s="15" t="str">
        <f>IF(J902="","",IF(Z902="SI",J902*(1+'INPUTS Y LISTAS'!$B$15),'Modelo Estadistico'!J902))</f>
        <v/>
      </c>
      <c r="AE902" s="15" t="str">
        <f>IF(K902="","",IF(Z902="SI",K902*(1+'INPUTS Y LISTAS'!$B$15),'Modelo Estadistico'!K902))</f>
        <v/>
      </c>
      <c r="AF902" s="15" t="str">
        <f>IF(L902="","",IF(Z902="SI",L902*(1+'INPUTS Y LISTAS'!$B$15),'Modelo Estadistico'!L902))</f>
        <v/>
      </c>
      <c r="AG902" s="15" t="str">
        <f>IF(M902="","",IF(Z902="SI",M902*(1+'INPUTS Y LISTAS'!$B$15),'Modelo Estadistico'!M902))</f>
        <v/>
      </c>
      <c r="AH902" s="15" t="str">
        <f>IF(N902="","",IF(Z902="SI",N902*(1+'INPUTS Y LISTAS'!$B$15),'Modelo Estadistico'!N902))</f>
        <v/>
      </c>
      <c r="AI902" s="15" t="str">
        <f>IF(O902="","",IF(Z902="SI",O902*(1+'INPUTS Y LISTAS'!$B$15),'Modelo Estadistico'!O902))</f>
        <v/>
      </c>
      <c r="AJ902" s="15" t="str">
        <f>IF(P902="","",IF(Z902="SI",P902*(1+'INPUTS Y LISTAS'!$B$15),'Modelo Estadistico'!P902))</f>
        <v/>
      </c>
      <c r="AK902" s="15" t="str">
        <f>IF(Q902="","",IF(Z902="SI",Q902*(1+'INPUTS Y LISTAS'!$B$15),'Modelo Estadistico'!Q902))</f>
        <v/>
      </c>
      <c r="AL902" s="15" t="str">
        <f>IF(R902="","",IF(Z902="SI",R902*(1+'INPUTS Y LISTAS'!$B$15),'Modelo Estadistico'!R902))</f>
        <v/>
      </c>
      <c r="AM902" s="15" t="str">
        <f>IF(S902="","",IF(Z902="SI",S902*(1+'INPUTS Y LISTAS'!$B$15),'Modelo Estadistico'!S902))</f>
        <v/>
      </c>
      <c r="AN902" s="15" t="str">
        <f>IF(T902="","",IF(Z902="SI",T902*(1+'INPUTS Y LISTAS'!$B$15),'Modelo Estadistico'!T902))</f>
        <v/>
      </c>
      <c r="AO902" s="15" t="str">
        <f>IF(U902="","",IF(Z902="SI",U902*(1+'INPUTS Y LISTAS'!$B$15),'Modelo Estadistico'!U902))</f>
        <v/>
      </c>
      <c r="AP902" s="15" t="str">
        <f>IF(V902="","",IF(Z902="SI",V902*(1+'INPUTS Y LISTAS'!$B$15),'Modelo Estadistico'!V902))</f>
        <v/>
      </c>
      <c r="AQ902" s="15" t="str">
        <f>IF(W902="","",IF(Z902="SI",W902*(1+'INPUTS Y LISTAS'!$B$15),'Modelo Estadistico'!W902))</f>
        <v/>
      </c>
      <c r="AR902" s="15" t="str">
        <f>IF(X902="","",IF(Z902="SI",X902*(1+'INPUTS Y LISTAS'!$B$15),'Modelo Estadistico'!X902))</f>
        <v/>
      </c>
      <c r="AS902" s="71"/>
      <c r="AT902" s="29" t="str">
        <f t="shared" si="810"/>
        <v/>
      </c>
      <c r="AU902" s="15" t="str">
        <f t="shared" si="811"/>
        <v/>
      </c>
      <c r="AV902" s="15" t="str">
        <f t="shared" si="812"/>
        <v/>
      </c>
      <c r="AW902" s="30" t="str">
        <f t="shared" si="813"/>
        <v/>
      </c>
      <c r="AX902" s="28" t="str">
        <f t="shared" si="846"/>
        <v/>
      </c>
      <c r="AY902" s="16" t="str">
        <f t="shared" si="818"/>
        <v/>
      </c>
      <c r="AZ902" s="16" t="str">
        <f t="shared" si="819"/>
        <v/>
      </c>
      <c r="BA902" s="16" t="str">
        <f t="shared" si="820"/>
        <v/>
      </c>
      <c r="BB902" s="16" t="str">
        <f t="shared" si="821"/>
        <v/>
      </c>
      <c r="BC902" s="16" t="str">
        <f t="shared" si="822"/>
        <v/>
      </c>
      <c r="BD902" s="16" t="str">
        <f t="shared" si="823"/>
        <v/>
      </c>
      <c r="BE902" s="16" t="str">
        <f t="shared" si="824"/>
        <v/>
      </c>
      <c r="BF902" s="16" t="str">
        <f t="shared" si="825"/>
        <v/>
      </c>
      <c r="BG902" s="16" t="str">
        <f t="shared" si="826"/>
        <v/>
      </c>
      <c r="BH902" s="16" t="str">
        <f t="shared" si="827"/>
        <v/>
      </c>
      <c r="BI902" s="16" t="str">
        <f t="shared" si="828"/>
        <v/>
      </c>
      <c r="BJ902" s="16" t="str">
        <f t="shared" si="829"/>
        <v/>
      </c>
      <c r="BK902" s="16" t="str">
        <f t="shared" si="830"/>
        <v/>
      </c>
      <c r="BL902" s="16" t="str">
        <f t="shared" si="831"/>
        <v/>
      </c>
      <c r="BM902" s="16"/>
      <c r="BN902" s="16" t="str">
        <f t="shared" si="832"/>
        <v/>
      </c>
      <c r="BO902" s="16" t="str">
        <f t="shared" si="833"/>
        <v/>
      </c>
      <c r="BP902" s="28" t="str">
        <f t="shared" si="834"/>
        <v/>
      </c>
      <c r="BQ902" s="16" t="str">
        <f t="shared" si="835"/>
        <v/>
      </c>
      <c r="BR902" s="16" t="str">
        <f t="shared" si="836"/>
        <v/>
      </c>
      <c r="BS902" s="16" t="str">
        <f t="shared" si="837"/>
        <v/>
      </c>
      <c r="BT902" s="16" t="str">
        <f t="shared" si="838"/>
        <v/>
      </c>
      <c r="BU902" s="16" t="str">
        <f t="shared" si="839"/>
        <v/>
      </c>
      <c r="BV902" s="16" t="str">
        <f t="shared" si="840"/>
        <v/>
      </c>
      <c r="BW902" s="16" t="str">
        <f t="shared" si="841"/>
        <v/>
      </c>
      <c r="BX902" s="16" t="str">
        <f t="shared" si="842"/>
        <v/>
      </c>
      <c r="BY902" s="16" t="str">
        <f t="shared" si="843"/>
        <v/>
      </c>
      <c r="BZ902" s="16" t="str">
        <f t="shared" si="865"/>
        <v/>
      </c>
      <c r="CA902" s="16" t="str">
        <f t="shared" si="865"/>
        <v/>
      </c>
      <c r="CB902" s="16" t="str">
        <f t="shared" si="865"/>
        <v/>
      </c>
      <c r="CC902" s="16" t="str">
        <f t="shared" si="865"/>
        <v/>
      </c>
      <c r="CD902" s="16" t="str">
        <f t="shared" si="865"/>
        <v/>
      </c>
      <c r="CE902" s="16" t="str">
        <f t="shared" si="865"/>
        <v/>
      </c>
      <c r="CF902" s="16" t="str">
        <f t="shared" si="865"/>
        <v/>
      </c>
      <c r="CG902" s="16" t="str">
        <f t="shared" si="865"/>
        <v/>
      </c>
      <c r="CH902" s="66" t="str">
        <f t="shared" si="845"/>
        <v/>
      </c>
      <c r="CI902" s="42" t="str">
        <f t="shared" si="857"/>
        <v/>
      </c>
      <c r="CJ902" s="42" t="str">
        <f t="shared" si="858"/>
        <v/>
      </c>
      <c r="CK902" s="42" t="str">
        <f t="shared" si="859"/>
        <v/>
      </c>
      <c r="CL902" s="42" t="str">
        <f t="shared" si="860"/>
        <v/>
      </c>
      <c r="CM902" s="42" t="str">
        <f t="shared" si="861"/>
        <v/>
      </c>
      <c r="CN902" s="65">
        <f t="shared" si="847"/>
        <v>0</v>
      </c>
      <c r="CO902" s="73"/>
      <c r="CP902" s="41">
        <f t="shared" si="814"/>
        <v>0</v>
      </c>
      <c r="CQ902" s="39">
        <f t="shared" si="815"/>
        <v>0</v>
      </c>
      <c r="CR902" s="40">
        <f t="shared" si="816"/>
        <v>0</v>
      </c>
      <c r="CS902" s="134">
        <f t="shared" si="817"/>
        <v>0</v>
      </c>
      <c r="CT902" s="17"/>
      <c r="CU902" s="129"/>
      <c r="CV902" s="130">
        <f t="shared" si="848"/>
        <v>0</v>
      </c>
      <c r="CW902" s="134">
        <f t="shared" si="849"/>
        <v>0</v>
      </c>
      <c r="CX902" s="131">
        <f>+IF($I$7="SI",'INPUTS Y LISTAS'!$B$31,0)</f>
        <v>0</v>
      </c>
      <c r="CY902" s="132"/>
      <c r="CZ902" s="130">
        <f t="shared" si="850"/>
        <v>0</v>
      </c>
      <c r="DA902" s="134">
        <f t="shared" si="851"/>
        <v>0</v>
      </c>
      <c r="DB902" s="131">
        <f>+IF($I$7="SI",'INPUTS Y LISTAS'!$B$32,0)</f>
        <v>0</v>
      </c>
      <c r="DC902" s="132"/>
      <c r="DD902" s="130">
        <f t="shared" si="852"/>
        <v>0</v>
      </c>
      <c r="DE902" s="134">
        <f t="shared" si="853"/>
        <v>0</v>
      </c>
      <c r="DF902" s="131">
        <f>+IF($I$7="SI",'INPUTS Y LISTAS'!$B$33,0)</f>
        <v>0</v>
      </c>
      <c r="DG902" s="132"/>
      <c r="DH902" s="130">
        <f t="shared" si="854"/>
        <v>0</v>
      </c>
      <c r="DI902" s="134">
        <f t="shared" si="855"/>
        <v>0</v>
      </c>
      <c r="DJ902" s="136">
        <f t="shared" si="856"/>
        <v>0</v>
      </c>
    </row>
    <row r="903" spans="3:114" ht="15.75" hidden="1" outlineLevel="2" x14ac:dyDescent="0.2">
      <c r="C903" s="14">
        <f t="shared" si="863"/>
        <v>889</v>
      </c>
      <c r="D903" s="72"/>
      <c r="E903" s="69">
        <v>1</v>
      </c>
      <c r="F903" s="69"/>
      <c r="G903" s="70"/>
      <c r="H903" s="70"/>
      <c r="I903" s="70"/>
      <c r="J903" s="70"/>
      <c r="K903" s="70"/>
      <c r="L903" s="70"/>
      <c r="M903" s="70"/>
      <c r="N903" s="70"/>
      <c r="O903" s="70"/>
      <c r="P903" s="70"/>
      <c r="Q903" s="70"/>
      <c r="R903" s="70"/>
      <c r="S903" s="70"/>
      <c r="T903" s="70"/>
      <c r="U903" s="70"/>
      <c r="V903" s="70"/>
      <c r="W903" s="70"/>
      <c r="X903" s="70"/>
      <c r="Y903" s="71"/>
      <c r="Z903" s="87" t="s">
        <v>16</v>
      </c>
      <c r="AA903" s="15" t="str">
        <f>IF(G903="","",IF(Z903="SI",G903*(1+'INPUTS Y LISTAS'!$B$15),'Modelo Estadistico'!G903))</f>
        <v/>
      </c>
      <c r="AB903" s="15" t="str">
        <f>IF(H903="","",IF(Z903="SI",H903*(1+'INPUTS Y LISTAS'!$B$15),'Modelo Estadistico'!H903))</f>
        <v/>
      </c>
      <c r="AC903" s="15" t="str">
        <f>IF(I903="","",IF(Z903="SI",I903*(1+'INPUTS Y LISTAS'!$B$15),'Modelo Estadistico'!I903))</f>
        <v/>
      </c>
      <c r="AD903" s="15" t="str">
        <f>IF(J903="","",IF(Z903="SI",J903*(1+'INPUTS Y LISTAS'!$B$15),'Modelo Estadistico'!J903))</f>
        <v/>
      </c>
      <c r="AE903" s="15" t="str">
        <f>IF(K903="","",IF(Z903="SI",K903*(1+'INPUTS Y LISTAS'!$B$15),'Modelo Estadistico'!K903))</f>
        <v/>
      </c>
      <c r="AF903" s="15" t="str">
        <f>IF(L903="","",IF(Z903="SI",L903*(1+'INPUTS Y LISTAS'!$B$15),'Modelo Estadistico'!L903))</f>
        <v/>
      </c>
      <c r="AG903" s="15" t="str">
        <f>IF(M903="","",IF(Z903="SI",M903*(1+'INPUTS Y LISTAS'!$B$15),'Modelo Estadistico'!M903))</f>
        <v/>
      </c>
      <c r="AH903" s="15" t="str">
        <f>IF(N903="","",IF(Z903="SI",N903*(1+'INPUTS Y LISTAS'!$B$15),'Modelo Estadistico'!N903))</f>
        <v/>
      </c>
      <c r="AI903" s="15" t="str">
        <f>IF(O903="","",IF(Z903="SI",O903*(1+'INPUTS Y LISTAS'!$B$15),'Modelo Estadistico'!O903))</f>
        <v/>
      </c>
      <c r="AJ903" s="15" t="str">
        <f>IF(P903="","",IF(Z903="SI",P903*(1+'INPUTS Y LISTAS'!$B$15),'Modelo Estadistico'!P903))</f>
        <v/>
      </c>
      <c r="AK903" s="15" t="str">
        <f>IF(Q903="","",IF(Z903="SI",Q903*(1+'INPUTS Y LISTAS'!$B$15),'Modelo Estadistico'!Q903))</f>
        <v/>
      </c>
      <c r="AL903" s="15" t="str">
        <f>IF(R903="","",IF(Z903="SI",R903*(1+'INPUTS Y LISTAS'!$B$15),'Modelo Estadistico'!R903))</f>
        <v/>
      </c>
      <c r="AM903" s="15" t="str">
        <f>IF(S903="","",IF(Z903="SI",S903*(1+'INPUTS Y LISTAS'!$B$15),'Modelo Estadistico'!S903))</f>
        <v/>
      </c>
      <c r="AN903" s="15" t="str">
        <f>IF(T903="","",IF(Z903="SI",T903*(1+'INPUTS Y LISTAS'!$B$15),'Modelo Estadistico'!T903))</f>
        <v/>
      </c>
      <c r="AO903" s="15" t="str">
        <f>IF(U903="","",IF(Z903="SI",U903*(1+'INPUTS Y LISTAS'!$B$15),'Modelo Estadistico'!U903))</f>
        <v/>
      </c>
      <c r="AP903" s="15" t="str">
        <f>IF(V903="","",IF(Z903="SI",V903*(1+'INPUTS Y LISTAS'!$B$15),'Modelo Estadistico'!V903))</f>
        <v/>
      </c>
      <c r="AQ903" s="15" t="str">
        <f>IF(W903="","",IF(Z903="SI",W903*(1+'INPUTS Y LISTAS'!$B$15),'Modelo Estadistico'!W903))</f>
        <v/>
      </c>
      <c r="AR903" s="15" t="str">
        <f>IF(X903="","",IF(Z903="SI",X903*(1+'INPUTS Y LISTAS'!$B$15),'Modelo Estadistico'!X903))</f>
        <v/>
      </c>
      <c r="AS903" s="71"/>
      <c r="AT903" s="29" t="str">
        <f t="shared" si="810"/>
        <v/>
      </c>
      <c r="AU903" s="15" t="str">
        <f t="shared" si="811"/>
        <v/>
      </c>
      <c r="AV903" s="15" t="str">
        <f t="shared" si="812"/>
        <v/>
      </c>
      <c r="AW903" s="30" t="str">
        <f t="shared" si="813"/>
        <v/>
      </c>
      <c r="AX903" s="28" t="str">
        <f t="shared" si="846"/>
        <v/>
      </c>
      <c r="AY903" s="16" t="str">
        <f t="shared" si="818"/>
        <v/>
      </c>
      <c r="AZ903" s="16" t="str">
        <f t="shared" si="819"/>
        <v/>
      </c>
      <c r="BA903" s="16" t="str">
        <f t="shared" si="820"/>
        <v/>
      </c>
      <c r="BB903" s="16" t="str">
        <f t="shared" si="821"/>
        <v/>
      </c>
      <c r="BC903" s="16" t="str">
        <f t="shared" si="822"/>
        <v/>
      </c>
      <c r="BD903" s="16" t="str">
        <f t="shared" si="823"/>
        <v/>
      </c>
      <c r="BE903" s="16" t="str">
        <f t="shared" si="824"/>
        <v/>
      </c>
      <c r="BF903" s="16" t="str">
        <f t="shared" si="825"/>
        <v/>
      </c>
      <c r="BG903" s="16" t="str">
        <f t="shared" si="826"/>
        <v/>
      </c>
      <c r="BH903" s="16" t="str">
        <f t="shared" si="827"/>
        <v/>
      </c>
      <c r="BI903" s="16" t="str">
        <f t="shared" si="828"/>
        <v/>
      </c>
      <c r="BJ903" s="16" t="str">
        <f t="shared" si="829"/>
        <v/>
      </c>
      <c r="BK903" s="16" t="str">
        <f t="shared" si="830"/>
        <v/>
      </c>
      <c r="BL903" s="16" t="str">
        <f t="shared" si="831"/>
        <v/>
      </c>
      <c r="BM903" s="16"/>
      <c r="BN903" s="16" t="str">
        <f t="shared" si="832"/>
        <v/>
      </c>
      <c r="BO903" s="16" t="str">
        <f t="shared" si="833"/>
        <v/>
      </c>
      <c r="BP903" s="28" t="str">
        <f t="shared" si="834"/>
        <v/>
      </c>
      <c r="BQ903" s="16" t="str">
        <f t="shared" si="835"/>
        <v/>
      </c>
      <c r="BR903" s="16" t="str">
        <f t="shared" si="836"/>
        <v/>
      </c>
      <c r="BS903" s="16" t="str">
        <f t="shared" si="837"/>
        <v/>
      </c>
      <c r="BT903" s="16" t="str">
        <f t="shared" si="838"/>
        <v/>
      </c>
      <c r="BU903" s="16" t="str">
        <f t="shared" si="839"/>
        <v/>
      </c>
      <c r="BV903" s="16" t="str">
        <f t="shared" si="840"/>
        <v/>
      </c>
      <c r="BW903" s="16" t="str">
        <f t="shared" si="841"/>
        <v/>
      </c>
      <c r="BX903" s="16" t="str">
        <f t="shared" si="842"/>
        <v/>
      </c>
      <c r="BY903" s="16" t="str">
        <f t="shared" si="843"/>
        <v/>
      </c>
      <c r="BZ903" s="16" t="str">
        <f t="shared" si="865"/>
        <v/>
      </c>
      <c r="CA903" s="16" t="str">
        <f t="shared" si="865"/>
        <v/>
      </c>
      <c r="CB903" s="16" t="str">
        <f t="shared" si="865"/>
        <v/>
      </c>
      <c r="CC903" s="16" t="str">
        <f t="shared" si="865"/>
        <v/>
      </c>
      <c r="CD903" s="16" t="str">
        <f t="shared" si="865"/>
        <v/>
      </c>
      <c r="CE903" s="16" t="str">
        <f t="shared" si="865"/>
        <v/>
      </c>
      <c r="CF903" s="16" t="str">
        <f t="shared" si="865"/>
        <v/>
      </c>
      <c r="CG903" s="16" t="str">
        <f t="shared" si="865"/>
        <v/>
      </c>
      <c r="CH903" s="66" t="str">
        <f t="shared" si="845"/>
        <v/>
      </c>
      <c r="CI903" s="42" t="str">
        <f t="shared" si="857"/>
        <v/>
      </c>
      <c r="CJ903" s="42" t="str">
        <f t="shared" si="858"/>
        <v/>
      </c>
      <c r="CK903" s="42" t="str">
        <f t="shared" si="859"/>
        <v/>
      </c>
      <c r="CL903" s="42" t="str">
        <f t="shared" si="860"/>
        <v/>
      </c>
      <c r="CM903" s="42" t="str">
        <f t="shared" si="861"/>
        <v/>
      </c>
      <c r="CN903" s="65">
        <f t="shared" si="847"/>
        <v>0</v>
      </c>
      <c r="CO903" s="73"/>
      <c r="CP903" s="41">
        <f t="shared" si="814"/>
        <v>0</v>
      </c>
      <c r="CQ903" s="39">
        <f t="shared" si="815"/>
        <v>0</v>
      </c>
      <c r="CR903" s="40">
        <f t="shared" si="816"/>
        <v>0</v>
      </c>
      <c r="CS903" s="134">
        <f t="shared" si="817"/>
        <v>0</v>
      </c>
      <c r="CT903" s="17"/>
      <c r="CU903" s="129"/>
      <c r="CV903" s="130">
        <f t="shared" si="848"/>
        <v>0</v>
      </c>
      <c r="CW903" s="134">
        <f t="shared" si="849"/>
        <v>0</v>
      </c>
      <c r="CX903" s="131">
        <f>+IF($I$7="SI",'INPUTS Y LISTAS'!$B$31,0)</f>
        <v>0</v>
      </c>
      <c r="CY903" s="132"/>
      <c r="CZ903" s="130">
        <f t="shared" si="850"/>
        <v>0</v>
      </c>
      <c r="DA903" s="134">
        <f t="shared" si="851"/>
        <v>0</v>
      </c>
      <c r="DB903" s="131">
        <f>+IF($I$7="SI",'INPUTS Y LISTAS'!$B$32,0)</f>
        <v>0</v>
      </c>
      <c r="DC903" s="132"/>
      <c r="DD903" s="130">
        <f t="shared" si="852"/>
        <v>0</v>
      </c>
      <c r="DE903" s="134">
        <f t="shared" si="853"/>
        <v>0</v>
      </c>
      <c r="DF903" s="131">
        <f>+IF($I$7="SI",'INPUTS Y LISTAS'!$B$33,0)</f>
        <v>0</v>
      </c>
      <c r="DG903" s="132"/>
      <c r="DH903" s="130">
        <f t="shared" si="854"/>
        <v>0</v>
      </c>
      <c r="DI903" s="134">
        <f t="shared" si="855"/>
        <v>0</v>
      </c>
      <c r="DJ903" s="136">
        <f t="shared" si="856"/>
        <v>0</v>
      </c>
    </row>
    <row r="904" spans="3:114" ht="15.75" hidden="1" outlineLevel="2" x14ac:dyDescent="0.2">
      <c r="C904" s="14">
        <f t="shared" si="863"/>
        <v>890</v>
      </c>
      <c r="D904" s="72"/>
      <c r="E904" s="69">
        <v>1</v>
      </c>
      <c r="F904" s="69"/>
      <c r="G904" s="70"/>
      <c r="H904" s="70"/>
      <c r="I904" s="70"/>
      <c r="J904" s="70"/>
      <c r="K904" s="70"/>
      <c r="L904" s="70"/>
      <c r="M904" s="70"/>
      <c r="N904" s="70"/>
      <c r="O904" s="70"/>
      <c r="P904" s="70"/>
      <c r="Q904" s="70"/>
      <c r="R904" s="70"/>
      <c r="S904" s="70"/>
      <c r="T904" s="70"/>
      <c r="U904" s="70"/>
      <c r="V904" s="70"/>
      <c r="W904" s="70"/>
      <c r="X904" s="70"/>
      <c r="Y904" s="71"/>
      <c r="Z904" s="87" t="s">
        <v>16</v>
      </c>
      <c r="AA904" s="15" t="str">
        <f>IF(G904="","",IF(Z904="SI",G904*(1+'INPUTS Y LISTAS'!$B$15),'Modelo Estadistico'!G904))</f>
        <v/>
      </c>
      <c r="AB904" s="15" t="str">
        <f>IF(H904="","",IF(Z904="SI",H904*(1+'INPUTS Y LISTAS'!$B$15),'Modelo Estadistico'!H904))</f>
        <v/>
      </c>
      <c r="AC904" s="15" t="str">
        <f>IF(I904="","",IF(Z904="SI",I904*(1+'INPUTS Y LISTAS'!$B$15),'Modelo Estadistico'!I904))</f>
        <v/>
      </c>
      <c r="AD904" s="15" t="str">
        <f>IF(J904="","",IF(Z904="SI",J904*(1+'INPUTS Y LISTAS'!$B$15),'Modelo Estadistico'!J904))</f>
        <v/>
      </c>
      <c r="AE904" s="15" t="str">
        <f>IF(K904="","",IF(Z904="SI",K904*(1+'INPUTS Y LISTAS'!$B$15),'Modelo Estadistico'!K904))</f>
        <v/>
      </c>
      <c r="AF904" s="15" t="str">
        <f>IF(L904="","",IF(Z904="SI",L904*(1+'INPUTS Y LISTAS'!$B$15),'Modelo Estadistico'!L904))</f>
        <v/>
      </c>
      <c r="AG904" s="15" t="str">
        <f>IF(M904="","",IF(Z904="SI",M904*(1+'INPUTS Y LISTAS'!$B$15),'Modelo Estadistico'!M904))</f>
        <v/>
      </c>
      <c r="AH904" s="15" t="str">
        <f>IF(N904="","",IF(Z904="SI",N904*(1+'INPUTS Y LISTAS'!$B$15),'Modelo Estadistico'!N904))</f>
        <v/>
      </c>
      <c r="AI904" s="15" t="str">
        <f>IF(O904="","",IF(Z904="SI",O904*(1+'INPUTS Y LISTAS'!$B$15),'Modelo Estadistico'!O904))</f>
        <v/>
      </c>
      <c r="AJ904" s="15" t="str">
        <f>IF(P904="","",IF(Z904="SI",P904*(1+'INPUTS Y LISTAS'!$B$15),'Modelo Estadistico'!P904))</f>
        <v/>
      </c>
      <c r="AK904" s="15" t="str">
        <f>IF(Q904="","",IF(Z904="SI",Q904*(1+'INPUTS Y LISTAS'!$B$15),'Modelo Estadistico'!Q904))</f>
        <v/>
      </c>
      <c r="AL904" s="15" t="str">
        <f>IF(R904="","",IF(Z904="SI",R904*(1+'INPUTS Y LISTAS'!$B$15),'Modelo Estadistico'!R904))</f>
        <v/>
      </c>
      <c r="AM904" s="15" t="str">
        <f>IF(S904="","",IF(Z904="SI",S904*(1+'INPUTS Y LISTAS'!$B$15),'Modelo Estadistico'!S904))</f>
        <v/>
      </c>
      <c r="AN904" s="15" t="str">
        <f>IF(T904="","",IF(Z904="SI",T904*(1+'INPUTS Y LISTAS'!$B$15),'Modelo Estadistico'!T904))</f>
        <v/>
      </c>
      <c r="AO904" s="15" t="str">
        <f>IF(U904="","",IF(Z904="SI",U904*(1+'INPUTS Y LISTAS'!$B$15),'Modelo Estadistico'!U904))</f>
        <v/>
      </c>
      <c r="AP904" s="15" t="str">
        <f>IF(V904="","",IF(Z904="SI",V904*(1+'INPUTS Y LISTAS'!$B$15),'Modelo Estadistico'!V904))</f>
        <v/>
      </c>
      <c r="AQ904" s="15" t="str">
        <f>IF(W904="","",IF(Z904="SI",W904*(1+'INPUTS Y LISTAS'!$B$15),'Modelo Estadistico'!W904))</f>
        <v/>
      </c>
      <c r="AR904" s="15" t="str">
        <f>IF(X904="","",IF(Z904="SI",X904*(1+'INPUTS Y LISTAS'!$B$15),'Modelo Estadistico'!X904))</f>
        <v/>
      </c>
      <c r="AS904" s="71"/>
      <c r="AT904" s="29" t="str">
        <f t="shared" si="810"/>
        <v/>
      </c>
      <c r="AU904" s="15" t="str">
        <f t="shared" si="811"/>
        <v/>
      </c>
      <c r="AV904" s="15" t="str">
        <f t="shared" si="812"/>
        <v/>
      </c>
      <c r="AW904" s="30" t="str">
        <f t="shared" si="813"/>
        <v/>
      </c>
      <c r="AX904" s="28" t="str">
        <f t="shared" si="846"/>
        <v/>
      </c>
      <c r="AY904" s="16" t="str">
        <f t="shared" si="818"/>
        <v/>
      </c>
      <c r="AZ904" s="16" t="str">
        <f t="shared" si="819"/>
        <v/>
      </c>
      <c r="BA904" s="16" t="str">
        <f t="shared" si="820"/>
        <v/>
      </c>
      <c r="BB904" s="16" t="str">
        <f t="shared" si="821"/>
        <v/>
      </c>
      <c r="BC904" s="16" t="str">
        <f t="shared" si="822"/>
        <v/>
      </c>
      <c r="BD904" s="16" t="str">
        <f t="shared" si="823"/>
        <v/>
      </c>
      <c r="BE904" s="16" t="str">
        <f t="shared" si="824"/>
        <v/>
      </c>
      <c r="BF904" s="16" t="str">
        <f t="shared" si="825"/>
        <v/>
      </c>
      <c r="BG904" s="16" t="str">
        <f t="shared" si="826"/>
        <v/>
      </c>
      <c r="BH904" s="16" t="str">
        <f t="shared" si="827"/>
        <v/>
      </c>
      <c r="BI904" s="16" t="str">
        <f t="shared" si="828"/>
        <v/>
      </c>
      <c r="BJ904" s="16" t="str">
        <f t="shared" si="829"/>
        <v/>
      </c>
      <c r="BK904" s="16" t="str">
        <f t="shared" si="830"/>
        <v/>
      </c>
      <c r="BL904" s="16" t="str">
        <f t="shared" si="831"/>
        <v/>
      </c>
      <c r="BM904" s="16"/>
      <c r="BN904" s="16" t="str">
        <f t="shared" si="832"/>
        <v/>
      </c>
      <c r="BO904" s="16" t="str">
        <f t="shared" si="833"/>
        <v/>
      </c>
      <c r="BP904" s="28" t="str">
        <f t="shared" si="834"/>
        <v/>
      </c>
      <c r="BQ904" s="16" t="str">
        <f t="shared" si="835"/>
        <v/>
      </c>
      <c r="BR904" s="16" t="str">
        <f t="shared" si="836"/>
        <v/>
      </c>
      <c r="BS904" s="16" t="str">
        <f t="shared" si="837"/>
        <v/>
      </c>
      <c r="BT904" s="16" t="str">
        <f t="shared" si="838"/>
        <v/>
      </c>
      <c r="BU904" s="16" t="str">
        <f t="shared" si="839"/>
        <v/>
      </c>
      <c r="BV904" s="16" t="str">
        <f t="shared" si="840"/>
        <v/>
      </c>
      <c r="BW904" s="16" t="str">
        <f t="shared" si="841"/>
        <v/>
      </c>
      <c r="BX904" s="16" t="str">
        <f t="shared" si="842"/>
        <v/>
      </c>
      <c r="BY904" s="16" t="str">
        <f t="shared" si="843"/>
        <v/>
      </c>
      <c r="BZ904" s="16" t="str">
        <f t="shared" si="865"/>
        <v/>
      </c>
      <c r="CA904" s="16" t="str">
        <f t="shared" si="865"/>
        <v/>
      </c>
      <c r="CB904" s="16" t="str">
        <f t="shared" si="865"/>
        <v/>
      </c>
      <c r="CC904" s="16" t="str">
        <f t="shared" si="865"/>
        <v/>
      </c>
      <c r="CD904" s="16" t="str">
        <f t="shared" si="865"/>
        <v/>
      </c>
      <c r="CE904" s="16" t="str">
        <f t="shared" si="865"/>
        <v/>
      </c>
      <c r="CF904" s="16" t="str">
        <f t="shared" si="865"/>
        <v/>
      </c>
      <c r="CG904" s="16" t="str">
        <f t="shared" si="865"/>
        <v/>
      </c>
      <c r="CH904" s="66" t="str">
        <f t="shared" si="845"/>
        <v/>
      </c>
      <c r="CI904" s="42" t="str">
        <f t="shared" si="857"/>
        <v/>
      </c>
      <c r="CJ904" s="42" t="str">
        <f t="shared" si="858"/>
        <v/>
      </c>
      <c r="CK904" s="42" t="str">
        <f t="shared" si="859"/>
        <v/>
      </c>
      <c r="CL904" s="42" t="str">
        <f t="shared" si="860"/>
        <v/>
      </c>
      <c r="CM904" s="42" t="str">
        <f t="shared" si="861"/>
        <v/>
      </c>
      <c r="CN904" s="65">
        <f t="shared" si="847"/>
        <v>0</v>
      </c>
      <c r="CO904" s="73"/>
      <c r="CP904" s="41">
        <f t="shared" si="814"/>
        <v>0</v>
      </c>
      <c r="CQ904" s="39">
        <f t="shared" si="815"/>
        <v>0</v>
      </c>
      <c r="CR904" s="40">
        <f t="shared" si="816"/>
        <v>0</v>
      </c>
      <c r="CS904" s="134">
        <f t="shared" si="817"/>
        <v>0</v>
      </c>
      <c r="CT904" s="17"/>
      <c r="CU904" s="129"/>
      <c r="CV904" s="130">
        <f t="shared" si="848"/>
        <v>0</v>
      </c>
      <c r="CW904" s="134">
        <f t="shared" si="849"/>
        <v>0</v>
      </c>
      <c r="CX904" s="131">
        <f>+IF($I$7="SI",'INPUTS Y LISTAS'!$B$31,0)</f>
        <v>0</v>
      </c>
      <c r="CY904" s="132"/>
      <c r="CZ904" s="130">
        <f t="shared" si="850"/>
        <v>0</v>
      </c>
      <c r="DA904" s="134">
        <f t="shared" si="851"/>
        <v>0</v>
      </c>
      <c r="DB904" s="131">
        <f>+IF($I$7="SI",'INPUTS Y LISTAS'!$B$32,0)</f>
        <v>0</v>
      </c>
      <c r="DC904" s="132"/>
      <c r="DD904" s="130">
        <f t="shared" si="852"/>
        <v>0</v>
      </c>
      <c r="DE904" s="134">
        <f t="shared" si="853"/>
        <v>0</v>
      </c>
      <c r="DF904" s="131">
        <f>+IF($I$7="SI",'INPUTS Y LISTAS'!$B$33,0)</f>
        <v>0</v>
      </c>
      <c r="DG904" s="132"/>
      <c r="DH904" s="130">
        <f t="shared" si="854"/>
        <v>0</v>
      </c>
      <c r="DI904" s="134">
        <f t="shared" si="855"/>
        <v>0</v>
      </c>
      <c r="DJ904" s="136">
        <f t="shared" si="856"/>
        <v>0</v>
      </c>
    </row>
    <row r="905" spans="3:114" ht="15.75" hidden="1" outlineLevel="2" x14ac:dyDescent="0.2">
      <c r="C905" s="14">
        <f t="shared" si="863"/>
        <v>891</v>
      </c>
      <c r="D905" s="72"/>
      <c r="E905" s="69">
        <v>1</v>
      </c>
      <c r="F905" s="69"/>
      <c r="G905" s="70"/>
      <c r="H905" s="70"/>
      <c r="I905" s="70"/>
      <c r="J905" s="70"/>
      <c r="K905" s="70"/>
      <c r="L905" s="70"/>
      <c r="M905" s="70"/>
      <c r="N905" s="70"/>
      <c r="O905" s="70"/>
      <c r="P905" s="70"/>
      <c r="Q905" s="70"/>
      <c r="R905" s="70"/>
      <c r="S905" s="70"/>
      <c r="T905" s="70"/>
      <c r="U905" s="70"/>
      <c r="V905" s="70"/>
      <c r="W905" s="70"/>
      <c r="X905" s="70"/>
      <c r="Y905" s="71"/>
      <c r="Z905" s="87" t="s">
        <v>16</v>
      </c>
      <c r="AA905" s="15" t="str">
        <f>IF(G905="","",IF(Z905="SI",G905*(1+'INPUTS Y LISTAS'!$B$15),'Modelo Estadistico'!G905))</f>
        <v/>
      </c>
      <c r="AB905" s="15" t="str">
        <f>IF(H905="","",IF(Z905="SI",H905*(1+'INPUTS Y LISTAS'!$B$15),'Modelo Estadistico'!H905))</f>
        <v/>
      </c>
      <c r="AC905" s="15" t="str">
        <f>IF(I905="","",IF(Z905="SI",I905*(1+'INPUTS Y LISTAS'!$B$15),'Modelo Estadistico'!I905))</f>
        <v/>
      </c>
      <c r="AD905" s="15" t="str">
        <f>IF(J905="","",IF(Z905="SI",J905*(1+'INPUTS Y LISTAS'!$B$15),'Modelo Estadistico'!J905))</f>
        <v/>
      </c>
      <c r="AE905" s="15" t="str">
        <f>IF(K905="","",IF(Z905="SI",K905*(1+'INPUTS Y LISTAS'!$B$15),'Modelo Estadistico'!K905))</f>
        <v/>
      </c>
      <c r="AF905" s="15" t="str">
        <f>IF(L905="","",IF(Z905="SI",L905*(1+'INPUTS Y LISTAS'!$B$15),'Modelo Estadistico'!L905))</f>
        <v/>
      </c>
      <c r="AG905" s="15" t="str">
        <f>IF(M905="","",IF(Z905="SI",M905*(1+'INPUTS Y LISTAS'!$B$15),'Modelo Estadistico'!M905))</f>
        <v/>
      </c>
      <c r="AH905" s="15" t="str">
        <f>IF(N905="","",IF(Z905="SI",N905*(1+'INPUTS Y LISTAS'!$B$15),'Modelo Estadistico'!N905))</f>
        <v/>
      </c>
      <c r="AI905" s="15" t="str">
        <f>IF(O905="","",IF(Z905="SI",O905*(1+'INPUTS Y LISTAS'!$B$15),'Modelo Estadistico'!O905))</f>
        <v/>
      </c>
      <c r="AJ905" s="15" t="str">
        <f>IF(P905="","",IF(Z905="SI",P905*(1+'INPUTS Y LISTAS'!$B$15),'Modelo Estadistico'!P905))</f>
        <v/>
      </c>
      <c r="AK905" s="15" t="str">
        <f>IF(Q905="","",IF(Z905="SI",Q905*(1+'INPUTS Y LISTAS'!$B$15),'Modelo Estadistico'!Q905))</f>
        <v/>
      </c>
      <c r="AL905" s="15" t="str">
        <f>IF(R905="","",IF(Z905="SI",R905*(1+'INPUTS Y LISTAS'!$B$15),'Modelo Estadistico'!R905))</f>
        <v/>
      </c>
      <c r="AM905" s="15" t="str">
        <f>IF(S905="","",IF(Z905="SI",S905*(1+'INPUTS Y LISTAS'!$B$15),'Modelo Estadistico'!S905))</f>
        <v/>
      </c>
      <c r="AN905" s="15" t="str">
        <f>IF(T905="","",IF(Z905="SI",T905*(1+'INPUTS Y LISTAS'!$B$15),'Modelo Estadistico'!T905))</f>
        <v/>
      </c>
      <c r="AO905" s="15" t="str">
        <f>IF(U905="","",IF(Z905="SI",U905*(1+'INPUTS Y LISTAS'!$B$15),'Modelo Estadistico'!U905))</f>
        <v/>
      </c>
      <c r="AP905" s="15" t="str">
        <f>IF(V905="","",IF(Z905="SI",V905*(1+'INPUTS Y LISTAS'!$B$15),'Modelo Estadistico'!V905))</f>
        <v/>
      </c>
      <c r="AQ905" s="15" t="str">
        <f>IF(W905="","",IF(Z905="SI",W905*(1+'INPUTS Y LISTAS'!$B$15),'Modelo Estadistico'!W905))</f>
        <v/>
      </c>
      <c r="AR905" s="15" t="str">
        <f>IF(X905="","",IF(Z905="SI",X905*(1+'INPUTS Y LISTAS'!$B$15),'Modelo Estadistico'!X905))</f>
        <v/>
      </c>
      <c r="AS905" s="71"/>
      <c r="AT905" s="29" t="str">
        <f t="shared" si="810"/>
        <v/>
      </c>
      <c r="AU905" s="15" t="str">
        <f t="shared" si="811"/>
        <v/>
      </c>
      <c r="AV905" s="15" t="str">
        <f t="shared" si="812"/>
        <v/>
      </c>
      <c r="AW905" s="30" t="str">
        <f t="shared" si="813"/>
        <v/>
      </c>
      <c r="AX905" s="28" t="str">
        <f t="shared" si="846"/>
        <v/>
      </c>
      <c r="AY905" s="16" t="str">
        <f t="shared" si="818"/>
        <v/>
      </c>
      <c r="AZ905" s="16" t="str">
        <f t="shared" si="819"/>
        <v/>
      </c>
      <c r="BA905" s="16" t="str">
        <f t="shared" si="820"/>
        <v/>
      </c>
      <c r="BB905" s="16" t="str">
        <f t="shared" si="821"/>
        <v/>
      </c>
      <c r="BC905" s="16" t="str">
        <f t="shared" si="822"/>
        <v/>
      </c>
      <c r="BD905" s="16" t="str">
        <f t="shared" si="823"/>
        <v/>
      </c>
      <c r="BE905" s="16" t="str">
        <f t="shared" si="824"/>
        <v/>
      </c>
      <c r="BF905" s="16" t="str">
        <f t="shared" si="825"/>
        <v/>
      </c>
      <c r="BG905" s="16" t="str">
        <f t="shared" si="826"/>
        <v/>
      </c>
      <c r="BH905" s="16" t="str">
        <f t="shared" si="827"/>
        <v/>
      </c>
      <c r="BI905" s="16" t="str">
        <f t="shared" si="828"/>
        <v/>
      </c>
      <c r="BJ905" s="16" t="str">
        <f t="shared" si="829"/>
        <v/>
      </c>
      <c r="BK905" s="16" t="str">
        <f t="shared" si="830"/>
        <v/>
      </c>
      <c r="BL905" s="16" t="str">
        <f t="shared" si="831"/>
        <v/>
      </c>
      <c r="BM905" s="16"/>
      <c r="BN905" s="16" t="str">
        <f t="shared" si="832"/>
        <v/>
      </c>
      <c r="BO905" s="16" t="str">
        <f t="shared" si="833"/>
        <v/>
      </c>
      <c r="BP905" s="28" t="str">
        <f t="shared" si="834"/>
        <v/>
      </c>
      <c r="BQ905" s="16" t="str">
        <f t="shared" si="835"/>
        <v/>
      </c>
      <c r="BR905" s="16" t="str">
        <f t="shared" si="836"/>
        <v/>
      </c>
      <c r="BS905" s="16" t="str">
        <f t="shared" si="837"/>
        <v/>
      </c>
      <c r="BT905" s="16" t="str">
        <f t="shared" si="838"/>
        <v/>
      </c>
      <c r="BU905" s="16" t="str">
        <f t="shared" si="839"/>
        <v/>
      </c>
      <c r="BV905" s="16" t="str">
        <f t="shared" si="840"/>
        <v/>
      </c>
      <c r="BW905" s="16" t="str">
        <f t="shared" si="841"/>
        <v/>
      </c>
      <c r="BX905" s="16" t="str">
        <f t="shared" si="842"/>
        <v/>
      </c>
      <c r="BY905" s="16" t="str">
        <f t="shared" si="843"/>
        <v/>
      </c>
      <c r="BZ905" s="16" t="str">
        <f t="shared" si="865"/>
        <v/>
      </c>
      <c r="CA905" s="16" t="str">
        <f t="shared" si="865"/>
        <v/>
      </c>
      <c r="CB905" s="16" t="str">
        <f t="shared" si="865"/>
        <v/>
      </c>
      <c r="CC905" s="16" t="str">
        <f t="shared" si="865"/>
        <v/>
      </c>
      <c r="CD905" s="16" t="str">
        <f t="shared" si="865"/>
        <v/>
      </c>
      <c r="CE905" s="16" t="str">
        <f t="shared" si="865"/>
        <v/>
      </c>
      <c r="CF905" s="16" t="str">
        <f t="shared" si="865"/>
        <v/>
      </c>
      <c r="CG905" s="16" t="str">
        <f t="shared" si="865"/>
        <v/>
      </c>
      <c r="CH905" s="66" t="str">
        <f t="shared" si="845"/>
        <v/>
      </c>
      <c r="CI905" s="42" t="str">
        <f t="shared" si="857"/>
        <v/>
      </c>
      <c r="CJ905" s="42" t="str">
        <f t="shared" si="858"/>
        <v/>
      </c>
      <c r="CK905" s="42" t="str">
        <f t="shared" si="859"/>
        <v/>
      </c>
      <c r="CL905" s="42" t="str">
        <f t="shared" si="860"/>
        <v/>
      </c>
      <c r="CM905" s="42" t="str">
        <f t="shared" si="861"/>
        <v/>
      </c>
      <c r="CN905" s="65">
        <f t="shared" si="847"/>
        <v>0</v>
      </c>
      <c r="CO905" s="73"/>
      <c r="CP905" s="41">
        <f t="shared" si="814"/>
        <v>0</v>
      </c>
      <c r="CQ905" s="39">
        <f t="shared" si="815"/>
        <v>0</v>
      </c>
      <c r="CR905" s="40">
        <f t="shared" si="816"/>
        <v>0</v>
      </c>
      <c r="CS905" s="134">
        <f t="shared" si="817"/>
        <v>0</v>
      </c>
      <c r="CT905" s="17"/>
      <c r="CU905" s="129"/>
      <c r="CV905" s="130">
        <f t="shared" si="848"/>
        <v>0</v>
      </c>
      <c r="CW905" s="134">
        <f t="shared" si="849"/>
        <v>0</v>
      </c>
      <c r="CX905" s="131">
        <f>+IF($I$7="SI",'INPUTS Y LISTAS'!$B$31,0)</f>
        <v>0</v>
      </c>
      <c r="CY905" s="132"/>
      <c r="CZ905" s="130">
        <f t="shared" si="850"/>
        <v>0</v>
      </c>
      <c r="DA905" s="134">
        <f t="shared" si="851"/>
        <v>0</v>
      </c>
      <c r="DB905" s="131">
        <f>+IF($I$7="SI",'INPUTS Y LISTAS'!$B$32,0)</f>
        <v>0</v>
      </c>
      <c r="DC905" s="132"/>
      <c r="DD905" s="130">
        <f t="shared" si="852"/>
        <v>0</v>
      </c>
      <c r="DE905" s="134">
        <f t="shared" si="853"/>
        <v>0</v>
      </c>
      <c r="DF905" s="131">
        <f>+IF($I$7="SI",'INPUTS Y LISTAS'!$B$33,0)</f>
        <v>0</v>
      </c>
      <c r="DG905" s="132"/>
      <c r="DH905" s="130">
        <f t="shared" si="854"/>
        <v>0</v>
      </c>
      <c r="DI905" s="134">
        <f t="shared" si="855"/>
        <v>0</v>
      </c>
      <c r="DJ905" s="136">
        <f t="shared" si="856"/>
        <v>0</v>
      </c>
    </row>
    <row r="906" spans="3:114" ht="15.75" hidden="1" outlineLevel="2" x14ac:dyDescent="0.2">
      <c r="C906" s="14">
        <f t="shared" si="863"/>
        <v>892</v>
      </c>
      <c r="D906" s="72"/>
      <c r="E906" s="69">
        <v>1</v>
      </c>
      <c r="F906" s="69"/>
      <c r="G906" s="70"/>
      <c r="H906" s="70"/>
      <c r="I906" s="70"/>
      <c r="J906" s="70"/>
      <c r="K906" s="70"/>
      <c r="L906" s="70"/>
      <c r="M906" s="70"/>
      <c r="N906" s="70"/>
      <c r="O906" s="70"/>
      <c r="P906" s="70"/>
      <c r="Q906" s="70"/>
      <c r="R906" s="70"/>
      <c r="S906" s="70"/>
      <c r="T906" s="70"/>
      <c r="U906" s="70"/>
      <c r="V906" s="70"/>
      <c r="W906" s="70"/>
      <c r="X906" s="70"/>
      <c r="Y906" s="71"/>
      <c r="Z906" s="87" t="s">
        <v>16</v>
      </c>
      <c r="AA906" s="15" t="str">
        <f>IF(G906="","",IF(Z906="SI",G906*(1+'INPUTS Y LISTAS'!$B$15),'Modelo Estadistico'!G906))</f>
        <v/>
      </c>
      <c r="AB906" s="15" t="str">
        <f>IF(H906="","",IF(Z906="SI",H906*(1+'INPUTS Y LISTAS'!$B$15),'Modelo Estadistico'!H906))</f>
        <v/>
      </c>
      <c r="AC906" s="15" t="str">
        <f>IF(I906="","",IF(Z906="SI",I906*(1+'INPUTS Y LISTAS'!$B$15),'Modelo Estadistico'!I906))</f>
        <v/>
      </c>
      <c r="AD906" s="15" t="str">
        <f>IF(J906="","",IF(Z906="SI",J906*(1+'INPUTS Y LISTAS'!$B$15),'Modelo Estadistico'!J906))</f>
        <v/>
      </c>
      <c r="AE906" s="15" t="str">
        <f>IF(K906="","",IF(Z906="SI",K906*(1+'INPUTS Y LISTAS'!$B$15),'Modelo Estadistico'!K906))</f>
        <v/>
      </c>
      <c r="AF906" s="15" t="str">
        <f>IF(L906="","",IF(Z906="SI",L906*(1+'INPUTS Y LISTAS'!$B$15),'Modelo Estadistico'!L906))</f>
        <v/>
      </c>
      <c r="AG906" s="15" t="str">
        <f>IF(M906="","",IF(Z906="SI",M906*(1+'INPUTS Y LISTAS'!$B$15),'Modelo Estadistico'!M906))</f>
        <v/>
      </c>
      <c r="AH906" s="15" t="str">
        <f>IF(N906="","",IF(Z906="SI",N906*(1+'INPUTS Y LISTAS'!$B$15),'Modelo Estadistico'!N906))</f>
        <v/>
      </c>
      <c r="AI906" s="15" t="str">
        <f>IF(O906="","",IF(Z906="SI",O906*(1+'INPUTS Y LISTAS'!$B$15),'Modelo Estadistico'!O906))</f>
        <v/>
      </c>
      <c r="AJ906" s="15" t="str">
        <f>IF(P906="","",IF(Z906="SI",P906*(1+'INPUTS Y LISTAS'!$B$15),'Modelo Estadistico'!P906))</f>
        <v/>
      </c>
      <c r="AK906" s="15" t="str">
        <f>IF(Q906="","",IF(Z906="SI",Q906*(1+'INPUTS Y LISTAS'!$B$15),'Modelo Estadistico'!Q906))</f>
        <v/>
      </c>
      <c r="AL906" s="15" t="str">
        <f>IF(R906="","",IF(Z906="SI",R906*(1+'INPUTS Y LISTAS'!$B$15),'Modelo Estadistico'!R906))</f>
        <v/>
      </c>
      <c r="AM906" s="15" t="str">
        <f>IF(S906="","",IF(Z906="SI",S906*(1+'INPUTS Y LISTAS'!$B$15),'Modelo Estadistico'!S906))</f>
        <v/>
      </c>
      <c r="AN906" s="15" t="str">
        <f>IF(T906="","",IF(Z906="SI",T906*(1+'INPUTS Y LISTAS'!$B$15),'Modelo Estadistico'!T906))</f>
        <v/>
      </c>
      <c r="AO906" s="15" t="str">
        <f>IF(U906="","",IF(Z906="SI",U906*(1+'INPUTS Y LISTAS'!$B$15),'Modelo Estadistico'!U906))</f>
        <v/>
      </c>
      <c r="AP906" s="15" t="str">
        <f>IF(V906="","",IF(Z906="SI",V906*(1+'INPUTS Y LISTAS'!$B$15),'Modelo Estadistico'!V906))</f>
        <v/>
      </c>
      <c r="AQ906" s="15" t="str">
        <f>IF(W906="","",IF(Z906="SI",W906*(1+'INPUTS Y LISTAS'!$B$15),'Modelo Estadistico'!W906))</f>
        <v/>
      </c>
      <c r="AR906" s="15" t="str">
        <f>IF(X906="","",IF(Z906="SI",X906*(1+'INPUTS Y LISTAS'!$B$15),'Modelo Estadistico'!X906))</f>
        <v/>
      </c>
      <c r="AS906" s="71"/>
      <c r="AT906" s="29" t="str">
        <f t="shared" si="810"/>
        <v/>
      </c>
      <c r="AU906" s="15" t="str">
        <f t="shared" si="811"/>
        <v/>
      </c>
      <c r="AV906" s="15" t="str">
        <f t="shared" si="812"/>
        <v/>
      </c>
      <c r="AW906" s="30" t="str">
        <f t="shared" si="813"/>
        <v/>
      </c>
      <c r="AX906" s="28" t="str">
        <f t="shared" si="846"/>
        <v/>
      </c>
      <c r="AY906" s="16" t="str">
        <f t="shared" si="818"/>
        <v/>
      </c>
      <c r="AZ906" s="16" t="str">
        <f t="shared" si="819"/>
        <v/>
      </c>
      <c r="BA906" s="16" t="str">
        <f t="shared" si="820"/>
        <v/>
      </c>
      <c r="BB906" s="16" t="str">
        <f t="shared" si="821"/>
        <v/>
      </c>
      <c r="BC906" s="16" t="str">
        <f t="shared" si="822"/>
        <v/>
      </c>
      <c r="BD906" s="16" t="str">
        <f t="shared" si="823"/>
        <v/>
      </c>
      <c r="BE906" s="16" t="str">
        <f t="shared" si="824"/>
        <v/>
      </c>
      <c r="BF906" s="16" t="str">
        <f t="shared" si="825"/>
        <v/>
      </c>
      <c r="BG906" s="16" t="str">
        <f t="shared" si="826"/>
        <v/>
      </c>
      <c r="BH906" s="16" t="str">
        <f t="shared" si="827"/>
        <v/>
      </c>
      <c r="BI906" s="16" t="str">
        <f t="shared" si="828"/>
        <v/>
      </c>
      <c r="BJ906" s="16" t="str">
        <f t="shared" si="829"/>
        <v/>
      </c>
      <c r="BK906" s="16" t="str">
        <f t="shared" si="830"/>
        <v/>
      </c>
      <c r="BL906" s="16" t="str">
        <f t="shared" si="831"/>
        <v/>
      </c>
      <c r="BM906" s="16"/>
      <c r="BN906" s="16" t="str">
        <f t="shared" si="832"/>
        <v/>
      </c>
      <c r="BO906" s="16" t="str">
        <f t="shared" si="833"/>
        <v/>
      </c>
      <c r="BP906" s="28" t="str">
        <f t="shared" si="834"/>
        <v/>
      </c>
      <c r="BQ906" s="16" t="str">
        <f t="shared" si="835"/>
        <v/>
      </c>
      <c r="BR906" s="16" t="str">
        <f t="shared" si="836"/>
        <v/>
      </c>
      <c r="BS906" s="16" t="str">
        <f t="shared" si="837"/>
        <v/>
      </c>
      <c r="BT906" s="16" t="str">
        <f t="shared" si="838"/>
        <v/>
      </c>
      <c r="BU906" s="16" t="str">
        <f t="shared" si="839"/>
        <v/>
      </c>
      <c r="BV906" s="16" t="str">
        <f t="shared" si="840"/>
        <v/>
      </c>
      <c r="BW906" s="16" t="str">
        <f t="shared" si="841"/>
        <v/>
      </c>
      <c r="BX906" s="16" t="str">
        <f t="shared" si="842"/>
        <v/>
      </c>
      <c r="BY906" s="16" t="str">
        <f t="shared" si="843"/>
        <v/>
      </c>
      <c r="BZ906" s="16" t="str">
        <f t="shared" si="865"/>
        <v/>
      </c>
      <c r="CA906" s="16" t="str">
        <f t="shared" si="865"/>
        <v/>
      </c>
      <c r="CB906" s="16" t="str">
        <f t="shared" si="865"/>
        <v/>
      </c>
      <c r="CC906" s="16" t="str">
        <f t="shared" si="865"/>
        <v/>
      </c>
      <c r="CD906" s="16" t="str">
        <f t="shared" si="865"/>
        <v/>
      </c>
      <c r="CE906" s="16" t="str">
        <f t="shared" si="865"/>
        <v/>
      </c>
      <c r="CF906" s="16" t="str">
        <f t="shared" si="865"/>
        <v/>
      </c>
      <c r="CG906" s="16" t="str">
        <f t="shared" si="865"/>
        <v/>
      </c>
      <c r="CH906" s="66" t="str">
        <f t="shared" si="845"/>
        <v/>
      </c>
      <c r="CI906" s="42" t="str">
        <f t="shared" si="857"/>
        <v/>
      </c>
      <c r="CJ906" s="42" t="str">
        <f t="shared" si="858"/>
        <v/>
      </c>
      <c r="CK906" s="42" t="str">
        <f t="shared" si="859"/>
        <v/>
      </c>
      <c r="CL906" s="42" t="str">
        <f t="shared" si="860"/>
        <v/>
      </c>
      <c r="CM906" s="42" t="str">
        <f t="shared" si="861"/>
        <v/>
      </c>
      <c r="CN906" s="65">
        <f t="shared" si="847"/>
        <v>0</v>
      </c>
      <c r="CO906" s="73"/>
      <c r="CP906" s="41">
        <f t="shared" si="814"/>
        <v>0</v>
      </c>
      <c r="CQ906" s="39">
        <f t="shared" si="815"/>
        <v>0</v>
      </c>
      <c r="CR906" s="40">
        <f t="shared" si="816"/>
        <v>0</v>
      </c>
      <c r="CS906" s="134">
        <f t="shared" si="817"/>
        <v>0</v>
      </c>
      <c r="CT906" s="17"/>
      <c r="CU906" s="129"/>
      <c r="CV906" s="130">
        <f t="shared" si="848"/>
        <v>0</v>
      </c>
      <c r="CW906" s="134">
        <f t="shared" si="849"/>
        <v>0</v>
      </c>
      <c r="CX906" s="131">
        <f>+IF($I$7="SI",'INPUTS Y LISTAS'!$B$31,0)</f>
        <v>0</v>
      </c>
      <c r="CY906" s="132"/>
      <c r="CZ906" s="130">
        <f t="shared" si="850"/>
        <v>0</v>
      </c>
      <c r="DA906" s="134">
        <f t="shared" si="851"/>
        <v>0</v>
      </c>
      <c r="DB906" s="131">
        <f>+IF($I$7="SI",'INPUTS Y LISTAS'!$B$32,0)</f>
        <v>0</v>
      </c>
      <c r="DC906" s="132"/>
      <c r="DD906" s="130">
        <f t="shared" si="852"/>
        <v>0</v>
      </c>
      <c r="DE906" s="134">
        <f t="shared" si="853"/>
        <v>0</v>
      </c>
      <c r="DF906" s="131">
        <f>+IF($I$7="SI",'INPUTS Y LISTAS'!$B$33,0)</f>
        <v>0</v>
      </c>
      <c r="DG906" s="132"/>
      <c r="DH906" s="130">
        <f t="shared" si="854"/>
        <v>0</v>
      </c>
      <c r="DI906" s="134">
        <f t="shared" si="855"/>
        <v>0</v>
      </c>
      <c r="DJ906" s="136">
        <f t="shared" si="856"/>
        <v>0</v>
      </c>
    </row>
    <row r="907" spans="3:114" ht="15.75" hidden="1" outlineLevel="2" x14ac:dyDescent="0.2">
      <c r="C907" s="14">
        <f t="shared" si="863"/>
        <v>893</v>
      </c>
      <c r="D907" s="72"/>
      <c r="E907" s="69">
        <v>1</v>
      </c>
      <c r="F907" s="69"/>
      <c r="G907" s="70"/>
      <c r="H907" s="70"/>
      <c r="I907" s="70"/>
      <c r="J907" s="70"/>
      <c r="K907" s="70"/>
      <c r="L907" s="70"/>
      <c r="M907" s="70"/>
      <c r="N907" s="70"/>
      <c r="O907" s="70"/>
      <c r="P907" s="70"/>
      <c r="Q907" s="70"/>
      <c r="R907" s="70"/>
      <c r="S907" s="70"/>
      <c r="T907" s="70"/>
      <c r="U907" s="70"/>
      <c r="V907" s="70"/>
      <c r="W907" s="70"/>
      <c r="X907" s="70"/>
      <c r="Y907" s="71"/>
      <c r="Z907" s="87" t="s">
        <v>16</v>
      </c>
      <c r="AA907" s="15" t="str">
        <f>IF(G907="","",IF(Z907="SI",G907*(1+'INPUTS Y LISTAS'!$B$15),'Modelo Estadistico'!G907))</f>
        <v/>
      </c>
      <c r="AB907" s="15" t="str">
        <f>IF(H907="","",IF(Z907="SI",H907*(1+'INPUTS Y LISTAS'!$B$15),'Modelo Estadistico'!H907))</f>
        <v/>
      </c>
      <c r="AC907" s="15" t="str">
        <f>IF(I907="","",IF(Z907="SI",I907*(1+'INPUTS Y LISTAS'!$B$15),'Modelo Estadistico'!I907))</f>
        <v/>
      </c>
      <c r="AD907" s="15" t="str">
        <f>IF(J907="","",IF(Z907="SI",J907*(1+'INPUTS Y LISTAS'!$B$15),'Modelo Estadistico'!J907))</f>
        <v/>
      </c>
      <c r="AE907" s="15" t="str">
        <f>IF(K907="","",IF(Z907="SI",K907*(1+'INPUTS Y LISTAS'!$B$15),'Modelo Estadistico'!K907))</f>
        <v/>
      </c>
      <c r="AF907" s="15" t="str">
        <f>IF(L907="","",IF(Z907="SI",L907*(1+'INPUTS Y LISTAS'!$B$15),'Modelo Estadistico'!L907))</f>
        <v/>
      </c>
      <c r="AG907" s="15" t="str">
        <f>IF(M907="","",IF(Z907="SI",M907*(1+'INPUTS Y LISTAS'!$B$15),'Modelo Estadistico'!M907))</f>
        <v/>
      </c>
      <c r="AH907" s="15" t="str">
        <f>IF(N907="","",IF(Z907="SI",N907*(1+'INPUTS Y LISTAS'!$B$15),'Modelo Estadistico'!N907))</f>
        <v/>
      </c>
      <c r="AI907" s="15" t="str">
        <f>IF(O907="","",IF(Z907="SI",O907*(1+'INPUTS Y LISTAS'!$B$15),'Modelo Estadistico'!O907))</f>
        <v/>
      </c>
      <c r="AJ907" s="15" t="str">
        <f>IF(P907="","",IF(Z907="SI",P907*(1+'INPUTS Y LISTAS'!$B$15),'Modelo Estadistico'!P907))</f>
        <v/>
      </c>
      <c r="AK907" s="15" t="str">
        <f>IF(Q907="","",IF(Z907="SI",Q907*(1+'INPUTS Y LISTAS'!$B$15),'Modelo Estadistico'!Q907))</f>
        <v/>
      </c>
      <c r="AL907" s="15" t="str">
        <f>IF(R907="","",IF(Z907="SI",R907*(1+'INPUTS Y LISTAS'!$B$15),'Modelo Estadistico'!R907))</f>
        <v/>
      </c>
      <c r="AM907" s="15" t="str">
        <f>IF(S907="","",IF(Z907="SI",S907*(1+'INPUTS Y LISTAS'!$B$15),'Modelo Estadistico'!S907))</f>
        <v/>
      </c>
      <c r="AN907" s="15" t="str">
        <f>IF(T907="","",IF(Z907="SI",T907*(1+'INPUTS Y LISTAS'!$B$15),'Modelo Estadistico'!T907))</f>
        <v/>
      </c>
      <c r="AO907" s="15" t="str">
        <f>IF(U907="","",IF(Z907="SI",U907*(1+'INPUTS Y LISTAS'!$B$15),'Modelo Estadistico'!U907))</f>
        <v/>
      </c>
      <c r="AP907" s="15" t="str">
        <f>IF(V907="","",IF(Z907="SI",V907*(1+'INPUTS Y LISTAS'!$B$15),'Modelo Estadistico'!V907))</f>
        <v/>
      </c>
      <c r="AQ907" s="15" t="str">
        <f>IF(W907="","",IF(Z907="SI",W907*(1+'INPUTS Y LISTAS'!$B$15),'Modelo Estadistico'!W907))</f>
        <v/>
      </c>
      <c r="AR907" s="15" t="str">
        <f>IF(X907="","",IF(Z907="SI",X907*(1+'INPUTS Y LISTAS'!$B$15),'Modelo Estadistico'!X907))</f>
        <v/>
      </c>
      <c r="AS907" s="71"/>
      <c r="AT907" s="29" t="str">
        <f t="shared" ref="AT907:AT970" si="866">IFERROR(AVERAGE(AA907:AR907),"")</f>
        <v/>
      </c>
      <c r="AU907" s="15" t="str">
        <f t="shared" ref="AU907:AU970" si="867">IFERROR(STDEV(AA907:AR907),"")</f>
        <v/>
      </c>
      <c r="AV907" s="15" t="str">
        <f t="shared" ref="AV907:AV970" si="868">IFERROR(AT907-AU907,"")</f>
        <v/>
      </c>
      <c r="AW907" s="30" t="str">
        <f t="shared" ref="AW907:AW970" si="869">IFERROR(+AT907+AU907,"")</f>
        <v/>
      </c>
      <c r="AX907" s="28" t="str">
        <f t="shared" si="846"/>
        <v/>
      </c>
      <c r="AY907" s="16" t="str">
        <f t="shared" si="818"/>
        <v/>
      </c>
      <c r="AZ907" s="16" t="str">
        <f t="shared" si="819"/>
        <v/>
      </c>
      <c r="BA907" s="16" t="str">
        <f t="shared" si="820"/>
        <v/>
      </c>
      <c r="BB907" s="16" t="str">
        <f t="shared" si="821"/>
        <v/>
      </c>
      <c r="BC907" s="16" t="str">
        <f t="shared" si="822"/>
        <v/>
      </c>
      <c r="BD907" s="16" t="str">
        <f t="shared" si="823"/>
        <v/>
      </c>
      <c r="BE907" s="16" t="str">
        <f t="shared" si="824"/>
        <v/>
      </c>
      <c r="BF907" s="16" t="str">
        <f t="shared" si="825"/>
        <v/>
      </c>
      <c r="BG907" s="16" t="str">
        <f t="shared" si="826"/>
        <v/>
      </c>
      <c r="BH907" s="16" t="str">
        <f t="shared" si="827"/>
        <v/>
      </c>
      <c r="BI907" s="16" t="str">
        <f t="shared" si="828"/>
        <v/>
      </c>
      <c r="BJ907" s="16" t="str">
        <f t="shared" si="829"/>
        <v/>
      </c>
      <c r="BK907" s="16" t="str">
        <f t="shared" si="830"/>
        <v/>
      </c>
      <c r="BL907" s="16" t="str">
        <f t="shared" si="831"/>
        <v/>
      </c>
      <c r="BM907" s="16"/>
      <c r="BN907" s="16" t="str">
        <f t="shared" si="832"/>
        <v/>
      </c>
      <c r="BO907" s="16" t="str">
        <f t="shared" si="833"/>
        <v/>
      </c>
      <c r="BP907" s="28" t="str">
        <f t="shared" si="834"/>
        <v/>
      </c>
      <c r="BQ907" s="16" t="str">
        <f t="shared" si="835"/>
        <v/>
      </c>
      <c r="BR907" s="16" t="str">
        <f t="shared" si="836"/>
        <v/>
      </c>
      <c r="BS907" s="16" t="str">
        <f t="shared" si="837"/>
        <v/>
      </c>
      <c r="BT907" s="16" t="str">
        <f t="shared" si="838"/>
        <v/>
      </c>
      <c r="BU907" s="16" t="str">
        <f t="shared" si="839"/>
        <v/>
      </c>
      <c r="BV907" s="16" t="str">
        <f t="shared" si="840"/>
        <v/>
      </c>
      <c r="BW907" s="16" t="str">
        <f t="shared" si="841"/>
        <v/>
      </c>
      <c r="BX907" s="16" t="str">
        <f t="shared" si="842"/>
        <v/>
      </c>
      <c r="BY907" s="16" t="str">
        <f t="shared" si="843"/>
        <v/>
      </c>
      <c r="BZ907" s="16" t="str">
        <f t="shared" si="865"/>
        <v/>
      </c>
      <c r="CA907" s="16" t="str">
        <f t="shared" si="865"/>
        <v/>
      </c>
      <c r="CB907" s="16" t="str">
        <f t="shared" si="865"/>
        <v/>
      </c>
      <c r="CC907" s="16" t="str">
        <f t="shared" si="865"/>
        <v/>
      </c>
      <c r="CD907" s="16" t="str">
        <f t="shared" si="865"/>
        <v/>
      </c>
      <c r="CE907" s="16" t="str">
        <f t="shared" si="865"/>
        <v/>
      </c>
      <c r="CF907" s="16" t="str">
        <f t="shared" si="865"/>
        <v/>
      </c>
      <c r="CG907" s="16" t="str">
        <f t="shared" si="865"/>
        <v/>
      </c>
      <c r="CH907" s="66" t="str">
        <f t="shared" si="845"/>
        <v/>
      </c>
      <c r="CI907" s="42" t="str">
        <f t="shared" si="857"/>
        <v/>
      </c>
      <c r="CJ907" s="42" t="str">
        <f t="shared" si="858"/>
        <v/>
      </c>
      <c r="CK907" s="42" t="str">
        <f t="shared" si="859"/>
        <v/>
      </c>
      <c r="CL907" s="42" t="str">
        <f t="shared" si="860"/>
        <v/>
      </c>
      <c r="CM907" s="42" t="str">
        <f t="shared" si="861"/>
        <v/>
      </c>
      <c r="CN907" s="65">
        <f t="shared" si="847"/>
        <v>0</v>
      </c>
      <c r="CO907" s="73"/>
      <c r="CP907" s="41">
        <f t="shared" ref="CP907:CP970" si="870">+CO907-CN907</f>
        <v>0</v>
      </c>
      <c r="CQ907" s="39">
        <f t="shared" ref="CQ907:CQ970" si="871">+CN907*$E907</f>
        <v>0</v>
      </c>
      <c r="CR907" s="40">
        <f t="shared" ref="CR907:CR970" si="872">+CO907*$E907</f>
        <v>0</v>
      </c>
      <c r="CS907" s="134">
        <f t="shared" ref="CS907:CS970" si="873">+CR907-CQ907</f>
        <v>0</v>
      </c>
      <c r="CT907" s="17"/>
      <c r="CU907" s="129"/>
      <c r="CV907" s="130">
        <f t="shared" si="848"/>
        <v>0</v>
      </c>
      <c r="CW907" s="134">
        <f t="shared" si="849"/>
        <v>0</v>
      </c>
      <c r="CX907" s="131">
        <f>+IF($I$7="SI",'INPUTS Y LISTAS'!$B$31,0)</f>
        <v>0</v>
      </c>
      <c r="CY907" s="132"/>
      <c r="CZ907" s="130">
        <f t="shared" si="850"/>
        <v>0</v>
      </c>
      <c r="DA907" s="134">
        <f t="shared" si="851"/>
        <v>0</v>
      </c>
      <c r="DB907" s="131">
        <f>+IF($I$7="SI",'INPUTS Y LISTAS'!$B$32,0)</f>
        <v>0</v>
      </c>
      <c r="DC907" s="132"/>
      <c r="DD907" s="130">
        <f t="shared" si="852"/>
        <v>0</v>
      </c>
      <c r="DE907" s="134">
        <f t="shared" si="853"/>
        <v>0</v>
      </c>
      <c r="DF907" s="131">
        <f>+IF($I$7="SI",'INPUTS Y LISTAS'!$B$33,0)</f>
        <v>0</v>
      </c>
      <c r="DG907" s="132"/>
      <c r="DH907" s="130">
        <f t="shared" si="854"/>
        <v>0</v>
      </c>
      <c r="DI907" s="134">
        <f t="shared" si="855"/>
        <v>0</v>
      </c>
      <c r="DJ907" s="136">
        <f t="shared" si="856"/>
        <v>0</v>
      </c>
    </row>
    <row r="908" spans="3:114" ht="15.75" hidden="1" outlineLevel="2" x14ac:dyDescent="0.2">
      <c r="C908" s="14">
        <f t="shared" si="863"/>
        <v>894</v>
      </c>
      <c r="D908" s="72"/>
      <c r="E908" s="69">
        <v>1</v>
      </c>
      <c r="F908" s="69"/>
      <c r="G908" s="70"/>
      <c r="H908" s="70"/>
      <c r="I908" s="70"/>
      <c r="J908" s="70"/>
      <c r="K908" s="70"/>
      <c r="L908" s="70"/>
      <c r="M908" s="70"/>
      <c r="N908" s="70"/>
      <c r="O908" s="70"/>
      <c r="P908" s="70"/>
      <c r="Q908" s="70"/>
      <c r="R908" s="70"/>
      <c r="S908" s="70"/>
      <c r="T908" s="70"/>
      <c r="U908" s="70"/>
      <c r="V908" s="70"/>
      <c r="W908" s="70"/>
      <c r="X908" s="70"/>
      <c r="Y908" s="71"/>
      <c r="Z908" s="87" t="s">
        <v>16</v>
      </c>
      <c r="AA908" s="15" t="str">
        <f>IF(G908="","",IF(Z908="SI",G908*(1+'INPUTS Y LISTAS'!$B$15),'Modelo Estadistico'!G908))</f>
        <v/>
      </c>
      <c r="AB908" s="15" t="str">
        <f>IF(H908="","",IF(Z908="SI",H908*(1+'INPUTS Y LISTAS'!$B$15),'Modelo Estadistico'!H908))</f>
        <v/>
      </c>
      <c r="AC908" s="15" t="str">
        <f>IF(I908="","",IF(Z908="SI",I908*(1+'INPUTS Y LISTAS'!$B$15),'Modelo Estadistico'!I908))</f>
        <v/>
      </c>
      <c r="AD908" s="15" t="str">
        <f>IF(J908="","",IF(Z908="SI",J908*(1+'INPUTS Y LISTAS'!$B$15),'Modelo Estadistico'!J908))</f>
        <v/>
      </c>
      <c r="AE908" s="15" t="str">
        <f>IF(K908="","",IF(Z908="SI",K908*(1+'INPUTS Y LISTAS'!$B$15),'Modelo Estadistico'!K908))</f>
        <v/>
      </c>
      <c r="AF908" s="15" t="str">
        <f>IF(L908="","",IF(Z908="SI",L908*(1+'INPUTS Y LISTAS'!$B$15),'Modelo Estadistico'!L908))</f>
        <v/>
      </c>
      <c r="AG908" s="15" t="str">
        <f>IF(M908="","",IF(Z908="SI",M908*(1+'INPUTS Y LISTAS'!$B$15),'Modelo Estadistico'!M908))</f>
        <v/>
      </c>
      <c r="AH908" s="15" t="str">
        <f>IF(N908="","",IF(Z908="SI",N908*(1+'INPUTS Y LISTAS'!$B$15),'Modelo Estadistico'!N908))</f>
        <v/>
      </c>
      <c r="AI908" s="15" t="str">
        <f>IF(O908="","",IF(Z908="SI",O908*(1+'INPUTS Y LISTAS'!$B$15),'Modelo Estadistico'!O908))</f>
        <v/>
      </c>
      <c r="AJ908" s="15" t="str">
        <f>IF(P908="","",IF(Z908="SI",P908*(1+'INPUTS Y LISTAS'!$B$15),'Modelo Estadistico'!P908))</f>
        <v/>
      </c>
      <c r="AK908" s="15" t="str">
        <f>IF(Q908="","",IF(Z908="SI",Q908*(1+'INPUTS Y LISTAS'!$B$15),'Modelo Estadistico'!Q908))</f>
        <v/>
      </c>
      <c r="AL908" s="15" t="str">
        <f>IF(R908="","",IF(Z908="SI",R908*(1+'INPUTS Y LISTAS'!$B$15),'Modelo Estadistico'!R908))</f>
        <v/>
      </c>
      <c r="AM908" s="15" t="str">
        <f>IF(S908="","",IF(Z908="SI",S908*(1+'INPUTS Y LISTAS'!$B$15),'Modelo Estadistico'!S908))</f>
        <v/>
      </c>
      <c r="AN908" s="15" t="str">
        <f>IF(T908="","",IF(Z908="SI",T908*(1+'INPUTS Y LISTAS'!$B$15),'Modelo Estadistico'!T908))</f>
        <v/>
      </c>
      <c r="AO908" s="15" t="str">
        <f>IF(U908="","",IF(Z908="SI",U908*(1+'INPUTS Y LISTAS'!$B$15),'Modelo Estadistico'!U908))</f>
        <v/>
      </c>
      <c r="AP908" s="15" t="str">
        <f>IF(V908="","",IF(Z908="SI",V908*(1+'INPUTS Y LISTAS'!$B$15),'Modelo Estadistico'!V908))</f>
        <v/>
      </c>
      <c r="AQ908" s="15" t="str">
        <f>IF(W908="","",IF(Z908="SI",W908*(1+'INPUTS Y LISTAS'!$B$15),'Modelo Estadistico'!W908))</f>
        <v/>
      </c>
      <c r="AR908" s="15" t="str">
        <f>IF(X908="","",IF(Z908="SI",X908*(1+'INPUTS Y LISTAS'!$B$15),'Modelo Estadistico'!X908))</f>
        <v/>
      </c>
      <c r="AS908" s="71"/>
      <c r="AT908" s="29" t="str">
        <f t="shared" si="866"/>
        <v/>
      </c>
      <c r="AU908" s="15" t="str">
        <f t="shared" si="867"/>
        <v/>
      </c>
      <c r="AV908" s="15" t="str">
        <f t="shared" si="868"/>
        <v/>
      </c>
      <c r="AW908" s="30" t="str">
        <f t="shared" si="869"/>
        <v/>
      </c>
      <c r="AX908" s="28" t="str">
        <f t="shared" si="846"/>
        <v/>
      </c>
      <c r="AY908" s="16" t="str">
        <f t="shared" si="818"/>
        <v/>
      </c>
      <c r="AZ908" s="16" t="str">
        <f t="shared" si="819"/>
        <v/>
      </c>
      <c r="BA908" s="16" t="str">
        <f t="shared" si="820"/>
        <v/>
      </c>
      <c r="BB908" s="16" t="str">
        <f t="shared" si="821"/>
        <v/>
      </c>
      <c r="BC908" s="16" t="str">
        <f t="shared" si="822"/>
        <v/>
      </c>
      <c r="BD908" s="16" t="str">
        <f t="shared" si="823"/>
        <v/>
      </c>
      <c r="BE908" s="16" t="str">
        <f t="shared" si="824"/>
        <v/>
      </c>
      <c r="BF908" s="16" t="str">
        <f t="shared" si="825"/>
        <v/>
      </c>
      <c r="BG908" s="16" t="str">
        <f t="shared" si="826"/>
        <v/>
      </c>
      <c r="BH908" s="16" t="str">
        <f t="shared" si="827"/>
        <v/>
      </c>
      <c r="BI908" s="16" t="str">
        <f t="shared" si="828"/>
        <v/>
      </c>
      <c r="BJ908" s="16" t="str">
        <f t="shared" si="829"/>
        <v/>
      </c>
      <c r="BK908" s="16" t="str">
        <f t="shared" si="830"/>
        <v/>
      </c>
      <c r="BL908" s="16" t="str">
        <f t="shared" si="831"/>
        <v/>
      </c>
      <c r="BM908" s="16"/>
      <c r="BN908" s="16" t="str">
        <f t="shared" si="832"/>
        <v/>
      </c>
      <c r="BO908" s="16" t="str">
        <f t="shared" si="833"/>
        <v/>
      </c>
      <c r="BP908" s="28" t="str">
        <f t="shared" si="834"/>
        <v/>
      </c>
      <c r="BQ908" s="16" t="str">
        <f t="shared" si="835"/>
        <v/>
      </c>
      <c r="BR908" s="16" t="str">
        <f t="shared" si="836"/>
        <v/>
      </c>
      <c r="BS908" s="16" t="str">
        <f t="shared" si="837"/>
        <v/>
      </c>
      <c r="BT908" s="16" t="str">
        <f t="shared" si="838"/>
        <v/>
      </c>
      <c r="BU908" s="16" t="str">
        <f t="shared" si="839"/>
        <v/>
      </c>
      <c r="BV908" s="16" t="str">
        <f t="shared" si="840"/>
        <v/>
      </c>
      <c r="BW908" s="16" t="str">
        <f t="shared" si="841"/>
        <v/>
      </c>
      <c r="BX908" s="16" t="str">
        <f t="shared" si="842"/>
        <v/>
      </c>
      <c r="BY908" s="16" t="str">
        <f t="shared" si="843"/>
        <v/>
      </c>
      <c r="BZ908" s="16" t="str">
        <f t="shared" si="865"/>
        <v/>
      </c>
      <c r="CA908" s="16" t="str">
        <f t="shared" si="865"/>
        <v/>
      </c>
      <c r="CB908" s="16" t="str">
        <f t="shared" si="865"/>
        <v/>
      </c>
      <c r="CC908" s="16" t="str">
        <f t="shared" si="865"/>
        <v/>
      </c>
      <c r="CD908" s="16" t="str">
        <f t="shared" si="865"/>
        <v/>
      </c>
      <c r="CE908" s="16" t="str">
        <f t="shared" si="865"/>
        <v/>
      </c>
      <c r="CF908" s="16" t="str">
        <f t="shared" si="865"/>
        <v/>
      </c>
      <c r="CG908" s="16" t="str">
        <f t="shared" si="865"/>
        <v/>
      </c>
      <c r="CH908" s="66" t="str">
        <f t="shared" si="845"/>
        <v/>
      </c>
      <c r="CI908" s="42" t="str">
        <f t="shared" si="857"/>
        <v/>
      </c>
      <c r="CJ908" s="42" t="str">
        <f t="shared" si="858"/>
        <v/>
      </c>
      <c r="CK908" s="42" t="str">
        <f t="shared" si="859"/>
        <v/>
      </c>
      <c r="CL908" s="42" t="str">
        <f t="shared" si="860"/>
        <v/>
      </c>
      <c r="CM908" s="42" t="str">
        <f t="shared" si="861"/>
        <v/>
      </c>
      <c r="CN908" s="65">
        <f t="shared" si="847"/>
        <v>0</v>
      </c>
      <c r="CO908" s="73"/>
      <c r="CP908" s="41">
        <f t="shared" si="870"/>
        <v>0</v>
      </c>
      <c r="CQ908" s="39">
        <f t="shared" si="871"/>
        <v>0</v>
      </c>
      <c r="CR908" s="40">
        <f t="shared" si="872"/>
        <v>0</v>
      </c>
      <c r="CS908" s="134">
        <f t="shared" si="873"/>
        <v>0</v>
      </c>
      <c r="CT908" s="17"/>
      <c r="CU908" s="129"/>
      <c r="CV908" s="130">
        <f t="shared" si="848"/>
        <v>0</v>
      </c>
      <c r="CW908" s="134">
        <f t="shared" si="849"/>
        <v>0</v>
      </c>
      <c r="CX908" s="131">
        <f>+IF($I$7="SI",'INPUTS Y LISTAS'!$B$31,0)</f>
        <v>0</v>
      </c>
      <c r="CY908" s="132"/>
      <c r="CZ908" s="130">
        <f t="shared" si="850"/>
        <v>0</v>
      </c>
      <c r="DA908" s="134">
        <f t="shared" si="851"/>
        <v>0</v>
      </c>
      <c r="DB908" s="131">
        <f>+IF($I$7="SI",'INPUTS Y LISTAS'!$B$32,0)</f>
        <v>0</v>
      </c>
      <c r="DC908" s="132"/>
      <c r="DD908" s="130">
        <f t="shared" si="852"/>
        <v>0</v>
      </c>
      <c r="DE908" s="134">
        <f t="shared" si="853"/>
        <v>0</v>
      </c>
      <c r="DF908" s="131">
        <f>+IF($I$7="SI",'INPUTS Y LISTAS'!$B$33,0)</f>
        <v>0</v>
      </c>
      <c r="DG908" s="132"/>
      <c r="DH908" s="130">
        <f t="shared" si="854"/>
        <v>0</v>
      </c>
      <c r="DI908" s="134">
        <f t="shared" si="855"/>
        <v>0</v>
      </c>
      <c r="DJ908" s="136">
        <f t="shared" si="856"/>
        <v>0</v>
      </c>
    </row>
    <row r="909" spans="3:114" ht="15.75" hidden="1" outlineLevel="2" x14ac:dyDescent="0.2">
      <c r="C909" s="14">
        <f t="shared" si="863"/>
        <v>895</v>
      </c>
      <c r="D909" s="72"/>
      <c r="E909" s="69">
        <v>1</v>
      </c>
      <c r="F909" s="69"/>
      <c r="G909" s="70"/>
      <c r="H909" s="70"/>
      <c r="I909" s="70"/>
      <c r="J909" s="70"/>
      <c r="K909" s="70"/>
      <c r="L909" s="70"/>
      <c r="M909" s="70"/>
      <c r="N909" s="70"/>
      <c r="O909" s="70"/>
      <c r="P909" s="70"/>
      <c r="Q909" s="70"/>
      <c r="R909" s="70"/>
      <c r="S909" s="70"/>
      <c r="T909" s="70"/>
      <c r="U909" s="70"/>
      <c r="V909" s="70"/>
      <c r="W909" s="70"/>
      <c r="X909" s="70"/>
      <c r="Y909" s="71"/>
      <c r="Z909" s="87" t="s">
        <v>16</v>
      </c>
      <c r="AA909" s="15" t="str">
        <f>IF(G909="","",IF(Z909="SI",G909*(1+'INPUTS Y LISTAS'!$B$15),'Modelo Estadistico'!G909))</f>
        <v/>
      </c>
      <c r="AB909" s="15" t="str">
        <f>IF(H909="","",IF(Z909="SI",H909*(1+'INPUTS Y LISTAS'!$B$15),'Modelo Estadistico'!H909))</f>
        <v/>
      </c>
      <c r="AC909" s="15" t="str">
        <f>IF(I909="","",IF(Z909="SI",I909*(1+'INPUTS Y LISTAS'!$B$15),'Modelo Estadistico'!I909))</f>
        <v/>
      </c>
      <c r="AD909" s="15" t="str">
        <f>IF(J909="","",IF(Z909="SI",J909*(1+'INPUTS Y LISTAS'!$B$15),'Modelo Estadistico'!J909))</f>
        <v/>
      </c>
      <c r="AE909" s="15" t="str">
        <f>IF(K909="","",IF(Z909="SI",K909*(1+'INPUTS Y LISTAS'!$B$15),'Modelo Estadistico'!K909))</f>
        <v/>
      </c>
      <c r="AF909" s="15" t="str">
        <f>IF(L909="","",IF(Z909="SI",L909*(1+'INPUTS Y LISTAS'!$B$15),'Modelo Estadistico'!L909))</f>
        <v/>
      </c>
      <c r="AG909" s="15" t="str">
        <f>IF(M909="","",IF(Z909="SI",M909*(1+'INPUTS Y LISTAS'!$B$15),'Modelo Estadistico'!M909))</f>
        <v/>
      </c>
      <c r="AH909" s="15" t="str">
        <f>IF(N909="","",IF(Z909="SI",N909*(1+'INPUTS Y LISTAS'!$B$15),'Modelo Estadistico'!N909))</f>
        <v/>
      </c>
      <c r="AI909" s="15" t="str">
        <f>IF(O909="","",IF(Z909="SI",O909*(1+'INPUTS Y LISTAS'!$B$15),'Modelo Estadistico'!O909))</f>
        <v/>
      </c>
      <c r="AJ909" s="15" t="str">
        <f>IF(P909="","",IF(Z909="SI",P909*(1+'INPUTS Y LISTAS'!$B$15),'Modelo Estadistico'!P909))</f>
        <v/>
      </c>
      <c r="AK909" s="15" t="str">
        <f>IF(Q909="","",IF(Z909="SI",Q909*(1+'INPUTS Y LISTAS'!$B$15),'Modelo Estadistico'!Q909))</f>
        <v/>
      </c>
      <c r="AL909" s="15" t="str">
        <f>IF(R909="","",IF(Z909="SI",R909*(1+'INPUTS Y LISTAS'!$B$15),'Modelo Estadistico'!R909))</f>
        <v/>
      </c>
      <c r="AM909" s="15" t="str">
        <f>IF(S909="","",IF(Z909="SI",S909*(1+'INPUTS Y LISTAS'!$B$15),'Modelo Estadistico'!S909))</f>
        <v/>
      </c>
      <c r="AN909" s="15" t="str">
        <f>IF(T909="","",IF(Z909="SI",T909*(1+'INPUTS Y LISTAS'!$B$15),'Modelo Estadistico'!T909))</f>
        <v/>
      </c>
      <c r="AO909" s="15" t="str">
        <f>IF(U909="","",IF(Z909="SI",U909*(1+'INPUTS Y LISTAS'!$B$15),'Modelo Estadistico'!U909))</f>
        <v/>
      </c>
      <c r="AP909" s="15" t="str">
        <f>IF(V909="","",IF(Z909="SI",V909*(1+'INPUTS Y LISTAS'!$B$15),'Modelo Estadistico'!V909))</f>
        <v/>
      </c>
      <c r="AQ909" s="15" t="str">
        <f>IF(W909="","",IF(Z909="SI",W909*(1+'INPUTS Y LISTAS'!$B$15),'Modelo Estadistico'!W909))</f>
        <v/>
      </c>
      <c r="AR909" s="15" t="str">
        <f>IF(X909="","",IF(Z909="SI",X909*(1+'INPUTS Y LISTAS'!$B$15),'Modelo Estadistico'!X909))</f>
        <v/>
      </c>
      <c r="AS909" s="71"/>
      <c r="AT909" s="29" t="str">
        <f t="shared" si="866"/>
        <v/>
      </c>
      <c r="AU909" s="15" t="str">
        <f t="shared" si="867"/>
        <v/>
      </c>
      <c r="AV909" s="15" t="str">
        <f t="shared" si="868"/>
        <v/>
      </c>
      <c r="AW909" s="30" t="str">
        <f t="shared" si="869"/>
        <v/>
      </c>
      <c r="AX909" s="28" t="str">
        <f t="shared" si="846"/>
        <v/>
      </c>
      <c r="AY909" s="16" t="str">
        <f t="shared" si="818"/>
        <v/>
      </c>
      <c r="AZ909" s="16" t="str">
        <f t="shared" si="819"/>
        <v/>
      </c>
      <c r="BA909" s="16" t="str">
        <f t="shared" si="820"/>
        <v/>
      </c>
      <c r="BB909" s="16" t="str">
        <f t="shared" si="821"/>
        <v/>
      </c>
      <c r="BC909" s="16" t="str">
        <f t="shared" si="822"/>
        <v/>
      </c>
      <c r="BD909" s="16" t="str">
        <f t="shared" si="823"/>
        <v/>
      </c>
      <c r="BE909" s="16" t="str">
        <f t="shared" si="824"/>
        <v/>
      </c>
      <c r="BF909" s="16" t="str">
        <f t="shared" si="825"/>
        <v/>
      </c>
      <c r="BG909" s="16" t="str">
        <f t="shared" si="826"/>
        <v/>
      </c>
      <c r="BH909" s="16" t="str">
        <f t="shared" si="827"/>
        <v/>
      </c>
      <c r="BI909" s="16" t="str">
        <f t="shared" si="828"/>
        <v/>
      </c>
      <c r="BJ909" s="16" t="str">
        <f t="shared" si="829"/>
        <v/>
      </c>
      <c r="BK909" s="16" t="str">
        <f t="shared" si="830"/>
        <v/>
      </c>
      <c r="BL909" s="16" t="str">
        <f t="shared" si="831"/>
        <v/>
      </c>
      <c r="BM909" s="16"/>
      <c r="BN909" s="16" t="str">
        <f t="shared" si="832"/>
        <v/>
      </c>
      <c r="BO909" s="16" t="str">
        <f t="shared" si="833"/>
        <v/>
      </c>
      <c r="BP909" s="28" t="str">
        <f t="shared" si="834"/>
        <v/>
      </c>
      <c r="BQ909" s="16" t="str">
        <f t="shared" si="835"/>
        <v/>
      </c>
      <c r="BR909" s="16" t="str">
        <f t="shared" si="836"/>
        <v/>
      </c>
      <c r="BS909" s="16" t="str">
        <f t="shared" si="837"/>
        <v/>
      </c>
      <c r="BT909" s="16" t="str">
        <f t="shared" si="838"/>
        <v/>
      </c>
      <c r="BU909" s="16" t="str">
        <f t="shared" si="839"/>
        <v/>
      </c>
      <c r="BV909" s="16" t="str">
        <f t="shared" si="840"/>
        <v/>
      </c>
      <c r="BW909" s="16" t="str">
        <f t="shared" si="841"/>
        <v/>
      </c>
      <c r="BX909" s="16" t="str">
        <f t="shared" si="842"/>
        <v/>
      </c>
      <c r="BY909" s="16" t="str">
        <f t="shared" si="843"/>
        <v/>
      </c>
      <c r="BZ909" s="16" t="str">
        <f t="shared" si="865"/>
        <v/>
      </c>
      <c r="CA909" s="16" t="str">
        <f t="shared" si="865"/>
        <v/>
      </c>
      <c r="CB909" s="16" t="str">
        <f t="shared" si="865"/>
        <v/>
      </c>
      <c r="CC909" s="16" t="str">
        <f t="shared" si="865"/>
        <v/>
      </c>
      <c r="CD909" s="16" t="str">
        <f t="shared" si="865"/>
        <v/>
      </c>
      <c r="CE909" s="16" t="str">
        <f t="shared" si="865"/>
        <v/>
      </c>
      <c r="CF909" s="16" t="str">
        <f t="shared" si="865"/>
        <v/>
      </c>
      <c r="CG909" s="16" t="str">
        <f t="shared" si="865"/>
        <v/>
      </c>
      <c r="CH909" s="66" t="str">
        <f t="shared" si="845"/>
        <v/>
      </c>
      <c r="CI909" s="42" t="str">
        <f t="shared" si="857"/>
        <v/>
      </c>
      <c r="CJ909" s="42" t="str">
        <f t="shared" si="858"/>
        <v/>
      </c>
      <c r="CK909" s="42" t="str">
        <f t="shared" si="859"/>
        <v/>
      </c>
      <c r="CL909" s="42" t="str">
        <f t="shared" si="860"/>
        <v/>
      </c>
      <c r="CM909" s="42" t="str">
        <f t="shared" si="861"/>
        <v/>
      </c>
      <c r="CN909" s="65">
        <f t="shared" si="847"/>
        <v>0</v>
      </c>
      <c r="CO909" s="73"/>
      <c r="CP909" s="41">
        <f t="shared" si="870"/>
        <v>0</v>
      </c>
      <c r="CQ909" s="39">
        <f t="shared" si="871"/>
        <v>0</v>
      </c>
      <c r="CR909" s="40">
        <f t="shared" si="872"/>
        <v>0</v>
      </c>
      <c r="CS909" s="134">
        <f t="shared" si="873"/>
        <v>0</v>
      </c>
      <c r="CT909" s="17"/>
      <c r="CU909" s="129"/>
      <c r="CV909" s="130">
        <f t="shared" si="848"/>
        <v>0</v>
      </c>
      <c r="CW909" s="134">
        <f t="shared" si="849"/>
        <v>0</v>
      </c>
      <c r="CX909" s="131">
        <f>+IF($I$7="SI",'INPUTS Y LISTAS'!$B$31,0)</f>
        <v>0</v>
      </c>
      <c r="CY909" s="132"/>
      <c r="CZ909" s="130">
        <f t="shared" si="850"/>
        <v>0</v>
      </c>
      <c r="DA909" s="134">
        <f t="shared" si="851"/>
        <v>0</v>
      </c>
      <c r="DB909" s="131">
        <f>+IF($I$7="SI",'INPUTS Y LISTAS'!$B$32,0)</f>
        <v>0</v>
      </c>
      <c r="DC909" s="132"/>
      <c r="DD909" s="130">
        <f t="shared" si="852"/>
        <v>0</v>
      </c>
      <c r="DE909" s="134">
        <f t="shared" si="853"/>
        <v>0</v>
      </c>
      <c r="DF909" s="131">
        <f>+IF($I$7="SI",'INPUTS Y LISTAS'!$B$33,0)</f>
        <v>0</v>
      </c>
      <c r="DG909" s="132"/>
      <c r="DH909" s="130">
        <f t="shared" si="854"/>
        <v>0</v>
      </c>
      <c r="DI909" s="134">
        <f t="shared" si="855"/>
        <v>0</v>
      </c>
      <c r="DJ909" s="136">
        <f t="shared" si="856"/>
        <v>0</v>
      </c>
    </row>
    <row r="910" spans="3:114" ht="15.75" hidden="1" outlineLevel="2" x14ac:dyDescent="0.2">
      <c r="C910" s="14">
        <f t="shared" si="863"/>
        <v>896</v>
      </c>
      <c r="D910" s="72"/>
      <c r="E910" s="69">
        <v>1</v>
      </c>
      <c r="F910" s="69"/>
      <c r="G910" s="70"/>
      <c r="H910" s="70"/>
      <c r="I910" s="70"/>
      <c r="J910" s="70"/>
      <c r="K910" s="70"/>
      <c r="L910" s="70"/>
      <c r="M910" s="70"/>
      <c r="N910" s="70"/>
      <c r="O910" s="70"/>
      <c r="P910" s="70"/>
      <c r="Q910" s="70"/>
      <c r="R910" s="70"/>
      <c r="S910" s="70"/>
      <c r="T910" s="70"/>
      <c r="U910" s="70"/>
      <c r="V910" s="70"/>
      <c r="W910" s="70"/>
      <c r="X910" s="70"/>
      <c r="Y910" s="71"/>
      <c r="Z910" s="87" t="s">
        <v>16</v>
      </c>
      <c r="AA910" s="15" t="str">
        <f>IF(G910="","",IF(Z910="SI",G910*(1+'INPUTS Y LISTAS'!$B$15),'Modelo Estadistico'!G910))</f>
        <v/>
      </c>
      <c r="AB910" s="15" t="str">
        <f>IF(H910="","",IF(Z910="SI",H910*(1+'INPUTS Y LISTAS'!$B$15),'Modelo Estadistico'!H910))</f>
        <v/>
      </c>
      <c r="AC910" s="15" t="str">
        <f>IF(I910="","",IF(Z910="SI",I910*(1+'INPUTS Y LISTAS'!$B$15),'Modelo Estadistico'!I910))</f>
        <v/>
      </c>
      <c r="AD910" s="15" t="str">
        <f>IF(J910="","",IF(Z910="SI",J910*(1+'INPUTS Y LISTAS'!$B$15),'Modelo Estadistico'!J910))</f>
        <v/>
      </c>
      <c r="AE910" s="15" t="str">
        <f>IF(K910="","",IF(Z910="SI",K910*(1+'INPUTS Y LISTAS'!$B$15),'Modelo Estadistico'!K910))</f>
        <v/>
      </c>
      <c r="AF910" s="15" t="str">
        <f>IF(L910="","",IF(Z910="SI",L910*(1+'INPUTS Y LISTAS'!$B$15),'Modelo Estadistico'!L910))</f>
        <v/>
      </c>
      <c r="AG910" s="15" t="str">
        <f>IF(M910="","",IF(Z910="SI",M910*(1+'INPUTS Y LISTAS'!$B$15),'Modelo Estadistico'!M910))</f>
        <v/>
      </c>
      <c r="AH910" s="15" t="str">
        <f>IF(N910="","",IF(Z910="SI",N910*(1+'INPUTS Y LISTAS'!$B$15),'Modelo Estadistico'!N910))</f>
        <v/>
      </c>
      <c r="AI910" s="15" t="str">
        <f>IF(O910="","",IF(Z910="SI",O910*(1+'INPUTS Y LISTAS'!$B$15),'Modelo Estadistico'!O910))</f>
        <v/>
      </c>
      <c r="AJ910" s="15" t="str">
        <f>IF(P910="","",IF(Z910="SI",P910*(1+'INPUTS Y LISTAS'!$B$15),'Modelo Estadistico'!P910))</f>
        <v/>
      </c>
      <c r="AK910" s="15" t="str">
        <f>IF(Q910="","",IF(Z910="SI",Q910*(1+'INPUTS Y LISTAS'!$B$15),'Modelo Estadistico'!Q910))</f>
        <v/>
      </c>
      <c r="AL910" s="15" t="str">
        <f>IF(R910="","",IF(Z910="SI",R910*(1+'INPUTS Y LISTAS'!$B$15),'Modelo Estadistico'!R910))</f>
        <v/>
      </c>
      <c r="AM910" s="15" t="str">
        <f>IF(S910="","",IF(Z910="SI",S910*(1+'INPUTS Y LISTAS'!$B$15),'Modelo Estadistico'!S910))</f>
        <v/>
      </c>
      <c r="AN910" s="15" t="str">
        <f>IF(T910="","",IF(Z910="SI",T910*(1+'INPUTS Y LISTAS'!$B$15),'Modelo Estadistico'!T910))</f>
        <v/>
      </c>
      <c r="AO910" s="15" t="str">
        <f>IF(U910="","",IF(Z910="SI",U910*(1+'INPUTS Y LISTAS'!$B$15),'Modelo Estadistico'!U910))</f>
        <v/>
      </c>
      <c r="AP910" s="15" t="str">
        <f>IF(V910="","",IF(Z910="SI",V910*(1+'INPUTS Y LISTAS'!$B$15),'Modelo Estadistico'!V910))</f>
        <v/>
      </c>
      <c r="AQ910" s="15" t="str">
        <f>IF(W910="","",IF(Z910="SI",W910*(1+'INPUTS Y LISTAS'!$B$15),'Modelo Estadistico'!W910))</f>
        <v/>
      </c>
      <c r="AR910" s="15" t="str">
        <f>IF(X910="","",IF(Z910="SI",X910*(1+'INPUTS Y LISTAS'!$B$15),'Modelo Estadistico'!X910))</f>
        <v/>
      </c>
      <c r="AS910" s="71"/>
      <c r="AT910" s="29" t="str">
        <f t="shared" si="866"/>
        <v/>
      </c>
      <c r="AU910" s="15" t="str">
        <f t="shared" si="867"/>
        <v/>
      </c>
      <c r="AV910" s="15" t="str">
        <f t="shared" si="868"/>
        <v/>
      </c>
      <c r="AW910" s="30" t="str">
        <f t="shared" si="869"/>
        <v/>
      </c>
      <c r="AX910" s="28" t="str">
        <f t="shared" si="846"/>
        <v/>
      </c>
      <c r="AY910" s="16" t="str">
        <f t="shared" si="818"/>
        <v/>
      </c>
      <c r="AZ910" s="16" t="str">
        <f t="shared" si="819"/>
        <v/>
      </c>
      <c r="BA910" s="16" t="str">
        <f t="shared" si="820"/>
        <v/>
      </c>
      <c r="BB910" s="16" t="str">
        <f t="shared" si="821"/>
        <v/>
      </c>
      <c r="BC910" s="16" t="str">
        <f t="shared" si="822"/>
        <v/>
      </c>
      <c r="BD910" s="16" t="str">
        <f t="shared" si="823"/>
        <v/>
      </c>
      <c r="BE910" s="16" t="str">
        <f t="shared" si="824"/>
        <v/>
      </c>
      <c r="BF910" s="16" t="str">
        <f t="shared" si="825"/>
        <v/>
      </c>
      <c r="BG910" s="16" t="str">
        <f t="shared" si="826"/>
        <v/>
      </c>
      <c r="BH910" s="16" t="str">
        <f t="shared" si="827"/>
        <v/>
      </c>
      <c r="BI910" s="16" t="str">
        <f t="shared" si="828"/>
        <v/>
      </c>
      <c r="BJ910" s="16" t="str">
        <f t="shared" si="829"/>
        <v/>
      </c>
      <c r="BK910" s="16" t="str">
        <f t="shared" si="830"/>
        <v/>
      </c>
      <c r="BL910" s="16" t="str">
        <f t="shared" si="831"/>
        <v/>
      </c>
      <c r="BM910" s="16"/>
      <c r="BN910" s="16" t="str">
        <f t="shared" si="832"/>
        <v/>
      </c>
      <c r="BO910" s="16" t="str">
        <f t="shared" si="833"/>
        <v/>
      </c>
      <c r="BP910" s="28" t="str">
        <f t="shared" si="834"/>
        <v/>
      </c>
      <c r="BQ910" s="16" t="str">
        <f t="shared" si="835"/>
        <v/>
      </c>
      <c r="BR910" s="16" t="str">
        <f t="shared" si="836"/>
        <v/>
      </c>
      <c r="BS910" s="16" t="str">
        <f t="shared" si="837"/>
        <v/>
      </c>
      <c r="BT910" s="16" t="str">
        <f t="shared" si="838"/>
        <v/>
      </c>
      <c r="BU910" s="16" t="str">
        <f t="shared" si="839"/>
        <v/>
      </c>
      <c r="BV910" s="16" t="str">
        <f t="shared" si="840"/>
        <v/>
      </c>
      <c r="BW910" s="16" t="str">
        <f t="shared" si="841"/>
        <v/>
      </c>
      <c r="BX910" s="16" t="str">
        <f t="shared" si="842"/>
        <v/>
      </c>
      <c r="BY910" s="16" t="str">
        <f t="shared" si="843"/>
        <v/>
      </c>
      <c r="BZ910" s="16" t="str">
        <f t="shared" si="865"/>
        <v/>
      </c>
      <c r="CA910" s="16" t="str">
        <f t="shared" si="865"/>
        <v/>
      </c>
      <c r="CB910" s="16" t="str">
        <f t="shared" si="865"/>
        <v/>
      </c>
      <c r="CC910" s="16" t="str">
        <f t="shared" si="865"/>
        <v/>
      </c>
      <c r="CD910" s="16" t="str">
        <f t="shared" si="865"/>
        <v/>
      </c>
      <c r="CE910" s="16" t="str">
        <f t="shared" si="865"/>
        <v/>
      </c>
      <c r="CF910" s="16" t="str">
        <f t="shared" si="865"/>
        <v/>
      </c>
      <c r="CG910" s="16" t="str">
        <f t="shared" si="865"/>
        <v/>
      </c>
      <c r="CH910" s="66" t="str">
        <f t="shared" si="845"/>
        <v/>
      </c>
      <c r="CI910" s="42" t="str">
        <f t="shared" si="857"/>
        <v/>
      </c>
      <c r="CJ910" s="42" t="str">
        <f t="shared" si="858"/>
        <v/>
      </c>
      <c r="CK910" s="42" t="str">
        <f t="shared" si="859"/>
        <v/>
      </c>
      <c r="CL910" s="42" t="str">
        <f t="shared" si="860"/>
        <v/>
      </c>
      <c r="CM910" s="42" t="str">
        <f t="shared" si="861"/>
        <v/>
      </c>
      <c r="CN910" s="65">
        <f t="shared" si="847"/>
        <v>0</v>
      </c>
      <c r="CO910" s="73"/>
      <c r="CP910" s="41">
        <f t="shared" si="870"/>
        <v>0</v>
      </c>
      <c r="CQ910" s="39">
        <f t="shared" si="871"/>
        <v>0</v>
      </c>
      <c r="CR910" s="40">
        <f t="shared" si="872"/>
        <v>0</v>
      </c>
      <c r="CS910" s="134">
        <f t="shared" si="873"/>
        <v>0</v>
      </c>
      <c r="CT910" s="17"/>
      <c r="CU910" s="129"/>
      <c r="CV910" s="130">
        <f t="shared" si="848"/>
        <v>0</v>
      </c>
      <c r="CW910" s="134">
        <f t="shared" si="849"/>
        <v>0</v>
      </c>
      <c r="CX910" s="131">
        <f>+IF($I$7="SI",'INPUTS Y LISTAS'!$B$31,0)</f>
        <v>0</v>
      </c>
      <c r="CY910" s="132"/>
      <c r="CZ910" s="130">
        <f t="shared" si="850"/>
        <v>0</v>
      </c>
      <c r="DA910" s="134">
        <f t="shared" si="851"/>
        <v>0</v>
      </c>
      <c r="DB910" s="131">
        <f>+IF($I$7="SI",'INPUTS Y LISTAS'!$B$32,0)</f>
        <v>0</v>
      </c>
      <c r="DC910" s="132"/>
      <c r="DD910" s="130">
        <f t="shared" si="852"/>
        <v>0</v>
      </c>
      <c r="DE910" s="134">
        <f t="shared" si="853"/>
        <v>0</v>
      </c>
      <c r="DF910" s="131">
        <f>+IF($I$7="SI",'INPUTS Y LISTAS'!$B$33,0)</f>
        <v>0</v>
      </c>
      <c r="DG910" s="132"/>
      <c r="DH910" s="130">
        <f t="shared" si="854"/>
        <v>0</v>
      </c>
      <c r="DI910" s="134">
        <f t="shared" si="855"/>
        <v>0</v>
      </c>
      <c r="DJ910" s="136">
        <f t="shared" si="856"/>
        <v>0</v>
      </c>
    </row>
    <row r="911" spans="3:114" ht="15.75" hidden="1" outlineLevel="2" x14ac:dyDescent="0.2">
      <c r="C911" s="14">
        <f t="shared" si="863"/>
        <v>897</v>
      </c>
      <c r="D911" s="72"/>
      <c r="E911" s="69">
        <v>1</v>
      </c>
      <c r="F911" s="69"/>
      <c r="G911" s="70"/>
      <c r="H911" s="70"/>
      <c r="I911" s="70"/>
      <c r="J911" s="70"/>
      <c r="K911" s="70"/>
      <c r="L911" s="70"/>
      <c r="M911" s="70"/>
      <c r="N911" s="70"/>
      <c r="O911" s="70"/>
      <c r="P911" s="70"/>
      <c r="Q911" s="70"/>
      <c r="R911" s="70"/>
      <c r="S911" s="70"/>
      <c r="T911" s="70"/>
      <c r="U911" s="70"/>
      <c r="V911" s="70"/>
      <c r="W911" s="70"/>
      <c r="X911" s="70"/>
      <c r="Y911" s="71"/>
      <c r="Z911" s="87" t="s">
        <v>16</v>
      </c>
      <c r="AA911" s="15" t="str">
        <f>IF(G911="","",IF(Z911="SI",G911*(1+'INPUTS Y LISTAS'!$B$15),'Modelo Estadistico'!G911))</f>
        <v/>
      </c>
      <c r="AB911" s="15" t="str">
        <f>IF(H911="","",IF(Z911="SI",H911*(1+'INPUTS Y LISTAS'!$B$15),'Modelo Estadistico'!H911))</f>
        <v/>
      </c>
      <c r="AC911" s="15" t="str">
        <f>IF(I911="","",IF(Z911="SI",I911*(1+'INPUTS Y LISTAS'!$B$15),'Modelo Estadistico'!I911))</f>
        <v/>
      </c>
      <c r="AD911" s="15" t="str">
        <f>IF(J911="","",IF(Z911="SI",J911*(1+'INPUTS Y LISTAS'!$B$15),'Modelo Estadistico'!J911))</f>
        <v/>
      </c>
      <c r="AE911" s="15" t="str">
        <f>IF(K911="","",IF(Z911="SI",K911*(1+'INPUTS Y LISTAS'!$B$15),'Modelo Estadistico'!K911))</f>
        <v/>
      </c>
      <c r="AF911" s="15" t="str">
        <f>IF(L911="","",IF(Z911="SI",L911*(1+'INPUTS Y LISTAS'!$B$15),'Modelo Estadistico'!L911))</f>
        <v/>
      </c>
      <c r="AG911" s="15" t="str">
        <f>IF(M911="","",IF(Z911="SI",M911*(1+'INPUTS Y LISTAS'!$B$15),'Modelo Estadistico'!M911))</f>
        <v/>
      </c>
      <c r="AH911" s="15" t="str">
        <f>IF(N911="","",IF(Z911="SI",N911*(1+'INPUTS Y LISTAS'!$B$15),'Modelo Estadistico'!N911))</f>
        <v/>
      </c>
      <c r="AI911" s="15" t="str">
        <f>IF(O911="","",IF(Z911="SI",O911*(1+'INPUTS Y LISTAS'!$B$15),'Modelo Estadistico'!O911))</f>
        <v/>
      </c>
      <c r="AJ911" s="15" t="str">
        <f>IF(P911="","",IF(Z911="SI",P911*(1+'INPUTS Y LISTAS'!$B$15),'Modelo Estadistico'!P911))</f>
        <v/>
      </c>
      <c r="AK911" s="15" t="str">
        <f>IF(Q911="","",IF(Z911="SI",Q911*(1+'INPUTS Y LISTAS'!$B$15),'Modelo Estadistico'!Q911))</f>
        <v/>
      </c>
      <c r="AL911" s="15" t="str">
        <f>IF(R911="","",IF(Z911="SI",R911*(1+'INPUTS Y LISTAS'!$B$15),'Modelo Estadistico'!R911))</f>
        <v/>
      </c>
      <c r="AM911" s="15" t="str">
        <f>IF(S911="","",IF(Z911="SI",S911*(1+'INPUTS Y LISTAS'!$B$15),'Modelo Estadistico'!S911))</f>
        <v/>
      </c>
      <c r="AN911" s="15" t="str">
        <f>IF(T911="","",IF(Z911="SI",T911*(1+'INPUTS Y LISTAS'!$B$15),'Modelo Estadistico'!T911))</f>
        <v/>
      </c>
      <c r="AO911" s="15" t="str">
        <f>IF(U911="","",IF(Z911="SI",U911*(1+'INPUTS Y LISTAS'!$B$15),'Modelo Estadistico'!U911))</f>
        <v/>
      </c>
      <c r="AP911" s="15" t="str">
        <f>IF(V911="","",IF(Z911="SI",V911*(1+'INPUTS Y LISTAS'!$B$15),'Modelo Estadistico'!V911))</f>
        <v/>
      </c>
      <c r="AQ911" s="15" t="str">
        <f>IF(W911="","",IF(Z911="SI",W911*(1+'INPUTS Y LISTAS'!$B$15),'Modelo Estadistico'!W911))</f>
        <v/>
      </c>
      <c r="AR911" s="15" t="str">
        <f>IF(X911="","",IF(Z911="SI",X911*(1+'INPUTS Y LISTAS'!$B$15),'Modelo Estadistico'!X911))</f>
        <v/>
      </c>
      <c r="AS911" s="71"/>
      <c r="AT911" s="29" t="str">
        <f t="shared" si="866"/>
        <v/>
      </c>
      <c r="AU911" s="15" t="str">
        <f t="shared" si="867"/>
        <v/>
      </c>
      <c r="AV911" s="15" t="str">
        <f t="shared" si="868"/>
        <v/>
      </c>
      <c r="AW911" s="30" t="str">
        <f t="shared" si="869"/>
        <v/>
      </c>
      <c r="AX911" s="28" t="str">
        <f t="shared" si="846"/>
        <v/>
      </c>
      <c r="AY911" s="16" t="str">
        <f t="shared" si="818"/>
        <v/>
      </c>
      <c r="AZ911" s="16" t="str">
        <f t="shared" si="819"/>
        <v/>
      </c>
      <c r="BA911" s="16" t="str">
        <f t="shared" si="820"/>
        <v/>
      </c>
      <c r="BB911" s="16" t="str">
        <f t="shared" si="821"/>
        <v/>
      </c>
      <c r="BC911" s="16" t="str">
        <f t="shared" si="822"/>
        <v/>
      </c>
      <c r="BD911" s="16" t="str">
        <f t="shared" si="823"/>
        <v/>
      </c>
      <c r="BE911" s="16" t="str">
        <f t="shared" si="824"/>
        <v/>
      </c>
      <c r="BF911" s="16" t="str">
        <f t="shared" si="825"/>
        <v/>
      </c>
      <c r="BG911" s="16" t="str">
        <f t="shared" si="826"/>
        <v/>
      </c>
      <c r="BH911" s="16" t="str">
        <f t="shared" si="827"/>
        <v/>
      </c>
      <c r="BI911" s="16" t="str">
        <f t="shared" si="828"/>
        <v/>
      </c>
      <c r="BJ911" s="16" t="str">
        <f t="shared" si="829"/>
        <v/>
      </c>
      <c r="BK911" s="16" t="str">
        <f t="shared" si="830"/>
        <v/>
      </c>
      <c r="BL911" s="16" t="str">
        <f t="shared" si="831"/>
        <v/>
      </c>
      <c r="BM911" s="16"/>
      <c r="BN911" s="16" t="str">
        <f t="shared" si="832"/>
        <v/>
      </c>
      <c r="BO911" s="16" t="str">
        <f t="shared" si="833"/>
        <v/>
      </c>
      <c r="BP911" s="28" t="str">
        <f t="shared" si="834"/>
        <v/>
      </c>
      <c r="BQ911" s="16" t="str">
        <f t="shared" si="835"/>
        <v/>
      </c>
      <c r="BR911" s="16" t="str">
        <f t="shared" si="836"/>
        <v/>
      </c>
      <c r="BS911" s="16" t="str">
        <f t="shared" si="837"/>
        <v/>
      </c>
      <c r="BT911" s="16" t="str">
        <f t="shared" si="838"/>
        <v/>
      </c>
      <c r="BU911" s="16" t="str">
        <f t="shared" si="839"/>
        <v/>
      </c>
      <c r="BV911" s="16" t="str">
        <f t="shared" si="840"/>
        <v/>
      </c>
      <c r="BW911" s="16" t="str">
        <f t="shared" si="841"/>
        <v/>
      </c>
      <c r="BX911" s="16" t="str">
        <f t="shared" si="842"/>
        <v/>
      </c>
      <c r="BY911" s="16" t="str">
        <f t="shared" si="843"/>
        <v/>
      </c>
      <c r="BZ911" s="16" t="str">
        <f t="shared" si="865"/>
        <v/>
      </c>
      <c r="CA911" s="16" t="str">
        <f t="shared" si="865"/>
        <v/>
      </c>
      <c r="CB911" s="16" t="str">
        <f t="shared" si="865"/>
        <v/>
      </c>
      <c r="CC911" s="16" t="str">
        <f t="shared" si="865"/>
        <v/>
      </c>
      <c r="CD911" s="16" t="str">
        <f t="shared" si="865"/>
        <v/>
      </c>
      <c r="CE911" s="16" t="str">
        <f t="shared" si="865"/>
        <v/>
      </c>
      <c r="CF911" s="16" t="str">
        <f t="shared" si="865"/>
        <v/>
      </c>
      <c r="CG911" s="16" t="str">
        <f t="shared" si="865"/>
        <v/>
      </c>
      <c r="CH911" s="66" t="str">
        <f t="shared" si="845"/>
        <v/>
      </c>
      <c r="CI911" s="42" t="str">
        <f t="shared" si="857"/>
        <v/>
      </c>
      <c r="CJ911" s="42" t="str">
        <f t="shared" si="858"/>
        <v/>
      </c>
      <c r="CK911" s="42" t="str">
        <f t="shared" si="859"/>
        <v/>
      </c>
      <c r="CL911" s="42" t="str">
        <f t="shared" si="860"/>
        <v/>
      </c>
      <c r="CM911" s="42" t="str">
        <f t="shared" si="861"/>
        <v/>
      </c>
      <c r="CN911" s="65">
        <f t="shared" si="847"/>
        <v>0</v>
      </c>
      <c r="CO911" s="73"/>
      <c r="CP911" s="41">
        <f t="shared" si="870"/>
        <v>0</v>
      </c>
      <c r="CQ911" s="39">
        <f t="shared" si="871"/>
        <v>0</v>
      </c>
      <c r="CR911" s="40">
        <f t="shared" si="872"/>
        <v>0</v>
      </c>
      <c r="CS911" s="134">
        <f t="shared" si="873"/>
        <v>0</v>
      </c>
      <c r="CT911" s="17"/>
      <c r="CU911" s="129"/>
      <c r="CV911" s="130">
        <f t="shared" si="848"/>
        <v>0</v>
      </c>
      <c r="CW911" s="134">
        <f t="shared" si="849"/>
        <v>0</v>
      </c>
      <c r="CX911" s="131">
        <f>+IF($I$7="SI",'INPUTS Y LISTAS'!$B$31,0)</f>
        <v>0</v>
      </c>
      <c r="CY911" s="132"/>
      <c r="CZ911" s="130">
        <f t="shared" si="850"/>
        <v>0</v>
      </c>
      <c r="DA911" s="134">
        <f t="shared" si="851"/>
        <v>0</v>
      </c>
      <c r="DB911" s="131">
        <f>+IF($I$7="SI",'INPUTS Y LISTAS'!$B$32,0)</f>
        <v>0</v>
      </c>
      <c r="DC911" s="132"/>
      <c r="DD911" s="130">
        <f t="shared" si="852"/>
        <v>0</v>
      </c>
      <c r="DE911" s="134">
        <f t="shared" si="853"/>
        <v>0</v>
      </c>
      <c r="DF911" s="131">
        <f>+IF($I$7="SI",'INPUTS Y LISTAS'!$B$33,0)</f>
        <v>0</v>
      </c>
      <c r="DG911" s="132"/>
      <c r="DH911" s="130">
        <f t="shared" si="854"/>
        <v>0</v>
      </c>
      <c r="DI911" s="134">
        <f t="shared" si="855"/>
        <v>0</v>
      </c>
      <c r="DJ911" s="136">
        <f t="shared" si="856"/>
        <v>0</v>
      </c>
    </row>
    <row r="912" spans="3:114" ht="15.75" hidden="1" outlineLevel="2" x14ac:dyDescent="0.2">
      <c r="C912" s="14">
        <f t="shared" si="863"/>
        <v>898</v>
      </c>
      <c r="D912" s="72"/>
      <c r="E912" s="69">
        <v>1</v>
      </c>
      <c r="F912" s="69"/>
      <c r="G912" s="70"/>
      <c r="H912" s="70"/>
      <c r="I912" s="70"/>
      <c r="J912" s="70"/>
      <c r="K912" s="70"/>
      <c r="L912" s="70"/>
      <c r="M912" s="70"/>
      <c r="N912" s="70"/>
      <c r="O912" s="70"/>
      <c r="P912" s="70"/>
      <c r="Q912" s="70"/>
      <c r="R912" s="70"/>
      <c r="S912" s="70"/>
      <c r="T912" s="70"/>
      <c r="U912" s="70"/>
      <c r="V912" s="70"/>
      <c r="W912" s="70"/>
      <c r="X912" s="70"/>
      <c r="Y912" s="71"/>
      <c r="Z912" s="87" t="s">
        <v>16</v>
      </c>
      <c r="AA912" s="15" t="str">
        <f>IF(G912="","",IF(Z912="SI",G912*(1+'INPUTS Y LISTAS'!$B$15),'Modelo Estadistico'!G912))</f>
        <v/>
      </c>
      <c r="AB912" s="15" t="str">
        <f>IF(H912="","",IF(Z912="SI",H912*(1+'INPUTS Y LISTAS'!$B$15),'Modelo Estadistico'!H912))</f>
        <v/>
      </c>
      <c r="AC912" s="15" t="str">
        <f>IF(I912="","",IF(Z912="SI",I912*(1+'INPUTS Y LISTAS'!$B$15),'Modelo Estadistico'!I912))</f>
        <v/>
      </c>
      <c r="AD912" s="15" t="str">
        <f>IF(J912="","",IF(Z912="SI",J912*(1+'INPUTS Y LISTAS'!$B$15),'Modelo Estadistico'!J912))</f>
        <v/>
      </c>
      <c r="AE912" s="15" t="str">
        <f>IF(K912="","",IF(Z912="SI",K912*(1+'INPUTS Y LISTAS'!$B$15),'Modelo Estadistico'!K912))</f>
        <v/>
      </c>
      <c r="AF912" s="15" t="str">
        <f>IF(L912="","",IF(Z912="SI",L912*(1+'INPUTS Y LISTAS'!$B$15),'Modelo Estadistico'!L912))</f>
        <v/>
      </c>
      <c r="AG912" s="15" t="str">
        <f>IF(M912="","",IF(Z912="SI",M912*(1+'INPUTS Y LISTAS'!$B$15),'Modelo Estadistico'!M912))</f>
        <v/>
      </c>
      <c r="AH912" s="15" t="str">
        <f>IF(N912="","",IF(Z912="SI",N912*(1+'INPUTS Y LISTAS'!$B$15),'Modelo Estadistico'!N912))</f>
        <v/>
      </c>
      <c r="AI912" s="15" t="str">
        <f>IF(O912="","",IF(Z912="SI",O912*(1+'INPUTS Y LISTAS'!$B$15),'Modelo Estadistico'!O912))</f>
        <v/>
      </c>
      <c r="AJ912" s="15" t="str">
        <f>IF(P912="","",IF(Z912="SI",P912*(1+'INPUTS Y LISTAS'!$B$15),'Modelo Estadistico'!P912))</f>
        <v/>
      </c>
      <c r="AK912" s="15" t="str">
        <f>IF(Q912="","",IF(Z912="SI",Q912*(1+'INPUTS Y LISTAS'!$B$15),'Modelo Estadistico'!Q912))</f>
        <v/>
      </c>
      <c r="AL912" s="15" t="str">
        <f>IF(R912="","",IF(Z912="SI",R912*(1+'INPUTS Y LISTAS'!$B$15),'Modelo Estadistico'!R912))</f>
        <v/>
      </c>
      <c r="AM912" s="15" t="str">
        <f>IF(S912="","",IF(Z912="SI",S912*(1+'INPUTS Y LISTAS'!$B$15),'Modelo Estadistico'!S912))</f>
        <v/>
      </c>
      <c r="AN912" s="15" t="str">
        <f>IF(T912="","",IF(Z912="SI",T912*(1+'INPUTS Y LISTAS'!$B$15),'Modelo Estadistico'!T912))</f>
        <v/>
      </c>
      <c r="AO912" s="15" t="str">
        <f>IF(U912="","",IF(Z912="SI",U912*(1+'INPUTS Y LISTAS'!$B$15),'Modelo Estadistico'!U912))</f>
        <v/>
      </c>
      <c r="AP912" s="15" t="str">
        <f>IF(V912="","",IF(Z912="SI",V912*(1+'INPUTS Y LISTAS'!$B$15),'Modelo Estadistico'!V912))</f>
        <v/>
      </c>
      <c r="AQ912" s="15" t="str">
        <f>IF(W912="","",IF(Z912="SI",W912*(1+'INPUTS Y LISTAS'!$B$15),'Modelo Estadistico'!W912))</f>
        <v/>
      </c>
      <c r="AR912" s="15" t="str">
        <f>IF(X912="","",IF(Z912="SI",X912*(1+'INPUTS Y LISTAS'!$B$15),'Modelo Estadistico'!X912))</f>
        <v/>
      </c>
      <c r="AS912" s="71"/>
      <c r="AT912" s="29" t="str">
        <f t="shared" si="866"/>
        <v/>
      </c>
      <c r="AU912" s="15" t="str">
        <f t="shared" si="867"/>
        <v/>
      </c>
      <c r="AV912" s="15" t="str">
        <f t="shared" si="868"/>
        <v/>
      </c>
      <c r="AW912" s="30" t="str">
        <f t="shared" si="869"/>
        <v/>
      </c>
      <c r="AX912" s="28" t="str">
        <f t="shared" si="846"/>
        <v/>
      </c>
      <c r="AY912" s="16" t="str">
        <f t="shared" ref="AY912:AY975" si="874">IF(AB912="","",IF(COUNT($AA912:$AR912)=1,"Incluir Cotización",IF(OR(AB912&lt;$AV912,AB912&gt;$AW912),"Excluir Cotización","Incluir Cotización")))</f>
        <v/>
      </c>
      <c r="AZ912" s="16" t="str">
        <f t="shared" ref="AZ912:AZ975" si="875">IF(AC912="","",IF(COUNT($AA912:$AR912)=1,"Incluir Cotización",IF(OR(AC912&lt;$AV912,AC912&gt;$AW912),"Excluir Cotización","Incluir Cotización")))</f>
        <v/>
      </c>
      <c r="BA912" s="16" t="str">
        <f t="shared" ref="BA912:BA975" si="876">IF(AD912="","",IF(COUNT($AA912:$AR912)=1,"Incluir Cotización",IF(OR(AD912&lt;$AV912,AD912&gt;$AW912),"Excluir Cotización","Incluir Cotización")))</f>
        <v/>
      </c>
      <c r="BB912" s="16" t="str">
        <f t="shared" ref="BB912:BB975" si="877">IF(AE912="","",IF(COUNT($AA912:$AR912)=1,"Incluir Cotización",IF(OR(AE912&lt;$AV912,AE912&gt;$AW912),"Excluir Cotización","Incluir Cotización")))</f>
        <v/>
      </c>
      <c r="BC912" s="16" t="str">
        <f t="shared" ref="BC912:BC975" si="878">IF(AF912="","",IF(COUNT($AA912:$AR912)=1,"Incluir Cotización",IF(OR(AF912&lt;$AV912,AF912&gt;$AW912),"Excluir Cotización","Incluir Cotización")))</f>
        <v/>
      </c>
      <c r="BD912" s="16" t="str">
        <f t="shared" ref="BD912:BD975" si="879">IF(AG912="","",IF(COUNT($AA912:$AR912)=1,"Incluir Cotización",IF(OR(AG912&lt;$AV912,AG912&gt;$AW912),"Excluir Cotización","Incluir Cotización")))</f>
        <v/>
      </c>
      <c r="BE912" s="16" t="str">
        <f t="shared" ref="BE912:BE975" si="880">IF(AH912="","",IF(COUNT($AA912:$AR912)=1,"Incluir Cotización",IF(OR(AH912&lt;$AV912,AH912&gt;$AW912),"Excluir Cotización","Incluir Cotización")))</f>
        <v/>
      </c>
      <c r="BF912" s="16" t="str">
        <f t="shared" ref="BF912:BF975" si="881">IF(AI912="","",IF(COUNT($AA912:$AR912)=1,"Incluir Cotización",IF(OR(AI912&lt;$AV912,AI912&gt;$AW912),"Excluir Cotización","Incluir Cotización")))</f>
        <v/>
      </c>
      <c r="BG912" s="16" t="str">
        <f t="shared" ref="BG912:BG975" si="882">IF(AJ912="","",IF(COUNT($AA912:$AR912)=1,"Incluir Cotización",IF(OR(AJ912&lt;$AV912,AJ912&gt;$AW912),"Excluir Cotización","Incluir Cotización")))</f>
        <v/>
      </c>
      <c r="BH912" s="16" t="str">
        <f t="shared" ref="BH912:BH975" si="883">IF(AK912="","",IF(COUNT($AA912:$AR912)=1,"Incluir Cotización",IF(OR(AK912&lt;$AV912,AK912&gt;$AW912),"Excluir Cotización","Incluir Cotización")))</f>
        <v/>
      </c>
      <c r="BI912" s="16" t="str">
        <f t="shared" ref="BI912:BI975" si="884">IF(AL912="","",IF(COUNT($AA912:$AR912)=1,"Incluir Cotización",IF(OR(AL912&lt;$AV912,AL912&gt;$AW912),"Excluir Cotización","Incluir Cotización")))</f>
        <v/>
      </c>
      <c r="BJ912" s="16" t="str">
        <f t="shared" ref="BJ912:BJ975" si="885">IF(AM912="","",IF(COUNT($AA912:$AR912)=1,"Incluir Cotización",IF(OR(AM912&lt;$AV912,AM912&gt;$AW912),"Excluir Cotización","Incluir Cotización")))</f>
        <v/>
      </c>
      <c r="BK912" s="16" t="str">
        <f t="shared" ref="BK912:BK975" si="886">IF(AN912="","",IF(COUNT($AA912:$AR912)=1,"Incluir Cotización",IF(OR(AN912&lt;$AV912,AN912&gt;$AW912),"Excluir Cotización","Incluir Cotización")))</f>
        <v/>
      </c>
      <c r="BL912" s="16" t="str">
        <f t="shared" ref="BL912:BL975" si="887">IF(AO912="","",IF(COUNT($AA912:$AR912)=1,"Incluir Cotización",IF(OR(AO912&lt;$AV912,AO912&gt;$AW912),"Excluir Cotización","Incluir Cotización")))</f>
        <v/>
      </c>
      <c r="BM912" s="16"/>
      <c r="BN912" s="16" t="str">
        <f t="shared" ref="BN912:BN975" si="888">IF(AQ912="","",IF(COUNT($AA912:$AR912)=1,"Incluir Cotización",IF(OR(AQ912&lt;$AV912,AQ912&gt;$AW912),"Excluir Cotización","Incluir Cotización")))</f>
        <v/>
      </c>
      <c r="BO912" s="16" t="str">
        <f t="shared" ref="BO912:BO975" si="889">IF(AR912="","",IF(COUNT($AA912:$AR912)=1,"Incluir Cotización",IF(OR(AR912&lt;$AV912,AR912&gt;$AW912),"Excluir Cotización","Incluir Cotización")))</f>
        <v/>
      </c>
      <c r="BP912" s="28" t="str">
        <f t="shared" ref="BP912:BP975" si="890">IF(AX912="Incluir Cotización",$AA912,"")</f>
        <v/>
      </c>
      <c r="BQ912" s="16" t="str">
        <f t="shared" ref="BQ912:BQ975" si="891">IF(AY912="Incluir Cotización",$AB912,"")</f>
        <v/>
      </c>
      <c r="BR912" s="16" t="str">
        <f t="shared" ref="BR912:BR975" si="892">IF(AZ912="Incluir Cotización",$AC912,"")</f>
        <v/>
      </c>
      <c r="BS912" s="16" t="str">
        <f t="shared" ref="BS912:BS975" si="893">IF(BA912="Incluir Cotización",$AD912,"")</f>
        <v/>
      </c>
      <c r="BT912" s="16" t="str">
        <f t="shared" ref="BT912:BT975" si="894">IF(BB912="Incluir Cotización",$AE912,"")</f>
        <v/>
      </c>
      <c r="BU912" s="16" t="str">
        <f t="shared" ref="BU912:BU975" si="895">IF(BC912="Incluir Cotización",$AF912,"")</f>
        <v/>
      </c>
      <c r="BV912" s="16" t="str">
        <f t="shared" ref="BV912:BV975" si="896">IF(BD912="Incluir Cotización",$AG912,"")</f>
        <v/>
      </c>
      <c r="BW912" s="16" t="str">
        <f t="shared" ref="BW912:BW975" si="897">IF(BE912="Incluir Cotización",$AH912,"")</f>
        <v/>
      </c>
      <c r="BX912" s="16" t="str">
        <f t="shared" ref="BX912:BX975" si="898">IF(BF912="Incluir Cotización",$AI912,"")</f>
        <v/>
      </c>
      <c r="BY912" s="16" t="str">
        <f t="shared" ref="BY912:BY975" si="899">IF(BG912="Incluir Cotización",$AJ912,"")</f>
        <v/>
      </c>
      <c r="BZ912" s="16" t="str">
        <f t="shared" ref="BZ912:CG927" si="900">IF(BH912="Incluir Cotización",$AJ912,"")</f>
        <v/>
      </c>
      <c r="CA912" s="16" t="str">
        <f t="shared" si="900"/>
        <v/>
      </c>
      <c r="CB912" s="16" t="str">
        <f t="shared" si="900"/>
        <v/>
      </c>
      <c r="CC912" s="16" t="str">
        <f t="shared" si="900"/>
        <v/>
      </c>
      <c r="CD912" s="16" t="str">
        <f t="shared" si="900"/>
        <v/>
      </c>
      <c r="CE912" s="16" t="str">
        <f t="shared" si="900"/>
        <v/>
      </c>
      <c r="CF912" s="16" t="str">
        <f t="shared" si="900"/>
        <v/>
      </c>
      <c r="CG912" s="16" t="str">
        <f t="shared" si="900"/>
        <v/>
      </c>
      <c r="CH912" s="66" t="str">
        <f t="shared" ref="CH912:CH975" si="901">IFERROR(AVERAGE(AA912:AR912),"")</f>
        <v/>
      </c>
      <c r="CI912" s="42" t="str">
        <f t="shared" si="857"/>
        <v/>
      </c>
      <c r="CJ912" s="42" t="str">
        <f t="shared" si="858"/>
        <v/>
      </c>
      <c r="CK912" s="42" t="str">
        <f t="shared" si="859"/>
        <v/>
      </c>
      <c r="CL912" s="42" t="str">
        <f t="shared" si="860"/>
        <v/>
      </c>
      <c r="CM912" s="42" t="str">
        <f t="shared" si="861"/>
        <v/>
      </c>
      <c r="CN912" s="65">
        <f t="shared" si="847"/>
        <v>0</v>
      </c>
      <c r="CO912" s="73"/>
      <c r="CP912" s="41">
        <f t="shared" si="870"/>
        <v>0</v>
      </c>
      <c r="CQ912" s="39">
        <f t="shared" si="871"/>
        <v>0</v>
      </c>
      <c r="CR912" s="40">
        <f t="shared" si="872"/>
        <v>0</v>
      </c>
      <c r="CS912" s="134">
        <f t="shared" si="873"/>
        <v>0</v>
      </c>
      <c r="CT912" s="17"/>
      <c r="CU912" s="129"/>
      <c r="CV912" s="130">
        <f t="shared" si="848"/>
        <v>0</v>
      </c>
      <c r="CW912" s="134">
        <f t="shared" si="849"/>
        <v>0</v>
      </c>
      <c r="CX912" s="131">
        <f>+IF($I$7="SI",'INPUTS Y LISTAS'!$B$31,0)</f>
        <v>0</v>
      </c>
      <c r="CY912" s="132"/>
      <c r="CZ912" s="130">
        <f t="shared" si="850"/>
        <v>0</v>
      </c>
      <c r="DA912" s="134">
        <f t="shared" si="851"/>
        <v>0</v>
      </c>
      <c r="DB912" s="131">
        <f>+IF($I$7="SI",'INPUTS Y LISTAS'!$B$32,0)</f>
        <v>0</v>
      </c>
      <c r="DC912" s="132"/>
      <c r="DD912" s="130">
        <f t="shared" si="852"/>
        <v>0</v>
      </c>
      <c r="DE912" s="134">
        <f t="shared" si="853"/>
        <v>0</v>
      </c>
      <c r="DF912" s="131">
        <f>+IF($I$7="SI",'INPUTS Y LISTAS'!$B$33,0)</f>
        <v>0</v>
      </c>
      <c r="DG912" s="132"/>
      <c r="DH912" s="130">
        <f t="shared" si="854"/>
        <v>0</v>
      </c>
      <c r="DI912" s="134">
        <f t="shared" si="855"/>
        <v>0</v>
      </c>
      <c r="DJ912" s="136">
        <f t="shared" si="856"/>
        <v>0</v>
      </c>
    </row>
    <row r="913" spans="3:114" ht="15.75" hidden="1" outlineLevel="2" x14ac:dyDescent="0.2">
      <c r="C913" s="14">
        <f t="shared" si="863"/>
        <v>899</v>
      </c>
      <c r="D913" s="72"/>
      <c r="E913" s="69">
        <v>1</v>
      </c>
      <c r="F913" s="69"/>
      <c r="G913" s="70"/>
      <c r="H913" s="70"/>
      <c r="I913" s="70"/>
      <c r="J913" s="70"/>
      <c r="K913" s="70"/>
      <c r="L913" s="70"/>
      <c r="M913" s="70"/>
      <c r="N913" s="70"/>
      <c r="O913" s="70"/>
      <c r="P913" s="70"/>
      <c r="Q913" s="70"/>
      <c r="R913" s="70"/>
      <c r="S913" s="70"/>
      <c r="T913" s="70"/>
      <c r="U913" s="70"/>
      <c r="V913" s="70"/>
      <c r="W913" s="70"/>
      <c r="X913" s="70"/>
      <c r="Y913" s="71"/>
      <c r="Z913" s="87" t="s">
        <v>16</v>
      </c>
      <c r="AA913" s="15" t="str">
        <f>IF(G913="","",IF(Z913="SI",G913*(1+'INPUTS Y LISTAS'!$B$15),'Modelo Estadistico'!G913))</f>
        <v/>
      </c>
      <c r="AB913" s="15" t="str">
        <f>IF(H913="","",IF(Z913="SI",H913*(1+'INPUTS Y LISTAS'!$B$15),'Modelo Estadistico'!H913))</f>
        <v/>
      </c>
      <c r="AC913" s="15" t="str">
        <f>IF(I913="","",IF(Z913="SI",I913*(1+'INPUTS Y LISTAS'!$B$15),'Modelo Estadistico'!I913))</f>
        <v/>
      </c>
      <c r="AD913" s="15" t="str">
        <f>IF(J913="","",IF(Z913="SI",J913*(1+'INPUTS Y LISTAS'!$B$15),'Modelo Estadistico'!J913))</f>
        <v/>
      </c>
      <c r="AE913" s="15" t="str">
        <f>IF(K913="","",IF(Z913="SI",K913*(1+'INPUTS Y LISTAS'!$B$15),'Modelo Estadistico'!K913))</f>
        <v/>
      </c>
      <c r="AF913" s="15" t="str">
        <f>IF(L913="","",IF(Z913="SI",L913*(1+'INPUTS Y LISTAS'!$B$15),'Modelo Estadistico'!L913))</f>
        <v/>
      </c>
      <c r="AG913" s="15" t="str">
        <f>IF(M913="","",IF(Z913="SI",M913*(1+'INPUTS Y LISTAS'!$B$15),'Modelo Estadistico'!M913))</f>
        <v/>
      </c>
      <c r="AH913" s="15" t="str">
        <f>IF(N913="","",IF(Z913="SI",N913*(1+'INPUTS Y LISTAS'!$B$15),'Modelo Estadistico'!N913))</f>
        <v/>
      </c>
      <c r="AI913" s="15" t="str">
        <f>IF(O913="","",IF(Z913="SI",O913*(1+'INPUTS Y LISTAS'!$B$15),'Modelo Estadistico'!O913))</f>
        <v/>
      </c>
      <c r="AJ913" s="15" t="str">
        <f>IF(P913="","",IF(Z913="SI",P913*(1+'INPUTS Y LISTAS'!$B$15),'Modelo Estadistico'!P913))</f>
        <v/>
      </c>
      <c r="AK913" s="15" t="str">
        <f>IF(Q913="","",IF(Z913="SI",Q913*(1+'INPUTS Y LISTAS'!$B$15),'Modelo Estadistico'!Q913))</f>
        <v/>
      </c>
      <c r="AL913" s="15" t="str">
        <f>IF(R913="","",IF(Z913="SI",R913*(1+'INPUTS Y LISTAS'!$B$15),'Modelo Estadistico'!R913))</f>
        <v/>
      </c>
      <c r="AM913" s="15" t="str">
        <f>IF(S913="","",IF(Z913="SI",S913*(1+'INPUTS Y LISTAS'!$B$15),'Modelo Estadistico'!S913))</f>
        <v/>
      </c>
      <c r="AN913" s="15" t="str">
        <f>IF(T913="","",IF(Z913="SI",T913*(1+'INPUTS Y LISTAS'!$B$15),'Modelo Estadistico'!T913))</f>
        <v/>
      </c>
      <c r="AO913" s="15" t="str">
        <f>IF(U913="","",IF(Z913="SI",U913*(1+'INPUTS Y LISTAS'!$B$15),'Modelo Estadistico'!U913))</f>
        <v/>
      </c>
      <c r="AP913" s="15" t="str">
        <f>IF(V913="","",IF(Z913="SI",V913*(1+'INPUTS Y LISTAS'!$B$15),'Modelo Estadistico'!V913))</f>
        <v/>
      </c>
      <c r="AQ913" s="15" t="str">
        <f>IF(W913="","",IF(Z913="SI",W913*(1+'INPUTS Y LISTAS'!$B$15),'Modelo Estadistico'!W913))</f>
        <v/>
      </c>
      <c r="AR913" s="15" t="str">
        <f>IF(X913="","",IF(Z913="SI",X913*(1+'INPUTS Y LISTAS'!$B$15),'Modelo Estadistico'!X913))</f>
        <v/>
      </c>
      <c r="AS913" s="71"/>
      <c r="AT913" s="29" t="str">
        <f t="shared" si="866"/>
        <v/>
      </c>
      <c r="AU913" s="15" t="str">
        <f t="shared" si="867"/>
        <v/>
      </c>
      <c r="AV913" s="15" t="str">
        <f t="shared" si="868"/>
        <v/>
      </c>
      <c r="AW913" s="30" t="str">
        <f t="shared" si="869"/>
        <v/>
      </c>
      <c r="AX913" s="28" t="str">
        <f t="shared" ref="AX913:AX976" si="902">IF(AA913="","",IF(COUNT($AA913:$AR913)=1,"Incluir Cotización",IF(OR(AA913&lt;$AV913,AA913&gt;$AW913),"Excluir Cotización","Incluir Cotización")))</f>
        <v/>
      </c>
      <c r="AY913" s="16" t="str">
        <f t="shared" si="874"/>
        <v/>
      </c>
      <c r="AZ913" s="16" t="str">
        <f t="shared" si="875"/>
        <v/>
      </c>
      <c r="BA913" s="16" t="str">
        <f t="shared" si="876"/>
        <v/>
      </c>
      <c r="BB913" s="16" t="str">
        <f t="shared" si="877"/>
        <v/>
      </c>
      <c r="BC913" s="16" t="str">
        <f t="shared" si="878"/>
        <v/>
      </c>
      <c r="BD913" s="16" t="str">
        <f t="shared" si="879"/>
        <v/>
      </c>
      <c r="BE913" s="16" t="str">
        <f t="shared" si="880"/>
        <v/>
      </c>
      <c r="BF913" s="16" t="str">
        <f t="shared" si="881"/>
        <v/>
      </c>
      <c r="BG913" s="16" t="str">
        <f t="shared" si="882"/>
        <v/>
      </c>
      <c r="BH913" s="16" t="str">
        <f t="shared" si="883"/>
        <v/>
      </c>
      <c r="BI913" s="16" t="str">
        <f t="shared" si="884"/>
        <v/>
      </c>
      <c r="BJ913" s="16" t="str">
        <f t="shared" si="885"/>
        <v/>
      </c>
      <c r="BK913" s="16" t="str">
        <f t="shared" si="886"/>
        <v/>
      </c>
      <c r="BL913" s="16" t="str">
        <f t="shared" si="887"/>
        <v/>
      </c>
      <c r="BM913" s="16"/>
      <c r="BN913" s="16" t="str">
        <f t="shared" si="888"/>
        <v/>
      </c>
      <c r="BO913" s="16" t="str">
        <f t="shared" si="889"/>
        <v/>
      </c>
      <c r="BP913" s="28" t="str">
        <f t="shared" si="890"/>
        <v/>
      </c>
      <c r="BQ913" s="16" t="str">
        <f t="shared" si="891"/>
        <v/>
      </c>
      <c r="BR913" s="16" t="str">
        <f t="shared" si="892"/>
        <v/>
      </c>
      <c r="BS913" s="16" t="str">
        <f t="shared" si="893"/>
        <v/>
      </c>
      <c r="BT913" s="16" t="str">
        <f t="shared" si="894"/>
        <v/>
      </c>
      <c r="BU913" s="16" t="str">
        <f t="shared" si="895"/>
        <v/>
      </c>
      <c r="BV913" s="16" t="str">
        <f t="shared" si="896"/>
        <v/>
      </c>
      <c r="BW913" s="16" t="str">
        <f t="shared" si="897"/>
        <v/>
      </c>
      <c r="BX913" s="16" t="str">
        <f t="shared" si="898"/>
        <v/>
      </c>
      <c r="BY913" s="16" t="str">
        <f t="shared" si="899"/>
        <v/>
      </c>
      <c r="BZ913" s="16" t="str">
        <f t="shared" si="900"/>
        <v/>
      </c>
      <c r="CA913" s="16" t="str">
        <f t="shared" si="900"/>
        <v/>
      </c>
      <c r="CB913" s="16" t="str">
        <f t="shared" si="900"/>
        <v/>
      </c>
      <c r="CC913" s="16" t="str">
        <f t="shared" si="900"/>
        <v/>
      </c>
      <c r="CD913" s="16" t="str">
        <f t="shared" si="900"/>
        <v/>
      </c>
      <c r="CE913" s="16" t="str">
        <f t="shared" si="900"/>
        <v/>
      </c>
      <c r="CF913" s="16" t="str">
        <f t="shared" si="900"/>
        <v/>
      </c>
      <c r="CG913" s="16" t="str">
        <f t="shared" si="900"/>
        <v/>
      </c>
      <c r="CH913" s="66" t="str">
        <f t="shared" si="901"/>
        <v/>
      </c>
      <c r="CI913" s="42" t="str">
        <f t="shared" si="857"/>
        <v/>
      </c>
      <c r="CJ913" s="42" t="str">
        <f t="shared" si="858"/>
        <v/>
      </c>
      <c r="CK913" s="42" t="str">
        <f t="shared" si="859"/>
        <v/>
      </c>
      <c r="CL913" s="42" t="str">
        <f t="shared" si="860"/>
        <v/>
      </c>
      <c r="CM913" s="42" t="str">
        <f t="shared" si="861"/>
        <v/>
      </c>
      <c r="CN913" s="65">
        <f t="shared" ref="CN913:CN976" si="903">IFERROR(MIN(CI913:CK913),0)</f>
        <v>0</v>
      </c>
      <c r="CO913" s="73"/>
      <c r="CP913" s="41">
        <f t="shared" si="870"/>
        <v>0</v>
      </c>
      <c r="CQ913" s="39">
        <f t="shared" si="871"/>
        <v>0</v>
      </c>
      <c r="CR913" s="40">
        <f t="shared" si="872"/>
        <v>0</v>
      </c>
      <c r="CS913" s="134">
        <f t="shared" si="873"/>
        <v>0</v>
      </c>
      <c r="CT913" s="17"/>
      <c r="CU913" s="129"/>
      <c r="CV913" s="130">
        <f t="shared" ref="CV913:CV976" si="904">+CN913</f>
        <v>0</v>
      </c>
      <c r="CW913" s="134">
        <f t="shared" ref="CW913:CW976" si="905">+CV913*CU913</f>
        <v>0</v>
      </c>
      <c r="CX913" s="131">
        <f>+IF($I$7="SI",'INPUTS Y LISTAS'!$B$31,0)</f>
        <v>0</v>
      </c>
      <c r="CY913" s="132"/>
      <c r="CZ913" s="130">
        <f t="shared" ref="CZ913:CZ976" si="906">+CV913*(1+CX913)</f>
        <v>0</v>
      </c>
      <c r="DA913" s="134">
        <f t="shared" ref="DA913:DA976" si="907">+CZ913*CY913</f>
        <v>0</v>
      </c>
      <c r="DB913" s="131">
        <f>+IF($I$7="SI",'INPUTS Y LISTAS'!$B$32,0)</f>
        <v>0</v>
      </c>
      <c r="DC913" s="132"/>
      <c r="DD913" s="130">
        <f t="shared" ref="DD913:DD976" si="908">+CZ913*(1+DB913)</f>
        <v>0</v>
      </c>
      <c r="DE913" s="134">
        <f t="shared" ref="DE913:DE976" si="909">+DD913*DC913</f>
        <v>0</v>
      </c>
      <c r="DF913" s="131">
        <f>+IF($I$7="SI",'INPUTS Y LISTAS'!$B$33,0)</f>
        <v>0</v>
      </c>
      <c r="DG913" s="132"/>
      <c r="DH913" s="130">
        <f t="shared" ref="DH913:DH976" si="910">+DD913*(1+DF913)</f>
        <v>0</v>
      </c>
      <c r="DI913" s="134">
        <f t="shared" ref="DI913:DI976" si="911">+DH913*DG913</f>
        <v>0</v>
      </c>
      <c r="DJ913" s="136">
        <f t="shared" ref="DJ913:DJ976" si="912">+CW913+DA913+DE913+DI913</f>
        <v>0</v>
      </c>
    </row>
    <row r="914" spans="3:114" ht="15.75" hidden="1" outlineLevel="2" x14ac:dyDescent="0.2">
      <c r="C914" s="14">
        <f t="shared" si="863"/>
        <v>900</v>
      </c>
      <c r="D914" s="72"/>
      <c r="E914" s="69">
        <v>1</v>
      </c>
      <c r="F914" s="69"/>
      <c r="G914" s="70"/>
      <c r="H914" s="70"/>
      <c r="I914" s="70"/>
      <c r="J914" s="70"/>
      <c r="K914" s="70"/>
      <c r="L914" s="70"/>
      <c r="M914" s="70"/>
      <c r="N914" s="70"/>
      <c r="O914" s="70"/>
      <c r="P914" s="70"/>
      <c r="Q914" s="70"/>
      <c r="R914" s="70"/>
      <c r="S914" s="70"/>
      <c r="T914" s="70"/>
      <c r="U914" s="70"/>
      <c r="V914" s="70"/>
      <c r="W914" s="70"/>
      <c r="X914" s="70"/>
      <c r="Y914" s="71"/>
      <c r="Z914" s="87" t="s">
        <v>16</v>
      </c>
      <c r="AA914" s="15" t="str">
        <f>IF(G914="","",IF(Z914="SI",G914*(1+'INPUTS Y LISTAS'!$B$15),'Modelo Estadistico'!G914))</f>
        <v/>
      </c>
      <c r="AB914" s="15" t="str">
        <f>IF(H914="","",IF(Z914="SI",H914*(1+'INPUTS Y LISTAS'!$B$15),'Modelo Estadistico'!H914))</f>
        <v/>
      </c>
      <c r="AC914" s="15" t="str">
        <f>IF(I914="","",IF(Z914="SI",I914*(1+'INPUTS Y LISTAS'!$B$15),'Modelo Estadistico'!I914))</f>
        <v/>
      </c>
      <c r="AD914" s="15" t="str">
        <f>IF(J914="","",IF(Z914="SI",J914*(1+'INPUTS Y LISTAS'!$B$15),'Modelo Estadistico'!J914))</f>
        <v/>
      </c>
      <c r="AE914" s="15" t="str">
        <f>IF(K914="","",IF(Z914="SI",K914*(1+'INPUTS Y LISTAS'!$B$15),'Modelo Estadistico'!K914))</f>
        <v/>
      </c>
      <c r="AF914" s="15" t="str">
        <f>IF(L914="","",IF(Z914="SI",L914*(1+'INPUTS Y LISTAS'!$B$15),'Modelo Estadistico'!L914))</f>
        <v/>
      </c>
      <c r="AG914" s="15" t="str">
        <f>IF(M914="","",IF(Z914="SI",M914*(1+'INPUTS Y LISTAS'!$B$15),'Modelo Estadistico'!M914))</f>
        <v/>
      </c>
      <c r="AH914" s="15" t="str">
        <f>IF(N914="","",IF(Z914="SI",N914*(1+'INPUTS Y LISTAS'!$B$15),'Modelo Estadistico'!N914))</f>
        <v/>
      </c>
      <c r="AI914" s="15" t="str">
        <f>IF(O914="","",IF(Z914="SI",O914*(1+'INPUTS Y LISTAS'!$B$15),'Modelo Estadistico'!O914))</f>
        <v/>
      </c>
      <c r="AJ914" s="15" t="str">
        <f>IF(P914="","",IF(Z914="SI",P914*(1+'INPUTS Y LISTAS'!$B$15),'Modelo Estadistico'!P914))</f>
        <v/>
      </c>
      <c r="AK914" s="15" t="str">
        <f>IF(Q914="","",IF(Z914="SI",Q914*(1+'INPUTS Y LISTAS'!$B$15),'Modelo Estadistico'!Q914))</f>
        <v/>
      </c>
      <c r="AL914" s="15" t="str">
        <f>IF(R914="","",IF(Z914="SI",R914*(1+'INPUTS Y LISTAS'!$B$15),'Modelo Estadistico'!R914))</f>
        <v/>
      </c>
      <c r="AM914" s="15" t="str">
        <f>IF(S914="","",IF(Z914="SI",S914*(1+'INPUTS Y LISTAS'!$B$15),'Modelo Estadistico'!S914))</f>
        <v/>
      </c>
      <c r="AN914" s="15" t="str">
        <f>IF(T914="","",IF(Z914="SI",T914*(1+'INPUTS Y LISTAS'!$B$15),'Modelo Estadistico'!T914))</f>
        <v/>
      </c>
      <c r="AO914" s="15" t="str">
        <f>IF(U914="","",IF(Z914="SI",U914*(1+'INPUTS Y LISTAS'!$B$15),'Modelo Estadistico'!U914))</f>
        <v/>
      </c>
      <c r="AP914" s="15" t="str">
        <f>IF(V914="","",IF(Z914="SI",V914*(1+'INPUTS Y LISTAS'!$B$15),'Modelo Estadistico'!V914))</f>
        <v/>
      </c>
      <c r="AQ914" s="15" t="str">
        <f>IF(W914="","",IF(Z914="SI",W914*(1+'INPUTS Y LISTAS'!$B$15),'Modelo Estadistico'!W914))</f>
        <v/>
      </c>
      <c r="AR914" s="15" t="str">
        <f>IF(X914="","",IF(Z914="SI",X914*(1+'INPUTS Y LISTAS'!$B$15),'Modelo Estadistico'!X914))</f>
        <v/>
      </c>
      <c r="AS914" s="71"/>
      <c r="AT914" s="29" t="str">
        <f t="shared" si="866"/>
        <v/>
      </c>
      <c r="AU914" s="15" t="str">
        <f t="shared" si="867"/>
        <v/>
      </c>
      <c r="AV914" s="15" t="str">
        <f t="shared" si="868"/>
        <v/>
      </c>
      <c r="AW914" s="30" t="str">
        <f t="shared" si="869"/>
        <v/>
      </c>
      <c r="AX914" s="28" t="str">
        <f t="shared" si="902"/>
        <v/>
      </c>
      <c r="AY914" s="16" t="str">
        <f t="shared" si="874"/>
        <v/>
      </c>
      <c r="AZ914" s="16" t="str">
        <f t="shared" si="875"/>
        <v/>
      </c>
      <c r="BA914" s="16" t="str">
        <f t="shared" si="876"/>
        <v/>
      </c>
      <c r="BB914" s="16" t="str">
        <f t="shared" si="877"/>
        <v/>
      </c>
      <c r="BC914" s="16" t="str">
        <f t="shared" si="878"/>
        <v/>
      </c>
      <c r="BD914" s="16" t="str">
        <f t="shared" si="879"/>
        <v/>
      </c>
      <c r="BE914" s="16" t="str">
        <f t="shared" si="880"/>
        <v/>
      </c>
      <c r="BF914" s="16" t="str">
        <f t="shared" si="881"/>
        <v/>
      </c>
      <c r="BG914" s="16" t="str">
        <f t="shared" si="882"/>
        <v/>
      </c>
      <c r="BH914" s="16" t="str">
        <f t="shared" si="883"/>
        <v/>
      </c>
      <c r="BI914" s="16" t="str">
        <f t="shared" si="884"/>
        <v/>
      </c>
      <c r="BJ914" s="16" t="str">
        <f t="shared" si="885"/>
        <v/>
      </c>
      <c r="BK914" s="16" t="str">
        <f t="shared" si="886"/>
        <v/>
      </c>
      <c r="BL914" s="16" t="str">
        <f t="shared" si="887"/>
        <v/>
      </c>
      <c r="BM914" s="16"/>
      <c r="BN914" s="16" t="str">
        <f t="shared" si="888"/>
        <v/>
      </c>
      <c r="BO914" s="16" t="str">
        <f t="shared" si="889"/>
        <v/>
      </c>
      <c r="BP914" s="28" t="str">
        <f t="shared" si="890"/>
        <v/>
      </c>
      <c r="BQ914" s="16" t="str">
        <f t="shared" si="891"/>
        <v/>
      </c>
      <c r="BR914" s="16" t="str">
        <f t="shared" si="892"/>
        <v/>
      </c>
      <c r="BS914" s="16" t="str">
        <f t="shared" si="893"/>
        <v/>
      </c>
      <c r="BT914" s="16" t="str">
        <f t="shared" si="894"/>
        <v/>
      </c>
      <c r="BU914" s="16" t="str">
        <f t="shared" si="895"/>
        <v/>
      </c>
      <c r="BV914" s="16" t="str">
        <f t="shared" si="896"/>
        <v/>
      </c>
      <c r="BW914" s="16" t="str">
        <f t="shared" si="897"/>
        <v/>
      </c>
      <c r="BX914" s="16" t="str">
        <f t="shared" si="898"/>
        <v/>
      </c>
      <c r="BY914" s="16" t="str">
        <f t="shared" si="899"/>
        <v/>
      </c>
      <c r="BZ914" s="16" t="str">
        <f t="shared" si="900"/>
        <v/>
      </c>
      <c r="CA914" s="16" t="str">
        <f t="shared" si="900"/>
        <v/>
      </c>
      <c r="CB914" s="16" t="str">
        <f t="shared" si="900"/>
        <v/>
      </c>
      <c r="CC914" s="16" t="str">
        <f t="shared" si="900"/>
        <v/>
      </c>
      <c r="CD914" s="16" t="str">
        <f t="shared" si="900"/>
        <v/>
      </c>
      <c r="CE914" s="16" t="str">
        <f t="shared" si="900"/>
        <v/>
      </c>
      <c r="CF914" s="16" t="str">
        <f t="shared" si="900"/>
        <v/>
      </c>
      <c r="CG914" s="16" t="str">
        <f t="shared" si="900"/>
        <v/>
      </c>
      <c r="CH914" s="66" t="str">
        <f t="shared" si="901"/>
        <v/>
      </c>
      <c r="CI914" s="42" t="str">
        <f t="shared" ref="CI914:CI977" si="913">IFERROR(AVERAGE(BP914:CG914),"")</f>
        <v/>
      </c>
      <c r="CJ914" s="42" t="str">
        <f t="shared" ref="CJ914:CJ977" si="914">IFERROR(MEDIAN(BP914:CG914),"")</f>
        <v/>
      </c>
      <c r="CK914" s="42" t="str">
        <f t="shared" ref="CK914:CK977" si="915">IFERROR(GEOMEAN(BP914:CG914),"")</f>
        <v/>
      </c>
      <c r="CL914" s="42" t="str">
        <f t="shared" ref="CL914:CL977" si="916">IFERROR(TRIMMEAN(BP914:CG914,$CL$10),"")</f>
        <v/>
      </c>
      <c r="CM914" s="42" t="str">
        <f t="shared" ref="CM914:CM977" si="917">IFERROR(HARMEAN(BP914:CG914),"")</f>
        <v/>
      </c>
      <c r="CN914" s="65">
        <f t="shared" si="903"/>
        <v>0</v>
      </c>
      <c r="CO914" s="73"/>
      <c r="CP914" s="41">
        <f t="shared" si="870"/>
        <v>0</v>
      </c>
      <c r="CQ914" s="39">
        <f t="shared" si="871"/>
        <v>0</v>
      </c>
      <c r="CR914" s="40">
        <f t="shared" si="872"/>
        <v>0</v>
      </c>
      <c r="CS914" s="134">
        <f t="shared" si="873"/>
        <v>0</v>
      </c>
      <c r="CT914" s="17"/>
      <c r="CU914" s="129"/>
      <c r="CV914" s="130">
        <f t="shared" si="904"/>
        <v>0</v>
      </c>
      <c r="CW914" s="134">
        <f t="shared" si="905"/>
        <v>0</v>
      </c>
      <c r="CX914" s="131">
        <f>+IF($I$7="SI",'INPUTS Y LISTAS'!$B$31,0)</f>
        <v>0</v>
      </c>
      <c r="CY914" s="132"/>
      <c r="CZ914" s="130">
        <f t="shared" si="906"/>
        <v>0</v>
      </c>
      <c r="DA914" s="134">
        <f t="shared" si="907"/>
        <v>0</v>
      </c>
      <c r="DB914" s="131">
        <f>+IF($I$7="SI",'INPUTS Y LISTAS'!$B$32,0)</f>
        <v>0</v>
      </c>
      <c r="DC914" s="132"/>
      <c r="DD914" s="130">
        <f t="shared" si="908"/>
        <v>0</v>
      </c>
      <c r="DE914" s="134">
        <f t="shared" si="909"/>
        <v>0</v>
      </c>
      <c r="DF914" s="131">
        <f>+IF($I$7="SI",'INPUTS Y LISTAS'!$B$33,0)</f>
        <v>0</v>
      </c>
      <c r="DG914" s="132"/>
      <c r="DH914" s="130">
        <f t="shared" si="910"/>
        <v>0</v>
      </c>
      <c r="DI914" s="134">
        <f t="shared" si="911"/>
        <v>0</v>
      </c>
      <c r="DJ914" s="136">
        <f t="shared" si="912"/>
        <v>0</v>
      </c>
    </row>
    <row r="915" spans="3:114" ht="15.75" hidden="1" outlineLevel="2" x14ac:dyDescent="0.2">
      <c r="C915" s="14">
        <f t="shared" si="863"/>
        <v>901</v>
      </c>
      <c r="D915" s="72"/>
      <c r="E915" s="69">
        <v>1</v>
      </c>
      <c r="F915" s="69"/>
      <c r="G915" s="70"/>
      <c r="H915" s="70"/>
      <c r="I915" s="70"/>
      <c r="J915" s="70"/>
      <c r="K915" s="70"/>
      <c r="L915" s="70"/>
      <c r="M915" s="70"/>
      <c r="N915" s="70"/>
      <c r="O915" s="70"/>
      <c r="P915" s="70"/>
      <c r="Q915" s="70"/>
      <c r="R915" s="70"/>
      <c r="S915" s="70"/>
      <c r="T915" s="70"/>
      <c r="U915" s="70"/>
      <c r="V915" s="70"/>
      <c r="W915" s="70"/>
      <c r="X915" s="70"/>
      <c r="Y915" s="71"/>
      <c r="Z915" s="87" t="s">
        <v>16</v>
      </c>
      <c r="AA915" s="15" t="str">
        <f>IF(G915="","",IF(Z915="SI",G915*(1+'INPUTS Y LISTAS'!$B$15),'Modelo Estadistico'!G915))</f>
        <v/>
      </c>
      <c r="AB915" s="15" t="str">
        <f>IF(H915="","",IF(Z915="SI",H915*(1+'INPUTS Y LISTAS'!$B$15),'Modelo Estadistico'!H915))</f>
        <v/>
      </c>
      <c r="AC915" s="15" t="str">
        <f>IF(I915="","",IF(Z915="SI",I915*(1+'INPUTS Y LISTAS'!$B$15),'Modelo Estadistico'!I915))</f>
        <v/>
      </c>
      <c r="AD915" s="15" t="str">
        <f>IF(J915="","",IF(Z915="SI",J915*(1+'INPUTS Y LISTAS'!$B$15),'Modelo Estadistico'!J915))</f>
        <v/>
      </c>
      <c r="AE915" s="15" t="str">
        <f>IF(K915="","",IF(Z915="SI",K915*(1+'INPUTS Y LISTAS'!$B$15),'Modelo Estadistico'!K915))</f>
        <v/>
      </c>
      <c r="AF915" s="15" t="str">
        <f>IF(L915="","",IF(Z915="SI",L915*(1+'INPUTS Y LISTAS'!$B$15),'Modelo Estadistico'!L915))</f>
        <v/>
      </c>
      <c r="AG915" s="15" t="str">
        <f>IF(M915="","",IF(Z915="SI",M915*(1+'INPUTS Y LISTAS'!$B$15),'Modelo Estadistico'!M915))</f>
        <v/>
      </c>
      <c r="AH915" s="15" t="str">
        <f>IF(N915="","",IF(Z915="SI",N915*(1+'INPUTS Y LISTAS'!$B$15),'Modelo Estadistico'!N915))</f>
        <v/>
      </c>
      <c r="AI915" s="15" t="str">
        <f>IF(O915="","",IF(Z915="SI",O915*(1+'INPUTS Y LISTAS'!$B$15),'Modelo Estadistico'!O915))</f>
        <v/>
      </c>
      <c r="AJ915" s="15" t="str">
        <f>IF(P915="","",IF(Z915="SI",P915*(1+'INPUTS Y LISTAS'!$B$15),'Modelo Estadistico'!P915))</f>
        <v/>
      </c>
      <c r="AK915" s="15" t="str">
        <f>IF(Q915="","",IF(Z915="SI",Q915*(1+'INPUTS Y LISTAS'!$B$15),'Modelo Estadistico'!Q915))</f>
        <v/>
      </c>
      <c r="AL915" s="15" t="str">
        <f>IF(R915="","",IF(Z915="SI",R915*(1+'INPUTS Y LISTAS'!$B$15),'Modelo Estadistico'!R915))</f>
        <v/>
      </c>
      <c r="AM915" s="15" t="str">
        <f>IF(S915="","",IF(Z915="SI",S915*(1+'INPUTS Y LISTAS'!$B$15),'Modelo Estadistico'!S915))</f>
        <v/>
      </c>
      <c r="AN915" s="15" t="str">
        <f>IF(T915="","",IF(Z915="SI",T915*(1+'INPUTS Y LISTAS'!$B$15),'Modelo Estadistico'!T915))</f>
        <v/>
      </c>
      <c r="AO915" s="15" t="str">
        <f>IF(U915="","",IF(Z915="SI",U915*(1+'INPUTS Y LISTAS'!$B$15),'Modelo Estadistico'!U915))</f>
        <v/>
      </c>
      <c r="AP915" s="15" t="str">
        <f>IF(V915="","",IF(Z915="SI",V915*(1+'INPUTS Y LISTAS'!$B$15),'Modelo Estadistico'!V915))</f>
        <v/>
      </c>
      <c r="AQ915" s="15" t="str">
        <f>IF(W915="","",IF(Z915="SI",W915*(1+'INPUTS Y LISTAS'!$B$15),'Modelo Estadistico'!W915))</f>
        <v/>
      </c>
      <c r="AR915" s="15" t="str">
        <f>IF(X915="","",IF(Z915="SI",X915*(1+'INPUTS Y LISTAS'!$B$15),'Modelo Estadistico'!X915))</f>
        <v/>
      </c>
      <c r="AS915" s="71"/>
      <c r="AT915" s="29" t="str">
        <f t="shared" si="866"/>
        <v/>
      </c>
      <c r="AU915" s="15" t="str">
        <f t="shared" si="867"/>
        <v/>
      </c>
      <c r="AV915" s="15" t="str">
        <f t="shared" si="868"/>
        <v/>
      </c>
      <c r="AW915" s="30" t="str">
        <f t="shared" si="869"/>
        <v/>
      </c>
      <c r="AX915" s="28" t="str">
        <f t="shared" si="902"/>
        <v/>
      </c>
      <c r="AY915" s="16" t="str">
        <f t="shared" si="874"/>
        <v/>
      </c>
      <c r="AZ915" s="16" t="str">
        <f t="shared" si="875"/>
        <v/>
      </c>
      <c r="BA915" s="16" t="str">
        <f t="shared" si="876"/>
        <v/>
      </c>
      <c r="BB915" s="16" t="str">
        <f t="shared" si="877"/>
        <v/>
      </c>
      <c r="BC915" s="16" t="str">
        <f t="shared" si="878"/>
        <v/>
      </c>
      <c r="BD915" s="16" t="str">
        <f t="shared" si="879"/>
        <v/>
      </c>
      <c r="BE915" s="16" t="str">
        <f t="shared" si="880"/>
        <v/>
      </c>
      <c r="BF915" s="16" t="str">
        <f t="shared" si="881"/>
        <v/>
      </c>
      <c r="BG915" s="16" t="str">
        <f t="shared" si="882"/>
        <v/>
      </c>
      <c r="BH915" s="16" t="str">
        <f t="shared" si="883"/>
        <v/>
      </c>
      <c r="BI915" s="16" t="str">
        <f t="shared" si="884"/>
        <v/>
      </c>
      <c r="BJ915" s="16" t="str">
        <f t="shared" si="885"/>
        <v/>
      </c>
      <c r="BK915" s="16" t="str">
        <f t="shared" si="886"/>
        <v/>
      </c>
      <c r="BL915" s="16" t="str">
        <f t="shared" si="887"/>
        <v/>
      </c>
      <c r="BM915" s="16"/>
      <c r="BN915" s="16" t="str">
        <f t="shared" si="888"/>
        <v/>
      </c>
      <c r="BO915" s="16" t="str">
        <f t="shared" si="889"/>
        <v/>
      </c>
      <c r="BP915" s="28" t="str">
        <f t="shared" si="890"/>
        <v/>
      </c>
      <c r="BQ915" s="16" t="str">
        <f t="shared" si="891"/>
        <v/>
      </c>
      <c r="BR915" s="16" t="str">
        <f t="shared" si="892"/>
        <v/>
      </c>
      <c r="BS915" s="16" t="str">
        <f t="shared" si="893"/>
        <v/>
      </c>
      <c r="BT915" s="16" t="str">
        <f t="shared" si="894"/>
        <v/>
      </c>
      <c r="BU915" s="16" t="str">
        <f t="shared" si="895"/>
        <v/>
      </c>
      <c r="BV915" s="16" t="str">
        <f t="shared" si="896"/>
        <v/>
      </c>
      <c r="BW915" s="16" t="str">
        <f t="shared" si="897"/>
        <v/>
      </c>
      <c r="BX915" s="16" t="str">
        <f t="shared" si="898"/>
        <v/>
      </c>
      <c r="BY915" s="16" t="str">
        <f t="shared" si="899"/>
        <v/>
      </c>
      <c r="BZ915" s="16" t="str">
        <f t="shared" si="900"/>
        <v/>
      </c>
      <c r="CA915" s="16" t="str">
        <f t="shared" si="900"/>
        <v/>
      </c>
      <c r="CB915" s="16" t="str">
        <f t="shared" si="900"/>
        <v/>
      </c>
      <c r="CC915" s="16" t="str">
        <f t="shared" si="900"/>
        <v/>
      </c>
      <c r="CD915" s="16" t="str">
        <f t="shared" si="900"/>
        <v/>
      </c>
      <c r="CE915" s="16" t="str">
        <f t="shared" si="900"/>
        <v/>
      </c>
      <c r="CF915" s="16" t="str">
        <f t="shared" si="900"/>
        <v/>
      </c>
      <c r="CG915" s="16" t="str">
        <f t="shared" si="900"/>
        <v/>
      </c>
      <c r="CH915" s="66" t="str">
        <f t="shared" si="901"/>
        <v/>
      </c>
      <c r="CI915" s="42" t="str">
        <f t="shared" si="913"/>
        <v/>
      </c>
      <c r="CJ915" s="42" t="str">
        <f t="shared" si="914"/>
        <v/>
      </c>
      <c r="CK915" s="42" t="str">
        <f t="shared" si="915"/>
        <v/>
      </c>
      <c r="CL915" s="42" t="str">
        <f t="shared" si="916"/>
        <v/>
      </c>
      <c r="CM915" s="42" t="str">
        <f t="shared" si="917"/>
        <v/>
      </c>
      <c r="CN915" s="65">
        <f t="shared" si="903"/>
        <v>0</v>
      </c>
      <c r="CO915" s="73"/>
      <c r="CP915" s="41">
        <f t="shared" si="870"/>
        <v>0</v>
      </c>
      <c r="CQ915" s="39">
        <f t="shared" si="871"/>
        <v>0</v>
      </c>
      <c r="CR915" s="40">
        <f t="shared" si="872"/>
        <v>0</v>
      </c>
      <c r="CS915" s="134">
        <f t="shared" si="873"/>
        <v>0</v>
      </c>
      <c r="CT915" s="17"/>
      <c r="CU915" s="129"/>
      <c r="CV915" s="130">
        <f t="shared" si="904"/>
        <v>0</v>
      </c>
      <c r="CW915" s="134">
        <f t="shared" si="905"/>
        <v>0</v>
      </c>
      <c r="CX915" s="131">
        <f>+IF($I$7="SI",'INPUTS Y LISTAS'!$B$31,0)</f>
        <v>0</v>
      </c>
      <c r="CY915" s="132"/>
      <c r="CZ915" s="130">
        <f t="shared" si="906"/>
        <v>0</v>
      </c>
      <c r="DA915" s="134">
        <f t="shared" si="907"/>
        <v>0</v>
      </c>
      <c r="DB915" s="131">
        <f>+IF($I$7="SI",'INPUTS Y LISTAS'!$B$32,0)</f>
        <v>0</v>
      </c>
      <c r="DC915" s="132"/>
      <c r="DD915" s="130">
        <f t="shared" si="908"/>
        <v>0</v>
      </c>
      <c r="DE915" s="134">
        <f t="shared" si="909"/>
        <v>0</v>
      </c>
      <c r="DF915" s="131">
        <f>+IF($I$7="SI",'INPUTS Y LISTAS'!$B$33,0)</f>
        <v>0</v>
      </c>
      <c r="DG915" s="132"/>
      <c r="DH915" s="130">
        <f t="shared" si="910"/>
        <v>0</v>
      </c>
      <c r="DI915" s="134">
        <f t="shared" si="911"/>
        <v>0</v>
      </c>
      <c r="DJ915" s="136">
        <f t="shared" si="912"/>
        <v>0</v>
      </c>
    </row>
    <row r="916" spans="3:114" ht="15.75" hidden="1" outlineLevel="2" x14ac:dyDescent="0.2">
      <c r="C916" s="14">
        <f t="shared" si="863"/>
        <v>902</v>
      </c>
      <c r="D916" s="72"/>
      <c r="E916" s="69">
        <v>1</v>
      </c>
      <c r="F916" s="69"/>
      <c r="G916" s="70"/>
      <c r="H916" s="70"/>
      <c r="I916" s="70"/>
      <c r="J916" s="70"/>
      <c r="K916" s="70"/>
      <c r="L916" s="70"/>
      <c r="M916" s="70"/>
      <c r="N916" s="70"/>
      <c r="O916" s="70"/>
      <c r="P916" s="70"/>
      <c r="Q916" s="70"/>
      <c r="R916" s="70"/>
      <c r="S916" s="70"/>
      <c r="T916" s="70"/>
      <c r="U916" s="70"/>
      <c r="V916" s="70"/>
      <c r="W916" s="70"/>
      <c r="X916" s="70"/>
      <c r="Y916" s="71"/>
      <c r="Z916" s="87" t="s">
        <v>16</v>
      </c>
      <c r="AA916" s="15" t="str">
        <f>IF(G916="","",IF(Z916="SI",G916*(1+'INPUTS Y LISTAS'!$B$15),'Modelo Estadistico'!G916))</f>
        <v/>
      </c>
      <c r="AB916" s="15" t="str">
        <f>IF(H916="","",IF(Z916="SI",H916*(1+'INPUTS Y LISTAS'!$B$15),'Modelo Estadistico'!H916))</f>
        <v/>
      </c>
      <c r="AC916" s="15" t="str">
        <f>IF(I916="","",IF(Z916="SI",I916*(1+'INPUTS Y LISTAS'!$B$15),'Modelo Estadistico'!I916))</f>
        <v/>
      </c>
      <c r="AD916" s="15" t="str">
        <f>IF(J916="","",IF(Z916="SI",J916*(1+'INPUTS Y LISTAS'!$B$15),'Modelo Estadistico'!J916))</f>
        <v/>
      </c>
      <c r="AE916" s="15" t="str">
        <f>IF(K916="","",IF(Z916="SI",K916*(1+'INPUTS Y LISTAS'!$B$15),'Modelo Estadistico'!K916))</f>
        <v/>
      </c>
      <c r="AF916" s="15" t="str">
        <f>IF(L916="","",IF(Z916="SI",L916*(1+'INPUTS Y LISTAS'!$B$15),'Modelo Estadistico'!L916))</f>
        <v/>
      </c>
      <c r="AG916" s="15" t="str">
        <f>IF(M916="","",IF(Z916="SI",M916*(1+'INPUTS Y LISTAS'!$B$15),'Modelo Estadistico'!M916))</f>
        <v/>
      </c>
      <c r="AH916" s="15" t="str">
        <f>IF(N916="","",IF(Z916="SI",N916*(1+'INPUTS Y LISTAS'!$B$15),'Modelo Estadistico'!N916))</f>
        <v/>
      </c>
      <c r="AI916" s="15" t="str">
        <f>IF(O916="","",IF(Z916="SI",O916*(1+'INPUTS Y LISTAS'!$B$15),'Modelo Estadistico'!O916))</f>
        <v/>
      </c>
      <c r="AJ916" s="15" t="str">
        <f>IF(P916="","",IF(Z916="SI",P916*(1+'INPUTS Y LISTAS'!$B$15),'Modelo Estadistico'!P916))</f>
        <v/>
      </c>
      <c r="AK916" s="15" t="str">
        <f>IF(Q916="","",IF(Z916="SI",Q916*(1+'INPUTS Y LISTAS'!$B$15),'Modelo Estadistico'!Q916))</f>
        <v/>
      </c>
      <c r="AL916" s="15" t="str">
        <f>IF(R916="","",IF(Z916="SI",R916*(1+'INPUTS Y LISTAS'!$B$15),'Modelo Estadistico'!R916))</f>
        <v/>
      </c>
      <c r="AM916" s="15" t="str">
        <f>IF(S916="","",IF(Z916="SI",S916*(1+'INPUTS Y LISTAS'!$B$15),'Modelo Estadistico'!S916))</f>
        <v/>
      </c>
      <c r="AN916" s="15" t="str">
        <f>IF(T916="","",IF(Z916="SI",T916*(1+'INPUTS Y LISTAS'!$B$15),'Modelo Estadistico'!T916))</f>
        <v/>
      </c>
      <c r="AO916" s="15" t="str">
        <f>IF(U916="","",IF(Z916="SI",U916*(1+'INPUTS Y LISTAS'!$B$15),'Modelo Estadistico'!U916))</f>
        <v/>
      </c>
      <c r="AP916" s="15" t="str">
        <f>IF(V916="","",IF(Z916="SI",V916*(1+'INPUTS Y LISTAS'!$B$15),'Modelo Estadistico'!V916))</f>
        <v/>
      </c>
      <c r="AQ916" s="15" t="str">
        <f>IF(W916="","",IF(Z916="SI",W916*(1+'INPUTS Y LISTAS'!$B$15),'Modelo Estadistico'!W916))</f>
        <v/>
      </c>
      <c r="AR916" s="15" t="str">
        <f>IF(X916="","",IF(Z916="SI",X916*(1+'INPUTS Y LISTAS'!$B$15),'Modelo Estadistico'!X916))</f>
        <v/>
      </c>
      <c r="AS916" s="71"/>
      <c r="AT916" s="29" t="str">
        <f t="shared" si="866"/>
        <v/>
      </c>
      <c r="AU916" s="15" t="str">
        <f t="shared" si="867"/>
        <v/>
      </c>
      <c r="AV916" s="15" t="str">
        <f t="shared" si="868"/>
        <v/>
      </c>
      <c r="AW916" s="30" t="str">
        <f t="shared" si="869"/>
        <v/>
      </c>
      <c r="AX916" s="28" t="str">
        <f t="shared" si="902"/>
        <v/>
      </c>
      <c r="AY916" s="16" t="str">
        <f t="shared" si="874"/>
        <v/>
      </c>
      <c r="AZ916" s="16" t="str">
        <f t="shared" si="875"/>
        <v/>
      </c>
      <c r="BA916" s="16" t="str">
        <f t="shared" si="876"/>
        <v/>
      </c>
      <c r="BB916" s="16" t="str">
        <f t="shared" si="877"/>
        <v/>
      </c>
      <c r="BC916" s="16" t="str">
        <f t="shared" si="878"/>
        <v/>
      </c>
      <c r="BD916" s="16" t="str">
        <f t="shared" si="879"/>
        <v/>
      </c>
      <c r="BE916" s="16" t="str">
        <f t="shared" si="880"/>
        <v/>
      </c>
      <c r="BF916" s="16" t="str">
        <f t="shared" si="881"/>
        <v/>
      </c>
      <c r="BG916" s="16" t="str">
        <f t="shared" si="882"/>
        <v/>
      </c>
      <c r="BH916" s="16" t="str">
        <f t="shared" si="883"/>
        <v/>
      </c>
      <c r="BI916" s="16" t="str">
        <f t="shared" si="884"/>
        <v/>
      </c>
      <c r="BJ916" s="16" t="str">
        <f t="shared" si="885"/>
        <v/>
      </c>
      <c r="BK916" s="16" t="str">
        <f t="shared" si="886"/>
        <v/>
      </c>
      <c r="BL916" s="16" t="str">
        <f t="shared" si="887"/>
        <v/>
      </c>
      <c r="BM916" s="16"/>
      <c r="BN916" s="16" t="str">
        <f t="shared" si="888"/>
        <v/>
      </c>
      <c r="BO916" s="16" t="str">
        <f t="shared" si="889"/>
        <v/>
      </c>
      <c r="BP916" s="28" t="str">
        <f t="shared" si="890"/>
        <v/>
      </c>
      <c r="BQ916" s="16" t="str">
        <f t="shared" si="891"/>
        <v/>
      </c>
      <c r="BR916" s="16" t="str">
        <f t="shared" si="892"/>
        <v/>
      </c>
      <c r="BS916" s="16" t="str">
        <f t="shared" si="893"/>
        <v/>
      </c>
      <c r="BT916" s="16" t="str">
        <f t="shared" si="894"/>
        <v/>
      </c>
      <c r="BU916" s="16" t="str">
        <f t="shared" si="895"/>
        <v/>
      </c>
      <c r="BV916" s="16" t="str">
        <f t="shared" si="896"/>
        <v/>
      </c>
      <c r="BW916" s="16" t="str">
        <f t="shared" si="897"/>
        <v/>
      </c>
      <c r="BX916" s="16" t="str">
        <f t="shared" si="898"/>
        <v/>
      </c>
      <c r="BY916" s="16" t="str">
        <f t="shared" si="899"/>
        <v/>
      </c>
      <c r="BZ916" s="16" t="str">
        <f t="shared" si="900"/>
        <v/>
      </c>
      <c r="CA916" s="16" t="str">
        <f t="shared" si="900"/>
        <v/>
      </c>
      <c r="CB916" s="16" t="str">
        <f t="shared" si="900"/>
        <v/>
      </c>
      <c r="CC916" s="16" t="str">
        <f t="shared" si="900"/>
        <v/>
      </c>
      <c r="CD916" s="16" t="str">
        <f t="shared" si="900"/>
        <v/>
      </c>
      <c r="CE916" s="16" t="str">
        <f t="shared" si="900"/>
        <v/>
      </c>
      <c r="CF916" s="16" t="str">
        <f t="shared" si="900"/>
        <v/>
      </c>
      <c r="CG916" s="16" t="str">
        <f t="shared" si="900"/>
        <v/>
      </c>
      <c r="CH916" s="66" t="str">
        <f t="shared" si="901"/>
        <v/>
      </c>
      <c r="CI916" s="42" t="str">
        <f t="shared" si="913"/>
        <v/>
      </c>
      <c r="CJ916" s="42" t="str">
        <f t="shared" si="914"/>
        <v/>
      </c>
      <c r="CK916" s="42" t="str">
        <f t="shared" si="915"/>
        <v/>
      </c>
      <c r="CL916" s="42" t="str">
        <f t="shared" si="916"/>
        <v/>
      </c>
      <c r="CM916" s="42" t="str">
        <f t="shared" si="917"/>
        <v/>
      </c>
      <c r="CN916" s="65">
        <f t="shared" si="903"/>
        <v>0</v>
      </c>
      <c r="CO916" s="73"/>
      <c r="CP916" s="41">
        <f t="shared" si="870"/>
        <v>0</v>
      </c>
      <c r="CQ916" s="39">
        <f t="shared" si="871"/>
        <v>0</v>
      </c>
      <c r="CR916" s="40">
        <f t="shared" si="872"/>
        <v>0</v>
      </c>
      <c r="CS916" s="134">
        <f t="shared" si="873"/>
        <v>0</v>
      </c>
      <c r="CT916" s="17"/>
      <c r="CU916" s="129"/>
      <c r="CV916" s="130">
        <f t="shared" si="904"/>
        <v>0</v>
      </c>
      <c r="CW916" s="134">
        <f t="shared" si="905"/>
        <v>0</v>
      </c>
      <c r="CX916" s="131">
        <f>+IF($I$7="SI",'INPUTS Y LISTAS'!$B$31,0)</f>
        <v>0</v>
      </c>
      <c r="CY916" s="132"/>
      <c r="CZ916" s="130">
        <f t="shared" si="906"/>
        <v>0</v>
      </c>
      <c r="DA916" s="134">
        <f t="shared" si="907"/>
        <v>0</v>
      </c>
      <c r="DB916" s="131">
        <f>+IF($I$7="SI",'INPUTS Y LISTAS'!$B$32,0)</f>
        <v>0</v>
      </c>
      <c r="DC916" s="132"/>
      <c r="DD916" s="130">
        <f t="shared" si="908"/>
        <v>0</v>
      </c>
      <c r="DE916" s="134">
        <f t="shared" si="909"/>
        <v>0</v>
      </c>
      <c r="DF916" s="131">
        <f>+IF($I$7="SI",'INPUTS Y LISTAS'!$B$33,0)</f>
        <v>0</v>
      </c>
      <c r="DG916" s="132"/>
      <c r="DH916" s="130">
        <f t="shared" si="910"/>
        <v>0</v>
      </c>
      <c r="DI916" s="134">
        <f t="shared" si="911"/>
        <v>0</v>
      </c>
      <c r="DJ916" s="136">
        <f t="shared" si="912"/>
        <v>0</v>
      </c>
    </row>
    <row r="917" spans="3:114" ht="15.75" hidden="1" outlineLevel="2" x14ac:dyDescent="0.2">
      <c r="C917" s="14">
        <f t="shared" si="863"/>
        <v>903</v>
      </c>
      <c r="D917" s="72"/>
      <c r="E917" s="69">
        <v>1</v>
      </c>
      <c r="F917" s="69"/>
      <c r="G917" s="70"/>
      <c r="H917" s="70"/>
      <c r="I917" s="70"/>
      <c r="J917" s="70"/>
      <c r="K917" s="70"/>
      <c r="L917" s="70"/>
      <c r="M917" s="70"/>
      <c r="N917" s="70"/>
      <c r="O917" s="70"/>
      <c r="P917" s="70"/>
      <c r="Q917" s="70"/>
      <c r="R917" s="70"/>
      <c r="S917" s="70"/>
      <c r="T917" s="70"/>
      <c r="U917" s="70"/>
      <c r="V917" s="70"/>
      <c r="W917" s="70"/>
      <c r="X917" s="70"/>
      <c r="Y917" s="71"/>
      <c r="Z917" s="87" t="s">
        <v>16</v>
      </c>
      <c r="AA917" s="15" t="str">
        <f>IF(G917="","",IF(Z917="SI",G917*(1+'INPUTS Y LISTAS'!$B$15),'Modelo Estadistico'!G917))</f>
        <v/>
      </c>
      <c r="AB917" s="15" t="str">
        <f>IF(H917="","",IF(Z917="SI",H917*(1+'INPUTS Y LISTAS'!$B$15),'Modelo Estadistico'!H917))</f>
        <v/>
      </c>
      <c r="AC917" s="15" t="str">
        <f>IF(I917="","",IF(Z917="SI",I917*(1+'INPUTS Y LISTAS'!$B$15),'Modelo Estadistico'!I917))</f>
        <v/>
      </c>
      <c r="AD917" s="15" t="str">
        <f>IF(J917="","",IF(Z917="SI",J917*(1+'INPUTS Y LISTAS'!$B$15),'Modelo Estadistico'!J917))</f>
        <v/>
      </c>
      <c r="AE917" s="15" t="str">
        <f>IF(K917="","",IF(Z917="SI",K917*(1+'INPUTS Y LISTAS'!$B$15),'Modelo Estadistico'!K917))</f>
        <v/>
      </c>
      <c r="AF917" s="15" t="str">
        <f>IF(L917="","",IF(Z917="SI",L917*(1+'INPUTS Y LISTAS'!$B$15),'Modelo Estadistico'!L917))</f>
        <v/>
      </c>
      <c r="AG917" s="15" t="str">
        <f>IF(M917="","",IF(Z917="SI",M917*(1+'INPUTS Y LISTAS'!$B$15),'Modelo Estadistico'!M917))</f>
        <v/>
      </c>
      <c r="AH917" s="15" t="str">
        <f>IF(N917="","",IF(Z917="SI",N917*(1+'INPUTS Y LISTAS'!$B$15),'Modelo Estadistico'!N917))</f>
        <v/>
      </c>
      <c r="AI917" s="15" t="str">
        <f>IF(O917="","",IF(Z917="SI",O917*(1+'INPUTS Y LISTAS'!$B$15),'Modelo Estadistico'!O917))</f>
        <v/>
      </c>
      <c r="AJ917" s="15" t="str">
        <f>IF(P917="","",IF(Z917="SI",P917*(1+'INPUTS Y LISTAS'!$B$15),'Modelo Estadistico'!P917))</f>
        <v/>
      </c>
      <c r="AK917" s="15" t="str">
        <f>IF(Q917="","",IF(Z917="SI",Q917*(1+'INPUTS Y LISTAS'!$B$15),'Modelo Estadistico'!Q917))</f>
        <v/>
      </c>
      <c r="AL917" s="15" t="str">
        <f>IF(R917="","",IF(Z917="SI",R917*(1+'INPUTS Y LISTAS'!$B$15),'Modelo Estadistico'!R917))</f>
        <v/>
      </c>
      <c r="AM917" s="15" t="str">
        <f>IF(S917="","",IF(Z917="SI",S917*(1+'INPUTS Y LISTAS'!$B$15),'Modelo Estadistico'!S917))</f>
        <v/>
      </c>
      <c r="AN917" s="15" t="str">
        <f>IF(T917="","",IF(Z917="SI",T917*(1+'INPUTS Y LISTAS'!$B$15),'Modelo Estadistico'!T917))</f>
        <v/>
      </c>
      <c r="AO917" s="15" t="str">
        <f>IF(U917="","",IF(Z917="SI",U917*(1+'INPUTS Y LISTAS'!$B$15),'Modelo Estadistico'!U917))</f>
        <v/>
      </c>
      <c r="AP917" s="15" t="str">
        <f>IF(V917="","",IF(Z917="SI",V917*(1+'INPUTS Y LISTAS'!$B$15),'Modelo Estadistico'!V917))</f>
        <v/>
      </c>
      <c r="AQ917" s="15" t="str">
        <f>IF(W917="","",IF(Z917="SI",W917*(1+'INPUTS Y LISTAS'!$B$15),'Modelo Estadistico'!W917))</f>
        <v/>
      </c>
      <c r="AR917" s="15" t="str">
        <f>IF(X917="","",IF(Z917="SI",X917*(1+'INPUTS Y LISTAS'!$B$15),'Modelo Estadistico'!X917))</f>
        <v/>
      </c>
      <c r="AS917" s="71"/>
      <c r="AT917" s="29" t="str">
        <f t="shared" si="866"/>
        <v/>
      </c>
      <c r="AU917" s="15" t="str">
        <f t="shared" si="867"/>
        <v/>
      </c>
      <c r="AV917" s="15" t="str">
        <f t="shared" si="868"/>
        <v/>
      </c>
      <c r="AW917" s="30" t="str">
        <f t="shared" si="869"/>
        <v/>
      </c>
      <c r="AX917" s="28" t="str">
        <f t="shared" si="902"/>
        <v/>
      </c>
      <c r="AY917" s="16" t="str">
        <f t="shared" si="874"/>
        <v/>
      </c>
      <c r="AZ917" s="16" t="str">
        <f t="shared" si="875"/>
        <v/>
      </c>
      <c r="BA917" s="16" t="str">
        <f t="shared" si="876"/>
        <v/>
      </c>
      <c r="BB917" s="16" t="str">
        <f t="shared" si="877"/>
        <v/>
      </c>
      <c r="BC917" s="16" t="str">
        <f t="shared" si="878"/>
        <v/>
      </c>
      <c r="BD917" s="16" t="str">
        <f t="shared" si="879"/>
        <v/>
      </c>
      <c r="BE917" s="16" t="str">
        <f t="shared" si="880"/>
        <v/>
      </c>
      <c r="BF917" s="16" t="str">
        <f t="shared" si="881"/>
        <v/>
      </c>
      <c r="BG917" s="16" t="str">
        <f t="shared" si="882"/>
        <v/>
      </c>
      <c r="BH917" s="16" t="str">
        <f t="shared" si="883"/>
        <v/>
      </c>
      <c r="BI917" s="16" t="str">
        <f t="shared" si="884"/>
        <v/>
      </c>
      <c r="BJ917" s="16" t="str">
        <f t="shared" si="885"/>
        <v/>
      </c>
      <c r="BK917" s="16" t="str">
        <f t="shared" si="886"/>
        <v/>
      </c>
      <c r="BL917" s="16" t="str">
        <f t="shared" si="887"/>
        <v/>
      </c>
      <c r="BM917" s="16"/>
      <c r="BN917" s="16" t="str">
        <f t="shared" si="888"/>
        <v/>
      </c>
      <c r="BO917" s="16" t="str">
        <f t="shared" si="889"/>
        <v/>
      </c>
      <c r="BP917" s="28" t="str">
        <f t="shared" si="890"/>
        <v/>
      </c>
      <c r="BQ917" s="16" t="str">
        <f t="shared" si="891"/>
        <v/>
      </c>
      <c r="BR917" s="16" t="str">
        <f t="shared" si="892"/>
        <v/>
      </c>
      <c r="BS917" s="16" t="str">
        <f t="shared" si="893"/>
        <v/>
      </c>
      <c r="BT917" s="16" t="str">
        <f t="shared" si="894"/>
        <v/>
      </c>
      <c r="BU917" s="16" t="str">
        <f t="shared" si="895"/>
        <v/>
      </c>
      <c r="BV917" s="16" t="str">
        <f t="shared" si="896"/>
        <v/>
      </c>
      <c r="BW917" s="16" t="str">
        <f t="shared" si="897"/>
        <v/>
      </c>
      <c r="BX917" s="16" t="str">
        <f t="shared" si="898"/>
        <v/>
      </c>
      <c r="BY917" s="16" t="str">
        <f t="shared" si="899"/>
        <v/>
      </c>
      <c r="BZ917" s="16" t="str">
        <f t="shared" si="900"/>
        <v/>
      </c>
      <c r="CA917" s="16" t="str">
        <f t="shared" si="900"/>
        <v/>
      </c>
      <c r="CB917" s="16" t="str">
        <f t="shared" si="900"/>
        <v/>
      </c>
      <c r="CC917" s="16" t="str">
        <f t="shared" si="900"/>
        <v/>
      </c>
      <c r="CD917" s="16" t="str">
        <f t="shared" si="900"/>
        <v/>
      </c>
      <c r="CE917" s="16" t="str">
        <f t="shared" si="900"/>
        <v/>
      </c>
      <c r="CF917" s="16" t="str">
        <f t="shared" si="900"/>
        <v/>
      </c>
      <c r="CG917" s="16" t="str">
        <f t="shared" si="900"/>
        <v/>
      </c>
      <c r="CH917" s="66" t="str">
        <f t="shared" si="901"/>
        <v/>
      </c>
      <c r="CI917" s="42" t="str">
        <f t="shared" si="913"/>
        <v/>
      </c>
      <c r="CJ917" s="42" t="str">
        <f t="shared" si="914"/>
        <v/>
      </c>
      <c r="CK917" s="42" t="str">
        <f t="shared" si="915"/>
        <v/>
      </c>
      <c r="CL917" s="42" t="str">
        <f t="shared" si="916"/>
        <v/>
      </c>
      <c r="CM917" s="42" t="str">
        <f t="shared" si="917"/>
        <v/>
      </c>
      <c r="CN917" s="65">
        <f t="shared" si="903"/>
        <v>0</v>
      </c>
      <c r="CO917" s="73"/>
      <c r="CP917" s="41">
        <f t="shared" si="870"/>
        <v>0</v>
      </c>
      <c r="CQ917" s="39">
        <f t="shared" si="871"/>
        <v>0</v>
      </c>
      <c r="CR917" s="40">
        <f t="shared" si="872"/>
        <v>0</v>
      </c>
      <c r="CS917" s="134">
        <f t="shared" si="873"/>
        <v>0</v>
      </c>
      <c r="CT917" s="17"/>
      <c r="CU917" s="129"/>
      <c r="CV917" s="130">
        <f t="shared" si="904"/>
        <v>0</v>
      </c>
      <c r="CW917" s="134">
        <f t="shared" si="905"/>
        <v>0</v>
      </c>
      <c r="CX917" s="131">
        <f>+IF($I$7="SI",'INPUTS Y LISTAS'!$B$31,0)</f>
        <v>0</v>
      </c>
      <c r="CY917" s="132"/>
      <c r="CZ917" s="130">
        <f t="shared" si="906"/>
        <v>0</v>
      </c>
      <c r="DA917" s="134">
        <f t="shared" si="907"/>
        <v>0</v>
      </c>
      <c r="DB917" s="131">
        <f>+IF($I$7="SI",'INPUTS Y LISTAS'!$B$32,0)</f>
        <v>0</v>
      </c>
      <c r="DC917" s="132"/>
      <c r="DD917" s="130">
        <f t="shared" si="908"/>
        <v>0</v>
      </c>
      <c r="DE917" s="134">
        <f t="shared" si="909"/>
        <v>0</v>
      </c>
      <c r="DF917" s="131">
        <f>+IF($I$7="SI",'INPUTS Y LISTAS'!$B$33,0)</f>
        <v>0</v>
      </c>
      <c r="DG917" s="132"/>
      <c r="DH917" s="130">
        <f t="shared" si="910"/>
        <v>0</v>
      </c>
      <c r="DI917" s="134">
        <f t="shared" si="911"/>
        <v>0</v>
      </c>
      <c r="DJ917" s="136">
        <f t="shared" si="912"/>
        <v>0</v>
      </c>
    </row>
    <row r="918" spans="3:114" ht="15.75" hidden="1" outlineLevel="2" x14ac:dyDescent="0.2">
      <c r="C918" s="14">
        <f t="shared" si="863"/>
        <v>904</v>
      </c>
      <c r="D918" s="72"/>
      <c r="E918" s="69">
        <v>1</v>
      </c>
      <c r="F918" s="69"/>
      <c r="G918" s="70"/>
      <c r="H918" s="70"/>
      <c r="I918" s="70"/>
      <c r="J918" s="70"/>
      <c r="K918" s="70"/>
      <c r="L918" s="70"/>
      <c r="M918" s="70"/>
      <c r="N918" s="70"/>
      <c r="O918" s="70"/>
      <c r="P918" s="70"/>
      <c r="Q918" s="70"/>
      <c r="R918" s="70"/>
      <c r="S918" s="70"/>
      <c r="T918" s="70"/>
      <c r="U918" s="70"/>
      <c r="V918" s="70"/>
      <c r="W918" s="70"/>
      <c r="X918" s="70"/>
      <c r="Y918" s="71"/>
      <c r="Z918" s="87" t="s">
        <v>16</v>
      </c>
      <c r="AA918" s="15" t="str">
        <f>IF(G918="","",IF(Z918="SI",G918*(1+'INPUTS Y LISTAS'!$B$15),'Modelo Estadistico'!G918))</f>
        <v/>
      </c>
      <c r="AB918" s="15" t="str">
        <f>IF(H918="","",IF(Z918="SI",H918*(1+'INPUTS Y LISTAS'!$B$15),'Modelo Estadistico'!H918))</f>
        <v/>
      </c>
      <c r="AC918" s="15" t="str">
        <f>IF(I918="","",IF(Z918="SI",I918*(1+'INPUTS Y LISTAS'!$B$15),'Modelo Estadistico'!I918))</f>
        <v/>
      </c>
      <c r="AD918" s="15" t="str">
        <f>IF(J918="","",IF(Z918="SI",J918*(1+'INPUTS Y LISTAS'!$B$15),'Modelo Estadistico'!J918))</f>
        <v/>
      </c>
      <c r="AE918" s="15" t="str">
        <f>IF(K918="","",IF(Z918="SI",K918*(1+'INPUTS Y LISTAS'!$B$15),'Modelo Estadistico'!K918))</f>
        <v/>
      </c>
      <c r="AF918" s="15" t="str">
        <f>IF(L918="","",IF(Z918="SI",L918*(1+'INPUTS Y LISTAS'!$B$15),'Modelo Estadistico'!L918))</f>
        <v/>
      </c>
      <c r="AG918" s="15" t="str">
        <f>IF(M918="","",IF(Z918="SI",M918*(1+'INPUTS Y LISTAS'!$B$15),'Modelo Estadistico'!M918))</f>
        <v/>
      </c>
      <c r="AH918" s="15" t="str">
        <f>IF(N918="","",IF(Z918="SI",N918*(1+'INPUTS Y LISTAS'!$B$15),'Modelo Estadistico'!N918))</f>
        <v/>
      </c>
      <c r="AI918" s="15" t="str">
        <f>IF(O918="","",IF(Z918="SI",O918*(1+'INPUTS Y LISTAS'!$B$15),'Modelo Estadistico'!O918))</f>
        <v/>
      </c>
      <c r="AJ918" s="15" t="str">
        <f>IF(P918="","",IF(Z918="SI",P918*(1+'INPUTS Y LISTAS'!$B$15),'Modelo Estadistico'!P918))</f>
        <v/>
      </c>
      <c r="AK918" s="15" t="str">
        <f>IF(Q918="","",IF(Z918="SI",Q918*(1+'INPUTS Y LISTAS'!$B$15),'Modelo Estadistico'!Q918))</f>
        <v/>
      </c>
      <c r="AL918" s="15" t="str">
        <f>IF(R918="","",IF(Z918="SI",R918*(1+'INPUTS Y LISTAS'!$B$15),'Modelo Estadistico'!R918))</f>
        <v/>
      </c>
      <c r="AM918" s="15" t="str">
        <f>IF(S918="","",IF(Z918="SI",S918*(1+'INPUTS Y LISTAS'!$B$15),'Modelo Estadistico'!S918))</f>
        <v/>
      </c>
      <c r="AN918" s="15" t="str">
        <f>IF(T918="","",IF(Z918="SI",T918*(1+'INPUTS Y LISTAS'!$B$15),'Modelo Estadistico'!T918))</f>
        <v/>
      </c>
      <c r="AO918" s="15" t="str">
        <f>IF(U918="","",IF(Z918="SI",U918*(1+'INPUTS Y LISTAS'!$B$15),'Modelo Estadistico'!U918))</f>
        <v/>
      </c>
      <c r="AP918" s="15" t="str">
        <f>IF(V918="","",IF(Z918="SI",V918*(1+'INPUTS Y LISTAS'!$B$15),'Modelo Estadistico'!V918))</f>
        <v/>
      </c>
      <c r="AQ918" s="15" t="str">
        <f>IF(W918="","",IF(Z918="SI",W918*(1+'INPUTS Y LISTAS'!$B$15),'Modelo Estadistico'!W918))</f>
        <v/>
      </c>
      <c r="AR918" s="15" t="str">
        <f>IF(X918="","",IF(Z918="SI",X918*(1+'INPUTS Y LISTAS'!$B$15),'Modelo Estadistico'!X918))</f>
        <v/>
      </c>
      <c r="AS918" s="71"/>
      <c r="AT918" s="29" t="str">
        <f t="shared" si="866"/>
        <v/>
      </c>
      <c r="AU918" s="15" t="str">
        <f t="shared" si="867"/>
        <v/>
      </c>
      <c r="AV918" s="15" t="str">
        <f t="shared" si="868"/>
        <v/>
      </c>
      <c r="AW918" s="30" t="str">
        <f t="shared" si="869"/>
        <v/>
      </c>
      <c r="AX918" s="28" t="str">
        <f t="shared" si="902"/>
        <v/>
      </c>
      <c r="AY918" s="16" t="str">
        <f t="shared" si="874"/>
        <v/>
      </c>
      <c r="AZ918" s="16" t="str">
        <f t="shared" si="875"/>
        <v/>
      </c>
      <c r="BA918" s="16" t="str">
        <f t="shared" si="876"/>
        <v/>
      </c>
      <c r="BB918" s="16" t="str">
        <f t="shared" si="877"/>
        <v/>
      </c>
      <c r="BC918" s="16" t="str">
        <f t="shared" si="878"/>
        <v/>
      </c>
      <c r="BD918" s="16" t="str">
        <f t="shared" si="879"/>
        <v/>
      </c>
      <c r="BE918" s="16" t="str">
        <f t="shared" si="880"/>
        <v/>
      </c>
      <c r="BF918" s="16" t="str">
        <f t="shared" si="881"/>
        <v/>
      </c>
      <c r="BG918" s="16" t="str">
        <f t="shared" si="882"/>
        <v/>
      </c>
      <c r="BH918" s="16" t="str">
        <f t="shared" si="883"/>
        <v/>
      </c>
      <c r="BI918" s="16" t="str">
        <f t="shared" si="884"/>
        <v/>
      </c>
      <c r="BJ918" s="16" t="str">
        <f t="shared" si="885"/>
        <v/>
      </c>
      <c r="BK918" s="16" t="str">
        <f t="shared" si="886"/>
        <v/>
      </c>
      <c r="BL918" s="16" t="str">
        <f t="shared" si="887"/>
        <v/>
      </c>
      <c r="BM918" s="16"/>
      <c r="BN918" s="16" t="str">
        <f t="shared" si="888"/>
        <v/>
      </c>
      <c r="BO918" s="16" t="str">
        <f t="shared" si="889"/>
        <v/>
      </c>
      <c r="BP918" s="28" t="str">
        <f t="shared" si="890"/>
        <v/>
      </c>
      <c r="BQ918" s="16" t="str">
        <f t="shared" si="891"/>
        <v/>
      </c>
      <c r="BR918" s="16" t="str">
        <f t="shared" si="892"/>
        <v/>
      </c>
      <c r="BS918" s="16" t="str">
        <f t="shared" si="893"/>
        <v/>
      </c>
      <c r="BT918" s="16" t="str">
        <f t="shared" si="894"/>
        <v/>
      </c>
      <c r="BU918" s="16" t="str">
        <f t="shared" si="895"/>
        <v/>
      </c>
      <c r="BV918" s="16" t="str">
        <f t="shared" si="896"/>
        <v/>
      </c>
      <c r="BW918" s="16" t="str">
        <f t="shared" si="897"/>
        <v/>
      </c>
      <c r="BX918" s="16" t="str">
        <f t="shared" si="898"/>
        <v/>
      </c>
      <c r="BY918" s="16" t="str">
        <f t="shared" si="899"/>
        <v/>
      </c>
      <c r="BZ918" s="16" t="str">
        <f t="shared" si="900"/>
        <v/>
      </c>
      <c r="CA918" s="16" t="str">
        <f t="shared" si="900"/>
        <v/>
      </c>
      <c r="CB918" s="16" t="str">
        <f t="shared" si="900"/>
        <v/>
      </c>
      <c r="CC918" s="16" t="str">
        <f t="shared" si="900"/>
        <v/>
      </c>
      <c r="CD918" s="16" t="str">
        <f t="shared" si="900"/>
        <v/>
      </c>
      <c r="CE918" s="16" t="str">
        <f t="shared" si="900"/>
        <v/>
      </c>
      <c r="CF918" s="16" t="str">
        <f t="shared" si="900"/>
        <v/>
      </c>
      <c r="CG918" s="16" t="str">
        <f t="shared" si="900"/>
        <v/>
      </c>
      <c r="CH918" s="66" t="str">
        <f t="shared" si="901"/>
        <v/>
      </c>
      <c r="CI918" s="42" t="str">
        <f t="shared" si="913"/>
        <v/>
      </c>
      <c r="CJ918" s="42" t="str">
        <f t="shared" si="914"/>
        <v/>
      </c>
      <c r="CK918" s="42" t="str">
        <f t="shared" si="915"/>
        <v/>
      </c>
      <c r="CL918" s="42" t="str">
        <f t="shared" si="916"/>
        <v/>
      </c>
      <c r="CM918" s="42" t="str">
        <f t="shared" si="917"/>
        <v/>
      </c>
      <c r="CN918" s="65">
        <f t="shared" si="903"/>
        <v>0</v>
      </c>
      <c r="CO918" s="73"/>
      <c r="CP918" s="41">
        <f t="shared" si="870"/>
        <v>0</v>
      </c>
      <c r="CQ918" s="39">
        <f t="shared" si="871"/>
        <v>0</v>
      </c>
      <c r="CR918" s="40">
        <f t="shared" si="872"/>
        <v>0</v>
      </c>
      <c r="CS918" s="134">
        <f t="shared" si="873"/>
        <v>0</v>
      </c>
      <c r="CT918" s="17"/>
      <c r="CU918" s="129"/>
      <c r="CV918" s="130">
        <f t="shared" si="904"/>
        <v>0</v>
      </c>
      <c r="CW918" s="134">
        <f t="shared" si="905"/>
        <v>0</v>
      </c>
      <c r="CX918" s="131">
        <f>+IF($I$7="SI",'INPUTS Y LISTAS'!$B$31,0)</f>
        <v>0</v>
      </c>
      <c r="CY918" s="132"/>
      <c r="CZ918" s="130">
        <f t="shared" si="906"/>
        <v>0</v>
      </c>
      <c r="DA918" s="134">
        <f t="shared" si="907"/>
        <v>0</v>
      </c>
      <c r="DB918" s="131">
        <f>+IF($I$7="SI",'INPUTS Y LISTAS'!$B$32,0)</f>
        <v>0</v>
      </c>
      <c r="DC918" s="132"/>
      <c r="DD918" s="130">
        <f t="shared" si="908"/>
        <v>0</v>
      </c>
      <c r="DE918" s="134">
        <f t="shared" si="909"/>
        <v>0</v>
      </c>
      <c r="DF918" s="131">
        <f>+IF($I$7="SI",'INPUTS Y LISTAS'!$B$33,0)</f>
        <v>0</v>
      </c>
      <c r="DG918" s="132"/>
      <c r="DH918" s="130">
        <f t="shared" si="910"/>
        <v>0</v>
      </c>
      <c r="DI918" s="134">
        <f t="shared" si="911"/>
        <v>0</v>
      </c>
      <c r="DJ918" s="136">
        <f t="shared" si="912"/>
        <v>0</v>
      </c>
    </row>
    <row r="919" spans="3:114" ht="15.75" hidden="1" outlineLevel="2" x14ac:dyDescent="0.2">
      <c r="C919" s="14">
        <f t="shared" si="863"/>
        <v>905</v>
      </c>
      <c r="D919" s="72"/>
      <c r="E919" s="69">
        <v>1</v>
      </c>
      <c r="F919" s="69"/>
      <c r="G919" s="70"/>
      <c r="H919" s="70"/>
      <c r="I919" s="70"/>
      <c r="J919" s="70"/>
      <c r="K919" s="70"/>
      <c r="L919" s="70"/>
      <c r="M919" s="70"/>
      <c r="N919" s="70"/>
      <c r="O919" s="70"/>
      <c r="P919" s="70"/>
      <c r="Q919" s="70"/>
      <c r="R919" s="70"/>
      <c r="S919" s="70"/>
      <c r="T919" s="70"/>
      <c r="U919" s="70"/>
      <c r="V919" s="70"/>
      <c r="W919" s="70"/>
      <c r="X919" s="70"/>
      <c r="Y919" s="71"/>
      <c r="Z919" s="87" t="s">
        <v>16</v>
      </c>
      <c r="AA919" s="15" t="str">
        <f>IF(G919="","",IF(Z919="SI",G919*(1+'INPUTS Y LISTAS'!$B$15),'Modelo Estadistico'!G919))</f>
        <v/>
      </c>
      <c r="AB919" s="15" t="str">
        <f>IF(H919="","",IF(Z919="SI",H919*(1+'INPUTS Y LISTAS'!$B$15),'Modelo Estadistico'!H919))</f>
        <v/>
      </c>
      <c r="AC919" s="15" t="str">
        <f>IF(I919="","",IF(Z919="SI",I919*(1+'INPUTS Y LISTAS'!$B$15),'Modelo Estadistico'!I919))</f>
        <v/>
      </c>
      <c r="AD919" s="15" t="str">
        <f>IF(J919="","",IF(Z919="SI",J919*(1+'INPUTS Y LISTAS'!$B$15),'Modelo Estadistico'!J919))</f>
        <v/>
      </c>
      <c r="AE919" s="15" t="str">
        <f>IF(K919="","",IF(Z919="SI",K919*(1+'INPUTS Y LISTAS'!$B$15),'Modelo Estadistico'!K919))</f>
        <v/>
      </c>
      <c r="AF919" s="15" t="str">
        <f>IF(L919="","",IF(Z919="SI",L919*(1+'INPUTS Y LISTAS'!$B$15),'Modelo Estadistico'!L919))</f>
        <v/>
      </c>
      <c r="AG919" s="15" t="str">
        <f>IF(M919="","",IF(Z919="SI",M919*(1+'INPUTS Y LISTAS'!$B$15),'Modelo Estadistico'!M919))</f>
        <v/>
      </c>
      <c r="AH919" s="15" t="str">
        <f>IF(N919="","",IF(Z919="SI",N919*(1+'INPUTS Y LISTAS'!$B$15),'Modelo Estadistico'!N919))</f>
        <v/>
      </c>
      <c r="AI919" s="15" t="str">
        <f>IF(O919="","",IF(Z919="SI",O919*(1+'INPUTS Y LISTAS'!$B$15),'Modelo Estadistico'!O919))</f>
        <v/>
      </c>
      <c r="AJ919" s="15" t="str">
        <f>IF(P919="","",IF(Z919="SI",P919*(1+'INPUTS Y LISTAS'!$B$15),'Modelo Estadistico'!P919))</f>
        <v/>
      </c>
      <c r="AK919" s="15" t="str">
        <f>IF(Q919="","",IF(Z919="SI",Q919*(1+'INPUTS Y LISTAS'!$B$15),'Modelo Estadistico'!Q919))</f>
        <v/>
      </c>
      <c r="AL919" s="15" t="str">
        <f>IF(R919="","",IF(Z919="SI",R919*(1+'INPUTS Y LISTAS'!$B$15),'Modelo Estadistico'!R919))</f>
        <v/>
      </c>
      <c r="AM919" s="15" t="str">
        <f>IF(S919="","",IF(Z919="SI",S919*(1+'INPUTS Y LISTAS'!$B$15),'Modelo Estadistico'!S919))</f>
        <v/>
      </c>
      <c r="AN919" s="15" t="str">
        <f>IF(T919="","",IF(Z919="SI",T919*(1+'INPUTS Y LISTAS'!$B$15),'Modelo Estadistico'!T919))</f>
        <v/>
      </c>
      <c r="AO919" s="15" t="str">
        <f>IF(U919="","",IF(Z919="SI",U919*(1+'INPUTS Y LISTAS'!$B$15),'Modelo Estadistico'!U919))</f>
        <v/>
      </c>
      <c r="AP919" s="15" t="str">
        <f>IF(V919="","",IF(Z919="SI",V919*(1+'INPUTS Y LISTAS'!$B$15),'Modelo Estadistico'!V919))</f>
        <v/>
      </c>
      <c r="AQ919" s="15" t="str">
        <f>IF(W919="","",IF(Z919="SI",W919*(1+'INPUTS Y LISTAS'!$B$15),'Modelo Estadistico'!W919))</f>
        <v/>
      </c>
      <c r="AR919" s="15" t="str">
        <f>IF(X919="","",IF(Z919="SI",X919*(1+'INPUTS Y LISTAS'!$B$15),'Modelo Estadistico'!X919))</f>
        <v/>
      </c>
      <c r="AS919" s="71"/>
      <c r="AT919" s="29" t="str">
        <f t="shared" si="866"/>
        <v/>
      </c>
      <c r="AU919" s="15" t="str">
        <f t="shared" si="867"/>
        <v/>
      </c>
      <c r="AV919" s="15" t="str">
        <f t="shared" si="868"/>
        <v/>
      </c>
      <c r="AW919" s="30" t="str">
        <f t="shared" si="869"/>
        <v/>
      </c>
      <c r="AX919" s="28" t="str">
        <f t="shared" si="902"/>
        <v/>
      </c>
      <c r="AY919" s="16" t="str">
        <f t="shared" si="874"/>
        <v/>
      </c>
      <c r="AZ919" s="16" t="str">
        <f t="shared" si="875"/>
        <v/>
      </c>
      <c r="BA919" s="16" t="str">
        <f t="shared" si="876"/>
        <v/>
      </c>
      <c r="BB919" s="16" t="str">
        <f t="shared" si="877"/>
        <v/>
      </c>
      <c r="BC919" s="16" t="str">
        <f t="shared" si="878"/>
        <v/>
      </c>
      <c r="BD919" s="16" t="str">
        <f t="shared" si="879"/>
        <v/>
      </c>
      <c r="BE919" s="16" t="str">
        <f t="shared" si="880"/>
        <v/>
      </c>
      <c r="BF919" s="16" t="str">
        <f t="shared" si="881"/>
        <v/>
      </c>
      <c r="BG919" s="16" t="str">
        <f t="shared" si="882"/>
        <v/>
      </c>
      <c r="BH919" s="16" t="str">
        <f t="shared" si="883"/>
        <v/>
      </c>
      <c r="BI919" s="16" t="str">
        <f t="shared" si="884"/>
        <v/>
      </c>
      <c r="BJ919" s="16" t="str">
        <f t="shared" si="885"/>
        <v/>
      </c>
      <c r="BK919" s="16" t="str">
        <f t="shared" si="886"/>
        <v/>
      </c>
      <c r="BL919" s="16" t="str">
        <f t="shared" si="887"/>
        <v/>
      </c>
      <c r="BM919" s="16"/>
      <c r="BN919" s="16" t="str">
        <f t="shared" si="888"/>
        <v/>
      </c>
      <c r="BO919" s="16" t="str">
        <f t="shared" si="889"/>
        <v/>
      </c>
      <c r="BP919" s="28" t="str">
        <f t="shared" si="890"/>
        <v/>
      </c>
      <c r="BQ919" s="16" t="str">
        <f t="shared" si="891"/>
        <v/>
      </c>
      <c r="BR919" s="16" t="str">
        <f t="shared" si="892"/>
        <v/>
      </c>
      <c r="BS919" s="16" t="str">
        <f t="shared" si="893"/>
        <v/>
      </c>
      <c r="BT919" s="16" t="str">
        <f t="shared" si="894"/>
        <v/>
      </c>
      <c r="BU919" s="16" t="str">
        <f t="shared" si="895"/>
        <v/>
      </c>
      <c r="BV919" s="16" t="str">
        <f t="shared" si="896"/>
        <v/>
      </c>
      <c r="BW919" s="16" t="str">
        <f t="shared" si="897"/>
        <v/>
      </c>
      <c r="BX919" s="16" t="str">
        <f t="shared" si="898"/>
        <v/>
      </c>
      <c r="BY919" s="16" t="str">
        <f t="shared" si="899"/>
        <v/>
      </c>
      <c r="BZ919" s="16" t="str">
        <f t="shared" si="900"/>
        <v/>
      </c>
      <c r="CA919" s="16" t="str">
        <f t="shared" si="900"/>
        <v/>
      </c>
      <c r="CB919" s="16" t="str">
        <f t="shared" si="900"/>
        <v/>
      </c>
      <c r="CC919" s="16" t="str">
        <f t="shared" si="900"/>
        <v/>
      </c>
      <c r="CD919" s="16" t="str">
        <f t="shared" si="900"/>
        <v/>
      </c>
      <c r="CE919" s="16" t="str">
        <f t="shared" si="900"/>
        <v/>
      </c>
      <c r="CF919" s="16" t="str">
        <f t="shared" si="900"/>
        <v/>
      </c>
      <c r="CG919" s="16" t="str">
        <f t="shared" si="900"/>
        <v/>
      </c>
      <c r="CH919" s="66" t="str">
        <f t="shared" si="901"/>
        <v/>
      </c>
      <c r="CI919" s="42" t="str">
        <f t="shared" si="913"/>
        <v/>
      </c>
      <c r="CJ919" s="42" t="str">
        <f t="shared" si="914"/>
        <v/>
      </c>
      <c r="CK919" s="42" t="str">
        <f t="shared" si="915"/>
        <v/>
      </c>
      <c r="CL919" s="42" t="str">
        <f t="shared" si="916"/>
        <v/>
      </c>
      <c r="CM919" s="42" t="str">
        <f t="shared" si="917"/>
        <v/>
      </c>
      <c r="CN919" s="65">
        <f t="shared" si="903"/>
        <v>0</v>
      </c>
      <c r="CO919" s="73"/>
      <c r="CP919" s="41">
        <f t="shared" si="870"/>
        <v>0</v>
      </c>
      <c r="CQ919" s="39">
        <f t="shared" si="871"/>
        <v>0</v>
      </c>
      <c r="CR919" s="40">
        <f t="shared" si="872"/>
        <v>0</v>
      </c>
      <c r="CS919" s="134">
        <f t="shared" si="873"/>
        <v>0</v>
      </c>
      <c r="CT919" s="17"/>
      <c r="CU919" s="129"/>
      <c r="CV919" s="130">
        <f t="shared" si="904"/>
        <v>0</v>
      </c>
      <c r="CW919" s="134">
        <f t="shared" si="905"/>
        <v>0</v>
      </c>
      <c r="CX919" s="131">
        <f>+IF($I$7="SI",'INPUTS Y LISTAS'!$B$31,0)</f>
        <v>0</v>
      </c>
      <c r="CY919" s="132"/>
      <c r="CZ919" s="130">
        <f t="shared" si="906"/>
        <v>0</v>
      </c>
      <c r="DA919" s="134">
        <f t="shared" si="907"/>
        <v>0</v>
      </c>
      <c r="DB919" s="131">
        <f>+IF($I$7="SI",'INPUTS Y LISTAS'!$B$32,0)</f>
        <v>0</v>
      </c>
      <c r="DC919" s="132"/>
      <c r="DD919" s="130">
        <f t="shared" si="908"/>
        <v>0</v>
      </c>
      <c r="DE919" s="134">
        <f t="shared" si="909"/>
        <v>0</v>
      </c>
      <c r="DF919" s="131">
        <f>+IF($I$7="SI",'INPUTS Y LISTAS'!$B$33,0)</f>
        <v>0</v>
      </c>
      <c r="DG919" s="132"/>
      <c r="DH919" s="130">
        <f t="shared" si="910"/>
        <v>0</v>
      </c>
      <c r="DI919" s="134">
        <f t="shared" si="911"/>
        <v>0</v>
      </c>
      <c r="DJ919" s="136">
        <f t="shared" si="912"/>
        <v>0</v>
      </c>
    </row>
    <row r="920" spans="3:114" ht="15.75" hidden="1" outlineLevel="2" x14ac:dyDescent="0.2">
      <c r="C920" s="14">
        <f t="shared" si="863"/>
        <v>906</v>
      </c>
      <c r="D920" s="72"/>
      <c r="E920" s="69">
        <v>1</v>
      </c>
      <c r="F920" s="69"/>
      <c r="G920" s="70"/>
      <c r="H920" s="70"/>
      <c r="I920" s="70"/>
      <c r="J920" s="70"/>
      <c r="K920" s="70"/>
      <c r="L920" s="70"/>
      <c r="M920" s="70"/>
      <c r="N920" s="70"/>
      <c r="O920" s="70"/>
      <c r="P920" s="70"/>
      <c r="Q920" s="70"/>
      <c r="R920" s="70"/>
      <c r="S920" s="70"/>
      <c r="T920" s="70"/>
      <c r="U920" s="70"/>
      <c r="V920" s="70"/>
      <c r="W920" s="70"/>
      <c r="X920" s="70"/>
      <c r="Y920" s="71"/>
      <c r="Z920" s="87" t="s">
        <v>16</v>
      </c>
      <c r="AA920" s="15" t="str">
        <f>IF(G920="","",IF(Z920="SI",G920*(1+'INPUTS Y LISTAS'!$B$15),'Modelo Estadistico'!G920))</f>
        <v/>
      </c>
      <c r="AB920" s="15" t="str">
        <f>IF(H920="","",IF(Z920="SI",H920*(1+'INPUTS Y LISTAS'!$B$15),'Modelo Estadistico'!H920))</f>
        <v/>
      </c>
      <c r="AC920" s="15" t="str">
        <f>IF(I920="","",IF(Z920="SI",I920*(1+'INPUTS Y LISTAS'!$B$15),'Modelo Estadistico'!I920))</f>
        <v/>
      </c>
      <c r="AD920" s="15" t="str">
        <f>IF(J920="","",IF(Z920="SI",J920*(1+'INPUTS Y LISTAS'!$B$15),'Modelo Estadistico'!J920))</f>
        <v/>
      </c>
      <c r="AE920" s="15" t="str">
        <f>IF(K920="","",IF(Z920="SI",K920*(1+'INPUTS Y LISTAS'!$B$15),'Modelo Estadistico'!K920))</f>
        <v/>
      </c>
      <c r="AF920" s="15" t="str">
        <f>IF(L920="","",IF(Z920="SI",L920*(1+'INPUTS Y LISTAS'!$B$15),'Modelo Estadistico'!L920))</f>
        <v/>
      </c>
      <c r="AG920" s="15" t="str">
        <f>IF(M920="","",IF(Z920="SI",M920*(1+'INPUTS Y LISTAS'!$B$15),'Modelo Estadistico'!M920))</f>
        <v/>
      </c>
      <c r="AH920" s="15" t="str">
        <f>IF(N920="","",IF(Z920="SI",N920*(1+'INPUTS Y LISTAS'!$B$15),'Modelo Estadistico'!N920))</f>
        <v/>
      </c>
      <c r="AI920" s="15" t="str">
        <f>IF(O920="","",IF(Z920="SI",O920*(1+'INPUTS Y LISTAS'!$B$15),'Modelo Estadistico'!O920))</f>
        <v/>
      </c>
      <c r="AJ920" s="15" t="str">
        <f>IF(P920="","",IF(Z920="SI",P920*(1+'INPUTS Y LISTAS'!$B$15),'Modelo Estadistico'!P920))</f>
        <v/>
      </c>
      <c r="AK920" s="15" t="str">
        <f>IF(Q920="","",IF(Z920="SI",Q920*(1+'INPUTS Y LISTAS'!$B$15),'Modelo Estadistico'!Q920))</f>
        <v/>
      </c>
      <c r="AL920" s="15" t="str">
        <f>IF(R920="","",IF(Z920="SI",R920*(1+'INPUTS Y LISTAS'!$B$15),'Modelo Estadistico'!R920))</f>
        <v/>
      </c>
      <c r="AM920" s="15" t="str">
        <f>IF(S920="","",IF(Z920="SI",S920*(1+'INPUTS Y LISTAS'!$B$15),'Modelo Estadistico'!S920))</f>
        <v/>
      </c>
      <c r="AN920" s="15" t="str">
        <f>IF(T920="","",IF(Z920="SI",T920*(1+'INPUTS Y LISTAS'!$B$15),'Modelo Estadistico'!T920))</f>
        <v/>
      </c>
      <c r="AO920" s="15" t="str">
        <f>IF(U920="","",IF(Z920="SI",U920*(1+'INPUTS Y LISTAS'!$B$15),'Modelo Estadistico'!U920))</f>
        <v/>
      </c>
      <c r="AP920" s="15" t="str">
        <f>IF(V920="","",IF(Z920="SI",V920*(1+'INPUTS Y LISTAS'!$B$15),'Modelo Estadistico'!V920))</f>
        <v/>
      </c>
      <c r="AQ920" s="15" t="str">
        <f>IF(W920="","",IF(Z920="SI",W920*(1+'INPUTS Y LISTAS'!$B$15),'Modelo Estadistico'!W920))</f>
        <v/>
      </c>
      <c r="AR920" s="15" t="str">
        <f>IF(X920="","",IF(Z920="SI",X920*(1+'INPUTS Y LISTAS'!$B$15),'Modelo Estadistico'!X920))</f>
        <v/>
      </c>
      <c r="AS920" s="71"/>
      <c r="AT920" s="29" t="str">
        <f t="shared" si="866"/>
        <v/>
      </c>
      <c r="AU920" s="15" t="str">
        <f t="shared" si="867"/>
        <v/>
      </c>
      <c r="AV920" s="15" t="str">
        <f t="shared" si="868"/>
        <v/>
      </c>
      <c r="AW920" s="30" t="str">
        <f t="shared" si="869"/>
        <v/>
      </c>
      <c r="AX920" s="28" t="str">
        <f t="shared" si="902"/>
        <v/>
      </c>
      <c r="AY920" s="16" t="str">
        <f t="shared" si="874"/>
        <v/>
      </c>
      <c r="AZ920" s="16" t="str">
        <f t="shared" si="875"/>
        <v/>
      </c>
      <c r="BA920" s="16" t="str">
        <f t="shared" si="876"/>
        <v/>
      </c>
      <c r="BB920" s="16" t="str">
        <f t="shared" si="877"/>
        <v/>
      </c>
      <c r="BC920" s="16" t="str">
        <f t="shared" si="878"/>
        <v/>
      </c>
      <c r="BD920" s="16" t="str">
        <f t="shared" si="879"/>
        <v/>
      </c>
      <c r="BE920" s="16" t="str">
        <f t="shared" si="880"/>
        <v/>
      </c>
      <c r="BF920" s="16" t="str">
        <f t="shared" si="881"/>
        <v/>
      </c>
      <c r="BG920" s="16" t="str">
        <f t="shared" si="882"/>
        <v/>
      </c>
      <c r="BH920" s="16" t="str">
        <f t="shared" si="883"/>
        <v/>
      </c>
      <c r="BI920" s="16" t="str">
        <f t="shared" si="884"/>
        <v/>
      </c>
      <c r="BJ920" s="16" t="str">
        <f t="shared" si="885"/>
        <v/>
      </c>
      <c r="BK920" s="16" t="str">
        <f t="shared" si="886"/>
        <v/>
      </c>
      <c r="BL920" s="16" t="str">
        <f t="shared" si="887"/>
        <v/>
      </c>
      <c r="BM920" s="16"/>
      <c r="BN920" s="16" t="str">
        <f t="shared" si="888"/>
        <v/>
      </c>
      <c r="BO920" s="16" t="str">
        <f t="shared" si="889"/>
        <v/>
      </c>
      <c r="BP920" s="28" t="str">
        <f t="shared" si="890"/>
        <v/>
      </c>
      <c r="BQ920" s="16" t="str">
        <f t="shared" si="891"/>
        <v/>
      </c>
      <c r="BR920" s="16" t="str">
        <f t="shared" si="892"/>
        <v/>
      </c>
      <c r="BS920" s="16" t="str">
        <f t="shared" si="893"/>
        <v/>
      </c>
      <c r="BT920" s="16" t="str">
        <f t="shared" si="894"/>
        <v/>
      </c>
      <c r="BU920" s="16" t="str">
        <f t="shared" si="895"/>
        <v/>
      </c>
      <c r="BV920" s="16" t="str">
        <f t="shared" si="896"/>
        <v/>
      </c>
      <c r="BW920" s="16" t="str">
        <f t="shared" si="897"/>
        <v/>
      </c>
      <c r="BX920" s="16" t="str">
        <f t="shared" si="898"/>
        <v/>
      </c>
      <c r="BY920" s="16" t="str">
        <f t="shared" si="899"/>
        <v/>
      </c>
      <c r="BZ920" s="16" t="str">
        <f t="shared" si="900"/>
        <v/>
      </c>
      <c r="CA920" s="16" t="str">
        <f t="shared" si="900"/>
        <v/>
      </c>
      <c r="CB920" s="16" t="str">
        <f t="shared" si="900"/>
        <v/>
      </c>
      <c r="CC920" s="16" t="str">
        <f t="shared" si="900"/>
        <v/>
      </c>
      <c r="CD920" s="16" t="str">
        <f t="shared" si="900"/>
        <v/>
      </c>
      <c r="CE920" s="16" t="str">
        <f t="shared" si="900"/>
        <v/>
      </c>
      <c r="CF920" s="16" t="str">
        <f t="shared" si="900"/>
        <v/>
      </c>
      <c r="CG920" s="16" t="str">
        <f t="shared" si="900"/>
        <v/>
      </c>
      <c r="CH920" s="66" t="str">
        <f t="shared" si="901"/>
        <v/>
      </c>
      <c r="CI920" s="42" t="str">
        <f t="shared" si="913"/>
        <v/>
      </c>
      <c r="CJ920" s="42" t="str">
        <f t="shared" si="914"/>
        <v/>
      </c>
      <c r="CK920" s="42" t="str">
        <f t="shared" si="915"/>
        <v/>
      </c>
      <c r="CL920" s="42" t="str">
        <f t="shared" si="916"/>
        <v/>
      </c>
      <c r="CM920" s="42" t="str">
        <f t="shared" si="917"/>
        <v/>
      </c>
      <c r="CN920" s="65">
        <f t="shared" si="903"/>
        <v>0</v>
      </c>
      <c r="CO920" s="73"/>
      <c r="CP920" s="41">
        <f t="shared" si="870"/>
        <v>0</v>
      </c>
      <c r="CQ920" s="39">
        <f t="shared" si="871"/>
        <v>0</v>
      </c>
      <c r="CR920" s="40">
        <f t="shared" si="872"/>
        <v>0</v>
      </c>
      <c r="CS920" s="134">
        <f t="shared" si="873"/>
        <v>0</v>
      </c>
      <c r="CT920" s="17"/>
      <c r="CU920" s="129"/>
      <c r="CV920" s="130">
        <f t="shared" si="904"/>
        <v>0</v>
      </c>
      <c r="CW920" s="134">
        <f t="shared" si="905"/>
        <v>0</v>
      </c>
      <c r="CX920" s="131">
        <f>+IF($I$7="SI",'INPUTS Y LISTAS'!$B$31,0)</f>
        <v>0</v>
      </c>
      <c r="CY920" s="132"/>
      <c r="CZ920" s="130">
        <f t="shared" si="906"/>
        <v>0</v>
      </c>
      <c r="DA920" s="134">
        <f t="shared" si="907"/>
        <v>0</v>
      </c>
      <c r="DB920" s="131">
        <f>+IF($I$7="SI",'INPUTS Y LISTAS'!$B$32,0)</f>
        <v>0</v>
      </c>
      <c r="DC920" s="132"/>
      <c r="DD920" s="130">
        <f t="shared" si="908"/>
        <v>0</v>
      </c>
      <c r="DE920" s="134">
        <f t="shared" si="909"/>
        <v>0</v>
      </c>
      <c r="DF920" s="131">
        <f>+IF($I$7="SI",'INPUTS Y LISTAS'!$B$33,0)</f>
        <v>0</v>
      </c>
      <c r="DG920" s="132"/>
      <c r="DH920" s="130">
        <f t="shared" si="910"/>
        <v>0</v>
      </c>
      <c r="DI920" s="134">
        <f t="shared" si="911"/>
        <v>0</v>
      </c>
      <c r="DJ920" s="136">
        <f t="shared" si="912"/>
        <v>0</v>
      </c>
    </row>
    <row r="921" spans="3:114" ht="15.75" hidden="1" outlineLevel="2" x14ac:dyDescent="0.2">
      <c r="C921" s="14">
        <f t="shared" si="863"/>
        <v>907</v>
      </c>
      <c r="D921" s="72"/>
      <c r="E921" s="69">
        <v>1</v>
      </c>
      <c r="F921" s="69"/>
      <c r="G921" s="70"/>
      <c r="H921" s="70"/>
      <c r="I921" s="70"/>
      <c r="J921" s="70"/>
      <c r="K921" s="70"/>
      <c r="L921" s="70"/>
      <c r="M921" s="70"/>
      <c r="N921" s="70"/>
      <c r="O921" s="70"/>
      <c r="P921" s="70"/>
      <c r="Q921" s="70"/>
      <c r="R921" s="70"/>
      <c r="S921" s="70"/>
      <c r="T921" s="70"/>
      <c r="U921" s="70"/>
      <c r="V921" s="70"/>
      <c r="W921" s="70"/>
      <c r="X921" s="70"/>
      <c r="Y921" s="71"/>
      <c r="Z921" s="87" t="s">
        <v>16</v>
      </c>
      <c r="AA921" s="15" t="str">
        <f>IF(G921="","",IF(Z921="SI",G921*(1+'INPUTS Y LISTAS'!$B$15),'Modelo Estadistico'!G921))</f>
        <v/>
      </c>
      <c r="AB921" s="15" t="str">
        <f>IF(H921="","",IF(Z921="SI",H921*(1+'INPUTS Y LISTAS'!$B$15),'Modelo Estadistico'!H921))</f>
        <v/>
      </c>
      <c r="AC921" s="15" t="str">
        <f>IF(I921="","",IF(Z921="SI",I921*(1+'INPUTS Y LISTAS'!$B$15),'Modelo Estadistico'!I921))</f>
        <v/>
      </c>
      <c r="AD921" s="15" t="str">
        <f>IF(J921="","",IF(Z921="SI",J921*(1+'INPUTS Y LISTAS'!$B$15),'Modelo Estadistico'!J921))</f>
        <v/>
      </c>
      <c r="AE921" s="15" t="str">
        <f>IF(K921="","",IF(Z921="SI",K921*(1+'INPUTS Y LISTAS'!$B$15),'Modelo Estadistico'!K921))</f>
        <v/>
      </c>
      <c r="AF921" s="15" t="str">
        <f>IF(L921="","",IF(Z921="SI",L921*(1+'INPUTS Y LISTAS'!$B$15),'Modelo Estadistico'!L921))</f>
        <v/>
      </c>
      <c r="AG921" s="15" t="str">
        <f>IF(M921="","",IF(Z921="SI",M921*(1+'INPUTS Y LISTAS'!$B$15),'Modelo Estadistico'!M921))</f>
        <v/>
      </c>
      <c r="AH921" s="15" t="str">
        <f>IF(N921="","",IF(Z921="SI",N921*(1+'INPUTS Y LISTAS'!$B$15),'Modelo Estadistico'!N921))</f>
        <v/>
      </c>
      <c r="AI921" s="15" t="str">
        <f>IF(O921="","",IF(Z921="SI",O921*(1+'INPUTS Y LISTAS'!$B$15),'Modelo Estadistico'!O921))</f>
        <v/>
      </c>
      <c r="AJ921" s="15" t="str">
        <f>IF(P921="","",IF(Z921="SI",P921*(1+'INPUTS Y LISTAS'!$B$15),'Modelo Estadistico'!P921))</f>
        <v/>
      </c>
      <c r="AK921" s="15" t="str">
        <f>IF(Q921="","",IF(Z921="SI",Q921*(1+'INPUTS Y LISTAS'!$B$15),'Modelo Estadistico'!Q921))</f>
        <v/>
      </c>
      <c r="AL921" s="15" t="str">
        <f>IF(R921="","",IF(Z921="SI",R921*(1+'INPUTS Y LISTAS'!$B$15),'Modelo Estadistico'!R921))</f>
        <v/>
      </c>
      <c r="AM921" s="15" t="str">
        <f>IF(S921="","",IF(Z921="SI",S921*(1+'INPUTS Y LISTAS'!$B$15),'Modelo Estadistico'!S921))</f>
        <v/>
      </c>
      <c r="AN921" s="15" t="str">
        <f>IF(T921="","",IF(Z921="SI",T921*(1+'INPUTS Y LISTAS'!$B$15),'Modelo Estadistico'!T921))</f>
        <v/>
      </c>
      <c r="AO921" s="15" t="str">
        <f>IF(U921="","",IF(Z921="SI",U921*(1+'INPUTS Y LISTAS'!$B$15),'Modelo Estadistico'!U921))</f>
        <v/>
      </c>
      <c r="AP921" s="15" t="str">
        <f>IF(V921="","",IF(Z921="SI",V921*(1+'INPUTS Y LISTAS'!$B$15),'Modelo Estadistico'!V921))</f>
        <v/>
      </c>
      <c r="AQ921" s="15" t="str">
        <f>IF(W921="","",IF(Z921="SI",W921*(1+'INPUTS Y LISTAS'!$B$15),'Modelo Estadistico'!W921))</f>
        <v/>
      </c>
      <c r="AR921" s="15" t="str">
        <f>IF(X921="","",IF(Z921="SI",X921*(1+'INPUTS Y LISTAS'!$B$15),'Modelo Estadistico'!X921))</f>
        <v/>
      </c>
      <c r="AS921" s="71"/>
      <c r="AT921" s="29" t="str">
        <f t="shared" si="866"/>
        <v/>
      </c>
      <c r="AU921" s="15" t="str">
        <f t="shared" si="867"/>
        <v/>
      </c>
      <c r="AV921" s="15" t="str">
        <f t="shared" si="868"/>
        <v/>
      </c>
      <c r="AW921" s="30" t="str">
        <f t="shared" si="869"/>
        <v/>
      </c>
      <c r="AX921" s="28" t="str">
        <f t="shared" si="902"/>
        <v/>
      </c>
      <c r="AY921" s="16" t="str">
        <f t="shared" si="874"/>
        <v/>
      </c>
      <c r="AZ921" s="16" t="str">
        <f t="shared" si="875"/>
        <v/>
      </c>
      <c r="BA921" s="16" t="str">
        <f t="shared" si="876"/>
        <v/>
      </c>
      <c r="BB921" s="16" t="str">
        <f t="shared" si="877"/>
        <v/>
      </c>
      <c r="BC921" s="16" t="str">
        <f t="shared" si="878"/>
        <v/>
      </c>
      <c r="BD921" s="16" t="str">
        <f t="shared" si="879"/>
        <v/>
      </c>
      <c r="BE921" s="16" t="str">
        <f t="shared" si="880"/>
        <v/>
      </c>
      <c r="BF921" s="16" t="str">
        <f t="shared" si="881"/>
        <v/>
      </c>
      <c r="BG921" s="16" t="str">
        <f t="shared" si="882"/>
        <v/>
      </c>
      <c r="BH921" s="16" t="str">
        <f t="shared" si="883"/>
        <v/>
      </c>
      <c r="BI921" s="16" t="str">
        <f t="shared" si="884"/>
        <v/>
      </c>
      <c r="BJ921" s="16" t="str">
        <f t="shared" si="885"/>
        <v/>
      </c>
      <c r="BK921" s="16" t="str">
        <f t="shared" si="886"/>
        <v/>
      </c>
      <c r="BL921" s="16" t="str">
        <f t="shared" si="887"/>
        <v/>
      </c>
      <c r="BM921" s="16"/>
      <c r="BN921" s="16" t="str">
        <f t="shared" si="888"/>
        <v/>
      </c>
      <c r="BO921" s="16" t="str">
        <f t="shared" si="889"/>
        <v/>
      </c>
      <c r="BP921" s="28" t="str">
        <f t="shared" si="890"/>
        <v/>
      </c>
      <c r="BQ921" s="16" t="str">
        <f t="shared" si="891"/>
        <v/>
      </c>
      <c r="BR921" s="16" t="str">
        <f t="shared" si="892"/>
        <v/>
      </c>
      <c r="BS921" s="16" t="str">
        <f t="shared" si="893"/>
        <v/>
      </c>
      <c r="BT921" s="16" t="str">
        <f t="shared" si="894"/>
        <v/>
      </c>
      <c r="BU921" s="16" t="str">
        <f t="shared" si="895"/>
        <v/>
      </c>
      <c r="BV921" s="16" t="str">
        <f t="shared" si="896"/>
        <v/>
      </c>
      <c r="BW921" s="16" t="str">
        <f t="shared" si="897"/>
        <v/>
      </c>
      <c r="BX921" s="16" t="str">
        <f t="shared" si="898"/>
        <v/>
      </c>
      <c r="BY921" s="16" t="str">
        <f t="shared" si="899"/>
        <v/>
      </c>
      <c r="BZ921" s="16" t="str">
        <f t="shared" si="900"/>
        <v/>
      </c>
      <c r="CA921" s="16" t="str">
        <f t="shared" si="900"/>
        <v/>
      </c>
      <c r="CB921" s="16" t="str">
        <f t="shared" si="900"/>
        <v/>
      </c>
      <c r="CC921" s="16" t="str">
        <f t="shared" si="900"/>
        <v/>
      </c>
      <c r="CD921" s="16" t="str">
        <f t="shared" si="900"/>
        <v/>
      </c>
      <c r="CE921" s="16" t="str">
        <f t="shared" si="900"/>
        <v/>
      </c>
      <c r="CF921" s="16" t="str">
        <f t="shared" si="900"/>
        <v/>
      </c>
      <c r="CG921" s="16" t="str">
        <f t="shared" si="900"/>
        <v/>
      </c>
      <c r="CH921" s="66" t="str">
        <f t="shared" si="901"/>
        <v/>
      </c>
      <c r="CI921" s="42" t="str">
        <f t="shared" si="913"/>
        <v/>
      </c>
      <c r="CJ921" s="42" t="str">
        <f t="shared" si="914"/>
        <v/>
      </c>
      <c r="CK921" s="42" t="str">
        <f t="shared" si="915"/>
        <v/>
      </c>
      <c r="CL921" s="42" t="str">
        <f t="shared" si="916"/>
        <v/>
      </c>
      <c r="CM921" s="42" t="str">
        <f t="shared" si="917"/>
        <v/>
      </c>
      <c r="CN921" s="65">
        <f t="shared" si="903"/>
        <v>0</v>
      </c>
      <c r="CO921" s="73"/>
      <c r="CP921" s="41">
        <f t="shared" si="870"/>
        <v>0</v>
      </c>
      <c r="CQ921" s="39">
        <f t="shared" si="871"/>
        <v>0</v>
      </c>
      <c r="CR921" s="40">
        <f t="shared" si="872"/>
        <v>0</v>
      </c>
      <c r="CS921" s="134">
        <f t="shared" si="873"/>
        <v>0</v>
      </c>
      <c r="CT921" s="17"/>
      <c r="CU921" s="129"/>
      <c r="CV921" s="130">
        <f t="shared" si="904"/>
        <v>0</v>
      </c>
      <c r="CW921" s="134">
        <f t="shared" si="905"/>
        <v>0</v>
      </c>
      <c r="CX921" s="131">
        <f>+IF($I$7="SI",'INPUTS Y LISTAS'!$B$31,0)</f>
        <v>0</v>
      </c>
      <c r="CY921" s="132"/>
      <c r="CZ921" s="130">
        <f t="shared" si="906"/>
        <v>0</v>
      </c>
      <c r="DA921" s="134">
        <f t="shared" si="907"/>
        <v>0</v>
      </c>
      <c r="DB921" s="131">
        <f>+IF($I$7="SI",'INPUTS Y LISTAS'!$B$32,0)</f>
        <v>0</v>
      </c>
      <c r="DC921" s="132"/>
      <c r="DD921" s="130">
        <f t="shared" si="908"/>
        <v>0</v>
      </c>
      <c r="DE921" s="134">
        <f t="shared" si="909"/>
        <v>0</v>
      </c>
      <c r="DF921" s="131">
        <f>+IF($I$7="SI",'INPUTS Y LISTAS'!$B$33,0)</f>
        <v>0</v>
      </c>
      <c r="DG921" s="132"/>
      <c r="DH921" s="130">
        <f t="shared" si="910"/>
        <v>0</v>
      </c>
      <c r="DI921" s="134">
        <f t="shared" si="911"/>
        <v>0</v>
      </c>
      <c r="DJ921" s="136">
        <f t="shared" si="912"/>
        <v>0</v>
      </c>
    </row>
    <row r="922" spans="3:114" ht="15.75" hidden="1" outlineLevel="2" x14ac:dyDescent="0.2">
      <c r="C922" s="14">
        <f t="shared" si="863"/>
        <v>908</v>
      </c>
      <c r="D922" s="72"/>
      <c r="E922" s="69">
        <v>1</v>
      </c>
      <c r="F922" s="69"/>
      <c r="G922" s="70"/>
      <c r="H922" s="70"/>
      <c r="I922" s="70"/>
      <c r="J922" s="70"/>
      <c r="K922" s="70"/>
      <c r="L922" s="70"/>
      <c r="M922" s="70"/>
      <c r="N922" s="70"/>
      <c r="O922" s="70"/>
      <c r="P922" s="70"/>
      <c r="Q922" s="70"/>
      <c r="R922" s="70"/>
      <c r="S922" s="70"/>
      <c r="T922" s="70"/>
      <c r="U922" s="70"/>
      <c r="V922" s="70"/>
      <c r="W922" s="70"/>
      <c r="X922" s="70"/>
      <c r="Y922" s="71"/>
      <c r="Z922" s="87" t="s">
        <v>16</v>
      </c>
      <c r="AA922" s="15" t="str">
        <f>IF(G922="","",IF(Z922="SI",G922*(1+'INPUTS Y LISTAS'!$B$15),'Modelo Estadistico'!G922))</f>
        <v/>
      </c>
      <c r="AB922" s="15" t="str">
        <f>IF(H922="","",IF(Z922="SI",H922*(1+'INPUTS Y LISTAS'!$B$15),'Modelo Estadistico'!H922))</f>
        <v/>
      </c>
      <c r="AC922" s="15" t="str">
        <f>IF(I922="","",IF(Z922="SI",I922*(1+'INPUTS Y LISTAS'!$B$15),'Modelo Estadistico'!I922))</f>
        <v/>
      </c>
      <c r="AD922" s="15" t="str">
        <f>IF(J922="","",IF(Z922="SI",J922*(1+'INPUTS Y LISTAS'!$B$15),'Modelo Estadistico'!J922))</f>
        <v/>
      </c>
      <c r="AE922" s="15" t="str">
        <f>IF(K922="","",IF(Z922="SI",K922*(1+'INPUTS Y LISTAS'!$B$15),'Modelo Estadistico'!K922))</f>
        <v/>
      </c>
      <c r="AF922" s="15" t="str">
        <f>IF(L922="","",IF(Z922="SI",L922*(1+'INPUTS Y LISTAS'!$B$15),'Modelo Estadistico'!L922))</f>
        <v/>
      </c>
      <c r="AG922" s="15" t="str">
        <f>IF(M922="","",IF(Z922="SI",M922*(1+'INPUTS Y LISTAS'!$B$15),'Modelo Estadistico'!M922))</f>
        <v/>
      </c>
      <c r="AH922" s="15" t="str">
        <f>IF(N922="","",IF(Z922="SI",N922*(1+'INPUTS Y LISTAS'!$B$15),'Modelo Estadistico'!N922))</f>
        <v/>
      </c>
      <c r="AI922" s="15" t="str">
        <f>IF(O922="","",IF(Z922="SI",O922*(1+'INPUTS Y LISTAS'!$B$15),'Modelo Estadistico'!O922))</f>
        <v/>
      </c>
      <c r="AJ922" s="15" t="str">
        <f>IF(P922="","",IF(Z922="SI",P922*(1+'INPUTS Y LISTAS'!$B$15),'Modelo Estadistico'!P922))</f>
        <v/>
      </c>
      <c r="AK922" s="15" t="str">
        <f>IF(Q922="","",IF(Z922="SI",Q922*(1+'INPUTS Y LISTAS'!$B$15),'Modelo Estadistico'!Q922))</f>
        <v/>
      </c>
      <c r="AL922" s="15" t="str">
        <f>IF(R922="","",IF(Z922="SI",R922*(1+'INPUTS Y LISTAS'!$B$15),'Modelo Estadistico'!R922))</f>
        <v/>
      </c>
      <c r="AM922" s="15" t="str">
        <f>IF(S922="","",IF(Z922="SI",S922*(1+'INPUTS Y LISTAS'!$B$15),'Modelo Estadistico'!S922))</f>
        <v/>
      </c>
      <c r="AN922" s="15" t="str">
        <f>IF(T922="","",IF(Z922="SI",T922*(1+'INPUTS Y LISTAS'!$B$15),'Modelo Estadistico'!T922))</f>
        <v/>
      </c>
      <c r="AO922" s="15" t="str">
        <f>IF(U922="","",IF(Z922="SI",U922*(1+'INPUTS Y LISTAS'!$B$15),'Modelo Estadistico'!U922))</f>
        <v/>
      </c>
      <c r="AP922" s="15" t="str">
        <f>IF(V922="","",IF(Z922="SI",V922*(1+'INPUTS Y LISTAS'!$B$15),'Modelo Estadistico'!V922))</f>
        <v/>
      </c>
      <c r="AQ922" s="15" t="str">
        <f>IF(W922="","",IF(Z922="SI",W922*(1+'INPUTS Y LISTAS'!$B$15),'Modelo Estadistico'!W922))</f>
        <v/>
      </c>
      <c r="AR922" s="15" t="str">
        <f>IF(X922="","",IF(Z922="SI",X922*(1+'INPUTS Y LISTAS'!$B$15),'Modelo Estadistico'!X922))</f>
        <v/>
      </c>
      <c r="AS922" s="71"/>
      <c r="AT922" s="29" t="str">
        <f t="shared" si="866"/>
        <v/>
      </c>
      <c r="AU922" s="15" t="str">
        <f t="shared" si="867"/>
        <v/>
      </c>
      <c r="AV922" s="15" t="str">
        <f t="shared" si="868"/>
        <v/>
      </c>
      <c r="AW922" s="30" t="str">
        <f t="shared" si="869"/>
        <v/>
      </c>
      <c r="AX922" s="28" t="str">
        <f t="shared" si="902"/>
        <v/>
      </c>
      <c r="AY922" s="16" t="str">
        <f t="shared" si="874"/>
        <v/>
      </c>
      <c r="AZ922" s="16" t="str">
        <f t="shared" si="875"/>
        <v/>
      </c>
      <c r="BA922" s="16" t="str">
        <f t="shared" si="876"/>
        <v/>
      </c>
      <c r="BB922" s="16" t="str">
        <f t="shared" si="877"/>
        <v/>
      </c>
      <c r="BC922" s="16" t="str">
        <f t="shared" si="878"/>
        <v/>
      </c>
      <c r="BD922" s="16" t="str">
        <f t="shared" si="879"/>
        <v/>
      </c>
      <c r="BE922" s="16" t="str">
        <f t="shared" si="880"/>
        <v/>
      </c>
      <c r="BF922" s="16" t="str">
        <f t="shared" si="881"/>
        <v/>
      </c>
      <c r="BG922" s="16" t="str">
        <f t="shared" si="882"/>
        <v/>
      </c>
      <c r="BH922" s="16" t="str">
        <f t="shared" si="883"/>
        <v/>
      </c>
      <c r="BI922" s="16" t="str">
        <f t="shared" si="884"/>
        <v/>
      </c>
      <c r="BJ922" s="16" t="str">
        <f t="shared" si="885"/>
        <v/>
      </c>
      <c r="BK922" s="16" t="str">
        <f t="shared" si="886"/>
        <v/>
      </c>
      <c r="BL922" s="16" t="str">
        <f t="shared" si="887"/>
        <v/>
      </c>
      <c r="BM922" s="16"/>
      <c r="BN922" s="16" t="str">
        <f t="shared" si="888"/>
        <v/>
      </c>
      <c r="BO922" s="16" t="str">
        <f t="shared" si="889"/>
        <v/>
      </c>
      <c r="BP922" s="28" t="str">
        <f t="shared" si="890"/>
        <v/>
      </c>
      <c r="BQ922" s="16" t="str">
        <f t="shared" si="891"/>
        <v/>
      </c>
      <c r="BR922" s="16" t="str">
        <f t="shared" si="892"/>
        <v/>
      </c>
      <c r="BS922" s="16" t="str">
        <f t="shared" si="893"/>
        <v/>
      </c>
      <c r="BT922" s="16" t="str">
        <f t="shared" si="894"/>
        <v/>
      </c>
      <c r="BU922" s="16" t="str">
        <f t="shared" si="895"/>
        <v/>
      </c>
      <c r="BV922" s="16" t="str">
        <f t="shared" si="896"/>
        <v/>
      </c>
      <c r="BW922" s="16" t="str">
        <f t="shared" si="897"/>
        <v/>
      </c>
      <c r="BX922" s="16" t="str">
        <f t="shared" si="898"/>
        <v/>
      </c>
      <c r="BY922" s="16" t="str">
        <f t="shared" si="899"/>
        <v/>
      </c>
      <c r="BZ922" s="16" t="str">
        <f t="shared" si="900"/>
        <v/>
      </c>
      <c r="CA922" s="16" t="str">
        <f t="shared" si="900"/>
        <v/>
      </c>
      <c r="CB922" s="16" t="str">
        <f t="shared" si="900"/>
        <v/>
      </c>
      <c r="CC922" s="16" t="str">
        <f t="shared" si="900"/>
        <v/>
      </c>
      <c r="CD922" s="16" t="str">
        <f t="shared" si="900"/>
        <v/>
      </c>
      <c r="CE922" s="16" t="str">
        <f t="shared" si="900"/>
        <v/>
      </c>
      <c r="CF922" s="16" t="str">
        <f t="shared" si="900"/>
        <v/>
      </c>
      <c r="CG922" s="16" t="str">
        <f t="shared" si="900"/>
        <v/>
      </c>
      <c r="CH922" s="66" t="str">
        <f t="shared" si="901"/>
        <v/>
      </c>
      <c r="CI922" s="42" t="str">
        <f t="shared" si="913"/>
        <v/>
      </c>
      <c r="CJ922" s="42" t="str">
        <f t="shared" si="914"/>
        <v/>
      </c>
      <c r="CK922" s="42" t="str">
        <f t="shared" si="915"/>
        <v/>
      </c>
      <c r="CL922" s="42" t="str">
        <f t="shared" si="916"/>
        <v/>
      </c>
      <c r="CM922" s="42" t="str">
        <f t="shared" si="917"/>
        <v/>
      </c>
      <c r="CN922" s="65">
        <f t="shared" si="903"/>
        <v>0</v>
      </c>
      <c r="CO922" s="73"/>
      <c r="CP922" s="41">
        <f t="shared" si="870"/>
        <v>0</v>
      </c>
      <c r="CQ922" s="39">
        <f t="shared" si="871"/>
        <v>0</v>
      </c>
      <c r="CR922" s="40">
        <f t="shared" si="872"/>
        <v>0</v>
      </c>
      <c r="CS922" s="134">
        <f t="shared" si="873"/>
        <v>0</v>
      </c>
      <c r="CT922" s="17"/>
      <c r="CU922" s="129"/>
      <c r="CV922" s="130">
        <f t="shared" si="904"/>
        <v>0</v>
      </c>
      <c r="CW922" s="134">
        <f t="shared" si="905"/>
        <v>0</v>
      </c>
      <c r="CX922" s="131">
        <f>+IF($I$7="SI",'INPUTS Y LISTAS'!$B$31,0)</f>
        <v>0</v>
      </c>
      <c r="CY922" s="132"/>
      <c r="CZ922" s="130">
        <f t="shared" si="906"/>
        <v>0</v>
      </c>
      <c r="DA922" s="134">
        <f t="shared" si="907"/>
        <v>0</v>
      </c>
      <c r="DB922" s="131">
        <f>+IF($I$7="SI",'INPUTS Y LISTAS'!$B$32,0)</f>
        <v>0</v>
      </c>
      <c r="DC922" s="132"/>
      <c r="DD922" s="130">
        <f t="shared" si="908"/>
        <v>0</v>
      </c>
      <c r="DE922" s="134">
        <f t="shared" si="909"/>
        <v>0</v>
      </c>
      <c r="DF922" s="131">
        <f>+IF($I$7="SI",'INPUTS Y LISTAS'!$B$33,0)</f>
        <v>0</v>
      </c>
      <c r="DG922" s="132"/>
      <c r="DH922" s="130">
        <f t="shared" si="910"/>
        <v>0</v>
      </c>
      <c r="DI922" s="134">
        <f t="shared" si="911"/>
        <v>0</v>
      </c>
      <c r="DJ922" s="136">
        <f t="shared" si="912"/>
        <v>0</v>
      </c>
    </row>
    <row r="923" spans="3:114" ht="15.75" hidden="1" outlineLevel="2" x14ac:dyDescent="0.2">
      <c r="C923" s="14">
        <f t="shared" si="863"/>
        <v>909</v>
      </c>
      <c r="D923" s="72"/>
      <c r="E923" s="69">
        <v>1</v>
      </c>
      <c r="F923" s="69"/>
      <c r="G923" s="70"/>
      <c r="H923" s="70"/>
      <c r="I923" s="70"/>
      <c r="J923" s="70"/>
      <c r="K923" s="70"/>
      <c r="L923" s="70"/>
      <c r="M923" s="70"/>
      <c r="N923" s="70"/>
      <c r="O923" s="70"/>
      <c r="P923" s="70"/>
      <c r="Q923" s="70"/>
      <c r="R923" s="70"/>
      <c r="S923" s="70"/>
      <c r="T923" s="70"/>
      <c r="U923" s="70"/>
      <c r="V923" s="70"/>
      <c r="W923" s="70"/>
      <c r="X923" s="70"/>
      <c r="Y923" s="71"/>
      <c r="Z923" s="87" t="s">
        <v>16</v>
      </c>
      <c r="AA923" s="15" t="str">
        <f>IF(G923="","",IF(Z923="SI",G923*(1+'INPUTS Y LISTAS'!$B$15),'Modelo Estadistico'!G923))</f>
        <v/>
      </c>
      <c r="AB923" s="15" t="str">
        <f>IF(H923="","",IF(Z923="SI",H923*(1+'INPUTS Y LISTAS'!$B$15),'Modelo Estadistico'!H923))</f>
        <v/>
      </c>
      <c r="AC923" s="15" t="str">
        <f>IF(I923="","",IF(Z923="SI",I923*(1+'INPUTS Y LISTAS'!$B$15),'Modelo Estadistico'!I923))</f>
        <v/>
      </c>
      <c r="AD923" s="15" t="str">
        <f>IF(J923="","",IF(Z923="SI",J923*(1+'INPUTS Y LISTAS'!$B$15),'Modelo Estadistico'!J923))</f>
        <v/>
      </c>
      <c r="AE923" s="15" t="str">
        <f>IF(K923="","",IF(Z923="SI",K923*(1+'INPUTS Y LISTAS'!$B$15),'Modelo Estadistico'!K923))</f>
        <v/>
      </c>
      <c r="AF923" s="15" t="str">
        <f>IF(L923="","",IF(Z923="SI",L923*(1+'INPUTS Y LISTAS'!$B$15),'Modelo Estadistico'!L923))</f>
        <v/>
      </c>
      <c r="AG923" s="15" t="str">
        <f>IF(M923="","",IF(Z923="SI",M923*(1+'INPUTS Y LISTAS'!$B$15),'Modelo Estadistico'!M923))</f>
        <v/>
      </c>
      <c r="AH923" s="15" t="str">
        <f>IF(N923="","",IF(Z923="SI",N923*(1+'INPUTS Y LISTAS'!$B$15),'Modelo Estadistico'!N923))</f>
        <v/>
      </c>
      <c r="AI923" s="15" t="str">
        <f>IF(O923="","",IF(Z923="SI",O923*(1+'INPUTS Y LISTAS'!$B$15),'Modelo Estadistico'!O923))</f>
        <v/>
      </c>
      <c r="AJ923" s="15" t="str">
        <f>IF(P923="","",IF(Z923="SI",P923*(1+'INPUTS Y LISTAS'!$B$15),'Modelo Estadistico'!P923))</f>
        <v/>
      </c>
      <c r="AK923" s="15" t="str">
        <f>IF(Q923="","",IF(Z923="SI",Q923*(1+'INPUTS Y LISTAS'!$B$15),'Modelo Estadistico'!Q923))</f>
        <v/>
      </c>
      <c r="AL923" s="15" t="str">
        <f>IF(R923="","",IF(Z923="SI",R923*(1+'INPUTS Y LISTAS'!$B$15),'Modelo Estadistico'!R923))</f>
        <v/>
      </c>
      <c r="AM923" s="15" t="str">
        <f>IF(S923="","",IF(Z923="SI",S923*(1+'INPUTS Y LISTAS'!$B$15),'Modelo Estadistico'!S923))</f>
        <v/>
      </c>
      <c r="AN923" s="15" t="str">
        <f>IF(T923="","",IF(Z923="SI",T923*(1+'INPUTS Y LISTAS'!$B$15),'Modelo Estadistico'!T923))</f>
        <v/>
      </c>
      <c r="AO923" s="15" t="str">
        <f>IF(U923="","",IF(Z923="SI",U923*(1+'INPUTS Y LISTAS'!$B$15),'Modelo Estadistico'!U923))</f>
        <v/>
      </c>
      <c r="AP923" s="15" t="str">
        <f>IF(V923="","",IF(Z923="SI",V923*(1+'INPUTS Y LISTAS'!$B$15),'Modelo Estadistico'!V923))</f>
        <v/>
      </c>
      <c r="AQ923" s="15" t="str">
        <f>IF(W923="","",IF(Z923="SI",W923*(1+'INPUTS Y LISTAS'!$B$15),'Modelo Estadistico'!W923))</f>
        <v/>
      </c>
      <c r="AR923" s="15" t="str">
        <f>IF(X923="","",IF(Z923="SI",X923*(1+'INPUTS Y LISTAS'!$B$15),'Modelo Estadistico'!X923))</f>
        <v/>
      </c>
      <c r="AS923" s="71"/>
      <c r="AT923" s="29" t="str">
        <f t="shared" si="866"/>
        <v/>
      </c>
      <c r="AU923" s="15" t="str">
        <f t="shared" si="867"/>
        <v/>
      </c>
      <c r="AV923" s="15" t="str">
        <f t="shared" si="868"/>
        <v/>
      </c>
      <c r="AW923" s="30" t="str">
        <f t="shared" si="869"/>
        <v/>
      </c>
      <c r="AX923" s="28" t="str">
        <f t="shared" si="902"/>
        <v/>
      </c>
      <c r="AY923" s="16" t="str">
        <f t="shared" si="874"/>
        <v/>
      </c>
      <c r="AZ923" s="16" t="str">
        <f t="shared" si="875"/>
        <v/>
      </c>
      <c r="BA923" s="16" t="str">
        <f t="shared" si="876"/>
        <v/>
      </c>
      <c r="BB923" s="16" t="str">
        <f t="shared" si="877"/>
        <v/>
      </c>
      <c r="BC923" s="16" t="str">
        <f t="shared" si="878"/>
        <v/>
      </c>
      <c r="BD923" s="16" t="str">
        <f t="shared" si="879"/>
        <v/>
      </c>
      <c r="BE923" s="16" t="str">
        <f t="shared" si="880"/>
        <v/>
      </c>
      <c r="BF923" s="16" t="str">
        <f t="shared" si="881"/>
        <v/>
      </c>
      <c r="BG923" s="16" t="str">
        <f t="shared" si="882"/>
        <v/>
      </c>
      <c r="BH923" s="16" t="str">
        <f t="shared" si="883"/>
        <v/>
      </c>
      <c r="BI923" s="16" t="str">
        <f t="shared" si="884"/>
        <v/>
      </c>
      <c r="BJ923" s="16" t="str">
        <f t="shared" si="885"/>
        <v/>
      </c>
      <c r="BK923" s="16" t="str">
        <f t="shared" si="886"/>
        <v/>
      </c>
      <c r="BL923" s="16" t="str">
        <f t="shared" si="887"/>
        <v/>
      </c>
      <c r="BM923" s="16"/>
      <c r="BN923" s="16" t="str">
        <f t="shared" si="888"/>
        <v/>
      </c>
      <c r="BO923" s="16" t="str">
        <f t="shared" si="889"/>
        <v/>
      </c>
      <c r="BP923" s="28" t="str">
        <f t="shared" si="890"/>
        <v/>
      </c>
      <c r="BQ923" s="16" t="str">
        <f t="shared" si="891"/>
        <v/>
      </c>
      <c r="BR923" s="16" t="str">
        <f t="shared" si="892"/>
        <v/>
      </c>
      <c r="BS923" s="16" t="str">
        <f t="shared" si="893"/>
        <v/>
      </c>
      <c r="BT923" s="16" t="str">
        <f t="shared" si="894"/>
        <v/>
      </c>
      <c r="BU923" s="16" t="str">
        <f t="shared" si="895"/>
        <v/>
      </c>
      <c r="BV923" s="16" t="str">
        <f t="shared" si="896"/>
        <v/>
      </c>
      <c r="BW923" s="16" t="str">
        <f t="shared" si="897"/>
        <v/>
      </c>
      <c r="BX923" s="16" t="str">
        <f t="shared" si="898"/>
        <v/>
      </c>
      <c r="BY923" s="16" t="str">
        <f t="shared" si="899"/>
        <v/>
      </c>
      <c r="BZ923" s="16" t="str">
        <f t="shared" si="900"/>
        <v/>
      </c>
      <c r="CA923" s="16" t="str">
        <f t="shared" si="900"/>
        <v/>
      </c>
      <c r="CB923" s="16" t="str">
        <f t="shared" si="900"/>
        <v/>
      </c>
      <c r="CC923" s="16" t="str">
        <f t="shared" si="900"/>
        <v/>
      </c>
      <c r="CD923" s="16" t="str">
        <f t="shared" si="900"/>
        <v/>
      </c>
      <c r="CE923" s="16" t="str">
        <f t="shared" si="900"/>
        <v/>
      </c>
      <c r="CF923" s="16" t="str">
        <f t="shared" si="900"/>
        <v/>
      </c>
      <c r="CG923" s="16" t="str">
        <f t="shared" si="900"/>
        <v/>
      </c>
      <c r="CH923" s="66" t="str">
        <f t="shared" si="901"/>
        <v/>
      </c>
      <c r="CI923" s="42" t="str">
        <f t="shared" si="913"/>
        <v/>
      </c>
      <c r="CJ923" s="42" t="str">
        <f t="shared" si="914"/>
        <v/>
      </c>
      <c r="CK923" s="42" t="str">
        <f t="shared" si="915"/>
        <v/>
      </c>
      <c r="CL923" s="42" t="str">
        <f t="shared" si="916"/>
        <v/>
      </c>
      <c r="CM923" s="42" t="str">
        <f t="shared" si="917"/>
        <v/>
      </c>
      <c r="CN923" s="65">
        <f t="shared" si="903"/>
        <v>0</v>
      </c>
      <c r="CO923" s="73"/>
      <c r="CP923" s="41">
        <f t="shared" si="870"/>
        <v>0</v>
      </c>
      <c r="CQ923" s="39">
        <f t="shared" si="871"/>
        <v>0</v>
      </c>
      <c r="CR923" s="40">
        <f t="shared" si="872"/>
        <v>0</v>
      </c>
      <c r="CS923" s="134">
        <f t="shared" si="873"/>
        <v>0</v>
      </c>
      <c r="CT923" s="17"/>
      <c r="CU923" s="129"/>
      <c r="CV923" s="130">
        <f t="shared" si="904"/>
        <v>0</v>
      </c>
      <c r="CW923" s="134">
        <f t="shared" si="905"/>
        <v>0</v>
      </c>
      <c r="CX923" s="131">
        <f>+IF($I$7="SI",'INPUTS Y LISTAS'!$B$31,0)</f>
        <v>0</v>
      </c>
      <c r="CY923" s="132"/>
      <c r="CZ923" s="130">
        <f t="shared" si="906"/>
        <v>0</v>
      </c>
      <c r="DA923" s="134">
        <f t="shared" si="907"/>
        <v>0</v>
      </c>
      <c r="DB923" s="131">
        <f>+IF($I$7="SI",'INPUTS Y LISTAS'!$B$32,0)</f>
        <v>0</v>
      </c>
      <c r="DC923" s="132"/>
      <c r="DD923" s="130">
        <f t="shared" si="908"/>
        <v>0</v>
      </c>
      <c r="DE923" s="134">
        <f t="shared" si="909"/>
        <v>0</v>
      </c>
      <c r="DF923" s="131">
        <f>+IF($I$7="SI",'INPUTS Y LISTAS'!$B$33,0)</f>
        <v>0</v>
      </c>
      <c r="DG923" s="132"/>
      <c r="DH923" s="130">
        <f t="shared" si="910"/>
        <v>0</v>
      </c>
      <c r="DI923" s="134">
        <f t="shared" si="911"/>
        <v>0</v>
      </c>
      <c r="DJ923" s="136">
        <f t="shared" si="912"/>
        <v>0</v>
      </c>
    </row>
    <row r="924" spans="3:114" ht="15.75" hidden="1" outlineLevel="2" x14ac:dyDescent="0.2">
      <c r="C924" s="14">
        <f t="shared" si="863"/>
        <v>910</v>
      </c>
      <c r="D924" s="72"/>
      <c r="E924" s="69">
        <v>1</v>
      </c>
      <c r="F924" s="69"/>
      <c r="G924" s="70"/>
      <c r="H924" s="70"/>
      <c r="I924" s="70"/>
      <c r="J924" s="70"/>
      <c r="K924" s="70"/>
      <c r="L924" s="70"/>
      <c r="M924" s="70"/>
      <c r="N924" s="70"/>
      <c r="O924" s="70"/>
      <c r="P924" s="70"/>
      <c r="Q924" s="70"/>
      <c r="R924" s="70"/>
      <c r="S924" s="70"/>
      <c r="T924" s="70"/>
      <c r="U924" s="70"/>
      <c r="V924" s="70"/>
      <c r="W924" s="70"/>
      <c r="X924" s="70"/>
      <c r="Y924" s="71"/>
      <c r="Z924" s="87" t="s">
        <v>16</v>
      </c>
      <c r="AA924" s="15" t="str">
        <f>IF(G924="","",IF(Z924="SI",G924*(1+'INPUTS Y LISTAS'!$B$15),'Modelo Estadistico'!G924))</f>
        <v/>
      </c>
      <c r="AB924" s="15" t="str">
        <f>IF(H924="","",IF(Z924="SI",H924*(1+'INPUTS Y LISTAS'!$B$15),'Modelo Estadistico'!H924))</f>
        <v/>
      </c>
      <c r="AC924" s="15" t="str">
        <f>IF(I924="","",IF(Z924="SI",I924*(1+'INPUTS Y LISTAS'!$B$15),'Modelo Estadistico'!I924))</f>
        <v/>
      </c>
      <c r="AD924" s="15" t="str">
        <f>IF(J924="","",IF(Z924="SI",J924*(1+'INPUTS Y LISTAS'!$B$15),'Modelo Estadistico'!J924))</f>
        <v/>
      </c>
      <c r="AE924" s="15" t="str">
        <f>IF(K924="","",IF(Z924="SI",K924*(1+'INPUTS Y LISTAS'!$B$15),'Modelo Estadistico'!K924))</f>
        <v/>
      </c>
      <c r="AF924" s="15" t="str">
        <f>IF(L924="","",IF(Z924="SI",L924*(1+'INPUTS Y LISTAS'!$B$15),'Modelo Estadistico'!L924))</f>
        <v/>
      </c>
      <c r="AG924" s="15" t="str">
        <f>IF(M924="","",IF(Z924="SI",M924*(1+'INPUTS Y LISTAS'!$B$15),'Modelo Estadistico'!M924))</f>
        <v/>
      </c>
      <c r="AH924" s="15" t="str">
        <f>IF(N924="","",IF(Z924="SI",N924*(1+'INPUTS Y LISTAS'!$B$15),'Modelo Estadistico'!N924))</f>
        <v/>
      </c>
      <c r="AI924" s="15" t="str">
        <f>IF(O924="","",IF(Z924="SI",O924*(1+'INPUTS Y LISTAS'!$B$15),'Modelo Estadistico'!O924))</f>
        <v/>
      </c>
      <c r="AJ924" s="15" t="str">
        <f>IF(P924="","",IF(Z924="SI",P924*(1+'INPUTS Y LISTAS'!$B$15),'Modelo Estadistico'!P924))</f>
        <v/>
      </c>
      <c r="AK924" s="15" t="str">
        <f>IF(Q924="","",IF(Z924="SI",Q924*(1+'INPUTS Y LISTAS'!$B$15),'Modelo Estadistico'!Q924))</f>
        <v/>
      </c>
      <c r="AL924" s="15" t="str">
        <f>IF(R924="","",IF(Z924="SI",R924*(1+'INPUTS Y LISTAS'!$B$15),'Modelo Estadistico'!R924))</f>
        <v/>
      </c>
      <c r="AM924" s="15" t="str">
        <f>IF(S924="","",IF(Z924="SI",S924*(1+'INPUTS Y LISTAS'!$B$15),'Modelo Estadistico'!S924))</f>
        <v/>
      </c>
      <c r="AN924" s="15" t="str">
        <f>IF(T924="","",IF(Z924="SI",T924*(1+'INPUTS Y LISTAS'!$B$15),'Modelo Estadistico'!T924))</f>
        <v/>
      </c>
      <c r="AO924" s="15" t="str">
        <f>IF(U924="","",IF(Z924="SI",U924*(1+'INPUTS Y LISTAS'!$B$15),'Modelo Estadistico'!U924))</f>
        <v/>
      </c>
      <c r="AP924" s="15" t="str">
        <f>IF(V924="","",IF(Z924="SI",V924*(1+'INPUTS Y LISTAS'!$B$15),'Modelo Estadistico'!V924))</f>
        <v/>
      </c>
      <c r="AQ924" s="15" t="str">
        <f>IF(W924="","",IF(Z924="SI",W924*(1+'INPUTS Y LISTAS'!$B$15),'Modelo Estadistico'!W924))</f>
        <v/>
      </c>
      <c r="AR924" s="15" t="str">
        <f>IF(X924="","",IF(Z924="SI",X924*(1+'INPUTS Y LISTAS'!$B$15),'Modelo Estadistico'!X924))</f>
        <v/>
      </c>
      <c r="AS924" s="71"/>
      <c r="AT924" s="29" t="str">
        <f t="shared" si="866"/>
        <v/>
      </c>
      <c r="AU924" s="15" t="str">
        <f t="shared" si="867"/>
        <v/>
      </c>
      <c r="AV924" s="15" t="str">
        <f t="shared" si="868"/>
        <v/>
      </c>
      <c r="AW924" s="30" t="str">
        <f t="shared" si="869"/>
        <v/>
      </c>
      <c r="AX924" s="28" t="str">
        <f t="shared" si="902"/>
        <v/>
      </c>
      <c r="AY924" s="16" t="str">
        <f t="shared" si="874"/>
        <v/>
      </c>
      <c r="AZ924" s="16" t="str">
        <f t="shared" si="875"/>
        <v/>
      </c>
      <c r="BA924" s="16" t="str">
        <f t="shared" si="876"/>
        <v/>
      </c>
      <c r="BB924" s="16" t="str">
        <f t="shared" si="877"/>
        <v/>
      </c>
      <c r="BC924" s="16" t="str">
        <f t="shared" si="878"/>
        <v/>
      </c>
      <c r="BD924" s="16" t="str">
        <f t="shared" si="879"/>
        <v/>
      </c>
      <c r="BE924" s="16" t="str">
        <f t="shared" si="880"/>
        <v/>
      </c>
      <c r="BF924" s="16" t="str">
        <f t="shared" si="881"/>
        <v/>
      </c>
      <c r="BG924" s="16" t="str">
        <f t="shared" si="882"/>
        <v/>
      </c>
      <c r="BH924" s="16" t="str">
        <f t="shared" si="883"/>
        <v/>
      </c>
      <c r="BI924" s="16" t="str">
        <f t="shared" si="884"/>
        <v/>
      </c>
      <c r="BJ924" s="16" t="str">
        <f t="shared" si="885"/>
        <v/>
      </c>
      <c r="BK924" s="16" t="str">
        <f t="shared" si="886"/>
        <v/>
      </c>
      <c r="BL924" s="16" t="str">
        <f t="shared" si="887"/>
        <v/>
      </c>
      <c r="BM924" s="16"/>
      <c r="BN924" s="16" t="str">
        <f t="shared" si="888"/>
        <v/>
      </c>
      <c r="BO924" s="16" t="str">
        <f t="shared" si="889"/>
        <v/>
      </c>
      <c r="BP924" s="28" t="str">
        <f t="shared" si="890"/>
        <v/>
      </c>
      <c r="BQ924" s="16" t="str">
        <f t="shared" si="891"/>
        <v/>
      </c>
      <c r="BR924" s="16" t="str">
        <f t="shared" si="892"/>
        <v/>
      </c>
      <c r="BS924" s="16" t="str">
        <f t="shared" si="893"/>
        <v/>
      </c>
      <c r="BT924" s="16" t="str">
        <f t="shared" si="894"/>
        <v/>
      </c>
      <c r="BU924" s="16" t="str">
        <f t="shared" si="895"/>
        <v/>
      </c>
      <c r="BV924" s="16" t="str">
        <f t="shared" si="896"/>
        <v/>
      </c>
      <c r="BW924" s="16" t="str">
        <f t="shared" si="897"/>
        <v/>
      </c>
      <c r="BX924" s="16" t="str">
        <f t="shared" si="898"/>
        <v/>
      </c>
      <c r="BY924" s="16" t="str">
        <f t="shared" si="899"/>
        <v/>
      </c>
      <c r="BZ924" s="16" t="str">
        <f t="shared" si="900"/>
        <v/>
      </c>
      <c r="CA924" s="16" t="str">
        <f t="shared" si="900"/>
        <v/>
      </c>
      <c r="CB924" s="16" t="str">
        <f t="shared" si="900"/>
        <v/>
      </c>
      <c r="CC924" s="16" t="str">
        <f t="shared" si="900"/>
        <v/>
      </c>
      <c r="CD924" s="16" t="str">
        <f t="shared" si="900"/>
        <v/>
      </c>
      <c r="CE924" s="16" t="str">
        <f t="shared" si="900"/>
        <v/>
      </c>
      <c r="CF924" s="16" t="str">
        <f t="shared" si="900"/>
        <v/>
      </c>
      <c r="CG924" s="16" t="str">
        <f t="shared" si="900"/>
        <v/>
      </c>
      <c r="CH924" s="66" t="str">
        <f t="shared" si="901"/>
        <v/>
      </c>
      <c r="CI924" s="42" t="str">
        <f t="shared" si="913"/>
        <v/>
      </c>
      <c r="CJ924" s="42" t="str">
        <f t="shared" si="914"/>
        <v/>
      </c>
      <c r="CK924" s="42" t="str">
        <f t="shared" si="915"/>
        <v/>
      </c>
      <c r="CL924" s="42" t="str">
        <f t="shared" si="916"/>
        <v/>
      </c>
      <c r="CM924" s="42" t="str">
        <f t="shared" si="917"/>
        <v/>
      </c>
      <c r="CN924" s="65">
        <f t="shared" si="903"/>
        <v>0</v>
      </c>
      <c r="CO924" s="73"/>
      <c r="CP924" s="41">
        <f t="shared" si="870"/>
        <v>0</v>
      </c>
      <c r="CQ924" s="39">
        <f t="shared" si="871"/>
        <v>0</v>
      </c>
      <c r="CR924" s="40">
        <f t="shared" si="872"/>
        <v>0</v>
      </c>
      <c r="CS924" s="134">
        <f t="shared" si="873"/>
        <v>0</v>
      </c>
      <c r="CT924" s="17"/>
      <c r="CU924" s="129"/>
      <c r="CV924" s="130">
        <f t="shared" si="904"/>
        <v>0</v>
      </c>
      <c r="CW924" s="134">
        <f t="shared" si="905"/>
        <v>0</v>
      </c>
      <c r="CX924" s="131">
        <f>+IF($I$7="SI",'INPUTS Y LISTAS'!$B$31,0)</f>
        <v>0</v>
      </c>
      <c r="CY924" s="132"/>
      <c r="CZ924" s="130">
        <f t="shared" si="906"/>
        <v>0</v>
      </c>
      <c r="DA924" s="134">
        <f t="shared" si="907"/>
        <v>0</v>
      </c>
      <c r="DB924" s="131">
        <f>+IF($I$7="SI",'INPUTS Y LISTAS'!$B$32,0)</f>
        <v>0</v>
      </c>
      <c r="DC924" s="132"/>
      <c r="DD924" s="130">
        <f t="shared" si="908"/>
        <v>0</v>
      </c>
      <c r="DE924" s="134">
        <f t="shared" si="909"/>
        <v>0</v>
      </c>
      <c r="DF924" s="131">
        <f>+IF($I$7="SI",'INPUTS Y LISTAS'!$B$33,0)</f>
        <v>0</v>
      </c>
      <c r="DG924" s="132"/>
      <c r="DH924" s="130">
        <f t="shared" si="910"/>
        <v>0</v>
      </c>
      <c r="DI924" s="134">
        <f t="shared" si="911"/>
        <v>0</v>
      </c>
      <c r="DJ924" s="136">
        <f t="shared" si="912"/>
        <v>0</v>
      </c>
    </row>
    <row r="925" spans="3:114" ht="15.75" hidden="1" outlineLevel="2" x14ac:dyDescent="0.2">
      <c r="C925" s="14">
        <f t="shared" si="863"/>
        <v>911</v>
      </c>
      <c r="D925" s="72"/>
      <c r="E925" s="69">
        <v>1</v>
      </c>
      <c r="F925" s="69"/>
      <c r="G925" s="70"/>
      <c r="H925" s="70"/>
      <c r="I925" s="70"/>
      <c r="J925" s="70"/>
      <c r="K925" s="70"/>
      <c r="L925" s="70"/>
      <c r="M925" s="70"/>
      <c r="N925" s="70"/>
      <c r="O925" s="70"/>
      <c r="P925" s="70"/>
      <c r="Q925" s="70"/>
      <c r="R925" s="70"/>
      <c r="S925" s="70"/>
      <c r="T925" s="70"/>
      <c r="U925" s="70"/>
      <c r="V925" s="70"/>
      <c r="W925" s="70"/>
      <c r="X925" s="70"/>
      <c r="Y925" s="71"/>
      <c r="Z925" s="87" t="s">
        <v>16</v>
      </c>
      <c r="AA925" s="15" t="str">
        <f>IF(G925="","",IF(Z925="SI",G925*(1+'INPUTS Y LISTAS'!$B$15),'Modelo Estadistico'!G925))</f>
        <v/>
      </c>
      <c r="AB925" s="15" t="str">
        <f>IF(H925="","",IF(Z925="SI",H925*(1+'INPUTS Y LISTAS'!$B$15),'Modelo Estadistico'!H925))</f>
        <v/>
      </c>
      <c r="AC925" s="15" t="str">
        <f>IF(I925="","",IF(Z925="SI",I925*(1+'INPUTS Y LISTAS'!$B$15),'Modelo Estadistico'!I925))</f>
        <v/>
      </c>
      <c r="AD925" s="15" t="str">
        <f>IF(J925="","",IF(Z925="SI",J925*(1+'INPUTS Y LISTAS'!$B$15),'Modelo Estadistico'!J925))</f>
        <v/>
      </c>
      <c r="AE925" s="15" t="str">
        <f>IF(K925="","",IF(Z925="SI",K925*(1+'INPUTS Y LISTAS'!$B$15),'Modelo Estadistico'!K925))</f>
        <v/>
      </c>
      <c r="AF925" s="15" t="str">
        <f>IF(L925="","",IF(Z925="SI",L925*(1+'INPUTS Y LISTAS'!$B$15),'Modelo Estadistico'!L925))</f>
        <v/>
      </c>
      <c r="AG925" s="15" t="str">
        <f>IF(M925="","",IF(Z925="SI",M925*(1+'INPUTS Y LISTAS'!$B$15),'Modelo Estadistico'!M925))</f>
        <v/>
      </c>
      <c r="AH925" s="15" t="str">
        <f>IF(N925="","",IF(Z925="SI",N925*(1+'INPUTS Y LISTAS'!$B$15),'Modelo Estadistico'!N925))</f>
        <v/>
      </c>
      <c r="AI925" s="15" t="str">
        <f>IF(O925="","",IF(Z925="SI",O925*(1+'INPUTS Y LISTAS'!$B$15),'Modelo Estadistico'!O925))</f>
        <v/>
      </c>
      <c r="AJ925" s="15" t="str">
        <f>IF(P925="","",IF(Z925="SI",P925*(1+'INPUTS Y LISTAS'!$B$15),'Modelo Estadistico'!P925))</f>
        <v/>
      </c>
      <c r="AK925" s="15" t="str">
        <f>IF(Q925="","",IF(Z925="SI",Q925*(1+'INPUTS Y LISTAS'!$B$15),'Modelo Estadistico'!Q925))</f>
        <v/>
      </c>
      <c r="AL925" s="15" t="str">
        <f>IF(R925="","",IF(Z925="SI",R925*(1+'INPUTS Y LISTAS'!$B$15),'Modelo Estadistico'!R925))</f>
        <v/>
      </c>
      <c r="AM925" s="15" t="str">
        <f>IF(S925="","",IF(Z925="SI",S925*(1+'INPUTS Y LISTAS'!$B$15),'Modelo Estadistico'!S925))</f>
        <v/>
      </c>
      <c r="AN925" s="15" t="str">
        <f>IF(T925="","",IF(Z925="SI",T925*(1+'INPUTS Y LISTAS'!$B$15),'Modelo Estadistico'!T925))</f>
        <v/>
      </c>
      <c r="AO925" s="15" t="str">
        <f>IF(U925="","",IF(Z925="SI",U925*(1+'INPUTS Y LISTAS'!$B$15),'Modelo Estadistico'!U925))</f>
        <v/>
      </c>
      <c r="AP925" s="15" t="str">
        <f>IF(V925="","",IF(Z925="SI",V925*(1+'INPUTS Y LISTAS'!$B$15),'Modelo Estadistico'!V925))</f>
        <v/>
      </c>
      <c r="AQ925" s="15" t="str">
        <f>IF(W925="","",IF(Z925="SI",W925*(1+'INPUTS Y LISTAS'!$B$15),'Modelo Estadistico'!W925))</f>
        <v/>
      </c>
      <c r="AR925" s="15" t="str">
        <f>IF(X925="","",IF(Z925="SI",X925*(1+'INPUTS Y LISTAS'!$B$15),'Modelo Estadistico'!X925))</f>
        <v/>
      </c>
      <c r="AS925" s="71"/>
      <c r="AT925" s="29" t="str">
        <f t="shared" si="866"/>
        <v/>
      </c>
      <c r="AU925" s="15" t="str">
        <f t="shared" si="867"/>
        <v/>
      </c>
      <c r="AV925" s="15" t="str">
        <f t="shared" si="868"/>
        <v/>
      </c>
      <c r="AW925" s="30" t="str">
        <f t="shared" si="869"/>
        <v/>
      </c>
      <c r="AX925" s="28" t="str">
        <f t="shared" si="902"/>
        <v/>
      </c>
      <c r="AY925" s="16" t="str">
        <f t="shared" si="874"/>
        <v/>
      </c>
      <c r="AZ925" s="16" t="str">
        <f t="shared" si="875"/>
        <v/>
      </c>
      <c r="BA925" s="16" t="str">
        <f t="shared" si="876"/>
        <v/>
      </c>
      <c r="BB925" s="16" t="str">
        <f t="shared" si="877"/>
        <v/>
      </c>
      <c r="BC925" s="16" t="str">
        <f t="shared" si="878"/>
        <v/>
      </c>
      <c r="BD925" s="16" t="str">
        <f t="shared" si="879"/>
        <v/>
      </c>
      <c r="BE925" s="16" t="str">
        <f t="shared" si="880"/>
        <v/>
      </c>
      <c r="BF925" s="16" t="str">
        <f t="shared" si="881"/>
        <v/>
      </c>
      <c r="BG925" s="16" t="str">
        <f t="shared" si="882"/>
        <v/>
      </c>
      <c r="BH925" s="16" t="str">
        <f t="shared" si="883"/>
        <v/>
      </c>
      <c r="BI925" s="16" t="str">
        <f t="shared" si="884"/>
        <v/>
      </c>
      <c r="BJ925" s="16" t="str">
        <f t="shared" si="885"/>
        <v/>
      </c>
      <c r="BK925" s="16" t="str">
        <f t="shared" si="886"/>
        <v/>
      </c>
      <c r="BL925" s="16" t="str">
        <f t="shared" si="887"/>
        <v/>
      </c>
      <c r="BM925" s="16"/>
      <c r="BN925" s="16" t="str">
        <f t="shared" si="888"/>
        <v/>
      </c>
      <c r="BO925" s="16" t="str">
        <f t="shared" si="889"/>
        <v/>
      </c>
      <c r="BP925" s="28" t="str">
        <f t="shared" si="890"/>
        <v/>
      </c>
      <c r="BQ925" s="16" t="str">
        <f t="shared" si="891"/>
        <v/>
      </c>
      <c r="BR925" s="16" t="str">
        <f t="shared" si="892"/>
        <v/>
      </c>
      <c r="BS925" s="16" t="str">
        <f t="shared" si="893"/>
        <v/>
      </c>
      <c r="BT925" s="16" t="str">
        <f t="shared" si="894"/>
        <v/>
      </c>
      <c r="BU925" s="16" t="str">
        <f t="shared" si="895"/>
        <v/>
      </c>
      <c r="BV925" s="16" t="str">
        <f t="shared" si="896"/>
        <v/>
      </c>
      <c r="BW925" s="16" t="str">
        <f t="shared" si="897"/>
        <v/>
      </c>
      <c r="BX925" s="16" t="str">
        <f t="shared" si="898"/>
        <v/>
      </c>
      <c r="BY925" s="16" t="str">
        <f t="shared" si="899"/>
        <v/>
      </c>
      <c r="BZ925" s="16" t="str">
        <f t="shared" si="900"/>
        <v/>
      </c>
      <c r="CA925" s="16" t="str">
        <f t="shared" si="900"/>
        <v/>
      </c>
      <c r="CB925" s="16" t="str">
        <f t="shared" si="900"/>
        <v/>
      </c>
      <c r="CC925" s="16" t="str">
        <f t="shared" si="900"/>
        <v/>
      </c>
      <c r="CD925" s="16" t="str">
        <f t="shared" si="900"/>
        <v/>
      </c>
      <c r="CE925" s="16" t="str">
        <f t="shared" si="900"/>
        <v/>
      </c>
      <c r="CF925" s="16" t="str">
        <f t="shared" si="900"/>
        <v/>
      </c>
      <c r="CG925" s="16" t="str">
        <f t="shared" si="900"/>
        <v/>
      </c>
      <c r="CH925" s="66" t="str">
        <f t="shared" si="901"/>
        <v/>
      </c>
      <c r="CI925" s="42" t="str">
        <f t="shared" si="913"/>
        <v/>
      </c>
      <c r="CJ925" s="42" t="str">
        <f t="shared" si="914"/>
        <v/>
      </c>
      <c r="CK925" s="42" t="str">
        <f t="shared" si="915"/>
        <v/>
      </c>
      <c r="CL925" s="42" t="str">
        <f t="shared" si="916"/>
        <v/>
      </c>
      <c r="CM925" s="42" t="str">
        <f t="shared" si="917"/>
        <v/>
      </c>
      <c r="CN925" s="65">
        <f t="shared" si="903"/>
        <v>0</v>
      </c>
      <c r="CO925" s="73"/>
      <c r="CP925" s="41">
        <f t="shared" si="870"/>
        <v>0</v>
      </c>
      <c r="CQ925" s="39">
        <f t="shared" si="871"/>
        <v>0</v>
      </c>
      <c r="CR925" s="40">
        <f t="shared" si="872"/>
        <v>0</v>
      </c>
      <c r="CS925" s="134">
        <f t="shared" si="873"/>
        <v>0</v>
      </c>
      <c r="CT925" s="17"/>
      <c r="CU925" s="129"/>
      <c r="CV925" s="130">
        <f t="shared" si="904"/>
        <v>0</v>
      </c>
      <c r="CW925" s="134">
        <f t="shared" si="905"/>
        <v>0</v>
      </c>
      <c r="CX925" s="131">
        <f>+IF($I$7="SI",'INPUTS Y LISTAS'!$B$31,0)</f>
        <v>0</v>
      </c>
      <c r="CY925" s="132"/>
      <c r="CZ925" s="130">
        <f t="shared" si="906"/>
        <v>0</v>
      </c>
      <c r="DA925" s="134">
        <f t="shared" si="907"/>
        <v>0</v>
      </c>
      <c r="DB925" s="131">
        <f>+IF($I$7="SI",'INPUTS Y LISTAS'!$B$32,0)</f>
        <v>0</v>
      </c>
      <c r="DC925" s="132"/>
      <c r="DD925" s="130">
        <f t="shared" si="908"/>
        <v>0</v>
      </c>
      <c r="DE925" s="134">
        <f t="shared" si="909"/>
        <v>0</v>
      </c>
      <c r="DF925" s="131">
        <f>+IF($I$7="SI",'INPUTS Y LISTAS'!$B$33,0)</f>
        <v>0</v>
      </c>
      <c r="DG925" s="132"/>
      <c r="DH925" s="130">
        <f t="shared" si="910"/>
        <v>0</v>
      </c>
      <c r="DI925" s="134">
        <f t="shared" si="911"/>
        <v>0</v>
      </c>
      <c r="DJ925" s="136">
        <f t="shared" si="912"/>
        <v>0</v>
      </c>
    </row>
    <row r="926" spans="3:114" ht="15.75" hidden="1" outlineLevel="2" x14ac:dyDescent="0.2">
      <c r="C926" s="14">
        <f t="shared" si="863"/>
        <v>912</v>
      </c>
      <c r="D926" s="72"/>
      <c r="E926" s="69">
        <v>1</v>
      </c>
      <c r="F926" s="69"/>
      <c r="G926" s="70"/>
      <c r="H926" s="70"/>
      <c r="I926" s="70"/>
      <c r="J926" s="70"/>
      <c r="K926" s="70"/>
      <c r="L926" s="70"/>
      <c r="M926" s="70"/>
      <c r="N926" s="70"/>
      <c r="O926" s="70"/>
      <c r="P926" s="70"/>
      <c r="Q926" s="70"/>
      <c r="R926" s="70"/>
      <c r="S926" s="70"/>
      <c r="T926" s="70"/>
      <c r="U926" s="70"/>
      <c r="V926" s="70"/>
      <c r="W926" s="70"/>
      <c r="X926" s="70"/>
      <c r="Y926" s="71"/>
      <c r="Z926" s="87" t="s">
        <v>16</v>
      </c>
      <c r="AA926" s="15" t="str">
        <f>IF(G926="","",IF(Z926="SI",G926*(1+'INPUTS Y LISTAS'!$B$15),'Modelo Estadistico'!G926))</f>
        <v/>
      </c>
      <c r="AB926" s="15" t="str">
        <f>IF(H926="","",IF(Z926="SI",H926*(1+'INPUTS Y LISTAS'!$B$15),'Modelo Estadistico'!H926))</f>
        <v/>
      </c>
      <c r="AC926" s="15" t="str">
        <f>IF(I926="","",IF(Z926="SI",I926*(1+'INPUTS Y LISTAS'!$B$15),'Modelo Estadistico'!I926))</f>
        <v/>
      </c>
      <c r="AD926" s="15" t="str">
        <f>IF(J926="","",IF(Z926="SI",J926*(1+'INPUTS Y LISTAS'!$B$15),'Modelo Estadistico'!J926))</f>
        <v/>
      </c>
      <c r="AE926" s="15" t="str">
        <f>IF(K926="","",IF(Z926="SI",K926*(1+'INPUTS Y LISTAS'!$B$15),'Modelo Estadistico'!K926))</f>
        <v/>
      </c>
      <c r="AF926" s="15" t="str">
        <f>IF(L926="","",IF(Z926="SI",L926*(1+'INPUTS Y LISTAS'!$B$15),'Modelo Estadistico'!L926))</f>
        <v/>
      </c>
      <c r="AG926" s="15" t="str">
        <f>IF(M926="","",IF(Z926="SI",M926*(1+'INPUTS Y LISTAS'!$B$15),'Modelo Estadistico'!M926))</f>
        <v/>
      </c>
      <c r="AH926" s="15" t="str">
        <f>IF(N926="","",IF(Z926="SI",N926*(1+'INPUTS Y LISTAS'!$B$15),'Modelo Estadistico'!N926))</f>
        <v/>
      </c>
      <c r="AI926" s="15" t="str">
        <f>IF(O926="","",IF(Z926="SI",O926*(1+'INPUTS Y LISTAS'!$B$15),'Modelo Estadistico'!O926))</f>
        <v/>
      </c>
      <c r="AJ926" s="15" t="str">
        <f>IF(P926="","",IF(Z926="SI",P926*(1+'INPUTS Y LISTAS'!$B$15),'Modelo Estadistico'!P926))</f>
        <v/>
      </c>
      <c r="AK926" s="15" t="str">
        <f>IF(Q926="","",IF(Z926="SI",Q926*(1+'INPUTS Y LISTAS'!$B$15),'Modelo Estadistico'!Q926))</f>
        <v/>
      </c>
      <c r="AL926" s="15" t="str">
        <f>IF(R926="","",IF(Z926="SI",R926*(1+'INPUTS Y LISTAS'!$B$15),'Modelo Estadistico'!R926))</f>
        <v/>
      </c>
      <c r="AM926" s="15" t="str">
        <f>IF(S926="","",IF(Z926="SI",S926*(1+'INPUTS Y LISTAS'!$B$15),'Modelo Estadistico'!S926))</f>
        <v/>
      </c>
      <c r="AN926" s="15" t="str">
        <f>IF(T926="","",IF(Z926="SI",T926*(1+'INPUTS Y LISTAS'!$B$15),'Modelo Estadistico'!T926))</f>
        <v/>
      </c>
      <c r="AO926" s="15" t="str">
        <f>IF(U926="","",IF(Z926="SI",U926*(1+'INPUTS Y LISTAS'!$B$15),'Modelo Estadistico'!U926))</f>
        <v/>
      </c>
      <c r="AP926" s="15" t="str">
        <f>IF(V926="","",IF(Z926="SI",V926*(1+'INPUTS Y LISTAS'!$B$15),'Modelo Estadistico'!V926))</f>
        <v/>
      </c>
      <c r="AQ926" s="15" t="str">
        <f>IF(W926="","",IF(Z926="SI",W926*(1+'INPUTS Y LISTAS'!$B$15),'Modelo Estadistico'!W926))</f>
        <v/>
      </c>
      <c r="AR926" s="15" t="str">
        <f>IF(X926="","",IF(Z926="SI",X926*(1+'INPUTS Y LISTAS'!$B$15),'Modelo Estadistico'!X926))</f>
        <v/>
      </c>
      <c r="AS926" s="71"/>
      <c r="AT926" s="29" t="str">
        <f t="shared" si="866"/>
        <v/>
      </c>
      <c r="AU926" s="15" t="str">
        <f t="shared" si="867"/>
        <v/>
      </c>
      <c r="AV926" s="15" t="str">
        <f t="shared" si="868"/>
        <v/>
      </c>
      <c r="AW926" s="30" t="str">
        <f t="shared" si="869"/>
        <v/>
      </c>
      <c r="AX926" s="28" t="str">
        <f t="shared" si="902"/>
        <v/>
      </c>
      <c r="AY926" s="16" t="str">
        <f t="shared" si="874"/>
        <v/>
      </c>
      <c r="AZ926" s="16" t="str">
        <f t="shared" si="875"/>
        <v/>
      </c>
      <c r="BA926" s="16" t="str">
        <f t="shared" si="876"/>
        <v/>
      </c>
      <c r="BB926" s="16" t="str">
        <f t="shared" si="877"/>
        <v/>
      </c>
      <c r="BC926" s="16" t="str">
        <f t="shared" si="878"/>
        <v/>
      </c>
      <c r="BD926" s="16" t="str">
        <f t="shared" si="879"/>
        <v/>
      </c>
      <c r="BE926" s="16" t="str">
        <f t="shared" si="880"/>
        <v/>
      </c>
      <c r="BF926" s="16" t="str">
        <f t="shared" si="881"/>
        <v/>
      </c>
      <c r="BG926" s="16" t="str">
        <f t="shared" si="882"/>
        <v/>
      </c>
      <c r="BH926" s="16" t="str">
        <f t="shared" si="883"/>
        <v/>
      </c>
      <c r="BI926" s="16" t="str">
        <f t="shared" si="884"/>
        <v/>
      </c>
      <c r="BJ926" s="16" t="str">
        <f t="shared" si="885"/>
        <v/>
      </c>
      <c r="BK926" s="16" t="str">
        <f t="shared" si="886"/>
        <v/>
      </c>
      <c r="BL926" s="16" t="str">
        <f t="shared" si="887"/>
        <v/>
      </c>
      <c r="BM926" s="16"/>
      <c r="BN926" s="16" t="str">
        <f t="shared" si="888"/>
        <v/>
      </c>
      <c r="BO926" s="16" t="str">
        <f t="shared" si="889"/>
        <v/>
      </c>
      <c r="BP926" s="28" t="str">
        <f t="shared" si="890"/>
        <v/>
      </c>
      <c r="BQ926" s="16" t="str">
        <f t="shared" si="891"/>
        <v/>
      </c>
      <c r="BR926" s="16" t="str">
        <f t="shared" si="892"/>
        <v/>
      </c>
      <c r="BS926" s="16" t="str">
        <f t="shared" si="893"/>
        <v/>
      </c>
      <c r="BT926" s="16" t="str">
        <f t="shared" si="894"/>
        <v/>
      </c>
      <c r="BU926" s="16" t="str">
        <f t="shared" si="895"/>
        <v/>
      </c>
      <c r="BV926" s="16" t="str">
        <f t="shared" si="896"/>
        <v/>
      </c>
      <c r="BW926" s="16" t="str">
        <f t="shared" si="897"/>
        <v/>
      </c>
      <c r="BX926" s="16" t="str">
        <f t="shared" si="898"/>
        <v/>
      </c>
      <c r="BY926" s="16" t="str">
        <f t="shared" si="899"/>
        <v/>
      </c>
      <c r="BZ926" s="16" t="str">
        <f t="shared" si="900"/>
        <v/>
      </c>
      <c r="CA926" s="16" t="str">
        <f t="shared" si="900"/>
        <v/>
      </c>
      <c r="CB926" s="16" t="str">
        <f t="shared" si="900"/>
        <v/>
      </c>
      <c r="CC926" s="16" t="str">
        <f t="shared" si="900"/>
        <v/>
      </c>
      <c r="CD926" s="16" t="str">
        <f t="shared" si="900"/>
        <v/>
      </c>
      <c r="CE926" s="16" t="str">
        <f t="shared" si="900"/>
        <v/>
      </c>
      <c r="CF926" s="16" t="str">
        <f t="shared" si="900"/>
        <v/>
      </c>
      <c r="CG926" s="16" t="str">
        <f t="shared" si="900"/>
        <v/>
      </c>
      <c r="CH926" s="66" t="str">
        <f t="shared" si="901"/>
        <v/>
      </c>
      <c r="CI926" s="42" t="str">
        <f t="shared" si="913"/>
        <v/>
      </c>
      <c r="CJ926" s="42" t="str">
        <f t="shared" si="914"/>
        <v/>
      </c>
      <c r="CK926" s="42" t="str">
        <f t="shared" si="915"/>
        <v/>
      </c>
      <c r="CL926" s="42" t="str">
        <f t="shared" si="916"/>
        <v/>
      </c>
      <c r="CM926" s="42" t="str">
        <f t="shared" si="917"/>
        <v/>
      </c>
      <c r="CN926" s="65">
        <f t="shared" si="903"/>
        <v>0</v>
      </c>
      <c r="CO926" s="73"/>
      <c r="CP926" s="41">
        <f t="shared" si="870"/>
        <v>0</v>
      </c>
      <c r="CQ926" s="39">
        <f t="shared" si="871"/>
        <v>0</v>
      </c>
      <c r="CR926" s="40">
        <f t="shared" si="872"/>
        <v>0</v>
      </c>
      <c r="CS926" s="134">
        <f t="shared" si="873"/>
        <v>0</v>
      </c>
      <c r="CT926" s="17"/>
      <c r="CU926" s="129"/>
      <c r="CV926" s="130">
        <f t="shared" si="904"/>
        <v>0</v>
      </c>
      <c r="CW926" s="134">
        <f t="shared" si="905"/>
        <v>0</v>
      </c>
      <c r="CX926" s="131">
        <f>+IF($I$7="SI",'INPUTS Y LISTAS'!$B$31,0)</f>
        <v>0</v>
      </c>
      <c r="CY926" s="132"/>
      <c r="CZ926" s="130">
        <f t="shared" si="906"/>
        <v>0</v>
      </c>
      <c r="DA926" s="134">
        <f t="shared" si="907"/>
        <v>0</v>
      </c>
      <c r="DB926" s="131">
        <f>+IF($I$7="SI",'INPUTS Y LISTAS'!$B$32,0)</f>
        <v>0</v>
      </c>
      <c r="DC926" s="132"/>
      <c r="DD926" s="130">
        <f t="shared" si="908"/>
        <v>0</v>
      </c>
      <c r="DE926" s="134">
        <f t="shared" si="909"/>
        <v>0</v>
      </c>
      <c r="DF926" s="131">
        <f>+IF($I$7="SI",'INPUTS Y LISTAS'!$B$33,0)</f>
        <v>0</v>
      </c>
      <c r="DG926" s="132"/>
      <c r="DH926" s="130">
        <f t="shared" si="910"/>
        <v>0</v>
      </c>
      <c r="DI926" s="134">
        <f t="shared" si="911"/>
        <v>0</v>
      </c>
      <c r="DJ926" s="136">
        <f t="shared" si="912"/>
        <v>0</v>
      </c>
    </row>
    <row r="927" spans="3:114" ht="15.75" hidden="1" outlineLevel="2" x14ac:dyDescent="0.2">
      <c r="C927" s="14">
        <f t="shared" si="863"/>
        <v>913</v>
      </c>
      <c r="D927" s="72"/>
      <c r="E927" s="69">
        <v>1</v>
      </c>
      <c r="F927" s="69"/>
      <c r="G927" s="70"/>
      <c r="H927" s="70"/>
      <c r="I927" s="70"/>
      <c r="J927" s="70"/>
      <c r="K927" s="70"/>
      <c r="L927" s="70"/>
      <c r="M927" s="70"/>
      <c r="N927" s="70"/>
      <c r="O927" s="70"/>
      <c r="P927" s="70"/>
      <c r="Q927" s="70"/>
      <c r="R927" s="70"/>
      <c r="S927" s="70"/>
      <c r="T927" s="70"/>
      <c r="U927" s="70"/>
      <c r="V927" s="70"/>
      <c r="W927" s="70"/>
      <c r="X927" s="70"/>
      <c r="Y927" s="71"/>
      <c r="Z927" s="87" t="s">
        <v>16</v>
      </c>
      <c r="AA927" s="15" t="str">
        <f>IF(G927="","",IF(Z927="SI",G927*(1+'INPUTS Y LISTAS'!$B$15),'Modelo Estadistico'!G927))</f>
        <v/>
      </c>
      <c r="AB927" s="15" t="str">
        <f>IF(H927="","",IF(Z927="SI",H927*(1+'INPUTS Y LISTAS'!$B$15),'Modelo Estadistico'!H927))</f>
        <v/>
      </c>
      <c r="AC927" s="15" t="str">
        <f>IF(I927="","",IF(Z927="SI",I927*(1+'INPUTS Y LISTAS'!$B$15),'Modelo Estadistico'!I927))</f>
        <v/>
      </c>
      <c r="AD927" s="15" t="str">
        <f>IF(J927="","",IF(Z927="SI",J927*(1+'INPUTS Y LISTAS'!$B$15),'Modelo Estadistico'!J927))</f>
        <v/>
      </c>
      <c r="AE927" s="15" t="str">
        <f>IF(K927="","",IF(Z927="SI",K927*(1+'INPUTS Y LISTAS'!$B$15),'Modelo Estadistico'!K927))</f>
        <v/>
      </c>
      <c r="AF927" s="15" t="str">
        <f>IF(L927="","",IF(Z927="SI",L927*(1+'INPUTS Y LISTAS'!$B$15),'Modelo Estadistico'!L927))</f>
        <v/>
      </c>
      <c r="AG927" s="15" t="str">
        <f>IF(M927="","",IF(Z927="SI",M927*(1+'INPUTS Y LISTAS'!$B$15),'Modelo Estadistico'!M927))</f>
        <v/>
      </c>
      <c r="AH927" s="15" t="str">
        <f>IF(N927="","",IF(Z927="SI",N927*(1+'INPUTS Y LISTAS'!$B$15),'Modelo Estadistico'!N927))</f>
        <v/>
      </c>
      <c r="AI927" s="15" t="str">
        <f>IF(O927="","",IF(Z927="SI",O927*(1+'INPUTS Y LISTAS'!$B$15),'Modelo Estadistico'!O927))</f>
        <v/>
      </c>
      <c r="AJ927" s="15" t="str">
        <f>IF(P927="","",IF(Z927="SI",P927*(1+'INPUTS Y LISTAS'!$B$15),'Modelo Estadistico'!P927))</f>
        <v/>
      </c>
      <c r="AK927" s="15" t="str">
        <f>IF(Q927="","",IF(Z927="SI",Q927*(1+'INPUTS Y LISTAS'!$B$15),'Modelo Estadistico'!Q927))</f>
        <v/>
      </c>
      <c r="AL927" s="15" t="str">
        <f>IF(R927="","",IF(Z927="SI",R927*(1+'INPUTS Y LISTAS'!$B$15),'Modelo Estadistico'!R927))</f>
        <v/>
      </c>
      <c r="AM927" s="15" t="str">
        <f>IF(S927="","",IF(Z927="SI",S927*(1+'INPUTS Y LISTAS'!$B$15),'Modelo Estadistico'!S927))</f>
        <v/>
      </c>
      <c r="AN927" s="15" t="str">
        <f>IF(T927="","",IF(Z927="SI",T927*(1+'INPUTS Y LISTAS'!$B$15),'Modelo Estadistico'!T927))</f>
        <v/>
      </c>
      <c r="AO927" s="15" t="str">
        <f>IF(U927="","",IF(Z927="SI",U927*(1+'INPUTS Y LISTAS'!$B$15),'Modelo Estadistico'!U927))</f>
        <v/>
      </c>
      <c r="AP927" s="15" t="str">
        <f>IF(V927="","",IF(Z927="SI",V927*(1+'INPUTS Y LISTAS'!$B$15),'Modelo Estadistico'!V927))</f>
        <v/>
      </c>
      <c r="AQ927" s="15" t="str">
        <f>IF(W927="","",IF(Z927="SI",W927*(1+'INPUTS Y LISTAS'!$B$15),'Modelo Estadistico'!W927))</f>
        <v/>
      </c>
      <c r="AR927" s="15" t="str">
        <f>IF(X927="","",IF(Z927="SI",X927*(1+'INPUTS Y LISTAS'!$B$15),'Modelo Estadistico'!X927))</f>
        <v/>
      </c>
      <c r="AS927" s="71"/>
      <c r="AT927" s="29" t="str">
        <f t="shared" si="866"/>
        <v/>
      </c>
      <c r="AU927" s="15" t="str">
        <f t="shared" si="867"/>
        <v/>
      </c>
      <c r="AV927" s="15" t="str">
        <f t="shared" si="868"/>
        <v/>
      </c>
      <c r="AW927" s="30" t="str">
        <f t="shared" si="869"/>
        <v/>
      </c>
      <c r="AX927" s="28" t="str">
        <f t="shared" si="902"/>
        <v/>
      </c>
      <c r="AY927" s="16" t="str">
        <f t="shared" si="874"/>
        <v/>
      </c>
      <c r="AZ927" s="16" t="str">
        <f t="shared" si="875"/>
        <v/>
      </c>
      <c r="BA927" s="16" t="str">
        <f t="shared" si="876"/>
        <v/>
      </c>
      <c r="BB927" s="16" t="str">
        <f t="shared" si="877"/>
        <v/>
      </c>
      <c r="BC927" s="16" t="str">
        <f t="shared" si="878"/>
        <v/>
      </c>
      <c r="BD927" s="16" t="str">
        <f t="shared" si="879"/>
        <v/>
      </c>
      <c r="BE927" s="16" t="str">
        <f t="shared" si="880"/>
        <v/>
      </c>
      <c r="BF927" s="16" t="str">
        <f t="shared" si="881"/>
        <v/>
      </c>
      <c r="BG927" s="16" t="str">
        <f t="shared" si="882"/>
        <v/>
      </c>
      <c r="BH927" s="16" t="str">
        <f t="shared" si="883"/>
        <v/>
      </c>
      <c r="BI927" s="16" t="str">
        <f t="shared" si="884"/>
        <v/>
      </c>
      <c r="BJ927" s="16" t="str">
        <f t="shared" si="885"/>
        <v/>
      </c>
      <c r="BK927" s="16" t="str">
        <f t="shared" si="886"/>
        <v/>
      </c>
      <c r="BL927" s="16" t="str">
        <f t="shared" si="887"/>
        <v/>
      </c>
      <c r="BM927" s="16"/>
      <c r="BN927" s="16" t="str">
        <f t="shared" si="888"/>
        <v/>
      </c>
      <c r="BO927" s="16" t="str">
        <f t="shared" si="889"/>
        <v/>
      </c>
      <c r="BP927" s="28" t="str">
        <f t="shared" si="890"/>
        <v/>
      </c>
      <c r="BQ927" s="16" t="str">
        <f t="shared" si="891"/>
        <v/>
      </c>
      <c r="BR927" s="16" t="str">
        <f t="shared" si="892"/>
        <v/>
      </c>
      <c r="BS927" s="16" t="str">
        <f t="shared" si="893"/>
        <v/>
      </c>
      <c r="BT927" s="16" t="str">
        <f t="shared" si="894"/>
        <v/>
      </c>
      <c r="BU927" s="16" t="str">
        <f t="shared" si="895"/>
        <v/>
      </c>
      <c r="BV927" s="16" t="str">
        <f t="shared" si="896"/>
        <v/>
      </c>
      <c r="BW927" s="16" t="str">
        <f t="shared" si="897"/>
        <v/>
      </c>
      <c r="BX927" s="16" t="str">
        <f t="shared" si="898"/>
        <v/>
      </c>
      <c r="BY927" s="16" t="str">
        <f t="shared" si="899"/>
        <v/>
      </c>
      <c r="BZ927" s="16" t="str">
        <f t="shared" si="900"/>
        <v/>
      </c>
      <c r="CA927" s="16" t="str">
        <f t="shared" si="900"/>
        <v/>
      </c>
      <c r="CB927" s="16" t="str">
        <f t="shared" si="900"/>
        <v/>
      </c>
      <c r="CC927" s="16" t="str">
        <f t="shared" si="900"/>
        <v/>
      </c>
      <c r="CD927" s="16" t="str">
        <f t="shared" si="900"/>
        <v/>
      </c>
      <c r="CE927" s="16" t="str">
        <f t="shared" si="900"/>
        <v/>
      </c>
      <c r="CF927" s="16" t="str">
        <f t="shared" si="900"/>
        <v/>
      </c>
      <c r="CG927" s="16" t="str">
        <f t="shared" si="900"/>
        <v/>
      </c>
      <c r="CH927" s="66" t="str">
        <f t="shared" si="901"/>
        <v/>
      </c>
      <c r="CI927" s="42" t="str">
        <f t="shared" si="913"/>
        <v/>
      </c>
      <c r="CJ927" s="42" t="str">
        <f t="shared" si="914"/>
        <v/>
      </c>
      <c r="CK927" s="42" t="str">
        <f t="shared" si="915"/>
        <v/>
      </c>
      <c r="CL927" s="42" t="str">
        <f t="shared" si="916"/>
        <v/>
      </c>
      <c r="CM927" s="42" t="str">
        <f t="shared" si="917"/>
        <v/>
      </c>
      <c r="CN927" s="65">
        <f t="shared" si="903"/>
        <v>0</v>
      </c>
      <c r="CO927" s="73"/>
      <c r="CP927" s="41">
        <f t="shared" si="870"/>
        <v>0</v>
      </c>
      <c r="CQ927" s="39">
        <f t="shared" si="871"/>
        <v>0</v>
      </c>
      <c r="CR927" s="40">
        <f t="shared" si="872"/>
        <v>0</v>
      </c>
      <c r="CS927" s="134">
        <f t="shared" si="873"/>
        <v>0</v>
      </c>
      <c r="CT927" s="17"/>
      <c r="CU927" s="129"/>
      <c r="CV927" s="130">
        <f t="shared" si="904"/>
        <v>0</v>
      </c>
      <c r="CW927" s="134">
        <f t="shared" si="905"/>
        <v>0</v>
      </c>
      <c r="CX927" s="131">
        <f>+IF($I$7="SI",'INPUTS Y LISTAS'!$B$31,0)</f>
        <v>0</v>
      </c>
      <c r="CY927" s="132"/>
      <c r="CZ927" s="130">
        <f t="shared" si="906"/>
        <v>0</v>
      </c>
      <c r="DA927" s="134">
        <f t="shared" si="907"/>
        <v>0</v>
      </c>
      <c r="DB927" s="131">
        <f>+IF($I$7="SI",'INPUTS Y LISTAS'!$B$32,0)</f>
        <v>0</v>
      </c>
      <c r="DC927" s="132"/>
      <c r="DD927" s="130">
        <f t="shared" si="908"/>
        <v>0</v>
      </c>
      <c r="DE927" s="134">
        <f t="shared" si="909"/>
        <v>0</v>
      </c>
      <c r="DF927" s="131">
        <f>+IF($I$7="SI",'INPUTS Y LISTAS'!$B$33,0)</f>
        <v>0</v>
      </c>
      <c r="DG927" s="132"/>
      <c r="DH927" s="130">
        <f t="shared" si="910"/>
        <v>0</v>
      </c>
      <c r="DI927" s="134">
        <f t="shared" si="911"/>
        <v>0</v>
      </c>
      <c r="DJ927" s="136">
        <f t="shared" si="912"/>
        <v>0</v>
      </c>
    </row>
    <row r="928" spans="3:114" ht="15.75" hidden="1" outlineLevel="2" x14ac:dyDescent="0.2">
      <c r="C928" s="14">
        <f t="shared" si="863"/>
        <v>914</v>
      </c>
      <c r="D928" s="72"/>
      <c r="E928" s="69">
        <v>1</v>
      </c>
      <c r="F928" s="69"/>
      <c r="G928" s="70"/>
      <c r="H928" s="70"/>
      <c r="I928" s="70"/>
      <c r="J928" s="70"/>
      <c r="K928" s="70"/>
      <c r="L928" s="70"/>
      <c r="M928" s="70"/>
      <c r="N928" s="70"/>
      <c r="O928" s="70"/>
      <c r="P928" s="70"/>
      <c r="Q928" s="70"/>
      <c r="R928" s="70"/>
      <c r="S928" s="70"/>
      <c r="T928" s="70"/>
      <c r="U928" s="70"/>
      <c r="V928" s="70"/>
      <c r="W928" s="70"/>
      <c r="X928" s="70"/>
      <c r="Y928" s="71"/>
      <c r="Z928" s="87" t="s">
        <v>16</v>
      </c>
      <c r="AA928" s="15" t="str">
        <f>IF(G928="","",IF(Z928="SI",G928*(1+'INPUTS Y LISTAS'!$B$15),'Modelo Estadistico'!G928))</f>
        <v/>
      </c>
      <c r="AB928" s="15" t="str">
        <f>IF(H928="","",IF(Z928="SI",H928*(1+'INPUTS Y LISTAS'!$B$15),'Modelo Estadistico'!H928))</f>
        <v/>
      </c>
      <c r="AC928" s="15" t="str">
        <f>IF(I928="","",IF(Z928="SI",I928*(1+'INPUTS Y LISTAS'!$B$15),'Modelo Estadistico'!I928))</f>
        <v/>
      </c>
      <c r="AD928" s="15" t="str">
        <f>IF(J928="","",IF(Z928="SI",J928*(1+'INPUTS Y LISTAS'!$B$15),'Modelo Estadistico'!J928))</f>
        <v/>
      </c>
      <c r="AE928" s="15" t="str">
        <f>IF(K928="","",IF(Z928="SI",K928*(1+'INPUTS Y LISTAS'!$B$15),'Modelo Estadistico'!K928))</f>
        <v/>
      </c>
      <c r="AF928" s="15" t="str">
        <f>IF(L928="","",IF(Z928="SI",L928*(1+'INPUTS Y LISTAS'!$B$15),'Modelo Estadistico'!L928))</f>
        <v/>
      </c>
      <c r="AG928" s="15" t="str">
        <f>IF(M928="","",IF(Z928="SI",M928*(1+'INPUTS Y LISTAS'!$B$15),'Modelo Estadistico'!M928))</f>
        <v/>
      </c>
      <c r="AH928" s="15" t="str">
        <f>IF(N928="","",IF(Z928="SI",N928*(1+'INPUTS Y LISTAS'!$B$15),'Modelo Estadistico'!N928))</f>
        <v/>
      </c>
      <c r="AI928" s="15" t="str">
        <f>IF(O928="","",IF(Z928="SI",O928*(1+'INPUTS Y LISTAS'!$B$15),'Modelo Estadistico'!O928))</f>
        <v/>
      </c>
      <c r="AJ928" s="15" t="str">
        <f>IF(P928="","",IF(Z928="SI",P928*(1+'INPUTS Y LISTAS'!$B$15),'Modelo Estadistico'!P928))</f>
        <v/>
      </c>
      <c r="AK928" s="15" t="str">
        <f>IF(Q928="","",IF(Z928="SI",Q928*(1+'INPUTS Y LISTAS'!$B$15),'Modelo Estadistico'!Q928))</f>
        <v/>
      </c>
      <c r="AL928" s="15" t="str">
        <f>IF(R928="","",IF(Z928="SI",R928*(1+'INPUTS Y LISTAS'!$B$15),'Modelo Estadistico'!R928))</f>
        <v/>
      </c>
      <c r="AM928" s="15" t="str">
        <f>IF(S928="","",IF(Z928="SI",S928*(1+'INPUTS Y LISTAS'!$B$15),'Modelo Estadistico'!S928))</f>
        <v/>
      </c>
      <c r="AN928" s="15" t="str">
        <f>IF(T928="","",IF(Z928="SI",T928*(1+'INPUTS Y LISTAS'!$B$15),'Modelo Estadistico'!T928))</f>
        <v/>
      </c>
      <c r="AO928" s="15" t="str">
        <f>IF(U928="","",IF(Z928="SI",U928*(1+'INPUTS Y LISTAS'!$B$15),'Modelo Estadistico'!U928))</f>
        <v/>
      </c>
      <c r="AP928" s="15" t="str">
        <f>IF(V928="","",IF(Z928="SI",V928*(1+'INPUTS Y LISTAS'!$B$15),'Modelo Estadistico'!V928))</f>
        <v/>
      </c>
      <c r="AQ928" s="15" t="str">
        <f>IF(W928="","",IF(Z928="SI",W928*(1+'INPUTS Y LISTAS'!$B$15),'Modelo Estadistico'!W928))</f>
        <v/>
      </c>
      <c r="AR928" s="15" t="str">
        <f>IF(X928="","",IF(Z928="SI",X928*(1+'INPUTS Y LISTAS'!$B$15),'Modelo Estadistico'!X928))</f>
        <v/>
      </c>
      <c r="AS928" s="71"/>
      <c r="AT928" s="29" t="str">
        <f t="shared" si="866"/>
        <v/>
      </c>
      <c r="AU928" s="15" t="str">
        <f t="shared" si="867"/>
        <v/>
      </c>
      <c r="AV928" s="15" t="str">
        <f t="shared" si="868"/>
        <v/>
      </c>
      <c r="AW928" s="30" t="str">
        <f t="shared" si="869"/>
        <v/>
      </c>
      <c r="AX928" s="28" t="str">
        <f t="shared" si="902"/>
        <v/>
      </c>
      <c r="AY928" s="16" t="str">
        <f t="shared" si="874"/>
        <v/>
      </c>
      <c r="AZ928" s="16" t="str">
        <f t="shared" si="875"/>
        <v/>
      </c>
      <c r="BA928" s="16" t="str">
        <f t="shared" si="876"/>
        <v/>
      </c>
      <c r="BB928" s="16" t="str">
        <f t="shared" si="877"/>
        <v/>
      </c>
      <c r="BC928" s="16" t="str">
        <f t="shared" si="878"/>
        <v/>
      </c>
      <c r="BD928" s="16" t="str">
        <f t="shared" si="879"/>
        <v/>
      </c>
      <c r="BE928" s="16" t="str">
        <f t="shared" si="880"/>
        <v/>
      </c>
      <c r="BF928" s="16" t="str">
        <f t="shared" si="881"/>
        <v/>
      </c>
      <c r="BG928" s="16" t="str">
        <f t="shared" si="882"/>
        <v/>
      </c>
      <c r="BH928" s="16" t="str">
        <f t="shared" si="883"/>
        <v/>
      </c>
      <c r="BI928" s="16" t="str">
        <f t="shared" si="884"/>
        <v/>
      </c>
      <c r="BJ928" s="16" t="str">
        <f t="shared" si="885"/>
        <v/>
      </c>
      <c r="BK928" s="16" t="str">
        <f t="shared" si="886"/>
        <v/>
      </c>
      <c r="BL928" s="16" t="str">
        <f t="shared" si="887"/>
        <v/>
      </c>
      <c r="BM928" s="16"/>
      <c r="BN928" s="16" t="str">
        <f t="shared" si="888"/>
        <v/>
      </c>
      <c r="BO928" s="16" t="str">
        <f t="shared" si="889"/>
        <v/>
      </c>
      <c r="BP928" s="28" t="str">
        <f t="shared" si="890"/>
        <v/>
      </c>
      <c r="BQ928" s="16" t="str">
        <f t="shared" si="891"/>
        <v/>
      </c>
      <c r="BR928" s="16" t="str">
        <f t="shared" si="892"/>
        <v/>
      </c>
      <c r="BS928" s="16" t="str">
        <f t="shared" si="893"/>
        <v/>
      </c>
      <c r="BT928" s="16" t="str">
        <f t="shared" si="894"/>
        <v/>
      </c>
      <c r="BU928" s="16" t="str">
        <f t="shared" si="895"/>
        <v/>
      </c>
      <c r="BV928" s="16" t="str">
        <f t="shared" si="896"/>
        <v/>
      </c>
      <c r="BW928" s="16" t="str">
        <f t="shared" si="897"/>
        <v/>
      </c>
      <c r="BX928" s="16" t="str">
        <f t="shared" si="898"/>
        <v/>
      </c>
      <c r="BY928" s="16" t="str">
        <f t="shared" si="899"/>
        <v/>
      </c>
      <c r="BZ928" s="16" t="str">
        <f t="shared" ref="BZ928:CG943" si="918">IF(BH928="Incluir Cotización",$AJ928,"")</f>
        <v/>
      </c>
      <c r="CA928" s="16" t="str">
        <f t="shared" si="918"/>
        <v/>
      </c>
      <c r="CB928" s="16" t="str">
        <f t="shared" si="918"/>
        <v/>
      </c>
      <c r="CC928" s="16" t="str">
        <f t="shared" si="918"/>
        <v/>
      </c>
      <c r="CD928" s="16" t="str">
        <f t="shared" si="918"/>
        <v/>
      </c>
      <c r="CE928" s="16" t="str">
        <f t="shared" si="918"/>
        <v/>
      </c>
      <c r="CF928" s="16" t="str">
        <f t="shared" si="918"/>
        <v/>
      </c>
      <c r="CG928" s="16" t="str">
        <f t="shared" si="918"/>
        <v/>
      </c>
      <c r="CH928" s="66" t="str">
        <f t="shared" si="901"/>
        <v/>
      </c>
      <c r="CI928" s="42" t="str">
        <f t="shared" si="913"/>
        <v/>
      </c>
      <c r="CJ928" s="42" t="str">
        <f t="shared" si="914"/>
        <v/>
      </c>
      <c r="CK928" s="42" t="str">
        <f t="shared" si="915"/>
        <v/>
      </c>
      <c r="CL928" s="42" t="str">
        <f t="shared" si="916"/>
        <v/>
      </c>
      <c r="CM928" s="42" t="str">
        <f t="shared" si="917"/>
        <v/>
      </c>
      <c r="CN928" s="65">
        <f t="shared" si="903"/>
        <v>0</v>
      </c>
      <c r="CO928" s="73"/>
      <c r="CP928" s="41">
        <f t="shared" si="870"/>
        <v>0</v>
      </c>
      <c r="CQ928" s="39">
        <f t="shared" si="871"/>
        <v>0</v>
      </c>
      <c r="CR928" s="40">
        <f t="shared" si="872"/>
        <v>0</v>
      </c>
      <c r="CS928" s="134">
        <f t="shared" si="873"/>
        <v>0</v>
      </c>
      <c r="CT928" s="17"/>
      <c r="CU928" s="129"/>
      <c r="CV928" s="130">
        <f t="shared" si="904"/>
        <v>0</v>
      </c>
      <c r="CW928" s="134">
        <f t="shared" si="905"/>
        <v>0</v>
      </c>
      <c r="CX928" s="131">
        <f>+IF($I$7="SI",'INPUTS Y LISTAS'!$B$31,0)</f>
        <v>0</v>
      </c>
      <c r="CY928" s="132"/>
      <c r="CZ928" s="130">
        <f t="shared" si="906"/>
        <v>0</v>
      </c>
      <c r="DA928" s="134">
        <f t="shared" si="907"/>
        <v>0</v>
      </c>
      <c r="DB928" s="131">
        <f>+IF($I$7="SI",'INPUTS Y LISTAS'!$B$32,0)</f>
        <v>0</v>
      </c>
      <c r="DC928" s="132"/>
      <c r="DD928" s="130">
        <f t="shared" si="908"/>
        <v>0</v>
      </c>
      <c r="DE928" s="134">
        <f t="shared" si="909"/>
        <v>0</v>
      </c>
      <c r="DF928" s="131">
        <f>+IF($I$7="SI",'INPUTS Y LISTAS'!$B$33,0)</f>
        <v>0</v>
      </c>
      <c r="DG928" s="132"/>
      <c r="DH928" s="130">
        <f t="shared" si="910"/>
        <v>0</v>
      </c>
      <c r="DI928" s="134">
        <f t="shared" si="911"/>
        <v>0</v>
      </c>
      <c r="DJ928" s="136">
        <f t="shared" si="912"/>
        <v>0</v>
      </c>
    </row>
    <row r="929" spans="3:114" ht="15.75" hidden="1" outlineLevel="2" x14ac:dyDescent="0.2">
      <c r="C929" s="14">
        <f t="shared" si="863"/>
        <v>915</v>
      </c>
      <c r="D929" s="72"/>
      <c r="E929" s="69">
        <v>1</v>
      </c>
      <c r="F929" s="69"/>
      <c r="G929" s="70"/>
      <c r="H929" s="70"/>
      <c r="I929" s="70"/>
      <c r="J929" s="70"/>
      <c r="K929" s="70"/>
      <c r="L929" s="70"/>
      <c r="M929" s="70"/>
      <c r="N929" s="70"/>
      <c r="O929" s="70"/>
      <c r="P929" s="70"/>
      <c r="Q929" s="70"/>
      <c r="R929" s="70"/>
      <c r="S929" s="70"/>
      <c r="T929" s="70"/>
      <c r="U929" s="70"/>
      <c r="V929" s="70"/>
      <c r="W929" s="70"/>
      <c r="X929" s="70"/>
      <c r="Y929" s="71"/>
      <c r="Z929" s="87" t="s">
        <v>16</v>
      </c>
      <c r="AA929" s="15" t="str">
        <f>IF(G929="","",IF(Z929="SI",G929*(1+'INPUTS Y LISTAS'!$B$15),'Modelo Estadistico'!G929))</f>
        <v/>
      </c>
      <c r="AB929" s="15" t="str">
        <f>IF(H929="","",IF(Z929="SI",H929*(1+'INPUTS Y LISTAS'!$B$15),'Modelo Estadistico'!H929))</f>
        <v/>
      </c>
      <c r="AC929" s="15" t="str">
        <f>IF(I929="","",IF(Z929="SI",I929*(1+'INPUTS Y LISTAS'!$B$15),'Modelo Estadistico'!I929))</f>
        <v/>
      </c>
      <c r="AD929" s="15" t="str">
        <f>IF(J929="","",IF(Z929="SI",J929*(1+'INPUTS Y LISTAS'!$B$15),'Modelo Estadistico'!J929))</f>
        <v/>
      </c>
      <c r="AE929" s="15" t="str">
        <f>IF(K929="","",IF(Z929="SI",K929*(1+'INPUTS Y LISTAS'!$B$15),'Modelo Estadistico'!K929))</f>
        <v/>
      </c>
      <c r="AF929" s="15" t="str">
        <f>IF(L929="","",IF(Z929="SI",L929*(1+'INPUTS Y LISTAS'!$B$15),'Modelo Estadistico'!L929))</f>
        <v/>
      </c>
      <c r="AG929" s="15" t="str">
        <f>IF(M929="","",IF(Z929="SI",M929*(1+'INPUTS Y LISTAS'!$B$15),'Modelo Estadistico'!M929))</f>
        <v/>
      </c>
      <c r="AH929" s="15" t="str">
        <f>IF(N929="","",IF(Z929="SI",N929*(1+'INPUTS Y LISTAS'!$B$15),'Modelo Estadistico'!N929))</f>
        <v/>
      </c>
      <c r="AI929" s="15" t="str">
        <f>IF(O929="","",IF(Z929="SI",O929*(1+'INPUTS Y LISTAS'!$B$15),'Modelo Estadistico'!O929))</f>
        <v/>
      </c>
      <c r="AJ929" s="15" t="str">
        <f>IF(P929="","",IF(Z929="SI",P929*(1+'INPUTS Y LISTAS'!$B$15),'Modelo Estadistico'!P929))</f>
        <v/>
      </c>
      <c r="AK929" s="15" t="str">
        <f>IF(Q929="","",IF(Z929="SI",Q929*(1+'INPUTS Y LISTAS'!$B$15),'Modelo Estadistico'!Q929))</f>
        <v/>
      </c>
      <c r="AL929" s="15" t="str">
        <f>IF(R929="","",IF(Z929="SI",R929*(1+'INPUTS Y LISTAS'!$B$15),'Modelo Estadistico'!R929))</f>
        <v/>
      </c>
      <c r="AM929" s="15" t="str">
        <f>IF(S929="","",IF(Z929="SI",S929*(1+'INPUTS Y LISTAS'!$B$15),'Modelo Estadistico'!S929))</f>
        <v/>
      </c>
      <c r="AN929" s="15" t="str">
        <f>IF(T929="","",IF(Z929="SI",T929*(1+'INPUTS Y LISTAS'!$B$15),'Modelo Estadistico'!T929))</f>
        <v/>
      </c>
      <c r="AO929" s="15" t="str">
        <f>IF(U929="","",IF(Z929="SI",U929*(1+'INPUTS Y LISTAS'!$B$15),'Modelo Estadistico'!U929))</f>
        <v/>
      </c>
      <c r="AP929" s="15" t="str">
        <f>IF(V929="","",IF(Z929="SI",V929*(1+'INPUTS Y LISTAS'!$B$15),'Modelo Estadistico'!V929))</f>
        <v/>
      </c>
      <c r="AQ929" s="15" t="str">
        <f>IF(W929="","",IF(Z929="SI",W929*(1+'INPUTS Y LISTAS'!$B$15),'Modelo Estadistico'!W929))</f>
        <v/>
      </c>
      <c r="AR929" s="15" t="str">
        <f>IF(X929="","",IF(Z929="SI",X929*(1+'INPUTS Y LISTAS'!$B$15),'Modelo Estadistico'!X929))</f>
        <v/>
      </c>
      <c r="AS929" s="71"/>
      <c r="AT929" s="29" t="str">
        <f t="shared" si="866"/>
        <v/>
      </c>
      <c r="AU929" s="15" t="str">
        <f t="shared" si="867"/>
        <v/>
      </c>
      <c r="AV929" s="15" t="str">
        <f t="shared" si="868"/>
        <v/>
      </c>
      <c r="AW929" s="30" t="str">
        <f t="shared" si="869"/>
        <v/>
      </c>
      <c r="AX929" s="28" t="str">
        <f t="shared" si="902"/>
        <v/>
      </c>
      <c r="AY929" s="16" t="str">
        <f t="shared" si="874"/>
        <v/>
      </c>
      <c r="AZ929" s="16" t="str">
        <f t="shared" si="875"/>
        <v/>
      </c>
      <c r="BA929" s="16" t="str">
        <f t="shared" si="876"/>
        <v/>
      </c>
      <c r="BB929" s="16" t="str">
        <f t="shared" si="877"/>
        <v/>
      </c>
      <c r="BC929" s="16" t="str">
        <f t="shared" si="878"/>
        <v/>
      </c>
      <c r="BD929" s="16" t="str">
        <f t="shared" si="879"/>
        <v/>
      </c>
      <c r="BE929" s="16" t="str">
        <f t="shared" si="880"/>
        <v/>
      </c>
      <c r="BF929" s="16" t="str">
        <f t="shared" si="881"/>
        <v/>
      </c>
      <c r="BG929" s="16" t="str">
        <f t="shared" si="882"/>
        <v/>
      </c>
      <c r="BH929" s="16" t="str">
        <f t="shared" si="883"/>
        <v/>
      </c>
      <c r="BI929" s="16" t="str">
        <f t="shared" si="884"/>
        <v/>
      </c>
      <c r="BJ929" s="16" t="str">
        <f t="shared" si="885"/>
        <v/>
      </c>
      <c r="BK929" s="16" t="str">
        <f t="shared" si="886"/>
        <v/>
      </c>
      <c r="BL929" s="16" t="str">
        <f t="shared" si="887"/>
        <v/>
      </c>
      <c r="BM929" s="16"/>
      <c r="BN929" s="16" t="str">
        <f t="shared" si="888"/>
        <v/>
      </c>
      <c r="BO929" s="16" t="str">
        <f t="shared" si="889"/>
        <v/>
      </c>
      <c r="BP929" s="28" t="str">
        <f t="shared" si="890"/>
        <v/>
      </c>
      <c r="BQ929" s="16" t="str">
        <f t="shared" si="891"/>
        <v/>
      </c>
      <c r="BR929" s="16" t="str">
        <f t="shared" si="892"/>
        <v/>
      </c>
      <c r="BS929" s="16" t="str">
        <f t="shared" si="893"/>
        <v/>
      </c>
      <c r="BT929" s="16" t="str">
        <f t="shared" si="894"/>
        <v/>
      </c>
      <c r="BU929" s="16" t="str">
        <f t="shared" si="895"/>
        <v/>
      </c>
      <c r="BV929" s="16" t="str">
        <f t="shared" si="896"/>
        <v/>
      </c>
      <c r="BW929" s="16" t="str">
        <f t="shared" si="897"/>
        <v/>
      </c>
      <c r="BX929" s="16" t="str">
        <f t="shared" si="898"/>
        <v/>
      </c>
      <c r="BY929" s="16" t="str">
        <f t="shared" si="899"/>
        <v/>
      </c>
      <c r="BZ929" s="16" t="str">
        <f t="shared" si="918"/>
        <v/>
      </c>
      <c r="CA929" s="16" t="str">
        <f t="shared" si="918"/>
        <v/>
      </c>
      <c r="CB929" s="16" t="str">
        <f t="shared" si="918"/>
        <v/>
      </c>
      <c r="CC929" s="16" t="str">
        <f t="shared" si="918"/>
        <v/>
      </c>
      <c r="CD929" s="16" t="str">
        <f t="shared" si="918"/>
        <v/>
      </c>
      <c r="CE929" s="16" t="str">
        <f t="shared" si="918"/>
        <v/>
      </c>
      <c r="CF929" s="16" t="str">
        <f t="shared" si="918"/>
        <v/>
      </c>
      <c r="CG929" s="16" t="str">
        <f t="shared" si="918"/>
        <v/>
      </c>
      <c r="CH929" s="66" t="str">
        <f t="shared" si="901"/>
        <v/>
      </c>
      <c r="CI929" s="42" t="str">
        <f t="shared" si="913"/>
        <v/>
      </c>
      <c r="CJ929" s="42" t="str">
        <f t="shared" si="914"/>
        <v/>
      </c>
      <c r="CK929" s="42" t="str">
        <f t="shared" si="915"/>
        <v/>
      </c>
      <c r="CL929" s="42" t="str">
        <f t="shared" si="916"/>
        <v/>
      </c>
      <c r="CM929" s="42" t="str">
        <f t="shared" si="917"/>
        <v/>
      </c>
      <c r="CN929" s="65">
        <f t="shared" si="903"/>
        <v>0</v>
      </c>
      <c r="CO929" s="73"/>
      <c r="CP929" s="41">
        <f t="shared" si="870"/>
        <v>0</v>
      </c>
      <c r="CQ929" s="39">
        <f t="shared" si="871"/>
        <v>0</v>
      </c>
      <c r="CR929" s="40">
        <f t="shared" si="872"/>
        <v>0</v>
      </c>
      <c r="CS929" s="134">
        <f t="shared" si="873"/>
        <v>0</v>
      </c>
      <c r="CT929" s="17"/>
      <c r="CU929" s="129"/>
      <c r="CV929" s="130">
        <f t="shared" si="904"/>
        <v>0</v>
      </c>
      <c r="CW929" s="134">
        <f t="shared" si="905"/>
        <v>0</v>
      </c>
      <c r="CX929" s="131">
        <f>+IF($I$7="SI",'INPUTS Y LISTAS'!$B$31,0)</f>
        <v>0</v>
      </c>
      <c r="CY929" s="132"/>
      <c r="CZ929" s="130">
        <f t="shared" si="906"/>
        <v>0</v>
      </c>
      <c r="DA929" s="134">
        <f t="shared" si="907"/>
        <v>0</v>
      </c>
      <c r="DB929" s="131">
        <f>+IF($I$7="SI",'INPUTS Y LISTAS'!$B$32,0)</f>
        <v>0</v>
      </c>
      <c r="DC929" s="132"/>
      <c r="DD929" s="130">
        <f t="shared" si="908"/>
        <v>0</v>
      </c>
      <c r="DE929" s="134">
        <f t="shared" si="909"/>
        <v>0</v>
      </c>
      <c r="DF929" s="131">
        <f>+IF($I$7="SI",'INPUTS Y LISTAS'!$B$33,0)</f>
        <v>0</v>
      </c>
      <c r="DG929" s="132"/>
      <c r="DH929" s="130">
        <f t="shared" si="910"/>
        <v>0</v>
      </c>
      <c r="DI929" s="134">
        <f t="shared" si="911"/>
        <v>0</v>
      </c>
      <c r="DJ929" s="136">
        <f t="shared" si="912"/>
        <v>0</v>
      </c>
    </row>
    <row r="930" spans="3:114" ht="15.75" hidden="1" outlineLevel="2" x14ac:dyDescent="0.2">
      <c r="C930" s="14">
        <f t="shared" ref="C930:C993" si="919">+C929+1</f>
        <v>916</v>
      </c>
      <c r="D930" s="72"/>
      <c r="E930" s="69">
        <v>1</v>
      </c>
      <c r="F930" s="69"/>
      <c r="G930" s="70"/>
      <c r="H930" s="70"/>
      <c r="I930" s="70"/>
      <c r="J930" s="70"/>
      <c r="K930" s="70"/>
      <c r="L930" s="70"/>
      <c r="M930" s="70"/>
      <c r="N930" s="70"/>
      <c r="O930" s="70"/>
      <c r="P930" s="70"/>
      <c r="Q930" s="70"/>
      <c r="R930" s="70"/>
      <c r="S930" s="70"/>
      <c r="T930" s="70"/>
      <c r="U930" s="70"/>
      <c r="V930" s="70"/>
      <c r="W930" s="70"/>
      <c r="X930" s="70"/>
      <c r="Y930" s="71"/>
      <c r="Z930" s="87" t="s">
        <v>16</v>
      </c>
      <c r="AA930" s="15" t="str">
        <f>IF(G930="","",IF(Z930="SI",G930*(1+'INPUTS Y LISTAS'!$B$15),'Modelo Estadistico'!G930))</f>
        <v/>
      </c>
      <c r="AB930" s="15" t="str">
        <f>IF(H930="","",IF(Z930="SI",H930*(1+'INPUTS Y LISTAS'!$B$15),'Modelo Estadistico'!H930))</f>
        <v/>
      </c>
      <c r="AC930" s="15" t="str">
        <f>IF(I930="","",IF(Z930="SI",I930*(1+'INPUTS Y LISTAS'!$B$15),'Modelo Estadistico'!I930))</f>
        <v/>
      </c>
      <c r="AD930" s="15" t="str">
        <f>IF(J930="","",IF(Z930="SI",J930*(1+'INPUTS Y LISTAS'!$B$15),'Modelo Estadistico'!J930))</f>
        <v/>
      </c>
      <c r="AE930" s="15" t="str">
        <f>IF(K930="","",IF(Z930="SI",K930*(1+'INPUTS Y LISTAS'!$B$15),'Modelo Estadistico'!K930))</f>
        <v/>
      </c>
      <c r="AF930" s="15" t="str">
        <f>IF(L930="","",IF(Z930="SI",L930*(1+'INPUTS Y LISTAS'!$B$15),'Modelo Estadistico'!L930))</f>
        <v/>
      </c>
      <c r="AG930" s="15" t="str">
        <f>IF(M930="","",IF(Z930="SI",M930*(1+'INPUTS Y LISTAS'!$B$15),'Modelo Estadistico'!M930))</f>
        <v/>
      </c>
      <c r="AH930" s="15" t="str">
        <f>IF(N930="","",IF(Z930="SI",N930*(1+'INPUTS Y LISTAS'!$B$15),'Modelo Estadistico'!N930))</f>
        <v/>
      </c>
      <c r="AI930" s="15" t="str">
        <f>IF(O930="","",IF(Z930="SI",O930*(1+'INPUTS Y LISTAS'!$B$15),'Modelo Estadistico'!O930))</f>
        <v/>
      </c>
      <c r="AJ930" s="15" t="str">
        <f>IF(P930="","",IF(Z930="SI",P930*(1+'INPUTS Y LISTAS'!$B$15),'Modelo Estadistico'!P930))</f>
        <v/>
      </c>
      <c r="AK930" s="15" t="str">
        <f>IF(Q930="","",IF(Z930="SI",Q930*(1+'INPUTS Y LISTAS'!$B$15),'Modelo Estadistico'!Q930))</f>
        <v/>
      </c>
      <c r="AL930" s="15" t="str">
        <f>IF(R930="","",IF(Z930="SI",R930*(1+'INPUTS Y LISTAS'!$B$15),'Modelo Estadistico'!R930))</f>
        <v/>
      </c>
      <c r="AM930" s="15" t="str">
        <f>IF(S930="","",IF(Z930="SI",S930*(1+'INPUTS Y LISTAS'!$B$15),'Modelo Estadistico'!S930))</f>
        <v/>
      </c>
      <c r="AN930" s="15" t="str">
        <f>IF(T930="","",IF(Z930="SI",T930*(1+'INPUTS Y LISTAS'!$B$15),'Modelo Estadistico'!T930))</f>
        <v/>
      </c>
      <c r="AO930" s="15" t="str">
        <f>IF(U930="","",IF(Z930="SI",U930*(1+'INPUTS Y LISTAS'!$B$15),'Modelo Estadistico'!U930))</f>
        <v/>
      </c>
      <c r="AP930" s="15" t="str">
        <f>IF(V930="","",IF(Z930="SI",V930*(1+'INPUTS Y LISTAS'!$B$15),'Modelo Estadistico'!V930))</f>
        <v/>
      </c>
      <c r="AQ930" s="15" t="str">
        <f>IF(W930="","",IF(Z930="SI",W930*(1+'INPUTS Y LISTAS'!$B$15),'Modelo Estadistico'!W930))</f>
        <v/>
      </c>
      <c r="AR930" s="15" t="str">
        <f>IF(X930="","",IF(Z930="SI",X930*(1+'INPUTS Y LISTAS'!$B$15),'Modelo Estadistico'!X930))</f>
        <v/>
      </c>
      <c r="AS930" s="71"/>
      <c r="AT930" s="29" t="str">
        <f t="shared" si="866"/>
        <v/>
      </c>
      <c r="AU930" s="15" t="str">
        <f t="shared" si="867"/>
        <v/>
      </c>
      <c r="AV930" s="15" t="str">
        <f t="shared" si="868"/>
        <v/>
      </c>
      <c r="AW930" s="30" t="str">
        <f t="shared" si="869"/>
        <v/>
      </c>
      <c r="AX930" s="28" t="str">
        <f t="shared" si="902"/>
        <v/>
      </c>
      <c r="AY930" s="16" t="str">
        <f t="shared" si="874"/>
        <v/>
      </c>
      <c r="AZ930" s="16" t="str">
        <f t="shared" si="875"/>
        <v/>
      </c>
      <c r="BA930" s="16" t="str">
        <f t="shared" si="876"/>
        <v/>
      </c>
      <c r="BB930" s="16" t="str">
        <f t="shared" si="877"/>
        <v/>
      </c>
      <c r="BC930" s="16" t="str">
        <f t="shared" si="878"/>
        <v/>
      </c>
      <c r="BD930" s="16" t="str">
        <f t="shared" si="879"/>
        <v/>
      </c>
      <c r="BE930" s="16" t="str">
        <f t="shared" si="880"/>
        <v/>
      </c>
      <c r="BF930" s="16" t="str">
        <f t="shared" si="881"/>
        <v/>
      </c>
      <c r="BG930" s="16" t="str">
        <f t="shared" si="882"/>
        <v/>
      </c>
      <c r="BH930" s="16" t="str">
        <f t="shared" si="883"/>
        <v/>
      </c>
      <c r="BI930" s="16" t="str">
        <f t="shared" si="884"/>
        <v/>
      </c>
      <c r="BJ930" s="16" t="str">
        <f t="shared" si="885"/>
        <v/>
      </c>
      <c r="BK930" s="16" t="str">
        <f t="shared" si="886"/>
        <v/>
      </c>
      <c r="BL930" s="16" t="str">
        <f t="shared" si="887"/>
        <v/>
      </c>
      <c r="BM930" s="16"/>
      <c r="BN930" s="16" t="str">
        <f t="shared" si="888"/>
        <v/>
      </c>
      <c r="BO930" s="16" t="str">
        <f t="shared" si="889"/>
        <v/>
      </c>
      <c r="BP930" s="28" t="str">
        <f t="shared" si="890"/>
        <v/>
      </c>
      <c r="BQ930" s="16" t="str">
        <f t="shared" si="891"/>
        <v/>
      </c>
      <c r="BR930" s="16" t="str">
        <f t="shared" si="892"/>
        <v/>
      </c>
      <c r="BS930" s="16" t="str">
        <f t="shared" si="893"/>
        <v/>
      </c>
      <c r="BT930" s="16" t="str">
        <f t="shared" si="894"/>
        <v/>
      </c>
      <c r="BU930" s="16" t="str">
        <f t="shared" si="895"/>
        <v/>
      </c>
      <c r="BV930" s="16" t="str">
        <f t="shared" si="896"/>
        <v/>
      </c>
      <c r="BW930" s="16" t="str">
        <f t="shared" si="897"/>
        <v/>
      </c>
      <c r="BX930" s="16" t="str">
        <f t="shared" si="898"/>
        <v/>
      </c>
      <c r="BY930" s="16" t="str">
        <f t="shared" si="899"/>
        <v/>
      </c>
      <c r="BZ930" s="16" t="str">
        <f t="shared" si="918"/>
        <v/>
      </c>
      <c r="CA930" s="16" t="str">
        <f t="shared" si="918"/>
        <v/>
      </c>
      <c r="CB930" s="16" t="str">
        <f t="shared" si="918"/>
        <v/>
      </c>
      <c r="CC930" s="16" t="str">
        <f t="shared" si="918"/>
        <v/>
      </c>
      <c r="CD930" s="16" t="str">
        <f t="shared" si="918"/>
        <v/>
      </c>
      <c r="CE930" s="16" t="str">
        <f t="shared" si="918"/>
        <v/>
      </c>
      <c r="CF930" s="16" t="str">
        <f t="shared" si="918"/>
        <v/>
      </c>
      <c r="CG930" s="16" t="str">
        <f t="shared" si="918"/>
        <v/>
      </c>
      <c r="CH930" s="66" t="str">
        <f t="shared" si="901"/>
        <v/>
      </c>
      <c r="CI930" s="42" t="str">
        <f t="shared" si="913"/>
        <v/>
      </c>
      <c r="CJ930" s="42" t="str">
        <f t="shared" si="914"/>
        <v/>
      </c>
      <c r="CK930" s="42" t="str">
        <f t="shared" si="915"/>
        <v/>
      </c>
      <c r="CL930" s="42" t="str">
        <f t="shared" si="916"/>
        <v/>
      </c>
      <c r="CM930" s="42" t="str">
        <f t="shared" si="917"/>
        <v/>
      </c>
      <c r="CN930" s="65">
        <f t="shared" si="903"/>
        <v>0</v>
      </c>
      <c r="CO930" s="73"/>
      <c r="CP930" s="41">
        <f t="shared" si="870"/>
        <v>0</v>
      </c>
      <c r="CQ930" s="39">
        <f t="shared" si="871"/>
        <v>0</v>
      </c>
      <c r="CR930" s="40">
        <f t="shared" si="872"/>
        <v>0</v>
      </c>
      <c r="CS930" s="134">
        <f t="shared" si="873"/>
        <v>0</v>
      </c>
      <c r="CT930" s="17"/>
      <c r="CU930" s="129"/>
      <c r="CV930" s="130">
        <f t="shared" si="904"/>
        <v>0</v>
      </c>
      <c r="CW930" s="134">
        <f t="shared" si="905"/>
        <v>0</v>
      </c>
      <c r="CX930" s="131">
        <f>+IF($I$7="SI",'INPUTS Y LISTAS'!$B$31,0)</f>
        <v>0</v>
      </c>
      <c r="CY930" s="132"/>
      <c r="CZ930" s="130">
        <f t="shared" si="906"/>
        <v>0</v>
      </c>
      <c r="DA930" s="134">
        <f t="shared" si="907"/>
        <v>0</v>
      </c>
      <c r="DB930" s="131">
        <f>+IF($I$7="SI",'INPUTS Y LISTAS'!$B$32,0)</f>
        <v>0</v>
      </c>
      <c r="DC930" s="132"/>
      <c r="DD930" s="130">
        <f t="shared" si="908"/>
        <v>0</v>
      </c>
      <c r="DE930" s="134">
        <f t="shared" si="909"/>
        <v>0</v>
      </c>
      <c r="DF930" s="131">
        <f>+IF($I$7="SI",'INPUTS Y LISTAS'!$B$33,0)</f>
        <v>0</v>
      </c>
      <c r="DG930" s="132"/>
      <c r="DH930" s="130">
        <f t="shared" si="910"/>
        <v>0</v>
      </c>
      <c r="DI930" s="134">
        <f t="shared" si="911"/>
        <v>0</v>
      </c>
      <c r="DJ930" s="136">
        <f t="shared" si="912"/>
        <v>0</v>
      </c>
    </row>
    <row r="931" spans="3:114" ht="15.75" hidden="1" outlineLevel="2" x14ac:dyDescent="0.2">
      <c r="C931" s="14">
        <f t="shared" si="919"/>
        <v>917</v>
      </c>
      <c r="D931" s="72"/>
      <c r="E931" s="69">
        <v>1</v>
      </c>
      <c r="F931" s="69"/>
      <c r="G931" s="70"/>
      <c r="H931" s="70"/>
      <c r="I931" s="70"/>
      <c r="J931" s="70"/>
      <c r="K931" s="70"/>
      <c r="L931" s="70"/>
      <c r="M931" s="70"/>
      <c r="N931" s="70"/>
      <c r="O931" s="70"/>
      <c r="P931" s="70"/>
      <c r="Q931" s="70"/>
      <c r="R931" s="70"/>
      <c r="S931" s="70"/>
      <c r="T931" s="70"/>
      <c r="U931" s="70"/>
      <c r="V931" s="70"/>
      <c r="W931" s="70"/>
      <c r="X931" s="70"/>
      <c r="Y931" s="71"/>
      <c r="Z931" s="87" t="s">
        <v>16</v>
      </c>
      <c r="AA931" s="15" t="str">
        <f>IF(G931="","",IF(Z931="SI",G931*(1+'INPUTS Y LISTAS'!$B$15),'Modelo Estadistico'!G931))</f>
        <v/>
      </c>
      <c r="AB931" s="15" t="str">
        <f>IF(H931="","",IF(Z931="SI",H931*(1+'INPUTS Y LISTAS'!$B$15),'Modelo Estadistico'!H931))</f>
        <v/>
      </c>
      <c r="AC931" s="15" t="str">
        <f>IF(I931="","",IF(Z931="SI",I931*(1+'INPUTS Y LISTAS'!$B$15),'Modelo Estadistico'!I931))</f>
        <v/>
      </c>
      <c r="AD931" s="15" t="str">
        <f>IF(J931="","",IF(Z931="SI",J931*(1+'INPUTS Y LISTAS'!$B$15),'Modelo Estadistico'!J931))</f>
        <v/>
      </c>
      <c r="AE931" s="15" t="str">
        <f>IF(K931="","",IF(Z931="SI",K931*(1+'INPUTS Y LISTAS'!$B$15),'Modelo Estadistico'!K931))</f>
        <v/>
      </c>
      <c r="AF931" s="15" t="str">
        <f>IF(L931="","",IF(Z931="SI",L931*(1+'INPUTS Y LISTAS'!$B$15),'Modelo Estadistico'!L931))</f>
        <v/>
      </c>
      <c r="AG931" s="15" t="str">
        <f>IF(M931="","",IF(Z931="SI",M931*(1+'INPUTS Y LISTAS'!$B$15),'Modelo Estadistico'!M931))</f>
        <v/>
      </c>
      <c r="AH931" s="15" t="str">
        <f>IF(N931="","",IF(Z931="SI",N931*(1+'INPUTS Y LISTAS'!$B$15),'Modelo Estadistico'!N931))</f>
        <v/>
      </c>
      <c r="AI931" s="15" t="str">
        <f>IF(O931="","",IF(Z931="SI",O931*(1+'INPUTS Y LISTAS'!$B$15),'Modelo Estadistico'!O931))</f>
        <v/>
      </c>
      <c r="AJ931" s="15" t="str">
        <f>IF(P931="","",IF(Z931="SI",P931*(1+'INPUTS Y LISTAS'!$B$15),'Modelo Estadistico'!P931))</f>
        <v/>
      </c>
      <c r="AK931" s="15" t="str">
        <f>IF(Q931="","",IF(Z931="SI",Q931*(1+'INPUTS Y LISTAS'!$B$15),'Modelo Estadistico'!Q931))</f>
        <v/>
      </c>
      <c r="AL931" s="15" t="str">
        <f>IF(R931="","",IF(Z931="SI",R931*(1+'INPUTS Y LISTAS'!$B$15),'Modelo Estadistico'!R931))</f>
        <v/>
      </c>
      <c r="AM931" s="15" t="str">
        <f>IF(S931="","",IF(Z931="SI",S931*(1+'INPUTS Y LISTAS'!$B$15),'Modelo Estadistico'!S931))</f>
        <v/>
      </c>
      <c r="AN931" s="15" t="str">
        <f>IF(T931="","",IF(Z931="SI",T931*(1+'INPUTS Y LISTAS'!$B$15),'Modelo Estadistico'!T931))</f>
        <v/>
      </c>
      <c r="AO931" s="15" t="str">
        <f>IF(U931="","",IF(Z931="SI",U931*(1+'INPUTS Y LISTAS'!$B$15),'Modelo Estadistico'!U931))</f>
        <v/>
      </c>
      <c r="AP931" s="15" t="str">
        <f>IF(V931="","",IF(Z931="SI",V931*(1+'INPUTS Y LISTAS'!$B$15),'Modelo Estadistico'!V931))</f>
        <v/>
      </c>
      <c r="AQ931" s="15" t="str">
        <f>IF(W931="","",IF(Z931="SI",W931*(1+'INPUTS Y LISTAS'!$B$15),'Modelo Estadistico'!W931))</f>
        <v/>
      </c>
      <c r="AR931" s="15" t="str">
        <f>IF(X931="","",IF(Z931="SI",X931*(1+'INPUTS Y LISTAS'!$B$15),'Modelo Estadistico'!X931))</f>
        <v/>
      </c>
      <c r="AS931" s="71"/>
      <c r="AT931" s="29" t="str">
        <f t="shared" si="866"/>
        <v/>
      </c>
      <c r="AU931" s="15" t="str">
        <f t="shared" si="867"/>
        <v/>
      </c>
      <c r="AV931" s="15" t="str">
        <f t="shared" si="868"/>
        <v/>
      </c>
      <c r="AW931" s="30" t="str">
        <f t="shared" si="869"/>
        <v/>
      </c>
      <c r="AX931" s="28" t="str">
        <f t="shared" si="902"/>
        <v/>
      </c>
      <c r="AY931" s="16" t="str">
        <f t="shared" si="874"/>
        <v/>
      </c>
      <c r="AZ931" s="16" t="str">
        <f t="shared" si="875"/>
        <v/>
      </c>
      <c r="BA931" s="16" t="str">
        <f t="shared" si="876"/>
        <v/>
      </c>
      <c r="BB931" s="16" t="str">
        <f t="shared" si="877"/>
        <v/>
      </c>
      <c r="BC931" s="16" t="str">
        <f t="shared" si="878"/>
        <v/>
      </c>
      <c r="BD931" s="16" t="str">
        <f t="shared" si="879"/>
        <v/>
      </c>
      <c r="BE931" s="16" t="str">
        <f t="shared" si="880"/>
        <v/>
      </c>
      <c r="BF931" s="16" t="str">
        <f t="shared" si="881"/>
        <v/>
      </c>
      <c r="BG931" s="16" t="str">
        <f t="shared" si="882"/>
        <v/>
      </c>
      <c r="BH931" s="16" t="str">
        <f t="shared" si="883"/>
        <v/>
      </c>
      <c r="BI931" s="16" t="str">
        <f t="shared" si="884"/>
        <v/>
      </c>
      <c r="BJ931" s="16" t="str">
        <f t="shared" si="885"/>
        <v/>
      </c>
      <c r="BK931" s="16" t="str">
        <f t="shared" si="886"/>
        <v/>
      </c>
      <c r="BL931" s="16" t="str">
        <f t="shared" si="887"/>
        <v/>
      </c>
      <c r="BM931" s="16"/>
      <c r="BN931" s="16" t="str">
        <f t="shared" si="888"/>
        <v/>
      </c>
      <c r="BO931" s="16" t="str">
        <f t="shared" si="889"/>
        <v/>
      </c>
      <c r="BP931" s="28" t="str">
        <f t="shared" si="890"/>
        <v/>
      </c>
      <c r="BQ931" s="16" t="str">
        <f t="shared" si="891"/>
        <v/>
      </c>
      <c r="BR931" s="16" t="str">
        <f t="shared" si="892"/>
        <v/>
      </c>
      <c r="BS931" s="16" t="str">
        <f t="shared" si="893"/>
        <v/>
      </c>
      <c r="BT931" s="16" t="str">
        <f t="shared" si="894"/>
        <v/>
      </c>
      <c r="BU931" s="16" t="str">
        <f t="shared" si="895"/>
        <v/>
      </c>
      <c r="BV931" s="16" t="str">
        <f t="shared" si="896"/>
        <v/>
      </c>
      <c r="BW931" s="16" t="str">
        <f t="shared" si="897"/>
        <v/>
      </c>
      <c r="BX931" s="16" t="str">
        <f t="shared" si="898"/>
        <v/>
      </c>
      <c r="BY931" s="16" t="str">
        <f t="shared" si="899"/>
        <v/>
      </c>
      <c r="BZ931" s="16" t="str">
        <f t="shared" si="918"/>
        <v/>
      </c>
      <c r="CA931" s="16" t="str">
        <f t="shared" si="918"/>
        <v/>
      </c>
      <c r="CB931" s="16" t="str">
        <f t="shared" si="918"/>
        <v/>
      </c>
      <c r="CC931" s="16" t="str">
        <f t="shared" si="918"/>
        <v/>
      </c>
      <c r="CD931" s="16" t="str">
        <f t="shared" si="918"/>
        <v/>
      </c>
      <c r="CE931" s="16" t="str">
        <f t="shared" si="918"/>
        <v/>
      </c>
      <c r="CF931" s="16" t="str">
        <f t="shared" si="918"/>
        <v/>
      </c>
      <c r="CG931" s="16" t="str">
        <f t="shared" si="918"/>
        <v/>
      </c>
      <c r="CH931" s="66" t="str">
        <f t="shared" si="901"/>
        <v/>
      </c>
      <c r="CI931" s="42" t="str">
        <f t="shared" si="913"/>
        <v/>
      </c>
      <c r="CJ931" s="42" t="str">
        <f t="shared" si="914"/>
        <v/>
      </c>
      <c r="CK931" s="42" t="str">
        <f t="shared" si="915"/>
        <v/>
      </c>
      <c r="CL931" s="42" t="str">
        <f t="shared" si="916"/>
        <v/>
      </c>
      <c r="CM931" s="42" t="str">
        <f t="shared" si="917"/>
        <v/>
      </c>
      <c r="CN931" s="65">
        <f t="shared" si="903"/>
        <v>0</v>
      </c>
      <c r="CO931" s="73"/>
      <c r="CP931" s="41">
        <f t="shared" si="870"/>
        <v>0</v>
      </c>
      <c r="CQ931" s="39">
        <f t="shared" si="871"/>
        <v>0</v>
      </c>
      <c r="CR931" s="40">
        <f t="shared" si="872"/>
        <v>0</v>
      </c>
      <c r="CS931" s="134">
        <f t="shared" si="873"/>
        <v>0</v>
      </c>
      <c r="CT931" s="17"/>
      <c r="CU931" s="129"/>
      <c r="CV931" s="130">
        <f t="shared" si="904"/>
        <v>0</v>
      </c>
      <c r="CW931" s="134">
        <f t="shared" si="905"/>
        <v>0</v>
      </c>
      <c r="CX931" s="131">
        <f>+IF($I$7="SI",'INPUTS Y LISTAS'!$B$31,0)</f>
        <v>0</v>
      </c>
      <c r="CY931" s="132"/>
      <c r="CZ931" s="130">
        <f t="shared" si="906"/>
        <v>0</v>
      </c>
      <c r="DA931" s="134">
        <f t="shared" si="907"/>
        <v>0</v>
      </c>
      <c r="DB931" s="131">
        <f>+IF($I$7="SI",'INPUTS Y LISTAS'!$B$32,0)</f>
        <v>0</v>
      </c>
      <c r="DC931" s="132"/>
      <c r="DD931" s="130">
        <f t="shared" si="908"/>
        <v>0</v>
      </c>
      <c r="DE931" s="134">
        <f t="shared" si="909"/>
        <v>0</v>
      </c>
      <c r="DF931" s="131">
        <f>+IF($I$7="SI",'INPUTS Y LISTAS'!$B$33,0)</f>
        <v>0</v>
      </c>
      <c r="DG931" s="132"/>
      <c r="DH931" s="130">
        <f t="shared" si="910"/>
        <v>0</v>
      </c>
      <c r="DI931" s="134">
        <f t="shared" si="911"/>
        <v>0</v>
      </c>
      <c r="DJ931" s="136">
        <f t="shared" si="912"/>
        <v>0</v>
      </c>
    </row>
    <row r="932" spans="3:114" ht="15.75" hidden="1" outlineLevel="2" x14ac:dyDescent="0.2">
      <c r="C932" s="14">
        <f t="shared" si="919"/>
        <v>918</v>
      </c>
      <c r="D932" s="72"/>
      <c r="E932" s="69">
        <v>1</v>
      </c>
      <c r="F932" s="69"/>
      <c r="G932" s="70"/>
      <c r="H932" s="70"/>
      <c r="I932" s="70"/>
      <c r="J932" s="70"/>
      <c r="K932" s="70"/>
      <c r="L932" s="70"/>
      <c r="M932" s="70"/>
      <c r="N932" s="70"/>
      <c r="O932" s="70"/>
      <c r="P932" s="70"/>
      <c r="Q932" s="70"/>
      <c r="R932" s="70"/>
      <c r="S932" s="70"/>
      <c r="T932" s="70"/>
      <c r="U932" s="70"/>
      <c r="V932" s="70"/>
      <c r="W932" s="70"/>
      <c r="X932" s="70"/>
      <c r="Y932" s="71"/>
      <c r="Z932" s="87" t="s">
        <v>16</v>
      </c>
      <c r="AA932" s="15" t="str">
        <f>IF(G932="","",IF(Z932="SI",G932*(1+'INPUTS Y LISTAS'!$B$15),'Modelo Estadistico'!G932))</f>
        <v/>
      </c>
      <c r="AB932" s="15" t="str">
        <f>IF(H932="","",IF(Z932="SI",H932*(1+'INPUTS Y LISTAS'!$B$15),'Modelo Estadistico'!H932))</f>
        <v/>
      </c>
      <c r="AC932" s="15" t="str">
        <f>IF(I932="","",IF(Z932="SI",I932*(1+'INPUTS Y LISTAS'!$B$15),'Modelo Estadistico'!I932))</f>
        <v/>
      </c>
      <c r="AD932" s="15" t="str">
        <f>IF(J932="","",IF(Z932="SI",J932*(1+'INPUTS Y LISTAS'!$B$15),'Modelo Estadistico'!J932))</f>
        <v/>
      </c>
      <c r="AE932" s="15" t="str">
        <f>IF(K932="","",IF(Z932="SI",K932*(1+'INPUTS Y LISTAS'!$B$15),'Modelo Estadistico'!K932))</f>
        <v/>
      </c>
      <c r="AF932" s="15" t="str">
        <f>IF(L932="","",IF(Z932="SI",L932*(1+'INPUTS Y LISTAS'!$B$15),'Modelo Estadistico'!L932))</f>
        <v/>
      </c>
      <c r="AG932" s="15" t="str">
        <f>IF(M932="","",IF(Z932="SI",M932*(1+'INPUTS Y LISTAS'!$B$15),'Modelo Estadistico'!M932))</f>
        <v/>
      </c>
      <c r="AH932" s="15" t="str">
        <f>IF(N932="","",IF(Z932="SI",N932*(1+'INPUTS Y LISTAS'!$B$15),'Modelo Estadistico'!N932))</f>
        <v/>
      </c>
      <c r="AI932" s="15" t="str">
        <f>IF(O932="","",IF(Z932="SI",O932*(1+'INPUTS Y LISTAS'!$B$15),'Modelo Estadistico'!O932))</f>
        <v/>
      </c>
      <c r="AJ932" s="15" t="str">
        <f>IF(P932="","",IF(Z932="SI",P932*(1+'INPUTS Y LISTAS'!$B$15),'Modelo Estadistico'!P932))</f>
        <v/>
      </c>
      <c r="AK932" s="15" t="str">
        <f>IF(Q932="","",IF(Z932="SI",Q932*(1+'INPUTS Y LISTAS'!$B$15),'Modelo Estadistico'!Q932))</f>
        <v/>
      </c>
      <c r="AL932" s="15" t="str">
        <f>IF(R932="","",IF(Z932="SI",R932*(1+'INPUTS Y LISTAS'!$B$15),'Modelo Estadistico'!R932))</f>
        <v/>
      </c>
      <c r="AM932" s="15" t="str">
        <f>IF(S932="","",IF(Z932="SI",S932*(1+'INPUTS Y LISTAS'!$B$15),'Modelo Estadistico'!S932))</f>
        <v/>
      </c>
      <c r="AN932" s="15" t="str">
        <f>IF(T932="","",IF(Z932="SI",T932*(1+'INPUTS Y LISTAS'!$B$15),'Modelo Estadistico'!T932))</f>
        <v/>
      </c>
      <c r="AO932" s="15" t="str">
        <f>IF(U932="","",IF(Z932="SI",U932*(1+'INPUTS Y LISTAS'!$B$15),'Modelo Estadistico'!U932))</f>
        <v/>
      </c>
      <c r="AP932" s="15" t="str">
        <f>IF(V932="","",IF(Z932="SI",V932*(1+'INPUTS Y LISTAS'!$B$15),'Modelo Estadistico'!V932))</f>
        <v/>
      </c>
      <c r="AQ932" s="15" t="str">
        <f>IF(W932="","",IF(Z932="SI",W932*(1+'INPUTS Y LISTAS'!$B$15),'Modelo Estadistico'!W932))</f>
        <v/>
      </c>
      <c r="AR932" s="15" t="str">
        <f>IF(X932="","",IF(Z932="SI",X932*(1+'INPUTS Y LISTAS'!$B$15),'Modelo Estadistico'!X932))</f>
        <v/>
      </c>
      <c r="AS932" s="71"/>
      <c r="AT932" s="29" t="str">
        <f t="shared" si="866"/>
        <v/>
      </c>
      <c r="AU932" s="15" t="str">
        <f t="shared" si="867"/>
        <v/>
      </c>
      <c r="AV932" s="15" t="str">
        <f t="shared" si="868"/>
        <v/>
      </c>
      <c r="AW932" s="30" t="str">
        <f t="shared" si="869"/>
        <v/>
      </c>
      <c r="AX932" s="28" t="str">
        <f t="shared" si="902"/>
        <v/>
      </c>
      <c r="AY932" s="16" t="str">
        <f t="shared" si="874"/>
        <v/>
      </c>
      <c r="AZ932" s="16" t="str">
        <f t="shared" si="875"/>
        <v/>
      </c>
      <c r="BA932" s="16" t="str">
        <f t="shared" si="876"/>
        <v/>
      </c>
      <c r="BB932" s="16" t="str">
        <f t="shared" si="877"/>
        <v/>
      </c>
      <c r="BC932" s="16" t="str">
        <f t="shared" si="878"/>
        <v/>
      </c>
      <c r="BD932" s="16" t="str">
        <f t="shared" si="879"/>
        <v/>
      </c>
      <c r="BE932" s="16" t="str">
        <f t="shared" si="880"/>
        <v/>
      </c>
      <c r="BF932" s="16" t="str">
        <f t="shared" si="881"/>
        <v/>
      </c>
      <c r="BG932" s="16" t="str">
        <f t="shared" si="882"/>
        <v/>
      </c>
      <c r="BH932" s="16" t="str">
        <f t="shared" si="883"/>
        <v/>
      </c>
      <c r="BI932" s="16" t="str">
        <f t="shared" si="884"/>
        <v/>
      </c>
      <c r="BJ932" s="16" t="str">
        <f t="shared" si="885"/>
        <v/>
      </c>
      <c r="BK932" s="16" t="str">
        <f t="shared" si="886"/>
        <v/>
      </c>
      <c r="BL932" s="16" t="str">
        <f t="shared" si="887"/>
        <v/>
      </c>
      <c r="BM932" s="16"/>
      <c r="BN932" s="16" t="str">
        <f t="shared" si="888"/>
        <v/>
      </c>
      <c r="BO932" s="16" t="str">
        <f t="shared" si="889"/>
        <v/>
      </c>
      <c r="BP932" s="28" t="str">
        <f t="shared" si="890"/>
        <v/>
      </c>
      <c r="BQ932" s="16" t="str">
        <f t="shared" si="891"/>
        <v/>
      </c>
      <c r="BR932" s="16" t="str">
        <f t="shared" si="892"/>
        <v/>
      </c>
      <c r="BS932" s="16" t="str">
        <f t="shared" si="893"/>
        <v/>
      </c>
      <c r="BT932" s="16" t="str">
        <f t="shared" si="894"/>
        <v/>
      </c>
      <c r="BU932" s="16" t="str">
        <f t="shared" si="895"/>
        <v/>
      </c>
      <c r="BV932" s="16" t="str">
        <f t="shared" si="896"/>
        <v/>
      </c>
      <c r="BW932" s="16" t="str">
        <f t="shared" si="897"/>
        <v/>
      </c>
      <c r="BX932" s="16" t="str">
        <f t="shared" si="898"/>
        <v/>
      </c>
      <c r="BY932" s="16" t="str">
        <f t="shared" si="899"/>
        <v/>
      </c>
      <c r="BZ932" s="16" t="str">
        <f t="shared" si="918"/>
        <v/>
      </c>
      <c r="CA932" s="16" t="str">
        <f t="shared" si="918"/>
        <v/>
      </c>
      <c r="CB932" s="16" t="str">
        <f t="shared" si="918"/>
        <v/>
      </c>
      <c r="CC932" s="16" t="str">
        <f t="shared" si="918"/>
        <v/>
      </c>
      <c r="CD932" s="16" t="str">
        <f t="shared" si="918"/>
        <v/>
      </c>
      <c r="CE932" s="16" t="str">
        <f t="shared" si="918"/>
        <v/>
      </c>
      <c r="CF932" s="16" t="str">
        <f t="shared" si="918"/>
        <v/>
      </c>
      <c r="CG932" s="16" t="str">
        <f t="shared" si="918"/>
        <v/>
      </c>
      <c r="CH932" s="66" t="str">
        <f t="shared" si="901"/>
        <v/>
      </c>
      <c r="CI932" s="42" t="str">
        <f t="shared" si="913"/>
        <v/>
      </c>
      <c r="CJ932" s="42" t="str">
        <f t="shared" si="914"/>
        <v/>
      </c>
      <c r="CK932" s="42" t="str">
        <f t="shared" si="915"/>
        <v/>
      </c>
      <c r="CL932" s="42" t="str">
        <f t="shared" si="916"/>
        <v/>
      </c>
      <c r="CM932" s="42" t="str">
        <f t="shared" si="917"/>
        <v/>
      </c>
      <c r="CN932" s="65">
        <f t="shared" si="903"/>
        <v>0</v>
      </c>
      <c r="CO932" s="73"/>
      <c r="CP932" s="41">
        <f t="shared" si="870"/>
        <v>0</v>
      </c>
      <c r="CQ932" s="39">
        <f t="shared" si="871"/>
        <v>0</v>
      </c>
      <c r="CR932" s="40">
        <f t="shared" si="872"/>
        <v>0</v>
      </c>
      <c r="CS932" s="134">
        <f t="shared" si="873"/>
        <v>0</v>
      </c>
      <c r="CT932" s="17"/>
      <c r="CU932" s="129"/>
      <c r="CV932" s="130">
        <f t="shared" si="904"/>
        <v>0</v>
      </c>
      <c r="CW932" s="134">
        <f t="shared" si="905"/>
        <v>0</v>
      </c>
      <c r="CX932" s="131">
        <f>+IF($I$7="SI",'INPUTS Y LISTAS'!$B$31,0)</f>
        <v>0</v>
      </c>
      <c r="CY932" s="132"/>
      <c r="CZ932" s="130">
        <f t="shared" si="906"/>
        <v>0</v>
      </c>
      <c r="DA932" s="134">
        <f t="shared" si="907"/>
        <v>0</v>
      </c>
      <c r="DB932" s="131">
        <f>+IF($I$7="SI",'INPUTS Y LISTAS'!$B$32,0)</f>
        <v>0</v>
      </c>
      <c r="DC932" s="132"/>
      <c r="DD932" s="130">
        <f t="shared" si="908"/>
        <v>0</v>
      </c>
      <c r="DE932" s="134">
        <f t="shared" si="909"/>
        <v>0</v>
      </c>
      <c r="DF932" s="131">
        <f>+IF($I$7="SI",'INPUTS Y LISTAS'!$B$33,0)</f>
        <v>0</v>
      </c>
      <c r="DG932" s="132"/>
      <c r="DH932" s="130">
        <f t="shared" si="910"/>
        <v>0</v>
      </c>
      <c r="DI932" s="134">
        <f t="shared" si="911"/>
        <v>0</v>
      </c>
      <c r="DJ932" s="136">
        <f t="shared" si="912"/>
        <v>0</v>
      </c>
    </row>
    <row r="933" spans="3:114" ht="15.75" hidden="1" outlineLevel="2" x14ac:dyDescent="0.2">
      <c r="C933" s="14">
        <f t="shared" si="919"/>
        <v>919</v>
      </c>
      <c r="D933" s="72"/>
      <c r="E933" s="69">
        <v>1</v>
      </c>
      <c r="F933" s="69"/>
      <c r="G933" s="70"/>
      <c r="H933" s="70"/>
      <c r="I933" s="70"/>
      <c r="J933" s="70"/>
      <c r="K933" s="70"/>
      <c r="L933" s="70"/>
      <c r="M933" s="70"/>
      <c r="N933" s="70"/>
      <c r="O933" s="70"/>
      <c r="P933" s="70"/>
      <c r="Q933" s="70"/>
      <c r="R933" s="70"/>
      <c r="S933" s="70"/>
      <c r="T933" s="70"/>
      <c r="U933" s="70"/>
      <c r="V933" s="70"/>
      <c r="W933" s="70"/>
      <c r="X933" s="70"/>
      <c r="Y933" s="71"/>
      <c r="Z933" s="87" t="s">
        <v>16</v>
      </c>
      <c r="AA933" s="15" t="str">
        <f>IF(G933="","",IF(Z933="SI",G933*(1+'INPUTS Y LISTAS'!$B$15),'Modelo Estadistico'!G933))</f>
        <v/>
      </c>
      <c r="AB933" s="15" t="str">
        <f>IF(H933="","",IF(Z933="SI",H933*(1+'INPUTS Y LISTAS'!$B$15),'Modelo Estadistico'!H933))</f>
        <v/>
      </c>
      <c r="AC933" s="15" t="str">
        <f>IF(I933="","",IF(Z933="SI",I933*(1+'INPUTS Y LISTAS'!$B$15),'Modelo Estadistico'!I933))</f>
        <v/>
      </c>
      <c r="AD933" s="15" t="str">
        <f>IF(J933="","",IF(Z933="SI",J933*(1+'INPUTS Y LISTAS'!$B$15),'Modelo Estadistico'!J933))</f>
        <v/>
      </c>
      <c r="AE933" s="15" t="str">
        <f>IF(K933="","",IF(Z933="SI",K933*(1+'INPUTS Y LISTAS'!$B$15),'Modelo Estadistico'!K933))</f>
        <v/>
      </c>
      <c r="AF933" s="15" t="str">
        <f>IF(L933="","",IF(Z933="SI",L933*(1+'INPUTS Y LISTAS'!$B$15),'Modelo Estadistico'!L933))</f>
        <v/>
      </c>
      <c r="AG933" s="15" t="str">
        <f>IF(M933="","",IF(Z933="SI",M933*(1+'INPUTS Y LISTAS'!$B$15),'Modelo Estadistico'!M933))</f>
        <v/>
      </c>
      <c r="AH933" s="15" t="str">
        <f>IF(N933="","",IF(Z933="SI",N933*(1+'INPUTS Y LISTAS'!$B$15),'Modelo Estadistico'!N933))</f>
        <v/>
      </c>
      <c r="AI933" s="15" t="str">
        <f>IF(O933="","",IF(Z933="SI",O933*(1+'INPUTS Y LISTAS'!$B$15),'Modelo Estadistico'!O933))</f>
        <v/>
      </c>
      <c r="AJ933" s="15" t="str">
        <f>IF(P933="","",IF(Z933="SI",P933*(1+'INPUTS Y LISTAS'!$B$15),'Modelo Estadistico'!P933))</f>
        <v/>
      </c>
      <c r="AK933" s="15" t="str">
        <f>IF(Q933="","",IF(Z933="SI",Q933*(1+'INPUTS Y LISTAS'!$B$15),'Modelo Estadistico'!Q933))</f>
        <v/>
      </c>
      <c r="AL933" s="15" t="str">
        <f>IF(R933="","",IF(Z933="SI",R933*(1+'INPUTS Y LISTAS'!$B$15),'Modelo Estadistico'!R933))</f>
        <v/>
      </c>
      <c r="AM933" s="15" t="str">
        <f>IF(S933="","",IF(Z933="SI",S933*(1+'INPUTS Y LISTAS'!$B$15),'Modelo Estadistico'!S933))</f>
        <v/>
      </c>
      <c r="AN933" s="15" t="str">
        <f>IF(T933="","",IF(Z933="SI",T933*(1+'INPUTS Y LISTAS'!$B$15),'Modelo Estadistico'!T933))</f>
        <v/>
      </c>
      <c r="AO933" s="15" t="str">
        <f>IF(U933="","",IF(Z933="SI",U933*(1+'INPUTS Y LISTAS'!$B$15),'Modelo Estadistico'!U933))</f>
        <v/>
      </c>
      <c r="AP933" s="15" t="str">
        <f>IF(V933="","",IF(Z933="SI",V933*(1+'INPUTS Y LISTAS'!$B$15),'Modelo Estadistico'!V933))</f>
        <v/>
      </c>
      <c r="AQ933" s="15" t="str">
        <f>IF(W933="","",IF(Z933="SI",W933*(1+'INPUTS Y LISTAS'!$B$15),'Modelo Estadistico'!W933))</f>
        <v/>
      </c>
      <c r="AR933" s="15" t="str">
        <f>IF(X933="","",IF(Z933="SI",X933*(1+'INPUTS Y LISTAS'!$B$15),'Modelo Estadistico'!X933))</f>
        <v/>
      </c>
      <c r="AS933" s="71"/>
      <c r="AT933" s="29" t="str">
        <f t="shared" si="866"/>
        <v/>
      </c>
      <c r="AU933" s="15" t="str">
        <f t="shared" si="867"/>
        <v/>
      </c>
      <c r="AV933" s="15" t="str">
        <f t="shared" si="868"/>
        <v/>
      </c>
      <c r="AW933" s="30" t="str">
        <f t="shared" si="869"/>
        <v/>
      </c>
      <c r="AX933" s="28" t="str">
        <f t="shared" si="902"/>
        <v/>
      </c>
      <c r="AY933" s="16" t="str">
        <f t="shared" si="874"/>
        <v/>
      </c>
      <c r="AZ933" s="16" t="str">
        <f t="shared" si="875"/>
        <v/>
      </c>
      <c r="BA933" s="16" t="str">
        <f t="shared" si="876"/>
        <v/>
      </c>
      <c r="BB933" s="16" t="str">
        <f t="shared" si="877"/>
        <v/>
      </c>
      <c r="BC933" s="16" t="str">
        <f t="shared" si="878"/>
        <v/>
      </c>
      <c r="BD933" s="16" t="str">
        <f t="shared" si="879"/>
        <v/>
      </c>
      <c r="BE933" s="16" t="str">
        <f t="shared" si="880"/>
        <v/>
      </c>
      <c r="BF933" s="16" t="str">
        <f t="shared" si="881"/>
        <v/>
      </c>
      <c r="BG933" s="16" t="str">
        <f t="shared" si="882"/>
        <v/>
      </c>
      <c r="BH933" s="16" t="str">
        <f t="shared" si="883"/>
        <v/>
      </c>
      <c r="BI933" s="16" t="str">
        <f t="shared" si="884"/>
        <v/>
      </c>
      <c r="BJ933" s="16" t="str">
        <f t="shared" si="885"/>
        <v/>
      </c>
      <c r="BK933" s="16" t="str">
        <f t="shared" si="886"/>
        <v/>
      </c>
      <c r="BL933" s="16" t="str">
        <f t="shared" si="887"/>
        <v/>
      </c>
      <c r="BM933" s="16"/>
      <c r="BN933" s="16" t="str">
        <f t="shared" si="888"/>
        <v/>
      </c>
      <c r="BO933" s="16" t="str">
        <f t="shared" si="889"/>
        <v/>
      </c>
      <c r="BP933" s="28" t="str">
        <f t="shared" si="890"/>
        <v/>
      </c>
      <c r="BQ933" s="16" t="str">
        <f t="shared" si="891"/>
        <v/>
      </c>
      <c r="BR933" s="16" t="str">
        <f t="shared" si="892"/>
        <v/>
      </c>
      <c r="BS933" s="16" t="str">
        <f t="shared" si="893"/>
        <v/>
      </c>
      <c r="BT933" s="16" t="str">
        <f t="shared" si="894"/>
        <v/>
      </c>
      <c r="BU933" s="16" t="str">
        <f t="shared" si="895"/>
        <v/>
      </c>
      <c r="BV933" s="16" t="str">
        <f t="shared" si="896"/>
        <v/>
      </c>
      <c r="BW933" s="16" t="str">
        <f t="shared" si="897"/>
        <v/>
      </c>
      <c r="BX933" s="16" t="str">
        <f t="shared" si="898"/>
        <v/>
      </c>
      <c r="BY933" s="16" t="str">
        <f t="shared" si="899"/>
        <v/>
      </c>
      <c r="BZ933" s="16" t="str">
        <f t="shared" si="918"/>
        <v/>
      </c>
      <c r="CA933" s="16" t="str">
        <f t="shared" si="918"/>
        <v/>
      </c>
      <c r="CB933" s="16" t="str">
        <f t="shared" si="918"/>
        <v/>
      </c>
      <c r="CC933" s="16" t="str">
        <f t="shared" si="918"/>
        <v/>
      </c>
      <c r="CD933" s="16" t="str">
        <f t="shared" si="918"/>
        <v/>
      </c>
      <c r="CE933" s="16" t="str">
        <f t="shared" si="918"/>
        <v/>
      </c>
      <c r="CF933" s="16" t="str">
        <f t="shared" si="918"/>
        <v/>
      </c>
      <c r="CG933" s="16" t="str">
        <f t="shared" si="918"/>
        <v/>
      </c>
      <c r="CH933" s="66" t="str">
        <f t="shared" si="901"/>
        <v/>
      </c>
      <c r="CI933" s="42" t="str">
        <f t="shared" si="913"/>
        <v/>
      </c>
      <c r="CJ933" s="42" t="str">
        <f t="shared" si="914"/>
        <v/>
      </c>
      <c r="CK933" s="42" t="str">
        <f t="shared" si="915"/>
        <v/>
      </c>
      <c r="CL933" s="42" t="str">
        <f t="shared" si="916"/>
        <v/>
      </c>
      <c r="CM933" s="42" t="str">
        <f t="shared" si="917"/>
        <v/>
      </c>
      <c r="CN933" s="65">
        <f t="shared" si="903"/>
        <v>0</v>
      </c>
      <c r="CO933" s="73"/>
      <c r="CP933" s="41">
        <f t="shared" si="870"/>
        <v>0</v>
      </c>
      <c r="CQ933" s="39">
        <f t="shared" si="871"/>
        <v>0</v>
      </c>
      <c r="CR933" s="40">
        <f t="shared" si="872"/>
        <v>0</v>
      </c>
      <c r="CS933" s="134">
        <f t="shared" si="873"/>
        <v>0</v>
      </c>
      <c r="CT933" s="17"/>
      <c r="CU933" s="129"/>
      <c r="CV933" s="130">
        <f t="shared" si="904"/>
        <v>0</v>
      </c>
      <c r="CW933" s="134">
        <f t="shared" si="905"/>
        <v>0</v>
      </c>
      <c r="CX933" s="131">
        <f>+IF($I$7="SI",'INPUTS Y LISTAS'!$B$31,0)</f>
        <v>0</v>
      </c>
      <c r="CY933" s="132"/>
      <c r="CZ933" s="130">
        <f t="shared" si="906"/>
        <v>0</v>
      </c>
      <c r="DA933" s="134">
        <f t="shared" si="907"/>
        <v>0</v>
      </c>
      <c r="DB933" s="131">
        <f>+IF($I$7="SI",'INPUTS Y LISTAS'!$B$32,0)</f>
        <v>0</v>
      </c>
      <c r="DC933" s="132"/>
      <c r="DD933" s="130">
        <f t="shared" si="908"/>
        <v>0</v>
      </c>
      <c r="DE933" s="134">
        <f t="shared" si="909"/>
        <v>0</v>
      </c>
      <c r="DF933" s="131">
        <f>+IF($I$7="SI",'INPUTS Y LISTAS'!$B$33,0)</f>
        <v>0</v>
      </c>
      <c r="DG933" s="132"/>
      <c r="DH933" s="130">
        <f t="shared" si="910"/>
        <v>0</v>
      </c>
      <c r="DI933" s="134">
        <f t="shared" si="911"/>
        <v>0</v>
      </c>
      <c r="DJ933" s="136">
        <f t="shared" si="912"/>
        <v>0</v>
      </c>
    </row>
    <row r="934" spans="3:114" ht="15.75" hidden="1" outlineLevel="2" x14ac:dyDescent="0.2">
      <c r="C934" s="14">
        <f t="shared" si="919"/>
        <v>920</v>
      </c>
      <c r="D934" s="72"/>
      <c r="E934" s="69">
        <v>1</v>
      </c>
      <c r="F934" s="69"/>
      <c r="G934" s="70"/>
      <c r="H934" s="70"/>
      <c r="I934" s="70"/>
      <c r="J934" s="70"/>
      <c r="K934" s="70"/>
      <c r="L934" s="70"/>
      <c r="M934" s="70"/>
      <c r="N934" s="70"/>
      <c r="O934" s="70"/>
      <c r="P934" s="70"/>
      <c r="Q934" s="70"/>
      <c r="R934" s="70"/>
      <c r="S934" s="70"/>
      <c r="T934" s="70"/>
      <c r="U934" s="70"/>
      <c r="V934" s="70"/>
      <c r="W934" s="70"/>
      <c r="X934" s="70"/>
      <c r="Y934" s="71"/>
      <c r="Z934" s="87" t="s">
        <v>16</v>
      </c>
      <c r="AA934" s="15" t="str">
        <f>IF(G934="","",IF(Z934="SI",G934*(1+'INPUTS Y LISTAS'!$B$15),'Modelo Estadistico'!G934))</f>
        <v/>
      </c>
      <c r="AB934" s="15" t="str">
        <f>IF(H934="","",IF(Z934="SI",H934*(1+'INPUTS Y LISTAS'!$B$15),'Modelo Estadistico'!H934))</f>
        <v/>
      </c>
      <c r="AC934" s="15" t="str">
        <f>IF(I934="","",IF(Z934="SI",I934*(1+'INPUTS Y LISTAS'!$B$15),'Modelo Estadistico'!I934))</f>
        <v/>
      </c>
      <c r="AD934" s="15" t="str">
        <f>IF(J934="","",IF(Z934="SI",J934*(1+'INPUTS Y LISTAS'!$B$15),'Modelo Estadistico'!J934))</f>
        <v/>
      </c>
      <c r="AE934" s="15" t="str">
        <f>IF(K934="","",IF(Z934="SI",K934*(1+'INPUTS Y LISTAS'!$B$15),'Modelo Estadistico'!K934))</f>
        <v/>
      </c>
      <c r="AF934" s="15" t="str">
        <f>IF(L934="","",IF(Z934="SI",L934*(1+'INPUTS Y LISTAS'!$B$15),'Modelo Estadistico'!L934))</f>
        <v/>
      </c>
      <c r="AG934" s="15" t="str">
        <f>IF(M934="","",IF(Z934="SI",M934*(1+'INPUTS Y LISTAS'!$B$15),'Modelo Estadistico'!M934))</f>
        <v/>
      </c>
      <c r="AH934" s="15" t="str">
        <f>IF(N934="","",IF(Z934="SI",N934*(1+'INPUTS Y LISTAS'!$B$15),'Modelo Estadistico'!N934))</f>
        <v/>
      </c>
      <c r="AI934" s="15" t="str">
        <f>IF(O934="","",IF(Z934="SI",O934*(1+'INPUTS Y LISTAS'!$B$15),'Modelo Estadistico'!O934))</f>
        <v/>
      </c>
      <c r="AJ934" s="15" t="str">
        <f>IF(P934="","",IF(Z934="SI",P934*(1+'INPUTS Y LISTAS'!$B$15),'Modelo Estadistico'!P934))</f>
        <v/>
      </c>
      <c r="AK934" s="15" t="str">
        <f>IF(Q934="","",IF(Z934="SI",Q934*(1+'INPUTS Y LISTAS'!$B$15),'Modelo Estadistico'!Q934))</f>
        <v/>
      </c>
      <c r="AL934" s="15" t="str">
        <f>IF(R934="","",IF(Z934="SI",R934*(1+'INPUTS Y LISTAS'!$B$15),'Modelo Estadistico'!R934))</f>
        <v/>
      </c>
      <c r="AM934" s="15" t="str">
        <f>IF(S934="","",IF(Z934="SI",S934*(1+'INPUTS Y LISTAS'!$B$15),'Modelo Estadistico'!S934))</f>
        <v/>
      </c>
      <c r="AN934" s="15" t="str">
        <f>IF(T934="","",IF(Z934="SI",T934*(1+'INPUTS Y LISTAS'!$B$15),'Modelo Estadistico'!T934))</f>
        <v/>
      </c>
      <c r="AO934" s="15" t="str">
        <f>IF(U934="","",IF(Z934="SI",U934*(1+'INPUTS Y LISTAS'!$B$15),'Modelo Estadistico'!U934))</f>
        <v/>
      </c>
      <c r="AP934" s="15" t="str">
        <f>IF(V934="","",IF(Z934="SI",V934*(1+'INPUTS Y LISTAS'!$B$15),'Modelo Estadistico'!V934))</f>
        <v/>
      </c>
      <c r="AQ934" s="15" t="str">
        <f>IF(W934="","",IF(Z934="SI",W934*(1+'INPUTS Y LISTAS'!$B$15),'Modelo Estadistico'!W934))</f>
        <v/>
      </c>
      <c r="AR934" s="15" t="str">
        <f>IF(X934="","",IF(Z934="SI",X934*(1+'INPUTS Y LISTAS'!$B$15),'Modelo Estadistico'!X934))</f>
        <v/>
      </c>
      <c r="AS934" s="71"/>
      <c r="AT934" s="29" t="str">
        <f t="shared" si="866"/>
        <v/>
      </c>
      <c r="AU934" s="15" t="str">
        <f t="shared" si="867"/>
        <v/>
      </c>
      <c r="AV934" s="15" t="str">
        <f t="shared" si="868"/>
        <v/>
      </c>
      <c r="AW934" s="30" t="str">
        <f t="shared" si="869"/>
        <v/>
      </c>
      <c r="AX934" s="28" t="str">
        <f t="shared" si="902"/>
        <v/>
      </c>
      <c r="AY934" s="16" t="str">
        <f t="shared" si="874"/>
        <v/>
      </c>
      <c r="AZ934" s="16" t="str">
        <f t="shared" si="875"/>
        <v/>
      </c>
      <c r="BA934" s="16" t="str">
        <f t="shared" si="876"/>
        <v/>
      </c>
      <c r="BB934" s="16" t="str">
        <f t="shared" si="877"/>
        <v/>
      </c>
      <c r="BC934" s="16" t="str">
        <f t="shared" si="878"/>
        <v/>
      </c>
      <c r="BD934" s="16" t="str">
        <f t="shared" si="879"/>
        <v/>
      </c>
      <c r="BE934" s="16" t="str">
        <f t="shared" si="880"/>
        <v/>
      </c>
      <c r="BF934" s="16" t="str">
        <f t="shared" si="881"/>
        <v/>
      </c>
      <c r="BG934" s="16" t="str">
        <f t="shared" si="882"/>
        <v/>
      </c>
      <c r="BH934" s="16" t="str">
        <f t="shared" si="883"/>
        <v/>
      </c>
      <c r="BI934" s="16" t="str">
        <f t="shared" si="884"/>
        <v/>
      </c>
      <c r="BJ934" s="16" t="str">
        <f t="shared" si="885"/>
        <v/>
      </c>
      <c r="BK934" s="16" t="str">
        <f t="shared" si="886"/>
        <v/>
      </c>
      <c r="BL934" s="16" t="str">
        <f t="shared" si="887"/>
        <v/>
      </c>
      <c r="BM934" s="16"/>
      <c r="BN934" s="16" t="str">
        <f t="shared" si="888"/>
        <v/>
      </c>
      <c r="BO934" s="16" t="str">
        <f t="shared" si="889"/>
        <v/>
      </c>
      <c r="BP934" s="28" t="str">
        <f t="shared" si="890"/>
        <v/>
      </c>
      <c r="BQ934" s="16" t="str">
        <f t="shared" si="891"/>
        <v/>
      </c>
      <c r="BR934" s="16" t="str">
        <f t="shared" si="892"/>
        <v/>
      </c>
      <c r="BS934" s="16" t="str">
        <f t="shared" si="893"/>
        <v/>
      </c>
      <c r="BT934" s="16" t="str">
        <f t="shared" si="894"/>
        <v/>
      </c>
      <c r="BU934" s="16" t="str">
        <f t="shared" si="895"/>
        <v/>
      </c>
      <c r="BV934" s="16" t="str">
        <f t="shared" si="896"/>
        <v/>
      </c>
      <c r="BW934" s="16" t="str">
        <f t="shared" si="897"/>
        <v/>
      </c>
      <c r="BX934" s="16" t="str">
        <f t="shared" si="898"/>
        <v/>
      </c>
      <c r="BY934" s="16" t="str">
        <f t="shared" si="899"/>
        <v/>
      </c>
      <c r="BZ934" s="16" t="str">
        <f t="shared" si="918"/>
        <v/>
      </c>
      <c r="CA934" s="16" t="str">
        <f t="shared" si="918"/>
        <v/>
      </c>
      <c r="CB934" s="16" t="str">
        <f t="shared" si="918"/>
        <v/>
      </c>
      <c r="CC934" s="16" t="str">
        <f t="shared" si="918"/>
        <v/>
      </c>
      <c r="CD934" s="16" t="str">
        <f t="shared" si="918"/>
        <v/>
      </c>
      <c r="CE934" s="16" t="str">
        <f t="shared" si="918"/>
        <v/>
      </c>
      <c r="CF934" s="16" t="str">
        <f t="shared" si="918"/>
        <v/>
      </c>
      <c r="CG934" s="16" t="str">
        <f t="shared" si="918"/>
        <v/>
      </c>
      <c r="CH934" s="66" t="str">
        <f t="shared" si="901"/>
        <v/>
      </c>
      <c r="CI934" s="42" t="str">
        <f t="shared" si="913"/>
        <v/>
      </c>
      <c r="CJ934" s="42" t="str">
        <f t="shared" si="914"/>
        <v/>
      </c>
      <c r="CK934" s="42" t="str">
        <f t="shared" si="915"/>
        <v/>
      </c>
      <c r="CL934" s="42" t="str">
        <f t="shared" si="916"/>
        <v/>
      </c>
      <c r="CM934" s="42" t="str">
        <f t="shared" si="917"/>
        <v/>
      </c>
      <c r="CN934" s="65">
        <f t="shared" si="903"/>
        <v>0</v>
      </c>
      <c r="CO934" s="73"/>
      <c r="CP934" s="41">
        <f t="shared" si="870"/>
        <v>0</v>
      </c>
      <c r="CQ934" s="39">
        <f t="shared" si="871"/>
        <v>0</v>
      </c>
      <c r="CR934" s="40">
        <f t="shared" si="872"/>
        <v>0</v>
      </c>
      <c r="CS934" s="134">
        <f t="shared" si="873"/>
        <v>0</v>
      </c>
      <c r="CT934" s="17"/>
      <c r="CU934" s="129"/>
      <c r="CV934" s="130">
        <f t="shared" si="904"/>
        <v>0</v>
      </c>
      <c r="CW934" s="134">
        <f t="shared" si="905"/>
        <v>0</v>
      </c>
      <c r="CX934" s="131">
        <f>+IF($I$7="SI",'INPUTS Y LISTAS'!$B$31,0)</f>
        <v>0</v>
      </c>
      <c r="CY934" s="132"/>
      <c r="CZ934" s="130">
        <f t="shared" si="906"/>
        <v>0</v>
      </c>
      <c r="DA934" s="134">
        <f t="shared" si="907"/>
        <v>0</v>
      </c>
      <c r="DB934" s="131">
        <f>+IF($I$7="SI",'INPUTS Y LISTAS'!$B$32,0)</f>
        <v>0</v>
      </c>
      <c r="DC934" s="132"/>
      <c r="DD934" s="130">
        <f t="shared" si="908"/>
        <v>0</v>
      </c>
      <c r="DE934" s="134">
        <f t="shared" si="909"/>
        <v>0</v>
      </c>
      <c r="DF934" s="131">
        <f>+IF($I$7="SI",'INPUTS Y LISTAS'!$B$33,0)</f>
        <v>0</v>
      </c>
      <c r="DG934" s="132"/>
      <c r="DH934" s="130">
        <f t="shared" si="910"/>
        <v>0</v>
      </c>
      <c r="DI934" s="134">
        <f t="shared" si="911"/>
        <v>0</v>
      </c>
      <c r="DJ934" s="136">
        <f t="shared" si="912"/>
        <v>0</v>
      </c>
    </row>
    <row r="935" spans="3:114" ht="15.75" hidden="1" outlineLevel="2" x14ac:dyDescent="0.2">
      <c r="C935" s="14">
        <f t="shared" si="919"/>
        <v>921</v>
      </c>
      <c r="D935" s="72"/>
      <c r="E935" s="69">
        <v>1</v>
      </c>
      <c r="F935" s="69"/>
      <c r="G935" s="70"/>
      <c r="H935" s="70"/>
      <c r="I935" s="70"/>
      <c r="J935" s="70"/>
      <c r="K935" s="70"/>
      <c r="L935" s="70"/>
      <c r="M935" s="70"/>
      <c r="N935" s="70"/>
      <c r="O935" s="70"/>
      <c r="P935" s="70"/>
      <c r="Q935" s="70"/>
      <c r="R935" s="70"/>
      <c r="S935" s="70"/>
      <c r="T935" s="70"/>
      <c r="U935" s="70"/>
      <c r="V935" s="70"/>
      <c r="W935" s="70"/>
      <c r="X935" s="70"/>
      <c r="Y935" s="71"/>
      <c r="Z935" s="87" t="s">
        <v>16</v>
      </c>
      <c r="AA935" s="15" t="str">
        <f>IF(G935="","",IF(Z935="SI",G935*(1+'INPUTS Y LISTAS'!$B$15),'Modelo Estadistico'!G935))</f>
        <v/>
      </c>
      <c r="AB935" s="15" t="str">
        <f>IF(H935="","",IF(Z935="SI",H935*(1+'INPUTS Y LISTAS'!$B$15),'Modelo Estadistico'!H935))</f>
        <v/>
      </c>
      <c r="AC935" s="15" t="str">
        <f>IF(I935="","",IF(Z935="SI",I935*(1+'INPUTS Y LISTAS'!$B$15),'Modelo Estadistico'!I935))</f>
        <v/>
      </c>
      <c r="AD935" s="15" t="str">
        <f>IF(J935="","",IF(Z935="SI",J935*(1+'INPUTS Y LISTAS'!$B$15),'Modelo Estadistico'!J935))</f>
        <v/>
      </c>
      <c r="AE935" s="15" t="str">
        <f>IF(K935="","",IF(Z935="SI",K935*(1+'INPUTS Y LISTAS'!$B$15),'Modelo Estadistico'!K935))</f>
        <v/>
      </c>
      <c r="AF935" s="15" t="str">
        <f>IF(L935="","",IF(Z935="SI",L935*(1+'INPUTS Y LISTAS'!$B$15),'Modelo Estadistico'!L935))</f>
        <v/>
      </c>
      <c r="AG935" s="15" t="str">
        <f>IF(M935="","",IF(Z935="SI",M935*(1+'INPUTS Y LISTAS'!$B$15),'Modelo Estadistico'!M935))</f>
        <v/>
      </c>
      <c r="AH935" s="15" t="str">
        <f>IF(N935="","",IF(Z935="SI",N935*(1+'INPUTS Y LISTAS'!$B$15),'Modelo Estadistico'!N935))</f>
        <v/>
      </c>
      <c r="AI935" s="15" t="str">
        <f>IF(O935="","",IF(Z935="SI",O935*(1+'INPUTS Y LISTAS'!$B$15),'Modelo Estadistico'!O935))</f>
        <v/>
      </c>
      <c r="AJ935" s="15" t="str">
        <f>IF(P935="","",IF(Z935="SI",P935*(1+'INPUTS Y LISTAS'!$B$15),'Modelo Estadistico'!P935))</f>
        <v/>
      </c>
      <c r="AK935" s="15" t="str">
        <f>IF(Q935="","",IF(Z935="SI",Q935*(1+'INPUTS Y LISTAS'!$B$15),'Modelo Estadistico'!Q935))</f>
        <v/>
      </c>
      <c r="AL935" s="15" t="str">
        <f>IF(R935="","",IF(Z935="SI",R935*(1+'INPUTS Y LISTAS'!$B$15),'Modelo Estadistico'!R935))</f>
        <v/>
      </c>
      <c r="AM935" s="15" t="str">
        <f>IF(S935="","",IF(Z935="SI",S935*(1+'INPUTS Y LISTAS'!$B$15),'Modelo Estadistico'!S935))</f>
        <v/>
      </c>
      <c r="AN935" s="15" t="str">
        <f>IF(T935="","",IF(Z935="SI",T935*(1+'INPUTS Y LISTAS'!$B$15),'Modelo Estadistico'!T935))</f>
        <v/>
      </c>
      <c r="AO935" s="15" t="str">
        <f>IF(U935="","",IF(Z935="SI",U935*(1+'INPUTS Y LISTAS'!$B$15),'Modelo Estadistico'!U935))</f>
        <v/>
      </c>
      <c r="AP935" s="15" t="str">
        <f>IF(V935="","",IF(Z935="SI",V935*(1+'INPUTS Y LISTAS'!$B$15),'Modelo Estadistico'!V935))</f>
        <v/>
      </c>
      <c r="AQ935" s="15" t="str">
        <f>IF(W935="","",IF(Z935="SI",W935*(1+'INPUTS Y LISTAS'!$B$15),'Modelo Estadistico'!W935))</f>
        <v/>
      </c>
      <c r="AR935" s="15" t="str">
        <f>IF(X935="","",IF(Z935="SI",X935*(1+'INPUTS Y LISTAS'!$B$15),'Modelo Estadistico'!X935))</f>
        <v/>
      </c>
      <c r="AS935" s="71"/>
      <c r="AT935" s="29" t="str">
        <f t="shared" si="866"/>
        <v/>
      </c>
      <c r="AU935" s="15" t="str">
        <f t="shared" si="867"/>
        <v/>
      </c>
      <c r="AV935" s="15" t="str">
        <f t="shared" si="868"/>
        <v/>
      </c>
      <c r="AW935" s="30" t="str">
        <f t="shared" si="869"/>
        <v/>
      </c>
      <c r="AX935" s="28" t="str">
        <f t="shared" si="902"/>
        <v/>
      </c>
      <c r="AY935" s="16" t="str">
        <f t="shared" si="874"/>
        <v/>
      </c>
      <c r="AZ935" s="16" t="str">
        <f t="shared" si="875"/>
        <v/>
      </c>
      <c r="BA935" s="16" t="str">
        <f t="shared" si="876"/>
        <v/>
      </c>
      <c r="BB935" s="16" t="str">
        <f t="shared" si="877"/>
        <v/>
      </c>
      <c r="BC935" s="16" t="str">
        <f t="shared" si="878"/>
        <v/>
      </c>
      <c r="BD935" s="16" t="str">
        <f t="shared" si="879"/>
        <v/>
      </c>
      <c r="BE935" s="16" t="str">
        <f t="shared" si="880"/>
        <v/>
      </c>
      <c r="BF935" s="16" t="str">
        <f t="shared" si="881"/>
        <v/>
      </c>
      <c r="BG935" s="16" t="str">
        <f t="shared" si="882"/>
        <v/>
      </c>
      <c r="BH935" s="16" t="str">
        <f t="shared" si="883"/>
        <v/>
      </c>
      <c r="BI935" s="16" t="str">
        <f t="shared" si="884"/>
        <v/>
      </c>
      <c r="BJ935" s="16" t="str">
        <f t="shared" si="885"/>
        <v/>
      </c>
      <c r="BK935" s="16" t="str">
        <f t="shared" si="886"/>
        <v/>
      </c>
      <c r="BL935" s="16" t="str">
        <f t="shared" si="887"/>
        <v/>
      </c>
      <c r="BM935" s="16"/>
      <c r="BN935" s="16" t="str">
        <f t="shared" si="888"/>
        <v/>
      </c>
      <c r="BO935" s="16" t="str">
        <f t="shared" si="889"/>
        <v/>
      </c>
      <c r="BP935" s="28" t="str">
        <f t="shared" si="890"/>
        <v/>
      </c>
      <c r="BQ935" s="16" t="str">
        <f t="shared" si="891"/>
        <v/>
      </c>
      <c r="BR935" s="16" t="str">
        <f t="shared" si="892"/>
        <v/>
      </c>
      <c r="BS935" s="16" t="str">
        <f t="shared" si="893"/>
        <v/>
      </c>
      <c r="BT935" s="16" t="str">
        <f t="shared" si="894"/>
        <v/>
      </c>
      <c r="BU935" s="16" t="str">
        <f t="shared" si="895"/>
        <v/>
      </c>
      <c r="BV935" s="16" t="str">
        <f t="shared" si="896"/>
        <v/>
      </c>
      <c r="BW935" s="16" t="str">
        <f t="shared" si="897"/>
        <v/>
      </c>
      <c r="BX935" s="16" t="str">
        <f t="shared" si="898"/>
        <v/>
      </c>
      <c r="BY935" s="16" t="str">
        <f t="shared" si="899"/>
        <v/>
      </c>
      <c r="BZ935" s="16" t="str">
        <f t="shared" si="918"/>
        <v/>
      </c>
      <c r="CA935" s="16" t="str">
        <f t="shared" si="918"/>
        <v/>
      </c>
      <c r="CB935" s="16" t="str">
        <f t="shared" si="918"/>
        <v/>
      </c>
      <c r="CC935" s="16" t="str">
        <f t="shared" si="918"/>
        <v/>
      </c>
      <c r="CD935" s="16" t="str">
        <f t="shared" si="918"/>
        <v/>
      </c>
      <c r="CE935" s="16" t="str">
        <f t="shared" si="918"/>
        <v/>
      </c>
      <c r="CF935" s="16" t="str">
        <f t="shared" si="918"/>
        <v/>
      </c>
      <c r="CG935" s="16" t="str">
        <f t="shared" si="918"/>
        <v/>
      </c>
      <c r="CH935" s="66" t="str">
        <f t="shared" si="901"/>
        <v/>
      </c>
      <c r="CI935" s="42" t="str">
        <f t="shared" si="913"/>
        <v/>
      </c>
      <c r="CJ935" s="42" t="str">
        <f t="shared" si="914"/>
        <v/>
      </c>
      <c r="CK935" s="42" t="str">
        <f t="shared" si="915"/>
        <v/>
      </c>
      <c r="CL935" s="42" t="str">
        <f t="shared" si="916"/>
        <v/>
      </c>
      <c r="CM935" s="42" t="str">
        <f t="shared" si="917"/>
        <v/>
      </c>
      <c r="CN935" s="65">
        <f t="shared" si="903"/>
        <v>0</v>
      </c>
      <c r="CO935" s="73"/>
      <c r="CP935" s="41">
        <f t="shared" si="870"/>
        <v>0</v>
      </c>
      <c r="CQ935" s="39">
        <f t="shared" si="871"/>
        <v>0</v>
      </c>
      <c r="CR935" s="40">
        <f t="shared" si="872"/>
        <v>0</v>
      </c>
      <c r="CS935" s="134">
        <f t="shared" si="873"/>
        <v>0</v>
      </c>
      <c r="CT935" s="17"/>
      <c r="CU935" s="129"/>
      <c r="CV935" s="130">
        <f t="shared" si="904"/>
        <v>0</v>
      </c>
      <c r="CW935" s="134">
        <f t="shared" si="905"/>
        <v>0</v>
      </c>
      <c r="CX935" s="131">
        <f>+IF($I$7="SI",'INPUTS Y LISTAS'!$B$31,0)</f>
        <v>0</v>
      </c>
      <c r="CY935" s="132"/>
      <c r="CZ935" s="130">
        <f t="shared" si="906"/>
        <v>0</v>
      </c>
      <c r="DA935" s="134">
        <f t="shared" si="907"/>
        <v>0</v>
      </c>
      <c r="DB935" s="131">
        <f>+IF($I$7="SI",'INPUTS Y LISTAS'!$B$32,0)</f>
        <v>0</v>
      </c>
      <c r="DC935" s="132"/>
      <c r="DD935" s="130">
        <f t="shared" si="908"/>
        <v>0</v>
      </c>
      <c r="DE935" s="134">
        <f t="shared" si="909"/>
        <v>0</v>
      </c>
      <c r="DF935" s="131">
        <f>+IF($I$7="SI",'INPUTS Y LISTAS'!$B$33,0)</f>
        <v>0</v>
      </c>
      <c r="DG935" s="132"/>
      <c r="DH935" s="130">
        <f t="shared" si="910"/>
        <v>0</v>
      </c>
      <c r="DI935" s="134">
        <f t="shared" si="911"/>
        <v>0</v>
      </c>
      <c r="DJ935" s="136">
        <f t="shared" si="912"/>
        <v>0</v>
      </c>
    </row>
    <row r="936" spans="3:114" ht="15.75" hidden="1" outlineLevel="2" x14ac:dyDescent="0.2">
      <c r="C936" s="14">
        <f t="shared" si="919"/>
        <v>922</v>
      </c>
      <c r="D936" s="72"/>
      <c r="E936" s="69">
        <v>1</v>
      </c>
      <c r="F936" s="69"/>
      <c r="G936" s="70"/>
      <c r="H936" s="70"/>
      <c r="I936" s="70"/>
      <c r="J936" s="70"/>
      <c r="K936" s="70"/>
      <c r="L936" s="70"/>
      <c r="M936" s="70"/>
      <c r="N936" s="70"/>
      <c r="O936" s="70"/>
      <c r="P936" s="70"/>
      <c r="Q936" s="70"/>
      <c r="R936" s="70"/>
      <c r="S936" s="70"/>
      <c r="T936" s="70"/>
      <c r="U936" s="70"/>
      <c r="V936" s="70"/>
      <c r="W936" s="70"/>
      <c r="X936" s="70"/>
      <c r="Y936" s="71"/>
      <c r="Z936" s="87" t="s">
        <v>16</v>
      </c>
      <c r="AA936" s="15" t="str">
        <f>IF(G936="","",IF(Z936="SI",G936*(1+'INPUTS Y LISTAS'!$B$15),'Modelo Estadistico'!G936))</f>
        <v/>
      </c>
      <c r="AB936" s="15" t="str">
        <f>IF(H936="","",IF(Z936="SI",H936*(1+'INPUTS Y LISTAS'!$B$15),'Modelo Estadistico'!H936))</f>
        <v/>
      </c>
      <c r="AC936" s="15" t="str">
        <f>IF(I936="","",IF(Z936="SI",I936*(1+'INPUTS Y LISTAS'!$B$15),'Modelo Estadistico'!I936))</f>
        <v/>
      </c>
      <c r="AD936" s="15" t="str">
        <f>IF(J936="","",IF(Z936="SI",J936*(1+'INPUTS Y LISTAS'!$B$15),'Modelo Estadistico'!J936))</f>
        <v/>
      </c>
      <c r="AE936" s="15" t="str">
        <f>IF(K936="","",IF(Z936="SI",K936*(1+'INPUTS Y LISTAS'!$B$15),'Modelo Estadistico'!K936))</f>
        <v/>
      </c>
      <c r="AF936" s="15" t="str">
        <f>IF(L936="","",IF(Z936="SI",L936*(1+'INPUTS Y LISTAS'!$B$15),'Modelo Estadistico'!L936))</f>
        <v/>
      </c>
      <c r="AG936" s="15" t="str">
        <f>IF(M936="","",IF(Z936="SI",M936*(1+'INPUTS Y LISTAS'!$B$15),'Modelo Estadistico'!M936))</f>
        <v/>
      </c>
      <c r="AH936" s="15" t="str">
        <f>IF(N936="","",IF(Z936="SI",N936*(1+'INPUTS Y LISTAS'!$B$15),'Modelo Estadistico'!N936))</f>
        <v/>
      </c>
      <c r="AI936" s="15" t="str">
        <f>IF(O936="","",IF(Z936="SI",O936*(1+'INPUTS Y LISTAS'!$B$15),'Modelo Estadistico'!O936))</f>
        <v/>
      </c>
      <c r="AJ936" s="15" t="str">
        <f>IF(P936="","",IF(Z936="SI",P936*(1+'INPUTS Y LISTAS'!$B$15),'Modelo Estadistico'!P936))</f>
        <v/>
      </c>
      <c r="AK936" s="15" t="str">
        <f>IF(Q936="","",IF(Z936="SI",Q936*(1+'INPUTS Y LISTAS'!$B$15),'Modelo Estadistico'!Q936))</f>
        <v/>
      </c>
      <c r="AL936" s="15" t="str">
        <f>IF(R936="","",IF(Z936="SI",R936*(1+'INPUTS Y LISTAS'!$B$15),'Modelo Estadistico'!R936))</f>
        <v/>
      </c>
      <c r="AM936" s="15" t="str">
        <f>IF(S936="","",IF(Z936="SI",S936*(1+'INPUTS Y LISTAS'!$B$15),'Modelo Estadistico'!S936))</f>
        <v/>
      </c>
      <c r="AN936" s="15" t="str">
        <f>IF(T936="","",IF(Z936="SI",T936*(1+'INPUTS Y LISTAS'!$B$15),'Modelo Estadistico'!T936))</f>
        <v/>
      </c>
      <c r="AO936" s="15" t="str">
        <f>IF(U936="","",IF(Z936="SI",U936*(1+'INPUTS Y LISTAS'!$B$15),'Modelo Estadistico'!U936))</f>
        <v/>
      </c>
      <c r="AP936" s="15" t="str">
        <f>IF(V936="","",IF(Z936="SI",V936*(1+'INPUTS Y LISTAS'!$B$15),'Modelo Estadistico'!V936))</f>
        <v/>
      </c>
      <c r="AQ936" s="15" t="str">
        <f>IF(W936="","",IF(Z936="SI",W936*(1+'INPUTS Y LISTAS'!$B$15),'Modelo Estadistico'!W936))</f>
        <v/>
      </c>
      <c r="AR936" s="15" t="str">
        <f>IF(X936="","",IF(Z936="SI",X936*(1+'INPUTS Y LISTAS'!$B$15),'Modelo Estadistico'!X936))</f>
        <v/>
      </c>
      <c r="AS936" s="71"/>
      <c r="AT936" s="29" t="str">
        <f t="shared" si="866"/>
        <v/>
      </c>
      <c r="AU936" s="15" t="str">
        <f t="shared" si="867"/>
        <v/>
      </c>
      <c r="AV936" s="15" t="str">
        <f t="shared" si="868"/>
        <v/>
      </c>
      <c r="AW936" s="30" t="str">
        <f t="shared" si="869"/>
        <v/>
      </c>
      <c r="AX936" s="28" t="str">
        <f t="shared" si="902"/>
        <v/>
      </c>
      <c r="AY936" s="16" t="str">
        <f t="shared" si="874"/>
        <v/>
      </c>
      <c r="AZ936" s="16" t="str">
        <f t="shared" si="875"/>
        <v/>
      </c>
      <c r="BA936" s="16" t="str">
        <f t="shared" si="876"/>
        <v/>
      </c>
      <c r="BB936" s="16" t="str">
        <f t="shared" si="877"/>
        <v/>
      </c>
      <c r="BC936" s="16" t="str">
        <f t="shared" si="878"/>
        <v/>
      </c>
      <c r="BD936" s="16" t="str">
        <f t="shared" si="879"/>
        <v/>
      </c>
      <c r="BE936" s="16" t="str">
        <f t="shared" si="880"/>
        <v/>
      </c>
      <c r="BF936" s="16" t="str">
        <f t="shared" si="881"/>
        <v/>
      </c>
      <c r="BG936" s="16" t="str">
        <f t="shared" si="882"/>
        <v/>
      </c>
      <c r="BH936" s="16" t="str">
        <f t="shared" si="883"/>
        <v/>
      </c>
      <c r="BI936" s="16" t="str">
        <f t="shared" si="884"/>
        <v/>
      </c>
      <c r="BJ936" s="16" t="str">
        <f t="shared" si="885"/>
        <v/>
      </c>
      <c r="BK936" s="16" t="str">
        <f t="shared" si="886"/>
        <v/>
      </c>
      <c r="BL936" s="16" t="str">
        <f t="shared" si="887"/>
        <v/>
      </c>
      <c r="BM936" s="16"/>
      <c r="BN936" s="16" t="str">
        <f t="shared" si="888"/>
        <v/>
      </c>
      <c r="BO936" s="16" t="str">
        <f t="shared" si="889"/>
        <v/>
      </c>
      <c r="BP936" s="28" t="str">
        <f t="shared" si="890"/>
        <v/>
      </c>
      <c r="BQ936" s="16" t="str">
        <f t="shared" si="891"/>
        <v/>
      </c>
      <c r="BR936" s="16" t="str">
        <f t="shared" si="892"/>
        <v/>
      </c>
      <c r="BS936" s="16" t="str">
        <f t="shared" si="893"/>
        <v/>
      </c>
      <c r="BT936" s="16" t="str">
        <f t="shared" si="894"/>
        <v/>
      </c>
      <c r="BU936" s="16" t="str">
        <f t="shared" si="895"/>
        <v/>
      </c>
      <c r="BV936" s="16" t="str">
        <f t="shared" si="896"/>
        <v/>
      </c>
      <c r="BW936" s="16" t="str">
        <f t="shared" si="897"/>
        <v/>
      </c>
      <c r="BX936" s="16" t="str">
        <f t="shared" si="898"/>
        <v/>
      </c>
      <c r="BY936" s="16" t="str">
        <f t="shared" si="899"/>
        <v/>
      </c>
      <c r="BZ936" s="16" t="str">
        <f t="shared" si="918"/>
        <v/>
      </c>
      <c r="CA936" s="16" t="str">
        <f t="shared" si="918"/>
        <v/>
      </c>
      <c r="CB936" s="16" t="str">
        <f t="shared" si="918"/>
        <v/>
      </c>
      <c r="CC936" s="16" t="str">
        <f t="shared" si="918"/>
        <v/>
      </c>
      <c r="CD936" s="16" t="str">
        <f t="shared" si="918"/>
        <v/>
      </c>
      <c r="CE936" s="16" t="str">
        <f t="shared" si="918"/>
        <v/>
      </c>
      <c r="CF936" s="16" t="str">
        <f t="shared" si="918"/>
        <v/>
      </c>
      <c r="CG936" s="16" t="str">
        <f t="shared" si="918"/>
        <v/>
      </c>
      <c r="CH936" s="66" t="str">
        <f t="shared" si="901"/>
        <v/>
      </c>
      <c r="CI936" s="42" t="str">
        <f t="shared" si="913"/>
        <v/>
      </c>
      <c r="CJ936" s="42" t="str">
        <f t="shared" si="914"/>
        <v/>
      </c>
      <c r="CK936" s="42" t="str">
        <f t="shared" si="915"/>
        <v/>
      </c>
      <c r="CL936" s="42" t="str">
        <f t="shared" si="916"/>
        <v/>
      </c>
      <c r="CM936" s="42" t="str">
        <f t="shared" si="917"/>
        <v/>
      </c>
      <c r="CN936" s="65">
        <f t="shared" si="903"/>
        <v>0</v>
      </c>
      <c r="CO936" s="73"/>
      <c r="CP936" s="41">
        <f t="shared" si="870"/>
        <v>0</v>
      </c>
      <c r="CQ936" s="39">
        <f t="shared" si="871"/>
        <v>0</v>
      </c>
      <c r="CR936" s="40">
        <f t="shared" si="872"/>
        <v>0</v>
      </c>
      <c r="CS936" s="134">
        <f t="shared" si="873"/>
        <v>0</v>
      </c>
      <c r="CT936" s="17"/>
      <c r="CU936" s="129"/>
      <c r="CV936" s="130">
        <f t="shared" si="904"/>
        <v>0</v>
      </c>
      <c r="CW936" s="134">
        <f t="shared" si="905"/>
        <v>0</v>
      </c>
      <c r="CX936" s="131">
        <f>+IF($I$7="SI",'INPUTS Y LISTAS'!$B$31,0)</f>
        <v>0</v>
      </c>
      <c r="CY936" s="132"/>
      <c r="CZ936" s="130">
        <f t="shared" si="906"/>
        <v>0</v>
      </c>
      <c r="DA936" s="134">
        <f t="shared" si="907"/>
        <v>0</v>
      </c>
      <c r="DB936" s="131">
        <f>+IF($I$7="SI",'INPUTS Y LISTAS'!$B$32,0)</f>
        <v>0</v>
      </c>
      <c r="DC936" s="132"/>
      <c r="DD936" s="130">
        <f t="shared" si="908"/>
        <v>0</v>
      </c>
      <c r="DE936" s="134">
        <f t="shared" si="909"/>
        <v>0</v>
      </c>
      <c r="DF936" s="131">
        <f>+IF($I$7="SI",'INPUTS Y LISTAS'!$B$33,0)</f>
        <v>0</v>
      </c>
      <c r="DG936" s="132"/>
      <c r="DH936" s="130">
        <f t="shared" si="910"/>
        <v>0</v>
      </c>
      <c r="DI936" s="134">
        <f t="shared" si="911"/>
        <v>0</v>
      </c>
      <c r="DJ936" s="136">
        <f t="shared" si="912"/>
        <v>0</v>
      </c>
    </row>
    <row r="937" spans="3:114" ht="15.75" hidden="1" outlineLevel="2" x14ac:dyDescent="0.2">
      <c r="C937" s="14">
        <f t="shared" si="919"/>
        <v>923</v>
      </c>
      <c r="D937" s="72"/>
      <c r="E937" s="69">
        <v>1</v>
      </c>
      <c r="F937" s="69"/>
      <c r="G937" s="70"/>
      <c r="H937" s="70"/>
      <c r="I937" s="70"/>
      <c r="J937" s="70"/>
      <c r="K937" s="70"/>
      <c r="L937" s="70"/>
      <c r="M937" s="70"/>
      <c r="N937" s="70"/>
      <c r="O937" s="70"/>
      <c r="P937" s="70"/>
      <c r="Q937" s="70"/>
      <c r="R937" s="70"/>
      <c r="S937" s="70"/>
      <c r="T937" s="70"/>
      <c r="U937" s="70"/>
      <c r="V937" s="70"/>
      <c r="W937" s="70"/>
      <c r="X937" s="70"/>
      <c r="Y937" s="71"/>
      <c r="Z937" s="87" t="s">
        <v>16</v>
      </c>
      <c r="AA937" s="15" t="str">
        <f>IF(G937="","",IF(Z937="SI",G937*(1+'INPUTS Y LISTAS'!$B$15),'Modelo Estadistico'!G937))</f>
        <v/>
      </c>
      <c r="AB937" s="15" t="str">
        <f>IF(H937="","",IF(Z937="SI",H937*(1+'INPUTS Y LISTAS'!$B$15),'Modelo Estadistico'!H937))</f>
        <v/>
      </c>
      <c r="AC937" s="15" t="str">
        <f>IF(I937="","",IF(Z937="SI",I937*(1+'INPUTS Y LISTAS'!$B$15),'Modelo Estadistico'!I937))</f>
        <v/>
      </c>
      <c r="AD937" s="15" t="str">
        <f>IF(J937="","",IF(Z937="SI",J937*(1+'INPUTS Y LISTAS'!$B$15),'Modelo Estadistico'!J937))</f>
        <v/>
      </c>
      <c r="AE937" s="15" t="str">
        <f>IF(K937="","",IF(Z937="SI",K937*(1+'INPUTS Y LISTAS'!$B$15),'Modelo Estadistico'!K937))</f>
        <v/>
      </c>
      <c r="AF937" s="15" t="str">
        <f>IF(L937="","",IF(Z937="SI",L937*(1+'INPUTS Y LISTAS'!$B$15),'Modelo Estadistico'!L937))</f>
        <v/>
      </c>
      <c r="AG937" s="15" t="str">
        <f>IF(M937="","",IF(Z937="SI",M937*(1+'INPUTS Y LISTAS'!$B$15),'Modelo Estadistico'!M937))</f>
        <v/>
      </c>
      <c r="AH937" s="15" t="str">
        <f>IF(N937="","",IF(Z937="SI",N937*(1+'INPUTS Y LISTAS'!$B$15),'Modelo Estadistico'!N937))</f>
        <v/>
      </c>
      <c r="AI937" s="15" t="str">
        <f>IF(O937="","",IF(Z937="SI",O937*(1+'INPUTS Y LISTAS'!$B$15),'Modelo Estadistico'!O937))</f>
        <v/>
      </c>
      <c r="AJ937" s="15" t="str">
        <f>IF(P937="","",IF(Z937="SI",P937*(1+'INPUTS Y LISTAS'!$B$15),'Modelo Estadistico'!P937))</f>
        <v/>
      </c>
      <c r="AK937" s="15" t="str">
        <f>IF(Q937="","",IF(Z937="SI",Q937*(1+'INPUTS Y LISTAS'!$B$15),'Modelo Estadistico'!Q937))</f>
        <v/>
      </c>
      <c r="AL937" s="15" t="str">
        <f>IF(R937="","",IF(Z937="SI",R937*(1+'INPUTS Y LISTAS'!$B$15),'Modelo Estadistico'!R937))</f>
        <v/>
      </c>
      <c r="AM937" s="15" t="str">
        <f>IF(S937="","",IF(Z937="SI",S937*(1+'INPUTS Y LISTAS'!$B$15),'Modelo Estadistico'!S937))</f>
        <v/>
      </c>
      <c r="AN937" s="15" t="str">
        <f>IF(T937="","",IF(Z937="SI",T937*(1+'INPUTS Y LISTAS'!$B$15),'Modelo Estadistico'!T937))</f>
        <v/>
      </c>
      <c r="AO937" s="15" t="str">
        <f>IF(U937="","",IF(Z937="SI",U937*(1+'INPUTS Y LISTAS'!$B$15),'Modelo Estadistico'!U937))</f>
        <v/>
      </c>
      <c r="AP937" s="15" t="str">
        <f>IF(V937="","",IF(Z937="SI",V937*(1+'INPUTS Y LISTAS'!$B$15),'Modelo Estadistico'!V937))</f>
        <v/>
      </c>
      <c r="AQ937" s="15" t="str">
        <f>IF(W937="","",IF(Z937="SI",W937*(1+'INPUTS Y LISTAS'!$B$15),'Modelo Estadistico'!W937))</f>
        <v/>
      </c>
      <c r="AR937" s="15" t="str">
        <f>IF(X937="","",IF(Z937="SI",X937*(1+'INPUTS Y LISTAS'!$B$15),'Modelo Estadistico'!X937))</f>
        <v/>
      </c>
      <c r="AS937" s="71"/>
      <c r="AT937" s="29" t="str">
        <f t="shared" si="866"/>
        <v/>
      </c>
      <c r="AU937" s="15" t="str">
        <f t="shared" si="867"/>
        <v/>
      </c>
      <c r="AV937" s="15" t="str">
        <f t="shared" si="868"/>
        <v/>
      </c>
      <c r="AW937" s="30" t="str">
        <f t="shared" si="869"/>
        <v/>
      </c>
      <c r="AX937" s="28" t="str">
        <f t="shared" si="902"/>
        <v/>
      </c>
      <c r="AY937" s="16" t="str">
        <f t="shared" si="874"/>
        <v/>
      </c>
      <c r="AZ937" s="16" t="str">
        <f t="shared" si="875"/>
        <v/>
      </c>
      <c r="BA937" s="16" t="str">
        <f t="shared" si="876"/>
        <v/>
      </c>
      <c r="BB937" s="16" t="str">
        <f t="shared" si="877"/>
        <v/>
      </c>
      <c r="BC937" s="16" t="str">
        <f t="shared" si="878"/>
        <v/>
      </c>
      <c r="BD937" s="16" t="str">
        <f t="shared" si="879"/>
        <v/>
      </c>
      <c r="BE937" s="16" t="str">
        <f t="shared" si="880"/>
        <v/>
      </c>
      <c r="BF937" s="16" t="str">
        <f t="shared" si="881"/>
        <v/>
      </c>
      <c r="BG937" s="16" t="str">
        <f t="shared" si="882"/>
        <v/>
      </c>
      <c r="BH937" s="16" t="str">
        <f t="shared" si="883"/>
        <v/>
      </c>
      <c r="BI937" s="16" t="str">
        <f t="shared" si="884"/>
        <v/>
      </c>
      <c r="BJ937" s="16" t="str">
        <f t="shared" si="885"/>
        <v/>
      </c>
      <c r="BK937" s="16" t="str">
        <f t="shared" si="886"/>
        <v/>
      </c>
      <c r="BL937" s="16" t="str">
        <f t="shared" si="887"/>
        <v/>
      </c>
      <c r="BM937" s="16"/>
      <c r="BN937" s="16" t="str">
        <f t="shared" si="888"/>
        <v/>
      </c>
      <c r="BO937" s="16" t="str">
        <f t="shared" si="889"/>
        <v/>
      </c>
      <c r="BP937" s="28" t="str">
        <f t="shared" si="890"/>
        <v/>
      </c>
      <c r="BQ937" s="16" t="str">
        <f t="shared" si="891"/>
        <v/>
      </c>
      <c r="BR937" s="16" t="str">
        <f t="shared" si="892"/>
        <v/>
      </c>
      <c r="BS937" s="16" t="str">
        <f t="shared" si="893"/>
        <v/>
      </c>
      <c r="BT937" s="16" t="str">
        <f t="shared" si="894"/>
        <v/>
      </c>
      <c r="BU937" s="16" t="str">
        <f t="shared" si="895"/>
        <v/>
      </c>
      <c r="BV937" s="16" t="str">
        <f t="shared" si="896"/>
        <v/>
      </c>
      <c r="BW937" s="16" t="str">
        <f t="shared" si="897"/>
        <v/>
      </c>
      <c r="BX937" s="16" t="str">
        <f t="shared" si="898"/>
        <v/>
      </c>
      <c r="BY937" s="16" t="str">
        <f t="shared" si="899"/>
        <v/>
      </c>
      <c r="BZ937" s="16" t="str">
        <f t="shared" si="918"/>
        <v/>
      </c>
      <c r="CA937" s="16" t="str">
        <f t="shared" si="918"/>
        <v/>
      </c>
      <c r="CB937" s="16" t="str">
        <f t="shared" si="918"/>
        <v/>
      </c>
      <c r="CC937" s="16" t="str">
        <f t="shared" si="918"/>
        <v/>
      </c>
      <c r="CD937" s="16" t="str">
        <f t="shared" si="918"/>
        <v/>
      </c>
      <c r="CE937" s="16" t="str">
        <f t="shared" si="918"/>
        <v/>
      </c>
      <c r="CF937" s="16" t="str">
        <f t="shared" si="918"/>
        <v/>
      </c>
      <c r="CG937" s="16" t="str">
        <f t="shared" si="918"/>
        <v/>
      </c>
      <c r="CH937" s="66" t="str">
        <f t="shared" si="901"/>
        <v/>
      </c>
      <c r="CI937" s="42" t="str">
        <f t="shared" si="913"/>
        <v/>
      </c>
      <c r="CJ937" s="42" t="str">
        <f t="shared" si="914"/>
        <v/>
      </c>
      <c r="CK937" s="42" t="str">
        <f t="shared" si="915"/>
        <v/>
      </c>
      <c r="CL937" s="42" t="str">
        <f t="shared" si="916"/>
        <v/>
      </c>
      <c r="CM937" s="42" t="str">
        <f t="shared" si="917"/>
        <v/>
      </c>
      <c r="CN937" s="65">
        <f t="shared" si="903"/>
        <v>0</v>
      </c>
      <c r="CO937" s="73"/>
      <c r="CP937" s="41">
        <f t="shared" si="870"/>
        <v>0</v>
      </c>
      <c r="CQ937" s="39">
        <f t="shared" si="871"/>
        <v>0</v>
      </c>
      <c r="CR937" s="40">
        <f t="shared" si="872"/>
        <v>0</v>
      </c>
      <c r="CS937" s="134">
        <f t="shared" si="873"/>
        <v>0</v>
      </c>
      <c r="CT937" s="17"/>
      <c r="CU937" s="129"/>
      <c r="CV937" s="130">
        <f t="shared" si="904"/>
        <v>0</v>
      </c>
      <c r="CW937" s="134">
        <f t="shared" si="905"/>
        <v>0</v>
      </c>
      <c r="CX937" s="131">
        <f>+IF($I$7="SI",'INPUTS Y LISTAS'!$B$31,0)</f>
        <v>0</v>
      </c>
      <c r="CY937" s="132"/>
      <c r="CZ937" s="130">
        <f t="shared" si="906"/>
        <v>0</v>
      </c>
      <c r="DA937" s="134">
        <f t="shared" si="907"/>
        <v>0</v>
      </c>
      <c r="DB937" s="131">
        <f>+IF($I$7="SI",'INPUTS Y LISTAS'!$B$32,0)</f>
        <v>0</v>
      </c>
      <c r="DC937" s="132"/>
      <c r="DD937" s="130">
        <f t="shared" si="908"/>
        <v>0</v>
      </c>
      <c r="DE937" s="134">
        <f t="shared" si="909"/>
        <v>0</v>
      </c>
      <c r="DF937" s="131">
        <f>+IF($I$7="SI",'INPUTS Y LISTAS'!$B$33,0)</f>
        <v>0</v>
      </c>
      <c r="DG937" s="132"/>
      <c r="DH937" s="130">
        <f t="shared" si="910"/>
        <v>0</v>
      </c>
      <c r="DI937" s="134">
        <f t="shared" si="911"/>
        <v>0</v>
      </c>
      <c r="DJ937" s="136">
        <f t="shared" si="912"/>
        <v>0</v>
      </c>
    </row>
    <row r="938" spans="3:114" ht="15.75" hidden="1" outlineLevel="2" x14ac:dyDescent="0.2">
      <c r="C938" s="14">
        <f t="shared" si="919"/>
        <v>924</v>
      </c>
      <c r="D938" s="72"/>
      <c r="E938" s="69">
        <v>1</v>
      </c>
      <c r="F938" s="69"/>
      <c r="G938" s="70"/>
      <c r="H938" s="70"/>
      <c r="I938" s="70"/>
      <c r="J938" s="70"/>
      <c r="K938" s="70"/>
      <c r="L938" s="70"/>
      <c r="M938" s="70"/>
      <c r="N938" s="70"/>
      <c r="O938" s="70"/>
      <c r="P938" s="70"/>
      <c r="Q938" s="70"/>
      <c r="R938" s="70"/>
      <c r="S938" s="70"/>
      <c r="T938" s="70"/>
      <c r="U938" s="70"/>
      <c r="V938" s="70"/>
      <c r="W938" s="70"/>
      <c r="X938" s="70"/>
      <c r="Y938" s="71"/>
      <c r="Z938" s="87" t="s">
        <v>16</v>
      </c>
      <c r="AA938" s="15" t="str">
        <f>IF(G938="","",IF(Z938="SI",G938*(1+'INPUTS Y LISTAS'!$B$15),'Modelo Estadistico'!G938))</f>
        <v/>
      </c>
      <c r="AB938" s="15" t="str">
        <f>IF(H938="","",IF(Z938="SI",H938*(1+'INPUTS Y LISTAS'!$B$15),'Modelo Estadistico'!H938))</f>
        <v/>
      </c>
      <c r="AC938" s="15" t="str">
        <f>IF(I938="","",IF(Z938="SI",I938*(1+'INPUTS Y LISTAS'!$B$15),'Modelo Estadistico'!I938))</f>
        <v/>
      </c>
      <c r="AD938" s="15" t="str">
        <f>IF(J938="","",IF(Z938="SI",J938*(1+'INPUTS Y LISTAS'!$B$15),'Modelo Estadistico'!J938))</f>
        <v/>
      </c>
      <c r="AE938" s="15" t="str">
        <f>IF(K938="","",IF(Z938="SI",K938*(1+'INPUTS Y LISTAS'!$B$15),'Modelo Estadistico'!K938))</f>
        <v/>
      </c>
      <c r="AF938" s="15" t="str">
        <f>IF(L938="","",IF(Z938="SI",L938*(1+'INPUTS Y LISTAS'!$B$15),'Modelo Estadistico'!L938))</f>
        <v/>
      </c>
      <c r="AG938" s="15" t="str">
        <f>IF(M938="","",IF(Z938="SI",M938*(1+'INPUTS Y LISTAS'!$B$15),'Modelo Estadistico'!M938))</f>
        <v/>
      </c>
      <c r="AH938" s="15" t="str">
        <f>IF(N938="","",IF(Z938="SI",N938*(1+'INPUTS Y LISTAS'!$B$15),'Modelo Estadistico'!N938))</f>
        <v/>
      </c>
      <c r="AI938" s="15" t="str">
        <f>IF(O938="","",IF(Z938="SI",O938*(1+'INPUTS Y LISTAS'!$B$15),'Modelo Estadistico'!O938))</f>
        <v/>
      </c>
      <c r="AJ938" s="15" t="str">
        <f>IF(P938="","",IF(Z938="SI",P938*(1+'INPUTS Y LISTAS'!$B$15),'Modelo Estadistico'!P938))</f>
        <v/>
      </c>
      <c r="AK938" s="15" t="str">
        <f>IF(Q938="","",IF(Z938="SI",Q938*(1+'INPUTS Y LISTAS'!$B$15),'Modelo Estadistico'!Q938))</f>
        <v/>
      </c>
      <c r="AL938" s="15" t="str">
        <f>IF(R938="","",IF(Z938="SI",R938*(1+'INPUTS Y LISTAS'!$B$15),'Modelo Estadistico'!R938))</f>
        <v/>
      </c>
      <c r="AM938" s="15" t="str">
        <f>IF(S938="","",IF(Z938="SI",S938*(1+'INPUTS Y LISTAS'!$B$15),'Modelo Estadistico'!S938))</f>
        <v/>
      </c>
      <c r="AN938" s="15" t="str">
        <f>IF(T938="","",IF(Z938="SI",T938*(1+'INPUTS Y LISTAS'!$B$15),'Modelo Estadistico'!T938))</f>
        <v/>
      </c>
      <c r="AO938" s="15" t="str">
        <f>IF(U938="","",IF(Z938="SI",U938*(1+'INPUTS Y LISTAS'!$B$15),'Modelo Estadistico'!U938))</f>
        <v/>
      </c>
      <c r="AP938" s="15" t="str">
        <f>IF(V938="","",IF(Z938="SI",V938*(1+'INPUTS Y LISTAS'!$B$15),'Modelo Estadistico'!V938))</f>
        <v/>
      </c>
      <c r="AQ938" s="15" t="str">
        <f>IF(W938="","",IF(Z938="SI",W938*(1+'INPUTS Y LISTAS'!$B$15),'Modelo Estadistico'!W938))</f>
        <v/>
      </c>
      <c r="AR938" s="15" t="str">
        <f>IF(X938="","",IF(Z938="SI",X938*(1+'INPUTS Y LISTAS'!$B$15),'Modelo Estadistico'!X938))</f>
        <v/>
      </c>
      <c r="AS938" s="71"/>
      <c r="AT938" s="29" t="str">
        <f t="shared" si="866"/>
        <v/>
      </c>
      <c r="AU938" s="15" t="str">
        <f t="shared" si="867"/>
        <v/>
      </c>
      <c r="AV938" s="15" t="str">
        <f t="shared" si="868"/>
        <v/>
      </c>
      <c r="AW938" s="30" t="str">
        <f t="shared" si="869"/>
        <v/>
      </c>
      <c r="AX938" s="28" t="str">
        <f t="shared" si="902"/>
        <v/>
      </c>
      <c r="AY938" s="16" t="str">
        <f t="shared" si="874"/>
        <v/>
      </c>
      <c r="AZ938" s="16" t="str">
        <f t="shared" si="875"/>
        <v/>
      </c>
      <c r="BA938" s="16" t="str">
        <f t="shared" si="876"/>
        <v/>
      </c>
      <c r="BB938" s="16" t="str">
        <f t="shared" si="877"/>
        <v/>
      </c>
      <c r="BC938" s="16" t="str">
        <f t="shared" si="878"/>
        <v/>
      </c>
      <c r="BD938" s="16" t="str">
        <f t="shared" si="879"/>
        <v/>
      </c>
      <c r="BE938" s="16" t="str">
        <f t="shared" si="880"/>
        <v/>
      </c>
      <c r="BF938" s="16" t="str">
        <f t="shared" si="881"/>
        <v/>
      </c>
      <c r="BG938" s="16" t="str">
        <f t="shared" si="882"/>
        <v/>
      </c>
      <c r="BH938" s="16" t="str">
        <f t="shared" si="883"/>
        <v/>
      </c>
      <c r="BI938" s="16" t="str">
        <f t="shared" si="884"/>
        <v/>
      </c>
      <c r="BJ938" s="16" t="str">
        <f t="shared" si="885"/>
        <v/>
      </c>
      <c r="BK938" s="16" t="str">
        <f t="shared" si="886"/>
        <v/>
      </c>
      <c r="BL938" s="16" t="str">
        <f t="shared" si="887"/>
        <v/>
      </c>
      <c r="BM938" s="16"/>
      <c r="BN938" s="16" t="str">
        <f t="shared" si="888"/>
        <v/>
      </c>
      <c r="BO938" s="16" t="str">
        <f t="shared" si="889"/>
        <v/>
      </c>
      <c r="BP938" s="28" t="str">
        <f t="shared" si="890"/>
        <v/>
      </c>
      <c r="BQ938" s="16" t="str">
        <f t="shared" si="891"/>
        <v/>
      </c>
      <c r="BR938" s="16" t="str">
        <f t="shared" si="892"/>
        <v/>
      </c>
      <c r="BS938" s="16" t="str">
        <f t="shared" si="893"/>
        <v/>
      </c>
      <c r="BT938" s="16" t="str">
        <f t="shared" si="894"/>
        <v/>
      </c>
      <c r="BU938" s="16" t="str">
        <f t="shared" si="895"/>
        <v/>
      </c>
      <c r="BV938" s="16" t="str">
        <f t="shared" si="896"/>
        <v/>
      </c>
      <c r="BW938" s="16" t="str">
        <f t="shared" si="897"/>
        <v/>
      </c>
      <c r="BX938" s="16" t="str">
        <f t="shared" si="898"/>
        <v/>
      </c>
      <c r="BY938" s="16" t="str">
        <f t="shared" si="899"/>
        <v/>
      </c>
      <c r="BZ938" s="16" t="str">
        <f t="shared" si="918"/>
        <v/>
      </c>
      <c r="CA938" s="16" t="str">
        <f t="shared" si="918"/>
        <v/>
      </c>
      <c r="CB938" s="16" t="str">
        <f t="shared" si="918"/>
        <v/>
      </c>
      <c r="CC938" s="16" t="str">
        <f t="shared" si="918"/>
        <v/>
      </c>
      <c r="CD938" s="16" t="str">
        <f t="shared" si="918"/>
        <v/>
      </c>
      <c r="CE938" s="16" t="str">
        <f t="shared" si="918"/>
        <v/>
      </c>
      <c r="CF938" s="16" t="str">
        <f t="shared" si="918"/>
        <v/>
      </c>
      <c r="CG938" s="16" t="str">
        <f t="shared" si="918"/>
        <v/>
      </c>
      <c r="CH938" s="66" t="str">
        <f t="shared" si="901"/>
        <v/>
      </c>
      <c r="CI938" s="42" t="str">
        <f t="shared" si="913"/>
        <v/>
      </c>
      <c r="CJ938" s="42" t="str">
        <f t="shared" si="914"/>
        <v/>
      </c>
      <c r="CK938" s="42" t="str">
        <f t="shared" si="915"/>
        <v/>
      </c>
      <c r="CL938" s="42" t="str">
        <f t="shared" si="916"/>
        <v/>
      </c>
      <c r="CM938" s="42" t="str">
        <f t="shared" si="917"/>
        <v/>
      </c>
      <c r="CN938" s="65">
        <f t="shared" si="903"/>
        <v>0</v>
      </c>
      <c r="CO938" s="73"/>
      <c r="CP938" s="41">
        <f t="shared" si="870"/>
        <v>0</v>
      </c>
      <c r="CQ938" s="39">
        <f t="shared" si="871"/>
        <v>0</v>
      </c>
      <c r="CR938" s="40">
        <f t="shared" si="872"/>
        <v>0</v>
      </c>
      <c r="CS938" s="134">
        <f t="shared" si="873"/>
        <v>0</v>
      </c>
      <c r="CT938" s="17"/>
      <c r="CU938" s="129"/>
      <c r="CV938" s="130">
        <f t="shared" si="904"/>
        <v>0</v>
      </c>
      <c r="CW938" s="134">
        <f t="shared" si="905"/>
        <v>0</v>
      </c>
      <c r="CX938" s="131">
        <f>+IF($I$7="SI",'INPUTS Y LISTAS'!$B$31,0)</f>
        <v>0</v>
      </c>
      <c r="CY938" s="132"/>
      <c r="CZ938" s="130">
        <f t="shared" si="906"/>
        <v>0</v>
      </c>
      <c r="DA938" s="134">
        <f t="shared" si="907"/>
        <v>0</v>
      </c>
      <c r="DB938" s="131">
        <f>+IF($I$7="SI",'INPUTS Y LISTAS'!$B$32,0)</f>
        <v>0</v>
      </c>
      <c r="DC938" s="132"/>
      <c r="DD938" s="130">
        <f t="shared" si="908"/>
        <v>0</v>
      </c>
      <c r="DE938" s="134">
        <f t="shared" si="909"/>
        <v>0</v>
      </c>
      <c r="DF938" s="131">
        <f>+IF($I$7="SI",'INPUTS Y LISTAS'!$B$33,0)</f>
        <v>0</v>
      </c>
      <c r="DG938" s="132"/>
      <c r="DH938" s="130">
        <f t="shared" si="910"/>
        <v>0</v>
      </c>
      <c r="DI938" s="134">
        <f t="shared" si="911"/>
        <v>0</v>
      </c>
      <c r="DJ938" s="136">
        <f t="shared" si="912"/>
        <v>0</v>
      </c>
    </row>
    <row r="939" spans="3:114" ht="15.75" hidden="1" outlineLevel="2" x14ac:dyDescent="0.2">
      <c r="C939" s="14">
        <f t="shared" si="919"/>
        <v>925</v>
      </c>
      <c r="D939" s="72"/>
      <c r="E939" s="69">
        <v>1</v>
      </c>
      <c r="F939" s="69"/>
      <c r="G939" s="70"/>
      <c r="H939" s="70"/>
      <c r="I939" s="70"/>
      <c r="J939" s="70"/>
      <c r="K939" s="70"/>
      <c r="L939" s="70"/>
      <c r="M939" s="70"/>
      <c r="N939" s="70"/>
      <c r="O939" s="70"/>
      <c r="P939" s="70"/>
      <c r="Q939" s="70"/>
      <c r="R939" s="70"/>
      <c r="S939" s="70"/>
      <c r="T939" s="70"/>
      <c r="U939" s="70"/>
      <c r="V939" s="70"/>
      <c r="W939" s="70"/>
      <c r="X939" s="70"/>
      <c r="Y939" s="71"/>
      <c r="Z939" s="87" t="s">
        <v>16</v>
      </c>
      <c r="AA939" s="15" t="str">
        <f>IF(G939="","",IF(Z939="SI",G939*(1+'INPUTS Y LISTAS'!$B$15),'Modelo Estadistico'!G939))</f>
        <v/>
      </c>
      <c r="AB939" s="15" t="str">
        <f>IF(H939="","",IF(Z939="SI",H939*(1+'INPUTS Y LISTAS'!$B$15),'Modelo Estadistico'!H939))</f>
        <v/>
      </c>
      <c r="AC939" s="15" t="str">
        <f>IF(I939="","",IF(Z939="SI",I939*(1+'INPUTS Y LISTAS'!$B$15),'Modelo Estadistico'!I939))</f>
        <v/>
      </c>
      <c r="AD939" s="15" t="str">
        <f>IF(J939="","",IF(Z939="SI",J939*(1+'INPUTS Y LISTAS'!$B$15),'Modelo Estadistico'!J939))</f>
        <v/>
      </c>
      <c r="AE939" s="15" t="str">
        <f>IF(K939="","",IF(Z939="SI",K939*(1+'INPUTS Y LISTAS'!$B$15),'Modelo Estadistico'!K939))</f>
        <v/>
      </c>
      <c r="AF939" s="15" t="str">
        <f>IF(L939="","",IF(Z939="SI",L939*(1+'INPUTS Y LISTAS'!$B$15),'Modelo Estadistico'!L939))</f>
        <v/>
      </c>
      <c r="AG939" s="15" t="str">
        <f>IF(M939="","",IF(Z939="SI",M939*(1+'INPUTS Y LISTAS'!$B$15),'Modelo Estadistico'!M939))</f>
        <v/>
      </c>
      <c r="AH939" s="15" t="str">
        <f>IF(N939="","",IF(Z939="SI",N939*(1+'INPUTS Y LISTAS'!$B$15),'Modelo Estadistico'!N939))</f>
        <v/>
      </c>
      <c r="AI939" s="15" t="str">
        <f>IF(O939="","",IF(Z939="SI",O939*(1+'INPUTS Y LISTAS'!$B$15),'Modelo Estadistico'!O939))</f>
        <v/>
      </c>
      <c r="AJ939" s="15" t="str">
        <f>IF(P939="","",IF(Z939="SI",P939*(1+'INPUTS Y LISTAS'!$B$15),'Modelo Estadistico'!P939))</f>
        <v/>
      </c>
      <c r="AK939" s="15" t="str">
        <f>IF(Q939="","",IF(Z939="SI",Q939*(1+'INPUTS Y LISTAS'!$B$15),'Modelo Estadistico'!Q939))</f>
        <v/>
      </c>
      <c r="AL939" s="15" t="str">
        <f>IF(R939="","",IF(Z939="SI",R939*(1+'INPUTS Y LISTAS'!$B$15),'Modelo Estadistico'!R939))</f>
        <v/>
      </c>
      <c r="AM939" s="15" t="str">
        <f>IF(S939="","",IF(Z939="SI",S939*(1+'INPUTS Y LISTAS'!$B$15),'Modelo Estadistico'!S939))</f>
        <v/>
      </c>
      <c r="AN939" s="15" t="str">
        <f>IF(T939="","",IF(Z939="SI",T939*(1+'INPUTS Y LISTAS'!$B$15),'Modelo Estadistico'!T939))</f>
        <v/>
      </c>
      <c r="AO939" s="15" t="str">
        <f>IF(U939="","",IF(Z939="SI",U939*(1+'INPUTS Y LISTAS'!$B$15),'Modelo Estadistico'!U939))</f>
        <v/>
      </c>
      <c r="AP939" s="15" t="str">
        <f>IF(V939="","",IF(Z939="SI",V939*(1+'INPUTS Y LISTAS'!$B$15),'Modelo Estadistico'!V939))</f>
        <v/>
      </c>
      <c r="AQ939" s="15" t="str">
        <f>IF(W939="","",IF(Z939="SI",W939*(1+'INPUTS Y LISTAS'!$B$15),'Modelo Estadistico'!W939))</f>
        <v/>
      </c>
      <c r="AR939" s="15" t="str">
        <f>IF(X939="","",IF(Z939="SI",X939*(1+'INPUTS Y LISTAS'!$B$15),'Modelo Estadistico'!X939))</f>
        <v/>
      </c>
      <c r="AS939" s="71"/>
      <c r="AT939" s="29" t="str">
        <f t="shared" si="866"/>
        <v/>
      </c>
      <c r="AU939" s="15" t="str">
        <f t="shared" si="867"/>
        <v/>
      </c>
      <c r="AV939" s="15" t="str">
        <f t="shared" si="868"/>
        <v/>
      </c>
      <c r="AW939" s="30" t="str">
        <f t="shared" si="869"/>
        <v/>
      </c>
      <c r="AX939" s="28" t="str">
        <f t="shared" si="902"/>
        <v/>
      </c>
      <c r="AY939" s="16" t="str">
        <f t="shared" si="874"/>
        <v/>
      </c>
      <c r="AZ939" s="16" t="str">
        <f t="shared" si="875"/>
        <v/>
      </c>
      <c r="BA939" s="16" t="str">
        <f t="shared" si="876"/>
        <v/>
      </c>
      <c r="BB939" s="16" t="str">
        <f t="shared" si="877"/>
        <v/>
      </c>
      <c r="BC939" s="16" t="str">
        <f t="shared" si="878"/>
        <v/>
      </c>
      <c r="BD939" s="16" t="str">
        <f t="shared" si="879"/>
        <v/>
      </c>
      <c r="BE939" s="16" t="str">
        <f t="shared" si="880"/>
        <v/>
      </c>
      <c r="BF939" s="16" t="str">
        <f t="shared" si="881"/>
        <v/>
      </c>
      <c r="BG939" s="16" t="str">
        <f t="shared" si="882"/>
        <v/>
      </c>
      <c r="BH939" s="16" t="str">
        <f t="shared" si="883"/>
        <v/>
      </c>
      <c r="BI939" s="16" t="str">
        <f t="shared" si="884"/>
        <v/>
      </c>
      <c r="BJ939" s="16" t="str">
        <f t="shared" si="885"/>
        <v/>
      </c>
      <c r="BK939" s="16" t="str">
        <f t="shared" si="886"/>
        <v/>
      </c>
      <c r="BL939" s="16" t="str">
        <f t="shared" si="887"/>
        <v/>
      </c>
      <c r="BM939" s="16"/>
      <c r="BN939" s="16" t="str">
        <f t="shared" si="888"/>
        <v/>
      </c>
      <c r="BO939" s="16" t="str">
        <f t="shared" si="889"/>
        <v/>
      </c>
      <c r="BP939" s="28" t="str">
        <f t="shared" si="890"/>
        <v/>
      </c>
      <c r="BQ939" s="16" t="str">
        <f t="shared" si="891"/>
        <v/>
      </c>
      <c r="BR939" s="16" t="str">
        <f t="shared" si="892"/>
        <v/>
      </c>
      <c r="BS939" s="16" t="str">
        <f t="shared" si="893"/>
        <v/>
      </c>
      <c r="BT939" s="16" t="str">
        <f t="shared" si="894"/>
        <v/>
      </c>
      <c r="BU939" s="16" t="str">
        <f t="shared" si="895"/>
        <v/>
      </c>
      <c r="BV939" s="16" t="str">
        <f t="shared" si="896"/>
        <v/>
      </c>
      <c r="BW939" s="16" t="str">
        <f t="shared" si="897"/>
        <v/>
      </c>
      <c r="BX939" s="16" t="str">
        <f t="shared" si="898"/>
        <v/>
      </c>
      <c r="BY939" s="16" t="str">
        <f t="shared" si="899"/>
        <v/>
      </c>
      <c r="BZ939" s="16" t="str">
        <f t="shared" si="918"/>
        <v/>
      </c>
      <c r="CA939" s="16" t="str">
        <f t="shared" si="918"/>
        <v/>
      </c>
      <c r="CB939" s="16" t="str">
        <f t="shared" si="918"/>
        <v/>
      </c>
      <c r="CC939" s="16" t="str">
        <f t="shared" si="918"/>
        <v/>
      </c>
      <c r="CD939" s="16" t="str">
        <f t="shared" si="918"/>
        <v/>
      </c>
      <c r="CE939" s="16" t="str">
        <f t="shared" si="918"/>
        <v/>
      </c>
      <c r="CF939" s="16" t="str">
        <f t="shared" si="918"/>
        <v/>
      </c>
      <c r="CG939" s="16" t="str">
        <f t="shared" si="918"/>
        <v/>
      </c>
      <c r="CH939" s="66" t="str">
        <f t="shared" si="901"/>
        <v/>
      </c>
      <c r="CI939" s="42" t="str">
        <f t="shared" si="913"/>
        <v/>
      </c>
      <c r="CJ939" s="42" t="str">
        <f t="shared" si="914"/>
        <v/>
      </c>
      <c r="CK939" s="42" t="str">
        <f t="shared" si="915"/>
        <v/>
      </c>
      <c r="CL939" s="42" t="str">
        <f t="shared" si="916"/>
        <v/>
      </c>
      <c r="CM939" s="42" t="str">
        <f t="shared" si="917"/>
        <v/>
      </c>
      <c r="CN939" s="65">
        <f t="shared" si="903"/>
        <v>0</v>
      </c>
      <c r="CO939" s="73"/>
      <c r="CP939" s="41">
        <f t="shared" si="870"/>
        <v>0</v>
      </c>
      <c r="CQ939" s="39">
        <f t="shared" si="871"/>
        <v>0</v>
      </c>
      <c r="CR939" s="40">
        <f t="shared" si="872"/>
        <v>0</v>
      </c>
      <c r="CS939" s="134">
        <f t="shared" si="873"/>
        <v>0</v>
      </c>
      <c r="CT939" s="17"/>
      <c r="CU939" s="129"/>
      <c r="CV939" s="130">
        <f t="shared" si="904"/>
        <v>0</v>
      </c>
      <c r="CW939" s="134">
        <f t="shared" si="905"/>
        <v>0</v>
      </c>
      <c r="CX939" s="131">
        <f>+IF($I$7="SI",'INPUTS Y LISTAS'!$B$31,0)</f>
        <v>0</v>
      </c>
      <c r="CY939" s="132"/>
      <c r="CZ939" s="130">
        <f t="shared" si="906"/>
        <v>0</v>
      </c>
      <c r="DA939" s="134">
        <f t="shared" si="907"/>
        <v>0</v>
      </c>
      <c r="DB939" s="131">
        <f>+IF($I$7="SI",'INPUTS Y LISTAS'!$B$32,0)</f>
        <v>0</v>
      </c>
      <c r="DC939" s="132"/>
      <c r="DD939" s="130">
        <f t="shared" si="908"/>
        <v>0</v>
      </c>
      <c r="DE939" s="134">
        <f t="shared" si="909"/>
        <v>0</v>
      </c>
      <c r="DF939" s="131">
        <f>+IF($I$7="SI",'INPUTS Y LISTAS'!$B$33,0)</f>
        <v>0</v>
      </c>
      <c r="DG939" s="132"/>
      <c r="DH939" s="130">
        <f t="shared" si="910"/>
        <v>0</v>
      </c>
      <c r="DI939" s="134">
        <f t="shared" si="911"/>
        <v>0</v>
      </c>
      <c r="DJ939" s="136">
        <f t="shared" si="912"/>
        <v>0</v>
      </c>
    </row>
    <row r="940" spans="3:114" ht="15.75" hidden="1" outlineLevel="2" x14ac:dyDescent="0.2">
      <c r="C940" s="14">
        <f t="shared" si="919"/>
        <v>926</v>
      </c>
      <c r="D940" s="72"/>
      <c r="E940" s="69">
        <v>1</v>
      </c>
      <c r="F940" s="69"/>
      <c r="G940" s="70"/>
      <c r="H940" s="70"/>
      <c r="I940" s="70"/>
      <c r="J940" s="70"/>
      <c r="K940" s="70"/>
      <c r="L940" s="70"/>
      <c r="M940" s="70"/>
      <c r="N940" s="70"/>
      <c r="O940" s="70"/>
      <c r="P940" s="70"/>
      <c r="Q940" s="70"/>
      <c r="R940" s="70"/>
      <c r="S940" s="70"/>
      <c r="T940" s="70"/>
      <c r="U940" s="70"/>
      <c r="V940" s="70"/>
      <c r="W940" s="70"/>
      <c r="X940" s="70"/>
      <c r="Y940" s="71"/>
      <c r="Z940" s="87" t="s">
        <v>16</v>
      </c>
      <c r="AA940" s="15" t="str">
        <f>IF(G940="","",IF(Z940="SI",G940*(1+'INPUTS Y LISTAS'!$B$15),'Modelo Estadistico'!G940))</f>
        <v/>
      </c>
      <c r="AB940" s="15" t="str">
        <f>IF(H940="","",IF(Z940="SI",H940*(1+'INPUTS Y LISTAS'!$B$15),'Modelo Estadistico'!H940))</f>
        <v/>
      </c>
      <c r="AC940" s="15" t="str">
        <f>IF(I940="","",IF(Z940="SI",I940*(1+'INPUTS Y LISTAS'!$B$15),'Modelo Estadistico'!I940))</f>
        <v/>
      </c>
      <c r="AD940" s="15" t="str">
        <f>IF(J940="","",IF(Z940="SI",J940*(1+'INPUTS Y LISTAS'!$B$15),'Modelo Estadistico'!J940))</f>
        <v/>
      </c>
      <c r="AE940" s="15" t="str">
        <f>IF(K940="","",IF(Z940="SI",K940*(1+'INPUTS Y LISTAS'!$B$15),'Modelo Estadistico'!K940))</f>
        <v/>
      </c>
      <c r="AF940" s="15" t="str">
        <f>IF(L940="","",IF(Z940="SI",L940*(1+'INPUTS Y LISTAS'!$B$15),'Modelo Estadistico'!L940))</f>
        <v/>
      </c>
      <c r="AG940" s="15" t="str">
        <f>IF(M940="","",IF(Z940="SI",M940*(1+'INPUTS Y LISTAS'!$B$15),'Modelo Estadistico'!M940))</f>
        <v/>
      </c>
      <c r="AH940" s="15" t="str">
        <f>IF(N940="","",IF(Z940="SI",N940*(1+'INPUTS Y LISTAS'!$B$15),'Modelo Estadistico'!N940))</f>
        <v/>
      </c>
      <c r="AI940" s="15" t="str">
        <f>IF(O940="","",IF(Z940="SI",O940*(1+'INPUTS Y LISTAS'!$B$15),'Modelo Estadistico'!O940))</f>
        <v/>
      </c>
      <c r="AJ940" s="15" t="str">
        <f>IF(P940="","",IF(Z940="SI",P940*(1+'INPUTS Y LISTAS'!$B$15),'Modelo Estadistico'!P940))</f>
        <v/>
      </c>
      <c r="AK940" s="15" t="str">
        <f>IF(Q940="","",IF(Z940="SI",Q940*(1+'INPUTS Y LISTAS'!$B$15),'Modelo Estadistico'!Q940))</f>
        <v/>
      </c>
      <c r="AL940" s="15" t="str">
        <f>IF(R940="","",IF(Z940="SI",R940*(1+'INPUTS Y LISTAS'!$B$15),'Modelo Estadistico'!R940))</f>
        <v/>
      </c>
      <c r="AM940" s="15" t="str">
        <f>IF(S940="","",IF(Z940="SI",S940*(1+'INPUTS Y LISTAS'!$B$15),'Modelo Estadistico'!S940))</f>
        <v/>
      </c>
      <c r="AN940" s="15" t="str">
        <f>IF(T940="","",IF(Z940="SI",T940*(1+'INPUTS Y LISTAS'!$B$15),'Modelo Estadistico'!T940))</f>
        <v/>
      </c>
      <c r="AO940" s="15" t="str">
        <f>IF(U940="","",IF(Z940="SI",U940*(1+'INPUTS Y LISTAS'!$B$15),'Modelo Estadistico'!U940))</f>
        <v/>
      </c>
      <c r="AP940" s="15" t="str">
        <f>IF(V940="","",IF(Z940="SI",V940*(1+'INPUTS Y LISTAS'!$B$15),'Modelo Estadistico'!V940))</f>
        <v/>
      </c>
      <c r="AQ940" s="15" t="str">
        <f>IF(W940="","",IF(Z940="SI",W940*(1+'INPUTS Y LISTAS'!$B$15),'Modelo Estadistico'!W940))</f>
        <v/>
      </c>
      <c r="AR940" s="15" t="str">
        <f>IF(X940="","",IF(Z940="SI",X940*(1+'INPUTS Y LISTAS'!$B$15),'Modelo Estadistico'!X940))</f>
        <v/>
      </c>
      <c r="AS940" s="71"/>
      <c r="AT940" s="29" t="str">
        <f t="shared" si="866"/>
        <v/>
      </c>
      <c r="AU940" s="15" t="str">
        <f t="shared" si="867"/>
        <v/>
      </c>
      <c r="AV940" s="15" t="str">
        <f t="shared" si="868"/>
        <v/>
      </c>
      <c r="AW940" s="30" t="str">
        <f t="shared" si="869"/>
        <v/>
      </c>
      <c r="AX940" s="28" t="str">
        <f t="shared" si="902"/>
        <v/>
      </c>
      <c r="AY940" s="16" t="str">
        <f t="shared" si="874"/>
        <v/>
      </c>
      <c r="AZ940" s="16" t="str">
        <f t="shared" si="875"/>
        <v/>
      </c>
      <c r="BA940" s="16" t="str">
        <f t="shared" si="876"/>
        <v/>
      </c>
      <c r="BB940" s="16" t="str">
        <f t="shared" si="877"/>
        <v/>
      </c>
      <c r="BC940" s="16" t="str">
        <f t="shared" si="878"/>
        <v/>
      </c>
      <c r="BD940" s="16" t="str">
        <f t="shared" si="879"/>
        <v/>
      </c>
      <c r="BE940" s="16" t="str">
        <f t="shared" si="880"/>
        <v/>
      </c>
      <c r="BF940" s="16" t="str">
        <f t="shared" si="881"/>
        <v/>
      </c>
      <c r="BG940" s="16" t="str">
        <f t="shared" si="882"/>
        <v/>
      </c>
      <c r="BH940" s="16" t="str">
        <f t="shared" si="883"/>
        <v/>
      </c>
      <c r="BI940" s="16" t="str">
        <f t="shared" si="884"/>
        <v/>
      </c>
      <c r="BJ940" s="16" t="str">
        <f t="shared" si="885"/>
        <v/>
      </c>
      <c r="BK940" s="16" t="str">
        <f t="shared" si="886"/>
        <v/>
      </c>
      <c r="BL940" s="16" t="str">
        <f t="shared" si="887"/>
        <v/>
      </c>
      <c r="BM940" s="16"/>
      <c r="BN940" s="16" t="str">
        <f t="shared" si="888"/>
        <v/>
      </c>
      <c r="BO940" s="16" t="str">
        <f t="shared" si="889"/>
        <v/>
      </c>
      <c r="BP940" s="28" t="str">
        <f t="shared" si="890"/>
        <v/>
      </c>
      <c r="BQ940" s="16" t="str">
        <f t="shared" si="891"/>
        <v/>
      </c>
      <c r="BR940" s="16" t="str">
        <f t="shared" si="892"/>
        <v/>
      </c>
      <c r="BS940" s="16" t="str">
        <f t="shared" si="893"/>
        <v/>
      </c>
      <c r="BT940" s="16" t="str">
        <f t="shared" si="894"/>
        <v/>
      </c>
      <c r="BU940" s="16" t="str">
        <f t="shared" si="895"/>
        <v/>
      </c>
      <c r="BV940" s="16" t="str">
        <f t="shared" si="896"/>
        <v/>
      </c>
      <c r="BW940" s="16" t="str">
        <f t="shared" si="897"/>
        <v/>
      </c>
      <c r="BX940" s="16" t="str">
        <f t="shared" si="898"/>
        <v/>
      </c>
      <c r="BY940" s="16" t="str">
        <f t="shared" si="899"/>
        <v/>
      </c>
      <c r="BZ940" s="16" t="str">
        <f t="shared" si="918"/>
        <v/>
      </c>
      <c r="CA940" s="16" t="str">
        <f t="shared" si="918"/>
        <v/>
      </c>
      <c r="CB940" s="16" t="str">
        <f t="shared" si="918"/>
        <v/>
      </c>
      <c r="CC940" s="16" t="str">
        <f t="shared" si="918"/>
        <v/>
      </c>
      <c r="CD940" s="16" t="str">
        <f t="shared" si="918"/>
        <v/>
      </c>
      <c r="CE940" s="16" t="str">
        <f t="shared" si="918"/>
        <v/>
      </c>
      <c r="CF940" s="16" t="str">
        <f t="shared" si="918"/>
        <v/>
      </c>
      <c r="CG940" s="16" t="str">
        <f t="shared" si="918"/>
        <v/>
      </c>
      <c r="CH940" s="66" t="str">
        <f t="shared" si="901"/>
        <v/>
      </c>
      <c r="CI940" s="42" t="str">
        <f t="shared" si="913"/>
        <v/>
      </c>
      <c r="CJ940" s="42" t="str">
        <f t="shared" si="914"/>
        <v/>
      </c>
      <c r="CK940" s="42" t="str">
        <f t="shared" si="915"/>
        <v/>
      </c>
      <c r="CL940" s="42" t="str">
        <f t="shared" si="916"/>
        <v/>
      </c>
      <c r="CM940" s="42" t="str">
        <f t="shared" si="917"/>
        <v/>
      </c>
      <c r="CN940" s="65">
        <f t="shared" si="903"/>
        <v>0</v>
      </c>
      <c r="CO940" s="73"/>
      <c r="CP940" s="41">
        <f t="shared" si="870"/>
        <v>0</v>
      </c>
      <c r="CQ940" s="39">
        <f t="shared" si="871"/>
        <v>0</v>
      </c>
      <c r="CR940" s="40">
        <f t="shared" si="872"/>
        <v>0</v>
      </c>
      <c r="CS940" s="134">
        <f t="shared" si="873"/>
        <v>0</v>
      </c>
      <c r="CT940" s="17"/>
      <c r="CU940" s="129"/>
      <c r="CV940" s="130">
        <f t="shared" si="904"/>
        <v>0</v>
      </c>
      <c r="CW940" s="134">
        <f t="shared" si="905"/>
        <v>0</v>
      </c>
      <c r="CX940" s="131">
        <f>+IF($I$7="SI",'INPUTS Y LISTAS'!$B$31,0)</f>
        <v>0</v>
      </c>
      <c r="CY940" s="132"/>
      <c r="CZ940" s="130">
        <f t="shared" si="906"/>
        <v>0</v>
      </c>
      <c r="DA940" s="134">
        <f t="shared" si="907"/>
        <v>0</v>
      </c>
      <c r="DB940" s="131">
        <f>+IF($I$7="SI",'INPUTS Y LISTAS'!$B$32,0)</f>
        <v>0</v>
      </c>
      <c r="DC940" s="132"/>
      <c r="DD940" s="130">
        <f t="shared" si="908"/>
        <v>0</v>
      </c>
      <c r="DE940" s="134">
        <f t="shared" si="909"/>
        <v>0</v>
      </c>
      <c r="DF940" s="131">
        <f>+IF($I$7="SI",'INPUTS Y LISTAS'!$B$33,0)</f>
        <v>0</v>
      </c>
      <c r="DG940" s="132"/>
      <c r="DH940" s="130">
        <f t="shared" si="910"/>
        <v>0</v>
      </c>
      <c r="DI940" s="134">
        <f t="shared" si="911"/>
        <v>0</v>
      </c>
      <c r="DJ940" s="136">
        <f t="shared" si="912"/>
        <v>0</v>
      </c>
    </row>
    <row r="941" spans="3:114" ht="15.75" hidden="1" outlineLevel="2" x14ac:dyDescent="0.2">
      <c r="C941" s="14">
        <f t="shared" si="919"/>
        <v>927</v>
      </c>
      <c r="D941" s="72"/>
      <c r="E941" s="69">
        <v>1</v>
      </c>
      <c r="F941" s="69"/>
      <c r="G941" s="70"/>
      <c r="H941" s="70"/>
      <c r="I941" s="70"/>
      <c r="J941" s="70"/>
      <c r="K941" s="70"/>
      <c r="L941" s="70"/>
      <c r="M941" s="70"/>
      <c r="N941" s="70"/>
      <c r="O941" s="70"/>
      <c r="P941" s="70"/>
      <c r="Q941" s="70"/>
      <c r="R941" s="70"/>
      <c r="S941" s="70"/>
      <c r="T941" s="70"/>
      <c r="U941" s="70"/>
      <c r="V941" s="70"/>
      <c r="W941" s="70"/>
      <c r="X941" s="70"/>
      <c r="Y941" s="71"/>
      <c r="Z941" s="87" t="s">
        <v>16</v>
      </c>
      <c r="AA941" s="15" t="str">
        <f>IF(G941="","",IF(Z941="SI",G941*(1+'INPUTS Y LISTAS'!$B$15),'Modelo Estadistico'!G941))</f>
        <v/>
      </c>
      <c r="AB941" s="15" t="str">
        <f>IF(H941="","",IF(Z941="SI",H941*(1+'INPUTS Y LISTAS'!$B$15),'Modelo Estadistico'!H941))</f>
        <v/>
      </c>
      <c r="AC941" s="15" t="str">
        <f>IF(I941="","",IF(Z941="SI",I941*(1+'INPUTS Y LISTAS'!$B$15),'Modelo Estadistico'!I941))</f>
        <v/>
      </c>
      <c r="AD941" s="15" t="str">
        <f>IF(J941="","",IF(Z941="SI",J941*(1+'INPUTS Y LISTAS'!$B$15),'Modelo Estadistico'!J941))</f>
        <v/>
      </c>
      <c r="AE941" s="15" t="str">
        <f>IF(K941="","",IF(Z941="SI",K941*(1+'INPUTS Y LISTAS'!$B$15),'Modelo Estadistico'!K941))</f>
        <v/>
      </c>
      <c r="AF941" s="15" t="str">
        <f>IF(L941="","",IF(Z941="SI",L941*(1+'INPUTS Y LISTAS'!$B$15),'Modelo Estadistico'!L941))</f>
        <v/>
      </c>
      <c r="AG941" s="15" t="str">
        <f>IF(M941="","",IF(Z941="SI",M941*(1+'INPUTS Y LISTAS'!$B$15),'Modelo Estadistico'!M941))</f>
        <v/>
      </c>
      <c r="AH941" s="15" t="str">
        <f>IF(N941="","",IF(Z941="SI",N941*(1+'INPUTS Y LISTAS'!$B$15),'Modelo Estadistico'!N941))</f>
        <v/>
      </c>
      <c r="AI941" s="15" t="str">
        <f>IF(O941="","",IF(Z941="SI",O941*(1+'INPUTS Y LISTAS'!$B$15),'Modelo Estadistico'!O941))</f>
        <v/>
      </c>
      <c r="AJ941" s="15" t="str">
        <f>IF(P941="","",IF(Z941="SI",P941*(1+'INPUTS Y LISTAS'!$B$15),'Modelo Estadistico'!P941))</f>
        <v/>
      </c>
      <c r="AK941" s="15" t="str">
        <f>IF(Q941="","",IF(Z941="SI",Q941*(1+'INPUTS Y LISTAS'!$B$15),'Modelo Estadistico'!Q941))</f>
        <v/>
      </c>
      <c r="AL941" s="15" t="str">
        <f>IF(R941="","",IF(Z941="SI",R941*(1+'INPUTS Y LISTAS'!$B$15),'Modelo Estadistico'!R941))</f>
        <v/>
      </c>
      <c r="AM941" s="15" t="str">
        <f>IF(S941="","",IF(Z941="SI",S941*(1+'INPUTS Y LISTAS'!$B$15),'Modelo Estadistico'!S941))</f>
        <v/>
      </c>
      <c r="AN941" s="15" t="str">
        <f>IF(T941="","",IF(Z941="SI",T941*(1+'INPUTS Y LISTAS'!$B$15),'Modelo Estadistico'!T941))</f>
        <v/>
      </c>
      <c r="AO941" s="15" t="str">
        <f>IF(U941="","",IF(Z941="SI",U941*(1+'INPUTS Y LISTAS'!$B$15),'Modelo Estadistico'!U941))</f>
        <v/>
      </c>
      <c r="AP941" s="15" t="str">
        <f>IF(V941="","",IF(Z941="SI",V941*(1+'INPUTS Y LISTAS'!$B$15),'Modelo Estadistico'!V941))</f>
        <v/>
      </c>
      <c r="AQ941" s="15" t="str">
        <f>IF(W941="","",IF(Z941="SI",W941*(1+'INPUTS Y LISTAS'!$B$15),'Modelo Estadistico'!W941))</f>
        <v/>
      </c>
      <c r="AR941" s="15" t="str">
        <f>IF(X941="","",IF(Z941="SI",X941*(1+'INPUTS Y LISTAS'!$B$15),'Modelo Estadistico'!X941))</f>
        <v/>
      </c>
      <c r="AS941" s="71"/>
      <c r="AT941" s="29" t="str">
        <f t="shared" si="866"/>
        <v/>
      </c>
      <c r="AU941" s="15" t="str">
        <f t="shared" si="867"/>
        <v/>
      </c>
      <c r="AV941" s="15" t="str">
        <f t="shared" si="868"/>
        <v/>
      </c>
      <c r="AW941" s="30" t="str">
        <f t="shared" si="869"/>
        <v/>
      </c>
      <c r="AX941" s="28" t="str">
        <f t="shared" si="902"/>
        <v/>
      </c>
      <c r="AY941" s="16" t="str">
        <f t="shared" si="874"/>
        <v/>
      </c>
      <c r="AZ941" s="16" t="str">
        <f t="shared" si="875"/>
        <v/>
      </c>
      <c r="BA941" s="16" t="str">
        <f t="shared" si="876"/>
        <v/>
      </c>
      <c r="BB941" s="16" t="str">
        <f t="shared" si="877"/>
        <v/>
      </c>
      <c r="BC941" s="16" t="str">
        <f t="shared" si="878"/>
        <v/>
      </c>
      <c r="BD941" s="16" t="str">
        <f t="shared" si="879"/>
        <v/>
      </c>
      <c r="BE941" s="16" t="str">
        <f t="shared" si="880"/>
        <v/>
      </c>
      <c r="BF941" s="16" t="str">
        <f t="shared" si="881"/>
        <v/>
      </c>
      <c r="BG941" s="16" t="str">
        <f t="shared" si="882"/>
        <v/>
      </c>
      <c r="BH941" s="16" t="str">
        <f t="shared" si="883"/>
        <v/>
      </c>
      <c r="BI941" s="16" t="str">
        <f t="shared" si="884"/>
        <v/>
      </c>
      <c r="BJ941" s="16" t="str">
        <f t="shared" si="885"/>
        <v/>
      </c>
      <c r="BK941" s="16" t="str">
        <f t="shared" si="886"/>
        <v/>
      </c>
      <c r="BL941" s="16" t="str">
        <f t="shared" si="887"/>
        <v/>
      </c>
      <c r="BM941" s="16"/>
      <c r="BN941" s="16" t="str">
        <f t="shared" si="888"/>
        <v/>
      </c>
      <c r="BO941" s="16" t="str">
        <f t="shared" si="889"/>
        <v/>
      </c>
      <c r="BP941" s="28" t="str">
        <f t="shared" si="890"/>
        <v/>
      </c>
      <c r="BQ941" s="16" t="str">
        <f t="shared" si="891"/>
        <v/>
      </c>
      <c r="BR941" s="16" t="str">
        <f t="shared" si="892"/>
        <v/>
      </c>
      <c r="BS941" s="16" t="str">
        <f t="shared" si="893"/>
        <v/>
      </c>
      <c r="BT941" s="16" t="str">
        <f t="shared" si="894"/>
        <v/>
      </c>
      <c r="BU941" s="16" t="str">
        <f t="shared" si="895"/>
        <v/>
      </c>
      <c r="BV941" s="16" t="str">
        <f t="shared" si="896"/>
        <v/>
      </c>
      <c r="BW941" s="16" t="str">
        <f t="shared" si="897"/>
        <v/>
      </c>
      <c r="BX941" s="16" t="str">
        <f t="shared" si="898"/>
        <v/>
      </c>
      <c r="BY941" s="16" t="str">
        <f t="shared" si="899"/>
        <v/>
      </c>
      <c r="BZ941" s="16" t="str">
        <f t="shared" si="918"/>
        <v/>
      </c>
      <c r="CA941" s="16" t="str">
        <f t="shared" si="918"/>
        <v/>
      </c>
      <c r="CB941" s="16" t="str">
        <f t="shared" si="918"/>
        <v/>
      </c>
      <c r="CC941" s="16" t="str">
        <f t="shared" si="918"/>
        <v/>
      </c>
      <c r="CD941" s="16" t="str">
        <f t="shared" si="918"/>
        <v/>
      </c>
      <c r="CE941" s="16" t="str">
        <f t="shared" si="918"/>
        <v/>
      </c>
      <c r="CF941" s="16" t="str">
        <f t="shared" si="918"/>
        <v/>
      </c>
      <c r="CG941" s="16" t="str">
        <f t="shared" si="918"/>
        <v/>
      </c>
      <c r="CH941" s="66" t="str">
        <f t="shared" si="901"/>
        <v/>
      </c>
      <c r="CI941" s="42" t="str">
        <f t="shared" si="913"/>
        <v/>
      </c>
      <c r="CJ941" s="42" t="str">
        <f t="shared" si="914"/>
        <v/>
      </c>
      <c r="CK941" s="42" t="str">
        <f t="shared" si="915"/>
        <v/>
      </c>
      <c r="CL941" s="42" t="str">
        <f t="shared" si="916"/>
        <v/>
      </c>
      <c r="CM941" s="42" t="str">
        <f t="shared" si="917"/>
        <v/>
      </c>
      <c r="CN941" s="65">
        <f t="shared" si="903"/>
        <v>0</v>
      </c>
      <c r="CO941" s="73"/>
      <c r="CP941" s="41">
        <f t="shared" si="870"/>
        <v>0</v>
      </c>
      <c r="CQ941" s="39">
        <f t="shared" si="871"/>
        <v>0</v>
      </c>
      <c r="CR941" s="40">
        <f t="shared" si="872"/>
        <v>0</v>
      </c>
      <c r="CS941" s="134">
        <f t="shared" si="873"/>
        <v>0</v>
      </c>
      <c r="CT941" s="17"/>
      <c r="CU941" s="129"/>
      <c r="CV941" s="130">
        <f t="shared" si="904"/>
        <v>0</v>
      </c>
      <c r="CW941" s="134">
        <f t="shared" si="905"/>
        <v>0</v>
      </c>
      <c r="CX941" s="131">
        <f>+IF($I$7="SI",'INPUTS Y LISTAS'!$B$31,0)</f>
        <v>0</v>
      </c>
      <c r="CY941" s="132"/>
      <c r="CZ941" s="130">
        <f t="shared" si="906"/>
        <v>0</v>
      </c>
      <c r="DA941" s="134">
        <f t="shared" si="907"/>
        <v>0</v>
      </c>
      <c r="DB941" s="131">
        <f>+IF($I$7="SI",'INPUTS Y LISTAS'!$B$32,0)</f>
        <v>0</v>
      </c>
      <c r="DC941" s="132"/>
      <c r="DD941" s="130">
        <f t="shared" si="908"/>
        <v>0</v>
      </c>
      <c r="DE941" s="134">
        <f t="shared" si="909"/>
        <v>0</v>
      </c>
      <c r="DF941" s="131">
        <f>+IF($I$7="SI",'INPUTS Y LISTAS'!$B$33,0)</f>
        <v>0</v>
      </c>
      <c r="DG941" s="132"/>
      <c r="DH941" s="130">
        <f t="shared" si="910"/>
        <v>0</v>
      </c>
      <c r="DI941" s="134">
        <f t="shared" si="911"/>
        <v>0</v>
      </c>
      <c r="DJ941" s="136">
        <f t="shared" si="912"/>
        <v>0</v>
      </c>
    </row>
    <row r="942" spans="3:114" ht="15.75" hidden="1" outlineLevel="2" x14ac:dyDescent="0.2">
      <c r="C942" s="14">
        <f t="shared" si="919"/>
        <v>928</v>
      </c>
      <c r="D942" s="72"/>
      <c r="E942" s="69">
        <v>1</v>
      </c>
      <c r="F942" s="69"/>
      <c r="G942" s="70"/>
      <c r="H942" s="70"/>
      <c r="I942" s="70"/>
      <c r="J942" s="70"/>
      <c r="K942" s="70"/>
      <c r="L942" s="70"/>
      <c r="M942" s="70"/>
      <c r="N942" s="70"/>
      <c r="O942" s="70"/>
      <c r="P942" s="70"/>
      <c r="Q942" s="70"/>
      <c r="R942" s="70"/>
      <c r="S942" s="70"/>
      <c r="T942" s="70"/>
      <c r="U942" s="70"/>
      <c r="V942" s="70"/>
      <c r="W942" s="70"/>
      <c r="X942" s="70"/>
      <c r="Y942" s="71"/>
      <c r="Z942" s="87" t="s">
        <v>16</v>
      </c>
      <c r="AA942" s="15" t="str">
        <f>IF(G942="","",IF(Z942="SI",G942*(1+'INPUTS Y LISTAS'!$B$15),'Modelo Estadistico'!G942))</f>
        <v/>
      </c>
      <c r="AB942" s="15" t="str">
        <f>IF(H942="","",IF(Z942="SI",H942*(1+'INPUTS Y LISTAS'!$B$15),'Modelo Estadistico'!H942))</f>
        <v/>
      </c>
      <c r="AC942" s="15" t="str">
        <f>IF(I942="","",IF(Z942="SI",I942*(1+'INPUTS Y LISTAS'!$B$15),'Modelo Estadistico'!I942))</f>
        <v/>
      </c>
      <c r="AD942" s="15" t="str">
        <f>IF(J942="","",IF(Z942="SI",J942*(1+'INPUTS Y LISTAS'!$B$15),'Modelo Estadistico'!J942))</f>
        <v/>
      </c>
      <c r="AE942" s="15" t="str">
        <f>IF(K942="","",IF(Z942="SI",K942*(1+'INPUTS Y LISTAS'!$B$15),'Modelo Estadistico'!K942))</f>
        <v/>
      </c>
      <c r="AF942" s="15" t="str">
        <f>IF(L942="","",IF(Z942="SI",L942*(1+'INPUTS Y LISTAS'!$B$15),'Modelo Estadistico'!L942))</f>
        <v/>
      </c>
      <c r="AG942" s="15" t="str">
        <f>IF(M942="","",IF(Z942="SI",M942*(1+'INPUTS Y LISTAS'!$B$15),'Modelo Estadistico'!M942))</f>
        <v/>
      </c>
      <c r="AH942" s="15" t="str">
        <f>IF(N942="","",IF(Z942="SI",N942*(1+'INPUTS Y LISTAS'!$B$15),'Modelo Estadistico'!N942))</f>
        <v/>
      </c>
      <c r="AI942" s="15" t="str">
        <f>IF(O942="","",IF(Z942="SI",O942*(1+'INPUTS Y LISTAS'!$B$15),'Modelo Estadistico'!O942))</f>
        <v/>
      </c>
      <c r="AJ942" s="15" t="str">
        <f>IF(P942="","",IF(Z942="SI",P942*(1+'INPUTS Y LISTAS'!$B$15),'Modelo Estadistico'!P942))</f>
        <v/>
      </c>
      <c r="AK942" s="15" t="str">
        <f>IF(Q942="","",IF(Z942="SI",Q942*(1+'INPUTS Y LISTAS'!$B$15),'Modelo Estadistico'!Q942))</f>
        <v/>
      </c>
      <c r="AL942" s="15" t="str">
        <f>IF(R942="","",IF(Z942="SI",R942*(1+'INPUTS Y LISTAS'!$B$15),'Modelo Estadistico'!R942))</f>
        <v/>
      </c>
      <c r="AM942" s="15" t="str">
        <f>IF(S942="","",IF(Z942="SI",S942*(1+'INPUTS Y LISTAS'!$B$15),'Modelo Estadistico'!S942))</f>
        <v/>
      </c>
      <c r="AN942" s="15" t="str">
        <f>IF(T942="","",IF(Z942="SI",T942*(1+'INPUTS Y LISTAS'!$B$15),'Modelo Estadistico'!T942))</f>
        <v/>
      </c>
      <c r="AO942" s="15" t="str">
        <f>IF(U942="","",IF(Z942="SI",U942*(1+'INPUTS Y LISTAS'!$B$15),'Modelo Estadistico'!U942))</f>
        <v/>
      </c>
      <c r="AP942" s="15" t="str">
        <f>IF(V942="","",IF(Z942="SI",V942*(1+'INPUTS Y LISTAS'!$B$15),'Modelo Estadistico'!V942))</f>
        <v/>
      </c>
      <c r="AQ942" s="15" t="str">
        <f>IF(W942="","",IF(Z942="SI",W942*(1+'INPUTS Y LISTAS'!$B$15),'Modelo Estadistico'!W942))</f>
        <v/>
      </c>
      <c r="AR942" s="15" t="str">
        <f>IF(X942="","",IF(Z942="SI",X942*(1+'INPUTS Y LISTAS'!$B$15),'Modelo Estadistico'!X942))</f>
        <v/>
      </c>
      <c r="AS942" s="71"/>
      <c r="AT942" s="29" t="str">
        <f t="shared" si="866"/>
        <v/>
      </c>
      <c r="AU942" s="15" t="str">
        <f t="shared" si="867"/>
        <v/>
      </c>
      <c r="AV942" s="15" t="str">
        <f t="shared" si="868"/>
        <v/>
      </c>
      <c r="AW942" s="30" t="str">
        <f t="shared" si="869"/>
        <v/>
      </c>
      <c r="AX942" s="28" t="str">
        <f t="shared" si="902"/>
        <v/>
      </c>
      <c r="AY942" s="16" t="str">
        <f t="shared" si="874"/>
        <v/>
      </c>
      <c r="AZ942" s="16" t="str">
        <f t="shared" si="875"/>
        <v/>
      </c>
      <c r="BA942" s="16" t="str">
        <f t="shared" si="876"/>
        <v/>
      </c>
      <c r="BB942" s="16" t="str">
        <f t="shared" si="877"/>
        <v/>
      </c>
      <c r="BC942" s="16" t="str">
        <f t="shared" si="878"/>
        <v/>
      </c>
      <c r="BD942" s="16" t="str">
        <f t="shared" si="879"/>
        <v/>
      </c>
      <c r="BE942" s="16" t="str">
        <f t="shared" si="880"/>
        <v/>
      </c>
      <c r="BF942" s="16" t="str">
        <f t="shared" si="881"/>
        <v/>
      </c>
      <c r="BG942" s="16" t="str">
        <f t="shared" si="882"/>
        <v/>
      </c>
      <c r="BH942" s="16" t="str">
        <f t="shared" si="883"/>
        <v/>
      </c>
      <c r="BI942" s="16" t="str">
        <f t="shared" si="884"/>
        <v/>
      </c>
      <c r="BJ942" s="16" t="str">
        <f t="shared" si="885"/>
        <v/>
      </c>
      <c r="BK942" s="16" t="str">
        <f t="shared" si="886"/>
        <v/>
      </c>
      <c r="BL942" s="16" t="str">
        <f t="shared" si="887"/>
        <v/>
      </c>
      <c r="BM942" s="16"/>
      <c r="BN942" s="16" t="str">
        <f t="shared" si="888"/>
        <v/>
      </c>
      <c r="BO942" s="16" t="str">
        <f t="shared" si="889"/>
        <v/>
      </c>
      <c r="BP942" s="28" t="str">
        <f t="shared" si="890"/>
        <v/>
      </c>
      <c r="BQ942" s="16" t="str">
        <f t="shared" si="891"/>
        <v/>
      </c>
      <c r="BR942" s="16" t="str">
        <f t="shared" si="892"/>
        <v/>
      </c>
      <c r="BS942" s="16" t="str">
        <f t="shared" si="893"/>
        <v/>
      </c>
      <c r="BT942" s="16" t="str">
        <f t="shared" si="894"/>
        <v/>
      </c>
      <c r="BU942" s="16" t="str">
        <f t="shared" si="895"/>
        <v/>
      </c>
      <c r="BV942" s="16" t="str">
        <f t="shared" si="896"/>
        <v/>
      </c>
      <c r="BW942" s="16" t="str">
        <f t="shared" si="897"/>
        <v/>
      </c>
      <c r="BX942" s="16" t="str">
        <f t="shared" si="898"/>
        <v/>
      </c>
      <c r="BY942" s="16" t="str">
        <f t="shared" si="899"/>
        <v/>
      </c>
      <c r="BZ942" s="16" t="str">
        <f t="shared" si="918"/>
        <v/>
      </c>
      <c r="CA942" s="16" t="str">
        <f t="shared" si="918"/>
        <v/>
      </c>
      <c r="CB942" s="16" t="str">
        <f t="shared" si="918"/>
        <v/>
      </c>
      <c r="CC942" s="16" t="str">
        <f t="shared" si="918"/>
        <v/>
      </c>
      <c r="CD942" s="16" t="str">
        <f t="shared" si="918"/>
        <v/>
      </c>
      <c r="CE942" s="16" t="str">
        <f t="shared" si="918"/>
        <v/>
      </c>
      <c r="CF942" s="16" t="str">
        <f t="shared" si="918"/>
        <v/>
      </c>
      <c r="CG942" s="16" t="str">
        <f t="shared" si="918"/>
        <v/>
      </c>
      <c r="CH942" s="66" t="str">
        <f t="shared" si="901"/>
        <v/>
      </c>
      <c r="CI942" s="42" t="str">
        <f t="shared" si="913"/>
        <v/>
      </c>
      <c r="CJ942" s="42" t="str">
        <f t="shared" si="914"/>
        <v/>
      </c>
      <c r="CK942" s="42" t="str">
        <f t="shared" si="915"/>
        <v/>
      </c>
      <c r="CL942" s="42" t="str">
        <f t="shared" si="916"/>
        <v/>
      </c>
      <c r="CM942" s="42" t="str">
        <f t="shared" si="917"/>
        <v/>
      </c>
      <c r="CN942" s="65">
        <f t="shared" si="903"/>
        <v>0</v>
      </c>
      <c r="CO942" s="73"/>
      <c r="CP942" s="41">
        <f t="shared" si="870"/>
        <v>0</v>
      </c>
      <c r="CQ942" s="39">
        <f t="shared" si="871"/>
        <v>0</v>
      </c>
      <c r="CR942" s="40">
        <f t="shared" si="872"/>
        <v>0</v>
      </c>
      <c r="CS942" s="134">
        <f t="shared" si="873"/>
        <v>0</v>
      </c>
      <c r="CT942" s="17"/>
      <c r="CU942" s="129"/>
      <c r="CV942" s="130">
        <f t="shared" si="904"/>
        <v>0</v>
      </c>
      <c r="CW942" s="134">
        <f t="shared" si="905"/>
        <v>0</v>
      </c>
      <c r="CX942" s="131">
        <f>+IF($I$7="SI",'INPUTS Y LISTAS'!$B$31,0)</f>
        <v>0</v>
      </c>
      <c r="CY942" s="132"/>
      <c r="CZ942" s="130">
        <f t="shared" si="906"/>
        <v>0</v>
      </c>
      <c r="DA942" s="134">
        <f t="shared" si="907"/>
        <v>0</v>
      </c>
      <c r="DB942" s="131">
        <f>+IF($I$7="SI",'INPUTS Y LISTAS'!$B$32,0)</f>
        <v>0</v>
      </c>
      <c r="DC942" s="132"/>
      <c r="DD942" s="130">
        <f t="shared" si="908"/>
        <v>0</v>
      </c>
      <c r="DE942" s="134">
        <f t="shared" si="909"/>
        <v>0</v>
      </c>
      <c r="DF942" s="131">
        <f>+IF($I$7="SI",'INPUTS Y LISTAS'!$B$33,0)</f>
        <v>0</v>
      </c>
      <c r="DG942" s="132"/>
      <c r="DH942" s="130">
        <f t="shared" si="910"/>
        <v>0</v>
      </c>
      <c r="DI942" s="134">
        <f t="shared" si="911"/>
        <v>0</v>
      </c>
      <c r="DJ942" s="136">
        <f t="shared" si="912"/>
        <v>0</v>
      </c>
    </row>
    <row r="943" spans="3:114" ht="15.75" hidden="1" outlineLevel="2" x14ac:dyDescent="0.2">
      <c r="C943" s="14">
        <f t="shared" si="919"/>
        <v>929</v>
      </c>
      <c r="D943" s="72"/>
      <c r="E943" s="69">
        <v>1</v>
      </c>
      <c r="F943" s="69"/>
      <c r="G943" s="70"/>
      <c r="H943" s="70"/>
      <c r="I943" s="70"/>
      <c r="J943" s="70"/>
      <c r="K943" s="70"/>
      <c r="L943" s="70"/>
      <c r="M943" s="70"/>
      <c r="N943" s="70"/>
      <c r="O943" s="70"/>
      <c r="P943" s="70"/>
      <c r="Q943" s="70"/>
      <c r="R943" s="70"/>
      <c r="S943" s="70"/>
      <c r="T943" s="70"/>
      <c r="U943" s="70"/>
      <c r="V943" s="70"/>
      <c r="W943" s="70"/>
      <c r="X943" s="70"/>
      <c r="Y943" s="71"/>
      <c r="Z943" s="87" t="s">
        <v>16</v>
      </c>
      <c r="AA943" s="15" t="str">
        <f>IF(G943="","",IF(Z943="SI",G943*(1+'INPUTS Y LISTAS'!$B$15),'Modelo Estadistico'!G943))</f>
        <v/>
      </c>
      <c r="AB943" s="15" t="str">
        <f>IF(H943="","",IF(Z943="SI",H943*(1+'INPUTS Y LISTAS'!$B$15),'Modelo Estadistico'!H943))</f>
        <v/>
      </c>
      <c r="AC943" s="15" t="str">
        <f>IF(I943="","",IF(Z943="SI",I943*(1+'INPUTS Y LISTAS'!$B$15),'Modelo Estadistico'!I943))</f>
        <v/>
      </c>
      <c r="AD943" s="15" t="str">
        <f>IF(J943="","",IF(Z943="SI",J943*(1+'INPUTS Y LISTAS'!$B$15),'Modelo Estadistico'!J943))</f>
        <v/>
      </c>
      <c r="AE943" s="15" t="str">
        <f>IF(K943="","",IF(Z943="SI",K943*(1+'INPUTS Y LISTAS'!$B$15),'Modelo Estadistico'!K943))</f>
        <v/>
      </c>
      <c r="AF943" s="15" t="str">
        <f>IF(L943="","",IF(Z943="SI",L943*(1+'INPUTS Y LISTAS'!$B$15),'Modelo Estadistico'!L943))</f>
        <v/>
      </c>
      <c r="AG943" s="15" t="str">
        <f>IF(M943="","",IF(Z943="SI",M943*(1+'INPUTS Y LISTAS'!$B$15),'Modelo Estadistico'!M943))</f>
        <v/>
      </c>
      <c r="AH943" s="15" t="str">
        <f>IF(N943="","",IF(Z943="SI",N943*(1+'INPUTS Y LISTAS'!$B$15),'Modelo Estadistico'!N943))</f>
        <v/>
      </c>
      <c r="AI943" s="15" t="str">
        <f>IF(O943="","",IF(Z943="SI",O943*(1+'INPUTS Y LISTAS'!$B$15),'Modelo Estadistico'!O943))</f>
        <v/>
      </c>
      <c r="AJ943" s="15" t="str">
        <f>IF(P943="","",IF(Z943="SI",P943*(1+'INPUTS Y LISTAS'!$B$15),'Modelo Estadistico'!P943))</f>
        <v/>
      </c>
      <c r="AK943" s="15" t="str">
        <f>IF(Q943="","",IF(Z943="SI",Q943*(1+'INPUTS Y LISTAS'!$B$15),'Modelo Estadistico'!Q943))</f>
        <v/>
      </c>
      <c r="AL943" s="15" t="str">
        <f>IF(R943="","",IF(Z943="SI",R943*(1+'INPUTS Y LISTAS'!$B$15),'Modelo Estadistico'!R943))</f>
        <v/>
      </c>
      <c r="AM943" s="15" t="str">
        <f>IF(S943="","",IF(Z943="SI",S943*(1+'INPUTS Y LISTAS'!$B$15),'Modelo Estadistico'!S943))</f>
        <v/>
      </c>
      <c r="AN943" s="15" t="str">
        <f>IF(T943="","",IF(Z943="SI",T943*(1+'INPUTS Y LISTAS'!$B$15),'Modelo Estadistico'!T943))</f>
        <v/>
      </c>
      <c r="AO943" s="15" t="str">
        <f>IF(U943="","",IF(Z943="SI",U943*(1+'INPUTS Y LISTAS'!$B$15),'Modelo Estadistico'!U943))</f>
        <v/>
      </c>
      <c r="AP943" s="15" t="str">
        <f>IF(V943="","",IF(Z943="SI",V943*(1+'INPUTS Y LISTAS'!$B$15),'Modelo Estadistico'!V943))</f>
        <v/>
      </c>
      <c r="AQ943" s="15" t="str">
        <f>IF(W943="","",IF(Z943="SI",W943*(1+'INPUTS Y LISTAS'!$B$15),'Modelo Estadistico'!W943))</f>
        <v/>
      </c>
      <c r="AR943" s="15" t="str">
        <f>IF(X943="","",IF(Z943="SI",X943*(1+'INPUTS Y LISTAS'!$B$15),'Modelo Estadistico'!X943))</f>
        <v/>
      </c>
      <c r="AS943" s="71"/>
      <c r="AT943" s="29" t="str">
        <f t="shared" si="866"/>
        <v/>
      </c>
      <c r="AU943" s="15" t="str">
        <f t="shared" si="867"/>
        <v/>
      </c>
      <c r="AV943" s="15" t="str">
        <f t="shared" si="868"/>
        <v/>
      </c>
      <c r="AW943" s="30" t="str">
        <f t="shared" si="869"/>
        <v/>
      </c>
      <c r="AX943" s="28" t="str">
        <f t="shared" si="902"/>
        <v/>
      </c>
      <c r="AY943" s="16" t="str">
        <f t="shared" si="874"/>
        <v/>
      </c>
      <c r="AZ943" s="16" t="str">
        <f t="shared" si="875"/>
        <v/>
      </c>
      <c r="BA943" s="16" t="str">
        <f t="shared" si="876"/>
        <v/>
      </c>
      <c r="BB943" s="16" t="str">
        <f t="shared" si="877"/>
        <v/>
      </c>
      <c r="BC943" s="16" t="str">
        <f t="shared" si="878"/>
        <v/>
      </c>
      <c r="BD943" s="16" t="str">
        <f t="shared" si="879"/>
        <v/>
      </c>
      <c r="BE943" s="16" t="str">
        <f t="shared" si="880"/>
        <v/>
      </c>
      <c r="BF943" s="16" t="str">
        <f t="shared" si="881"/>
        <v/>
      </c>
      <c r="BG943" s="16" t="str">
        <f t="shared" si="882"/>
        <v/>
      </c>
      <c r="BH943" s="16" t="str">
        <f t="shared" si="883"/>
        <v/>
      </c>
      <c r="BI943" s="16" t="str">
        <f t="shared" si="884"/>
        <v/>
      </c>
      <c r="BJ943" s="16" t="str">
        <f t="shared" si="885"/>
        <v/>
      </c>
      <c r="BK943" s="16" t="str">
        <f t="shared" si="886"/>
        <v/>
      </c>
      <c r="BL943" s="16" t="str">
        <f t="shared" si="887"/>
        <v/>
      </c>
      <c r="BM943" s="16"/>
      <c r="BN943" s="16" t="str">
        <f t="shared" si="888"/>
        <v/>
      </c>
      <c r="BO943" s="16" t="str">
        <f t="shared" si="889"/>
        <v/>
      </c>
      <c r="BP943" s="28" t="str">
        <f t="shared" si="890"/>
        <v/>
      </c>
      <c r="BQ943" s="16" t="str">
        <f t="shared" si="891"/>
        <v/>
      </c>
      <c r="BR943" s="16" t="str">
        <f t="shared" si="892"/>
        <v/>
      </c>
      <c r="BS943" s="16" t="str">
        <f t="shared" si="893"/>
        <v/>
      </c>
      <c r="BT943" s="16" t="str">
        <f t="shared" si="894"/>
        <v/>
      </c>
      <c r="BU943" s="16" t="str">
        <f t="shared" si="895"/>
        <v/>
      </c>
      <c r="BV943" s="16" t="str">
        <f t="shared" si="896"/>
        <v/>
      </c>
      <c r="BW943" s="16" t="str">
        <f t="shared" si="897"/>
        <v/>
      </c>
      <c r="BX943" s="16" t="str">
        <f t="shared" si="898"/>
        <v/>
      </c>
      <c r="BY943" s="16" t="str">
        <f t="shared" si="899"/>
        <v/>
      </c>
      <c r="BZ943" s="16" t="str">
        <f t="shared" si="918"/>
        <v/>
      </c>
      <c r="CA943" s="16" t="str">
        <f t="shared" si="918"/>
        <v/>
      </c>
      <c r="CB943" s="16" t="str">
        <f t="shared" si="918"/>
        <v/>
      </c>
      <c r="CC943" s="16" t="str">
        <f t="shared" si="918"/>
        <v/>
      </c>
      <c r="CD943" s="16" t="str">
        <f t="shared" si="918"/>
        <v/>
      </c>
      <c r="CE943" s="16" t="str">
        <f t="shared" si="918"/>
        <v/>
      </c>
      <c r="CF943" s="16" t="str">
        <f t="shared" si="918"/>
        <v/>
      </c>
      <c r="CG943" s="16" t="str">
        <f t="shared" si="918"/>
        <v/>
      </c>
      <c r="CH943" s="66" t="str">
        <f t="shared" si="901"/>
        <v/>
      </c>
      <c r="CI943" s="42" t="str">
        <f t="shared" si="913"/>
        <v/>
      </c>
      <c r="CJ943" s="42" t="str">
        <f t="shared" si="914"/>
        <v/>
      </c>
      <c r="CK943" s="42" t="str">
        <f t="shared" si="915"/>
        <v/>
      </c>
      <c r="CL943" s="42" t="str">
        <f t="shared" si="916"/>
        <v/>
      </c>
      <c r="CM943" s="42" t="str">
        <f t="shared" si="917"/>
        <v/>
      </c>
      <c r="CN943" s="65">
        <f t="shared" si="903"/>
        <v>0</v>
      </c>
      <c r="CO943" s="73"/>
      <c r="CP943" s="41">
        <f t="shared" si="870"/>
        <v>0</v>
      </c>
      <c r="CQ943" s="39">
        <f t="shared" si="871"/>
        <v>0</v>
      </c>
      <c r="CR943" s="40">
        <f t="shared" si="872"/>
        <v>0</v>
      </c>
      <c r="CS943" s="134">
        <f t="shared" si="873"/>
        <v>0</v>
      </c>
      <c r="CT943" s="17"/>
      <c r="CU943" s="129"/>
      <c r="CV943" s="130">
        <f t="shared" si="904"/>
        <v>0</v>
      </c>
      <c r="CW943" s="134">
        <f t="shared" si="905"/>
        <v>0</v>
      </c>
      <c r="CX943" s="131">
        <f>+IF($I$7="SI",'INPUTS Y LISTAS'!$B$31,0)</f>
        <v>0</v>
      </c>
      <c r="CY943" s="132"/>
      <c r="CZ943" s="130">
        <f t="shared" si="906"/>
        <v>0</v>
      </c>
      <c r="DA943" s="134">
        <f t="shared" si="907"/>
        <v>0</v>
      </c>
      <c r="DB943" s="131">
        <f>+IF($I$7="SI",'INPUTS Y LISTAS'!$B$32,0)</f>
        <v>0</v>
      </c>
      <c r="DC943" s="132"/>
      <c r="DD943" s="130">
        <f t="shared" si="908"/>
        <v>0</v>
      </c>
      <c r="DE943" s="134">
        <f t="shared" si="909"/>
        <v>0</v>
      </c>
      <c r="DF943" s="131">
        <f>+IF($I$7="SI",'INPUTS Y LISTAS'!$B$33,0)</f>
        <v>0</v>
      </c>
      <c r="DG943" s="132"/>
      <c r="DH943" s="130">
        <f t="shared" si="910"/>
        <v>0</v>
      </c>
      <c r="DI943" s="134">
        <f t="shared" si="911"/>
        <v>0</v>
      </c>
      <c r="DJ943" s="136">
        <f t="shared" si="912"/>
        <v>0</v>
      </c>
    </row>
    <row r="944" spans="3:114" ht="15.75" hidden="1" outlineLevel="2" x14ac:dyDescent="0.2">
      <c r="C944" s="14">
        <f t="shared" si="919"/>
        <v>930</v>
      </c>
      <c r="D944" s="72"/>
      <c r="E944" s="69">
        <v>1</v>
      </c>
      <c r="F944" s="69"/>
      <c r="G944" s="70"/>
      <c r="H944" s="70"/>
      <c r="I944" s="70"/>
      <c r="J944" s="70"/>
      <c r="K944" s="70"/>
      <c r="L944" s="70"/>
      <c r="M944" s="70"/>
      <c r="N944" s="70"/>
      <c r="O944" s="70"/>
      <c r="P944" s="70"/>
      <c r="Q944" s="70"/>
      <c r="R944" s="70"/>
      <c r="S944" s="70"/>
      <c r="T944" s="70"/>
      <c r="U944" s="70"/>
      <c r="V944" s="70"/>
      <c r="W944" s="70"/>
      <c r="X944" s="70"/>
      <c r="Y944" s="71"/>
      <c r="Z944" s="87" t="s">
        <v>16</v>
      </c>
      <c r="AA944" s="15" t="str">
        <f>IF(G944="","",IF(Z944="SI",G944*(1+'INPUTS Y LISTAS'!$B$15),'Modelo Estadistico'!G944))</f>
        <v/>
      </c>
      <c r="AB944" s="15" t="str">
        <f>IF(H944="","",IF(Z944="SI",H944*(1+'INPUTS Y LISTAS'!$B$15),'Modelo Estadistico'!H944))</f>
        <v/>
      </c>
      <c r="AC944" s="15" t="str">
        <f>IF(I944="","",IF(Z944="SI",I944*(1+'INPUTS Y LISTAS'!$B$15),'Modelo Estadistico'!I944))</f>
        <v/>
      </c>
      <c r="AD944" s="15" t="str">
        <f>IF(J944="","",IF(Z944="SI",J944*(1+'INPUTS Y LISTAS'!$B$15),'Modelo Estadistico'!J944))</f>
        <v/>
      </c>
      <c r="AE944" s="15" t="str">
        <f>IF(K944="","",IF(Z944="SI",K944*(1+'INPUTS Y LISTAS'!$B$15),'Modelo Estadistico'!K944))</f>
        <v/>
      </c>
      <c r="AF944" s="15" t="str">
        <f>IF(L944="","",IF(Z944="SI",L944*(1+'INPUTS Y LISTAS'!$B$15),'Modelo Estadistico'!L944))</f>
        <v/>
      </c>
      <c r="AG944" s="15" t="str">
        <f>IF(M944="","",IF(Z944="SI",M944*(1+'INPUTS Y LISTAS'!$B$15),'Modelo Estadistico'!M944))</f>
        <v/>
      </c>
      <c r="AH944" s="15" t="str">
        <f>IF(N944="","",IF(Z944="SI",N944*(1+'INPUTS Y LISTAS'!$B$15),'Modelo Estadistico'!N944))</f>
        <v/>
      </c>
      <c r="AI944" s="15" t="str">
        <f>IF(O944="","",IF(Z944="SI",O944*(1+'INPUTS Y LISTAS'!$B$15),'Modelo Estadistico'!O944))</f>
        <v/>
      </c>
      <c r="AJ944" s="15" t="str">
        <f>IF(P944="","",IF(Z944="SI",P944*(1+'INPUTS Y LISTAS'!$B$15),'Modelo Estadistico'!P944))</f>
        <v/>
      </c>
      <c r="AK944" s="15" t="str">
        <f>IF(Q944="","",IF(Z944="SI",Q944*(1+'INPUTS Y LISTAS'!$B$15),'Modelo Estadistico'!Q944))</f>
        <v/>
      </c>
      <c r="AL944" s="15" t="str">
        <f>IF(R944="","",IF(Z944="SI",R944*(1+'INPUTS Y LISTAS'!$B$15),'Modelo Estadistico'!R944))</f>
        <v/>
      </c>
      <c r="AM944" s="15" t="str">
        <f>IF(S944="","",IF(Z944="SI",S944*(1+'INPUTS Y LISTAS'!$B$15),'Modelo Estadistico'!S944))</f>
        <v/>
      </c>
      <c r="AN944" s="15" t="str">
        <f>IF(T944="","",IF(Z944="SI",T944*(1+'INPUTS Y LISTAS'!$B$15),'Modelo Estadistico'!T944))</f>
        <v/>
      </c>
      <c r="AO944" s="15" t="str">
        <f>IF(U944="","",IF(Z944="SI",U944*(1+'INPUTS Y LISTAS'!$B$15),'Modelo Estadistico'!U944))</f>
        <v/>
      </c>
      <c r="AP944" s="15" t="str">
        <f>IF(V944="","",IF(Z944="SI",V944*(1+'INPUTS Y LISTAS'!$B$15),'Modelo Estadistico'!V944))</f>
        <v/>
      </c>
      <c r="AQ944" s="15" t="str">
        <f>IF(W944="","",IF(Z944="SI",W944*(1+'INPUTS Y LISTAS'!$B$15),'Modelo Estadistico'!W944))</f>
        <v/>
      </c>
      <c r="AR944" s="15" t="str">
        <f>IF(X944="","",IF(Z944="SI",X944*(1+'INPUTS Y LISTAS'!$B$15),'Modelo Estadistico'!X944))</f>
        <v/>
      </c>
      <c r="AS944" s="71"/>
      <c r="AT944" s="29" t="str">
        <f t="shared" si="866"/>
        <v/>
      </c>
      <c r="AU944" s="15" t="str">
        <f t="shared" si="867"/>
        <v/>
      </c>
      <c r="AV944" s="15" t="str">
        <f t="shared" si="868"/>
        <v/>
      </c>
      <c r="AW944" s="30" t="str">
        <f t="shared" si="869"/>
        <v/>
      </c>
      <c r="AX944" s="28" t="str">
        <f t="shared" si="902"/>
        <v/>
      </c>
      <c r="AY944" s="16" t="str">
        <f t="shared" si="874"/>
        <v/>
      </c>
      <c r="AZ944" s="16" t="str">
        <f t="shared" si="875"/>
        <v/>
      </c>
      <c r="BA944" s="16" t="str">
        <f t="shared" si="876"/>
        <v/>
      </c>
      <c r="BB944" s="16" t="str">
        <f t="shared" si="877"/>
        <v/>
      </c>
      <c r="BC944" s="16" t="str">
        <f t="shared" si="878"/>
        <v/>
      </c>
      <c r="BD944" s="16" t="str">
        <f t="shared" si="879"/>
        <v/>
      </c>
      <c r="BE944" s="16" t="str">
        <f t="shared" si="880"/>
        <v/>
      </c>
      <c r="BF944" s="16" t="str">
        <f t="shared" si="881"/>
        <v/>
      </c>
      <c r="BG944" s="16" t="str">
        <f t="shared" si="882"/>
        <v/>
      </c>
      <c r="BH944" s="16" t="str">
        <f t="shared" si="883"/>
        <v/>
      </c>
      <c r="BI944" s="16" t="str">
        <f t="shared" si="884"/>
        <v/>
      </c>
      <c r="BJ944" s="16" t="str">
        <f t="shared" si="885"/>
        <v/>
      </c>
      <c r="BK944" s="16" t="str">
        <f t="shared" si="886"/>
        <v/>
      </c>
      <c r="BL944" s="16" t="str">
        <f t="shared" si="887"/>
        <v/>
      </c>
      <c r="BM944" s="16"/>
      <c r="BN944" s="16" t="str">
        <f t="shared" si="888"/>
        <v/>
      </c>
      <c r="BO944" s="16" t="str">
        <f t="shared" si="889"/>
        <v/>
      </c>
      <c r="BP944" s="28" t="str">
        <f t="shared" si="890"/>
        <v/>
      </c>
      <c r="BQ944" s="16" t="str">
        <f t="shared" si="891"/>
        <v/>
      </c>
      <c r="BR944" s="16" t="str">
        <f t="shared" si="892"/>
        <v/>
      </c>
      <c r="BS944" s="16" t="str">
        <f t="shared" si="893"/>
        <v/>
      </c>
      <c r="BT944" s="16" t="str">
        <f t="shared" si="894"/>
        <v/>
      </c>
      <c r="BU944" s="16" t="str">
        <f t="shared" si="895"/>
        <v/>
      </c>
      <c r="BV944" s="16" t="str">
        <f t="shared" si="896"/>
        <v/>
      </c>
      <c r="BW944" s="16" t="str">
        <f t="shared" si="897"/>
        <v/>
      </c>
      <c r="BX944" s="16" t="str">
        <f t="shared" si="898"/>
        <v/>
      </c>
      <c r="BY944" s="16" t="str">
        <f t="shared" si="899"/>
        <v/>
      </c>
      <c r="BZ944" s="16" t="str">
        <f t="shared" ref="BZ944:CG959" si="920">IF(BH944="Incluir Cotización",$AJ944,"")</f>
        <v/>
      </c>
      <c r="CA944" s="16" t="str">
        <f t="shared" si="920"/>
        <v/>
      </c>
      <c r="CB944" s="16" t="str">
        <f t="shared" si="920"/>
        <v/>
      </c>
      <c r="CC944" s="16" t="str">
        <f t="shared" si="920"/>
        <v/>
      </c>
      <c r="CD944" s="16" t="str">
        <f t="shared" si="920"/>
        <v/>
      </c>
      <c r="CE944" s="16" t="str">
        <f t="shared" si="920"/>
        <v/>
      </c>
      <c r="CF944" s="16" t="str">
        <f t="shared" si="920"/>
        <v/>
      </c>
      <c r="CG944" s="16" t="str">
        <f t="shared" si="920"/>
        <v/>
      </c>
      <c r="CH944" s="66" t="str">
        <f t="shared" si="901"/>
        <v/>
      </c>
      <c r="CI944" s="42" t="str">
        <f t="shared" si="913"/>
        <v/>
      </c>
      <c r="CJ944" s="42" t="str">
        <f t="shared" si="914"/>
        <v/>
      </c>
      <c r="CK944" s="42" t="str">
        <f t="shared" si="915"/>
        <v/>
      </c>
      <c r="CL944" s="42" t="str">
        <f t="shared" si="916"/>
        <v/>
      </c>
      <c r="CM944" s="42" t="str">
        <f t="shared" si="917"/>
        <v/>
      </c>
      <c r="CN944" s="65">
        <f t="shared" si="903"/>
        <v>0</v>
      </c>
      <c r="CO944" s="73"/>
      <c r="CP944" s="41">
        <f t="shared" si="870"/>
        <v>0</v>
      </c>
      <c r="CQ944" s="39">
        <f t="shared" si="871"/>
        <v>0</v>
      </c>
      <c r="CR944" s="40">
        <f t="shared" si="872"/>
        <v>0</v>
      </c>
      <c r="CS944" s="134">
        <f t="shared" si="873"/>
        <v>0</v>
      </c>
      <c r="CT944" s="17"/>
      <c r="CU944" s="129"/>
      <c r="CV944" s="130">
        <f t="shared" si="904"/>
        <v>0</v>
      </c>
      <c r="CW944" s="134">
        <f t="shared" si="905"/>
        <v>0</v>
      </c>
      <c r="CX944" s="131">
        <f>+IF($I$7="SI",'INPUTS Y LISTAS'!$B$31,0)</f>
        <v>0</v>
      </c>
      <c r="CY944" s="132"/>
      <c r="CZ944" s="130">
        <f t="shared" si="906"/>
        <v>0</v>
      </c>
      <c r="DA944" s="134">
        <f t="shared" si="907"/>
        <v>0</v>
      </c>
      <c r="DB944" s="131">
        <f>+IF($I$7="SI",'INPUTS Y LISTAS'!$B$32,0)</f>
        <v>0</v>
      </c>
      <c r="DC944" s="132"/>
      <c r="DD944" s="130">
        <f t="shared" si="908"/>
        <v>0</v>
      </c>
      <c r="DE944" s="134">
        <f t="shared" si="909"/>
        <v>0</v>
      </c>
      <c r="DF944" s="131">
        <f>+IF($I$7="SI",'INPUTS Y LISTAS'!$B$33,0)</f>
        <v>0</v>
      </c>
      <c r="DG944" s="132"/>
      <c r="DH944" s="130">
        <f t="shared" si="910"/>
        <v>0</v>
      </c>
      <c r="DI944" s="134">
        <f t="shared" si="911"/>
        <v>0</v>
      </c>
      <c r="DJ944" s="136">
        <f t="shared" si="912"/>
        <v>0</v>
      </c>
    </row>
    <row r="945" spans="3:114" ht="15.75" hidden="1" outlineLevel="2" x14ac:dyDescent="0.2">
      <c r="C945" s="14">
        <f t="shared" si="919"/>
        <v>931</v>
      </c>
      <c r="D945" s="72"/>
      <c r="E945" s="69">
        <v>1</v>
      </c>
      <c r="F945" s="69"/>
      <c r="G945" s="70"/>
      <c r="H945" s="70"/>
      <c r="I945" s="70"/>
      <c r="J945" s="70"/>
      <c r="K945" s="70"/>
      <c r="L945" s="70"/>
      <c r="M945" s="70"/>
      <c r="N945" s="70"/>
      <c r="O945" s="70"/>
      <c r="P945" s="70"/>
      <c r="Q945" s="70"/>
      <c r="R945" s="70"/>
      <c r="S945" s="70"/>
      <c r="T945" s="70"/>
      <c r="U945" s="70"/>
      <c r="V945" s="70"/>
      <c r="W945" s="70"/>
      <c r="X945" s="70"/>
      <c r="Y945" s="71"/>
      <c r="Z945" s="87" t="s">
        <v>16</v>
      </c>
      <c r="AA945" s="15" t="str">
        <f>IF(G945="","",IF(Z945="SI",G945*(1+'INPUTS Y LISTAS'!$B$15),'Modelo Estadistico'!G945))</f>
        <v/>
      </c>
      <c r="AB945" s="15" t="str">
        <f>IF(H945="","",IF(Z945="SI",H945*(1+'INPUTS Y LISTAS'!$B$15),'Modelo Estadistico'!H945))</f>
        <v/>
      </c>
      <c r="AC945" s="15" t="str">
        <f>IF(I945="","",IF(Z945="SI",I945*(1+'INPUTS Y LISTAS'!$B$15),'Modelo Estadistico'!I945))</f>
        <v/>
      </c>
      <c r="AD945" s="15" t="str">
        <f>IF(J945="","",IF(Z945="SI",J945*(1+'INPUTS Y LISTAS'!$B$15),'Modelo Estadistico'!J945))</f>
        <v/>
      </c>
      <c r="AE945" s="15" t="str">
        <f>IF(K945="","",IF(Z945="SI",K945*(1+'INPUTS Y LISTAS'!$B$15),'Modelo Estadistico'!K945))</f>
        <v/>
      </c>
      <c r="AF945" s="15" t="str">
        <f>IF(L945="","",IF(Z945="SI",L945*(1+'INPUTS Y LISTAS'!$B$15),'Modelo Estadistico'!L945))</f>
        <v/>
      </c>
      <c r="AG945" s="15" t="str">
        <f>IF(M945="","",IF(Z945="SI",M945*(1+'INPUTS Y LISTAS'!$B$15),'Modelo Estadistico'!M945))</f>
        <v/>
      </c>
      <c r="AH945" s="15" t="str">
        <f>IF(N945="","",IF(Z945="SI",N945*(1+'INPUTS Y LISTAS'!$B$15),'Modelo Estadistico'!N945))</f>
        <v/>
      </c>
      <c r="AI945" s="15" t="str">
        <f>IF(O945="","",IF(Z945="SI",O945*(1+'INPUTS Y LISTAS'!$B$15),'Modelo Estadistico'!O945))</f>
        <v/>
      </c>
      <c r="AJ945" s="15" t="str">
        <f>IF(P945="","",IF(Z945="SI",P945*(1+'INPUTS Y LISTAS'!$B$15),'Modelo Estadistico'!P945))</f>
        <v/>
      </c>
      <c r="AK945" s="15" t="str">
        <f>IF(Q945="","",IF(Z945="SI",Q945*(1+'INPUTS Y LISTAS'!$B$15),'Modelo Estadistico'!Q945))</f>
        <v/>
      </c>
      <c r="AL945" s="15" t="str">
        <f>IF(R945="","",IF(Z945="SI",R945*(1+'INPUTS Y LISTAS'!$B$15),'Modelo Estadistico'!R945))</f>
        <v/>
      </c>
      <c r="AM945" s="15" t="str">
        <f>IF(S945="","",IF(Z945="SI",S945*(1+'INPUTS Y LISTAS'!$B$15),'Modelo Estadistico'!S945))</f>
        <v/>
      </c>
      <c r="AN945" s="15" t="str">
        <f>IF(T945="","",IF(Z945="SI",T945*(1+'INPUTS Y LISTAS'!$B$15),'Modelo Estadistico'!T945))</f>
        <v/>
      </c>
      <c r="AO945" s="15" t="str">
        <f>IF(U945="","",IF(Z945="SI",U945*(1+'INPUTS Y LISTAS'!$B$15),'Modelo Estadistico'!U945))</f>
        <v/>
      </c>
      <c r="AP945" s="15" t="str">
        <f>IF(V945="","",IF(Z945="SI",V945*(1+'INPUTS Y LISTAS'!$B$15),'Modelo Estadistico'!V945))</f>
        <v/>
      </c>
      <c r="AQ945" s="15" t="str">
        <f>IF(W945="","",IF(Z945="SI",W945*(1+'INPUTS Y LISTAS'!$B$15),'Modelo Estadistico'!W945))</f>
        <v/>
      </c>
      <c r="AR945" s="15" t="str">
        <f>IF(X945="","",IF(Z945="SI",X945*(1+'INPUTS Y LISTAS'!$B$15),'Modelo Estadistico'!X945))</f>
        <v/>
      </c>
      <c r="AS945" s="71"/>
      <c r="AT945" s="29" t="str">
        <f t="shared" si="866"/>
        <v/>
      </c>
      <c r="AU945" s="15" t="str">
        <f t="shared" si="867"/>
        <v/>
      </c>
      <c r="AV945" s="15" t="str">
        <f t="shared" si="868"/>
        <v/>
      </c>
      <c r="AW945" s="30" t="str">
        <f t="shared" si="869"/>
        <v/>
      </c>
      <c r="AX945" s="28" t="str">
        <f t="shared" si="902"/>
        <v/>
      </c>
      <c r="AY945" s="16" t="str">
        <f t="shared" si="874"/>
        <v/>
      </c>
      <c r="AZ945" s="16" t="str">
        <f t="shared" si="875"/>
        <v/>
      </c>
      <c r="BA945" s="16" t="str">
        <f t="shared" si="876"/>
        <v/>
      </c>
      <c r="BB945" s="16" t="str">
        <f t="shared" si="877"/>
        <v/>
      </c>
      <c r="BC945" s="16" t="str">
        <f t="shared" si="878"/>
        <v/>
      </c>
      <c r="BD945" s="16" t="str">
        <f t="shared" si="879"/>
        <v/>
      </c>
      <c r="BE945" s="16" t="str">
        <f t="shared" si="880"/>
        <v/>
      </c>
      <c r="BF945" s="16" t="str">
        <f t="shared" si="881"/>
        <v/>
      </c>
      <c r="BG945" s="16" t="str">
        <f t="shared" si="882"/>
        <v/>
      </c>
      <c r="BH945" s="16" t="str">
        <f t="shared" si="883"/>
        <v/>
      </c>
      <c r="BI945" s="16" t="str">
        <f t="shared" si="884"/>
        <v/>
      </c>
      <c r="BJ945" s="16" t="str">
        <f t="shared" si="885"/>
        <v/>
      </c>
      <c r="BK945" s="16" t="str">
        <f t="shared" si="886"/>
        <v/>
      </c>
      <c r="BL945" s="16" t="str">
        <f t="shared" si="887"/>
        <v/>
      </c>
      <c r="BM945" s="16"/>
      <c r="BN945" s="16" t="str">
        <f t="shared" si="888"/>
        <v/>
      </c>
      <c r="BO945" s="16" t="str">
        <f t="shared" si="889"/>
        <v/>
      </c>
      <c r="BP945" s="28" t="str">
        <f t="shared" si="890"/>
        <v/>
      </c>
      <c r="BQ945" s="16" t="str">
        <f t="shared" si="891"/>
        <v/>
      </c>
      <c r="BR945" s="16" t="str">
        <f t="shared" si="892"/>
        <v/>
      </c>
      <c r="BS945" s="16" t="str">
        <f t="shared" si="893"/>
        <v/>
      </c>
      <c r="BT945" s="16" t="str">
        <f t="shared" si="894"/>
        <v/>
      </c>
      <c r="BU945" s="16" t="str">
        <f t="shared" si="895"/>
        <v/>
      </c>
      <c r="BV945" s="16" t="str">
        <f t="shared" si="896"/>
        <v/>
      </c>
      <c r="BW945" s="16" t="str">
        <f t="shared" si="897"/>
        <v/>
      </c>
      <c r="BX945" s="16" t="str">
        <f t="shared" si="898"/>
        <v/>
      </c>
      <c r="BY945" s="16" t="str">
        <f t="shared" si="899"/>
        <v/>
      </c>
      <c r="BZ945" s="16" t="str">
        <f t="shared" si="920"/>
        <v/>
      </c>
      <c r="CA945" s="16" t="str">
        <f t="shared" si="920"/>
        <v/>
      </c>
      <c r="CB945" s="16" t="str">
        <f t="shared" si="920"/>
        <v/>
      </c>
      <c r="CC945" s="16" t="str">
        <f t="shared" si="920"/>
        <v/>
      </c>
      <c r="CD945" s="16" t="str">
        <f t="shared" si="920"/>
        <v/>
      </c>
      <c r="CE945" s="16" t="str">
        <f t="shared" si="920"/>
        <v/>
      </c>
      <c r="CF945" s="16" t="str">
        <f t="shared" si="920"/>
        <v/>
      </c>
      <c r="CG945" s="16" t="str">
        <f t="shared" si="920"/>
        <v/>
      </c>
      <c r="CH945" s="66" t="str">
        <f t="shared" si="901"/>
        <v/>
      </c>
      <c r="CI945" s="42" t="str">
        <f t="shared" si="913"/>
        <v/>
      </c>
      <c r="CJ945" s="42" t="str">
        <f t="shared" si="914"/>
        <v/>
      </c>
      <c r="CK945" s="42" t="str">
        <f t="shared" si="915"/>
        <v/>
      </c>
      <c r="CL945" s="42" t="str">
        <f t="shared" si="916"/>
        <v/>
      </c>
      <c r="CM945" s="42" t="str">
        <f t="shared" si="917"/>
        <v/>
      </c>
      <c r="CN945" s="65">
        <f t="shared" si="903"/>
        <v>0</v>
      </c>
      <c r="CO945" s="73"/>
      <c r="CP945" s="41">
        <f t="shared" si="870"/>
        <v>0</v>
      </c>
      <c r="CQ945" s="39">
        <f t="shared" si="871"/>
        <v>0</v>
      </c>
      <c r="CR945" s="40">
        <f t="shared" si="872"/>
        <v>0</v>
      </c>
      <c r="CS945" s="134">
        <f t="shared" si="873"/>
        <v>0</v>
      </c>
      <c r="CT945" s="17"/>
      <c r="CU945" s="129"/>
      <c r="CV945" s="130">
        <f t="shared" si="904"/>
        <v>0</v>
      </c>
      <c r="CW945" s="134">
        <f t="shared" si="905"/>
        <v>0</v>
      </c>
      <c r="CX945" s="131">
        <f>+IF($I$7="SI",'INPUTS Y LISTAS'!$B$31,0)</f>
        <v>0</v>
      </c>
      <c r="CY945" s="132"/>
      <c r="CZ945" s="130">
        <f t="shared" si="906"/>
        <v>0</v>
      </c>
      <c r="DA945" s="134">
        <f t="shared" si="907"/>
        <v>0</v>
      </c>
      <c r="DB945" s="131">
        <f>+IF($I$7="SI",'INPUTS Y LISTAS'!$B$32,0)</f>
        <v>0</v>
      </c>
      <c r="DC945" s="132"/>
      <c r="DD945" s="130">
        <f t="shared" si="908"/>
        <v>0</v>
      </c>
      <c r="DE945" s="134">
        <f t="shared" si="909"/>
        <v>0</v>
      </c>
      <c r="DF945" s="131">
        <f>+IF($I$7="SI",'INPUTS Y LISTAS'!$B$33,0)</f>
        <v>0</v>
      </c>
      <c r="DG945" s="132"/>
      <c r="DH945" s="130">
        <f t="shared" si="910"/>
        <v>0</v>
      </c>
      <c r="DI945" s="134">
        <f t="shared" si="911"/>
        <v>0</v>
      </c>
      <c r="DJ945" s="136">
        <f t="shared" si="912"/>
        <v>0</v>
      </c>
    </row>
    <row r="946" spans="3:114" ht="15.75" hidden="1" outlineLevel="2" x14ac:dyDescent="0.2">
      <c r="C946" s="14">
        <f t="shared" si="919"/>
        <v>932</v>
      </c>
      <c r="D946" s="72"/>
      <c r="E946" s="69">
        <v>1</v>
      </c>
      <c r="F946" s="69"/>
      <c r="G946" s="70"/>
      <c r="H946" s="70"/>
      <c r="I946" s="70"/>
      <c r="J946" s="70"/>
      <c r="K946" s="70"/>
      <c r="L946" s="70"/>
      <c r="M946" s="70"/>
      <c r="N946" s="70"/>
      <c r="O946" s="70"/>
      <c r="P946" s="70"/>
      <c r="Q946" s="70"/>
      <c r="R946" s="70"/>
      <c r="S946" s="70"/>
      <c r="T946" s="70"/>
      <c r="U946" s="70"/>
      <c r="V946" s="70"/>
      <c r="W946" s="70"/>
      <c r="X946" s="70"/>
      <c r="Y946" s="71"/>
      <c r="Z946" s="87" t="s">
        <v>16</v>
      </c>
      <c r="AA946" s="15" t="str">
        <f>IF(G946="","",IF(Z946="SI",G946*(1+'INPUTS Y LISTAS'!$B$15),'Modelo Estadistico'!G946))</f>
        <v/>
      </c>
      <c r="AB946" s="15" t="str">
        <f>IF(H946="","",IF(Z946="SI",H946*(1+'INPUTS Y LISTAS'!$B$15),'Modelo Estadistico'!H946))</f>
        <v/>
      </c>
      <c r="AC946" s="15" t="str">
        <f>IF(I946="","",IF(Z946="SI",I946*(1+'INPUTS Y LISTAS'!$B$15),'Modelo Estadistico'!I946))</f>
        <v/>
      </c>
      <c r="AD946" s="15" t="str">
        <f>IF(J946="","",IF(Z946="SI",J946*(1+'INPUTS Y LISTAS'!$B$15),'Modelo Estadistico'!J946))</f>
        <v/>
      </c>
      <c r="AE946" s="15" t="str">
        <f>IF(K946="","",IF(Z946="SI",K946*(1+'INPUTS Y LISTAS'!$B$15),'Modelo Estadistico'!K946))</f>
        <v/>
      </c>
      <c r="AF946" s="15" t="str">
        <f>IF(L946="","",IF(Z946="SI",L946*(1+'INPUTS Y LISTAS'!$B$15),'Modelo Estadistico'!L946))</f>
        <v/>
      </c>
      <c r="AG946" s="15" t="str">
        <f>IF(M946="","",IF(Z946="SI",M946*(1+'INPUTS Y LISTAS'!$B$15),'Modelo Estadistico'!M946))</f>
        <v/>
      </c>
      <c r="AH946" s="15" t="str">
        <f>IF(N946="","",IF(Z946="SI",N946*(1+'INPUTS Y LISTAS'!$B$15),'Modelo Estadistico'!N946))</f>
        <v/>
      </c>
      <c r="AI946" s="15" t="str">
        <f>IF(O946="","",IF(Z946="SI",O946*(1+'INPUTS Y LISTAS'!$B$15),'Modelo Estadistico'!O946))</f>
        <v/>
      </c>
      <c r="AJ946" s="15" t="str">
        <f>IF(P946="","",IF(Z946="SI",P946*(1+'INPUTS Y LISTAS'!$B$15),'Modelo Estadistico'!P946))</f>
        <v/>
      </c>
      <c r="AK946" s="15" t="str">
        <f>IF(Q946="","",IF(Z946="SI",Q946*(1+'INPUTS Y LISTAS'!$B$15),'Modelo Estadistico'!Q946))</f>
        <v/>
      </c>
      <c r="AL946" s="15" t="str">
        <f>IF(R946="","",IF(Z946="SI",R946*(1+'INPUTS Y LISTAS'!$B$15),'Modelo Estadistico'!R946))</f>
        <v/>
      </c>
      <c r="AM946" s="15" t="str">
        <f>IF(S946="","",IF(Z946="SI",S946*(1+'INPUTS Y LISTAS'!$B$15),'Modelo Estadistico'!S946))</f>
        <v/>
      </c>
      <c r="AN946" s="15" t="str">
        <f>IF(T946="","",IF(Z946="SI",T946*(1+'INPUTS Y LISTAS'!$B$15),'Modelo Estadistico'!T946))</f>
        <v/>
      </c>
      <c r="AO946" s="15" t="str">
        <f>IF(U946="","",IF(Z946="SI",U946*(1+'INPUTS Y LISTAS'!$B$15),'Modelo Estadistico'!U946))</f>
        <v/>
      </c>
      <c r="AP946" s="15" t="str">
        <f>IF(V946="","",IF(Z946="SI",V946*(1+'INPUTS Y LISTAS'!$B$15),'Modelo Estadistico'!V946))</f>
        <v/>
      </c>
      <c r="AQ946" s="15" t="str">
        <f>IF(W946="","",IF(Z946="SI",W946*(1+'INPUTS Y LISTAS'!$B$15),'Modelo Estadistico'!W946))</f>
        <v/>
      </c>
      <c r="AR946" s="15" t="str">
        <f>IF(X946="","",IF(Z946="SI",X946*(1+'INPUTS Y LISTAS'!$B$15),'Modelo Estadistico'!X946))</f>
        <v/>
      </c>
      <c r="AS946" s="71"/>
      <c r="AT946" s="29" t="str">
        <f t="shared" si="866"/>
        <v/>
      </c>
      <c r="AU946" s="15" t="str">
        <f t="shared" si="867"/>
        <v/>
      </c>
      <c r="AV946" s="15" t="str">
        <f t="shared" si="868"/>
        <v/>
      </c>
      <c r="AW946" s="30" t="str">
        <f t="shared" si="869"/>
        <v/>
      </c>
      <c r="AX946" s="28" t="str">
        <f t="shared" si="902"/>
        <v/>
      </c>
      <c r="AY946" s="16" t="str">
        <f t="shared" si="874"/>
        <v/>
      </c>
      <c r="AZ946" s="16" t="str">
        <f t="shared" si="875"/>
        <v/>
      </c>
      <c r="BA946" s="16" t="str">
        <f t="shared" si="876"/>
        <v/>
      </c>
      <c r="BB946" s="16" t="str">
        <f t="shared" si="877"/>
        <v/>
      </c>
      <c r="BC946" s="16" t="str">
        <f t="shared" si="878"/>
        <v/>
      </c>
      <c r="BD946" s="16" t="str">
        <f t="shared" si="879"/>
        <v/>
      </c>
      <c r="BE946" s="16" t="str">
        <f t="shared" si="880"/>
        <v/>
      </c>
      <c r="BF946" s="16" t="str">
        <f t="shared" si="881"/>
        <v/>
      </c>
      <c r="BG946" s="16" t="str">
        <f t="shared" si="882"/>
        <v/>
      </c>
      <c r="BH946" s="16" t="str">
        <f t="shared" si="883"/>
        <v/>
      </c>
      <c r="BI946" s="16" t="str">
        <f t="shared" si="884"/>
        <v/>
      </c>
      <c r="BJ946" s="16" t="str">
        <f t="shared" si="885"/>
        <v/>
      </c>
      <c r="BK946" s="16" t="str">
        <f t="shared" si="886"/>
        <v/>
      </c>
      <c r="BL946" s="16" t="str">
        <f t="shared" si="887"/>
        <v/>
      </c>
      <c r="BM946" s="16"/>
      <c r="BN946" s="16" t="str">
        <f t="shared" si="888"/>
        <v/>
      </c>
      <c r="BO946" s="16" t="str">
        <f t="shared" si="889"/>
        <v/>
      </c>
      <c r="BP946" s="28" t="str">
        <f t="shared" si="890"/>
        <v/>
      </c>
      <c r="BQ946" s="16" t="str">
        <f t="shared" si="891"/>
        <v/>
      </c>
      <c r="BR946" s="16" t="str">
        <f t="shared" si="892"/>
        <v/>
      </c>
      <c r="BS946" s="16" t="str">
        <f t="shared" si="893"/>
        <v/>
      </c>
      <c r="BT946" s="16" t="str">
        <f t="shared" si="894"/>
        <v/>
      </c>
      <c r="BU946" s="16" t="str">
        <f t="shared" si="895"/>
        <v/>
      </c>
      <c r="BV946" s="16" t="str">
        <f t="shared" si="896"/>
        <v/>
      </c>
      <c r="BW946" s="16" t="str">
        <f t="shared" si="897"/>
        <v/>
      </c>
      <c r="BX946" s="16" t="str">
        <f t="shared" si="898"/>
        <v/>
      </c>
      <c r="BY946" s="16" t="str">
        <f t="shared" si="899"/>
        <v/>
      </c>
      <c r="BZ946" s="16" t="str">
        <f t="shared" si="920"/>
        <v/>
      </c>
      <c r="CA946" s="16" t="str">
        <f t="shared" si="920"/>
        <v/>
      </c>
      <c r="CB946" s="16" t="str">
        <f t="shared" si="920"/>
        <v/>
      </c>
      <c r="CC946" s="16" t="str">
        <f t="shared" si="920"/>
        <v/>
      </c>
      <c r="CD946" s="16" t="str">
        <f t="shared" si="920"/>
        <v/>
      </c>
      <c r="CE946" s="16" t="str">
        <f t="shared" si="920"/>
        <v/>
      </c>
      <c r="CF946" s="16" t="str">
        <f t="shared" si="920"/>
        <v/>
      </c>
      <c r="CG946" s="16" t="str">
        <f t="shared" si="920"/>
        <v/>
      </c>
      <c r="CH946" s="66" t="str">
        <f t="shared" si="901"/>
        <v/>
      </c>
      <c r="CI946" s="42" t="str">
        <f t="shared" si="913"/>
        <v/>
      </c>
      <c r="CJ946" s="42" t="str">
        <f t="shared" si="914"/>
        <v/>
      </c>
      <c r="CK946" s="42" t="str">
        <f t="shared" si="915"/>
        <v/>
      </c>
      <c r="CL946" s="42" t="str">
        <f t="shared" si="916"/>
        <v/>
      </c>
      <c r="CM946" s="42" t="str">
        <f t="shared" si="917"/>
        <v/>
      </c>
      <c r="CN946" s="65">
        <f t="shared" si="903"/>
        <v>0</v>
      </c>
      <c r="CO946" s="73"/>
      <c r="CP946" s="41">
        <f t="shared" si="870"/>
        <v>0</v>
      </c>
      <c r="CQ946" s="39">
        <f t="shared" si="871"/>
        <v>0</v>
      </c>
      <c r="CR946" s="40">
        <f t="shared" si="872"/>
        <v>0</v>
      </c>
      <c r="CS946" s="134">
        <f t="shared" si="873"/>
        <v>0</v>
      </c>
      <c r="CT946" s="17"/>
      <c r="CU946" s="129"/>
      <c r="CV946" s="130">
        <f t="shared" si="904"/>
        <v>0</v>
      </c>
      <c r="CW946" s="134">
        <f t="shared" si="905"/>
        <v>0</v>
      </c>
      <c r="CX946" s="131">
        <f>+IF($I$7="SI",'INPUTS Y LISTAS'!$B$31,0)</f>
        <v>0</v>
      </c>
      <c r="CY946" s="132"/>
      <c r="CZ946" s="130">
        <f t="shared" si="906"/>
        <v>0</v>
      </c>
      <c r="DA946" s="134">
        <f t="shared" si="907"/>
        <v>0</v>
      </c>
      <c r="DB946" s="131">
        <f>+IF($I$7="SI",'INPUTS Y LISTAS'!$B$32,0)</f>
        <v>0</v>
      </c>
      <c r="DC946" s="132"/>
      <c r="DD946" s="130">
        <f t="shared" si="908"/>
        <v>0</v>
      </c>
      <c r="DE946" s="134">
        <f t="shared" si="909"/>
        <v>0</v>
      </c>
      <c r="DF946" s="131">
        <f>+IF($I$7="SI",'INPUTS Y LISTAS'!$B$33,0)</f>
        <v>0</v>
      </c>
      <c r="DG946" s="132"/>
      <c r="DH946" s="130">
        <f t="shared" si="910"/>
        <v>0</v>
      </c>
      <c r="DI946" s="134">
        <f t="shared" si="911"/>
        <v>0</v>
      </c>
      <c r="DJ946" s="136">
        <f t="shared" si="912"/>
        <v>0</v>
      </c>
    </row>
    <row r="947" spans="3:114" ht="15.75" hidden="1" outlineLevel="2" x14ac:dyDescent="0.2">
      <c r="C947" s="14">
        <f t="shared" si="919"/>
        <v>933</v>
      </c>
      <c r="D947" s="72"/>
      <c r="E947" s="69">
        <v>1</v>
      </c>
      <c r="F947" s="69"/>
      <c r="G947" s="70"/>
      <c r="H947" s="70"/>
      <c r="I947" s="70"/>
      <c r="J947" s="70"/>
      <c r="K947" s="70"/>
      <c r="L947" s="70"/>
      <c r="M947" s="70"/>
      <c r="N947" s="70"/>
      <c r="O947" s="70"/>
      <c r="P947" s="70"/>
      <c r="Q947" s="70"/>
      <c r="R947" s="70"/>
      <c r="S947" s="70"/>
      <c r="T947" s="70"/>
      <c r="U947" s="70"/>
      <c r="V947" s="70"/>
      <c r="W947" s="70"/>
      <c r="X947" s="70"/>
      <c r="Y947" s="71"/>
      <c r="Z947" s="87" t="s">
        <v>16</v>
      </c>
      <c r="AA947" s="15" t="str">
        <f>IF(G947="","",IF(Z947="SI",G947*(1+'INPUTS Y LISTAS'!$B$15),'Modelo Estadistico'!G947))</f>
        <v/>
      </c>
      <c r="AB947" s="15" t="str">
        <f>IF(H947="","",IF(Z947="SI",H947*(1+'INPUTS Y LISTAS'!$B$15),'Modelo Estadistico'!H947))</f>
        <v/>
      </c>
      <c r="AC947" s="15" t="str">
        <f>IF(I947="","",IF(Z947="SI",I947*(1+'INPUTS Y LISTAS'!$B$15),'Modelo Estadistico'!I947))</f>
        <v/>
      </c>
      <c r="AD947" s="15" t="str">
        <f>IF(J947="","",IF(Z947="SI",J947*(1+'INPUTS Y LISTAS'!$B$15),'Modelo Estadistico'!J947))</f>
        <v/>
      </c>
      <c r="AE947" s="15" t="str">
        <f>IF(K947="","",IF(Z947="SI",K947*(1+'INPUTS Y LISTAS'!$B$15),'Modelo Estadistico'!K947))</f>
        <v/>
      </c>
      <c r="AF947" s="15" t="str">
        <f>IF(L947="","",IF(Z947="SI",L947*(1+'INPUTS Y LISTAS'!$B$15),'Modelo Estadistico'!L947))</f>
        <v/>
      </c>
      <c r="AG947" s="15" t="str">
        <f>IF(M947="","",IF(Z947="SI",M947*(1+'INPUTS Y LISTAS'!$B$15),'Modelo Estadistico'!M947))</f>
        <v/>
      </c>
      <c r="AH947" s="15" t="str">
        <f>IF(N947="","",IF(Z947="SI",N947*(1+'INPUTS Y LISTAS'!$B$15),'Modelo Estadistico'!N947))</f>
        <v/>
      </c>
      <c r="AI947" s="15" t="str">
        <f>IF(O947="","",IF(Z947="SI",O947*(1+'INPUTS Y LISTAS'!$B$15),'Modelo Estadistico'!O947))</f>
        <v/>
      </c>
      <c r="AJ947" s="15" t="str">
        <f>IF(P947="","",IF(Z947="SI",P947*(1+'INPUTS Y LISTAS'!$B$15),'Modelo Estadistico'!P947))</f>
        <v/>
      </c>
      <c r="AK947" s="15" t="str">
        <f>IF(Q947="","",IF(Z947="SI",Q947*(1+'INPUTS Y LISTAS'!$B$15),'Modelo Estadistico'!Q947))</f>
        <v/>
      </c>
      <c r="AL947" s="15" t="str">
        <f>IF(R947="","",IF(Z947="SI",R947*(1+'INPUTS Y LISTAS'!$B$15),'Modelo Estadistico'!R947))</f>
        <v/>
      </c>
      <c r="AM947" s="15" t="str">
        <f>IF(S947="","",IF(Z947="SI",S947*(1+'INPUTS Y LISTAS'!$B$15),'Modelo Estadistico'!S947))</f>
        <v/>
      </c>
      <c r="AN947" s="15" t="str">
        <f>IF(T947="","",IF(Z947="SI",T947*(1+'INPUTS Y LISTAS'!$B$15),'Modelo Estadistico'!T947))</f>
        <v/>
      </c>
      <c r="AO947" s="15" t="str">
        <f>IF(U947="","",IF(Z947="SI",U947*(1+'INPUTS Y LISTAS'!$B$15),'Modelo Estadistico'!U947))</f>
        <v/>
      </c>
      <c r="AP947" s="15" t="str">
        <f>IF(V947="","",IF(Z947="SI",V947*(1+'INPUTS Y LISTAS'!$B$15),'Modelo Estadistico'!V947))</f>
        <v/>
      </c>
      <c r="AQ947" s="15" t="str">
        <f>IF(W947="","",IF(Z947="SI",W947*(1+'INPUTS Y LISTAS'!$B$15),'Modelo Estadistico'!W947))</f>
        <v/>
      </c>
      <c r="AR947" s="15" t="str">
        <f>IF(X947="","",IF(Z947="SI",X947*(1+'INPUTS Y LISTAS'!$B$15),'Modelo Estadistico'!X947))</f>
        <v/>
      </c>
      <c r="AS947" s="71"/>
      <c r="AT947" s="29" t="str">
        <f t="shared" si="866"/>
        <v/>
      </c>
      <c r="AU947" s="15" t="str">
        <f t="shared" si="867"/>
        <v/>
      </c>
      <c r="AV947" s="15" t="str">
        <f t="shared" si="868"/>
        <v/>
      </c>
      <c r="AW947" s="30" t="str">
        <f t="shared" si="869"/>
        <v/>
      </c>
      <c r="AX947" s="28" t="str">
        <f t="shared" si="902"/>
        <v/>
      </c>
      <c r="AY947" s="16" t="str">
        <f t="shared" si="874"/>
        <v/>
      </c>
      <c r="AZ947" s="16" t="str">
        <f t="shared" si="875"/>
        <v/>
      </c>
      <c r="BA947" s="16" t="str">
        <f t="shared" si="876"/>
        <v/>
      </c>
      <c r="BB947" s="16" t="str">
        <f t="shared" si="877"/>
        <v/>
      </c>
      <c r="BC947" s="16" t="str">
        <f t="shared" si="878"/>
        <v/>
      </c>
      <c r="BD947" s="16" t="str">
        <f t="shared" si="879"/>
        <v/>
      </c>
      <c r="BE947" s="16" t="str">
        <f t="shared" si="880"/>
        <v/>
      </c>
      <c r="BF947" s="16" t="str">
        <f t="shared" si="881"/>
        <v/>
      </c>
      <c r="BG947" s="16" t="str">
        <f t="shared" si="882"/>
        <v/>
      </c>
      <c r="BH947" s="16" t="str">
        <f t="shared" si="883"/>
        <v/>
      </c>
      <c r="BI947" s="16" t="str">
        <f t="shared" si="884"/>
        <v/>
      </c>
      <c r="BJ947" s="16" t="str">
        <f t="shared" si="885"/>
        <v/>
      </c>
      <c r="BK947" s="16" t="str">
        <f t="shared" si="886"/>
        <v/>
      </c>
      <c r="BL947" s="16" t="str">
        <f t="shared" si="887"/>
        <v/>
      </c>
      <c r="BM947" s="16"/>
      <c r="BN947" s="16" t="str">
        <f t="shared" si="888"/>
        <v/>
      </c>
      <c r="BO947" s="16" t="str">
        <f t="shared" si="889"/>
        <v/>
      </c>
      <c r="BP947" s="28" t="str">
        <f t="shared" si="890"/>
        <v/>
      </c>
      <c r="BQ947" s="16" t="str">
        <f t="shared" si="891"/>
        <v/>
      </c>
      <c r="BR947" s="16" t="str">
        <f t="shared" si="892"/>
        <v/>
      </c>
      <c r="BS947" s="16" t="str">
        <f t="shared" si="893"/>
        <v/>
      </c>
      <c r="BT947" s="16" t="str">
        <f t="shared" si="894"/>
        <v/>
      </c>
      <c r="BU947" s="16" t="str">
        <f t="shared" si="895"/>
        <v/>
      </c>
      <c r="BV947" s="16" t="str">
        <f t="shared" si="896"/>
        <v/>
      </c>
      <c r="BW947" s="16" t="str">
        <f t="shared" si="897"/>
        <v/>
      </c>
      <c r="BX947" s="16" t="str">
        <f t="shared" si="898"/>
        <v/>
      </c>
      <c r="BY947" s="16" t="str">
        <f t="shared" si="899"/>
        <v/>
      </c>
      <c r="BZ947" s="16" t="str">
        <f t="shared" si="920"/>
        <v/>
      </c>
      <c r="CA947" s="16" t="str">
        <f t="shared" si="920"/>
        <v/>
      </c>
      <c r="CB947" s="16" t="str">
        <f t="shared" si="920"/>
        <v/>
      </c>
      <c r="CC947" s="16" t="str">
        <f t="shared" si="920"/>
        <v/>
      </c>
      <c r="CD947" s="16" t="str">
        <f t="shared" si="920"/>
        <v/>
      </c>
      <c r="CE947" s="16" t="str">
        <f t="shared" si="920"/>
        <v/>
      </c>
      <c r="CF947" s="16" t="str">
        <f t="shared" si="920"/>
        <v/>
      </c>
      <c r="CG947" s="16" t="str">
        <f t="shared" si="920"/>
        <v/>
      </c>
      <c r="CH947" s="66" t="str">
        <f t="shared" si="901"/>
        <v/>
      </c>
      <c r="CI947" s="42" t="str">
        <f t="shared" si="913"/>
        <v/>
      </c>
      <c r="CJ947" s="42" t="str">
        <f t="shared" si="914"/>
        <v/>
      </c>
      <c r="CK947" s="42" t="str">
        <f t="shared" si="915"/>
        <v/>
      </c>
      <c r="CL947" s="42" t="str">
        <f t="shared" si="916"/>
        <v/>
      </c>
      <c r="CM947" s="42" t="str">
        <f t="shared" si="917"/>
        <v/>
      </c>
      <c r="CN947" s="65">
        <f t="shared" si="903"/>
        <v>0</v>
      </c>
      <c r="CO947" s="73"/>
      <c r="CP947" s="41">
        <f t="shared" si="870"/>
        <v>0</v>
      </c>
      <c r="CQ947" s="39">
        <f t="shared" si="871"/>
        <v>0</v>
      </c>
      <c r="CR947" s="40">
        <f t="shared" si="872"/>
        <v>0</v>
      </c>
      <c r="CS947" s="134">
        <f t="shared" si="873"/>
        <v>0</v>
      </c>
      <c r="CT947" s="17"/>
      <c r="CU947" s="129"/>
      <c r="CV947" s="130">
        <f t="shared" si="904"/>
        <v>0</v>
      </c>
      <c r="CW947" s="134">
        <f t="shared" si="905"/>
        <v>0</v>
      </c>
      <c r="CX947" s="131">
        <f>+IF($I$7="SI",'INPUTS Y LISTAS'!$B$31,0)</f>
        <v>0</v>
      </c>
      <c r="CY947" s="132"/>
      <c r="CZ947" s="130">
        <f t="shared" si="906"/>
        <v>0</v>
      </c>
      <c r="DA947" s="134">
        <f t="shared" si="907"/>
        <v>0</v>
      </c>
      <c r="DB947" s="131">
        <f>+IF($I$7="SI",'INPUTS Y LISTAS'!$B$32,0)</f>
        <v>0</v>
      </c>
      <c r="DC947" s="132"/>
      <c r="DD947" s="130">
        <f t="shared" si="908"/>
        <v>0</v>
      </c>
      <c r="DE947" s="134">
        <f t="shared" si="909"/>
        <v>0</v>
      </c>
      <c r="DF947" s="131">
        <f>+IF($I$7="SI",'INPUTS Y LISTAS'!$B$33,0)</f>
        <v>0</v>
      </c>
      <c r="DG947" s="132"/>
      <c r="DH947" s="130">
        <f t="shared" si="910"/>
        <v>0</v>
      </c>
      <c r="DI947" s="134">
        <f t="shared" si="911"/>
        <v>0</v>
      </c>
      <c r="DJ947" s="136">
        <f t="shared" si="912"/>
        <v>0</v>
      </c>
    </row>
    <row r="948" spans="3:114" ht="15.75" hidden="1" outlineLevel="2" x14ac:dyDescent="0.2">
      <c r="C948" s="14">
        <f t="shared" si="919"/>
        <v>934</v>
      </c>
      <c r="D948" s="72"/>
      <c r="E948" s="69">
        <v>1</v>
      </c>
      <c r="F948" s="69"/>
      <c r="G948" s="70"/>
      <c r="H948" s="70"/>
      <c r="I948" s="70"/>
      <c r="J948" s="70"/>
      <c r="K948" s="70"/>
      <c r="L948" s="70"/>
      <c r="M948" s="70"/>
      <c r="N948" s="70"/>
      <c r="O948" s="70"/>
      <c r="P948" s="70"/>
      <c r="Q948" s="70"/>
      <c r="R948" s="70"/>
      <c r="S948" s="70"/>
      <c r="T948" s="70"/>
      <c r="U948" s="70"/>
      <c r="V948" s="70"/>
      <c r="W948" s="70"/>
      <c r="X948" s="70"/>
      <c r="Y948" s="71"/>
      <c r="Z948" s="87" t="s">
        <v>16</v>
      </c>
      <c r="AA948" s="15" t="str">
        <f>IF(G948="","",IF(Z948="SI",G948*(1+'INPUTS Y LISTAS'!$B$15),'Modelo Estadistico'!G948))</f>
        <v/>
      </c>
      <c r="AB948" s="15" t="str">
        <f>IF(H948="","",IF(Z948="SI",H948*(1+'INPUTS Y LISTAS'!$B$15),'Modelo Estadistico'!H948))</f>
        <v/>
      </c>
      <c r="AC948" s="15" t="str">
        <f>IF(I948="","",IF(Z948="SI",I948*(1+'INPUTS Y LISTAS'!$B$15),'Modelo Estadistico'!I948))</f>
        <v/>
      </c>
      <c r="AD948" s="15" t="str">
        <f>IF(J948="","",IF(Z948="SI",J948*(1+'INPUTS Y LISTAS'!$B$15),'Modelo Estadistico'!J948))</f>
        <v/>
      </c>
      <c r="AE948" s="15" t="str">
        <f>IF(K948="","",IF(Z948="SI",K948*(1+'INPUTS Y LISTAS'!$B$15),'Modelo Estadistico'!K948))</f>
        <v/>
      </c>
      <c r="AF948" s="15" t="str">
        <f>IF(L948="","",IF(Z948="SI",L948*(1+'INPUTS Y LISTAS'!$B$15),'Modelo Estadistico'!L948))</f>
        <v/>
      </c>
      <c r="AG948" s="15" t="str">
        <f>IF(M948="","",IF(Z948="SI",M948*(1+'INPUTS Y LISTAS'!$B$15),'Modelo Estadistico'!M948))</f>
        <v/>
      </c>
      <c r="AH948" s="15" t="str">
        <f>IF(N948="","",IF(Z948="SI",N948*(1+'INPUTS Y LISTAS'!$B$15),'Modelo Estadistico'!N948))</f>
        <v/>
      </c>
      <c r="AI948" s="15" t="str">
        <f>IF(O948="","",IF(Z948="SI",O948*(1+'INPUTS Y LISTAS'!$B$15),'Modelo Estadistico'!O948))</f>
        <v/>
      </c>
      <c r="AJ948" s="15" t="str">
        <f>IF(P948="","",IF(Z948="SI",P948*(1+'INPUTS Y LISTAS'!$B$15),'Modelo Estadistico'!P948))</f>
        <v/>
      </c>
      <c r="AK948" s="15" t="str">
        <f>IF(Q948="","",IF(Z948="SI",Q948*(1+'INPUTS Y LISTAS'!$B$15),'Modelo Estadistico'!Q948))</f>
        <v/>
      </c>
      <c r="AL948" s="15" t="str">
        <f>IF(R948="","",IF(Z948="SI",R948*(1+'INPUTS Y LISTAS'!$B$15),'Modelo Estadistico'!R948))</f>
        <v/>
      </c>
      <c r="AM948" s="15" t="str">
        <f>IF(S948="","",IF(Z948="SI",S948*(1+'INPUTS Y LISTAS'!$B$15),'Modelo Estadistico'!S948))</f>
        <v/>
      </c>
      <c r="AN948" s="15" t="str">
        <f>IF(T948="","",IF(Z948="SI",T948*(1+'INPUTS Y LISTAS'!$B$15),'Modelo Estadistico'!T948))</f>
        <v/>
      </c>
      <c r="AO948" s="15" t="str">
        <f>IF(U948="","",IF(Z948="SI",U948*(1+'INPUTS Y LISTAS'!$B$15),'Modelo Estadistico'!U948))</f>
        <v/>
      </c>
      <c r="AP948" s="15" t="str">
        <f>IF(V948="","",IF(Z948="SI",V948*(1+'INPUTS Y LISTAS'!$B$15),'Modelo Estadistico'!V948))</f>
        <v/>
      </c>
      <c r="AQ948" s="15" t="str">
        <f>IF(W948="","",IF(Z948="SI",W948*(1+'INPUTS Y LISTAS'!$B$15),'Modelo Estadistico'!W948))</f>
        <v/>
      </c>
      <c r="AR948" s="15" t="str">
        <f>IF(X948="","",IF(Z948="SI",X948*(1+'INPUTS Y LISTAS'!$B$15),'Modelo Estadistico'!X948))</f>
        <v/>
      </c>
      <c r="AS948" s="71"/>
      <c r="AT948" s="29" t="str">
        <f t="shared" si="866"/>
        <v/>
      </c>
      <c r="AU948" s="15" t="str">
        <f t="shared" si="867"/>
        <v/>
      </c>
      <c r="AV948" s="15" t="str">
        <f t="shared" si="868"/>
        <v/>
      </c>
      <c r="AW948" s="30" t="str">
        <f t="shared" si="869"/>
        <v/>
      </c>
      <c r="AX948" s="28" t="str">
        <f t="shared" si="902"/>
        <v/>
      </c>
      <c r="AY948" s="16" t="str">
        <f t="shared" si="874"/>
        <v/>
      </c>
      <c r="AZ948" s="16" t="str">
        <f t="shared" si="875"/>
        <v/>
      </c>
      <c r="BA948" s="16" t="str">
        <f t="shared" si="876"/>
        <v/>
      </c>
      <c r="BB948" s="16" t="str">
        <f t="shared" si="877"/>
        <v/>
      </c>
      <c r="BC948" s="16" t="str">
        <f t="shared" si="878"/>
        <v/>
      </c>
      <c r="BD948" s="16" t="str">
        <f t="shared" si="879"/>
        <v/>
      </c>
      <c r="BE948" s="16" t="str">
        <f t="shared" si="880"/>
        <v/>
      </c>
      <c r="BF948" s="16" t="str">
        <f t="shared" si="881"/>
        <v/>
      </c>
      <c r="BG948" s="16" t="str">
        <f t="shared" si="882"/>
        <v/>
      </c>
      <c r="BH948" s="16" t="str">
        <f t="shared" si="883"/>
        <v/>
      </c>
      <c r="BI948" s="16" t="str">
        <f t="shared" si="884"/>
        <v/>
      </c>
      <c r="BJ948" s="16" t="str">
        <f t="shared" si="885"/>
        <v/>
      </c>
      <c r="BK948" s="16" t="str">
        <f t="shared" si="886"/>
        <v/>
      </c>
      <c r="BL948" s="16" t="str">
        <f t="shared" si="887"/>
        <v/>
      </c>
      <c r="BM948" s="16"/>
      <c r="BN948" s="16" t="str">
        <f t="shared" si="888"/>
        <v/>
      </c>
      <c r="BO948" s="16" t="str">
        <f t="shared" si="889"/>
        <v/>
      </c>
      <c r="BP948" s="28" t="str">
        <f t="shared" si="890"/>
        <v/>
      </c>
      <c r="BQ948" s="16" t="str">
        <f t="shared" si="891"/>
        <v/>
      </c>
      <c r="BR948" s="16" t="str">
        <f t="shared" si="892"/>
        <v/>
      </c>
      <c r="BS948" s="16" t="str">
        <f t="shared" si="893"/>
        <v/>
      </c>
      <c r="BT948" s="16" t="str">
        <f t="shared" si="894"/>
        <v/>
      </c>
      <c r="BU948" s="16" t="str">
        <f t="shared" si="895"/>
        <v/>
      </c>
      <c r="BV948" s="16" t="str">
        <f t="shared" si="896"/>
        <v/>
      </c>
      <c r="BW948" s="16" t="str">
        <f t="shared" si="897"/>
        <v/>
      </c>
      <c r="BX948" s="16" t="str">
        <f t="shared" si="898"/>
        <v/>
      </c>
      <c r="BY948" s="16" t="str">
        <f t="shared" si="899"/>
        <v/>
      </c>
      <c r="BZ948" s="16" t="str">
        <f t="shared" si="920"/>
        <v/>
      </c>
      <c r="CA948" s="16" t="str">
        <f t="shared" si="920"/>
        <v/>
      </c>
      <c r="CB948" s="16" t="str">
        <f t="shared" si="920"/>
        <v/>
      </c>
      <c r="CC948" s="16" t="str">
        <f t="shared" si="920"/>
        <v/>
      </c>
      <c r="CD948" s="16" t="str">
        <f t="shared" si="920"/>
        <v/>
      </c>
      <c r="CE948" s="16" t="str">
        <f t="shared" si="920"/>
        <v/>
      </c>
      <c r="CF948" s="16" t="str">
        <f t="shared" si="920"/>
        <v/>
      </c>
      <c r="CG948" s="16" t="str">
        <f t="shared" si="920"/>
        <v/>
      </c>
      <c r="CH948" s="66" t="str">
        <f t="shared" si="901"/>
        <v/>
      </c>
      <c r="CI948" s="42" t="str">
        <f t="shared" si="913"/>
        <v/>
      </c>
      <c r="CJ948" s="42" t="str">
        <f t="shared" si="914"/>
        <v/>
      </c>
      <c r="CK948" s="42" t="str">
        <f t="shared" si="915"/>
        <v/>
      </c>
      <c r="CL948" s="42" t="str">
        <f t="shared" si="916"/>
        <v/>
      </c>
      <c r="CM948" s="42" t="str">
        <f t="shared" si="917"/>
        <v/>
      </c>
      <c r="CN948" s="65">
        <f t="shared" si="903"/>
        <v>0</v>
      </c>
      <c r="CO948" s="73"/>
      <c r="CP948" s="41">
        <f t="shared" si="870"/>
        <v>0</v>
      </c>
      <c r="CQ948" s="39">
        <f t="shared" si="871"/>
        <v>0</v>
      </c>
      <c r="CR948" s="40">
        <f t="shared" si="872"/>
        <v>0</v>
      </c>
      <c r="CS948" s="134">
        <f t="shared" si="873"/>
        <v>0</v>
      </c>
      <c r="CT948" s="17"/>
      <c r="CU948" s="129"/>
      <c r="CV948" s="130">
        <f t="shared" si="904"/>
        <v>0</v>
      </c>
      <c r="CW948" s="134">
        <f t="shared" si="905"/>
        <v>0</v>
      </c>
      <c r="CX948" s="131">
        <f>+IF($I$7="SI",'INPUTS Y LISTAS'!$B$31,0)</f>
        <v>0</v>
      </c>
      <c r="CY948" s="132"/>
      <c r="CZ948" s="130">
        <f t="shared" si="906"/>
        <v>0</v>
      </c>
      <c r="DA948" s="134">
        <f t="shared" si="907"/>
        <v>0</v>
      </c>
      <c r="DB948" s="131">
        <f>+IF($I$7="SI",'INPUTS Y LISTAS'!$B$32,0)</f>
        <v>0</v>
      </c>
      <c r="DC948" s="132"/>
      <c r="DD948" s="130">
        <f t="shared" si="908"/>
        <v>0</v>
      </c>
      <c r="DE948" s="134">
        <f t="shared" si="909"/>
        <v>0</v>
      </c>
      <c r="DF948" s="131">
        <f>+IF($I$7="SI",'INPUTS Y LISTAS'!$B$33,0)</f>
        <v>0</v>
      </c>
      <c r="DG948" s="132"/>
      <c r="DH948" s="130">
        <f t="shared" si="910"/>
        <v>0</v>
      </c>
      <c r="DI948" s="134">
        <f t="shared" si="911"/>
        <v>0</v>
      </c>
      <c r="DJ948" s="136">
        <f t="shared" si="912"/>
        <v>0</v>
      </c>
    </row>
    <row r="949" spans="3:114" ht="15.75" hidden="1" outlineLevel="2" x14ac:dyDescent="0.2">
      <c r="C949" s="14">
        <f t="shared" si="919"/>
        <v>935</v>
      </c>
      <c r="D949" s="72"/>
      <c r="E949" s="69">
        <v>1</v>
      </c>
      <c r="F949" s="69"/>
      <c r="G949" s="70"/>
      <c r="H949" s="70"/>
      <c r="I949" s="70"/>
      <c r="J949" s="70"/>
      <c r="K949" s="70"/>
      <c r="L949" s="70"/>
      <c r="M949" s="70"/>
      <c r="N949" s="70"/>
      <c r="O949" s="70"/>
      <c r="P949" s="70"/>
      <c r="Q949" s="70"/>
      <c r="R949" s="70"/>
      <c r="S949" s="70"/>
      <c r="T949" s="70"/>
      <c r="U949" s="70"/>
      <c r="V949" s="70"/>
      <c r="W949" s="70"/>
      <c r="X949" s="70"/>
      <c r="Y949" s="71"/>
      <c r="Z949" s="87" t="s">
        <v>16</v>
      </c>
      <c r="AA949" s="15" t="str">
        <f>IF(G949="","",IF(Z949="SI",G949*(1+'INPUTS Y LISTAS'!$B$15),'Modelo Estadistico'!G949))</f>
        <v/>
      </c>
      <c r="AB949" s="15" t="str">
        <f>IF(H949="","",IF(Z949="SI",H949*(1+'INPUTS Y LISTAS'!$B$15),'Modelo Estadistico'!H949))</f>
        <v/>
      </c>
      <c r="AC949" s="15" t="str">
        <f>IF(I949="","",IF(Z949="SI",I949*(1+'INPUTS Y LISTAS'!$B$15),'Modelo Estadistico'!I949))</f>
        <v/>
      </c>
      <c r="AD949" s="15" t="str">
        <f>IF(J949="","",IF(Z949="SI",J949*(1+'INPUTS Y LISTAS'!$B$15),'Modelo Estadistico'!J949))</f>
        <v/>
      </c>
      <c r="AE949" s="15" t="str">
        <f>IF(K949="","",IF(Z949="SI",K949*(1+'INPUTS Y LISTAS'!$B$15),'Modelo Estadistico'!K949))</f>
        <v/>
      </c>
      <c r="AF949" s="15" t="str">
        <f>IF(L949="","",IF(Z949="SI",L949*(1+'INPUTS Y LISTAS'!$B$15),'Modelo Estadistico'!L949))</f>
        <v/>
      </c>
      <c r="AG949" s="15" t="str">
        <f>IF(M949="","",IF(Z949="SI",M949*(1+'INPUTS Y LISTAS'!$B$15),'Modelo Estadistico'!M949))</f>
        <v/>
      </c>
      <c r="AH949" s="15" t="str">
        <f>IF(N949="","",IF(Z949="SI",N949*(1+'INPUTS Y LISTAS'!$B$15),'Modelo Estadistico'!N949))</f>
        <v/>
      </c>
      <c r="AI949" s="15" t="str">
        <f>IF(O949="","",IF(Z949="SI",O949*(1+'INPUTS Y LISTAS'!$B$15),'Modelo Estadistico'!O949))</f>
        <v/>
      </c>
      <c r="AJ949" s="15" t="str">
        <f>IF(P949="","",IF(Z949="SI",P949*(1+'INPUTS Y LISTAS'!$B$15),'Modelo Estadistico'!P949))</f>
        <v/>
      </c>
      <c r="AK949" s="15" t="str">
        <f>IF(Q949="","",IF(Z949="SI",Q949*(1+'INPUTS Y LISTAS'!$B$15),'Modelo Estadistico'!Q949))</f>
        <v/>
      </c>
      <c r="AL949" s="15" t="str">
        <f>IF(R949="","",IF(Z949="SI",R949*(1+'INPUTS Y LISTAS'!$B$15),'Modelo Estadistico'!R949))</f>
        <v/>
      </c>
      <c r="AM949" s="15" t="str">
        <f>IF(S949="","",IF(Z949="SI",S949*(1+'INPUTS Y LISTAS'!$B$15),'Modelo Estadistico'!S949))</f>
        <v/>
      </c>
      <c r="AN949" s="15" t="str">
        <f>IF(T949="","",IF(Z949="SI",T949*(1+'INPUTS Y LISTAS'!$B$15),'Modelo Estadistico'!T949))</f>
        <v/>
      </c>
      <c r="AO949" s="15" t="str">
        <f>IF(U949="","",IF(Z949="SI",U949*(1+'INPUTS Y LISTAS'!$B$15),'Modelo Estadistico'!U949))</f>
        <v/>
      </c>
      <c r="AP949" s="15" t="str">
        <f>IF(V949="","",IF(Z949="SI",V949*(1+'INPUTS Y LISTAS'!$B$15),'Modelo Estadistico'!V949))</f>
        <v/>
      </c>
      <c r="AQ949" s="15" t="str">
        <f>IF(W949="","",IF(Z949="SI",W949*(1+'INPUTS Y LISTAS'!$B$15),'Modelo Estadistico'!W949))</f>
        <v/>
      </c>
      <c r="AR949" s="15" t="str">
        <f>IF(X949="","",IF(Z949="SI",X949*(1+'INPUTS Y LISTAS'!$B$15),'Modelo Estadistico'!X949))</f>
        <v/>
      </c>
      <c r="AS949" s="71"/>
      <c r="AT949" s="29" t="str">
        <f t="shared" si="866"/>
        <v/>
      </c>
      <c r="AU949" s="15" t="str">
        <f t="shared" si="867"/>
        <v/>
      </c>
      <c r="AV949" s="15" t="str">
        <f t="shared" si="868"/>
        <v/>
      </c>
      <c r="AW949" s="30" t="str">
        <f t="shared" si="869"/>
        <v/>
      </c>
      <c r="AX949" s="28" t="str">
        <f t="shared" si="902"/>
        <v/>
      </c>
      <c r="AY949" s="16" t="str">
        <f t="shared" si="874"/>
        <v/>
      </c>
      <c r="AZ949" s="16" t="str">
        <f t="shared" si="875"/>
        <v/>
      </c>
      <c r="BA949" s="16" t="str">
        <f t="shared" si="876"/>
        <v/>
      </c>
      <c r="BB949" s="16" t="str">
        <f t="shared" si="877"/>
        <v/>
      </c>
      <c r="BC949" s="16" t="str">
        <f t="shared" si="878"/>
        <v/>
      </c>
      <c r="BD949" s="16" t="str">
        <f t="shared" si="879"/>
        <v/>
      </c>
      <c r="BE949" s="16" t="str">
        <f t="shared" si="880"/>
        <v/>
      </c>
      <c r="BF949" s="16" t="str">
        <f t="shared" si="881"/>
        <v/>
      </c>
      <c r="BG949" s="16" t="str">
        <f t="shared" si="882"/>
        <v/>
      </c>
      <c r="BH949" s="16" t="str">
        <f t="shared" si="883"/>
        <v/>
      </c>
      <c r="BI949" s="16" t="str">
        <f t="shared" si="884"/>
        <v/>
      </c>
      <c r="BJ949" s="16" t="str">
        <f t="shared" si="885"/>
        <v/>
      </c>
      <c r="BK949" s="16" t="str">
        <f t="shared" si="886"/>
        <v/>
      </c>
      <c r="BL949" s="16" t="str">
        <f t="shared" si="887"/>
        <v/>
      </c>
      <c r="BM949" s="16"/>
      <c r="BN949" s="16" t="str">
        <f t="shared" si="888"/>
        <v/>
      </c>
      <c r="BO949" s="16" t="str">
        <f t="shared" si="889"/>
        <v/>
      </c>
      <c r="BP949" s="28" t="str">
        <f t="shared" si="890"/>
        <v/>
      </c>
      <c r="BQ949" s="16" t="str">
        <f t="shared" si="891"/>
        <v/>
      </c>
      <c r="BR949" s="16" t="str">
        <f t="shared" si="892"/>
        <v/>
      </c>
      <c r="BS949" s="16" t="str">
        <f t="shared" si="893"/>
        <v/>
      </c>
      <c r="BT949" s="16" t="str">
        <f t="shared" si="894"/>
        <v/>
      </c>
      <c r="BU949" s="16" t="str">
        <f t="shared" si="895"/>
        <v/>
      </c>
      <c r="BV949" s="16" t="str">
        <f t="shared" si="896"/>
        <v/>
      </c>
      <c r="BW949" s="16" t="str">
        <f t="shared" si="897"/>
        <v/>
      </c>
      <c r="BX949" s="16" t="str">
        <f t="shared" si="898"/>
        <v/>
      </c>
      <c r="BY949" s="16" t="str">
        <f t="shared" si="899"/>
        <v/>
      </c>
      <c r="BZ949" s="16" t="str">
        <f t="shared" si="920"/>
        <v/>
      </c>
      <c r="CA949" s="16" t="str">
        <f t="shared" si="920"/>
        <v/>
      </c>
      <c r="CB949" s="16" t="str">
        <f t="shared" si="920"/>
        <v/>
      </c>
      <c r="CC949" s="16" t="str">
        <f t="shared" si="920"/>
        <v/>
      </c>
      <c r="CD949" s="16" t="str">
        <f t="shared" si="920"/>
        <v/>
      </c>
      <c r="CE949" s="16" t="str">
        <f t="shared" si="920"/>
        <v/>
      </c>
      <c r="CF949" s="16" t="str">
        <f t="shared" si="920"/>
        <v/>
      </c>
      <c r="CG949" s="16" t="str">
        <f t="shared" si="920"/>
        <v/>
      </c>
      <c r="CH949" s="66" t="str">
        <f t="shared" si="901"/>
        <v/>
      </c>
      <c r="CI949" s="42" t="str">
        <f t="shared" si="913"/>
        <v/>
      </c>
      <c r="CJ949" s="42" t="str">
        <f t="shared" si="914"/>
        <v/>
      </c>
      <c r="CK949" s="42" t="str">
        <f t="shared" si="915"/>
        <v/>
      </c>
      <c r="CL949" s="42" t="str">
        <f t="shared" si="916"/>
        <v/>
      </c>
      <c r="CM949" s="42" t="str">
        <f t="shared" si="917"/>
        <v/>
      </c>
      <c r="CN949" s="65">
        <f t="shared" si="903"/>
        <v>0</v>
      </c>
      <c r="CO949" s="73"/>
      <c r="CP949" s="41">
        <f t="shared" si="870"/>
        <v>0</v>
      </c>
      <c r="CQ949" s="39">
        <f t="shared" si="871"/>
        <v>0</v>
      </c>
      <c r="CR949" s="40">
        <f t="shared" si="872"/>
        <v>0</v>
      </c>
      <c r="CS949" s="134">
        <f t="shared" si="873"/>
        <v>0</v>
      </c>
      <c r="CT949" s="17"/>
      <c r="CU949" s="129"/>
      <c r="CV949" s="130">
        <f t="shared" si="904"/>
        <v>0</v>
      </c>
      <c r="CW949" s="134">
        <f t="shared" si="905"/>
        <v>0</v>
      </c>
      <c r="CX949" s="131">
        <f>+IF($I$7="SI",'INPUTS Y LISTAS'!$B$31,0)</f>
        <v>0</v>
      </c>
      <c r="CY949" s="132"/>
      <c r="CZ949" s="130">
        <f t="shared" si="906"/>
        <v>0</v>
      </c>
      <c r="DA949" s="134">
        <f t="shared" si="907"/>
        <v>0</v>
      </c>
      <c r="DB949" s="131">
        <f>+IF($I$7="SI",'INPUTS Y LISTAS'!$B$32,0)</f>
        <v>0</v>
      </c>
      <c r="DC949" s="132"/>
      <c r="DD949" s="130">
        <f t="shared" si="908"/>
        <v>0</v>
      </c>
      <c r="DE949" s="134">
        <f t="shared" si="909"/>
        <v>0</v>
      </c>
      <c r="DF949" s="131">
        <f>+IF($I$7="SI",'INPUTS Y LISTAS'!$B$33,0)</f>
        <v>0</v>
      </c>
      <c r="DG949" s="132"/>
      <c r="DH949" s="130">
        <f t="shared" si="910"/>
        <v>0</v>
      </c>
      <c r="DI949" s="134">
        <f t="shared" si="911"/>
        <v>0</v>
      </c>
      <c r="DJ949" s="136">
        <f t="shared" si="912"/>
        <v>0</v>
      </c>
    </row>
    <row r="950" spans="3:114" ht="15.75" hidden="1" outlineLevel="2" x14ac:dyDescent="0.2">
      <c r="C950" s="14">
        <f t="shared" si="919"/>
        <v>936</v>
      </c>
      <c r="D950" s="72"/>
      <c r="E950" s="69">
        <v>1</v>
      </c>
      <c r="F950" s="69"/>
      <c r="G950" s="70"/>
      <c r="H950" s="70"/>
      <c r="I950" s="70"/>
      <c r="J950" s="70"/>
      <c r="K950" s="70"/>
      <c r="L950" s="70"/>
      <c r="M950" s="70"/>
      <c r="N950" s="70"/>
      <c r="O950" s="70"/>
      <c r="P950" s="70"/>
      <c r="Q950" s="70"/>
      <c r="R950" s="70"/>
      <c r="S950" s="70"/>
      <c r="T950" s="70"/>
      <c r="U950" s="70"/>
      <c r="V950" s="70"/>
      <c r="W950" s="70"/>
      <c r="X950" s="70"/>
      <c r="Y950" s="71"/>
      <c r="Z950" s="87" t="s">
        <v>16</v>
      </c>
      <c r="AA950" s="15" t="str">
        <f>IF(G950="","",IF(Z950="SI",G950*(1+'INPUTS Y LISTAS'!$B$15),'Modelo Estadistico'!G950))</f>
        <v/>
      </c>
      <c r="AB950" s="15" t="str">
        <f>IF(H950="","",IF(Z950="SI",H950*(1+'INPUTS Y LISTAS'!$B$15),'Modelo Estadistico'!H950))</f>
        <v/>
      </c>
      <c r="AC950" s="15" t="str">
        <f>IF(I950="","",IF(Z950="SI",I950*(1+'INPUTS Y LISTAS'!$B$15),'Modelo Estadistico'!I950))</f>
        <v/>
      </c>
      <c r="AD950" s="15" t="str">
        <f>IF(J950="","",IF(Z950="SI",J950*(1+'INPUTS Y LISTAS'!$B$15),'Modelo Estadistico'!J950))</f>
        <v/>
      </c>
      <c r="AE950" s="15" t="str">
        <f>IF(K950="","",IF(Z950="SI",K950*(1+'INPUTS Y LISTAS'!$B$15),'Modelo Estadistico'!K950))</f>
        <v/>
      </c>
      <c r="AF950" s="15" t="str">
        <f>IF(L950="","",IF(Z950="SI",L950*(1+'INPUTS Y LISTAS'!$B$15),'Modelo Estadistico'!L950))</f>
        <v/>
      </c>
      <c r="AG950" s="15" t="str">
        <f>IF(M950="","",IF(Z950="SI",M950*(1+'INPUTS Y LISTAS'!$B$15),'Modelo Estadistico'!M950))</f>
        <v/>
      </c>
      <c r="AH950" s="15" t="str">
        <f>IF(N950="","",IF(Z950="SI",N950*(1+'INPUTS Y LISTAS'!$B$15),'Modelo Estadistico'!N950))</f>
        <v/>
      </c>
      <c r="AI950" s="15" t="str">
        <f>IF(O950="","",IF(Z950="SI",O950*(1+'INPUTS Y LISTAS'!$B$15),'Modelo Estadistico'!O950))</f>
        <v/>
      </c>
      <c r="AJ950" s="15" t="str">
        <f>IF(P950="","",IF(Z950="SI",P950*(1+'INPUTS Y LISTAS'!$B$15),'Modelo Estadistico'!P950))</f>
        <v/>
      </c>
      <c r="AK950" s="15" t="str">
        <f>IF(Q950="","",IF(Z950="SI",Q950*(1+'INPUTS Y LISTAS'!$B$15),'Modelo Estadistico'!Q950))</f>
        <v/>
      </c>
      <c r="AL950" s="15" t="str">
        <f>IF(R950="","",IF(Z950="SI",R950*(1+'INPUTS Y LISTAS'!$B$15),'Modelo Estadistico'!R950))</f>
        <v/>
      </c>
      <c r="AM950" s="15" t="str">
        <f>IF(S950="","",IF(Z950="SI",S950*(1+'INPUTS Y LISTAS'!$B$15),'Modelo Estadistico'!S950))</f>
        <v/>
      </c>
      <c r="AN950" s="15" t="str">
        <f>IF(T950="","",IF(Z950="SI",T950*(1+'INPUTS Y LISTAS'!$B$15),'Modelo Estadistico'!T950))</f>
        <v/>
      </c>
      <c r="AO950" s="15" t="str">
        <f>IF(U950="","",IF(Z950="SI",U950*(1+'INPUTS Y LISTAS'!$B$15),'Modelo Estadistico'!U950))</f>
        <v/>
      </c>
      <c r="AP950" s="15" t="str">
        <f>IF(V950="","",IF(Z950="SI",V950*(1+'INPUTS Y LISTAS'!$B$15),'Modelo Estadistico'!V950))</f>
        <v/>
      </c>
      <c r="AQ950" s="15" t="str">
        <f>IF(W950="","",IF(Z950="SI",W950*(1+'INPUTS Y LISTAS'!$B$15),'Modelo Estadistico'!W950))</f>
        <v/>
      </c>
      <c r="AR950" s="15" t="str">
        <f>IF(X950="","",IF(Z950="SI",X950*(1+'INPUTS Y LISTAS'!$B$15),'Modelo Estadistico'!X950))</f>
        <v/>
      </c>
      <c r="AS950" s="71"/>
      <c r="AT950" s="29" t="str">
        <f t="shared" si="866"/>
        <v/>
      </c>
      <c r="AU950" s="15" t="str">
        <f t="shared" si="867"/>
        <v/>
      </c>
      <c r="AV950" s="15" t="str">
        <f t="shared" si="868"/>
        <v/>
      </c>
      <c r="AW950" s="30" t="str">
        <f t="shared" si="869"/>
        <v/>
      </c>
      <c r="AX950" s="28" t="str">
        <f t="shared" si="902"/>
        <v/>
      </c>
      <c r="AY950" s="16" t="str">
        <f t="shared" si="874"/>
        <v/>
      </c>
      <c r="AZ950" s="16" t="str">
        <f t="shared" si="875"/>
        <v/>
      </c>
      <c r="BA950" s="16" t="str">
        <f t="shared" si="876"/>
        <v/>
      </c>
      <c r="BB950" s="16" t="str">
        <f t="shared" si="877"/>
        <v/>
      </c>
      <c r="BC950" s="16" t="str">
        <f t="shared" si="878"/>
        <v/>
      </c>
      <c r="BD950" s="16" t="str">
        <f t="shared" si="879"/>
        <v/>
      </c>
      <c r="BE950" s="16" t="str">
        <f t="shared" si="880"/>
        <v/>
      </c>
      <c r="BF950" s="16" t="str">
        <f t="shared" si="881"/>
        <v/>
      </c>
      <c r="BG950" s="16" t="str">
        <f t="shared" si="882"/>
        <v/>
      </c>
      <c r="BH950" s="16" t="str">
        <f t="shared" si="883"/>
        <v/>
      </c>
      <c r="BI950" s="16" t="str">
        <f t="shared" si="884"/>
        <v/>
      </c>
      <c r="BJ950" s="16" t="str">
        <f t="shared" si="885"/>
        <v/>
      </c>
      <c r="BK950" s="16" t="str">
        <f t="shared" si="886"/>
        <v/>
      </c>
      <c r="BL950" s="16" t="str">
        <f t="shared" si="887"/>
        <v/>
      </c>
      <c r="BM950" s="16"/>
      <c r="BN950" s="16" t="str">
        <f t="shared" si="888"/>
        <v/>
      </c>
      <c r="BO950" s="16" t="str">
        <f t="shared" si="889"/>
        <v/>
      </c>
      <c r="BP950" s="28" t="str">
        <f t="shared" si="890"/>
        <v/>
      </c>
      <c r="BQ950" s="16" t="str">
        <f t="shared" si="891"/>
        <v/>
      </c>
      <c r="BR950" s="16" t="str">
        <f t="shared" si="892"/>
        <v/>
      </c>
      <c r="BS950" s="16" t="str">
        <f t="shared" si="893"/>
        <v/>
      </c>
      <c r="BT950" s="16" t="str">
        <f t="shared" si="894"/>
        <v/>
      </c>
      <c r="BU950" s="16" t="str">
        <f t="shared" si="895"/>
        <v/>
      </c>
      <c r="BV950" s="16" t="str">
        <f t="shared" si="896"/>
        <v/>
      </c>
      <c r="BW950" s="16" t="str">
        <f t="shared" si="897"/>
        <v/>
      </c>
      <c r="BX950" s="16" t="str">
        <f t="shared" si="898"/>
        <v/>
      </c>
      <c r="BY950" s="16" t="str">
        <f t="shared" si="899"/>
        <v/>
      </c>
      <c r="BZ950" s="16" t="str">
        <f t="shared" si="920"/>
        <v/>
      </c>
      <c r="CA950" s="16" t="str">
        <f t="shared" si="920"/>
        <v/>
      </c>
      <c r="CB950" s="16" t="str">
        <f t="shared" si="920"/>
        <v/>
      </c>
      <c r="CC950" s="16" t="str">
        <f t="shared" si="920"/>
        <v/>
      </c>
      <c r="CD950" s="16" t="str">
        <f t="shared" si="920"/>
        <v/>
      </c>
      <c r="CE950" s="16" t="str">
        <f t="shared" si="920"/>
        <v/>
      </c>
      <c r="CF950" s="16" t="str">
        <f t="shared" si="920"/>
        <v/>
      </c>
      <c r="CG950" s="16" t="str">
        <f t="shared" si="920"/>
        <v/>
      </c>
      <c r="CH950" s="66" t="str">
        <f t="shared" si="901"/>
        <v/>
      </c>
      <c r="CI950" s="42" t="str">
        <f t="shared" si="913"/>
        <v/>
      </c>
      <c r="CJ950" s="42" t="str">
        <f t="shared" si="914"/>
        <v/>
      </c>
      <c r="CK950" s="42" t="str">
        <f t="shared" si="915"/>
        <v/>
      </c>
      <c r="CL950" s="42" t="str">
        <f t="shared" si="916"/>
        <v/>
      </c>
      <c r="CM950" s="42" t="str">
        <f t="shared" si="917"/>
        <v/>
      </c>
      <c r="CN950" s="65">
        <f t="shared" si="903"/>
        <v>0</v>
      </c>
      <c r="CO950" s="73"/>
      <c r="CP950" s="41">
        <f t="shared" si="870"/>
        <v>0</v>
      </c>
      <c r="CQ950" s="39">
        <f t="shared" si="871"/>
        <v>0</v>
      </c>
      <c r="CR950" s="40">
        <f t="shared" si="872"/>
        <v>0</v>
      </c>
      <c r="CS950" s="134">
        <f t="shared" si="873"/>
        <v>0</v>
      </c>
      <c r="CT950" s="17"/>
      <c r="CU950" s="129"/>
      <c r="CV950" s="130">
        <f t="shared" si="904"/>
        <v>0</v>
      </c>
      <c r="CW950" s="134">
        <f t="shared" si="905"/>
        <v>0</v>
      </c>
      <c r="CX950" s="131">
        <f>+IF($I$7="SI",'INPUTS Y LISTAS'!$B$31,0)</f>
        <v>0</v>
      </c>
      <c r="CY950" s="132"/>
      <c r="CZ950" s="130">
        <f t="shared" si="906"/>
        <v>0</v>
      </c>
      <c r="DA950" s="134">
        <f t="shared" si="907"/>
        <v>0</v>
      </c>
      <c r="DB950" s="131">
        <f>+IF($I$7="SI",'INPUTS Y LISTAS'!$B$32,0)</f>
        <v>0</v>
      </c>
      <c r="DC950" s="132"/>
      <c r="DD950" s="130">
        <f t="shared" si="908"/>
        <v>0</v>
      </c>
      <c r="DE950" s="134">
        <f t="shared" si="909"/>
        <v>0</v>
      </c>
      <c r="DF950" s="131">
        <f>+IF($I$7="SI",'INPUTS Y LISTAS'!$B$33,0)</f>
        <v>0</v>
      </c>
      <c r="DG950" s="132"/>
      <c r="DH950" s="130">
        <f t="shared" si="910"/>
        <v>0</v>
      </c>
      <c r="DI950" s="134">
        <f t="shared" si="911"/>
        <v>0</v>
      </c>
      <c r="DJ950" s="136">
        <f t="shared" si="912"/>
        <v>0</v>
      </c>
    </row>
    <row r="951" spans="3:114" ht="15.75" hidden="1" outlineLevel="2" x14ac:dyDescent="0.2">
      <c r="C951" s="14">
        <f t="shared" si="919"/>
        <v>937</v>
      </c>
      <c r="D951" s="72"/>
      <c r="E951" s="69">
        <v>1</v>
      </c>
      <c r="F951" s="69"/>
      <c r="G951" s="70"/>
      <c r="H951" s="70"/>
      <c r="I951" s="70"/>
      <c r="J951" s="70"/>
      <c r="K951" s="70"/>
      <c r="L951" s="70"/>
      <c r="M951" s="70"/>
      <c r="N951" s="70"/>
      <c r="O951" s="70"/>
      <c r="P951" s="70"/>
      <c r="Q951" s="70"/>
      <c r="R951" s="70"/>
      <c r="S951" s="70"/>
      <c r="T951" s="70"/>
      <c r="U951" s="70"/>
      <c r="V951" s="70"/>
      <c r="W951" s="70"/>
      <c r="X951" s="70"/>
      <c r="Y951" s="71"/>
      <c r="Z951" s="87" t="s">
        <v>16</v>
      </c>
      <c r="AA951" s="15" t="str">
        <f>IF(G951="","",IF(Z951="SI",G951*(1+'INPUTS Y LISTAS'!$B$15),'Modelo Estadistico'!G951))</f>
        <v/>
      </c>
      <c r="AB951" s="15" t="str">
        <f>IF(H951="","",IF(Z951="SI",H951*(1+'INPUTS Y LISTAS'!$B$15),'Modelo Estadistico'!H951))</f>
        <v/>
      </c>
      <c r="AC951" s="15" t="str">
        <f>IF(I951="","",IF(Z951="SI",I951*(1+'INPUTS Y LISTAS'!$B$15),'Modelo Estadistico'!I951))</f>
        <v/>
      </c>
      <c r="AD951" s="15" t="str">
        <f>IF(J951="","",IF(Z951="SI",J951*(1+'INPUTS Y LISTAS'!$B$15),'Modelo Estadistico'!J951))</f>
        <v/>
      </c>
      <c r="AE951" s="15" t="str">
        <f>IF(K951="","",IF(Z951="SI",K951*(1+'INPUTS Y LISTAS'!$B$15),'Modelo Estadistico'!K951))</f>
        <v/>
      </c>
      <c r="AF951" s="15" t="str">
        <f>IF(L951="","",IF(Z951="SI",L951*(1+'INPUTS Y LISTAS'!$B$15),'Modelo Estadistico'!L951))</f>
        <v/>
      </c>
      <c r="AG951" s="15" t="str">
        <f>IF(M951="","",IF(Z951="SI",M951*(1+'INPUTS Y LISTAS'!$B$15),'Modelo Estadistico'!M951))</f>
        <v/>
      </c>
      <c r="AH951" s="15" t="str">
        <f>IF(N951="","",IF(Z951="SI",N951*(1+'INPUTS Y LISTAS'!$B$15),'Modelo Estadistico'!N951))</f>
        <v/>
      </c>
      <c r="AI951" s="15" t="str">
        <f>IF(O951="","",IF(Z951="SI",O951*(1+'INPUTS Y LISTAS'!$B$15),'Modelo Estadistico'!O951))</f>
        <v/>
      </c>
      <c r="AJ951" s="15" t="str">
        <f>IF(P951="","",IF(Z951="SI",P951*(1+'INPUTS Y LISTAS'!$B$15),'Modelo Estadistico'!P951))</f>
        <v/>
      </c>
      <c r="AK951" s="15" t="str">
        <f>IF(Q951="","",IF(Z951="SI",Q951*(1+'INPUTS Y LISTAS'!$B$15),'Modelo Estadistico'!Q951))</f>
        <v/>
      </c>
      <c r="AL951" s="15" t="str">
        <f>IF(R951="","",IF(Z951="SI",R951*(1+'INPUTS Y LISTAS'!$B$15),'Modelo Estadistico'!R951))</f>
        <v/>
      </c>
      <c r="AM951" s="15" t="str">
        <f>IF(S951="","",IF(Z951="SI",S951*(1+'INPUTS Y LISTAS'!$B$15),'Modelo Estadistico'!S951))</f>
        <v/>
      </c>
      <c r="AN951" s="15" t="str">
        <f>IF(T951="","",IF(Z951="SI",T951*(1+'INPUTS Y LISTAS'!$B$15),'Modelo Estadistico'!T951))</f>
        <v/>
      </c>
      <c r="AO951" s="15" t="str">
        <f>IF(U951="","",IF(Z951="SI",U951*(1+'INPUTS Y LISTAS'!$B$15),'Modelo Estadistico'!U951))</f>
        <v/>
      </c>
      <c r="AP951" s="15" t="str">
        <f>IF(V951="","",IF(Z951="SI",V951*(1+'INPUTS Y LISTAS'!$B$15),'Modelo Estadistico'!V951))</f>
        <v/>
      </c>
      <c r="AQ951" s="15" t="str">
        <f>IF(W951="","",IF(Z951="SI",W951*(1+'INPUTS Y LISTAS'!$B$15),'Modelo Estadistico'!W951))</f>
        <v/>
      </c>
      <c r="AR951" s="15" t="str">
        <f>IF(X951="","",IF(Z951="SI",X951*(1+'INPUTS Y LISTAS'!$B$15),'Modelo Estadistico'!X951))</f>
        <v/>
      </c>
      <c r="AS951" s="71"/>
      <c r="AT951" s="29" t="str">
        <f t="shared" si="866"/>
        <v/>
      </c>
      <c r="AU951" s="15" t="str">
        <f t="shared" si="867"/>
        <v/>
      </c>
      <c r="AV951" s="15" t="str">
        <f t="shared" si="868"/>
        <v/>
      </c>
      <c r="AW951" s="30" t="str">
        <f t="shared" si="869"/>
        <v/>
      </c>
      <c r="AX951" s="28" t="str">
        <f t="shared" si="902"/>
        <v/>
      </c>
      <c r="AY951" s="16" t="str">
        <f t="shared" si="874"/>
        <v/>
      </c>
      <c r="AZ951" s="16" t="str">
        <f t="shared" si="875"/>
        <v/>
      </c>
      <c r="BA951" s="16" t="str">
        <f t="shared" si="876"/>
        <v/>
      </c>
      <c r="BB951" s="16" t="str">
        <f t="shared" si="877"/>
        <v/>
      </c>
      <c r="BC951" s="16" t="str">
        <f t="shared" si="878"/>
        <v/>
      </c>
      <c r="BD951" s="16" t="str">
        <f t="shared" si="879"/>
        <v/>
      </c>
      <c r="BE951" s="16" t="str">
        <f t="shared" si="880"/>
        <v/>
      </c>
      <c r="BF951" s="16" t="str">
        <f t="shared" si="881"/>
        <v/>
      </c>
      <c r="BG951" s="16" t="str">
        <f t="shared" si="882"/>
        <v/>
      </c>
      <c r="BH951" s="16" t="str">
        <f t="shared" si="883"/>
        <v/>
      </c>
      <c r="BI951" s="16" t="str">
        <f t="shared" si="884"/>
        <v/>
      </c>
      <c r="BJ951" s="16" t="str">
        <f t="shared" si="885"/>
        <v/>
      </c>
      <c r="BK951" s="16" t="str">
        <f t="shared" si="886"/>
        <v/>
      </c>
      <c r="BL951" s="16" t="str">
        <f t="shared" si="887"/>
        <v/>
      </c>
      <c r="BM951" s="16"/>
      <c r="BN951" s="16" t="str">
        <f t="shared" si="888"/>
        <v/>
      </c>
      <c r="BO951" s="16" t="str">
        <f t="shared" si="889"/>
        <v/>
      </c>
      <c r="BP951" s="28" t="str">
        <f t="shared" si="890"/>
        <v/>
      </c>
      <c r="BQ951" s="16" t="str">
        <f t="shared" si="891"/>
        <v/>
      </c>
      <c r="BR951" s="16" t="str">
        <f t="shared" si="892"/>
        <v/>
      </c>
      <c r="BS951" s="16" t="str">
        <f t="shared" si="893"/>
        <v/>
      </c>
      <c r="BT951" s="16" t="str">
        <f t="shared" si="894"/>
        <v/>
      </c>
      <c r="BU951" s="16" t="str">
        <f t="shared" si="895"/>
        <v/>
      </c>
      <c r="BV951" s="16" t="str">
        <f t="shared" si="896"/>
        <v/>
      </c>
      <c r="BW951" s="16" t="str">
        <f t="shared" si="897"/>
        <v/>
      </c>
      <c r="BX951" s="16" t="str">
        <f t="shared" si="898"/>
        <v/>
      </c>
      <c r="BY951" s="16" t="str">
        <f t="shared" si="899"/>
        <v/>
      </c>
      <c r="BZ951" s="16" t="str">
        <f t="shared" si="920"/>
        <v/>
      </c>
      <c r="CA951" s="16" t="str">
        <f t="shared" si="920"/>
        <v/>
      </c>
      <c r="CB951" s="16" t="str">
        <f t="shared" si="920"/>
        <v/>
      </c>
      <c r="CC951" s="16" t="str">
        <f t="shared" si="920"/>
        <v/>
      </c>
      <c r="CD951" s="16" t="str">
        <f t="shared" si="920"/>
        <v/>
      </c>
      <c r="CE951" s="16" t="str">
        <f t="shared" si="920"/>
        <v/>
      </c>
      <c r="CF951" s="16" t="str">
        <f t="shared" si="920"/>
        <v/>
      </c>
      <c r="CG951" s="16" t="str">
        <f t="shared" si="920"/>
        <v/>
      </c>
      <c r="CH951" s="66" t="str">
        <f t="shared" si="901"/>
        <v/>
      </c>
      <c r="CI951" s="42" t="str">
        <f t="shared" si="913"/>
        <v/>
      </c>
      <c r="CJ951" s="42" t="str">
        <f t="shared" si="914"/>
        <v/>
      </c>
      <c r="CK951" s="42" t="str">
        <f t="shared" si="915"/>
        <v/>
      </c>
      <c r="CL951" s="42" t="str">
        <f t="shared" si="916"/>
        <v/>
      </c>
      <c r="CM951" s="42" t="str">
        <f t="shared" si="917"/>
        <v/>
      </c>
      <c r="CN951" s="65">
        <f t="shared" si="903"/>
        <v>0</v>
      </c>
      <c r="CO951" s="73"/>
      <c r="CP951" s="41">
        <f t="shared" si="870"/>
        <v>0</v>
      </c>
      <c r="CQ951" s="39">
        <f t="shared" si="871"/>
        <v>0</v>
      </c>
      <c r="CR951" s="40">
        <f t="shared" si="872"/>
        <v>0</v>
      </c>
      <c r="CS951" s="134">
        <f t="shared" si="873"/>
        <v>0</v>
      </c>
      <c r="CT951" s="17"/>
      <c r="CU951" s="129"/>
      <c r="CV951" s="130">
        <f t="shared" si="904"/>
        <v>0</v>
      </c>
      <c r="CW951" s="134">
        <f t="shared" si="905"/>
        <v>0</v>
      </c>
      <c r="CX951" s="131">
        <f>+IF($I$7="SI",'INPUTS Y LISTAS'!$B$31,0)</f>
        <v>0</v>
      </c>
      <c r="CY951" s="132"/>
      <c r="CZ951" s="130">
        <f t="shared" si="906"/>
        <v>0</v>
      </c>
      <c r="DA951" s="134">
        <f t="shared" si="907"/>
        <v>0</v>
      </c>
      <c r="DB951" s="131">
        <f>+IF($I$7="SI",'INPUTS Y LISTAS'!$B$32,0)</f>
        <v>0</v>
      </c>
      <c r="DC951" s="132"/>
      <c r="DD951" s="130">
        <f t="shared" si="908"/>
        <v>0</v>
      </c>
      <c r="DE951" s="134">
        <f t="shared" si="909"/>
        <v>0</v>
      </c>
      <c r="DF951" s="131">
        <f>+IF($I$7="SI",'INPUTS Y LISTAS'!$B$33,0)</f>
        <v>0</v>
      </c>
      <c r="DG951" s="132"/>
      <c r="DH951" s="130">
        <f t="shared" si="910"/>
        <v>0</v>
      </c>
      <c r="DI951" s="134">
        <f t="shared" si="911"/>
        <v>0</v>
      </c>
      <c r="DJ951" s="136">
        <f t="shared" si="912"/>
        <v>0</v>
      </c>
    </row>
    <row r="952" spans="3:114" ht="15.75" hidden="1" outlineLevel="2" x14ac:dyDescent="0.2">
      <c r="C952" s="14">
        <f t="shared" si="919"/>
        <v>938</v>
      </c>
      <c r="D952" s="72"/>
      <c r="E952" s="69">
        <v>1</v>
      </c>
      <c r="F952" s="69"/>
      <c r="G952" s="70"/>
      <c r="H952" s="70"/>
      <c r="I952" s="70"/>
      <c r="J952" s="70"/>
      <c r="K952" s="70"/>
      <c r="L952" s="70"/>
      <c r="M952" s="70"/>
      <c r="N952" s="70"/>
      <c r="O952" s="70"/>
      <c r="P952" s="70"/>
      <c r="Q952" s="70"/>
      <c r="R952" s="70"/>
      <c r="S952" s="70"/>
      <c r="T952" s="70"/>
      <c r="U952" s="70"/>
      <c r="V952" s="70"/>
      <c r="W952" s="70"/>
      <c r="X952" s="70"/>
      <c r="Y952" s="71"/>
      <c r="Z952" s="87" t="s">
        <v>16</v>
      </c>
      <c r="AA952" s="15" t="str">
        <f>IF(G952="","",IF(Z952="SI",G952*(1+'INPUTS Y LISTAS'!$B$15),'Modelo Estadistico'!G952))</f>
        <v/>
      </c>
      <c r="AB952" s="15" t="str">
        <f>IF(H952="","",IF(Z952="SI",H952*(1+'INPUTS Y LISTAS'!$B$15),'Modelo Estadistico'!H952))</f>
        <v/>
      </c>
      <c r="AC952" s="15" t="str">
        <f>IF(I952="","",IF(Z952="SI",I952*(1+'INPUTS Y LISTAS'!$B$15),'Modelo Estadistico'!I952))</f>
        <v/>
      </c>
      <c r="AD952" s="15" t="str">
        <f>IF(J952="","",IF(Z952="SI",J952*(1+'INPUTS Y LISTAS'!$B$15),'Modelo Estadistico'!J952))</f>
        <v/>
      </c>
      <c r="AE952" s="15" t="str">
        <f>IF(K952="","",IF(Z952="SI",K952*(1+'INPUTS Y LISTAS'!$B$15),'Modelo Estadistico'!K952))</f>
        <v/>
      </c>
      <c r="AF952" s="15" t="str">
        <f>IF(L952="","",IF(Z952="SI",L952*(1+'INPUTS Y LISTAS'!$B$15),'Modelo Estadistico'!L952))</f>
        <v/>
      </c>
      <c r="AG952" s="15" t="str">
        <f>IF(M952="","",IF(Z952="SI",M952*(1+'INPUTS Y LISTAS'!$B$15),'Modelo Estadistico'!M952))</f>
        <v/>
      </c>
      <c r="AH952" s="15" t="str">
        <f>IF(N952="","",IF(Z952="SI",N952*(1+'INPUTS Y LISTAS'!$B$15),'Modelo Estadistico'!N952))</f>
        <v/>
      </c>
      <c r="AI952" s="15" t="str">
        <f>IF(O952="","",IF(Z952="SI",O952*(1+'INPUTS Y LISTAS'!$B$15),'Modelo Estadistico'!O952))</f>
        <v/>
      </c>
      <c r="AJ952" s="15" t="str">
        <f>IF(P952="","",IF(Z952="SI",P952*(1+'INPUTS Y LISTAS'!$B$15),'Modelo Estadistico'!P952))</f>
        <v/>
      </c>
      <c r="AK952" s="15" t="str">
        <f>IF(Q952="","",IF(Z952="SI",Q952*(1+'INPUTS Y LISTAS'!$B$15),'Modelo Estadistico'!Q952))</f>
        <v/>
      </c>
      <c r="AL952" s="15" t="str">
        <f>IF(R952="","",IF(Z952="SI",R952*(1+'INPUTS Y LISTAS'!$B$15),'Modelo Estadistico'!R952))</f>
        <v/>
      </c>
      <c r="AM952" s="15" t="str">
        <f>IF(S952="","",IF(Z952="SI",S952*(1+'INPUTS Y LISTAS'!$B$15),'Modelo Estadistico'!S952))</f>
        <v/>
      </c>
      <c r="AN952" s="15" t="str">
        <f>IF(T952="","",IF(Z952="SI",T952*(1+'INPUTS Y LISTAS'!$B$15),'Modelo Estadistico'!T952))</f>
        <v/>
      </c>
      <c r="AO952" s="15" t="str">
        <f>IF(U952="","",IF(Z952="SI",U952*(1+'INPUTS Y LISTAS'!$B$15),'Modelo Estadistico'!U952))</f>
        <v/>
      </c>
      <c r="AP952" s="15" t="str">
        <f>IF(V952="","",IF(Z952="SI",V952*(1+'INPUTS Y LISTAS'!$B$15),'Modelo Estadistico'!V952))</f>
        <v/>
      </c>
      <c r="AQ952" s="15" t="str">
        <f>IF(W952="","",IF(Z952="SI",W952*(1+'INPUTS Y LISTAS'!$B$15),'Modelo Estadistico'!W952))</f>
        <v/>
      </c>
      <c r="AR952" s="15" t="str">
        <f>IF(X952="","",IF(Z952="SI",X952*(1+'INPUTS Y LISTAS'!$B$15),'Modelo Estadistico'!X952))</f>
        <v/>
      </c>
      <c r="AS952" s="71"/>
      <c r="AT952" s="29" t="str">
        <f t="shared" si="866"/>
        <v/>
      </c>
      <c r="AU952" s="15" t="str">
        <f t="shared" si="867"/>
        <v/>
      </c>
      <c r="AV952" s="15" t="str">
        <f t="shared" si="868"/>
        <v/>
      </c>
      <c r="AW952" s="30" t="str">
        <f t="shared" si="869"/>
        <v/>
      </c>
      <c r="AX952" s="28" t="str">
        <f t="shared" si="902"/>
        <v/>
      </c>
      <c r="AY952" s="16" t="str">
        <f t="shared" si="874"/>
        <v/>
      </c>
      <c r="AZ952" s="16" t="str">
        <f t="shared" si="875"/>
        <v/>
      </c>
      <c r="BA952" s="16" t="str">
        <f t="shared" si="876"/>
        <v/>
      </c>
      <c r="BB952" s="16" t="str">
        <f t="shared" si="877"/>
        <v/>
      </c>
      <c r="BC952" s="16" t="str">
        <f t="shared" si="878"/>
        <v/>
      </c>
      <c r="BD952" s="16" t="str">
        <f t="shared" si="879"/>
        <v/>
      </c>
      <c r="BE952" s="16" t="str">
        <f t="shared" si="880"/>
        <v/>
      </c>
      <c r="BF952" s="16" t="str">
        <f t="shared" si="881"/>
        <v/>
      </c>
      <c r="BG952" s="16" t="str">
        <f t="shared" si="882"/>
        <v/>
      </c>
      <c r="BH952" s="16" t="str">
        <f t="shared" si="883"/>
        <v/>
      </c>
      <c r="BI952" s="16" t="str">
        <f t="shared" si="884"/>
        <v/>
      </c>
      <c r="BJ952" s="16" t="str">
        <f t="shared" si="885"/>
        <v/>
      </c>
      <c r="BK952" s="16" t="str">
        <f t="shared" si="886"/>
        <v/>
      </c>
      <c r="BL952" s="16" t="str">
        <f t="shared" si="887"/>
        <v/>
      </c>
      <c r="BM952" s="16"/>
      <c r="BN952" s="16" t="str">
        <f t="shared" si="888"/>
        <v/>
      </c>
      <c r="BO952" s="16" t="str">
        <f t="shared" si="889"/>
        <v/>
      </c>
      <c r="BP952" s="28" t="str">
        <f t="shared" si="890"/>
        <v/>
      </c>
      <c r="BQ952" s="16" t="str">
        <f t="shared" si="891"/>
        <v/>
      </c>
      <c r="BR952" s="16" t="str">
        <f t="shared" si="892"/>
        <v/>
      </c>
      <c r="BS952" s="16" t="str">
        <f t="shared" si="893"/>
        <v/>
      </c>
      <c r="BT952" s="16" t="str">
        <f t="shared" si="894"/>
        <v/>
      </c>
      <c r="BU952" s="16" t="str">
        <f t="shared" si="895"/>
        <v/>
      </c>
      <c r="BV952" s="16" t="str">
        <f t="shared" si="896"/>
        <v/>
      </c>
      <c r="BW952" s="16" t="str">
        <f t="shared" si="897"/>
        <v/>
      </c>
      <c r="BX952" s="16" t="str">
        <f t="shared" si="898"/>
        <v/>
      </c>
      <c r="BY952" s="16" t="str">
        <f t="shared" si="899"/>
        <v/>
      </c>
      <c r="BZ952" s="16" t="str">
        <f t="shared" si="920"/>
        <v/>
      </c>
      <c r="CA952" s="16" t="str">
        <f t="shared" si="920"/>
        <v/>
      </c>
      <c r="CB952" s="16" t="str">
        <f t="shared" si="920"/>
        <v/>
      </c>
      <c r="CC952" s="16" t="str">
        <f t="shared" si="920"/>
        <v/>
      </c>
      <c r="CD952" s="16" t="str">
        <f t="shared" si="920"/>
        <v/>
      </c>
      <c r="CE952" s="16" t="str">
        <f t="shared" si="920"/>
        <v/>
      </c>
      <c r="CF952" s="16" t="str">
        <f t="shared" si="920"/>
        <v/>
      </c>
      <c r="CG952" s="16" t="str">
        <f t="shared" si="920"/>
        <v/>
      </c>
      <c r="CH952" s="66" t="str">
        <f t="shared" si="901"/>
        <v/>
      </c>
      <c r="CI952" s="42" t="str">
        <f t="shared" si="913"/>
        <v/>
      </c>
      <c r="CJ952" s="42" t="str">
        <f t="shared" si="914"/>
        <v/>
      </c>
      <c r="CK952" s="42" t="str">
        <f t="shared" si="915"/>
        <v/>
      </c>
      <c r="CL952" s="42" t="str">
        <f t="shared" si="916"/>
        <v/>
      </c>
      <c r="CM952" s="42" t="str">
        <f t="shared" si="917"/>
        <v/>
      </c>
      <c r="CN952" s="65">
        <f t="shared" si="903"/>
        <v>0</v>
      </c>
      <c r="CO952" s="73"/>
      <c r="CP952" s="41">
        <f t="shared" si="870"/>
        <v>0</v>
      </c>
      <c r="CQ952" s="39">
        <f t="shared" si="871"/>
        <v>0</v>
      </c>
      <c r="CR952" s="40">
        <f t="shared" si="872"/>
        <v>0</v>
      </c>
      <c r="CS952" s="134">
        <f t="shared" si="873"/>
        <v>0</v>
      </c>
      <c r="CT952" s="17"/>
      <c r="CU952" s="129"/>
      <c r="CV952" s="130">
        <f t="shared" si="904"/>
        <v>0</v>
      </c>
      <c r="CW952" s="134">
        <f t="shared" si="905"/>
        <v>0</v>
      </c>
      <c r="CX952" s="131">
        <f>+IF($I$7="SI",'INPUTS Y LISTAS'!$B$31,0)</f>
        <v>0</v>
      </c>
      <c r="CY952" s="132"/>
      <c r="CZ952" s="130">
        <f t="shared" si="906"/>
        <v>0</v>
      </c>
      <c r="DA952" s="134">
        <f t="shared" si="907"/>
        <v>0</v>
      </c>
      <c r="DB952" s="131">
        <f>+IF($I$7="SI",'INPUTS Y LISTAS'!$B$32,0)</f>
        <v>0</v>
      </c>
      <c r="DC952" s="132"/>
      <c r="DD952" s="130">
        <f t="shared" si="908"/>
        <v>0</v>
      </c>
      <c r="DE952" s="134">
        <f t="shared" si="909"/>
        <v>0</v>
      </c>
      <c r="DF952" s="131">
        <f>+IF($I$7="SI",'INPUTS Y LISTAS'!$B$33,0)</f>
        <v>0</v>
      </c>
      <c r="DG952" s="132"/>
      <c r="DH952" s="130">
        <f t="shared" si="910"/>
        <v>0</v>
      </c>
      <c r="DI952" s="134">
        <f t="shared" si="911"/>
        <v>0</v>
      </c>
      <c r="DJ952" s="136">
        <f t="shared" si="912"/>
        <v>0</v>
      </c>
    </row>
    <row r="953" spans="3:114" ht="15.75" hidden="1" outlineLevel="2" x14ac:dyDescent="0.2">
      <c r="C953" s="14">
        <f t="shared" si="919"/>
        <v>939</v>
      </c>
      <c r="D953" s="72"/>
      <c r="E953" s="69">
        <v>1</v>
      </c>
      <c r="F953" s="69"/>
      <c r="G953" s="70"/>
      <c r="H953" s="70"/>
      <c r="I953" s="70"/>
      <c r="J953" s="70"/>
      <c r="K953" s="70"/>
      <c r="L953" s="70"/>
      <c r="M953" s="70"/>
      <c r="N953" s="70"/>
      <c r="O953" s="70"/>
      <c r="P953" s="70"/>
      <c r="Q953" s="70"/>
      <c r="R953" s="70"/>
      <c r="S953" s="70"/>
      <c r="T953" s="70"/>
      <c r="U953" s="70"/>
      <c r="V953" s="70"/>
      <c r="W953" s="70"/>
      <c r="X953" s="70"/>
      <c r="Y953" s="71"/>
      <c r="Z953" s="87" t="s">
        <v>16</v>
      </c>
      <c r="AA953" s="15" t="str">
        <f>IF(G953="","",IF(Z953="SI",G953*(1+'INPUTS Y LISTAS'!$B$15),'Modelo Estadistico'!G953))</f>
        <v/>
      </c>
      <c r="AB953" s="15" t="str">
        <f>IF(H953="","",IF(Z953="SI",H953*(1+'INPUTS Y LISTAS'!$B$15),'Modelo Estadistico'!H953))</f>
        <v/>
      </c>
      <c r="AC953" s="15" t="str">
        <f>IF(I953="","",IF(Z953="SI",I953*(1+'INPUTS Y LISTAS'!$B$15),'Modelo Estadistico'!I953))</f>
        <v/>
      </c>
      <c r="AD953" s="15" t="str">
        <f>IF(J953="","",IF(Z953="SI",J953*(1+'INPUTS Y LISTAS'!$B$15),'Modelo Estadistico'!J953))</f>
        <v/>
      </c>
      <c r="AE953" s="15" t="str">
        <f>IF(K953="","",IF(Z953="SI",K953*(1+'INPUTS Y LISTAS'!$B$15),'Modelo Estadistico'!K953))</f>
        <v/>
      </c>
      <c r="AF953" s="15" t="str">
        <f>IF(L953="","",IF(Z953="SI",L953*(1+'INPUTS Y LISTAS'!$B$15),'Modelo Estadistico'!L953))</f>
        <v/>
      </c>
      <c r="AG953" s="15" t="str">
        <f>IF(M953="","",IF(Z953="SI",M953*(1+'INPUTS Y LISTAS'!$B$15),'Modelo Estadistico'!M953))</f>
        <v/>
      </c>
      <c r="AH953" s="15" t="str">
        <f>IF(N953="","",IF(Z953="SI",N953*(1+'INPUTS Y LISTAS'!$B$15),'Modelo Estadistico'!N953))</f>
        <v/>
      </c>
      <c r="AI953" s="15" t="str">
        <f>IF(O953="","",IF(Z953="SI",O953*(1+'INPUTS Y LISTAS'!$B$15),'Modelo Estadistico'!O953))</f>
        <v/>
      </c>
      <c r="AJ953" s="15" t="str">
        <f>IF(P953="","",IF(Z953="SI",P953*(1+'INPUTS Y LISTAS'!$B$15),'Modelo Estadistico'!P953))</f>
        <v/>
      </c>
      <c r="AK953" s="15" t="str">
        <f>IF(Q953="","",IF(Z953="SI",Q953*(1+'INPUTS Y LISTAS'!$B$15),'Modelo Estadistico'!Q953))</f>
        <v/>
      </c>
      <c r="AL953" s="15" t="str">
        <f>IF(R953="","",IF(Z953="SI",R953*(1+'INPUTS Y LISTAS'!$B$15),'Modelo Estadistico'!R953))</f>
        <v/>
      </c>
      <c r="AM953" s="15" t="str">
        <f>IF(S953="","",IF(Z953="SI",S953*(1+'INPUTS Y LISTAS'!$B$15),'Modelo Estadistico'!S953))</f>
        <v/>
      </c>
      <c r="AN953" s="15" t="str">
        <f>IF(T953="","",IF(Z953="SI",T953*(1+'INPUTS Y LISTAS'!$B$15),'Modelo Estadistico'!T953))</f>
        <v/>
      </c>
      <c r="AO953" s="15" t="str">
        <f>IF(U953="","",IF(Z953="SI",U953*(1+'INPUTS Y LISTAS'!$B$15),'Modelo Estadistico'!U953))</f>
        <v/>
      </c>
      <c r="AP953" s="15" t="str">
        <f>IF(V953="","",IF(Z953="SI",V953*(1+'INPUTS Y LISTAS'!$B$15),'Modelo Estadistico'!V953))</f>
        <v/>
      </c>
      <c r="AQ953" s="15" t="str">
        <f>IF(W953="","",IF(Z953="SI",W953*(1+'INPUTS Y LISTAS'!$B$15),'Modelo Estadistico'!W953))</f>
        <v/>
      </c>
      <c r="AR953" s="15" t="str">
        <f>IF(X953="","",IF(Z953="SI",X953*(1+'INPUTS Y LISTAS'!$B$15),'Modelo Estadistico'!X953))</f>
        <v/>
      </c>
      <c r="AS953" s="71"/>
      <c r="AT953" s="29" t="str">
        <f t="shared" si="866"/>
        <v/>
      </c>
      <c r="AU953" s="15" t="str">
        <f t="shared" si="867"/>
        <v/>
      </c>
      <c r="AV953" s="15" t="str">
        <f t="shared" si="868"/>
        <v/>
      </c>
      <c r="AW953" s="30" t="str">
        <f t="shared" si="869"/>
        <v/>
      </c>
      <c r="AX953" s="28" t="str">
        <f t="shared" si="902"/>
        <v/>
      </c>
      <c r="AY953" s="16" t="str">
        <f t="shared" si="874"/>
        <v/>
      </c>
      <c r="AZ953" s="16" t="str">
        <f t="shared" si="875"/>
        <v/>
      </c>
      <c r="BA953" s="16" t="str">
        <f t="shared" si="876"/>
        <v/>
      </c>
      <c r="BB953" s="16" t="str">
        <f t="shared" si="877"/>
        <v/>
      </c>
      <c r="BC953" s="16" t="str">
        <f t="shared" si="878"/>
        <v/>
      </c>
      <c r="BD953" s="16" t="str">
        <f t="shared" si="879"/>
        <v/>
      </c>
      <c r="BE953" s="16" t="str">
        <f t="shared" si="880"/>
        <v/>
      </c>
      <c r="BF953" s="16" t="str">
        <f t="shared" si="881"/>
        <v/>
      </c>
      <c r="BG953" s="16" t="str">
        <f t="shared" si="882"/>
        <v/>
      </c>
      <c r="BH953" s="16" t="str">
        <f t="shared" si="883"/>
        <v/>
      </c>
      <c r="BI953" s="16" t="str">
        <f t="shared" si="884"/>
        <v/>
      </c>
      <c r="BJ953" s="16" t="str">
        <f t="shared" si="885"/>
        <v/>
      </c>
      <c r="BK953" s="16" t="str">
        <f t="shared" si="886"/>
        <v/>
      </c>
      <c r="BL953" s="16" t="str">
        <f t="shared" si="887"/>
        <v/>
      </c>
      <c r="BM953" s="16"/>
      <c r="BN953" s="16" t="str">
        <f t="shared" si="888"/>
        <v/>
      </c>
      <c r="BO953" s="16" t="str">
        <f t="shared" si="889"/>
        <v/>
      </c>
      <c r="BP953" s="28" t="str">
        <f t="shared" si="890"/>
        <v/>
      </c>
      <c r="BQ953" s="16" t="str">
        <f t="shared" si="891"/>
        <v/>
      </c>
      <c r="BR953" s="16" t="str">
        <f t="shared" si="892"/>
        <v/>
      </c>
      <c r="BS953" s="16" t="str">
        <f t="shared" si="893"/>
        <v/>
      </c>
      <c r="BT953" s="16" t="str">
        <f t="shared" si="894"/>
        <v/>
      </c>
      <c r="BU953" s="16" t="str">
        <f t="shared" si="895"/>
        <v/>
      </c>
      <c r="BV953" s="16" t="str">
        <f t="shared" si="896"/>
        <v/>
      </c>
      <c r="BW953" s="16" t="str">
        <f t="shared" si="897"/>
        <v/>
      </c>
      <c r="BX953" s="16" t="str">
        <f t="shared" si="898"/>
        <v/>
      </c>
      <c r="BY953" s="16" t="str">
        <f t="shared" si="899"/>
        <v/>
      </c>
      <c r="BZ953" s="16" t="str">
        <f t="shared" si="920"/>
        <v/>
      </c>
      <c r="CA953" s="16" t="str">
        <f t="shared" si="920"/>
        <v/>
      </c>
      <c r="CB953" s="16" t="str">
        <f t="shared" si="920"/>
        <v/>
      </c>
      <c r="CC953" s="16" t="str">
        <f t="shared" si="920"/>
        <v/>
      </c>
      <c r="CD953" s="16" t="str">
        <f t="shared" si="920"/>
        <v/>
      </c>
      <c r="CE953" s="16" t="str">
        <f t="shared" si="920"/>
        <v/>
      </c>
      <c r="CF953" s="16" t="str">
        <f t="shared" si="920"/>
        <v/>
      </c>
      <c r="CG953" s="16" t="str">
        <f t="shared" si="920"/>
        <v/>
      </c>
      <c r="CH953" s="66" t="str">
        <f t="shared" si="901"/>
        <v/>
      </c>
      <c r="CI953" s="42" t="str">
        <f t="shared" si="913"/>
        <v/>
      </c>
      <c r="CJ953" s="42" t="str">
        <f t="shared" si="914"/>
        <v/>
      </c>
      <c r="CK953" s="42" t="str">
        <f t="shared" si="915"/>
        <v/>
      </c>
      <c r="CL953" s="42" t="str">
        <f t="shared" si="916"/>
        <v/>
      </c>
      <c r="CM953" s="42" t="str">
        <f t="shared" si="917"/>
        <v/>
      </c>
      <c r="CN953" s="65">
        <f t="shared" si="903"/>
        <v>0</v>
      </c>
      <c r="CO953" s="73"/>
      <c r="CP953" s="41">
        <f t="shared" si="870"/>
        <v>0</v>
      </c>
      <c r="CQ953" s="39">
        <f t="shared" si="871"/>
        <v>0</v>
      </c>
      <c r="CR953" s="40">
        <f t="shared" si="872"/>
        <v>0</v>
      </c>
      <c r="CS953" s="134">
        <f t="shared" si="873"/>
        <v>0</v>
      </c>
      <c r="CT953" s="17"/>
      <c r="CU953" s="129"/>
      <c r="CV953" s="130">
        <f t="shared" si="904"/>
        <v>0</v>
      </c>
      <c r="CW953" s="134">
        <f t="shared" si="905"/>
        <v>0</v>
      </c>
      <c r="CX953" s="131">
        <f>+IF($I$7="SI",'INPUTS Y LISTAS'!$B$31,0)</f>
        <v>0</v>
      </c>
      <c r="CY953" s="132"/>
      <c r="CZ953" s="130">
        <f t="shared" si="906"/>
        <v>0</v>
      </c>
      <c r="DA953" s="134">
        <f t="shared" si="907"/>
        <v>0</v>
      </c>
      <c r="DB953" s="131">
        <f>+IF($I$7="SI",'INPUTS Y LISTAS'!$B$32,0)</f>
        <v>0</v>
      </c>
      <c r="DC953" s="132"/>
      <c r="DD953" s="130">
        <f t="shared" si="908"/>
        <v>0</v>
      </c>
      <c r="DE953" s="134">
        <f t="shared" si="909"/>
        <v>0</v>
      </c>
      <c r="DF953" s="131">
        <f>+IF($I$7="SI",'INPUTS Y LISTAS'!$B$33,0)</f>
        <v>0</v>
      </c>
      <c r="DG953" s="132"/>
      <c r="DH953" s="130">
        <f t="shared" si="910"/>
        <v>0</v>
      </c>
      <c r="DI953" s="134">
        <f t="shared" si="911"/>
        <v>0</v>
      </c>
      <c r="DJ953" s="136">
        <f t="shared" si="912"/>
        <v>0</v>
      </c>
    </row>
    <row r="954" spans="3:114" ht="15.75" hidden="1" outlineLevel="2" x14ac:dyDescent="0.2">
      <c r="C954" s="14">
        <f t="shared" si="919"/>
        <v>940</v>
      </c>
      <c r="D954" s="72"/>
      <c r="E954" s="69">
        <v>1</v>
      </c>
      <c r="F954" s="69"/>
      <c r="G954" s="70"/>
      <c r="H954" s="70"/>
      <c r="I954" s="70"/>
      <c r="J954" s="70"/>
      <c r="K954" s="70"/>
      <c r="L954" s="70"/>
      <c r="M954" s="70"/>
      <c r="N954" s="70"/>
      <c r="O954" s="70"/>
      <c r="P954" s="70"/>
      <c r="Q954" s="70"/>
      <c r="R954" s="70"/>
      <c r="S954" s="70"/>
      <c r="T954" s="70"/>
      <c r="U954" s="70"/>
      <c r="V954" s="70"/>
      <c r="W954" s="70"/>
      <c r="X954" s="70"/>
      <c r="Y954" s="71"/>
      <c r="Z954" s="87" t="s">
        <v>16</v>
      </c>
      <c r="AA954" s="15" t="str">
        <f>IF(G954="","",IF(Z954="SI",G954*(1+'INPUTS Y LISTAS'!$B$15),'Modelo Estadistico'!G954))</f>
        <v/>
      </c>
      <c r="AB954" s="15" t="str">
        <f>IF(H954="","",IF(Z954="SI",H954*(1+'INPUTS Y LISTAS'!$B$15),'Modelo Estadistico'!H954))</f>
        <v/>
      </c>
      <c r="AC954" s="15" t="str">
        <f>IF(I954="","",IF(Z954="SI",I954*(1+'INPUTS Y LISTAS'!$B$15),'Modelo Estadistico'!I954))</f>
        <v/>
      </c>
      <c r="AD954" s="15" t="str">
        <f>IF(J954="","",IF(Z954="SI",J954*(1+'INPUTS Y LISTAS'!$B$15),'Modelo Estadistico'!J954))</f>
        <v/>
      </c>
      <c r="AE954" s="15" t="str">
        <f>IF(K954="","",IF(Z954="SI",K954*(1+'INPUTS Y LISTAS'!$B$15),'Modelo Estadistico'!K954))</f>
        <v/>
      </c>
      <c r="AF954" s="15" t="str">
        <f>IF(L954="","",IF(Z954="SI",L954*(1+'INPUTS Y LISTAS'!$B$15),'Modelo Estadistico'!L954))</f>
        <v/>
      </c>
      <c r="AG954" s="15" t="str">
        <f>IF(M954="","",IF(Z954="SI",M954*(1+'INPUTS Y LISTAS'!$B$15),'Modelo Estadistico'!M954))</f>
        <v/>
      </c>
      <c r="AH954" s="15" t="str">
        <f>IF(N954="","",IF(Z954="SI",N954*(1+'INPUTS Y LISTAS'!$B$15),'Modelo Estadistico'!N954))</f>
        <v/>
      </c>
      <c r="AI954" s="15" t="str">
        <f>IF(O954="","",IF(Z954="SI",O954*(1+'INPUTS Y LISTAS'!$B$15),'Modelo Estadistico'!O954))</f>
        <v/>
      </c>
      <c r="AJ954" s="15" t="str">
        <f>IF(P954="","",IF(Z954="SI",P954*(1+'INPUTS Y LISTAS'!$B$15),'Modelo Estadistico'!P954))</f>
        <v/>
      </c>
      <c r="AK954" s="15" t="str">
        <f>IF(Q954="","",IF(Z954="SI",Q954*(1+'INPUTS Y LISTAS'!$B$15),'Modelo Estadistico'!Q954))</f>
        <v/>
      </c>
      <c r="AL954" s="15" t="str">
        <f>IF(R954="","",IF(Z954="SI",R954*(1+'INPUTS Y LISTAS'!$B$15),'Modelo Estadistico'!R954))</f>
        <v/>
      </c>
      <c r="AM954" s="15" t="str">
        <f>IF(S954="","",IF(Z954="SI",S954*(1+'INPUTS Y LISTAS'!$B$15),'Modelo Estadistico'!S954))</f>
        <v/>
      </c>
      <c r="AN954" s="15" t="str">
        <f>IF(T954="","",IF(Z954="SI",T954*(1+'INPUTS Y LISTAS'!$B$15),'Modelo Estadistico'!T954))</f>
        <v/>
      </c>
      <c r="AO954" s="15" t="str">
        <f>IF(U954="","",IF(Z954="SI",U954*(1+'INPUTS Y LISTAS'!$B$15),'Modelo Estadistico'!U954))</f>
        <v/>
      </c>
      <c r="AP954" s="15" t="str">
        <f>IF(V954="","",IF(Z954="SI",V954*(1+'INPUTS Y LISTAS'!$B$15),'Modelo Estadistico'!V954))</f>
        <v/>
      </c>
      <c r="AQ954" s="15" t="str">
        <f>IF(W954="","",IF(Z954="SI",W954*(1+'INPUTS Y LISTAS'!$B$15),'Modelo Estadistico'!W954))</f>
        <v/>
      </c>
      <c r="AR954" s="15" t="str">
        <f>IF(X954="","",IF(Z954="SI",X954*(1+'INPUTS Y LISTAS'!$B$15),'Modelo Estadistico'!X954))</f>
        <v/>
      </c>
      <c r="AS954" s="71"/>
      <c r="AT954" s="29" t="str">
        <f t="shared" si="866"/>
        <v/>
      </c>
      <c r="AU954" s="15" t="str">
        <f t="shared" si="867"/>
        <v/>
      </c>
      <c r="AV954" s="15" t="str">
        <f t="shared" si="868"/>
        <v/>
      </c>
      <c r="AW954" s="30" t="str">
        <f t="shared" si="869"/>
        <v/>
      </c>
      <c r="AX954" s="28" t="str">
        <f t="shared" si="902"/>
        <v/>
      </c>
      <c r="AY954" s="16" t="str">
        <f t="shared" si="874"/>
        <v/>
      </c>
      <c r="AZ954" s="16" t="str">
        <f t="shared" si="875"/>
        <v/>
      </c>
      <c r="BA954" s="16" t="str">
        <f t="shared" si="876"/>
        <v/>
      </c>
      <c r="BB954" s="16" t="str">
        <f t="shared" si="877"/>
        <v/>
      </c>
      <c r="BC954" s="16" t="str">
        <f t="shared" si="878"/>
        <v/>
      </c>
      <c r="BD954" s="16" t="str">
        <f t="shared" si="879"/>
        <v/>
      </c>
      <c r="BE954" s="16" t="str">
        <f t="shared" si="880"/>
        <v/>
      </c>
      <c r="BF954" s="16" t="str">
        <f t="shared" si="881"/>
        <v/>
      </c>
      <c r="BG954" s="16" t="str">
        <f t="shared" si="882"/>
        <v/>
      </c>
      <c r="BH954" s="16" t="str">
        <f t="shared" si="883"/>
        <v/>
      </c>
      <c r="BI954" s="16" t="str">
        <f t="shared" si="884"/>
        <v/>
      </c>
      <c r="BJ954" s="16" t="str">
        <f t="shared" si="885"/>
        <v/>
      </c>
      <c r="BK954" s="16" t="str">
        <f t="shared" si="886"/>
        <v/>
      </c>
      <c r="BL954" s="16" t="str">
        <f t="shared" si="887"/>
        <v/>
      </c>
      <c r="BM954" s="16"/>
      <c r="BN954" s="16" t="str">
        <f t="shared" si="888"/>
        <v/>
      </c>
      <c r="BO954" s="16" t="str">
        <f t="shared" si="889"/>
        <v/>
      </c>
      <c r="BP954" s="28" t="str">
        <f t="shared" si="890"/>
        <v/>
      </c>
      <c r="BQ954" s="16" t="str">
        <f t="shared" si="891"/>
        <v/>
      </c>
      <c r="BR954" s="16" t="str">
        <f t="shared" si="892"/>
        <v/>
      </c>
      <c r="BS954" s="16" t="str">
        <f t="shared" si="893"/>
        <v/>
      </c>
      <c r="BT954" s="16" t="str">
        <f t="shared" si="894"/>
        <v/>
      </c>
      <c r="BU954" s="16" t="str">
        <f t="shared" si="895"/>
        <v/>
      </c>
      <c r="BV954" s="16" t="str">
        <f t="shared" si="896"/>
        <v/>
      </c>
      <c r="BW954" s="16" t="str">
        <f t="shared" si="897"/>
        <v/>
      </c>
      <c r="BX954" s="16" t="str">
        <f t="shared" si="898"/>
        <v/>
      </c>
      <c r="BY954" s="16" t="str">
        <f t="shared" si="899"/>
        <v/>
      </c>
      <c r="BZ954" s="16" t="str">
        <f t="shared" si="920"/>
        <v/>
      </c>
      <c r="CA954" s="16" t="str">
        <f t="shared" si="920"/>
        <v/>
      </c>
      <c r="CB954" s="16" t="str">
        <f t="shared" si="920"/>
        <v/>
      </c>
      <c r="CC954" s="16" t="str">
        <f t="shared" si="920"/>
        <v/>
      </c>
      <c r="CD954" s="16" t="str">
        <f t="shared" si="920"/>
        <v/>
      </c>
      <c r="CE954" s="16" t="str">
        <f t="shared" si="920"/>
        <v/>
      </c>
      <c r="CF954" s="16" t="str">
        <f t="shared" si="920"/>
        <v/>
      </c>
      <c r="CG954" s="16" t="str">
        <f t="shared" si="920"/>
        <v/>
      </c>
      <c r="CH954" s="66" t="str">
        <f t="shared" si="901"/>
        <v/>
      </c>
      <c r="CI954" s="42" t="str">
        <f t="shared" si="913"/>
        <v/>
      </c>
      <c r="CJ954" s="42" t="str">
        <f t="shared" si="914"/>
        <v/>
      </c>
      <c r="CK954" s="42" t="str">
        <f t="shared" si="915"/>
        <v/>
      </c>
      <c r="CL954" s="42" t="str">
        <f t="shared" si="916"/>
        <v/>
      </c>
      <c r="CM954" s="42" t="str">
        <f t="shared" si="917"/>
        <v/>
      </c>
      <c r="CN954" s="65">
        <f t="shared" si="903"/>
        <v>0</v>
      </c>
      <c r="CO954" s="73"/>
      <c r="CP954" s="41">
        <f t="shared" si="870"/>
        <v>0</v>
      </c>
      <c r="CQ954" s="39">
        <f t="shared" si="871"/>
        <v>0</v>
      </c>
      <c r="CR954" s="40">
        <f t="shared" si="872"/>
        <v>0</v>
      </c>
      <c r="CS954" s="134">
        <f t="shared" si="873"/>
        <v>0</v>
      </c>
      <c r="CT954" s="17"/>
      <c r="CU954" s="129"/>
      <c r="CV954" s="130">
        <f t="shared" si="904"/>
        <v>0</v>
      </c>
      <c r="CW954" s="134">
        <f t="shared" si="905"/>
        <v>0</v>
      </c>
      <c r="CX954" s="131">
        <f>+IF($I$7="SI",'INPUTS Y LISTAS'!$B$31,0)</f>
        <v>0</v>
      </c>
      <c r="CY954" s="132"/>
      <c r="CZ954" s="130">
        <f t="shared" si="906"/>
        <v>0</v>
      </c>
      <c r="DA954" s="134">
        <f t="shared" si="907"/>
        <v>0</v>
      </c>
      <c r="DB954" s="131">
        <f>+IF($I$7="SI",'INPUTS Y LISTAS'!$B$32,0)</f>
        <v>0</v>
      </c>
      <c r="DC954" s="132"/>
      <c r="DD954" s="130">
        <f t="shared" si="908"/>
        <v>0</v>
      </c>
      <c r="DE954" s="134">
        <f t="shared" si="909"/>
        <v>0</v>
      </c>
      <c r="DF954" s="131">
        <f>+IF($I$7="SI",'INPUTS Y LISTAS'!$B$33,0)</f>
        <v>0</v>
      </c>
      <c r="DG954" s="132"/>
      <c r="DH954" s="130">
        <f t="shared" si="910"/>
        <v>0</v>
      </c>
      <c r="DI954" s="134">
        <f t="shared" si="911"/>
        <v>0</v>
      </c>
      <c r="DJ954" s="136">
        <f t="shared" si="912"/>
        <v>0</v>
      </c>
    </row>
    <row r="955" spans="3:114" ht="15.75" hidden="1" outlineLevel="2" x14ac:dyDescent="0.2">
      <c r="C955" s="14">
        <f t="shared" si="919"/>
        <v>941</v>
      </c>
      <c r="D955" s="72"/>
      <c r="E955" s="69">
        <v>1</v>
      </c>
      <c r="F955" s="69"/>
      <c r="G955" s="70"/>
      <c r="H955" s="70"/>
      <c r="I955" s="70"/>
      <c r="J955" s="70"/>
      <c r="K955" s="70"/>
      <c r="L955" s="70"/>
      <c r="M955" s="70"/>
      <c r="N955" s="70"/>
      <c r="O955" s="70"/>
      <c r="P955" s="70"/>
      <c r="Q955" s="70"/>
      <c r="R955" s="70"/>
      <c r="S955" s="70"/>
      <c r="T955" s="70"/>
      <c r="U955" s="70"/>
      <c r="V955" s="70"/>
      <c r="W955" s="70"/>
      <c r="X955" s="70"/>
      <c r="Y955" s="71"/>
      <c r="Z955" s="87" t="s">
        <v>16</v>
      </c>
      <c r="AA955" s="15" t="str">
        <f>IF(G955="","",IF(Z955="SI",G955*(1+'INPUTS Y LISTAS'!$B$15),'Modelo Estadistico'!G955))</f>
        <v/>
      </c>
      <c r="AB955" s="15" t="str">
        <f>IF(H955="","",IF(Z955="SI",H955*(1+'INPUTS Y LISTAS'!$B$15),'Modelo Estadistico'!H955))</f>
        <v/>
      </c>
      <c r="AC955" s="15" t="str">
        <f>IF(I955="","",IF(Z955="SI",I955*(1+'INPUTS Y LISTAS'!$B$15),'Modelo Estadistico'!I955))</f>
        <v/>
      </c>
      <c r="AD955" s="15" t="str">
        <f>IF(J955="","",IF(Z955="SI",J955*(1+'INPUTS Y LISTAS'!$B$15),'Modelo Estadistico'!J955))</f>
        <v/>
      </c>
      <c r="AE955" s="15" t="str">
        <f>IF(K955="","",IF(Z955="SI",K955*(1+'INPUTS Y LISTAS'!$B$15),'Modelo Estadistico'!K955))</f>
        <v/>
      </c>
      <c r="AF955" s="15" t="str">
        <f>IF(L955="","",IF(Z955="SI",L955*(1+'INPUTS Y LISTAS'!$B$15),'Modelo Estadistico'!L955))</f>
        <v/>
      </c>
      <c r="AG955" s="15" t="str">
        <f>IF(M955="","",IF(Z955="SI",M955*(1+'INPUTS Y LISTAS'!$B$15),'Modelo Estadistico'!M955))</f>
        <v/>
      </c>
      <c r="AH955" s="15" t="str">
        <f>IF(N955="","",IF(Z955="SI",N955*(1+'INPUTS Y LISTAS'!$B$15),'Modelo Estadistico'!N955))</f>
        <v/>
      </c>
      <c r="AI955" s="15" t="str">
        <f>IF(O955="","",IF(Z955="SI",O955*(1+'INPUTS Y LISTAS'!$B$15),'Modelo Estadistico'!O955))</f>
        <v/>
      </c>
      <c r="AJ955" s="15" t="str">
        <f>IF(P955="","",IF(Z955="SI",P955*(1+'INPUTS Y LISTAS'!$B$15),'Modelo Estadistico'!P955))</f>
        <v/>
      </c>
      <c r="AK955" s="15" t="str">
        <f>IF(Q955="","",IF(Z955="SI",Q955*(1+'INPUTS Y LISTAS'!$B$15),'Modelo Estadistico'!Q955))</f>
        <v/>
      </c>
      <c r="AL955" s="15" t="str">
        <f>IF(R955="","",IF(Z955="SI",R955*(1+'INPUTS Y LISTAS'!$B$15),'Modelo Estadistico'!R955))</f>
        <v/>
      </c>
      <c r="AM955" s="15" t="str">
        <f>IF(S955="","",IF(Z955="SI",S955*(1+'INPUTS Y LISTAS'!$B$15),'Modelo Estadistico'!S955))</f>
        <v/>
      </c>
      <c r="AN955" s="15" t="str">
        <f>IF(T955="","",IF(Z955="SI",T955*(1+'INPUTS Y LISTAS'!$B$15),'Modelo Estadistico'!T955))</f>
        <v/>
      </c>
      <c r="AO955" s="15" t="str">
        <f>IF(U955="","",IF(Z955="SI",U955*(1+'INPUTS Y LISTAS'!$B$15),'Modelo Estadistico'!U955))</f>
        <v/>
      </c>
      <c r="AP955" s="15" t="str">
        <f>IF(V955="","",IF(Z955="SI",V955*(1+'INPUTS Y LISTAS'!$B$15),'Modelo Estadistico'!V955))</f>
        <v/>
      </c>
      <c r="AQ955" s="15" t="str">
        <f>IF(W955="","",IF(Z955="SI",W955*(1+'INPUTS Y LISTAS'!$B$15),'Modelo Estadistico'!W955))</f>
        <v/>
      </c>
      <c r="AR955" s="15" t="str">
        <f>IF(X955="","",IF(Z955="SI",X955*(1+'INPUTS Y LISTAS'!$B$15),'Modelo Estadistico'!X955))</f>
        <v/>
      </c>
      <c r="AS955" s="71"/>
      <c r="AT955" s="29" t="str">
        <f t="shared" si="866"/>
        <v/>
      </c>
      <c r="AU955" s="15" t="str">
        <f t="shared" si="867"/>
        <v/>
      </c>
      <c r="AV955" s="15" t="str">
        <f t="shared" si="868"/>
        <v/>
      </c>
      <c r="AW955" s="30" t="str">
        <f t="shared" si="869"/>
        <v/>
      </c>
      <c r="AX955" s="28" t="str">
        <f t="shared" si="902"/>
        <v/>
      </c>
      <c r="AY955" s="16" t="str">
        <f t="shared" si="874"/>
        <v/>
      </c>
      <c r="AZ955" s="16" t="str">
        <f t="shared" si="875"/>
        <v/>
      </c>
      <c r="BA955" s="16" t="str">
        <f t="shared" si="876"/>
        <v/>
      </c>
      <c r="BB955" s="16" t="str">
        <f t="shared" si="877"/>
        <v/>
      </c>
      <c r="BC955" s="16" t="str">
        <f t="shared" si="878"/>
        <v/>
      </c>
      <c r="BD955" s="16" t="str">
        <f t="shared" si="879"/>
        <v/>
      </c>
      <c r="BE955" s="16" t="str">
        <f t="shared" si="880"/>
        <v/>
      </c>
      <c r="BF955" s="16" t="str">
        <f t="shared" si="881"/>
        <v/>
      </c>
      <c r="BG955" s="16" t="str">
        <f t="shared" si="882"/>
        <v/>
      </c>
      <c r="BH955" s="16" t="str">
        <f t="shared" si="883"/>
        <v/>
      </c>
      <c r="BI955" s="16" t="str">
        <f t="shared" si="884"/>
        <v/>
      </c>
      <c r="BJ955" s="16" t="str">
        <f t="shared" si="885"/>
        <v/>
      </c>
      <c r="BK955" s="16" t="str">
        <f t="shared" si="886"/>
        <v/>
      </c>
      <c r="BL955" s="16" t="str">
        <f t="shared" si="887"/>
        <v/>
      </c>
      <c r="BM955" s="16"/>
      <c r="BN955" s="16" t="str">
        <f t="shared" si="888"/>
        <v/>
      </c>
      <c r="BO955" s="16" t="str">
        <f t="shared" si="889"/>
        <v/>
      </c>
      <c r="BP955" s="28" t="str">
        <f t="shared" si="890"/>
        <v/>
      </c>
      <c r="BQ955" s="16" t="str">
        <f t="shared" si="891"/>
        <v/>
      </c>
      <c r="BR955" s="16" t="str">
        <f t="shared" si="892"/>
        <v/>
      </c>
      <c r="BS955" s="16" t="str">
        <f t="shared" si="893"/>
        <v/>
      </c>
      <c r="BT955" s="16" t="str">
        <f t="shared" si="894"/>
        <v/>
      </c>
      <c r="BU955" s="16" t="str">
        <f t="shared" si="895"/>
        <v/>
      </c>
      <c r="BV955" s="16" t="str">
        <f t="shared" si="896"/>
        <v/>
      </c>
      <c r="BW955" s="16" t="str">
        <f t="shared" si="897"/>
        <v/>
      </c>
      <c r="BX955" s="16" t="str">
        <f t="shared" si="898"/>
        <v/>
      </c>
      <c r="BY955" s="16" t="str">
        <f t="shared" si="899"/>
        <v/>
      </c>
      <c r="BZ955" s="16" t="str">
        <f t="shared" si="920"/>
        <v/>
      </c>
      <c r="CA955" s="16" t="str">
        <f t="shared" si="920"/>
        <v/>
      </c>
      <c r="CB955" s="16" t="str">
        <f t="shared" si="920"/>
        <v/>
      </c>
      <c r="CC955" s="16" t="str">
        <f t="shared" si="920"/>
        <v/>
      </c>
      <c r="CD955" s="16" t="str">
        <f t="shared" si="920"/>
        <v/>
      </c>
      <c r="CE955" s="16" t="str">
        <f t="shared" si="920"/>
        <v/>
      </c>
      <c r="CF955" s="16" t="str">
        <f t="shared" si="920"/>
        <v/>
      </c>
      <c r="CG955" s="16" t="str">
        <f t="shared" si="920"/>
        <v/>
      </c>
      <c r="CH955" s="66" t="str">
        <f t="shared" si="901"/>
        <v/>
      </c>
      <c r="CI955" s="42" t="str">
        <f t="shared" si="913"/>
        <v/>
      </c>
      <c r="CJ955" s="42" t="str">
        <f t="shared" si="914"/>
        <v/>
      </c>
      <c r="CK955" s="42" t="str">
        <f t="shared" si="915"/>
        <v/>
      </c>
      <c r="CL955" s="42" t="str">
        <f t="shared" si="916"/>
        <v/>
      </c>
      <c r="CM955" s="42" t="str">
        <f t="shared" si="917"/>
        <v/>
      </c>
      <c r="CN955" s="65">
        <f t="shared" si="903"/>
        <v>0</v>
      </c>
      <c r="CO955" s="73"/>
      <c r="CP955" s="41">
        <f t="shared" si="870"/>
        <v>0</v>
      </c>
      <c r="CQ955" s="39">
        <f t="shared" si="871"/>
        <v>0</v>
      </c>
      <c r="CR955" s="40">
        <f t="shared" si="872"/>
        <v>0</v>
      </c>
      <c r="CS955" s="134">
        <f t="shared" si="873"/>
        <v>0</v>
      </c>
      <c r="CT955" s="17"/>
      <c r="CU955" s="129"/>
      <c r="CV955" s="130">
        <f t="shared" si="904"/>
        <v>0</v>
      </c>
      <c r="CW955" s="134">
        <f t="shared" si="905"/>
        <v>0</v>
      </c>
      <c r="CX955" s="131">
        <f>+IF($I$7="SI",'INPUTS Y LISTAS'!$B$31,0)</f>
        <v>0</v>
      </c>
      <c r="CY955" s="132"/>
      <c r="CZ955" s="130">
        <f t="shared" si="906"/>
        <v>0</v>
      </c>
      <c r="DA955" s="134">
        <f t="shared" si="907"/>
        <v>0</v>
      </c>
      <c r="DB955" s="131">
        <f>+IF($I$7="SI",'INPUTS Y LISTAS'!$B$32,0)</f>
        <v>0</v>
      </c>
      <c r="DC955" s="132"/>
      <c r="DD955" s="130">
        <f t="shared" si="908"/>
        <v>0</v>
      </c>
      <c r="DE955" s="134">
        <f t="shared" si="909"/>
        <v>0</v>
      </c>
      <c r="DF955" s="131">
        <f>+IF($I$7="SI",'INPUTS Y LISTAS'!$B$33,0)</f>
        <v>0</v>
      </c>
      <c r="DG955" s="132"/>
      <c r="DH955" s="130">
        <f t="shared" si="910"/>
        <v>0</v>
      </c>
      <c r="DI955" s="134">
        <f t="shared" si="911"/>
        <v>0</v>
      </c>
      <c r="DJ955" s="136">
        <f t="shared" si="912"/>
        <v>0</v>
      </c>
    </row>
    <row r="956" spans="3:114" ht="15.75" hidden="1" outlineLevel="2" x14ac:dyDescent="0.2">
      <c r="C956" s="14">
        <f t="shared" si="919"/>
        <v>942</v>
      </c>
      <c r="D956" s="72"/>
      <c r="E956" s="69">
        <v>1</v>
      </c>
      <c r="F956" s="69"/>
      <c r="G956" s="70"/>
      <c r="H956" s="70"/>
      <c r="I956" s="70"/>
      <c r="J956" s="70"/>
      <c r="K956" s="70"/>
      <c r="L956" s="70"/>
      <c r="M956" s="70"/>
      <c r="N956" s="70"/>
      <c r="O956" s="70"/>
      <c r="P956" s="70"/>
      <c r="Q956" s="70"/>
      <c r="R956" s="70"/>
      <c r="S956" s="70"/>
      <c r="T956" s="70"/>
      <c r="U956" s="70"/>
      <c r="V956" s="70"/>
      <c r="W956" s="70"/>
      <c r="X956" s="70"/>
      <c r="Y956" s="71"/>
      <c r="Z956" s="87" t="s">
        <v>16</v>
      </c>
      <c r="AA956" s="15" t="str">
        <f>IF(G956="","",IF(Z956="SI",G956*(1+'INPUTS Y LISTAS'!$B$15),'Modelo Estadistico'!G956))</f>
        <v/>
      </c>
      <c r="AB956" s="15" t="str">
        <f>IF(H956="","",IF(Z956="SI",H956*(1+'INPUTS Y LISTAS'!$B$15),'Modelo Estadistico'!H956))</f>
        <v/>
      </c>
      <c r="AC956" s="15" t="str">
        <f>IF(I956="","",IF(Z956="SI",I956*(1+'INPUTS Y LISTAS'!$B$15),'Modelo Estadistico'!I956))</f>
        <v/>
      </c>
      <c r="AD956" s="15" t="str">
        <f>IF(J956="","",IF(Z956="SI",J956*(1+'INPUTS Y LISTAS'!$B$15),'Modelo Estadistico'!J956))</f>
        <v/>
      </c>
      <c r="AE956" s="15" t="str">
        <f>IF(K956="","",IF(Z956="SI",K956*(1+'INPUTS Y LISTAS'!$B$15),'Modelo Estadistico'!K956))</f>
        <v/>
      </c>
      <c r="AF956" s="15" t="str">
        <f>IF(L956="","",IF(Z956="SI",L956*(1+'INPUTS Y LISTAS'!$B$15),'Modelo Estadistico'!L956))</f>
        <v/>
      </c>
      <c r="AG956" s="15" t="str">
        <f>IF(M956="","",IF(Z956="SI",M956*(1+'INPUTS Y LISTAS'!$B$15),'Modelo Estadistico'!M956))</f>
        <v/>
      </c>
      <c r="AH956" s="15" t="str">
        <f>IF(N956="","",IF(Z956="SI",N956*(1+'INPUTS Y LISTAS'!$B$15),'Modelo Estadistico'!N956))</f>
        <v/>
      </c>
      <c r="AI956" s="15" t="str">
        <f>IF(O956="","",IF(Z956="SI",O956*(1+'INPUTS Y LISTAS'!$B$15),'Modelo Estadistico'!O956))</f>
        <v/>
      </c>
      <c r="AJ956" s="15" t="str">
        <f>IF(P956="","",IF(Z956="SI",P956*(1+'INPUTS Y LISTAS'!$B$15),'Modelo Estadistico'!P956))</f>
        <v/>
      </c>
      <c r="AK956" s="15" t="str">
        <f>IF(Q956="","",IF(Z956="SI",Q956*(1+'INPUTS Y LISTAS'!$B$15),'Modelo Estadistico'!Q956))</f>
        <v/>
      </c>
      <c r="AL956" s="15" t="str">
        <f>IF(R956="","",IF(Z956="SI",R956*(1+'INPUTS Y LISTAS'!$B$15),'Modelo Estadistico'!R956))</f>
        <v/>
      </c>
      <c r="AM956" s="15" t="str">
        <f>IF(S956="","",IF(Z956="SI",S956*(1+'INPUTS Y LISTAS'!$B$15),'Modelo Estadistico'!S956))</f>
        <v/>
      </c>
      <c r="AN956" s="15" t="str">
        <f>IF(T956="","",IF(Z956="SI",T956*(1+'INPUTS Y LISTAS'!$B$15),'Modelo Estadistico'!T956))</f>
        <v/>
      </c>
      <c r="AO956" s="15" t="str">
        <f>IF(U956="","",IF(Z956="SI",U956*(1+'INPUTS Y LISTAS'!$B$15),'Modelo Estadistico'!U956))</f>
        <v/>
      </c>
      <c r="AP956" s="15" t="str">
        <f>IF(V956="","",IF(Z956="SI",V956*(1+'INPUTS Y LISTAS'!$B$15),'Modelo Estadistico'!V956))</f>
        <v/>
      </c>
      <c r="AQ956" s="15" t="str">
        <f>IF(W956="","",IF(Z956="SI",W956*(1+'INPUTS Y LISTAS'!$B$15),'Modelo Estadistico'!W956))</f>
        <v/>
      </c>
      <c r="AR956" s="15" t="str">
        <f>IF(X956="","",IF(Z956="SI",X956*(1+'INPUTS Y LISTAS'!$B$15),'Modelo Estadistico'!X956))</f>
        <v/>
      </c>
      <c r="AS956" s="71"/>
      <c r="AT956" s="29" t="str">
        <f t="shared" si="866"/>
        <v/>
      </c>
      <c r="AU956" s="15" t="str">
        <f t="shared" si="867"/>
        <v/>
      </c>
      <c r="AV956" s="15" t="str">
        <f t="shared" si="868"/>
        <v/>
      </c>
      <c r="AW956" s="30" t="str">
        <f t="shared" si="869"/>
        <v/>
      </c>
      <c r="AX956" s="28" t="str">
        <f t="shared" si="902"/>
        <v/>
      </c>
      <c r="AY956" s="16" t="str">
        <f t="shared" si="874"/>
        <v/>
      </c>
      <c r="AZ956" s="16" t="str">
        <f t="shared" si="875"/>
        <v/>
      </c>
      <c r="BA956" s="16" t="str">
        <f t="shared" si="876"/>
        <v/>
      </c>
      <c r="BB956" s="16" t="str">
        <f t="shared" si="877"/>
        <v/>
      </c>
      <c r="BC956" s="16" t="str">
        <f t="shared" si="878"/>
        <v/>
      </c>
      <c r="BD956" s="16" t="str">
        <f t="shared" si="879"/>
        <v/>
      </c>
      <c r="BE956" s="16" t="str">
        <f t="shared" si="880"/>
        <v/>
      </c>
      <c r="BF956" s="16" t="str">
        <f t="shared" si="881"/>
        <v/>
      </c>
      <c r="BG956" s="16" t="str">
        <f t="shared" si="882"/>
        <v/>
      </c>
      <c r="BH956" s="16" t="str">
        <f t="shared" si="883"/>
        <v/>
      </c>
      <c r="BI956" s="16" t="str">
        <f t="shared" si="884"/>
        <v/>
      </c>
      <c r="BJ956" s="16" t="str">
        <f t="shared" si="885"/>
        <v/>
      </c>
      <c r="BK956" s="16" t="str">
        <f t="shared" si="886"/>
        <v/>
      </c>
      <c r="BL956" s="16" t="str">
        <f t="shared" si="887"/>
        <v/>
      </c>
      <c r="BM956" s="16"/>
      <c r="BN956" s="16" t="str">
        <f t="shared" si="888"/>
        <v/>
      </c>
      <c r="BO956" s="16" t="str">
        <f t="shared" si="889"/>
        <v/>
      </c>
      <c r="BP956" s="28" t="str">
        <f t="shared" si="890"/>
        <v/>
      </c>
      <c r="BQ956" s="16" t="str">
        <f t="shared" si="891"/>
        <v/>
      </c>
      <c r="BR956" s="16" t="str">
        <f t="shared" si="892"/>
        <v/>
      </c>
      <c r="BS956" s="16" t="str">
        <f t="shared" si="893"/>
        <v/>
      </c>
      <c r="BT956" s="16" t="str">
        <f t="shared" si="894"/>
        <v/>
      </c>
      <c r="BU956" s="16" t="str">
        <f t="shared" si="895"/>
        <v/>
      </c>
      <c r="BV956" s="16" t="str">
        <f t="shared" si="896"/>
        <v/>
      </c>
      <c r="BW956" s="16" t="str">
        <f t="shared" si="897"/>
        <v/>
      </c>
      <c r="BX956" s="16" t="str">
        <f t="shared" si="898"/>
        <v/>
      </c>
      <c r="BY956" s="16" t="str">
        <f t="shared" si="899"/>
        <v/>
      </c>
      <c r="BZ956" s="16" t="str">
        <f t="shared" si="920"/>
        <v/>
      </c>
      <c r="CA956" s="16" t="str">
        <f t="shared" si="920"/>
        <v/>
      </c>
      <c r="CB956" s="16" t="str">
        <f t="shared" si="920"/>
        <v/>
      </c>
      <c r="CC956" s="16" t="str">
        <f t="shared" si="920"/>
        <v/>
      </c>
      <c r="CD956" s="16" t="str">
        <f t="shared" si="920"/>
        <v/>
      </c>
      <c r="CE956" s="16" t="str">
        <f t="shared" si="920"/>
        <v/>
      </c>
      <c r="CF956" s="16" t="str">
        <f t="shared" si="920"/>
        <v/>
      </c>
      <c r="CG956" s="16" t="str">
        <f t="shared" si="920"/>
        <v/>
      </c>
      <c r="CH956" s="66" t="str">
        <f t="shared" si="901"/>
        <v/>
      </c>
      <c r="CI956" s="42" t="str">
        <f t="shared" si="913"/>
        <v/>
      </c>
      <c r="CJ956" s="42" t="str">
        <f t="shared" si="914"/>
        <v/>
      </c>
      <c r="CK956" s="42" t="str">
        <f t="shared" si="915"/>
        <v/>
      </c>
      <c r="CL956" s="42" t="str">
        <f t="shared" si="916"/>
        <v/>
      </c>
      <c r="CM956" s="42" t="str">
        <f t="shared" si="917"/>
        <v/>
      </c>
      <c r="CN956" s="65">
        <f t="shared" si="903"/>
        <v>0</v>
      </c>
      <c r="CO956" s="73"/>
      <c r="CP956" s="41">
        <f t="shared" si="870"/>
        <v>0</v>
      </c>
      <c r="CQ956" s="39">
        <f t="shared" si="871"/>
        <v>0</v>
      </c>
      <c r="CR956" s="40">
        <f t="shared" si="872"/>
        <v>0</v>
      </c>
      <c r="CS956" s="134">
        <f t="shared" si="873"/>
        <v>0</v>
      </c>
      <c r="CT956" s="17"/>
      <c r="CU956" s="129"/>
      <c r="CV956" s="130">
        <f t="shared" si="904"/>
        <v>0</v>
      </c>
      <c r="CW956" s="134">
        <f t="shared" si="905"/>
        <v>0</v>
      </c>
      <c r="CX956" s="131">
        <f>+IF($I$7="SI",'INPUTS Y LISTAS'!$B$31,0)</f>
        <v>0</v>
      </c>
      <c r="CY956" s="132"/>
      <c r="CZ956" s="130">
        <f t="shared" si="906"/>
        <v>0</v>
      </c>
      <c r="DA956" s="134">
        <f t="shared" si="907"/>
        <v>0</v>
      </c>
      <c r="DB956" s="131">
        <f>+IF($I$7="SI",'INPUTS Y LISTAS'!$B$32,0)</f>
        <v>0</v>
      </c>
      <c r="DC956" s="132"/>
      <c r="DD956" s="130">
        <f t="shared" si="908"/>
        <v>0</v>
      </c>
      <c r="DE956" s="134">
        <f t="shared" si="909"/>
        <v>0</v>
      </c>
      <c r="DF956" s="131">
        <f>+IF($I$7="SI",'INPUTS Y LISTAS'!$B$33,0)</f>
        <v>0</v>
      </c>
      <c r="DG956" s="132"/>
      <c r="DH956" s="130">
        <f t="shared" si="910"/>
        <v>0</v>
      </c>
      <c r="DI956" s="134">
        <f t="shared" si="911"/>
        <v>0</v>
      </c>
      <c r="DJ956" s="136">
        <f t="shared" si="912"/>
        <v>0</v>
      </c>
    </row>
    <row r="957" spans="3:114" ht="15.75" hidden="1" outlineLevel="2" x14ac:dyDescent="0.2">
      <c r="C957" s="14">
        <f t="shared" si="919"/>
        <v>943</v>
      </c>
      <c r="D957" s="72"/>
      <c r="E957" s="69">
        <v>1</v>
      </c>
      <c r="F957" s="69"/>
      <c r="G957" s="70"/>
      <c r="H957" s="70"/>
      <c r="I957" s="70"/>
      <c r="J957" s="70"/>
      <c r="K957" s="70"/>
      <c r="L957" s="70"/>
      <c r="M957" s="70"/>
      <c r="N957" s="70"/>
      <c r="O957" s="70"/>
      <c r="P957" s="70"/>
      <c r="Q957" s="70"/>
      <c r="R957" s="70"/>
      <c r="S957" s="70"/>
      <c r="T957" s="70"/>
      <c r="U957" s="70"/>
      <c r="V957" s="70"/>
      <c r="W957" s="70"/>
      <c r="X957" s="70"/>
      <c r="Y957" s="71"/>
      <c r="Z957" s="87" t="s">
        <v>16</v>
      </c>
      <c r="AA957" s="15" t="str">
        <f>IF(G957="","",IF(Z957="SI",G957*(1+'INPUTS Y LISTAS'!$B$15),'Modelo Estadistico'!G957))</f>
        <v/>
      </c>
      <c r="AB957" s="15" t="str">
        <f>IF(H957="","",IF(Z957="SI",H957*(1+'INPUTS Y LISTAS'!$B$15),'Modelo Estadistico'!H957))</f>
        <v/>
      </c>
      <c r="AC957" s="15" t="str">
        <f>IF(I957="","",IF(Z957="SI",I957*(1+'INPUTS Y LISTAS'!$B$15),'Modelo Estadistico'!I957))</f>
        <v/>
      </c>
      <c r="AD957" s="15" t="str">
        <f>IF(J957="","",IF(Z957="SI",J957*(1+'INPUTS Y LISTAS'!$B$15),'Modelo Estadistico'!J957))</f>
        <v/>
      </c>
      <c r="AE957" s="15" t="str">
        <f>IF(K957="","",IF(Z957="SI",K957*(1+'INPUTS Y LISTAS'!$B$15),'Modelo Estadistico'!K957))</f>
        <v/>
      </c>
      <c r="AF957" s="15" t="str">
        <f>IF(L957="","",IF(Z957="SI",L957*(1+'INPUTS Y LISTAS'!$B$15),'Modelo Estadistico'!L957))</f>
        <v/>
      </c>
      <c r="AG957" s="15" t="str">
        <f>IF(M957="","",IF(Z957="SI",M957*(1+'INPUTS Y LISTAS'!$B$15),'Modelo Estadistico'!M957))</f>
        <v/>
      </c>
      <c r="AH957" s="15" t="str">
        <f>IF(N957="","",IF(Z957="SI",N957*(1+'INPUTS Y LISTAS'!$B$15),'Modelo Estadistico'!N957))</f>
        <v/>
      </c>
      <c r="AI957" s="15" t="str">
        <f>IF(O957="","",IF(Z957="SI",O957*(1+'INPUTS Y LISTAS'!$B$15),'Modelo Estadistico'!O957))</f>
        <v/>
      </c>
      <c r="AJ957" s="15" t="str">
        <f>IF(P957="","",IF(Z957="SI",P957*(1+'INPUTS Y LISTAS'!$B$15),'Modelo Estadistico'!P957))</f>
        <v/>
      </c>
      <c r="AK957" s="15" t="str">
        <f>IF(Q957="","",IF(Z957="SI",Q957*(1+'INPUTS Y LISTAS'!$B$15),'Modelo Estadistico'!Q957))</f>
        <v/>
      </c>
      <c r="AL957" s="15" t="str">
        <f>IF(R957="","",IF(Z957="SI",R957*(1+'INPUTS Y LISTAS'!$B$15),'Modelo Estadistico'!R957))</f>
        <v/>
      </c>
      <c r="AM957" s="15" t="str">
        <f>IF(S957="","",IF(Z957="SI",S957*(1+'INPUTS Y LISTAS'!$B$15),'Modelo Estadistico'!S957))</f>
        <v/>
      </c>
      <c r="AN957" s="15" t="str">
        <f>IF(T957="","",IF(Z957="SI",T957*(1+'INPUTS Y LISTAS'!$B$15),'Modelo Estadistico'!T957))</f>
        <v/>
      </c>
      <c r="AO957" s="15" t="str">
        <f>IF(U957="","",IF(Z957="SI",U957*(1+'INPUTS Y LISTAS'!$B$15),'Modelo Estadistico'!U957))</f>
        <v/>
      </c>
      <c r="AP957" s="15" t="str">
        <f>IF(V957="","",IF(Z957="SI",V957*(1+'INPUTS Y LISTAS'!$B$15),'Modelo Estadistico'!V957))</f>
        <v/>
      </c>
      <c r="AQ957" s="15" t="str">
        <f>IF(W957="","",IF(Z957="SI",W957*(1+'INPUTS Y LISTAS'!$B$15),'Modelo Estadistico'!W957))</f>
        <v/>
      </c>
      <c r="AR957" s="15" t="str">
        <f>IF(X957="","",IF(Z957="SI",X957*(1+'INPUTS Y LISTAS'!$B$15),'Modelo Estadistico'!X957))</f>
        <v/>
      </c>
      <c r="AS957" s="71"/>
      <c r="AT957" s="29" t="str">
        <f t="shared" si="866"/>
        <v/>
      </c>
      <c r="AU957" s="15" t="str">
        <f t="shared" si="867"/>
        <v/>
      </c>
      <c r="AV957" s="15" t="str">
        <f t="shared" si="868"/>
        <v/>
      </c>
      <c r="AW957" s="30" t="str">
        <f t="shared" si="869"/>
        <v/>
      </c>
      <c r="AX957" s="28" t="str">
        <f t="shared" si="902"/>
        <v/>
      </c>
      <c r="AY957" s="16" t="str">
        <f t="shared" si="874"/>
        <v/>
      </c>
      <c r="AZ957" s="16" t="str">
        <f t="shared" si="875"/>
        <v/>
      </c>
      <c r="BA957" s="16" t="str">
        <f t="shared" si="876"/>
        <v/>
      </c>
      <c r="BB957" s="16" t="str">
        <f t="shared" si="877"/>
        <v/>
      </c>
      <c r="BC957" s="16" t="str">
        <f t="shared" si="878"/>
        <v/>
      </c>
      <c r="BD957" s="16" t="str">
        <f t="shared" si="879"/>
        <v/>
      </c>
      <c r="BE957" s="16" t="str">
        <f t="shared" si="880"/>
        <v/>
      </c>
      <c r="BF957" s="16" t="str">
        <f t="shared" si="881"/>
        <v/>
      </c>
      <c r="BG957" s="16" t="str">
        <f t="shared" si="882"/>
        <v/>
      </c>
      <c r="BH957" s="16" t="str">
        <f t="shared" si="883"/>
        <v/>
      </c>
      <c r="BI957" s="16" t="str">
        <f t="shared" si="884"/>
        <v/>
      </c>
      <c r="BJ957" s="16" t="str">
        <f t="shared" si="885"/>
        <v/>
      </c>
      <c r="BK957" s="16" t="str">
        <f t="shared" si="886"/>
        <v/>
      </c>
      <c r="BL957" s="16" t="str">
        <f t="shared" si="887"/>
        <v/>
      </c>
      <c r="BM957" s="16"/>
      <c r="BN957" s="16" t="str">
        <f t="shared" si="888"/>
        <v/>
      </c>
      <c r="BO957" s="16" t="str">
        <f t="shared" si="889"/>
        <v/>
      </c>
      <c r="BP957" s="28" t="str">
        <f t="shared" si="890"/>
        <v/>
      </c>
      <c r="BQ957" s="16" t="str">
        <f t="shared" si="891"/>
        <v/>
      </c>
      <c r="BR957" s="16" t="str">
        <f t="shared" si="892"/>
        <v/>
      </c>
      <c r="BS957" s="16" t="str">
        <f t="shared" si="893"/>
        <v/>
      </c>
      <c r="BT957" s="16" t="str">
        <f t="shared" si="894"/>
        <v/>
      </c>
      <c r="BU957" s="16" t="str">
        <f t="shared" si="895"/>
        <v/>
      </c>
      <c r="BV957" s="16" t="str">
        <f t="shared" si="896"/>
        <v/>
      </c>
      <c r="BW957" s="16" t="str">
        <f t="shared" si="897"/>
        <v/>
      </c>
      <c r="BX957" s="16" t="str">
        <f t="shared" si="898"/>
        <v/>
      </c>
      <c r="BY957" s="16" t="str">
        <f t="shared" si="899"/>
        <v/>
      </c>
      <c r="BZ957" s="16" t="str">
        <f t="shared" si="920"/>
        <v/>
      </c>
      <c r="CA957" s="16" t="str">
        <f t="shared" si="920"/>
        <v/>
      </c>
      <c r="CB957" s="16" t="str">
        <f t="shared" si="920"/>
        <v/>
      </c>
      <c r="CC957" s="16" t="str">
        <f t="shared" si="920"/>
        <v/>
      </c>
      <c r="CD957" s="16" t="str">
        <f t="shared" si="920"/>
        <v/>
      </c>
      <c r="CE957" s="16" t="str">
        <f t="shared" si="920"/>
        <v/>
      </c>
      <c r="CF957" s="16" t="str">
        <f t="shared" si="920"/>
        <v/>
      </c>
      <c r="CG957" s="16" t="str">
        <f t="shared" si="920"/>
        <v/>
      </c>
      <c r="CH957" s="66" t="str">
        <f t="shared" si="901"/>
        <v/>
      </c>
      <c r="CI957" s="42" t="str">
        <f t="shared" si="913"/>
        <v/>
      </c>
      <c r="CJ957" s="42" t="str">
        <f t="shared" si="914"/>
        <v/>
      </c>
      <c r="CK957" s="42" t="str">
        <f t="shared" si="915"/>
        <v/>
      </c>
      <c r="CL957" s="42" t="str">
        <f t="shared" si="916"/>
        <v/>
      </c>
      <c r="CM957" s="42" t="str">
        <f t="shared" si="917"/>
        <v/>
      </c>
      <c r="CN957" s="65">
        <f t="shared" si="903"/>
        <v>0</v>
      </c>
      <c r="CO957" s="73"/>
      <c r="CP957" s="41">
        <f t="shared" si="870"/>
        <v>0</v>
      </c>
      <c r="CQ957" s="39">
        <f t="shared" si="871"/>
        <v>0</v>
      </c>
      <c r="CR957" s="40">
        <f t="shared" si="872"/>
        <v>0</v>
      </c>
      <c r="CS957" s="134">
        <f t="shared" si="873"/>
        <v>0</v>
      </c>
      <c r="CT957" s="17"/>
      <c r="CU957" s="129"/>
      <c r="CV957" s="130">
        <f t="shared" si="904"/>
        <v>0</v>
      </c>
      <c r="CW957" s="134">
        <f t="shared" si="905"/>
        <v>0</v>
      </c>
      <c r="CX957" s="131">
        <f>+IF($I$7="SI",'INPUTS Y LISTAS'!$B$31,0)</f>
        <v>0</v>
      </c>
      <c r="CY957" s="132"/>
      <c r="CZ957" s="130">
        <f t="shared" si="906"/>
        <v>0</v>
      </c>
      <c r="DA957" s="134">
        <f t="shared" si="907"/>
        <v>0</v>
      </c>
      <c r="DB957" s="131">
        <f>+IF($I$7="SI",'INPUTS Y LISTAS'!$B$32,0)</f>
        <v>0</v>
      </c>
      <c r="DC957" s="132"/>
      <c r="DD957" s="130">
        <f t="shared" si="908"/>
        <v>0</v>
      </c>
      <c r="DE957" s="134">
        <f t="shared" si="909"/>
        <v>0</v>
      </c>
      <c r="DF957" s="131">
        <f>+IF($I$7="SI",'INPUTS Y LISTAS'!$B$33,0)</f>
        <v>0</v>
      </c>
      <c r="DG957" s="132"/>
      <c r="DH957" s="130">
        <f t="shared" si="910"/>
        <v>0</v>
      </c>
      <c r="DI957" s="134">
        <f t="shared" si="911"/>
        <v>0</v>
      </c>
      <c r="DJ957" s="136">
        <f t="shared" si="912"/>
        <v>0</v>
      </c>
    </row>
    <row r="958" spans="3:114" ht="15.75" hidden="1" outlineLevel="2" x14ac:dyDescent="0.2">
      <c r="C958" s="14">
        <f t="shared" si="919"/>
        <v>944</v>
      </c>
      <c r="D958" s="72"/>
      <c r="E958" s="69">
        <v>1</v>
      </c>
      <c r="F958" s="69"/>
      <c r="G958" s="70"/>
      <c r="H958" s="70"/>
      <c r="I958" s="70"/>
      <c r="J958" s="70"/>
      <c r="K958" s="70"/>
      <c r="L958" s="70"/>
      <c r="M958" s="70"/>
      <c r="N958" s="70"/>
      <c r="O958" s="70"/>
      <c r="P958" s="70"/>
      <c r="Q958" s="70"/>
      <c r="R958" s="70"/>
      <c r="S958" s="70"/>
      <c r="T958" s="70"/>
      <c r="U958" s="70"/>
      <c r="V958" s="70"/>
      <c r="W958" s="70"/>
      <c r="X958" s="70"/>
      <c r="Y958" s="71"/>
      <c r="Z958" s="87" t="s">
        <v>16</v>
      </c>
      <c r="AA958" s="15" t="str">
        <f>IF(G958="","",IF(Z958="SI",G958*(1+'INPUTS Y LISTAS'!$B$15),'Modelo Estadistico'!G958))</f>
        <v/>
      </c>
      <c r="AB958" s="15" t="str">
        <f>IF(H958="","",IF(Z958="SI",H958*(1+'INPUTS Y LISTAS'!$B$15),'Modelo Estadistico'!H958))</f>
        <v/>
      </c>
      <c r="AC958" s="15" t="str">
        <f>IF(I958="","",IF(Z958="SI",I958*(1+'INPUTS Y LISTAS'!$B$15),'Modelo Estadistico'!I958))</f>
        <v/>
      </c>
      <c r="AD958" s="15" t="str">
        <f>IF(J958="","",IF(Z958="SI",J958*(1+'INPUTS Y LISTAS'!$B$15),'Modelo Estadistico'!J958))</f>
        <v/>
      </c>
      <c r="AE958" s="15" t="str">
        <f>IF(K958="","",IF(Z958="SI",K958*(1+'INPUTS Y LISTAS'!$B$15),'Modelo Estadistico'!K958))</f>
        <v/>
      </c>
      <c r="AF958" s="15" t="str">
        <f>IF(L958="","",IF(Z958="SI",L958*(1+'INPUTS Y LISTAS'!$B$15),'Modelo Estadistico'!L958))</f>
        <v/>
      </c>
      <c r="AG958" s="15" t="str">
        <f>IF(M958="","",IF(Z958="SI",M958*(1+'INPUTS Y LISTAS'!$B$15),'Modelo Estadistico'!M958))</f>
        <v/>
      </c>
      <c r="AH958" s="15" t="str">
        <f>IF(N958="","",IF(Z958="SI",N958*(1+'INPUTS Y LISTAS'!$B$15),'Modelo Estadistico'!N958))</f>
        <v/>
      </c>
      <c r="AI958" s="15" t="str">
        <f>IF(O958="","",IF(Z958="SI",O958*(1+'INPUTS Y LISTAS'!$B$15),'Modelo Estadistico'!O958))</f>
        <v/>
      </c>
      <c r="AJ958" s="15" t="str">
        <f>IF(P958="","",IF(Z958="SI",P958*(1+'INPUTS Y LISTAS'!$B$15),'Modelo Estadistico'!P958))</f>
        <v/>
      </c>
      <c r="AK958" s="15" t="str">
        <f>IF(Q958="","",IF(Z958="SI",Q958*(1+'INPUTS Y LISTAS'!$B$15),'Modelo Estadistico'!Q958))</f>
        <v/>
      </c>
      <c r="AL958" s="15" t="str">
        <f>IF(R958="","",IF(Z958="SI",R958*(1+'INPUTS Y LISTAS'!$B$15),'Modelo Estadistico'!R958))</f>
        <v/>
      </c>
      <c r="AM958" s="15" t="str">
        <f>IF(S958="","",IF(Z958="SI",S958*(1+'INPUTS Y LISTAS'!$B$15),'Modelo Estadistico'!S958))</f>
        <v/>
      </c>
      <c r="AN958" s="15" t="str">
        <f>IF(T958="","",IF(Z958="SI",T958*(1+'INPUTS Y LISTAS'!$B$15),'Modelo Estadistico'!T958))</f>
        <v/>
      </c>
      <c r="AO958" s="15" t="str">
        <f>IF(U958="","",IF(Z958="SI",U958*(1+'INPUTS Y LISTAS'!$B$15),'Modelo Estadistico'!U958))</f>
        <v/>
      </c>
      <c r="AP958" s="15" t="str">
        <f>IF(V958="","",IF(Z958="SI",V958*(1+'INPUTS Y LISTAS'!$B$15),'Modelo Estadistico'!V958))</f>
        <v/>
      </c>
      <c r="AQ958" s="15" t="str">
        <f>IF(W958="","",IF(Z958="SI",W958*(1+'INPUTS Y LISTAS'!$B$15),'Modelo Estadistico'!W958))</f>
        <v/>
      </c>
      <c r="AR958" s="15" t="str">
        <f>IF(X958="","",IF(Z958="SI",X958*(1+'INPUTS Y LISTAS'!$B$15),'Modelo Estadistico'!X958))</f>
        <v/>
      </c>
      <c r="AS958" s="71"/>
      <c r="AT958" s="29" t="str">
        <f t="shared" si="866"/>
        <v/>
      </c>
      <c r="AU958" s="15" t="str">
        <f t="shared" si="867"/>
        <v/>
      </c>
      <c r="AV958" s="15" t="str">
        <f t="shared" si="868"/>
        <v/>
      </c>
      <c r="AW958" s="30" t="str">
        <f t="shared" si="869"/>
        <v/>
      </c>
      <c r="AX958" s="28" t="str">
        <f t="shared" si="902"/>
        <v/>
      </c>
      <c r="AY958" s="16" t="str">
        <f t="shared" si="874"/>
        <v/>
      </c>
      <c r="AZ958" s="16" t="str">
        <f t="shared" si="875"/>
        <v/>
      </c>
      <c r="BA958" s="16" t="str">
        <f t="shared" si="876"/>
        <v/>
      </c>
      <c r="BB958" s="16" t="str">
        <f t="shared" si="877"/>
        <v/>
      </c>
      <c r="BC958" s="16" t="str">
        <f t="shared" si="878"/>
        <v/>
      </c>
      <c r="BD958" s="16" t="str">
        <f t="shared" si="879"/>
        <v/>
      </c>
      <c r="BE958" s="16" t="str">
        <f t="shared" si="880"/>
        <v/>
      </c>
      <c r="BF958" s="16" t="str">
        <f t="shared" si="881"/>
        <v/>
      </c>
      <c r="BG958" s="16" t="str">
        <f t="shared" si="882"/>
        <v/>
      </c>
      <c r="BH958" s="16" t="str">
        <f t="shared" si="883"/>
        <v/>
      </c>
      <c r="BI958" s="16" t="str">
        <f t="shared" si="884"/>
        <v/>
      </c>
      <c r="BJ958" s="16" t="str">
        <f t="shared" si="885"/>
        <v/>
      </c>
      <c r="BK958" s="16" t="str">
        <f t="shared" si="886"/>
        <v/>
      </c>
      <c r="BL958" s="16" t="str">
        <f t="shared" si="887"/>
        <v/>
      </c>
      <c r="BM958" s="16"/>
      <c r="BN958" s="16" t="str">
        <f t="shared" si="888"/>
        <v/>
      </c>
      <c r="BO958" s="16" t="str">
        <f t="shared" si="889"/>
        <v/>
      </c>
      <c r="BP958" s="28" t="str">
        <f t="shared" si="890"/>
        <v/>
      </c>
      <c r="BQ958" s="16" t="str">
        <f t="shared" si="891"/>
        <v/>
      </c>
      <c r="BR958" s="16" t="str">
        <f t="shared" si="892"/>
        <v/>
      </c>
      <c r="BS958" s="16" t="str">
        <f t="shared" si="893"/>
        <v/>
      </c>
      <c r="BT958" s="16" t="str">
        <f t="shared" si="894"/>
        <v/>
      </c>
      <c r="BU958" s="16" t="str">
        <f t="shared" si="895"/>
        <v/>
      </c>
      <c r="BV958" s="16" t="str">
        <f t="shared" si="896"/>
        <v/>
      </c>
      <c r="BW958" s="16" t="str">
        <f t="shared" si="897"/>
        <v/>
      </c>
      <c r="BX958" s="16" t="str">
        <f t="shared" si="898"/>
        <v/>
      </c>
      <c r="BY958" s="16" t="str">
        <f t="shared" si="899"/>
        <v/>
      </c>
      <c r="BZ958" s="16" t="str">
        <f t="shared" si="920"/>
        <v/>
      </c>
      <c r="CA958" s="16" t="str">
        <f t="shared" si="920"/>
        <v/>
      </c>
      <c r="CB958" s="16" t="str">
        <f t="shared" si="920"/>
        <v/>
      </c>
      <c r="CC958" s="16" t="str">
        <f t="shared" si="920"/>
        <v/>
      </c>
      <c r="CD958" s="16" t="str">
        <f t="shared" si="920"/>
        <v/>
      </c>
      <c r="CE958" s="16" t="str">
        <f t="shared" si="920"/>
        <v/>
      </c>
      <c r="CF958" s="16" t="str">
        <f t="shared" si="920"/>
        <v/>
      </c>
      <c r="CG958" s="16" t="str">
        <f t="shared" si="920"/>
        <v/>
      </c>
      <c r="CH958" s="66" t="str">
        <f t="shared" si="901"/>
        <v/>
      </c>
      <c r="CI958" s="42" t="str">
        <f t="shared" si="913"/>
        <v/>
      </c>
      <c r="CJ958" s="42" t="str">
        <f t="shared" si="914"/>
        <v/>
      </c>
      <c r="CK958" s="42" t="str">
        <f t="shared" si="915"/>
        <v/>
      </c>
      <c r="CL958" s="42" t="str">
        <f t="shared" si="916"/>
        <v/>
      </c>
      <c r="CM958" s="42" t="str">
        <f t="shared" si="917"/>
        <v/>
      </c>
      <c r="CN958" s="65">
        <f t="shared" si="903"/>
        <v>0</v>
      </c>
      <c r="CO958" s="73"/>
      <c r="CP958" s="41">
        <f t="shared" si="870"/>
        <v>0</v>
      </c>
      <c r="CQ958" s="39">
        <f t="shared" si="871"/>
        <v>0</v>
      </c>
      <c r="CR958" s="40">
        <f t="shared" si="872"/>
        <v>0</v>
      </c>
      <c r="CS958" s="134">
        <f t="shared" si="873"/>
        <v>0</v>
      </c>
      <c r="CT958" s="17"/>
      <c r="CU958" s="129"/>
      <c r="CV958" s="130">
        <f t="shared" si="904"/>
        <v>0</v>
      </c>
      <c r="CW958" s="134">
        <f t="shared" si="905"/>
        <v>0</v>
      </c>
      <c r="CX958" s="131">
        <f>+IF($I$7="SI",'INPUTS Y LISTAS'!$B$31,0)</f>
        <v>0</v>
      </c>
      <c r="CY958" s="132"/>
      <c r="CZ958" s="130">
        <f t="shared" si="906"/>
        <v>0</v>
      </c>
      <c r="DA958" s="134">
        <f t="shared" si="907"/>
        <v>0</v>
      </c>
      <c r="DB958" s="131">
        <f>+IF($I$7="SI",'INPUTS Y LISTAS'!$B$32,0)</f>
        <v>0</v>
      </c>
      <c r="DC958" s="132"/>
      <c r="DD958" s="130">
        <f t="shared" si="908"/>
        <v>0</v>
      </c>
      <c r="DE958" s="134">
        <f t="shared" si="909"/>
        <v>0</v>
      </c>
      <c r="DF958" s="131">
        <f>+IF($I$7="SI",'INPUTS Y LISTAS'!$B$33,0)</f>
        <v>0</v>
      </c>
      <c r="DG958" s="132"/>
      <c r="DH958" s="130">
        <f t="shared" si="910"/>
        <v>0</v>
      </c>
      <c r="DI958" s="134">
        <f t="shared" si="911"/>
        <v>0</v>
      </c>
      <c r="DJ958" s="136">
        <f t="shared" si="912"/>
        <v>0</v>
      </c>
    </row>
    <row r="959" spans="3:114" ht="15.75" hidden="1" outlineLevel="2" x14ac:dyDescent="0.2">
      <c r="C959" s="14">
        <f t="shared" si="919"/>
        <v>945</v>
      </c>
      <c r="D959" s="72"/>
      <c r="E959" s="69">
        <v>1</v>
      </c>
      <c r="F959" s="69"/>
      <c r="G959" s="70"/>
      <c r="H959" s="70"/>
      <c r="I959" s="70"/>
      <c r="J959" s="70"/>
      <c r="K959" s="70"/>
      <c r="L959" s="70"/>
      <c r="M959" s="70"/>
      <c r="N959" s="70"/>
      <c r="O959" s="70"/>
      <c r="P959" s="70"/>
      <c r="Q959" s="70"/>
      <c r="R959" s="70"/>
      <c r="S959" s="70"/>
      <c r="T959" s="70"/>
      <c r="U959" s="70"/>
      <c r="V959" s="70"/>
      <c r="W959" s="70"/>
      <c r="X959" s="70"/>
      <c r="Y959" s="71"/>
      <c r="Z959" s="87" t="s">
        <v>16</v>
      </c>
      <c r="AA959" s="15" t="str">
        <f>IF(G959="","",IF(Z959="SI",G959*(1+'INPUTS Y LISTAS'!$B$15),'Modelo Estadistico'!G959))</f>
        <v/>
      </c>
      <c r="AB959" s="15" t="str">
        <f>IF(H959="","",IF(Z959="SI",H959*(1+'INPUTS Y LISTAS'!$B$15),'Modelo Estadistico'!H959))</f>
        <v/>
      </c>
      <c r="AC959" s="15" t="str">
        <f>IF(I959="","",IF(Z959="SI",I959*(1+'INPUTS Y LISTAS'!$B$15),'Modelo Estadistico'!I959))</f>
        <v/>
      </c>
      <c r="AD959" s="15" t="str">
        <f>IF(J959="","",IF(Z959="SI",J959*(1+'INPUTS Y LISTAS'!$B$15),'Modelo Estadistico'!J959))</f>
        <v/>
      </c>
      <c r="AE959" s="15" t="str">
        <f>IF(K959="","",IF(Z959="SI",K959*(1+'INPUTS Y LISTAS'!$B$15),'Modelo Estadistico'!K959))</f>
        <v/>
      </c>
      <c r="AF959" s="15" t="str">
        <f>IF(L959="","",IF(Z959="SI",L959*(1+'INPUTS Y LISTAS'!$B$15),'Modelo Estadistico'!L959))</f>
        <v/>
      </c>
      <c r="AG959" s="15" t="str">
        <f>IF(M959="","",IF(Z959="SI",M959*(1+'INPUTS Y LISTAS'!$B$15),'Modelo Estadistico'!M959))</f>
        <v/>
      </c>
      <c r="AH959" s="15" t="str">
        <f>IF(N959="","",IF(Z959="SI",N959*(1+'INPUTS Y LISTAS'!$B$15),'Modelo Estadistico'!N959))</f>
        <v/>
      </c>
      <c r="AI959" s="15" t="str">
        <f>IF(O959="","",IF(Z959="SI",O959*(1+'INPUTS Y LISTAS'!$B$15),'Modelo Estadistico'!O959))</f>
        <v/>
      </c>
      <c r="AJ959" s="15" t="str">
        <f>IF(P959="","",IF(Z959="SI",P959*(1+'INPUTS Y LISTAS'!$B$15),'Modelo Estadistico'!P959))</f>
        <v/>
      </c>
      <c r="AK959" s="15" t="str">
        <f>IF(Q959="","",IF(Z959="SI",Q959*(1+'INPUTS Y LISTAS'!$B$15),'Modelo Estadistico'!Q959))</f>
        <v/>
      </c>
      <c r="AL959" s="15" t="str">
        <f>IF(R959="","",IF(Z959="SI",R959*(1+'INPUTS Y LISTAS'!$B$15),'Modelo Estadistico'!R959))</f>
        <v/>
      </c>
      <c r="AM959" s="15" t="str">
        <f>IF(S959="","",IF(Z959="SI",S959*(1+'INPUTS Y LISTAS'!$B$15),'Modelo Estadistico'!S959))</f>
        <v/>
      </c>
      <c r="AN959" s="15" t="str">
        <f>IF(T959="","",IF(Z959="SI",T959*(1+'INPUTS Y LISTAS'!$B$15),'Modelo Estadistico'!T959))</f>
        <v/>
      </c>
      <c r="AO959" s="15" t="str">
        <f>IF(U959="","",IF(Z959="SI",U959*(1+'INPUTS Y LISTAS'!$B$15),'Modelo Estadistico'!U959))</f>
        <v/>
      </c>
      <c r="AP959" s="15" t="str">
        <f>IF(V959="","",IF(Z959="SI",V959*(1+'INPUTS Y LISTAS'!$B$15),'Modelo Estadistico'!V959))</f>
        <v/>
      </c>
      <c r="AQ959" s="15" t="str">
        <f>IF(W959="","",IF(Z959="SI",W959*(1+'INPUTS Y LISTAS'!$B$15),'Modelo Estadistico'!W959))</f>
        <v/>
      </c>
      <c r="AR959" s="15" t="str">
        <f>IF(X959="","",IF(Z959="SI",X959*(1+'INPUTS Y LISTAS'!$B$15),'Modelo Estadistico'!X959))</f>
        <v/>
      </c>
      <c r="AS959" s="71"/>
      <c r="AT959" s="29" t="str">
        <f t="shared" si="866"/>
        <v/>
      </c>
      <c r="AU959" s="15" t="str">
        <f t="shared" si="867"/>
        <v/>
      </c>
      <c r="AV959" s="15" t="str">
        <f t="shared" si="868"/>
        <v/>
      </c>
      <c r="AW959" s="30" t="str">
        <f t="shared" si="869"/>
        <v/>
      </c>
      <c r="AX959" s="28" t="str">
        <f t="shared" si="902"/>
        <v/>
      </c>
      <c r="AY959" s="16" t="str">
        <f t="shared" si="874"/>
        <v/>
      </c>
      <c r="AZ959" s="16" t="str">
        <f t="shared" si="875"/>
        <v/>
      </c>
      <c r="BA959" s="16" t="str">
        <f t="shared" si="876"/>
        <v/>
      </c>
      <c r="BB959" s="16" t="str">
        <f t="shared" si="877"/>
        <v/>
      </c>
      <c r="BC959" s="16" t="str">
        <f t="shared" si="878"/>
        <v/>
      </c>
      <c r="BD959" s="16" t="str">
        <f t="shared" si="879"/>
        <v/>
      </c>
      <c r="BE959" s="16" t="str">
        <f t="shared" si="880"/>
        <v/>
      </c>
      <c r="BF959" s="16" t="str">
        <f t="shared" si="881"/>
        <v/>
      </c>
      <c r="BG959" s="16" t="str">
        <f t="shared" si="882"/>
        <v/>
      </c>
      <c r="BH959" s="16" t="str">
        <f t="shared" si="883"/>
        <v/>
      </c>
      <c r="BI959" s="16" t="str">
        <f t="shared" si="884"/>
        <v/>
      </c>
      <c r="BJ959" s="16" t="str">
        <f t="shared" si="885"/>
        <v/>
      </c>
      <c r="BK959" s="16" t="str">
        <f t="shared" si="886"/>
        <v/>
      </c>
      <c r="BL959" s="16" t="str">
        <f t="shared" si="887"/>
        <v/>
      </c>
      <c r="BM959" s="16"/>
      <c r="BN959" s="16" t="str">
        <f t="shared" si="888"/>
        <v/>
      </c>
      <c r="BO959" s="16" t="str">
        <f t="shared" si="889"/>
        <v/>
      </c>
      <c r="BP959" s="28" t="str">
        <f t="shared" si="890"/>
        <v/>
      </c>
      <c r="BQ959" s="16" t="str">
        <f t="shared" si="891"/>
        <v/>
      </c>
      <c r="BR959" s="16" t="str">
        <f t="shared" si="892"/>
        <v/>
      </c>
      <c r="BS959" s="16" t="str">
        <f t="shared" si="893"/>
        <v/>
      </c>
      <c r="BT959" s="16" t="str">
        <f t="shared" si="894"/>
        <v/>
      </c>
      <c r="BU959" s="16" t="str">
        <f t="shared" si="895"/>
        <v/>
      </c>
      <c r="BV959" s="16" t="str">
        <f t="shared" si="896"/>
        <v/>
      </c>
      <c r="BW959" s="16" t="str">
        <f t="shared" si="897"/>
        <v/>
      </c>
      <c r="BX959" s="16" t="str">
        <f t="shared" si="898"/>
        <v/>
      </c>
      <c r="BY959" s="16" t="str">
        <f t="shared" si="899"/>
        <v/>
      </c>
      <c r="BZ959" s="16" t="str">
        <f t="shared" si="920"/>
        <v/>
      </c>
      <c r="CA959" s="16" t="str">
        <f t="shared" si="920"/>
        <v/>
      </c>
      <c r="CB959" s="16" t="str">
        <f t="shared" si="920"/>
        <v/>
      </c>
      <c r="CC959" s="16" t="str">
        <f t="shared" si="920"/>
        <v/>
      </c>
      <c r="CD959" s="16" t="str">
        <f t="shared" si="920"/>
        <v/>
      </c>
      <c r="CE959" s="16" t="str">
        <f t="shared" si="920"/>
        <v/>
      </c>
      <c r="CF959" s="16" t="str">
        <f t="shared" si="920"/>
        <v/>
      </c>
      <c r="CG959" s="16" t="str">
        <f t="shared" si="920"/>
        <v/>
      </c>
      <c r="CH959" s="66" t="str">
        <f t="shared" si="901"/>
        <v/>
      </c>
      <c r="CI959" s="42" t="str">
        <f t="shared" si="913"/>
        <v/>
      </c>
      <c r="CJ959" s="42" t="str">
        <f t="shared" si="914"/>
        <v/>
      </c>
      <c r="CK959" s="42" t="str">
        <f t="shared" si="915"/>
        <v/>
      </c>
      <c r="CL959" s="42" t="str">
        <f t="shared" si="916"/>
        <v/>
      </c>
      <c r="CM959" s="42" t="str">
        <f t="shared" si="917"/>
        <v/>
      </c>
      <c r="CN959" s="65">
        <f t="shared" si="903"/>
        <v>0</v>
      </c>
      <c r="CO959" s="73"/>
      <c r="CP959" s="41">
        <f t="shared" si="870"/>
        <v>0</v>
      </c>
      <c r="CQ959" s="39">
        <f t="shared" si="871"/>
        <v>0</v>
      </c>
      <c r="CR959" s="40">
        <f t="shared" si="872"/>
        <v>0</v>
      </c>
      <c r="CS959" s="134">
        <f t="shared" si="873"/>
        <v>0</v>
      </c>
      <c r="CT959" s="17"/>
      <c r="CU959" s="129"/>
      <c r="CV959" s="130">
        <f t="shared" si="904"/>
        <v>0</v>
      </c>
      <c r="CW959" s="134">
        <f t="shared" si="905"/>
        <v>0</v>
      </c>
      <c r="CX959" s="131">
        <f>+IF($I$7="SI",'INPUTS Y LISTAS'!$B$31,0)</f>
        <v>0</v>
      </c>
      <c r="CY959" s="132"/>
      <c r="CZ959" s="130">
        <f t="shared" si="906"/>
        <v>0</v>
      </c>
      <c r="DA959" s="134">
        <f t="shared" si="907"/>
        <v>0</v>
      </c>
      <c r="DB959" s="131">
        <f>+IF($I$7="SI",'INPUTS Y LISTAS'!$B$32,0)</f>
        <v>0</v>
      </c>
      <c r="DC959" s="132"/>
      <c r="DD959" s="130">
        <f t="shared" si="908"/>
        <v>0</v>
      </c>
      <c r="DE959" s="134">
        <f t="shared" si="909"/>
        <v>0</v>
      </c>
      <c r="DF959" s="131">
        <f>+IF($I$7="SI",'INPUTS Y LISTAS'!$B$33,0)</f>
        <v>0</v>
      </c>
      <c r="DG959" s="132"/>
      <c r="DH959" s="130">
        <f t="shared" si="910"/>
        <v>0</v>
      </c>
      <c r="DI959" s="134">
        <f t="shared" si="911"/>
        <v>0</v>
      </c>
      <c r="DJ959" s="136">
        <f t="shared" si="912"/>
        <v>0</v>
      </c>
    </row>
    <row r="960" spans="3:114" ht="15.75" hidden="1" outlineLevel="2" x14ac:dyDescent="0.2">
      <c r="C960" s="14">
        <f t="shared" si="919"/>
        <v>946</v>
      </c>
      <c r="D960" s="72"/>
      <c r="E960" s="69">
        <v>1</v>
      </c>
      <c r="F960" s="69"/>
      <c r="G960" s="70"/>
      <c r="H960" s="70"/>
      <c r="I960" s="70"/>
      <c r="J960" s="70"/>
      <c r="K960" s="70"/>
      <c r="L960" s="70"/>
      <c r="M960" s="70"/>
      <c r="N960" s="70"/>
      <c r="O960" s="70"/>
      <c r="P960" s="70"/>
      <c r="Q960" s="70"/>
      <c r="R960" s="70"/>
      <c r="S960" s="70"/>
      <c r="T960" s="70"/>
      <c r="U960" s="70"/>
      <c r="V960" s="70"/>
      <c r="W960" s="70"/>
      <c r="X960" s="70"/>
      <c r="Y960" s="71"/>
      <c r="Z960" s="87" t="s">
        <v>16</v>
      </c>
      <c r="AA960" s="15" t="str">
        <f>IF(G960="","",IF(Z960="SI",G960*(1+'INPUTS Y LISTAS'!$B$15),'Modelo Estadistico'!G960))</f>
        <v/>
      </c>
      <c r="AB960" s="15" t="str">
        <f>IF(H960="","",IF(Z960="SI",H960*(1+'INPUTS Y LISTAS'!$B$15),'Modelo Estadistico'!H960))</f>
        <v/>
      </c>
      <c r="AC960" s="15" t="str">
        <f>IF(I960="","",IF(Z960="SI",I960*(1+'INPUTS Y LISTAS'!$B$15),'Modelo Estadistico'!I960))</f>
        <v/>
      </c>
      <c r="AD960" s="15" t="str">
        <f>IF(J960="","",IF(Z960="SI",J960*(1+'INPUTS Y LISTAS'!$B$15),'Modelo Estadistico'!J960))</f>
        <v/>
      </c>
      <c r="AE960" s="15" t="str">
        <f>IF(K960="","",IF(Z960="SI",K960*(1+'INPUTS Y LISTAS'!$B$15),'Modelo Estadistico'!K960))</f>
        <v/>
      </c>
      <c r="AF960" s="15" t="str">
        <f>IF(L960="","",IF(Z960="SI",L960*(1+'INPUTS Y LISTAS'!$B$15),'Modelo Estadistico'!L960))</f>
        <v/>
      </c>
      <c r="AG960" s="15" t="str">
        <f>IF(M960="","",IF(Z960="SI",M960*(1+'INPUTS Y LISTAS'!$B$15),'Modelo Estadistico'!M960))</f>
        <v/>
      </c>
      <c r="AH960" s="15" t="str">
        <f>IF(N960="","",IF(Z960="SI",N960*(1+'INPUTS Y LISTAS'!$B$15),'Modelo Estadistico'!N960))</f>
        <v/>
      </c>
      <c r="AI960" s="15" t="str">
        <f>IF(O960="","",IF(Z960="SI",O960*(1+'INPUTS Y LISTAS'!$B$15),'Modelo Estadistico'!O960))</f>
        <v/>
      </c>
      <c r="AJ960" s="15" t="str">
        <f>IF(P960="","",IF(Z960="SI",P960*(1+'INPUTS Y LISTAS'!$B$15),'Modelo Estadistico'!P960))</f>
        <v/>
      </c>
      <c r="AK960" s="15" t="str">
        <f>IF(Q960="","",IF(Z960="SI",Q960*(1+'INPUTS Y LISTAS'!$B$15),'Modelo Estadistico'!Q960))</f>
        <v/>
      </c>
      <c r="AL960" s="15" t="str">
        <f>IF(R960="","",IF(Z960="SI",R960*(1+'INPUTS Y LISTAS'!$B$15),'Modelo Estadistico'!R960))</f>
        <v/>
      </c>
      <c r="AM960" s="15" t="str">
        <f>IF(S960="","",IF(Z960="SI",S960*(1+'INPUTS Y LISTAS'!$B$15),'Modelo Estadistico'!S960))</f>
        <v/>
      </c>
      <c r="AN960" s="15" t="str">
        <f>IF(T960="","",IF(Z960="SI",T960*(1+'INPUTS Y LISTAS'!$B$15),'Modelo Estadistico'!T960))</f>
        <v/>
      </c>
      <c r="AO960" s="15" t="str">
        <f>IF(U960="","",IF(Z960="SI",U960*(1+'INPUTS Y LISTAS'!$B$15),'Modelo Estadistico'!U960))</f>
        <v/>
      </c>
      <c r="AP960" s="15" t="str">
        <f>IF(V960="","",IF(Z960="SI",V960*(1+'INPUTS Y LISTAS'!$B$15),'Modelo Estadistico'!V960))</f>
        <v/>
      </c>
      <c r="AQ960" s="15" t="str">
        <f>IF(W960="","",IF(Z960="SI",W960*(1+'INPUTS Y LISTAS'!$B$15),'Modelo Estadistico'!W960))</f>
        <v/>
      </c>
      <c r="AR960" s="15" t="str">
        <f>IF(X960="","",IF(Z960="SI",X960*(1+'INPUTS Y LISTAS'!$B$15),'Modelo Estadistico'!X960))</f>
        <v/>
      </c>
      <c r="AS960" s="71"/>
      <c r="AT960" s="29" t="str">
        <f t="shared" si="866"/>
        <v/>
      </c>
      <c r="AU960" s="15" t="str">
        <f t="shared" si="867"/>
        <v/>
      </c>
      <c r="AV960" s="15" t="str">
        <f t="shared" si="868"/>
        <v/>
      </c>
      <c r="AW960" s="30" t="str">
        <f t="shared" si="869"/>
        <v/>
      </c>
      <c r="AX960" s="28" t="str">
        <f t="shared" si="902"/>
        <v/>
      </c>
      <c r="AY960" s="16" t="str">
        <f t="shared" si="874"/>
        <v/>
      </c>
      <c r="AZ960" s="16" t="str">
        <f t="shared" si="875"/>
        <v/>
      </c>
      <c r="BA960" s="16" t="str">
        <f t="shared" si="876"/>
        <v/>
      </c>
      <c r="BB960" s="16" t="str">
        <f t="shared" si="877"/>
        <v/>
      </c>
      <c r="BC960" s="16" t="str">
        <f t="shared" si="878"/>
        <v/>
      </c>
      <c r="BD960" s="16" t="str">
        <f t="shared" si="879"/>
        <v/>
      </c>
      <c r="BE960" s="16" t="str">
        <f t="shared" si="880"/>
        <v/>
      </c>
      <c r="BF960" s="16" t="str">
        <f t="shared" si="881"/>
        <v/>
      </c>
      <c r="BG960" s="16" t="str">
        <f t="shared" si="882"/>
        <v/>
      </c>
      <c r="BH960" s="16" t="str">
        <f t="shared" si="883"/>
        <v/>
      </c>
      <c r="BI960" s="16" t="str">
        <f t="shared" si="884"/>
        <v/>
      </c>
      <c r="BJ960" s="16" t="str">
        <f t="shared" si="885"/>
        <v/>
      </c>
      <c r="BK960" s="16" t="str">
        <f t="shared" si="886"/>
        <v/>
      </c>
      <c r="BL960" s="16" t="str">
        <f t="shared" si="887"/>
        <v/>
      </c>
      <c r="BM960" s="16"/>
      <c r="BN960" s="16" t="str">
        <f t="shared" si="888"/>
        <v/>
      </c>
      <c r="BO960" s="16" t="str">
        <f t="shared" si="889"/>
        <v/>
      </c>
      <c r="BP960" s="28" t="str">
        <f t="shared" si="890"/>
        <v/>
      </c>
      <c r="BQ960" s="16" t="str">
        <f t="shared" si="891"/>
        <v/>
      </c>
      <c r="BR960" s="16" t="str">
        <f t="shared" si="892"/>
        <v/>
      </c>
      <c r="BS960" s="16" t="str">
        <f t="shared" si="893"/>
        <v/>
      </c>
      <c r="BT960" s="16" t="str">
        <f t="shared" si="894"/>
        <v/>
      </c>
      <c r="BU960" s="16" t="str">
        <f t="shared" si="895"/>
        <v/>
      </c>
      <c r="BV960" s="16" t="str">
        <f t="shared" si="896"/>
        <v/>
      </c>
      <c r="BW960" s="16" t="str">
        <f t="shared" si="897"/>
        <v/>
      </c>
      <c r="BX960" s="16" t="str">
        <f t="shared" si="898"/>
        <v/>
      </c>
      <c r="BY960" s="16" t="str">
        <f t="shared" si="899"/>
        <v/>
      </c>
      <c r="BZ960" s="16" t="str">
        <f t="shared" ref="BZ960:CG975" si="921">IF(BH960="Incluir Cotización",$AJ960,"")</f>
        <v/>
      </c>
      <c r="CA960" s="16" t="str">
        <f t="shared" si="921"/>
        <v/>
      </c>
      <c r="CB960" s="16" t="str">
        <f t="shared" si="921"/>
        <v/>
      </c>
      <c r="CC960" s="16" t="str">
        <f t="shared" si="921"/>
        <v/>
      </c>
      <c r="CD960" s="16" t="str">
        <f t="shared" si="921"/>
        <v/>
      </c>
      <c r="CE960" s="16" t="str">
        <f t="shared" si="921"/>
        <v/>
      </c>
      <c r="CF960" s="16" t="str">
        <f t="shared" si="921"/>
        <v/>
      </c>
      <c r="CG960" s="16" t="str">
        <f t="shared" si="921"/>
        <v/>
      </c>
      <c r="CH960" s="66" t="str">
        <f t="shared" si="901"/>
        <v/>
      </c>
      <c r="CI960" s="42" t="str">
        <f t="shared" si="913"/>
        <v/>
      </c>
      <c r="CJ960" s="42" t="str">
        <f t="shared" si="914"/>
        <v/>
      </c>
      <c r="CK960" s="42" t="str">
        <f t="shared" si="915"/>
        <v/>
      </c>
      <c r="CL960" s="42" t="str">
        <f t="shared" si="916"/>
        <v/>
      </c>
      <c r="CM960" s="42" t="str">
        <f t="shared" si="917"/>
        <v/>
      </c>
      <c r="CN960" s="65">
        <f t="shared" si="903"/>
        <v>0</v>
      </c>
      <c r="CO960" s="73"/>
      <c r="CP960" s="41">
        <f t="shared" si="870"/>
        <v>0</v>
      </c>
      <c r="CQ960" s="39">
        <f t="shared" si="871"/>
        <v>0</v>
      </c>
      <c r="CR960" s="40">
        <f t="shared" si="872"/>
        <v>0</v>
      </c>
      <c r="CS960" s="134">
        <f t="shared" si="873"/>
        <v>0</v>
      </c>
      <c r="CT960" s="17"/>
      <c r="CU960" s="129"/>
      <c r="CV960" s="130">
        <f t="shared" si="904"/>
        <v>0</v>
      </c>
      <c r="CW960" s="134">
        <f t="shared" si="905"/>
        <v>0</v>
      </c>
      <c r="CX960" s="131">
        <f>+IF($I$7="SI",'INPUTS Y LISTAS'!$B$31,0)</f>
        <v>0</v>
      </c>
      <c r="CY960" s="132"/>
      <c r="CZ960" s="130">
        <f t="shared" si="906"/>
        <v>0</v>
      </c>
      <c r="DA960" s="134">
        <f t="shared" si="907"/>
        <v>0</v>
      </c>
      <c r="DB960" s="131">
        <f>+IF($I$7="SI",'INPUTS Y LISTAS'!$B$32,0)</f>
        <v>0</v>
      </c>
      <c r="DC960" s="132"/>
      <c r="DD960" s="130">
        <f t="shared" si="908"/>
        <v>0</v>
      </c>
      <c r="DE960" s="134">
        <f t="shared" si="909"/>
        <v>0</v>
      </c>
      <c r="DF960" s="131">
        <f>+IF($I$7="SI",'INPUTS Y LISTAS'!$B$33,0)</f>
        <v>0</v>
      </c>
      <c r="DG960" s="132"/>
      <c r="DH960" s="130">
        <f t="shared" si="910"/>
        <v>0</v>
      </c>
      <c r="DI960" s="134">
        <f t="shared" si="911"/>
        <v>0</v>
      </c>
      <c r="DJ960" s="136">
        <f t="shared" si="912"/>
        <v>0</v>
      </c>
    </row>
    <row r="961" spans="3:114" ht="15.75" hidden="1" outlineLevel="2" x14ac:dyDescent="0.2">
      <c r="C961" s="14">
        <f t="shared" si="919"/>
        <v>947</v>
      </c>
      <c r="D961" s="72"/>
      <c r="E961" s="69">
        <v>1</v>
      </c>
      <c r="F961" s="69"/>
      <c r="G961" s="70"/>
      <c r="H961" s="70"/>
      <c r="I961" s="70"/>
      <c r="J961" s="70"/>
      <c r="K961" s="70"/>
      <c r="L961" s="70"/>
      <c r="M961" s="70"/>
      <c r="N961" s="70"/>
      <c r="O961" s="70"/>
      <c r="P961" s="70"/>
      <c r="Q961" s="70"/>
      <c r="R961" s="70"/>
      <c r="S961" s="70"/>
      <c r="T961" s="70"/>
      <c r="U961" s="70"/>
      <c r="V961" s="70"/>
      <c r="W961" s="70"/>
      <c r="X961" s="70"/>
      <c r="Y961" s="71"/>
      <c r="Z961" s="87" t="s">
        <v>16</v>
      </c>
      <c r="AA961" s="15" t="str">
        <f>IF(G961="","",IF(Z961="SI",G961*(1+'INPUTS Y LISTAS'!$B$15),'Modelo Estadistico'!G961))</f>
        <v/>
      </c>
      <c r="AB961" s="15" t="str">
        <f>IF(H961="","",IF(Z961="SI",H961*(1+'INPUTS Y LISTAS'!$B$15),'Modelo Estadistico'!H961))</f>
        <v/>
      </c>
      <c r="AC961" s="15" t="str">
        <f>IF(I961="","",IF(Z961="SI",I961*(1+'INPUTS Y LISTAS'!$B$15),'Modelo Estadistico'!I961))</f>
        <v/>
      </c>
      <c r="AD961" s="15" t="str">
        <f>IF(J961="","",IF(Z961="SI",J961*(1+'INPUTS Y LISTAS'!$B$15),'Modelo Estadistico'!J961))</f>
        <v/>
      </c>
      <c r="AE961" s="15" t="str">
        <f>IF(K961="","",IF(Z961="SI",K961*(1+'INPUTS Y LISTAS'!$B$15),'Modelo Estadistico'!K961))</f>
        <v/>
      </c>
      <c r="AF961" s="15" t="str">
        <f>IF(L961="","",IF(Z961="SI",L961*(1+'INPUTS Y LISTAS'!$B$15),'Modelo Estadistico'!L961))</f>
        <v/>
      </c>
      <c r="AG961" s="15" t="str">
        <f>IF(M961="","",IF(Z961="SI",M961*(1+'INPUTS Y LISTAS'!$B$15),'Modelo Estadistico'!M961))</f>
        <v/>
      </c>
      <c r="AH961" s="15" t="str">
        <f>IF(N961="","",IF(Z961="SI",N961*(1+'INPUTS Y LISTAS'!$B$15),'Modelo Estadistico'!N961))</f>
        <v/>
      </c>
      <c r="AI961" s="15" t="str">
        <f>IF(O961="","",IF(Z961="SI",O961*(1+'INPUTS Y LISTAS'!$B$15),'Modelo Estadistico'!O961))</f>
        <v/>
      </c>
      <c r="AJ961" s="15" t="str">
        <f>IF(P961="","",IF(Z961="SI",P961*(1+'INPUTS Y LISTAS'!$B$15),'Modelo Estadistico'!P961))</f>
        <v/>
      </c>
      <c r="AK961" s="15" t="str">
        <f>IF(Q961="","",IF(Z961="SI",Q961*(1+'INPUTS Y LISTAS'!$B$15),'Modelo Estadistico'!Q961))</f>
        <v/>
      </c>
      <c r="AL961" s="15" t="str">
        <f>IF(R961="","",IF(Z961="SI",R961*(1+'INPUTS Y LISTAS'!$B$15),'Modelo Estadistico'!R961))</f>
        <v/>
      </c>
      <c r="AM961" s="15" t="str">
        <f>IF(S961="","",IF(Z961="SI",S961*(1+'INPUTS Y LISTAS'!$B$15),'Modelo Estadistico'!S961))</f>
        <v/>
      </c>
      <c r="AN961" s="15" t="str">
        <f>IF(T961="","",IF(Z961="SI",T961*(1+'INPUTS Y LISTAS'!$B$15),'Modelo Estadistico'!T961))</f>
        <v/>
      </c>
      <c r="AO961" s="15" t="str">
        <f>IF(U961="","",IF(Z961="SI",U961*(1+'INPUTS Y LISTAS'!$B$15),'Modelo Estadistico'!U961))</f>
        <v/>
      </c>
      <c r="AP961" s="15" t="str">
        <f>IF(V961="","",IF(Z961="SI",V961*(1+'INPUTS Y LISTAS'!$B$15),'Modelo Estadistico'!V961))</f>
        <v/>
      </c>
      <c r="AQ961" s="15" t="str">
        <f>IF(W961="","",IF(Z961="SI",W961*(1+'INPUTS Y LISTAS'!$B$15),'Modelo Estadistico'!W961))</f>
        <v/>
      </c>
      <c r="AR961" s="15" t="str">
        <f>IF(X961="","",IF(Z961="SI",X961*(1+'INPUTS Y LISTAS'!$B$15),'Modelo Estadistico'!X961))</f>
        <v/>
      </c>
      <c r="AS961" s="71"/>
      <c r="AT961" s="29" t="str">
        <f t="shared" si="866"/>
        <v/>
      </c>
      <c r="AU961" s="15" t="str">
        <f t="shared" si="867"/>
        <v/>
      </c>
      <c r="AV961" s="15" t="str">
        <f t="shared" si="868"/>
        <v/>
      </c>
      <c r="AW961" s="30" t="str">
        <f t="shared" si="869"/>
        <v/>
      </c>
      <c r="AX961" s="28" t="str">
        <f t="shared" si="902"/>
        <v/>
      </c>
      <c r="AY961" s="16" t="str">
        <f t="shared" si="874"/>
        <v/>
      </c>
      <c r="AZ961" s="16" t="str">
        <f t="shared" si="875"/>
        <v/>
      </c>
      <c r="BA961" s="16" t="str">
        <f t="shared" si="876"/>
        <v/>
      </c>
      <c r="BB961" s="16" t="str">
        <f t="shared" si="877"/>
        <v/>
      </c>
      <c r="BC961" s="16" t="str">
        <f t="shared" si="878"/>
        <v/>
      </c>
      <c r="BD961" s="16" t="str">
        <f t="shared" si="879"/>
        <v/>
      </c>
      <c r="BE961" s="16" t="str">
        <f t="shared" si="880"/>
        <v/>
      </c>
      <c r="BF961" s="16" t="str">
        <f t="shared" si="881"/>
        <v/>
      </c>
      <c r="BG961" s="16" t="str">
        <f t="shared" si="882"/>
        <v/>
      </c>
      <c r="BH961" s="16" t="str">
        <f t="shared" si="883"/>
        <v/>
      </c>
      <c r="BI961" s="16" t="str">
        <f t="shared" si="884"/>
        <v/>
      </c>
      <c r="BJ961" s="16" t="str">
        <f t="shared" si="885"/>
        <v/>
      </c>
      <c r="BK961" s="16" t="str">
        <f t="shared" si="886"/>
        <v/>
      </c>
      <c r="BL961" s="16" t="str">
        <f t="shared" si="887"/>
        <v/>
      </c>
      <c r="BM961" s="16"/>
      <c r="BN961" s="16" t="str">
        <f t="shared" si="888"/>
        <v/>
      </c>
      <c r="BO961" s="16" t="str">
        <f t="shared" si="889"/>
        <v/>
      </c>
      <c r="BP961" s="28" t="str">
        <f t="shared" si="890"/>
        <v/>
      </c>
      <c r="BQ961" s="16" t="str">
        <f t="shared" si="891"/>
        <v/>
      </c>
      <c r="BR961" s="16" t="str">
        <f t="shared" si="892"/>
        <v/>
      </c>
      <c r="BS961" s="16" t="str">
        <f t="shared" si="893"/>
        <v/>
      </c>
      <c r="BT961" s="16" t="str">
        <f t="shared" si="894"/>
        <v/>
      </c>
      <c r="BU961" s="16" t="str">
        <f t="shared" si="895"/>
        <v/>
      </c>
      <c r="BV961" s="16" t="str">
        <f t="shared" si="896"/>
        <v/>
      </c>
      <c r="BW961" s="16" t="str">
        <f t="shared" si="897"/>
        <v/>
      </c>
      <c r="BX961" s="16" t="str">
        <f t="shared" si="898"/>
        <v/>
      </c>
      <c r="BY961" s="16" t="str">
        <f t="shared" si="899"/>
        <v/>
      </c>
      <c r="BZ961" s="16" t="str">
        <f t="shared" si="921"/>
        <v/>
      </c>
      <c r="CA961" s="16" t="str">
        <f t="shared" si="921"/>
        <v/>
      </c>
      <c r="CB961" s="16" t="str">
        <f t="shared" si="921"/>
        <v/>
      </c>
      <c r="CC961" s="16" t="str">
        <f t="shared" si="921"/>
        <v/>
      </c>
      <c r="CD961" s="16" t="str">
        <f t="shared" si="921"/>
        <v/>
      </c>
      <c r="CE961" s="16" t="str">
        <f t="shared" si="921"/>
        <v/>
      </c>
      <c r="CF961" s="16" t="str">
        <f t="shared" si="921"/>
        <v/>
      </c>
      <c r="CG961" s="16" t="str">
        <f t="shared" si="921"/>
        <v/>
      </c>
      <c r="CH961" s="66" t="str">
        <f t="shared" si="901"/>
        <v/>
      </c>
      <c r="CI961" s="42" t="str">
        <f t="shared" si="913"/>
        <v/>
      </c>
      <c r="CJ961" s="42" t="str">
        <f t="shared" si="914"/>
        <v/>
      </c>
      <c r="CK961" s="42" t="str">
        <f t="shared" si="915"/>
        <v/>
      </c>
      <c r="CL961" s="42" t="str">
        <f t="shared" si="916"/>
        <v/>
      </c>
      <c r="CM961" s="42" t="str">
        <f t="shared" si="917"/>
        <v/>
      </c>
      <c r="CN961" s="65">
        <f t="shared" si="903"/>
        <v>0</v>
      </c>
      <c r="CO961" s="73"/>
      <c r="CP961" s="41">
        <f t="shared" si="870"/>
        <v>0</v>
      </c>
      <c r="CQ961" s="39">
        <f t="shared" si="871"/>
        <v>0</v>
      </c>
      <c r="CR961" s="40">
        <f t="shared" si="872"/>
        <v>0</v>
      </c>
      <c r="CS961" s="134">
        <f t="shared" si="873"/>
        <v>0</v>
      </c>
      <c r="CT961" s="17"/>
      <c r="CU961" s="129"/>
      <c r="CV961" s="130">
        <f t="shared" si="904"/>
        <v>0</v>
      </c>
      <c r="CW961" s="134">
        <f t="shared" si="905"/>
        <v>0</v>
      </c>
      <c r="CX961" s="131">
        <f>+IF($I$7="SI",'INPUTS Y LISTAS'!$B$31,0)</f>
        <v>0</v>
      </c>
      <c r="CY961" s="132"/>
      <c r="CZ961" s="130">
        <f t="shared" si="906"/>
        <v>0</v>
      </c>
      <c r="DA961" s="134">
        <f t="shared" si="907"/>
        <v>0</v>
      </c>
      <c r="DB961" s="131">
        <f>+IF($I$7="SI",'INPUTS Y LISTAS'!$B$32,0)</f>
        <v>0</v>
      </c>
      <c r="DC961" s="132"/>
      <c r="DD961" s="130">
        <f t="shared" si="908"/>
        <v>0</v>
      </c>
      <c r="DE961" s="134">
        <f t="shared" si="909"/>
        <v>0</v>
      </c>
      <c r="DF961" s="131">
        <f>+IF($I$7="SI",'INPUTS Y LISTAS'!$B$33,0)</f>
        <v>0</v>
      </c>
      <c r="DG961" s="132"/>
      <c r="DH961" s="130">
        <f t="shared" si="910"/>
        <v>0</v>
      </c>
      <c r="DI961" s="134">
        <f t="shared" si="911"/>
        <v>0</v>
      </c>
      <c r="DJ961" s="136">
        <f t="shared" si="912"/>
        <v>0</v>
      </c>
    </row>
    <row r="962" spans="3:114" ht="15.75" hidden="1" outlineLevel="2" x14ac:dyDescent="0.2">
      <c r="C962" s="14">
        <f t="shared" si="919"/>
        <v>948</v>
      </c>
      <c r="D962" s="72"/>
      <c r="E962" s="69">
        <v>1</v>
      </c>
      <c r="F962" s="69"/>
      <c r="G962" s="70"/>
      <c r="H962" s="70"/>
      <c r="I962" s="70"/>
      <c r="J962" s="70"/>
      <c r="K962" s="70"/>
      <c r="L962" s="70"/>
      <c r="M962" s="70"/>
      <c r="N962" s="70"/>
      <c r="O962" s="70"/>
      <c r="P962" s="70"/>
      <c r="Q962" s="70"/>
      <c r="R962" s="70"/>
      <c r="S962" s="70"/>
      <c r="T962" s="70"/>
      <c r="U962" s="70"/>
      <c r="V962" s="70"/>
      <c r="W962" s="70"/>
      <c r="X962" s="70"/>
      <c r="Y962" s="71"/>
      <c r="Z962" s="87" t="s">
        <v>16</v>
      </c>
      <c r="AA962" s="15" t="str">
        <f>IF(G962="","",IF(Z962="SI",G962*(1+'INPUTS Y LISTAS'!$B$15),'Modelo Estadistico'!G962))</f>
        <v/>
      </c>
      <c r="AB962" s="15" t="str">
        <f>IF(H962="","",IF(Z962="SI",H962*(1+'INPUTS Y LISTAS'!$B$15),'Modelo Estadistico'!H962))</f>
        <v/>
      </c>
      <c r="AC962" s="15" t="str">
        <f>IF(I962="","",IF(Z962="SI",I962*(1+'INPUTS Y LISTAS'!$B$15),'Modelo Estadistico'!I962))</f>
        <v/>
      </c>
      <c r="AD962" s="15" t="str">
        <f>IF(J962="","",IF(Z962="SI",J962*(1+'INPUTS Y LISTAS'!$B$15),'Modelo Estadistico'!J962))</f>
        <v/>
      </c>
      <c r="AE962" s="15" t="str">
        <f>IF(K962="","",IF(Z962="SI",K962*(1+'INPUTS Y LISTAS'!$B$15),'Modelo Estadistico'!K962))</f>
        <v/>
      </c>
      <c r="AF962" s="15" t="str">
        <f>IF(L962="","",IF(Z962="SI",L962*(1+'INPUTS Y LISTAS'!$B$15),'Modelo Estadistico'!L962))</f>
        <v/>
      </c>
      <c r="AG962" s="15" t="str">
        <f>IF(M962="","",IF(Z962="SI",M962*(1+'INPUTS Y LISTAS'!$B$15),'Modelo Estadistico'!M962))</f>
        <v/>
      </c>
      <c r="AH962" s="15" t="str">
        <f>IF(N962="","",IF(Z962="SI",N962*(1+'INPUTS Y LISTAS'!$B$15),'Modelo Estadistico'!N962))</f>
        <v/>
      </c>
      <c r="AI962" s="15" t="str">
        <f>IF(O962="","",IF(Z962="SI",O962*(1+'INPUTS Y LISTAS'!$B$15),'Modelo Estadistico'!O962))</f>
        <v/>
      </c>
      <c r="AJ962" s="15" t="str">
        <f>IF(P962="","",IF(Z962="SI",P962*(1+'INPUTS Y LISTAS'!$B$15),'Modelo Estadistico'!P962))</f>
        <v/>
      </c>
      <c r="AK962" s="15" t="str">
        <f>IF(Q962="","",IF(Z962="SI",Q962*(1+'INPUTS Y LISTAS'!$B$15),'Modelo Estadistico'!Q962))</f>
        <v/>
      </c>
      <c r="AL962" s="15" t="str">
        <f>IF(R962="","",IF(Z962="SI",R962*(1+'INPUTS Y LISTAS'!$B$15),'Modelo Estadistico'!R962))</f>
        <v/>
      </c>
      <c r="AM962" s="15" t="str">
        <f>IF(S962="","",IF(Z962="SI",S962*(1+'INPUTS Y LISTAS'!$B$15),'Modelo Estadistico'!S962))</f>
        <v/>
      </c>
      <c r="AN962" s="15" t="str">
        <f>IF(T962="","",IF(Z962="SI",T962*(1+'INPUTS Y LISTAS'!$B$15),'Modelo Estadistico'!T962))</f>
        <v/>
      </c>
      <c r="AO962" s="15" t="str">
        <f>IF(U962="","",IF(Z962="SI",U962*(1+'INPUTS Y LISTAS'!$B$15),'Modelo Estadistico'!U962))</f>
        <v/>
      </c>
      <c r="AP962" s="15" t="str">
        <f>IF(V962="","",IF(Z962="SI",V962*(1+'INPUTS Y LISTAS'!$B$15),'Modelo Estadistico'!V962))</f>
        <v/>
      </c>
      <c r="AQ962" s="15" t="str">
        <f>IF(W962="","",IF(Z962="SI",W962*(1+'INPUTS Y LISTAS'!$B$15),'Modelo Estadistico'!W962))</f>
        <v/>
      </c>
      <c r="AR962" s="15" t="str">
        <f>IF(X962="","",IF(Z962="SI",X962*(1+'INPUTS Y LISTAS'!$B$15),'Modelo Estadistico'!X962))</f>
        <v/>
      </c>
      <c r="AS962" s="71"/>
      <c r="AT962" s="29" t="str">
        <f t="shared" si="866"/>
        <v/>
      </c>
      <c r="AU962" s="15" t="str">
        <f t="shared" si="867"/>
        <v/>
      </c>
      <c r="AV962" s="15" t="str">
        <f t="shared" si="868"/>
        <v/>
      </c>
      <c r="AW962" s="30" t="str">
        <f t="shared" si="869"/>
        <v/>
      </c>
      <c r="AX962" s="28" t="str">
        <f t="shared" si="902"/>
        <v/>
      </c>
      <c r="AY962" s="16" t="str">
        <f t="shared" si="874"/>
        <v/>
      </c>
      <c r="AZ962" s="16" t="str">
        <f t="shared" si="875"/>
        <v/>
      </c>
      <c r="BA962" s="16" t="str">
        <f t="shared" si="876"/>
        <v/>
      </c>
      <c r="BB962" s="16" t="str">
        <f t="shared" si="877"/>
        <v/>
      </c>
      <c r="BC962" s="16" t="str">
        <f t="shared" si="878"/>
        <v/>
      </c>
      <c r="BD962" s="16" t="str">
        <f t="shared" si="879"/>
        <v/>
      </c>
      <c r="BE962" s="16" t="str">
        <f t="shared" si="880"/>
        <v/>
      </c>
      <c r="BF962" s="16" t="str">
        <f t="shared" si="881"/>
        <v/>
      </c>
      <c r="BG962" s="16" t="str">
        <f t="shared" si="882"/>
        <v/>
      </c>
      <c r="BH962" s="16" t="str">
        <f t="shared" si="883"/>
        <v/>
      </c>
      <c r="BI962" s="16" t="str">
        <f t="shared" si="884"/>
        <v/>
      </c>
      <c r="BJ962" s="16" t="str">
        <f t="shared" si="885"/>
        <v/>
      </c>
      <c r="BK962" s="16" t="str">
        <f t="shared" si="886"/>
        <v/>
      </c>
      <c r="BL962" s="16" t="str">
        <f t="shared" si="887"/>
        <v/>
      </c>
      <c r="BM962" s="16"/>
      <c r="BN962" s="16" t="str">
        <f t="shared" si="888"/>
        <v/>
      </c>
      <c r="BO962" s="16" t="str">
        <f t="shared" si="889"/>
        <v/>
      </c>
      <c r="BP962" s="28" t="str">
        <f t="shared" si="890"/>
        <v/>
      </c>
      <c r="BQ962" s="16" t="str">
        <f t="shared" si="891"/>
        <v/>
      </c>
      <c r="BR962" s="16" t="str">
        <f t="shared" si="892"/>
        <v/>
      </c>
      <c r="BS962" s="16" t="str">
        <f t="shared" si="893"/>
        <v/>
      </c>
      <c r="BT962" s="16" t="str">
        <f t="shared" si="894"/>
        <v/>
      </c>
      <c r="BU962" s="16" t="str">
        <f t="shared" si="895"/>
        <v/>
      </c>
      <c r="BV962" s="16" t="str">
        <f t="shared" si="896"/>
        <v/>
      </c>
      <c r="BW962" s="16" t="str">
        <f t="shared" si="897"/>
        <v/>
      </c>
      <c r="BX962" s="16" t="str">
        <f t="shared" si="898"/>
        <v/>
      </c>
      <c r="BY962" s="16" t="str">
        <f t="shared" si="899"/>
        <v/>
      </c>
      <c r="BZ962" s="16" t="str">
        <f t="shared" si="921"/>
        <v/>
      </c>
      <c r="CA962" s="16" t="str">
        <f t="shared" si="921"/>
        <v/>
      </c>
      <c r="CB962" s="16" t="str">
        <f t="shared" si="921"/>
        <v/>
      </c>
      <c r="CC962" s="16" t="str">
        <f t="shared" si="921"/>
        <v/>
      </c>
      <c r="CD962" s="16" t="str">
        <f t="shared" si="921"/>
        <v/>
      </c>
      <c r="CE962" s="16" t="str">
        <f t="shared" si="921"/>
        <v/>
      </c>
      <c r="CF962" s="16" t="str">
        <f t="shared" si="921"/>
        <v/>
      </c>
      <c r="CG962" s="16" t="str">
        <f t="shared" si="921"/>
        <v/>
      </c>
      <c r="CH962" s="66" t="str">
        <f t="shared" si="901"/>
        <v/>
      </c>
      <c r="CI962" s="42" t="str">
        <f t="shared" si="913"/>
        <v/>
      </c>
      <c r="CJ962" s="42" t="str">
        <f t="shared" si="914"/>
        <v/>
      </c>
      <c r="CK962" s="42" t="str">
        <f t="shared" si="915"/>
        <v/>
      </c>
      <c r="CL962" s="42" t="str">
        <f t="shared" si="916"/>
        <v/>
      </c>
      <c r="CM962" s="42" t="str">
        <f t="shared" si="917"/>
        <v/>
      </c>
      <c r="CN962" s="65">
        <f t="shared" si="903"/>
        <v>0</v>
      </c>
      <c r="CO962" s="73"/>
      <c r="CP962" s="41">
        <f t="shared" si="870"/>
        <v>0</v>
      </c>
      <c r="CQ962" s="39">
        <f t="shared" si="871"/>
        <v>0</v>
      </c>
      <c r="CR962" s="40">
        <f t="shared" si="872"/>
        <v>0</v>
      </c>
      <c r="CS962" s="134">
        <f t="shared" si="873"/>
        <v>0</v>
      </c>
      <c r="CT962" s="17"/>
      <c r="CU962" s="129"/>
      <c r="CV962" s="130">
        <f t="shared" si="904"/>
        <v>0</v>
      </c>
      <c r="CW962" s="134">
        <f t="shared" si="905"/>
        <v>0</v>
      </c>
      <c r="CX962" s="131">
        <f>+IF($I$7="SI",'INPUTS Y LISTAS'!$B$31,0)</f>
        <v>0</v>
      </c>
      <c r="CY962" s="132"/>
      <c r="CZ962" s="130">
        <f t="shared" si="906"/>
        <v>0</v>
      </c>
      <c r="DA962" s="134">
        <f t="shared" si="907"/>
        <v>0</v>
      </c>
      <c r="DB962" s="131">
        <f>+IF($I$7="SI",'INPUTS Y LISTAS'!$B$32,0)</f>
        <v>0</v>
      </c>
      <c r="DC962" s="132"/>
      <c r="DD962" s="130">
        <f t="shared" si="908"/>
        <v>0</v>
      </c>
      <c r="DE962" s="134">
        <f t="shared" si="909"/>
        <v>0</v>
      </c>
      <c r="DF962" s="131">
        <f>+IF($I$7="SI",'INPUTS Y LISTAS'!$B$33,0)</f>
        <v>0</v>
      </c>
      <c r="DG962" s="132"/>
      <c r="DH962" s="130">
        <f t="shared" si="910"/>
        <v>0</v>
      </c>
      <c r="DI962" s="134">
        <f t="shared" si="911"/>
        <v>0</v>
      </c>
      <c r="DJ962" s="136">
        <f t="shared" si="912"/>
        <v>0</v>
      </c>
    </row>
    <row r="963" spans="3:114" ht="15.75" hidden="1" outlineLevel="2" x14ac:dyDescent="0.2">
      <c r="C963" s="14">
        <f t="shared" si="919"/>
        <v>949</v>
      </c>
      <c r="D963" s="72"/>
      <c r="E963" s="69">
        <v>1</v>
      </c>
      <c r="F963" s="69"/>
      <c r="G963" s="70"/>
      <c r="H963" s="70"/>
      <c r="I963" s="70"/>
      <c r="J963" s="70"/>
      <c r="K963" s="70"/>
      <c r="L963" s="70"/>
      <c r="M963" s="70"/>
      <c r="N963" s="70"/>
      <c r="O963" s="70"/>
      <c r="P963" s="70"/>
      <c r="Q963" s="70"/>
      <c r="R963" s="70"/>
      <c r="S963" s="70"/>
      <c r="T963" s="70"/>
      <c r="U963" s="70"/>
      <c r="V963" s="70"/>
      <c r="W963" s="70"/>
      <c r="X963" s="70"/>
      <c r="Y963" s="71"/>
      <c r="Z963" s="87" t="s">
        <v>16</v>
      </c>
      <c r="AA963" s="15" t="str">
        <f>IF(G963="","",IF(Z963="SI",G963*(1+'INPUTS Y LISTAS'!$B$15),'Modelo Estadistico'!G963))</f>
        <v/>
      </c>
      <c r="AB963" s="15" t="str">
        <f>IF(H963="","",IF(Z963="SI",H963*(1+'INPUTS Y LISTAS'!$B$15),'Modelo Estadistico'!H963))</f>
        <v/>
      </c>
      <c r="AC963" s="15" t="str">
        <f>IF(I963="","",IF(Z963="SI",I963*(1+'INPUTS Y LISTAS'!$B$15),'Modelo Estadistico'!I963))</f>
        <v/>
      </c>
      <c r="AD963" s="15" t="str">
        <f>IF(J963="","",IF(Z963="SI",J963*(1+'INPUTS Y LISTAS'!$B$15),'Modelo Estadistico'!J963))</f>
        <v/>
      </c>
      <c r="AE963" s="15" t="str">
        <f>IF(K963="","",IF(Z963="SI",K963*(1+'INPUTS Y LISTAS'!$B$15),'Modelo Estadistico'!K963))</f>
        <v/>
      </c>
      <c r="AF963" s="15" t="str">
        <f>IF(L963="","",IF(Z963="SI",L963*(1+'INPUTS Y LISTAS'!$B$15),'Modelo Estadistico'!L963))</f>
        <v/>
      </c>
      <c r="AG963" s="15" t="str">
        <f>IF(M963="","",IF(Z963="SI",M963*(1+'INPUTS Y LISTAS'!$B$15),'Modelo Estadistico'!M963))</f>
        <v/>
      </c>
      <c r="AH963" s="15" t="str">
        <f>IF(N963="","",IF(Z963="SI",N963*(1+'INPUTS Y LISTAS'!$B$15),'Modelo Estadistico'!N963))</f>
        <v/>
      </c>
      <c r="AI963" s="15" t="str">
        <f>IF(O963="","",IF(Z963="SI",O963*(1+'INPUTS Y LISTAS'!$B$15),'Modelo Estadistico'!O963))</f>
        <v/>
      </c>
      <c r="AJ963" s="15" t="str">
        <f>IF(P963="","",IF(Z963="SI",P963*(1+'INPUTS Y LISTAS'!$B$15),'Modelo Estadistico'!P963))</f>
        <v/>
      </c>
      <c r="AK963" s="15" t="str">
        <f>IF(Q963="","",IF(Z963="SI",Q963*(1+'INPUTS Y LISTAS'!$B$15),'Modelo Estadistico'!Q963))</f>
        <v/>
      </c>
      <c r="AL963" s="15" t="str">
        <f>IF(R963="","",IF(Z963="SI",R963*(1+'INPUTS Y LISTAS'!$B$15),'Modelo Estadistico'!R963))</f>
        <v/>
      </c>
      <c r="AM963" s="15" t="str">
        <f>IF(S963="","",IF(Z963="SI",S963*(1+'INPUTS Y LISTAS'!$B$15),'Modelo Estadistico'!S963))</f>
        <v/>
      </c>
      <c r="AN963" s="15" t="str">
        <f>IF(T963="","",IF(Z963="SI",T963*(1+'INPUTS Y LISTAS'!$B$15),'Modelo Estadistico'!T963))</f>
        <v/>
      </c>
      <c r="AO963" s="15" t="str">
        <f>IF(U963="","",IF(Z963="SI",U963*(1+'INPUTS Y LISTAS'!$B$15),'Modelo Estadistico'!U963))</f>
        <v/>
      </c>
      <c r="AP963" s="15" t="str">
        <f>IF(V963="","",IF(Z963="SI",V963*(1+'INPUTS Y LISTAS'!$B$15),'Modelo Estadistico'!V963))</f>
        <v/>
      </c>
      <c r="AQ963" s="15" t="str">
        <f>IF(W963="","",IF(Z963="SI",W963*(1+'INPUTS Y LISTAS'!$B$15),'Modelo Estadistico'!W963))</f>
        <v/>
      </c>
      <c r="AR963" s="15" t="str">
        <f>IF(X963="","",IF(Z963="SI",X963*(1+'INPUTS Y LISTAS'!$B$15),'Modelo Estadistico'!X963))</f>
        <v/>
      </c>
      <c r="AS963" s="71"/>
      <c r="AT963" s="29" t="str">
        <f t="shared" si="866"/>
        <v/>
      </c>
      <c r="AU963" s="15" t="str">
        <f t="shared" si="867"/>
        <v/>
      </c>
      <c r="AV963" s="15" t="str">
        <f t="shared" si="868"/>
        <v/>
      </c>
      <c r="AW963" s="30" t="str">
        <f t="shared" si="869"/>
        <v/>
      </c>
      <c r="AX963" s="28" t="str">
        <f t="shared" si="902"/>
        <v/>
      </c>
      <c r="AY963" s="16" t="str">
        <f t="shared" si="874"/>
        <v/>
      </c>
      <c r="AZ963" s="16" t="str">
        <f t="shared" si="875"/>
        <v/>
      </c>
      <c r="BA963" s="16" t="str">
        <f t="shared" si="876"/>
        <v/>
      </c>
      <c r="BB963" s="16" t="str">
        <f t="shared" si="877"/>
        <v/>
      </c>
      <c r="BC963" s="16" t="str">
        <f t="shared" si="878"/>
        <v/>
      </c>
      <c r="BD963" s="16" t="str">
        <f t="shared" si="879"/>
        <v/>
      </c>
      <c r="BE963" s="16" t="str">
        <f t="shared" si="880"/>
        <v/>
      </c>
      <c r="BF963" s="16" t="str">
        <f t="shared" si="881"/>
        <v/>
      </c>
      <c r="BG963" s="16" t="str">
        <f t="shared" si="882"/>
        <v/>
      </c>
      <c r="BH963" s="16" t="str">
        <f t="shared" si="883"/>
        <v/>
      </c>
      <c r="BI963" s="16" t="str">
        <f t="shared" si="884"/>
        <v/>
      </c>
      <c r="BJ963" s="16" t="str">
        <f t="shared" si="885"/>
        <v/>
      </c>
      <c r="BK963" s="16" t="str">
        <f t="shared" si="886"/>
        <v/>
      </c>
      <c r="BL963" s="16" t="str">
        <f t="shared" si="887"/>
        <v/>
      </c>
      <c r="BM963" s="16"/>
      <c r="BN963" s="16" t="str">
        <f t="shared" si="888"/>
        <v/>
      </c>
      <c r="BO963" s="16" t="str">
        <f t="shared" si="889"/>
        <v/>
      </c>
      <c r="BP963" s="28" t="str">
        <f t="shared" si="890"/>
        <v/>
      </c>
      <c r="BQ963" s="16" t="str">
        <f t="shared" si="891"/>
        <v/>
      </c>
      <c r="BR963" s="16" t="str">
        <f t="shared" si="892"/>
        <v/>
      </c>
      <c r="BS963" s="16" t="str">
        <f t="shared" si="893"/>
        <v/>
      </c>
      <c r="BT963" s="16" t="str">
        <f t="shared" si="894"/>
        <v/>
      </c>
      <c r="BU963" s="16" t="str">
        <f t="shared" si="895"/>
        <v/>
      </c>
      <c r="BV963" s="16" t="str">
        <f t="shared" si="896"/>
        <v/>
      </c>
      <c r="BW963" s="16" t="str">
        <f t="shared" si="897"/>
        <v/>
      </c>
      <c r="BX963" s="16" t="str">
        <f t="shared" si="898"/>
        <v/>
      </c>
      <c r="BY963" s="16" t="str">
        <f t="shared" si="899"/>
        <v/>
      </c>
      <c r="BZ963" s="16" t="str">
        <f t="shared" si="921"/>
        <v/>
      </c>
      <c r="CA963" s="16" t="str">
        <f t="shared" si="921"/>
        <v/>
      </c>
      <c r="CB963" s="16" t="str">
        <f t="shared" si="921"/>
        <v/>
      </c>
      <c r="CC963" s="16" t="str">
        <f t="shared" si="921"/>
        <v/>
      </c>
      <c r="CD963" s="16" t="str">
        <f t="shared" si="921"/>
        <v/>
      </c>
      <c r="CE963" s="16" t="str">
        <f t="shared" si="921"/>
        <v/>
      </c>
      <c r="CF963" s="16" t="str">
        <f t="shared" si="921"/>
        <v/>
      </c>
      <c r="CG963" s="16" t="str">
        <f t="shared" si="921"/>
        <v/>
      </c>
      <c r="CH963" s="66" t="str">
        <f t="shared" si="901"/>
        <v/>
      </c>
      <c r="CI963" s="42" t="str">
        <f t="shared" si="913"/>
        <v/>
      </c>
      <c r="CJ963" s="42" t="str">
        <f t="shared" si="914"/>
        <v/>
      </c>
      <c r="CK963" s="42" t="str">
        <f t="shared" si="915"/>
        <v/>
      </c>
      <c r="CL963" s="42" t="str">
        <f t="shared" si="916"/>
        <v/>
      </c>
      <c r="CM963" s="42" t="str">
        <f t="shared" si="917"/>
        <v/>
      </c>
      <c r="CN963" s="65">
        <f t="shared" si="903"/>
        <v>0</v>
      </c>
      <c r="CO963" s="73"/>
      <c r="CP963" s="41">
        <f t="shared" si="870"/>
        <v>0</v>
      </c>
      <c r="CQ963" s="39">
        <f t="shared" si="871"/>
        <v>0</v>
      </c>
      <c r="CR963" s="40">
        <f t="shared" si="872"/>
        <v>0</v>
      </c>
      <c r="CS963" s="134">
        <f t="shared" si="873"/>
        <v>0</v>
      </c>
      <c r="CT963" s="17"/>
      <c r="CU963" s="129"/>
      <c r="CV963" s="130">
        <f t="shared" si="904"/>
        <v>0</v>
      </c>
      <c r="CW963" s="134">
        <f t="shared" si="905"/>
        <v>0</v>
      </c>
      <c r="CX963" s="131">
        <f>+IF($I$7="SI",'INPUTS Y LISTAS'!$B$31,0)</f>
        <v>0</v>
      </c>
      <c r="CY963" s="132"/>
      <c r="CZ963" s="130">
        <f t="shared" si="906"/>
        <v>0</v>
      </c>
      <c r="DA963" s="134">
        <f t="shared" si="907"/>
        <v>0</v>
      </c>
      <c r="DB963" s="131">
        <f>+IF($I$7="SI",'INPUTS Y LISTAS'!$B$32,0)</f>
        <v>0</v>
      </c>
      <c r="DC963" s="132"/>
      <c r="DD963" s="130">
        <f t="shared" si="908"/>
        <v>0</v>
      </c>
      <c r="DE963" s="134">
        <f t="shared" si="909"/>
        <v>0</v>
      </c>
      <c r="DF963" s="131">
        <f>+IF($I$7="SI",'INPUTS Y LISTAS'!$B$33,0)</f>
        <v>0</v>
      </c>
      <c r="DG963" s="132"/>
      <c r="DH963" s="130">
        <f t="shared" si="910"/>
        <v>0</v>
      </c>
      <c r="DI963" s="134">
        <f t="shared" si="911"/>
        <v>0</v>
      </c>
      <c r="DJ963" s="136">
        <f t="shared" si="912"/>
        <v>0</v>
      </c>
    </row>
    <row r="964" spans="3:114" ht="15.75" hidden="1" outlineLevel="2" x14ac:dyDescent="0.2">
      <c r="C964" s="14">
        <f t="shared" si="919"/>
        <v>950</v>
      </c>
      <c r="D964" s="72"/>
      <c r="E964" s="69">
        <v>1</v>
      </c>
      <c r="F964" s="69"/>
      <c r="G964" s="70"/>
      <c r="H964" s="70"/>
      <c r="I964" s="70"/>
      <c r="J964" s="70"/>
      <c r="K964" s="70"/>
      <c r="L964" s="70"/>
      <c r="M964" s="70"/>
      <c r="N964" s="70"/>
      <c r="O964" s="70"/>
      <c r="P964" s="70"/>
      <c r="Q964" s="70"/>
      <c r="R964" s="70"/>
      <c r="S964" s="70"/>
      <c r="T964" s="70"/>
      <c r="U964" s="70"/>
      <c r="V964" s="70"/>
      <c r="W964" s="70"/>
      <c r="X964" s="70"/>
      <c r="Y964" s="71"/>
      <c r="Z964" s="87" t="s">
        <v>16</v>
      </c>
      <c r="AA964" s="15" t="str">
        <f>IF(G964="","",IF(Z964="SI",G964*(1+'INPUTS Y LISTAS'!$B$15),'Modelo Estadistico'!G964))</f>
        <v/>
      </c>
      <c r="AB964" s="15" t="str">
        <f>IF(H964="","",IF(Z964="SI",H964*(1+'INPUTS Y LISTAS'!$B$15),'Modelo Estadistico'!H964))</f>
        <v/>
      </c>
      <c r="AC964" s="15" t="str">
        <f>IF(I964="","",IF(Z964="SI",I964*(1+'INPUTS Y LISTAS'!$B$15),'Modelo Estadistico'!I964))</f>
        <v/>
      </c>
      <c r="AD964" s="15" t="str">
        <f>IF(J964="","",IF(Z964="SI",J964*(1+'INPUTS Y LISTAS'!$B$15),'Modelo Estadistico'!J964))</f>
        <v/>
      </c>
      <c r="AE964" s="15" t="str">
        <f>IF(K964="","",IF(Z964="SI",K964*(1+'INPUTS Y LISTAS'!$B$15),'Modelo Estadistico'!K964))</f>
        <v/>
      </c>
      <c r="AF964" s="15" t="str">
        <f>IF(L964="","",IF(Z964="SI",L964*(1+'INPUTS Y LISTAS'!$B$15),'Modelo Estadistico'!L964))</f>
        <v/>
      </c>
      <c r="AG964" s="15" t="str">
        <f>IF(M964="","",IF(Z964="SI",M964*(1+'INPUTS Y LISTAS'!$B$15),'Modelo Estadistico'!M964))</f>
        <v/>
      </c>
      <c r="AH964" s="15" t="str">
        <f>IF(N964="","",IF(Z964="SI",N964*(1+'INPUTS Y LISTAS'!$B$15),'Modelo Estadistico'!N964))</f>
        <v/>
      </c>
      <c r="AI964" s="15" t="str">
        <f>IF(O964="","",IF(Z964="SI",O964*(1+'INPUTS Y LISTAS'!$B$15),'Modelo Estadistico'!O964))</f>
        <v/>
      </c>
      <c r="AJ964" s="15" t="str">
        <f>IF(P964="","",IF(Z964="SI",P964*(1+'INPUTS Y LISTAS'!$B$15),'Modelo Estadistico'!P964))</f>
        <v/>
      </c>
      <c r="AK964" s="15" t="str">
        <f>IF(Q964="","",IF(Z964="SI",Q964*(1+'INPUTS Y LISTAS'!$B$15),'Modelo Estadistico'!Q964))</f>
        <v/>
      </c>
      <c r="AL964" s="15" t="str">
        <f>IF(R964="","",IF(Z964="SI",R964*(1+'INPUTS Y LISTAS'!$B$15),'Modelo Estadistico'!R964))</f>
        <v/>
      </c>
      <c r="AM964" s="15" t="str">
        <f>IF(S964="","",IF(Z964="SI",S964*(1+'INPUTS Y LISTAS'!$B$15),'Modelo Estadistico'!S964))</f>
        <v/>
      </c>
      <c r="AN964" s="15" t="str">
        <f>IF(T964="","",IF(Z964="SI",T964*(1+'INPUTS Y LISTAS'!$B$15),'Modelo Estadistico'!T964))</f>
        <v/>
      </c>
      <c r="AO964" s="15" t="str">
        <f>IF(U964="","",IF(Z964="SI",U964*(1+'INPUTS Y LISTAS'!$B$15),'Modelo Estadistico'!U964))</f>
        <v/>
      </c>
      <c r="AP964" s="15" t="str">
        <f>IF(V964="","",IF(Z964="SI",V964*(1+'INPUTS Y LISTAS'!$B$15),'Modelo Estadistico'!V964))</f>
        <v/>
      </c>
      <c r="AQ964" s="15" t="str">
        <f>IF(W964="","",IF(Z964="SI",W964*(1+'INPUTS Y LISTAS'!$B$15),'Modelo Estadistico'!W964))</f>
        <v/>
      </c>
      <c r="AR964" s="15" t="str">
        <f>IF(X964="","",IF(Z964="SI",X964*(1+'INPUTS Y LISTAS'!$B$15),'Modelo Estadistico'!X964))</f>
        <v/>
      </c>
      <c r="AS964" s="71"/>
      <c r="AT964" s="29" t="str">
        <f t="shared" si="866"/>
        <v/>
      </c>
      <c r="AU964" s="15" t="str">
        <f t="shared" si="867"/>
        <v/>
      </c>
      <c r="AV964" s="15" t="str">
        <f t="shared" si="868"/>
        <v/>
      </c>
      <c r="AW964" s="30" t="str">
        <f t="shared" si="869"/>
        <v/>
      </c>
      <c r="AX964" s="28" t="str">
        <f t="shared" si="902"/>
        <v/>
      </c>
      <c r="AY964" s="16" t="str">
        <f t="shared" si="874"/>
        <v/>
      </c>
      <c r="AZ964" s="16" t="str">
        <f t="shared" si="875"/>
        <v/>
      </c>
      <c r="BA964" s="16" t="str">
        <f t="shared" si="876"/>
        <v/>
      </c>
      <c r="BB964" s="16" t="str">
        <f t="shared" si="877"/>
        <v/>
      </c>
      <c r="BC964" s="16" t="str">
        <f t="shared" si="878"/>
        <v/>
      </c>
      <c r="BD964" s="16" t="str">
        <f t="shared" si="879"/>
        <v/>
      </c>
      <c r="BE964" s="16" t="str">
        <f t="shared" si="880"/>
        <v/>
      </c>
      <c r="BF964" s="16" t="str">
        <f t="shared" si="881"/>
        <v/>
      </c>
      <c r="BG964" s="16" t="str">
        <f t="shared" si="882"/>
        <v/>
      </c>
      <c r="BH964" s="16" t="str">
        <f t="shared" si="883"/>
        <v/>
      </c>
      <c r="BI964" s="16" t="str">
        <f t="shared" si="884"/>
        <v/>
      </c>
      <c r="BJ964" s="16" t="str">
        <f t="shared" si="885"/>
        <v/>
      </c>
      <c r="BK964" s="16" t="str">
        <f t="shared" si="886"/>
        <v/>
      </c>
      <c r="BL964" s="16" t="str">
        <f t="shared" si="887"/>
        <v/>
      </c>
      <c r="BM964" s="16"/>
      <c r="BN964" s="16" t="str">
        <f t="shared" si="888"/>
        <v/>
      </c>
      <c r="BO964" s="16" t="str">
        <f t="shared" si="889"/>
        <v/>
      </c>
      <c r="BP964" s="28" t="str">
        <f t="shared" si="890"/>
        <v/>
      </c>
      <c r="BQ964" s="16" t="str">
        <f t="shared" si="891"/>
        <v/>
      </c>
      <c r="BR964" s="16" t="str">
        <f t="shared" si="892"/>
        <v/>
      </c>
      <c r="BS964" s="16" t="str">
        <f t="shared" si="893"/>
        <v/>
      </c>
      <c r="BT964" s="16" t="str">
        <f t="shared" si="894"/>
        <v/>
      </c>
      <c r="BU964" s="16" t="str">
        <f t="shared" si="895"/>
        <v/>
      </c>
      <c r="BV964" s="16" t="str">
        <f t="shared" si="896"/>
        <v/>
      </c>
      <c r="BW964" s="16" t="str">
        <f t="shared" si="897"/>
        <v/>
      </c>
      <c r="BX964" s="16" t="str">
        <f t="shared" si="898"/>
        <v/>
      </c>
      <c r="BY964" s="16" t="str">
        <f t="shared" si="899"/>
        <v/>
      </c>
      <c r="BZ964" s="16" t="str">
        <f t="shared" si="921"/>
        <v/>
      </c>
      <c r="CA964" s="16" t="str">
        <f t="shared" si="921"/>
        <v/>
      </c>
      <c r="CB964" s="16" t="str">
        <f t="shared" si="921"/>
        <v/>
      </c>
      <c r="CC964" s="16" t="str">
        <f t="shared" si="921"/>
        <v/>
      </c>
      <c r="CD964" s="16" t="str">
        <f t="shared" si="921"/>
        <v/>
      </c>
      <c r="CE964" s="16" t="str">
        <f t="shared" si="921"/>
        <v/>
      </c>
      <c r="CF964" s="16" t="str">
        <f t="shared" si="921"/>
        <v/>
      </c>
      <c r="CG964" s="16" t="str">
        <f t="shared" si="921"/>
        <v/>
      </c>
      <c r="CH964" s="66" t="str">
        <f t="shared" si="901"/>
        <v/>
      </c>
      <c r="CI964" s="42" t="str">
        <f t="shared" si="913"/>
        <v/>
      </c>
      <c r="CJ964" s="42" t="str">
        <f t="shared" si="914"/>
        <v/>
      </c>
      <c r="CK964" s="42" t="str">
        <f t="shared" si="915"/>
        <v/>
      </c>
      <c r="CL964" s="42" t="str">
        <f t="shared" si="916"/>
        <v/>
      </c>
      <c r="CM964" s="42" t="str">
        <f t="shared" si="917"/>
        <v/>
      </c>
      <c r="CN964" s="65">
        <f t="shared" si="903"/>
        <v>0</v>
      </c>
      <c r="CO964" s="73"/>
      <c r="CP964" s="41">
        <f t="shared" si="870"/>
        <v>0</v>
      </c>
      <c r="CQ964" s="39">
        <f t="shared" si="871"/>
        <v>0</v>
      </c>
      <c r="CR964" s="40">
        <f t="shared" si="872"/>
        <v>0</v>
      </c>
      <c r="CS964" s="134">
        <f t="shared" si="873"/>
        <v>0</v>
      </c>
      <c r="CT964" s="17"/>
      <c r="CU964" s="129"/>
      <c r="CV964" s="130">
        <f t="shared" si="904"/>
        <v>0</v>
      </c>
      <c r="CW964" s="134">
        <f t="shared" si="905"/>
        <v>0</v>
      </c>
      <c r="CX964" s="131">
        <f>+IF($I$7="SI",'INPUTS Y LISTAS'!$B$31,0)</f>
        <v>0</v>
      </c>
      <c r="CY964" s="132"/>
      <c r="CZ964" s="130">
        <f t="shared" si="906"/>
        <v>0</v>
      </c>
      <c r="DA964" s="134">
        <f t="shared" si="907"/>
        <v>0</v>
      </c>
      <c r="DB964" s="131">
        <f>+IF($I$7="SI",'INPUTS Y LISTAS'!$B$32,0)</f>
        <v>0</v>
      </c>
      <c r="DC964" s="132"/>
      <c r="DD964" s="130">
        <f t="shared" si="908"/>
        <v>0</v>
      </c>
      <c r="DE964" s="134">
        <f t="shared" si="909"/>
        <v>0</v>
      </c>
      <c r="DF964" s="131">
        <f>+IF($I$7="SI",'INPUTS Y LISTAS'!$B$33,0)</f>
        <v>0</v>
      </c>
      <c r="DG964" s="132"/>
      <c r="DH964" s="130">
        <f t="shared" si="910"/>
        <v>0</v>
      </c>
      <c r="DI964" s="134">
        <f t="shared" si="911"/>
        <v>0</v>
      </c>
      <c r="DJ964" s="136">
        <f t="shared" si="912"/>
        <v>0</v>
      </c>
    </row>
    <row r="965" spans="3:114" ht="15.75" hidden="1" outlineLevel="2" x14ac:dyDescent="0.2">
      <c r="C965" s="14">
        <f t="shared" si="919"/>
        <v>951</v>
      </c>
      <c r="D965" s="72"/>
      <c r="E965" s="69">
        <v>1</v>
      </c>
      <c r="F965" s="69"/>
      <c r="G965" s="70"/>
      <c r="H965" s="70"/>
      <c r="I965" s="70"/>
      <c r="J965" s="70"/>
      <c r="K965" s="70"/>
      <c r="L965" s="70"/>
      <c r="M965" s="70"/>
      <c r="N965" s="70"/>
      <c r="O965" s="70"/>
      <c r="P965" s="70"/>
      <c r="Q965" s="70"/>
      <c r="R965" s="70"/>
      <c r="S965" s="70"/>
      <c r="T965" s="70"/>
      <c r="U965" s="70"/>
      <c r="V965" s="70"/>
      <c r="W965" s="70"/>
      <c r="X965" s="70"/>
      <c r="Y965" s="71"/>
      <c r="Z965" s="87" t="s">
        <v>16</v>
      </c>
      <c r="AA965" s="15" t="str">
        <f>IF(G965="","",IF(Z965="SI",G965*(1+'INPUTS Y LISTAS'!$B$15),'Modelo Estadistico'!G965))</f>
        <v/>
      </c>
      <c r="AB965" s="15" t="str">
        <f>IF(H965="","",IF(Z965="SI",H965*(1+'INPUTS Y LISTAS'!$B$15),'Modelo Estadistico'!H965))</f>
        <v/>
      </c>
      <c r="AC965" s="15" t="str">
        <f>IF(I965="","",IF(Z965="SI",I965*(1+'INPUTS Y LISTAS'!$B$15),'Modelo Estadistico'!I965))</f>
        <v/>
      </c>
      <c r="AD965" s="15" t="str">
        <f>IF(J965="","",IF(Z965="SI",J965*(1+'INPUTS Y LISTAS'!$B$15),'Modelo Estadistico'!J965))</f>
        <v/>
      </c>
      <c r="AE965" s="15" t="str">
        <f>IF(K965="","",IF(Z965="SI",K965*(1+'INPUTS Y LISTAS'!$B$15),'Modelo Estadistico'!K965))</f>
        <v/>
      </c>
      <c r="AF965" s="15" t="str">
        <f>IF(L965="","",IF(Z965="SI",L965*(1+'INPUTS Y LISTAS'!$B$15),'Modelo Estadistico'!L965))</f>
        <v/>
      </c>
      <c r="AG965" s="15" t="str">
        <f>IF(M965="","",IF(Z965="SI",M965*(1+'INPUTS Y LISTAS'!$B$15),'Modelo Estadistico'!M965))</f>
        <v/>
      </c>
      <c r="AH965" s="15" t="str">
        <f>IF(N965="","",IF(Z965="SI",N965*(1+'INPUTS Y LISTAS'!$B$15),'Modelo Estadistico'!N965))</f>
        <v/>
      </c>
      <c r="AI965" s="15" t="str">
        <f>IF(O965="","",IF(Z965="SI",O965*(1+'INPUTS Y LISTAS'!$B$15),'Modelo Estadistico'!O965))</f>
        <v/>
      </c>
      <c r="AJ965" s="15" t="str">
        <f>IF(P965="","",IF(Z965="SI",P965*(1+'INPUTS Y LISTAS'!$B$15),'Modelo Estadistico'!P965))</f>
        <v/>
      </c>
      <c r="AK965" s="15" t="str">
        <f>IF(Q965="","",IF(Z965="SI",Q965*(1+'INPUTS Y LISTAS'!$B$15),'Modelo Estadistico'!Q965))</f>
        <v/>
      </c>
      <c r="AL965" s="15" t="str">
        <f>IF(R965="","",IF(Z965="SI",R965*(1+'INPUTS Y LISTAS'!$B$15),'Modelo Estadistico'!R965))</f>
        <v/>
      </c>
      <c r="AM965" s="15" t="str">
        <f>IF(S965="","",IF(Z965="SI",S965*(1+'INPUTS Y LISTAS'!$B$15),'Modelo Estadistico'!S965))</f>
        <v/>
      </c>
      <c r="AN965" s="15" t="str">
        <f>IF(T965="","",IF(Z965="SI",T965*(1+'INPUTS Y LISTAS'!$B$15),'Modelo Estadistico'!T965))</f>
        <v/>
      </c>
      <c r="AO965" s="15" t="str">
        <f>IF(U965="","",IF(Z965="SI",U965*(1+'INPUTS Y LISTAS'!$B$15),'Modelo Estadistico'!U965))</f>
        <v/>
      </c>
      <c r="AP965" s="15" t="str">
        <f>IF(V965="","",IF(Z965="SI",V965*(1+'INPUTS Y LISTAS'!$B$15),'Modelo Estadistico'!V965))</f>
        <v/>
      </c>
      <c r="AQ965" s="15" t="str">
        <f>IF(W965="","",IF(Z965="SI",W965*(1+'INPUTS Y LISTAS'!$B$15),'Modelo Estadistico'!W965))</f>
        <v/>
      </c>
      <c r="AR965" s="15" t="str">
        <f>IF(X965="","",IF(Z965="SI",X965*(1+'INPUTS Y LISTAS'!$B$15),'Modelo Estadistico'!X965))</f>
        <v/>
      </c>
      <c r="AS965" s="71"/>
      <c r="AT965" s="29" t="str">
        <f t="shared" si="866"/>
        <v/>
      </c>
      <c r="AU965" s="15" t="str">
        <f t="shared" si="867"/>
        <v/>
      </c>
      <c r="AV965" s="15" t="str">
        <f t="shared" si="868"/>
        <v/>
      </c>
      <c r="AW965" s="30" t="str">
        <f t="shared" si="869"/>
        <v/>
      </c>
      <c r="AX965" s="28" t="str">
        <f t="shared" si="902"/>
        <v/>
      </c>
      <c r="AY965" s="16" t="str">
        <f t="shared" si="874"/>
        <v/>
      </c>
      <c r="AZ965" s="16" t="str">
        <f t="shared" si="875"/>
        <v/>
      </c>
      <c r="BA965" s="16" t="str">
        <f t="shared" si="876"/>
        <v/>
      </c>
      <c r="BB965" s="16" t="str">
        <f t="shared" si="877"/>
        <v/>
      </c>
      <c r="BC965" s="16" t="str">
        <f t="shared" si="878"/>
        <v/>
      </c>
      <c r="BD965" s="16" t="str">
        <f t="shared" si="879"/>
        <v/>
      </c>
      <c r="BE965" s="16" t="str">
        <f t="shared" si="880"/>
        <v/>
      </c>
      <c r="BF965" s="16" t="str">
        <f t="shared" si="881"/>
        <v/>
      </c>
      <c r="BG965" s="16" t="str">
        <f t="shared" si="882"/>
        <v/>
      </c>
      <c r="BH965" s="16" t="str">
        <f t="shared" si="883"/>
        <v/>
      </c>
      <c r="BI965" s="16" t="str">
        <f t="shared" si="884"/>
        <v/>
      </c>
      <c r="BJ965" s="16" t="str">
        <f t="shared" si="885"/>
        <v/>
      </c>
      <c r="BK965" s="16" t="str">
        <f t="shared" si="886"/>
        <v/>
      </c>
      <c r="BL965" s="16" t="str">
        <f t="shared" si="887"/>
        <v/>
      </c>
      <c r="BM965" s="16"/>
      <c r="BN965" s="16" t="str">
        <f t="shared" si="888"/>
        <v/>
      </c>
      <c r="BO965" s="16" t="str">
        <f t="shared" si="889"/>
        <v/>
      </c>
      <c r="BP965" s="28" t="str">
        <f t="shared" si="890"/>
        <v/>
      </c>
      <c r="BQ965" s="16" t="str">
        <f t="shared" si="891"/>
        <v/>
      </c>
      <c r="BR965" s="16" t="str">
        <f t="shared" si="892"/>
        <v/>
      </c>
      <c r="BS965" s="16" t="str">
        <f t="shared" si="893"/>
        <v/>
      </c>
      <c r="BT965" s="16" t="str">
        <f t="shared" si="894"/>
        <v/>
      </c>
      <c r="BU965" s="16" t="str">
        <f t="shared" si="895"/>
        <v/>
      </c>
      <c r="BV965" s="16" t="str">
        <f t="shared" si="896"/>
        <v/>
      </c>
      <c r="BW965" s="16" t="str">
        <f t="shared" si="897"/>
        <v/>
      </c>
      <c r="BX965" s="16" t="str">
        <f t="shared" si="898"/>
        <v/>
      </c>
      <c r="BY965" s="16" t="str">
        <f t="shared" si="899"/>
        <v/>
      </c>
      <c r="BZ965" s="16" t="str">
        <f t="shared" si="921"/>
        <v/>
      </c>
      <c r="CA965" s="16" t="str">
        <f t="shared" si="921"/>
        <v/>
      </c>
      <c r="CB965" s="16" t="str">
        <f t="shared" si="921"/>
        <v/>
      </c>
      <c r="CC965" s="16" t="str">
        <f t="shared" si="921"/>
        <v/>
      </c>
      <c r="CD965" s="16" t="str">
        <f t="shared" si="921"/>
        <v/>
      </c>
      <c r="CE965" s="16" t="str">
        <f t="shared" si="921"/>
        <v/>
      </c>
      <c r="CF965" s="16" t="str">
        <f t="shared" si="921"/>
        <v/>
      </c>
      <c r="CG965" s="16" t="str">
        <f t="shared" si="921"/>
        <v/>
      </c>
      <c r="CH965" s="66" t="str">
        <f t="shared" si="901"/>
        <v/>
      </c>
      <c r="CI965" s="42" t="str">
        <f t="shared" si="913"/>
        <v/>
      </c>
      <c r="CJ965" s="42" t="str">
        <f t="shared" si="914"/>
        <v/>
      </c>
      <c r="CK965" s="42" t="str">
        <f t="shared" si="915"/>
        <v/>
      </c>
      <c r="CL965" s="42" t="str">
        <f t="shared" si="916"/>
        <v/>
      </c>
      <c r="CM965" s="42" t="str">
        <f t="shared" si="917"/>
        <v/>
      </c>
      <c r="CN965" s="65">
        <f t="shared" si="903"/>
        <v>0</v>
      </c>
      <c r="CO965" s="73"/>
      <c r="CP965" s="41">
        <f t="shared" si="870"/>
        <v>0</v>
      </c>
      <c r="CQ965" s="39">
        <f t="shared" si="871"/>
        <v>0</v>
      </c>
      <c r="CR965" s="40">
        <f t="shared" si="872"/>
        <v>0</v>
      </c>
      <c r="CS965" s="134">
        <f t="shared" si="873"/>
        <v>0</v>
      </c>
      <c r="CT965" s="17"/>
      <c r="CU965" s="129"/>
      <c r="CV965" s="130">
        <f t="shared" si="904"/>
        <v>0</v>
      </c>
      <c r="CW965" s="134">
        <f t="shared" si="905"/>
        <v>0</v>
      </c>
      <c r="CX965" s="131">
        <f>+IF($I$7="SI",'INPUTS Y LISTAS'!$B$31,0)</f>
        <v>0</v>
      </c>
      <c r="CY965" s="132"/>
      <c r="CZ965" s="130">
        <f t="shared" si="906"/>
        <v>0</v>
      </c>
      <c r="DA965" s="134">
        <f t="shared" si="907"/>
        <v>0</v>
      </c>
      <c r="DB965" s="131">
        <f>+IF($I$7="SI",'INPUTS Y LISTAS'!$B$32,0)</f>
        <v>0</v>
      </c>
      <c r="DC965" s="132"/>
      <c r="DD965" s="130">
        <f t="shared" si="908"/>
        <v>0</v>
      </c>
      <c r="DE965" s="134">
        <f t="shared" si="909"/>
        <v>0</v>
      </c>
      <c r="DF965" s="131">
        <f>+IF($I$7="SI",'INPUTS Y LISTAS'!$B$33,0)</f>
        <v>0</v>
      </c>
      <c r="DG965" s="132"/>
      <c r="DH965" s="130">
        <f t="shared" si="910"/>
        <v>0</v>
      </c>
      <c r="DI965" s="134">
        <f t="shared" si="911"/>
        <v>0</v>
      </c>
      <c r="DJ965" s="136">
        <f t="shared" si="912"/>
        <v>0</v>
      </c>
    </row>
    <row r="966" spans="3:114" ht="15.75" hidden="1" outlineLevel="2" x14ac:dyDescent="0.2">
      <c r="C966" s="14">
        <f t="shared" si="919"/>
        <v>952</v>
      </c>
      <c r="D966" s="72"/>
      <c r="E966" s="69">
        <v>1</v>
      </c>
      <c r="F966" s="69"/>
      <c r="G966" s="70"/>
      <c r="H966" s="70"/>
      <c r="I966" s="70"/>
      <c r="J966" s="70"/>
      <c r="K966" s="70"/>
      <c r="L966" s="70"/>
      <c r="M966" s="70"/>
      <c r="N966" s="70"/>
      <c r="O966" s="70"/>
      <c r="P966" s="70"/>
      <c r="Q966" s="70"/>
      <c r="R966" s="70"/>
      <c r="S966" s="70"/>
      <c r="T966" s="70"/>
      <c r="U966" s="70"/>
      <c r="V966" s="70"/>
      <c r="W966" s="70"/>
      <c r="X966" s="70"/>
      <c r="Y966" s="71"/>
      <c r="Z966" s="87" t="s">
        <v>16</v>
      </c>
      <c r="AA966" s="15" t="str">
        <f>IF(G966="","",IF(Z966="SI",G966*(1+'INPUTS Y LISTAS'!$B$15),'Modelo Estadistico'!G966))</f>
        <v/>
      </c>
      <c r="AB966" s="15" t="str">
        <f>IF(H966="","",IF(Z966="SI",H966*(1+'INPUTS Y LISTAS'!$B$15),'Modelo Estadistico'!H966))</f>
        <v/>
      </c>
      <c r="AC966" s="15" t="str">
        <f>IF(I966="","",IF(Z966="SI",I966*(1+'INPUTS Y LISTAS'!$B$15),'Modelo Estadistico'!I966))</f>
        <v/>
      </c>
      <c r="AD966" s="15" t="str">
        <f>IF(J966="","",IF(Z966="SI",J966*(1+'INPUTS Y LISTAS'!$B$15),'Modelo Estadistico'!J966))</f>
        <v/>
      </c>
      <c r="AE966" s="15" t="str">
        <f>IF(K966="","",IF(Z966="SI",K966*(1+'INPUTS Y LISTAS'!$B$15),'Modelo Estadistico'!K966))</f>
        <v/>
      </c>
      <c r="AF966" s="15" t="str">
        <f>IF(L966="","",IF(Z966="SI",L966*(1+'INPUTS Y LISTAS'!$B$15),'Modelo Estadistico'!L966))</f>
        <v/>
      </c>
      <c r="AG966" s="15" t="str">
        <f>IF(M966="","",IF(Z966="SI",M966*(1+'INPUTS Y LISTAS'!$B$15),'Modelo Estadistico'!M966))</f>
        <v/>
      </c>
      <c r="AH966" s="15" t="str">
        <f>IF(N966="","",IF(Z966="SI",N966*(1+'INPUTS Y LISTAS'!$B$15),'Modelo Estadistico'!N966))</f>
        <v/>
      </c>
      <c r="AI966" s="15" t="str">
        <f>IF(O966="","",IF(Z966="SI",O966*(1+'INPUTS Y LISTAS'!$B$15),'Modelo Estadistico'!O966))</f>
        <v/>
      </c>
      <c r="AJ966" s="15" t="str">
        <f>IF(P966="","",IF(Z966="SI",P966*(1+'INPUTS Y LISTAS'!$B$15),'Modelo Estadistico'!P966))</f>
        <v/>
      </c>
      <c r="AK966" s="15" t="str">
        <f>IF(Q966="","",IF(Z966="SI",Q966*(1+'INPUTS Y LISTAS'!$B$15),'Modelo Estadistico'!Q966))</f>
        <v/>
      </c>
      <c r="AL966" s="15" t="str">
        <f>IF(R966="","",IF(Z966="SI",R966*(1+'INPUTS Y LISTAS'!$B$15),'Modelo Estadistico'!R966))</f>
        <v/>
      </c>
      <c r="AM966" s="15" t="str">
        <f>IF(S966="","",IF(Z966="SI",S966*(1+'INPUTS Y LISTAS'!$B$15),'Modelo Estadistico'!S966))</f>
        <v/>
      </c>
      <c r="AN966" s="15" t="str">
        <f>IF(T966="","",IF(Z966="SI",T966*(1+'INPUTS Y LISTAS'!$B$15),'Modelo Estadistico'!T966))</f>
        <v/>
      </c>
      <c r="AO966" s="15" t="str">
        <f>IF(U966="","",IF(Z966="SI",U966*(1+'INPUTS Y LISTAS'!$B$15),'Modelo Estadistico'!U966))</f>
        <v/>
      </c>
      <c r="AP966" s="15" t="str">
        <f>IF(V966="","",IF(Z966="SI",V966*(1+'INPUTS Y LISTAS'!$B$15),'Modelo Estadistico'!V966))</f>
        <v/>
      </c>
      <c r="AQ966" s="15" t="str">
        <f>IF(W966="","",IF(Z966="SI",W966*(1+'INPUTS Y LISTAS'!$B$15),'Modelo Estadistico'!W966))</f>
        <v/>
      </c>
      <c r="AR966" s="15" t="str">
        <f>IF(X966="","",IF(Z966="SI",X966*(1+'INPUTS Y LISTAS'!$B$15),'Modelo Estadistico'!X966))</f>
        <v/>
      </c>
      <c r="AS966" s="71"/>
      <c r="AT966" s="29" t="str">
        <f t="shared" si="866"/>
        <v/>
      </c>
      <c r="AU966" s="15" t="str">
        <f t="shared" si="867"/>
        <v/>
      </c>
      <c r="AV966" s="15" t="str">
        <f t="shared" si="868"/>
        <v/>
      </c>
      <c r="AW966" s="30" t="str">
        <f t="shared" si="869"/>
        <v/>
      </c>
      <c r="AX966" s="28" t="str">
        <f t="shared" si="902"/>
        <v/>
      </c>
      <c r="AY966" s="16" t="str">
        <f t="shared" si="874"/>
        <v/>
      </c>
      <c r="AZ966" s="16" t="str">
        <f t="shared" si="875"/>
        <v/>
      </c>
      <c r="BA966" s="16" t="str">
        <f t="shared" si="876"/>
        <v/>
      </c>
      <c r="BB966" s="16" t="str">
        <f t="shared" si="877"/>
        <v/>
      </c>
      <c r="BC966" s="16" t="str">
        <f t="shared" si="878"/>
        <v/>
      </c>
      <c r="BD966" s="16" t="str">
        <f t="shared" si="879"/>
        <v/>
      </c>
      <c r="BE966" s="16" t="str">
        <f t="shared" si="880"/>
        <v/>
      </c>
      <c r="BF966" s="16" t="str">
        <f t="shared" si="881"/>
        <v/>
      </c>
      <c r="BG966" s="16" t="str">
        <f t="shared" si="882"/>
        <v/>
      </c>
      <c r="BH966" s="16" t="str">
        <f t="shared" si="883"/>
        <v/>
      </c>
      <c r="BI966" s="16" t="str">
        <f t="shared" si="884"/>
        <v/>
      </c>
      <c r="BJ966" s="16" t="str">
        <f t="shared" si="885"/>
        <v/>
      </c>
      <c r="BK966" s="16" t="str">
        <f t="shared" si="886"/>
        <v/>
      </c>
      <c r="BL966" s="16" t="str">
        <f t="shared" si="887"/>
        <v/>
      </c>
      <c r="BM966" s="16"/>
      <c r="BN966" s="16" t="str">
        <f t="shared" si="888"/>
        <v/>
      </c>
      <c r="BO966" s="16" t="str">
        <f t="shared" si="889"/>
        <v/>
      </c>
      <c r="BP966" s="28" t="str">
        <f t="shared" si="890"/>
        <v/>
      </c>
      <c r="BQ966" s="16" t="str">
        <f t="shared" si="891"/>
        <v/>
      </c>
      <c r="BR966" s="16" t="str">
        <f t="shared" si="892"/>
        <v/>
      </c>
      <c r="BS966" s="16" t="str">
        <f t="shared" si="893"/>
        <v/>
      </c>
      <c r="BT966" s="16" t="str">
        <f t="shared" si="894"/>
        <v/>
      </c>
      <c r="BU966" s="16" t="str">
        <f t="shared" si="895"/>
        <v/>
      </c>
      <c r="BV966" s="16" t="str">
        <f t="shared" si="896"/>
        <v/>
      </c>
      <c r="BW966" s="16" t="str">
        <f t="shared" si="897"/>
        <v/>
      </c>
      <c r="BX966" s="16" t="str">
        <f t="shared" si="898"/>
        <v/>
      </c>
      <c r="BY966" s="16" t="str">
        <f t="shared" si="899"/>
        <v/>
      </c>
      <c r="BZ966" s="16" t="str">
        <f t="shared" si="921"/>
        <v/>
      </c>
      <c r="CA966" s="16" t="str">
        <f t="shared" si="921"/>
        <v/>
      </c>
      <c r="CB966" s="16" t="str">
        <f t="shared" si="921"/>
        <v/>
      </c>
      <c r="CC966" s="16" t="str">
        <f t="shared" si="921"/>
        <v/>
      </c>
      <c r="CD966" s="16" t="str">
        <f t="shared" si="921"/>
        <v/>
      </c>
      <c r="CE966" s="16" t="str">
        <f t="shared" si="921"/>
        <v/>
      </c>
      <c r="CF966" s="16" t="str">
        <f t="shared" si="921"/>
        <v/>
      </c>
      <c r="CG966" s="16" t="str">
        <f t="shared" si="921"/>
        <v/>
      </c>
      <c r="CH966" s="66" t="str">
        <f t="shared" si="901"/>
        <v/>
      </c>
      <c r="CI966" s="42" t="str">
        <f t="shared" si="913"/>
        <v/>
      </c>
      <c r="CJ966" s="42" t="str">
        <f t="shared" si="914"/>
        <v/>
      </c>
      <c r="CK966" s="42" t="str">
        <f t="shared" si="915"/>
        <v/>
      </c>
      <c r="CL966" s="42" t="str">
        <f t="shared" si="916"/>
        <v/>
      </c>
      <c r="CM966" s="42" t="str">
        <f t="shared" si="917"/>
        <v/>
      </c>
      <c r="CN966" s="65">
        <f t="shared" si="903"/>
        <v>0</v>
      </c>
      <c r="CO966" s="73"/>
      <c r="CP966" s="41">
        <f t="shared" si="870"/>
        <v>0</v>
      </c>
      <c r="CQ966" s="39">
        <f t="shared" si="871"/>
        <v>0</v>
      </c>
      <c r="CR966" s="40">
        <f t="shared" si="872"/>
        <v>0</v>
      </c>
      <c r="CS966" s="134">
        <f t="shared" si="873"/>
        <v>0</v>
      </c>
      <c r="CT966" s="17"/>
      <c r="CU966" s="129"/>
      <c r="CV966" s="130">
        <f t="shared" si="904"/>
        <v>0</v>
      </c>
      <c r="CW966" s="134">
        <f t="shared" si="905"/>
        <v>0</v>
      </c>
      <c r="CX966" s="131">
        <f>+IF($I$7="SI",'INPUTS Y LISTAS'!$B$31,0)</f>
        <v>0</v>
      </c>
      <c r="CY966" s="132"/>
      <c r="CZ966" s="130">
        <f t="shared" si="906"/>
        <v>0</v>
      </c>
      <c r="DA966" s="134">
        <f t="shared" si="907"/>
        <v>0</v>
      </c>
      <c r="DB966" s="131">
        <f>+IF($I$7="SI",'INPUTS Y LISTAS'!$B$32,0)</f>
        <v>0</v>
      </c>
      <c r="DC966" s="132"/>
      <c r="DD966" s="130">
        <f t="shared" si="908"/>
        <v>0</v>
      </c>
      <c r="DE966" s="134">
        <f t="shared" si="909"/>
        <v>0</v>
      </c>
      <c r="DF966" s="131">
        <f>+IF($I$7="SI",'INPUTS Y LISTAS'!$B$33,0)</f>
        <v>0</v>
      </c>
      <c r="DG966" s="132"/>
      <c r="DH966" s="130">
        <f t="shared" si="910"/>
        <v>0</v>
      </c>
      <c r="DI966" s="134">
        <f t="shared" si="911"/>
        <v>0</v>
      </c>
      <c r="DJ966" s="136">
        <f t="shared" si="912"/>
        <v>0</v>
      </c>
    </row>
    <row r="967" spans="3:114" ht="15.75" hidden="1" outlineLevel="2" x14ac:dyDescent="0.2">
      <c r="C967" s="14">
        <f t="shared" si="919"/>
        <v>953</v>
      </c>
      <c r="D967" s="72"/>
      <c r="E967" s="69">
        <v>1</v>
      </c>
      <c r="F967" s="69"/>
      <c r="G967" s="70"/>
      <c r="H967" s="70"/>
      <c r="I967" s="70"/>
      <c r="J967" s="70"/>
      <c r="K967" s="70"/>
      <c r="L967" s="70"/>
      <c r="M967" s="70"/>
      <c r="N967" s="70"/>
      <c r="O967" s="70"/>
      <c r="P967" s="70"/>
      <c r="Q967" s="70"/>
      <c r="R967" s="70"/>
      <c r="S967" s="70"/>
      <c r="T967" s="70"/>
      <c r="U967" s="70"/>
      <c r="V967" s="70"/>
      <c r="W967" s="70"/>
      <c r="X967" s="70"/>
      <c r="Y967" s="71"/>
      <c r="Z967" s="87" t="s">
        <v>16</v>
      </c>
      <c r="AA967" s="15" t="str">
        <f>IF(G967="","",IF(Z967="SI",G967*(1+'INPUTS Y LISTAS'!$B$15),'Modelo Estadistico'!G967))</f>
        <v/>
      </c>
      <c r="AB967" s="15" t="str">
        <f>IF(H967="","",IF(Z967="SI",H967*(1+'INPUTS Y LISTAS'!$B$15),'Modelo Estadistico'!H967))</f>
        <v/>
      </c>
      <c r="AC967" s="15" t="str">
        <f>IF(I967="","",IF(Z967="SI",I967*(1+'INPUTS Y LISTAS'!$B$15),'Modelo Estadistico'!I967))</f>
        <v/>
      </c>
      <c r="AD967" s="15" t="str">
        <f>IF(J967="","",IF(Z967="SI",J967*(1+'INPUTS Y LISTAS'!$B$15),'Modelo Estadistico'!J967))</f>
        <v/>
      </c>
      <c r="AE967" s="15" t="str">
        <f>IF(K967="","",IF(Z967="SI",K967*(1+'INPUTS Y LISTAS'!$B$15),'Modelo Estadistico'!K967))</f>
        <v/>
      </c>
      <c r="AF967" s="15" t="str">
        <f>IF(L967="","",IF(Z967="SI",L967*(1+'INPUTS Y LISTAS'!$B$15),'Modelo Estadistico'!L967))</f>
        <v/>
      </c>
      <c r="AG967" s="15" t="str">
        <f>IF(M967="","",IF(Z967="SI",M967*(1+'INPUTS Y LISTAS'!$B$15),'Modelo Estadistico'!M967))</f>
        <v/>
      </c>
      <c r="AH967" s="15" t="str">
        <f>IF(N967="","",IF(Z967="SI",N967*(1+'INPUTS Y LISTAS'!$B$15),'Modelo Estadistico'!N967))</f>
        <v/>
      </c>
      <c r="AI967" s="15" t="str">
        <f>IF(O967="","",IF(Z967="SI",O967*(1+'INPUTS Y LISTAS'!$B$15),'Modelo Estadistico'!O967))</f>
        <v/>
      </c>
      <c r="AJ967" s="15" t="str">
        <f>IF(P967="","",IF(Z967="SI",P967*(1+'INPUTS Y LISTAS'!$B$15),'Modelo Estadistico'!P967))</f>
        <v/>
      </c>
      <c r="AK967" s="15" t="str">
        <f>IF(Q967="","",IF(Z967="SI",Q967*(1+'INPUTS Y LISTAS'!$B$15),'Modelo Estadistico'!Q967))</f>
        <v/>
      </c>
      <c r="AL967" s="15" t="str">
        <f>IF(R967="","",IF(Z967="SI",R967*(1+'INPUTS Y LISTAS'!$B$15),'Modelo Estadistico'!R967))</f>
        <v/>
      </c>
      <c r="AM967" s="15" t="str">
        <f>IF(S967="","",IF(Z967="SI",S967*(1+'INPUTS Y LISTAS'!$B$15),'Modelo Estadistico'!S967))</f>
        <v/>
      </c>
      <c r="AN967" s="15" t="str">
        <f>IF(T967="","",IF(Z967="SI",T967*(1+'INPUTS Y LISTAS'!$B$15),'Modelo Estadistico'!T967))</f>
        <v/>
      </c>
      <c r="AO967" s="15" t="str">
        <f>IF(U967="","",IF(Z967="SI",U967*(1+'INPUTS Y LISTAS'!$B$15),'Modelo Estadistico'!U967))</f>
        <v/>
      </c>
      <c r="AP967" s="15" t="str">
        <f>IF(V967="","",IF(Z967="SI",V967*(1+'INPUTS Y LISTAS'!$B$15),'Modelo Estadistico'!V967))</f>
        <v/>
      </c>
      <c r="AQ967" s="15" t="str">
        <f>IF(W967="","",IF(Z967="SI",W967*(1+'INPUTS Y LISTAS'!$B$15),'Modelo Estadistico'!W967))</f>
        <v/>
      </c>
      <c r="AR967" s="15" t="str">
        <f>IF(X967="","",IF(Z967="SI",X967*(1+'INPUTS Y LISTAS'!$B$15),'Modelo Estadistico'!X967))</f>
        <v/>
      </c>
      <c r="AS967" s="71"/>
      <c r="AT967" s="29" t="str">
        <f t="shared" si="866"/>
        <v/>
      </c>
      <c r="AU967" s="15" t="str">
        <f t="shared" si="867"/>
        <v/>
      </c>
      <c r="AV967" s="15" t="str">
        <f t="shared" si="868"/>
        <v/>
      </c>
      <c r="AW967" s="30" t="str">
        <f t="shared" si="869"/>
        <v/>
      </c>
      <c r="AX967" s="28" t="str">
        <f t="shared" si="902"/>
        <v/>
      </c>
      <c r="AY967" s="16" t="str">
        <f t="shared" si="874"/>
        <v/>
      </c>
      <c r="AZ967" s="16" t="str">
        <f t="shared" si="875"/>
        <v/>
      </c>
      <c r="BA967" s="16" t="str">
        <f t="shared" si="876"/>
        <v/>
      </c>
      <c r="BB967" s="16" t="str">
        <f t="shared" si="877"/>
        <v/>
      </c>
      <c r="BC967" s="16" t="str">
        <f t="shared" si="878"/>
        <v/>
      </c>
      <c r="BD967" s="16" t="str">
        <f t="shared" si="879"/>
        <v/>
      </c>
      <c r="BE967" s="16" t="str">
        <f t="shared" si="880"/>
        <v/>
      </c>
      <c r="BF967" s="16" t="str">
        <f t="shared" si="881"/>
        <v/>
      </c>
      <c r="BG967" s="16" t="str">
        <f t="shared" si="882"/>
        <v/>
      </c>
      <c r="BH967" s="16" t="str">
        <f t="shared" si="883"/>
        <v/>
      </c>
      <c r="BI967" s="16" t="str">
        <f t="shared" si="884"/>
        <v/>
      </c>
      <c r="BJ967" s="16" t="str">
        <f t="shared" si="885"/>
        <v/>
      </c>
      <c r="BK967" s="16" t="str">
        <f t="shared" si="886"/>
        <v/>
      </c>
      <c r="BL967" s="16" t="str">
        <f t="shared" si="887"/>
        <v/>
      </c>
      <c r="BM967" s="16"/>
      <c r="BN967" s="16" t="str">
        <f t="shared" si="888"/>
        <v/>
      </c>
      <c r="BO967" s="16" t="str">
        <f t="shared" si="889"/>
        <v/>
      </c>
      <c r="BP967" s="28" t="str">
        <f t="shared" si="890"/>
        <v/>
      </c>
      <c r="BQ967" s="16" t="str">
        <f t="shared" si="891"/>
        <v/>
      </c>
      <c r="BR967" s="16" t="str">
        <f t="shared" si="892"/>
        <v/>
      </c>
      <c r="BS967" s="16" t="str">
        <f t="shared" si="893"/>
        <v/>
      </c>
      <c r="BT967" s="16" t="str">
        <f t="shared" si="894"/>
        <v/>
      </c>
      <c r="BU967" s="16" t="str">
        <f t="shared" si="895"/>
        <v/>
      </c>
      <c r="BV967" s="16" t="str">
        <f t="shared" si="896"/>
        <v/>
      </c>
      <c r="BW967" s="16" t="str">
        <f t="shared" si="897"/>
        <v/>
      </c>
      <c r="BX967" s="16" t="str">
        <f t="shared" si="898"/>
        <v/>
      </c>
      <c r="BY967" s="16" t="str">
        <f t="shared" si="899"/>
        <v/>
      </c>
      <c r="BZ967" s="16" t="str">
        <f t="shared" si="921"/>
        <v/>
      </c>
      <c r="CA967" s="16" t="str">
        <f t="shared" si="921"/>
        <v/>
      </c>
      <c r="CB967" s="16" t="str">
        <f t="shared" si="921"/>
        <v/>
      </c>
      <c r="CC967" s="16" t="str">
        <f t="shared" si="921"/>
        <v/>
      </c>
      <c r="CD967" s="16" t="str">
        <f t="shared" si="921"/>
        <v/>
      </c>
      <c r="CE967" s="16" t="str">
        <f t="shared" si="921"/>
        <v/>
      </c>
      <c r="CF967" s="16" t="str">
        <f t="shared" si="921"/>
        <v/>
      </c>
      <c r="CG967" s="16" t="str">
        <f t="shared" si="921"/>
        <v/>
      </c>
      <c r="CH967" s="66" t="str">
        <f t="shared" si="901"/>
        <v/>
      </c>
      <c r="CI967" s="42" t="str">
        <f t="shared" si="913"/>
        <v/>
      </c>
      <c r="CJ967" s="42" t="str">
        <f t="shared" si="914"/>
        <v/>
      </c>
      <c r="CK967" s="42" t="str">
        <f t="shared" si="915"/>
        <v/>
      </c>
      <c r="CL967" s="42" t="str">
        <f t="shared" si="916"/>
        <v/>
      </c>
      <c r="CM967" s="42" t="str">
        <f t="shared" si="917"/>
        <v/>
      </c>
      <c r="CN967" s="65">
        <f t="shared" si="903"/>
        <v>0</v>
      </c>
      <c r="CO967" s="73"/>
      <c r="CP967" s="41">
        <f t="shared" si="870"/>
        <v>0</v>
      </c>
      <c r="CQ967" s="39">
        <f t="shared" si="871"/>
        <v>0</v>
      </c>
      <c r="CR967" s="40">
        <f t="shared" si="872"/>
        <v>0</v>
      </c>
      <c r="CS967" s="134">
        <f t="shared" si="873"/>
        <v>0</v>
      </c>
      <c r="CT967" s="17"/>
      <c r="CU967" s="129"/>
      <c r="CV967" s="130">
        <f t="shared" si="904"/>
        <v>0</v>
      </c>
      <c r="CW967" s="134">
        <f t="shared" si="905"/>
        <v>0</v>
      </c>
      <c r="CX967" s="131">
        <f>+IF($I$7="SI",'INPUTS Y LISTAS'!$B$31,0)</f>
        <v>0</v>
      </c>
      <c r="CY967" s="132"/>
      <c r="CZ967" s="130">
        <f t="shared" si="906"/>
        <v>0</v>
      </c>
      <c r="DA967" s="134">
        <f t="shared" si="907"/>
        <v>0</v>
      </c>
      <c r="DB967" s="131">
        <f>+IF($I$7="SI",'INPUTS Y LISTAS'!$B$32,0)</f>
        <v>0</v>
      </c>
      <c r="DC967" s="132"/>
      <c r="DD967" s="130">
        <f t="shared" si="908"/>
        <v>0</v>
      </c>
      <c r="DE967" s="134">
        <f t="shared" si="909"/>
        <v>0</v>
      </c>
      <c r="DF967" s="131">
        <f>+IF($I$7="SI",'INPUTS Y LISTAS'!$B$33,0)</f>
        <v>0</v>
      </c>
      <c r="DG967" s="132"/>
      <c r="DH967" s="130">
        <f t="shared" si="910"/>
        <v>0</v>
      </c>
      <c r="DI967" s="134">
        <f t="shared" si="911"/>
        <v>0</v>
      </c>
      <c r="DJ967" s="136">
        <f t="shared" si="912"/>
        <v>0</v>
      </c>
    </row>
    <row r="968" spans="3:114" ht="15.75" hidden="1" outlineLevel="2" x14ac:dyDescent="0.2">
      <c r="C968" s="14">
        <f t="shared" si="919"/>
        <v>954</v>
      </c>
      <c r="D968" s="72"/>
      <c r="E968" s="69">
        <v>1</v>
      </c>
      <c r="F968" s="69"/>
      <c r="G968" s="70"/>
      <c r="H968" s="70"/>
      <c r="I968" s="70"/>
      <c r="J968" s="70"/>
      <c r="K968" s="70"/>
      <c r="L968" s="70"/>
      <c r="M968" s="70"/>
      <c r="N968" s="70"/>
      <c r="O968" s="70"/>
      <c r="P968" s="70"/>
      <c r="Q968" s="70"/>
      <c r="R968" s="70"/>
      <c r="S968" s="70"/>
      <c r="T968" s="70"/>
      <c r="U968" s="70"/>
      <c r="V968" s="70"/>
      <c r="W968" s="70"/>
      <c r="X968" s="70"/>
      <c r="Y968" s="71"/>
      <c r="Z968" s="87" t="s">
        <v>16</v>
      </c>
      <c r="AA968" s="15" t="str">
        <f>IF(G968="","",IF(Z968="SI",G968*(1+'INPUTS Y LISTAS'!$B$15),'Modelo Estadistico'!G968))</f>
        <v/>
      </c>
      <c r="AB968" s="15" t="str">
        <f>IF(H968="","",IF(Z968="SI",H968*(1+'INPUTS Y LISTAS'!$B$15),'Modelo Estadistico'!H968))</f>
        <v/>
      </c>
      <c r="AC968" s="15" t="str">
        <f>IF(I968="","",IF(Z968="SI",I968*(1+'INPUTS Y LISTAS'!$B$15),'Modelo Estadistico'!I968))</f>
        <v/>
      </c>
      <c r="AD968" s="15" t="str">
        <f>IF(J968="","",IF(Z968="SI",J968*(1+'INPUTS Y LISTAS'!$B$15),'Modelo Estadistico'!J968))</f>
        <v/>
      </c>
      <c r="AE968" s="15" t="str">
        <f>IF(K968="","",IF(Z968="SI",K968*(1+'INPUTS Y LISTAS'!$B$15),'Modelo Estadistico'!K968))</f>
        <v/>
      </c>
      <c r="AF968" s="15" t="str">
        <f>IF(L968="","",IF(Z968="SI",L968*(1+'INPUTS Y LISTAS'!$B$15),'Modelo Estadistico'!L968))</f>
        <v/>
      </c>
      <c r="AG968" s="15" t="str">
        <f>IF(M968="","",IF(Z968="SI",M968*(1+'INPUTS Y LISTAS'!$B$15),'Modelo Estadistico'!M968))</f>
        <v/>
      </c>
      <c r="AH968" s="15" t="str">
        <f>IF(N968="","",IF(Z968="SI",N968*(1+'INPUTS Y LISTAS'!$B$15),'Modelo Estadistico'!N968))</f>
        <v/>
      </c>
      <c r="AI968" s="15" t="str">
        <f>IF(O968="","",IF(Z968="SI",O968*(1+'INPUTS Y LISTAS'!$B$15),'Modelo Estadistico'!O968))</f>
        <v/>
      </c>
      <c r="AJ968" s="15" t="str">
        <f>IF(P968="","",IF(Z968="SI",P968*(1+'INPUTS Y LISTAS'!$B$15),'Modelo Estadistico'!P968))</f>
        <v/>
      </c>
      <c r="AK968" s="15" t="str">
        <f>IF(Q968="","",IF(Z968="SI",Q968*(1+'INPUTS Y LISTAS'!$B$15),'Modelo Estadistico'!Q968))</f>
        <v/>
      </c>
      <c r="AL968" s="15" t="str">
        <f>IF(R968="","",IF(Z968="SI",R968*(1+'INPUTS Y LISTAS'!$B$15),'Modelo Estadistico'!R968))</f>
        <v/>
      </c>
      <c r="AM968" s="15" t="str">
        <f>IF(S968="","",IF(Z968="SI",S968*(1+'INPUTS Y LISTAS'!$B$15),'Modelo Estadistico'!S968))</f>
        <v/>
      </c>
      <c r="AN968" s="15" t="str">
        <f>IF(T968="","",IF(Z968="SI",T968*(1+'INPUTS Y LISTAS'!$B$15),'Modelo Estadistico'!T968))</f>
        <v/>
      </c>
      <c r="AO968" s="15" t="str">
        <f>IF(U968="","",IF(Z968="SI",U968*(1+'INPUTS Y LISTAS'!$B$15),'Modelo Estadistico'!U968))</f>
        <v/>
      </c>
      <c r="AP968" s="15" t="str">
        <f>IF(V968="","",IF(Z968="SI",V968*(1+'INPUTS Y LISTAS'!$B$15),'Modelo Estadistico'!V968))</f>
        <v/>
      </c>
      <c r="AQ968" s="15" t="str">
        <f>IF(W968="","",IF(Z968="SI",W968*(1+'INPUTS Y LISTAS'!$B$15),'Modelo Estadistico'!W968))</f>
        <v/>
      </c>
      <c r="AR968" s="15" t="str">
        <f>IF(X968="","",IF(Z968="SI",X968*(1+'INPUTS Y LISTAS'!$B$15),'Modelo Estadistico'!X968))</f>
        <v/>
      </c>
      <c r="AS968" s="71"/>
      <c r="AT968" s="29" t="str">
        <f t="shared" si="866"/>
        <v/>
      </c>
      <c r="AU968" s="15" t="str">
        <f t="shared" si="867"/>
        <v/>
      </c>
      <c r="AV968" s="15" t="str">
        <f t="shared" si="868"/>
        <v/>
      </c>
      <c r="AW968" s="30" t="str">
        <f t="shared" si="869"/>
        <v/>
      </c>
      <c r="AX968" s="28" t="str">
        <f t="shared" si="902"/>
        <v/>
      </c>
      <c r="AY968" s="16" t="str">
        <f t="shared" si="874"/>
        <v/>
      </c>
      <c r="AZ968" s="16" t="str">
        <f t="shared" si="875"/>
        <v/>
      </c>
      <c r="BA968" s="16" t="str">
        <f t="shared" si="876"/>
        <v/>
      </c>
      <c r="BB968" s="16" t="str">
        <f t="shared" si="877"/>
        <v/>
      </c>
      <c r="BC968" s="16" t="str">
        <f t="shared" si="878"/>
        <v/>
      </c>
      <c r="BD968" s="16" t="str">
        <f t="shared" si="879"/>
        <v/>
      </c>
      <c r="BE968" s="16" t="str">
        <f t="shared" si="880"/>
        <v/>
      </c>
      <c r="BF968" s="16" t="str">
        <f t="shared" si="881"/>
        <v/>
      </c>
      <c r="BG968" s="16" t="str">
        <f t="shared" si="882"/>
        <v/>
      </c>
      <c r="BH968" s="16" t="str">
        <f t="shared" si="883"/>
        <v/>
      </c>
      <c r="BI968" s="16" t="str">
        <f t="shared" si="884"/>
        <v/>
      </c>
      <c r="BJ968" s="16" t="str">
        <f t="shared" si="885"/>
        <v/>
      </c>
      <c r="BK968" s="16" t="str">
        <f t="shared" si="886"/>
        <v/>
      </c>
      <c r="BL968" s="16" t="str">
        <f t="shared" si="887"/>
        <v/>
      </c>
      <c r="BM968" s="16"/>
      <c r="BN968" s="16" t="str">
        <f t="shared" si="888"/>
        <v/>
      </c>
      <c r="BO968" s="16" t="str">
        <f t="shared" si="889"/>
        <v/>
      </c>
      <c r="BP968" s="28" t="str">
        <f t="shared" si="890"/>
        <v/>
      </c>
      <c r="BQ968" s="16" t="str">
        <f t="shared" si="891"/>
        <v/>
      </c>
      <c r="BR968" s="16" t="str">
        <f t="shared" si="892"/>
        <v/>
      </c>
      <c r="BS968" s="16" t="str">
        <f t="shared" si="893"/>
        <v/>
      </c>
      <c r="BT968" s="16" t="str">
        <f t="shared" si="894"/>
        <v/>
      </c>
      <c r="BU968" s="16" t="str">
        <f t="shared" si="895"/>
        <v/>
      </c>
      <c r="BV968" s="16" t="str">
        <f t="shared" si="896"/>
        <v/>
      </c>
      <c r="BW968" s="16" t="str">
        <f t="shared" si="897"/>
        <v/>
      </c>
      <c r="BX968" s="16" t="str">
        <f t="shared" si="898"/>
        <v/>
      </c>
      <c r="BY968" s="16" t="str">
        <f t="shared" si="899"/>
        <v/>
      </c>
      <c r="BZ968" s="16" t="str">
        <f t="shared" si="921"/>
        <v/>
      </c>
      <c r="CA968" s="16" t="str">
        <f t="shared" si="921"/>
        <v/>
      </c>
      <c r="CB968" s="16" t="str">
        <f t="shared" si="921"/>
        <v/>
      </c>
      <c r="CC968" s="16" t="str">
        <f t="shared" si="921"/>
        <v/>
      </c>
      <c r="CD968" s="16" t="str">
        <f t="shared" si="921"/>
        <v/>
      </c>
      <c r="CE968" s="16" t="str">
        <f t="shared" si="921"/>
        <v/>
      </c>
      <c r="CF968" s="16" t="str">
        <f t="shared" si="921"/>
        <v/>
      </c>
      <c r="CG968" s="16" t="str">
        <f t="shared" si="921"/>
        <v/>
      </c>
      <c r="CH968" s="66" t="str">
        <f t="shared" si="901"/>
        <v/>
      </c>
      <c r="CI968" s="42" t="str">
        <f t="shared" si="913"/>
        <v/>
      </c>
      <c r="CJ968" s="42" t="str">
        <f t="shared" si="914"/>
        <v/>
      </c>
      <c r="CK968" s="42" t="str">
        <f t="shared" si="915"/>
        <v/>
      </c>
      <c r="CL968" s="42" t="str">
        <f t="shared" si="916"/>
        <v/>
      </c>
      <c r="CM968" s="42" t="str">
        <f t="shared" si="917"/>
        <v/>
      </c>
      <c r="CN968" s="65">
        <f t="shared" si="903"/>
        <v>0</v>
      </c>
      <c r="CO968" s="73"/>
      <c r="CP968" s="41">
        <f t="shared" si="870"/>
        <v>0</v>
      </c>
      <c r="CQ968" s="39">
        <f t="shared" si="871"/>
        <v>0</v>
      </c>
      <c r="CR968" s="40">
        <f t="shared" si="872"/>
        <v>0</v>
      </c>
      <c r="CS968" s="134">
        <f t="shared" si="873"/>
        <v>0</v>
      </c>
      <c r="CT968" s="17"/>
      <c r="CU968" s="129"/>
      <c r="CV968" s="130">
        <f t="shared" si="904"/>
        <v>0</v>
      </c>
      <c r="CW968" s="134">
        <f t="shared" si="905"/>
        <v>0</v>
      </c>
      <c r="CX968" s="131">
        <f>+IF($I$7="SI",'INPUTS Y LISTAS'!$B$31,0)</f>
        <v>0</v>
      </c>
      <c r="CY968" s="132"/>
      <c r="CZ968" s="130">
        <f t="shared" si="906"/>
        <v>0</v>
      </c>
      <c r="DA968" s="134">
        <f t="shared" si="907"/>
        <v>0</v>
      </c>
      <c r="DB968" s="131">
        <f>+IF($I$7="SI",'INPUTS Y LISTAS'!$B$32,0)</f>
        <v>0</v>
      </c>
      <c r="DC968" s="132"/>
      <c r="DD968" s="130">
        <f t="shared" si="908"/>
        <v>0</v>
      </c>
      <c r="DE968" s="134">
        <f t="shared" si="909"/>
        <v>0</v>
      </c>
      <c r="DF968" s="131">
        <f>+IF($I$7="SI",'INPUTS Y LISTAS'!$B$33,0)</f>
        <v>0</v>
      </c>
      <c r="DG968" s="132"/>
      <c r="DH968" s="130">
        <f t="shared" si="910"/>
        <v>0</v>
      </c>
      <c r="DI968" s="134">
        <f t="shared" si="911"/>
        <v>0</v>
      </c>
      <c r="DJ968" s="136">
        <f t="shared" si="912"/>
        <v>0</v>
      </c>
    </row>
    <row r="969" spans="3:114" ht="15.75" hidden="1" outlineLevel="2" x14ac:dyDescent="0.2">
      <c r="C969" s="14">
        <f t="shared" si="919"/>
        <v>955</v>
      </c>
      <c r="D969" s="72"/>
      <c r="E969" s="69">
        <v>1</v>
      </c>
      <c r="F969" s="69"/>
      <c r="G969" s="70"/>
      <c r="H969" s="70"/>
      <c r="I969" s="70"/>
      <c r="J969" s="70"/>
      <c r="K969" s="70"/>
      <c r="L969" s="70"/>
      <c r="M969" s="70"/>
      <c r="N969" s="70"/>
      <c r="O969" s="70"/>
      <c r="P969" s="70"/>
      <c r="Q969" s="70"/>
      <c r="R969" s="70"/>
      <c r="S969" s="70"/>
      <c r="T969" s="70"/>
      <c r="U969" s="70"/>
      <c r="V969" s="70"/>
      <c r="W969" s="70"/>
      <c r="X969" s="70"/>
      <c r="Y969" s="71"/>
      <c r="Z969" s="87" t="s">
        <v>16</v>
      </c>
      <c r="AA969" s="15" t="str">
        <f>IF(G969="","",IF(Z969="SI",G969*(1+'INPUTS Y LISTAS'!$B$15),'Modelo Estadistico'!G969))</f>
        <v/>
      </c>
      <c r="AB969" s="15" t="str">
        <f>IF(H969="","",IF(Z969="SI",H969*(1+'INPUTS Y LISTAS'!$B$15),'Modelo Estadistico'!H969))</f>
        <v/>
      </c>
      <c r="AC969" s="15" t="str">
        <f>IF(I969="","",IF(Z969="SI",I969*(1+'INPUTS Y LISTAS'!$B$15),'Modelo Estadistico'!I969))</f>
        <v/>
      </c>
      <c r="AD969" s="15" t="str">
        <f>IF(J969="","",IF(Z969="SI",J969*(1+'INPUTS Y LISTAS'!$B$15),'Modelo Estadistico'!J969))</f>
        <v/>
      </c>
      <c r="AE969" s="15" t="str">
        <f>IF(K969="","",IF(Z969="SI",K969*(1+'INPUTS Y LISTAS'!$B$15),'Modelo Estadistico'!K969))</f>
        <v/>
      </c>
      <c r="AF969" s="15" t="str">
        <f>IF(L969="","",IF(Z969="SI",L969*(1+'INPUTS Y LISTAS'!$B$15),'Modelo Estadistico'!L969))</f>
        <v/>
      </c>
      <c r="AG969" s="15" t="str">
        <f>IF(M969="","",IF(Z969="SI",M969*(1+'INPUTS Y LISTAS'!$B$15),'Modelo Estadistico'!M969))</f>
        <v/>
      </c>
      <c r="AH969" s="15" t="str">
        <f>IF(N969="","",IF(Z969="SI",N969*(1+'INPUTS Y LISTAS'!$B$15),'Modelo Estadistico'!N969))</f>
        <v/>
      </c>
      <c r="AI969" s="15" t="str">
        <f>IF(O969="","",IF(Z969="SI",O969*(1+'INPUTS Y LISTAS'!$B$15),'Modelo Estadistico'!O969))</f>
        <v/>
      </c>
      <c r="AJ969" s="15" t="str">
        <f>IF(P969="","",IF(Z969="SI",P969*(1+'INPUTS Y LISTAS'!$B$15),'Modelo Estadistico'!P969))</f>
        <v/>
      </c>
      <c r="AK969" s="15" t="str">
        <f>IF(Q969="","",IF(Z969="SI",Q969*(1+'INPUTS Y LISTAS'!$B$15),'Modelo Estadistico'!Q969))</f>
        <v/>
      </c>
      <c r="AL969" s="15" t="str">
        <f>IF(R969="","",IF(Z969="SI",R969*(1+'INPUTS Y LISTAS'!$B$15),'Modelo Estadistico'!R969))</f>
        <v/>
      </c>
      <c r="AM969" s="15" t="str">
        <f>IF(S969="","",IF(Z969="SI",S969*(1+'INPUTS Y LISTAS'!$B$15),'Modelo Estadistico'!S969))</f>
        <v/>
      </c>
      <c r="AN969" s="15" t="str">
        <f>IF(T969="","",IF(Z969="SI",T969*(1+'INPUTS Y LISTAS'!$B$15),'Modelo Estadistico'!T969))</f>
        <v/>
      </c>
      <c r="AO969" s="15" t="str">
        <f>IF(U969="","",IF(Z969="SI",U969*(1+'INPUTS Y LISTAS'!$B$15),'Modelo Estadistico'!U969))</f>
        <v/>
      </c>
      <c r="AP969" s="15" t="str">
        <f>IF(V969="","",IF(Z969="SI",V969*(1+'INPUTS Y LISTAS'!$B$15),'Modelo Estadistico'!V969))</f>
        <v/>
      </c>
      <c r="AQ969" s="15" t="str">
        <f>IF(W969="","",IF(Z969="SI",W969*(1+'INPUTS Y LISTAS'!$B$15),'Modelo Estadistico'!W969))</f>
        <v/>
      </c>
      <c r="AR969" s="15" t="str">
        <f>IF(X969="","",IF(Z969="SI",X969*(1+'INPUTS Y LISTAS'!$B$15),'Modelo Estadistico'!X969))</f>
        <v/>
      </c>
      <c r="AS969" s="71"/>
      <c r="AT969" s="29" t="str">
        <f t="shared" si="866"/>
        <v/>
      </c>
      <c r="AU969" s="15" t="str">
        <f t="shared" si="867"/>
        <v/>
      </c>
      <c r="AV969" s="15" t="str">
        <f t="shared" si="868"/>
        <v/>
      </c>
      <c r="AW969" s="30" t="str">
        <f t="shared" si="869"/>
        <v/>
      </c>
      <c r="AX969" s="28" t="str">
        <f t="shared" si="902"/>
        <v/>
      </c>
      <c r="AY969" s="16" t="str">
        <f t="shared" si="874"/>
        <v/>
      </c>
      <c r="AZ969" s="16" t="str">
        <f t="shared" si="875"/>
        <v/>
      </c>
      <c r="BA969" s="16" t="str">
        <f t="shared" si="876"/>
        <v/>
      </c>
      <c r="BB969" s="16" t="str">
        <f t="shared" si="877"/>
        <v/>
      </c>
      <c r="BC969" s="16" t="str">
        <f t="shared" si="878"/>
        <v/>
      </c>
      <c r="BD969" s="16" t="str">
        <f t="shared" si="879"/>
        <v/>
      </c>
      <c r="BE969" s="16" t="str">
        <f t="shared" si="880"/>
        <v/>
      </c>
      <c r="BF969" s="16" t="str">
        <f t="shared" si="881"/>
        <v/>
      </c>
      <c r="BG969" s="16" t="str">
        <f t="shared" si="882"/>
        <v/>
      </c>
      <c r="BH969" s="16" t="str">
        <f t="shared" si="883"/>
        <v/>
      </c>
      <c r="BI969" s="16" t="str">
        <f t="shared" si="884"/>
        <v/>
      </c>
      <c r="BJ969" s="16" t="str">
        <f t="shared" si="885"/>
        <v/>
      </c>
      <c r="BK969" s="16" t="str">
        <f t="shared" si="886"/>
        <v/>
      </c>
      <c r="BL969" s="16" t="str">
        <f t="shared" si="887"/>
        <v/>
      </c>
      <c r="BM969" s="16"/>
      <c r="BN969" s="16" t="str">
        <f t="shared" si="888"/>
        <v/>
      </c>
      <c r="BO969" s="16" t="str">
        <f t="shared" si="889"/>
        <v/>
      </c>
      <c r="BP969" s="28" t="str">
        <f t="shared" si="890"/>
        <v/>
      </c>
      <c r="BQ969" s="16" t="str">
        <f t="shared" si="891"/>
        <v/>
      </c>
      <c r="BR969" s="16" t="str">
        <f t="shared" si="892"/>
        <v/>
      </c>
      <c r="BS969" s="16" t="str">
        <f t="shared" si="893"/>
        <v/>
      </c>
      <c r="BT969" s="16" t="str">
        <f t="shared" si="894"/>
        <v/>
      </c>
      <c r="BU969" s="16" t="str">
        <f t="shared" si="895"/>
        <v/>
      </c>
      <c r="BV969" s="16" t="str">
        <f t="shared" si="896"/>
        <v/>
      </c>
      <c r="BW969" s="16" t="str">
        <f t="shared" si="897"/>
        <v/>
      </c>
      <c r="BX969" s="16" t="str">
        <f t="shared" si="898"/>
        <v/>
      </c>
      <c r="BY969" s="16" t="str">
        <f t="shared" si="899"/>
        <v/>
      </c>
      <c r="BZ969" s="16" t="str">
        <f t="shared" si="921"/>
        <v/>
      </c>
      <c r="CA969" s="16" t="str">
        <f t="shared" si="921"/>
        <v/>
      </c>
      <c r="CB969" s="16" t="str">
        <f t="shared" si="921"/>
        <v/>
      </c>
      <c r="CC969" s="16" t="str">
        <f t="shared" si="921"/>
        <v/>
      </c>
      <c r="CD969" s="16" t="str">
        <f t="shared" si="921"/>
        <v/>
      </c>
      <c r="CE969" s="16" t="str">
        <f t="shared" si="921"/>
        <v/>
      </c>
      <c r="CF969" s="16" t="str">
        <f t="shared" si="921"/>
        <v/>
      </c>
      <c r="CG969" s="16" t="str">
        <f t="shared" si="921"/>
        <v/>
      </c>
      <c r="CH969" s="66" t="str">
        <f t="shared" si="901"/>
        <v/>
      </c>
      <c r="CI969" s="42" t="str">
        <f t="shared" si="913"/>
        <v/>
      </c>
      <c r="CJ969" s="42" t="str">
        <f t="shared" si="914"/>
        <v/>
      </c>
      <c r="CK969" s="42" t="str">
        <f t="shared" si="915"/>
        <v/>
      </c>
      <c r="CL969" s="42" t="str">
        <f t="shared" si="916"/>
        <v/>
      </c>
      <c r="CM969" s="42" t="str">
        <f t="shared" si="917"/>
        <v/>
      </c>
      <c r="CN969" s="65">
        <f t="shared" si="903"/>
        <v>0</v>
      </c>
      <c r="CO969" s="73"/>
      <c r="CP969" s="41">
        <f t="shared" si="870"/>
        <v>0</v>
      </c>
      <c r="CQ969" s="39">
        <f t="shared" si="871"/>
        <v>0</v>
      </c>
      <c r="CR969" s="40">
        <f t="shared" si="872"/>
        <v>0</v>
      </c>
      <c r="CS969" s="134">
        <f t="shared" si="873"/>
        <v>0</v>
      </c>
      <c r="CT969" s="17"/>
      <c r="CU969" s="129"/>
      <c r="CV969" s="130">
        <f t="shared" si="904"/>
        <v>0</v>
      </c>
      <c r="CW969" s="134">
        <f t="shared" si="905"/>
        <v>0</v>
      </c>
      <c r="CX969" s="131">
        <f>+IF($I$7="SI",'INPUTS Y LISTAS'!$B$31,0)</f>
        <v>0</v>
      </c>
      <c r="CY969" s="132"/>
      <c r="CZ969" s="130">
        <f t="shared" si="906"/>
        <v>0</v>
      </c>
      <c r="DA969" s="134">
        <f t="shared" si="907"/>
        <v>0</v>
      </c>
      <c r="DB969" s="131">
        <f>+IF($I$7="SI",'INPUTS Y LISTAS'!$B$32,0)</f>
        <v>0</v>
      </c>
      <c r="DC969" s="132"/>
      <c r="DD969" s="130">
        <f t="shared" si="908"/>
        <v>0</v>
      </c>
      <c r="DE969" s="134">
        <f t="shared" si="909"/>
        <v>0</v>
      </c>
      <c r="DF969" s="131">
        <f>+IF($I$7="SI",'INPUTS Y LISTAS'!$B$33,0)</f>
        <v>0</v>
      </c>
      <c r="DG969" s="132"/>
      <c r="DH969" s="130">
        <f t="shared" si="910"/>
        <v>0</v>
      </c>
      <c r="DI969" s="134">
        <f t="shared" si="911"/>
        <v>0</v>
      </c>
      <c r="DJ969" s="136">
        <f t="shared" si="912"/>
        <v>0</v>
      </c>
    </row>
    <row r="970" spans="3:114" ht="15.75" hidden="1" outlineLevel="2" x14ac:dyDescent="0.2">
      <c r="C970" s="14">
        <f t="shared" si="919"/>
        <v>956</v>
      </c>
      <c r="D970" s="72"/>
      <c r="E970" s="69">
        <v>1</v>
      </c>
      <c r="F970" s="69"/>
      <c r="G970" s="70"/>
      <c r="H970" s="70"/>
      <c r="I970" s="70"/>
      <c r="J970" s="70"/>
      <c r="K970" s="70"/>
      <c r="L970" s="70"/>
      <c r="M970" s="70"/>
      <c r="N970" s="70"/>
      <c r="O970" s="70"/>
      <c r="P970" s="70"/>
      <c r="Q970" s="70"/>
      <c r="R970" s="70"/>
      <c r="S970" s="70"/>
      <c r="T970" s="70"/>
      <c r="U970" s="70"/>
      <c r="V970" s="70"/>
      <c r="W970" s="70"/>
      <c r="X970" s="70"/>
      <c r="Y970" s="71"/>
      <c r="Z970" s="87" t="s">
        <v>16</v>
      </c>
      <c r="AA970" s="15" t="str">
        <f>IF(G970="","",IF(Z970="SI",G970*(1+'INPUTS Y LISTAS'!$B$15),'Modelo Estadistico'!G970))</f>
        <v/>
      </c>
      <c r="AB970" s="15" t="str">
        <f>IF(H970="","",IF(Z970="SI",H970*(1+'INPUTS Y LISTAS'!$B$15),'Modelo Estadistico'!H970))</f>
        <v/>
      </c>
      <c r="AC970" s="15" t="str">
        <f>IF(I970="","",IF(Z970="SI",I970*(1+'INPUTS Y LISTAS'!$B$15),'Modelo Estadistico'!I970))</f>
        <v/>
      </c>
      <c r="AD970" s="15" t="str">
        <f>IF(J970="","",IF(Z970="SI",J970*(1+'INPUTS Y LISTAS'!$B$15),'Modelo Estadistico'!J970))</f>
        <v/>
      </c>
      <c r="AE970" s="15" t="str">
        <f>IF(K970="","",IF(Z970="SI",K970*(1+'INPUTS Y LISTAS'!$B$15),'Modelo Estadistico'!K970))</f>
        <v/>
      </c>
      <c r="AF970" s="15" t="str">
        <f>IF(L970="","",IF(Z970="SI",L970*(1+'INPUTS Y LISTAS'!$B$15),'Modelo Estadistico'!L970))</f>
        <v/>
      </c>
      <c r="AG970" s="15" t="str">
        <f>IF(M970="","",IF(Z970="SI",M970*(1+'INPUTS Y LISTAS'!$B$15),'Modelo Estadistico'!M970))</f>
        <v/>
      </c>
      <c r="AH970" s="15" t="str">
        <f>IF(N970="","",IF(Z970="SI",N970*(1+'INPUTS Y LISTAS'!$B$15),'Modelo Estadistico'!N970))</f>
        <v/>
      </c>
      <c r="AI970" s="15" t="str">
        <f>IF(O970="","",IF(Z970="SI",O970*(1+'INPUTS Y LISTAS'!$B$15),'Modelo Estadistico'!O970))</f>
        <v/>
      </c>
      <c r="AJ970" s="15" t="str">
        <f>IF(P970="","",IF(Z970="SI",P970*(1+'INPUTS Y LISTAS'!$B$15),'Modelo Estadistico'!P970))</f>
        <v/>
      </c>
      <c r="AK970" s="15" t="str">
        <f>IF(Q970="","",IF(Z970="SI",Q970*(1+'INPUTS Y LISTAS'!$B$15),'Modelo Estadistico'!Q970))</f>
        <v/>
      </c>
      <c r="AL970" s="15" t="str">
        <f>IF(R970="","",IF(Z970="SI",R970*(1+'INPUTS Y LISTAS'!$B$15),'Modelo Estadistico'!R970))</f>
        <v/>
      </c>
      <c r="AM970" s="15" t="str">
        <f>IF(S970="","",IF(Z970="SI",S970*(1+'INPUTS Y LISTAS'!$B$15),'Modelo Estadistico'!S970))</f>
        <v/>
      </c>
      <c r="AN970" s="15" t="str">
        <f>IF(T970="","",IF(Z970="SI",T970*(1+'INPUTS Y LISTAS'!$B$15),'Modelo Estadistico'!T970))</f>
        <v/>
      </c>
      <c r="AO970" s="15" t="str">
        <f>IF(U970="","",IF(Z970="SI",U970*(1+'INPUTS Y LISTAS'!$B$15),'Modelo Estadistico'!U970))</f>
        <v/>
      </c>
      <c r="AP970" s="15" t="str">
        <f>IF(V970="","",IF(Z970="SI",V970*(1+'INPUTS Y LISTAS'!$B$15),'Modelo Estadistico'!V970))</f>
        <v/>
      </c>
      <c r="AQ970" s="15" t="str">
        <f>IF(W970="","",IF(Z970="SI",W970*(1+'INPUTS Y LISTAS'!$B$15),'Modelo Estadistico'!W970))</f>
        <v/>
      </c>
      <c r="AR970" s="15" t="str">
        <f>IF(X970="","",IF(Z970="SI",X970*(1+'INPUTS Y LISTAS'!$B$15),'Modelo Estadistico'!X970))</f>
        <v/>
      </c>
      <c r="AS970" s="71"/>
      <c r="AT970" s="29" t="str">
        <f t="shared" si="866"/>
        <v/>
      </c>
      <c r="AU970" s="15" t="str">
        <f t="shared" si="867"/>
        <v/>
      </c>
      <c r="AV970" s="15" t="str">
        <f t="shared" si="868"/>
        <v/>
      </c>
      <c r="AW970" s="30" t="str">
        <f t="shared" si="869"/>
        <v/>
      </c>
      <c r="AX970" s="28" t="str">
        <f t="shared" si="902"/>
        <v/>
      </c>
      <c r="AY970" s="16" t="str">
        <f t="shared" si="874"/>
        <v/>
      </c>
      <c r="AZ970" s="16" t="str">
        <f t="shared" si="875"/>
        <v/>
      </c>
      <c r="BA970" s="16" t="str">
        <f t="shared" si="876"/>
        <v/>
      </c>
      <c r="BB970" s="16" t="str">
        <f t="shared" si="877"/>
        <v/>
      </c>
      <c r="BC970" s="16" t="str">
        <f t="shared" si="878"/>
        <v/>
      </c>
      <c r="BD970" s="16" t="str">
        <f t="shared" si="879"/>
        <v/>
      </c>
      <c r="BE970" s="16" t="str">
        <f t="shared" si="880"/>
        <v/>
      </c>
      <c r="BF970" s="16" t="str">
        <f t="shared" si="881"/>
        <v/>
      </c>
      <c r="BG970" s="16" t="str">
        <f t="shared" si="882"/>
        <v/>
      </c>
      <c r="BH970" s="16" t="str">
        <f t="shared" si="883"/>
        <v/>
      </c>
      <c r="BI970" s="16" t="str">
        <f t="shared" si="884"/>
        <v/>
      </c>
      <c r="BJ970" s="16" t="str">
        <f t="shared" si="885"/>
        <v/>
      </c>
      <c r="BK970" s="16" t="str">
        <f t="shared" si="886"/>
        <v/>
      </c>
      <c r="BL970" s="16" t="str">
        <f t="shared" si="887"/>
        <v/>
      </c>
      <c r="BM970" s="16"/>
      <c r="BN970" s="16" t="str">
        <f t="shared" si="888"/>
        <v/>
      </c>
      <c r="BO970" s="16" t="str">
        <f t="shared" si="889"/>
        <v/>
      </c>
      <c r="BP970" s="28" t="str">
        <f t="shared" si="890"/>
        <v/>
      </c>
      <c r="BQ970" s="16" t="str">
        <f t="shared" si="891"/>
        <v/>
      </c>
      <c r="BR970" s="16" t="str">
        <f t="shared" si="892"/>
        <v/>
      </c>
      <c r="BS970" s="16" t="str">
        <f t="shared" si="893"/>
        <v/>
      </c>
      <c r="BT970" s="16" t="str">
        <f t="shared" si="894"/>
        <v/>
      </c>
      <c r="BU970" s="16" t="str">
        <f t="shared" si="895"/>
        <v/>
      </c>
      <c r="BV970" s="16" t="str">
        <f t="shared" si="896"/>
        <v/>
      </c>
      <c r="BW970" s="16" t="str">
        <f t="shared" si="897"/>
        <v/>
      </c>
      <c r="BX970" s="16" t="str">
        <f t="shared" si="898"/>
        <v/>
      </c>
      <c r="BY970" s="16" t="str">
        <f t="shared" si="899"/>
        <v/>
      </c>
      <c r="BZ970" s="16" t="str">
        <f t="shared" si="921"/>
        <v/>
      </c>
      <c r="CA970" s="16" t="str">
        <f t="shared" si="921"/>
        <v/>
      </c>
      <c r="CB970" s="16" t="str">
        <f t="shared" si="921"/>
        <v/>
      </c>
      <c r="CC970" s="16" t="str">
        <f t="shared" si="921"/>
        <v/>
      </c>
      <c r="CD970" s="16" t="str">
        <f t="shared" si="921"/>
        <v/>
      </c>
      <c r="CE970" s="16" t="str">
        <f t="shared" si="921"/>
        <v/>
      </c>
      <c r="CF970" s="16" t="str">
        <f t="shared" si="921"/>
        <v/>
      </c>
      <c r="CG970" s="16" t="str">
        <f t="shared" si="921"/>
        <v/>
      </c>
      <c r="CH970" s="66" t="str">
        <f t="shared" si="901"/>
        <v/>
      </c>
      <c r="CI970" s="42" t="str">
        <f t="shared" si="913"/>
        <v/>
      </c>
      <c r="CJ970" s="42" t="str">
        <f t="shared" si="914"/>
        <v/>
      </c>
      <c r="CK970" s="42" t="str">
        <f t="shared" si="915"/>
        <v/>
      </c>
      <c r="CL970" s="42" t="str">
        <f t="shared" si="916"/>
        <v/>
      </c>
      <c r="CM970" s="42" t="str">
        <f t="shared" si="917"/>
        <v/>
      </c>
      <c r="CN970" s="65">
        <f t="shared" si="903"/>
        <v>0</v>
      </c>
      <c r="CO970" s="73"/>
      <c r="CP970" s="41">
        <f t="shared" si="870"/>
        <v>0</v>
      </c>
      <c r="CQ970" s="39">
        <f t="shared" si="871"/>
        <v>0</v>
      </c>
      <c r="CR970" s="40">
        <f t="shared" si="872"/>
        <v>0</v>
      </c>
      <c r="CS970" s="134">
        <f t="shared" si="873"/>
        <v>0</v>
      </c>
      <c r="CT970" s="17"/>
      <c r="CU970" s="129"/>
      <c r="CV970" s="130">
        <f t="shared" si="904"/>
        <v>0</v>
      </c>
      <c r="CW970" s="134">
        <f t="shared" si="905"/>
        <v>0</v>
      </c>
      <c r="CX970" s="131">
        <f>+IF($I$7="SI",'INPUTS Y LISTAS'!$B$31,0)</f>
        <v>0</v>
      </c>
      <c r="CY970" s="132"/>
      <c r="CZ970" s="130">
        <f t="shared" si="906"/>
        <v>0</v>
      </c>
      <c r="DA970" s="134">
        <f t="shared" si="907"/>
        <v>0</v>
      </c>
      <c r="DB970" s="131">
        <f>+IF($I$7="SI",'INPUTS Y LISTAS'!$B$32,0)</f>
        <v>0</v>
      </c>
      <c r="DC970" s="132"/>
      <c r="DD970" s="130">
        <f t="shared" si="908"/>
        <v>0</v>
      </c>
      <c r="DE970" s="134">
        <f t="shared" si="909"/>
        <v>0</v>
      </c>
      <c r="DF970" s="131">
        <f>+IF($I$7="SI",'INPUTS Y LISTAS'!$B$33,0)</f>
        <v>0</v>
      </c>
      <c r="DG970" s="132"/>
      <c r="DH970" s="130">
        <f t="shared" si="910"/>
        <v>0</v>
      </c>
      <c r="DI970" s="134">
        <f t="shared" si="911"/>
        <v>0</v>
      </c>
      <c r="DJ970" s="136">
        <f t="shared" si="912"/>
        <v>0</v>
      </c>
    </row>
    <row r="971" spans="3:114" ht="15.75" hidden="1" outlineLevel="2" x14ac:dyDescent="0.2">
      <c r="C971" s="14">
        <f t="shared" si="919"/>
        <v>957</v>
      </c>
      <c r="D971" s="72"/>
      <c r="E971" s="69">
        <v>1</v>
      </c>
      <c r="F971" s="69"/>
      <c r="G971" s="70"/>
      <c r="H971" s="70"/>
      <c r="I971" s="70"/>
      <c r="J971" s="70"/>
      <c r="K971" s="70"/>
      <c r="L971" s="70"/>
      <c r="M971" s="70"/>
      <c r="N971" s="70"/>
      <c r="O971" s="70"/>
      <c r="P971" s="70"/>
      <c r="Q971" s="70"/>
      <c r="R971" s="70"/>
      <c r="S971" s="70"/>
      <c r="T971" s="70"/>
      <c r="U971" s="70"/>
      <c r="V971" s="70"/>
      <c r="W971" s="70"/>
      <c r="X971" s="70"/>
      <c r="Y971" s="71"/>
      <c r="Z971" s="87" t="s">
        <v>16</v>
      </c>
      <c r="AA971" s="15" t="str">
        <f>IF(G971="","",IF(Z971="SI",G971*(1+'INPUTS Y LISTAS'!$B$15),'Modelo Estadistico'!G971))</f>
        <v/>
      </c>
      <c r="AB971" s="15" t="str">
        <f>IF(H971="","",IF(Z971="SI",H971*(1+'INPUTS Y LISTAS'!$B$15),'Modelo Estadistico'!H971))</f>
        <v/>
      </c>
      <c r="AC971" s="15" t="str">
        <f>IF(I971="","",IF(Z971="SI",I971*(1+'INPUTS Y LISTAS'!$B$15),'Modelo Estadistico'!I971))</f>
        <v/>
      </c>
      <c r="AD971" s="15" t="str">
        <f>IF(J971="","",IF(Z971="SI",J971*(1+'INPUTS Y LISTAS'!$B$15),'Modelo Estadistico'!J971))</f>
        <v/>
      </c>
      <c r="AE971" s="15" t="str">
        <f>IF(K971="","",IF(Z971="SI",K971*(1+'INPUTS Y LISTAS'!$B$15),'Modelo Estadistico'!K971))</f>
        <v/>
      </c>
      <c r="AF971" s="15" t="str">
        <f>IF(L971="","",IF(Z971="SI",L971*(1+'INPUTS Y LISTAS'!$B$15),'Modelo Estadistico'!L971))</f>
        <v/>
      </c>
      <c r="AG971" s="15" t="str">
        <f>IF(M971="","",IF(Z971="SI",M971*(1+'INPUTS Y LISTAS'!$B$15),'Modelo Estadistico'!M971))</f>
        <v/>
      </c>
      <c r="AH971" s="15" t="str">
        <f>IF(N971="","",IF(Z971="SI",N971*(1+'INPUTS Y LISTAS'!$B$15),'Modelo Estadistico'!N971))</f>
        <v/>
      </c>
      <c r="AI971" s="15" t="str">
        <f>IF(O971="","",IF(Z971="SI",O971*(1+'INPUTS Y LISTAS'!$B$15),'Modelo Estadistico'!O971))</f>
        <v/>
      </c>
      <c r="AJ971" s="15" t="str">
        <f>IF(P971="","",IF(Z971="SI",P971*(1+'INPUTS Y LISTAS'!$B$15),'Modelo Estadistico'!P971))</f>
        <v/>
      </c>
      <c r="AK971" s="15" t="str">
        <f>IF(Q971="","",IF(Z971="SI",Q971*(1+'INPUTS Y LISTAS'!$B$15),'Modelo Estadistico'!Q971))</f>
        <v/>
      </c>
      <c r="AL971" s="15" t="str">
        <f>IF(R971="","",IF(Z971="SI",R971*(1+'INPUTS Y LISTAS'!$B$15),'Modelo Estadistico'!R971))</f>
        <v/>
      </c>
      <c r="AM971" s="15" t="str">
        <f>IF(S971="","",IF(Z971="SI",S971*(1+'INPUTS Y LISTAS'!$B$15),'Modelo Estadistico'!S971))</f>
        <v/>
      </c>
      <c r="AN971" s="15" t="str">
        <f>IF(T971="","",IF(Z971="SI",T971*(1+'INPUTS Y LISTAS'!$B$15),'Modelo Estadistico'!T971))</f>
        <v/>
      </c>
      <c r="AO971" s="15" t="str">
        <f>IF(U971="","",IF(Z971="SI",U971*(1+'INPUTS Y LISTAS'!$B$15),'Modelo Estadistico'!U971))</f>
        <v/>
      </c>
      <c r="AP971" s="15" t="str">
        <f>IF(V971="","",IF(Z971="SI",V971*(1+'INPUTS Y LISTAS'!$B$15),'Modelo Estadistico'!V971))</f>
        <v/>
      </c>
      <c r="AQ971" s="15" t="str">
        <f>IF(W971="","",IF(Z971="SI",W971*(1+'INPUTS Y LISTAS'!$B$15),'Modelo Estadistico'!W971))</f>
        <v/>
      </c>
      <c r="AR971" s="15" t="str">
        <f>IF(X971="","",IF(Z971="SI",X971*(1+'INPUTS Y LISTAS'!$B$15),'Modelo Estadistico'!X971))</f>
        <v/>
      </c>
      <c r="AS971" s="71"/>
      <c r="AT971" s="29" t="str">
        <f t="shared" ref="AT971:AT1015" si="922">IFERROR(AVERAGE(AA971:AR971),"")</f>
        <v/>
      </c>
      <c r="AU971" s="15" t="str">
        <f t="shared" ref="AU971:AU1015" si="923">IFERROR(STDEV(AA971:AR971),"")</f>
        <v/>
      </c>
      <c r="AV971" s="15" t="str">
        <f t="shared" ref="AV971:AV1015" si="924">IFERROR(AT971-AU971,"")</f>
        <v/>
      </c>
      <c r="AW971" s="30" t="str">
        <f t="shared" ref="AW971:AW1015" si="925">IFERROR(+AT971+AU971,"")</f>
        <v/>
      </c>
      <c r="AX971" s="28" t="str">
        <f t="shared" si="902"/>
        <v/>
      </c>
      <c r="AY971" s="16" t="str">
        <f t="shared" si="874"/>
        <v/>
      </c>
      <c r="AZ971" s="16" t="str">
        <f t="shared" si="875"/>
        <v/>
      </c>
      <c r="BA971" s="16" t="str">
        <f t="shared" si="876"/>
        <v/>
      </c>
      <c r="BB971" s="16" t="str">
        <f t="shared" si="877"/>
        <v/>
      </c>
      <c r="BC971" s="16" t="str">
        <f t="shared" si="878"/>
        <v/>
      </c>
      <c r="BD971" s="16" t="str">
        <f t="shared" si="879"/>
        <v/>
      </c>
      <c r="BE971" s="16" t="str">
        <f t="shared" si="880"/>
        <v/>
      </c>
      <c r="BF971" s="16" t="str">
        <f t="shared" si="881"/>
        <v/>
      </c>
      <c r="BG971" s="16" t="str">
        <f t="shared" si="882"/>
        <v/>
      </c>
      <c r="BH971" s="16" t="str">
        <f t="shared" si="883"/>
        <v/>
      </c>
      <c r="BI971" s="16" t="str">
        <f t="shared" si="884"/>
        <v/>
      </c>
      <c r="BJ971" s="16" t="str">
        <f t="shared" si="885"/>
        <v/>
      </c>
      <c r="BK971" s="16" t="str">
        <f t="shared" si="886"/>
        <v/>
      </c>
      <c r="BL971" s="16" t="str">
        <f t="shared" si="887"/>
        <v/>
      </c>
      <c r="BM971" s="16"/>
      <c r="BN971" s="16" t="str">
        <f t="shared" si="888"/>
        <v/>
      </c>
      <c r="BO971" s="16" t="str">
        <f t="shared" si="889"/>
        <v/>
      </c>
      <c r="BP971" s="28" t="str">
        <f t="shared" si="890"/>
        <v/>
      </c>
      <c r="BQ971" s="16" t="str">
        <f t="shared" si="891"/>
        <v/>
      </c>
      <c r="BR971" s="16" t="str">
        <f t="shared" si="892"/>
        <v/>
      </c>
      <c r="BS971" s="16" t="str">
        <f t="shared" si="893"/>
        <v/>
      </c>
      <c r="BT971" s="16" t="str">
        <f t="shared" si="894"/>
        <v/>
      </c>
      <c r="BU971" s="16" t="str">
        <f t="shared" si="895"/>
        <v/>
      </c>
      <c r="BV971" s="16" t="str">
        <f t="shared" si="896"/>
        <v/>
      </c>
      <c r="BW971" s="16" t="str">
        <f t="shared" si="897"/>
        <v/>
      </c>
      <c r="BX971" s="16" t="str">
        <f t="shared" si="898"/>
        <v/>
      </c>
      <c r="BY971" s="16" t="str">
        <f t="shared" si="899"/>
        <v/>
      </c>
      <c r="BZ971" s="16" t="str">
        <f t="shared" si="921"/>
        <v/>
      </c>
      <c r="CA971" s="16" t="str">
        <f t="shared" si="921"/>
        <v/>
      </c>
      <c r="CB971" s="16" t="str">
        <f t="shared" si="921"/>
        <v/>
      </c>
      <c r="CC971" s="16" t="str">
        <f t="shared" si="921"/>
        <v/>
      </c>
      <c r="CD971" s="16" t="str">
        <f t="shared" si="921"/>
        <v/>
      </c>
      <c r="CE971" s="16" t="str">
        <f t="shared" si="921"/>
        <v/>
      </c>
      <c r="CF971" s="16" t="str">
        <f t="shared" si="921"/>
        <v/>
      </c>
      <c r="CG971" s="16" t="str">
        <f t="shared" si="921"/>
        <v/>
      </c>
      <c r="CH971" s="66" t="str">
        <f t="shared" si="901"/>
        <v/>
      </c>
      <c r="CI971" s="42" t="str">
        <f t="shared" si="913"/>
        <v/>
      </c>
      <c r="CJ971" s="42" t="str">
        <f t="shared" si="914"/>
        <v/>
      </c>
      <c r="CK971" s="42" t="str">
        <f t="shared" si="915"/>
        <v/>
      </c>
      <c r="CL971" s="42" t="str">
        <f t="shared" si="916"/>
        <v/>
      </c>
      <c r="CM971" s="42" t="str">
        <f t="shared" si="917"/>
        <v/>
      </c>
      <c r="CN971" s="65">
        <f t="shared" si="903"/>
        <v>0</v>
      </c>
      <c r="CO971" s="73"/>
      <c r="CP971" s="41">
        <f t="shared" ref="CP971:CP1015" si="926">+CO971-CN971</f>
        <v>0</v>
      </c>
      <c r="CQ971" s="39">
        <f t="shared" ref="CQ971:CQ1015" si="927">+CN971*$E971</f>
        <v>0</v>
      </c>
      <c r="CR971" s="40">
        <f t="shared" ref="CR971:CR1015" si="928">+CO971*$E971</f>
        <v>0</v>
      </c>
      <c r="CS971" s="134">
        <f t="shared" ref="CS971:CS1015" si="929">+CR971-CQ971</f>
        <v>0</v>
      </c>
      <c r="CT971" s="17"/>
      <c r="CU971" s="129"/>
      <c r="CV971" s="130">
        <f t="shared" si="904"/>
        <v>0</v>
      </c>
      <c r="CW971" s="134">
        <f t="shared" si="905"/>
        <v>0</v>
      </c>
      <c r="CX971" s="131">
        <f>+IF($I$7="SI",'INPUTS Y LISTAS'!$B$31,0)</f>
        <v>0</v>
      </c>
      <c r="CY971" s="132"/>
      <c r="CZ971" s="130">
        <f t="shared" si="906"/>
        <v>0</v>
      </c>
      <c r="DA971" s="134">
        <f t="shared" si="907"/>
        <v>0</v>
      </c>
      <c r="DB971" s="131">
        <f>+IF($I$7="SI",'INPUTS Y LISTAS'!$B$32,0)</f>
        <v>0</v>
      </c>
      <c r="DC971" s="132"/>
      <c r="DD971" s="130">
        <f t="shared" si="908"/>
        <v>0</v>
      </c>
      <c r="DE971" s="134">
        <f t="shared" si="909"/>
        <v>0</v>
      </c>
      <c r="DF971" s="131">
        <f>+IF($I$7="SI",'INPUTS Y LISTAS'!$B$33,0)</f>
        <v>0</v>
      </c>
      <c r="DG971" s="132"/>
      <c r="DH971" s="130">
        <f t="shared" si="910"/>
        <v>0</v>
      </c>
      <c r="DI971" s="134">
        <f t="shared" si="911"/>
        <v>0</v>
      </c>
      <c r="DJ971" s="136">
        <f t="shared" si="912"/>
        <v>0</v>
      </c>
    </row>
    <row r="972" spans="3:114" ht="15.75" hidden="1" outlineLevel="2" x14ac:dyDescent="0.2">
      <c r="C972" s="14">
        <f t="shared" si="919"/>
        <v>958</v>
      </c>
      <c r="D972" s="72"/>
      <c r="E972" s="69">
        <v>1</v>
      </c>
      <c r="F972" s="69"/>
      <c r="G972" s="70"/>
      <c r="H972" s="70"/>
      <c r="I972" s="70"/>
      <c r="J972" s="70"/>
      <c r="K972" s="70"/>
      <c r="L972" s="70"/>
      <c r="M972" s="70"/>
      <c r="N972" s="70"/>
      <c r="O972" s="70"/>
      <c r="P972" s="70"/>
      <c r="Q972" s="70"/>
      <c r="R972" s="70"/>
      <c r="S972" s="70"/>
      <c r="T972" s="70"/>
      <c r="U972" s="70"/>
      <c r="V972" s="70"/>
      <c r="W972" s="70"/>
      <c r="X972" s="70"/>
      <c r="Y972" s="71"/>
      <c r="Z972" s="87" t="s">
        <v>16</v>
      </c>
      <c r="AA972" s="15" t="str">
        <f>IF(G972="","",IF(Z972="SI",G972*(1+'INPUTS Y LISTAS'!$B$15),'Modelo Estadistico'!G972))</f>
        <v/>
      </c>
      <c r="AB972" s="15" t="str">
        <f>IF(H972="","",IF(Z972="SI",H972*(1+'INPUTS Y LISTAS'!$B$15),'Modelo Estadistico'!H972))</f>
        <v/>
      </c>
      <c r="AC972" s="15" t="str">
        <f>IF(I972="","",IF(Z972="SI",I972*(1+'INPUTS Y LISTAS'!$B$15),'Modelo Estadistico'!I972))</f>
        <v/>
      </c>
      <c r="AD972" s="15" t="str">
        <f>IF(J972="","",IF(Z972="SI",J972*(1+'INPUTS Y LISTAS'!$B$15),'Modelo Estadistico'!J972))</f>
        <v/>
      </c>
      <c r="AE972" s="15" t="str">
        <f>IF(K972="","",IF(Z972="SI",K972*(1+'INPUTS Y LISTAS'!$B$15),'Modelo Estadistico'!K972))</f>
        <v/>
      </c>
      <c r="AF972" s="15" t="str">
        <f>IF(L972="","",IF(Z972="SI",L972*(1+'INPUTS Y LISTAS'!$B$15),'Modelo Estadistico'!L972))</f>
        <v/>
      </c>
      <c r="AG972" s="15" t="str">
        <f>IF(M972="","",IF(Z972="SI",M972*(1+'INPUTS Y LISTAS'!$B$15),'Modelo Estadistico'!M972))</f>
        <v/>
      </c>
      <c r="AH972" s="15" t="str">
        <f>IF(N972="","",IF(Z972="SI",N972*(1+'INPUTS Y LISTAS'!$B$15),'Modelo Estadistico'!N972))</f>
        <v/>
      </c>
      <c r="AI972" s="15" t="str">
        <f>IF(O972="","",IF(Z972="SI",O972*(1+'INPUTS Y LISTAS'!$B$15),'Modelo Estadistico'!O972))</f>
        <v/>
      </c>
      <c r="AJ972" s="15" t="str">
        <f>IF(P972="","",IF(Z972="SI",P972*(1+'INPUTS Y LISTAS'!$B$15),'Modelo Estadistico'!P972))</f>
        <v/>
      </c>
      <c r="AK972" s="15" t="str">
        <f>IF(Q972="","",IF(Z972="SI",Q972*(1+'INPUTS Y LISTAS'!$B$15),'Modelo Estadistico'!Q972))</f>
        <v/>
      </c>
      <c r="AL972" s="15" t="str">
        <f>IF(R972="","",IF(Z972="SI",R972*(1+'INPUTS Y LISTAS'!$B$15),'Modelo Estadistico'!R972))</f>
        <v/>
      </c>
      <c r="AM972" s="15" t="str">
        <f>IF(S972="","",IF(Z972="SI",S972*(1+'INPUTS Y LISTAS'!$B$15),'Modelo Estadistico'!S972))</f>
        <v/>
      </c>
      <c r="AN972" s="15" t="str">
        <f>IF(T972="","",IF(Z972="SI",T972*(1+'INPUTS Y LISTAS'!$B$15),'Modelo Estadistico'!T972))</f>
        <v/>
      </c>
      <c r="AO972" s="15" t="str">
        <f>IF(U972="","",IF(Z972="SI",U972*(1+'INPUTS Y LISTAS'!$B$15),'Modelo Estadistico'!U972))</f>
        <v/>
      </c>
      <c r="AP972" s="15" t="str">
        <f>IF(V972="","",IF(Z972="SI",V972*(1+'INPUTS Y LISTAS'!$B$15),'Modelo Estadistico'!V972))</f>
        <v/>
      </c>
      <c r="AQ972" s="15" t="str">
        <f>IF(W972="","",IF(Z972="SI",W972*(1+'INPUTS Y LISTAS'!$B$15),'Modelo Estadistico'!W972))</f>
        <v/>
      </c>
      <c r="AR972" s="15" t="str">
        <f>IF(X972="","",IF(Z972="SI",X972*(1+'INPUTS Y LISTAS'!$B$15),'Modelo Estadistico'!X972))</f>
        <v/>
      </c>
      <c r="AS972" s="71"/>
      <c r="AT972" s="29" t="str">
        <f t="shared" si="922"/>
        <v/>
      </c>
      <c r="AU972" s="15" t="str">
        <f t="shared" si="923"/>
        <v/>
      </c>
      <c r="AV972" s="15" t="str">
        <f t="shared" si="924"/>
        <v/>
      </c>
      <c r="AW972" s="30" t="str">
        <f t="shared" si="925"/>
        <v/>
      </c>
      <c r="AX972" s="28" t="str">
        <f t="shared" si="902"/>
        <v/>
      </c>
      <c r="AY972" s="16" t="str">
        <f t="shared" si="874"/>
        <v/>
      </c>
      <c r="AZ972" s="16" t="str">
        <f t="shared" si="875"/>
        <v/>
      </c>
      <c r="BA972" s="16" t="str">
        <f t="shared" si="876"/>
        <v/>
      </c>
      <c r="BB972" s="16" t="str">
        <f t="shared" si="877"/>
        <v/>
      </c>
      <c r="BC972" s="16" t="str">
        <f t="shared" si="878"/>
        <v/>
      </c>
      <c r="BD972" s="16" t="str">
        <f t="shared" si="879"/>
        <v/>
      </c>
      <c r="BE972" s="16" t="str">
        <f t="shared" si="880"/>
        <v/>
      </c>
      <c r="BF972" s="16" t="str">
        <f t="shared" si="881"/>
        <v/>
      </c>
      <c r="BG972" s="16" t="str">
        <f t="shared" si="882"/>
        <v/>
      </c>
      <c r="BH972" s="16" t="str">
        <f t="shared" si="883"/>
        <v/>
      </c>
      <c r="BI972" s="16" t="str">
        <f t="shared" si="884"/>
        <v/>
      </c>
      <c r="BJ972" s="16" t="str">
        <f t="shared" si="885"/>
        <v/>
      </c>
      <c r="BK972" s="16" t="str">
        <f t="shared" si="886"/>
        <v/>
      </c>
      <c r="BL972" s="16" t="str">
        <f t="shared" si="887"/>
        <v/>
      </c>
      <c r="BM972" s="16"/>
      <c r="BN972" s="16" t="str">
        <f t="shared" si="888"/>
        <v/>
      </c>
      <c r="BO972" s="16" t="str">
        <f t="shared" si="889"/>
        <v/>
      </c>
      <c r="BP972" s="28" t="str">
        <f t="shared" si="890"/>
        <v/>
      </c>
      <c r="BQ972" s="16" t="str">
        <f t="shared" si="891"/>
        <v/>
      </c>
      <c r="BR972" s="16" t="str">
        <f t="shared" si="892"/>
        <v/>
      </c>
      <c r="BS972" s="16" t="str">
        <f t="shared" si="893"/>
        <v/>
      </c>
      <c r="BT972" s="16" t="str">
        <f t="shared" si="894"/>
        <v/>
      </c>
      <c r="BU972" s="16" t="str">
        <f t="shared" si="895"/>
        <v/>
      </c>
      <c r="BV972" s="16" t="str">
        <f t="shared" si="896"/>
        <v/>
      </c>
      <c r="BW972" s="16" t="str">
        <f t="shared" si="897"/>
        <v/>
      </c>
      <c r="BX972" s="16" t="str">
        <f t="shared" si="898"/>
        <v/>
      </c>
      <c r="BY972" s="16" t="str">
        <f t="shared" si="899"/>
        <v/>
      </c>
      <c r="BZ972" s="16" t="str">
        <f t="shared" si="921"/>
        <v/>
      </c>
      <c r="CA972" s="16" t="str">
        <f t="shared" si="921"/>
        <v/>
      </c>
      <c r="CB972" s="16" t="str">
        <f t="shared" si="921"/>
        <v/>
      </c>
      <c r="CC972" s="16" t="str">
        <f t="shared" si="921"/>
        <v/>
      </c>
      <c r="CD972" s="16" t="str">
        <f t="shared" si="921"/>
        <v/>
      </c>
      <c r="CE972" s="16" t="str">
        <f t="shared" si="921"/>
        <v/>
      </c>
      <c r="CF972" s="16" t="str">
        <f t="shared" si="921"/>
        <v/>
      </c>
      <c r="CG972" s="16" t="str">
        <f t="shared" si="921"/>
        <v/>
      </c>
      <c r="CH972" s="66" t="str">
        <f t="shared" si="901"/>
        <v/>
      </c>
      <c r="CI972" s="42" t="str">
        <f t="shared" si="913"/>
        <v/>
      </c>
      <c r="CJ972" s="42" t="str">
        <f t="shared" si="914"/>
        <v/>
      </c>
      <c r="CK972" s="42" t="str">
        <f t="shared" si="915"/>
        <v/>
      </c>
      <c r="CL972" s="42" t="str">
        <f t="shared" si="916"/>
        <v/>
      </c>
      <c r="CM972" s="42" t="str">
        <f t="shared" si="917"/>
        <v/>
      </c>
      <c r="CN972" s="65">
        <f t="shared" si="903"/>
        <v>0</v>
      </c>
      <c r="CO972" s="73"/>
      <c r="CP972" s="41">
        <f t="shared" si="926"/>
        <v>0</v>
      </c>
      <c r="CQ972" s="39">
        <f t="shared" si="927"/>
        <v>0</v>
      </c>
      <c r="CR972" s="40">
        <f t="shared" si="928"/>
        <v>0</v>
      </c>
      <c r="CS972" s="134">
        <f t="shared" si="929"/>
        <v>0</v>
      </c>
      <c r="CT972" s="17"/>
      <c r="CU972" s="129"/>
      <c r="CV972" s="130">
        <f t="shared" si="904"/>
        <v>0</v>
      </c>
      <c r="CW972" s="134">
        <f t="shared" si="905"/>
        <v>0</v>
      </c>
      <c r="CX972" s="131">
        <f>+IF($I$7="SI",'INPUTS Y LISTAS'!$B$31,0)</f>
        <v>0</v>
      </c>
      <c r="CY972" s="132"/>
      <c r="CZ972" s="130">
        <f t="shared" si="906"/>
        <v>0</v>
      </c>
      <c r="DA972" s="134">
        <f t="shared" si="907"/>
        <v>0</v>
      </c>
      <c r="DB972" s="131">
        <f>+IF($I$7="SI",'INPUTS Y LISTAS'!$B$32,0)</f>
        <v>0</v>
      </c>
      <c r="DC972" s="132"/>
      <c r="DD972" s="130">
        <f t="shared" si="908"/>
        <v>0</v>
      </c>
      <c r="DE972" s="134">
        <f t="shared" si="909"/>
        <v>0</v>
      </c>
      <c r="DF972" s="131">
        <f>+IF($I$7="SI",'INPUTS Y LISTAS'!$B$33,0)</f>
        <v>0</v>
      </c>
      <c r="DG972" s="132"/>
      <c r="DH972" s="130">
        <f t="shared" si="910"/>
        <v>0</v>
      </c>
      <c r="DI972" s="134">
        <f t="shared" si="911"/>
        <v>0</v>
      </c>
      <c r="DJ972" s="136">
        <f t="shared" si="912"/>
        <v>0</v>
      </c>
    </row>
    <row r="973" spans="3:114" ht="15.75" hidden="1" outlineLevel="2" x14ac:dyDescent="0.2">
      <c r="C973" s="14">
        <f t="shared" si="919"/>
        <v>959</v>
      </c>
      <c r="D973" s="72"/>
      <c r="E973" s="69">
        <v>1</v>
      </c>
      <c r="F973" s="69"/>
      <c r="G973" s="70"/>
      <c r="H973" s="70"/>
      <c r="I973" s="70"/>
      <c r="J973" s="70"/>
      <c r="K973" s="70"/>
      <c r="L973" s="70"/>
      <c r="M973" s="70"/>
      <c r="N973" s="70"/>
      <c r="O973" s="70"/>
      <c r="P973" s="70"/>
      <c r="Q973" s="70"/>
      <c r="R973" s="70"/>
      <c r="S973" s="70"/>
      <c r="T973" s="70"/>
      <c r="U973" s="70"/>
      <c r="V973" s="70"/>
      <c r="W973" s="70"/>
      <c r="X973" s="70"/>
      <c r="Y973" s="71"/>
      <c r="Z973" s="87" t="s">
        <v>16</v>
      </c>
      <c r="AA973" s="15" t="str">
        <f>IF(G973="","",IF(Z973="SI",G973*(1+'INPUTS Y LISTAS'!$B$15),'Modelo Estadistico'!G973))</f>
        <v/>
      </c>
      <c r="AB973" s="15" t="str">
        <f>IF(H973="","",IF(Z973="SI",H973*(1+'INPUTS Y LISTAS'!$B$15),'Modelo Estadistico'!H973))</f>
        <v/>
      </c>
      <c r="AC973" s="15" t="str">
        <f>IF(I973="","",IF(Z973="SI",I973*(1+'INPUTS Y LISTAS'!$B$15),'Modelo Estadistico'!I973))</f>
        <v/>
      </c>
      <c r="AD973" s="15" t="str">
        <f>IF(J973="","",IF(Z973="SI",J973*(1+'INPUTS Y LISTAS'!$B$15),'Modelo Estadistico'!J973))</f>
        <v/>
      </c>
      <c r="AE973" s="15" t="str">
        <f>IF(K973="","",IF(Z973="SI",K973*(1+'INPUTS Y LISTAS'!$B$15),'Modelo Estadistico'!K973))</f>
        <v/>
      </c>
      <c r="AF973" s="15" t="str">
        <f>IF(L973="","",IF(Z973="SI",L973*(1+'INPUTS Y LISTAS'!$B$15),'Modelo Estadistico'!L973))</f>
        <v/>
      </c>
      <c r="AG973" s="15" t="str">
        <f>IF(M973="","",IF(Z973="SI",M973*(1+'INPUTS Y LISTAS'!$B$15),'Modelo Estadistico'!M973))</f>
        <v/>
      </c>
      <c r="AH973" s="15" t="str">
        <f>IF(N973="","",IF(Z973="SI",N973*(1+'INPUTS Y LISTAS'!$B$15),'Modelo Estadistico'!N973))</f>
        <v/>
      </c>
      <c r="AI973" s="15" t="str">
        <f>IF(O973="","",IF(Z973="SI",O973*(1+'INPUTS Y LISTAS'!$B$15),'Modelo Estadistico'!O973))</f>
        <v/>
      </c>
      <c r="AJ973" s="15" t="str">
        <f>IF(P973="","",IF(Z973="SI",P973*(1+'INPUTS Y LISTAS'!$B$15),'Modelo Estadistico'!P973))</f>
        <v/>
      </c>
      <c r="AK973" s="15" t="str">
        <f>IF(Q973="","",IF(Z973="SI",Q973*(1+'INPUTS Y LISTAS'!$B$15),'Modelo Estadistico'!Q973))</f>
        <v/>
      </c>
      <c r="AL973" s="15" t="str">
        <f>IF(R973="","",IF(Z973="SI",R973*(1+'INPUTS Y LISTAS'!$B$15),'Modelo Estadistico'!R973))</f>
        <v/>
      </c>
      <c r="AM973" s="15" t="str">
        <f>IF(S973="","",IF(Z973="SI",S973*(1+'INPUTS Y LISTAS'!$B$15),'Modelo Estadistico'!S973))</f>
        <v/>
      </c>
      <c r="AN973" s="15" t="str">
        <f>IF(T973="","",IF(Z973="SI",T973*(1+'INPUTS Y LISTAS'!$B$15),'Modelo Estadistico'!T973))</f>
        <v/>
      </c>
      <c r="AO973" s="15" t="str">
        <f>IF(U973="","",IF(Z973="SI",U973*(1+'INPUTS Y LISTAS'!$B$15),'Modelo Estadistico'!U973))</f>
        <v/>
      </c>
      <c r="AP973" s="15" t="str">
        <f>IF(V973="","",IF(Z973="SI",V973*(1+'INPUTS Y LISTAS'!$B$15),'Modelo Estadistico'!V973))</f>
        <v/>
      </c>
      <c r="AQ973" s="15" t="str">
        <f>IF(W973="","",IF(Z973="SI",W973*(1+'INPUTS Y LISTAS'!$B$15),'Modelo Estadistico'!W973))</f>
        <v/>
      </c>
      <c r="AR973" s="15" t="str">
        <f>IF(X973="","",IF(Z973="SI",X973*(1+'INPUTS Y LISTAS'!$B$15),'Modelo Estadistico'!X973))</f>
        <v/>
      </c>
      <c r="AS973" s="71"/>
      <c r="AT973" s="29" t="str">
        <f t="shared" si="922"/>
        <v/>
      </c>
      <c r="AU973" s="15" t="str">
        <f t="shared" si="923"/>
        <v/>
      </c>
      <c r="AV973" s="15" t="str">
        <f t="shared" si="924"/>
        <v/>
      </c>
      <c r="AW973" s="30" t="str">
        <f t="shared" si="925"/>
        <v/>
      </c>
      <c r="AX973" s="28" t="str">
        <f t="shared" si="902"/>
        <v/>
      </c>
      <c r="AY973" s="16" t="str">
        <f t="shared" si="874"/>
        <v/>
      </c>
      <c r="AZ973" s="16" t="str">
        <f t="shared" si="875"/>
        <v/>
      </c>
      <c r="BA973" s="16" t="str">
        <f t="shared" si="876"/>
        <v/>
      </c>
      <c r="BB973" s="16" t="str">
        <f t="shared" si="877"/>
        <v/>
      </c>
      <c r="BC973" s="16" t="str">
        <f t="shared" si="878"/>
        <v/>
      </c>
      <c r="BD973" s="16" t="str">
        <f t="shared" si="879"/>
        <v/>
      </c>
      <c r="BE973" s="16" t="str">
        <f t="shared" si="880"/>
        <v/>
      </c>
      <c r="BF973" s="16" t="str">
        <f t="shared" si="881"/>
        <v/>
      </c>
      <c r="BG973" s="16" t="str">
        <f t="shared" si="882"/>
        <v/>
      </c>
      <c r="BH973" s="16" t="str">
        <f t="shared" si="883"/>
        <v/>
      </c>
      <c r="BI973" s="16" t="str">
        <f t="shared" si="884"/>
        <v/>
      </c>
      <c r="BJ973" s="16" t="str">
        <f t="shared" si="885"/>
        <v/>
      </c>
      <c r="BK973" s="16" t="str">
        <f t="shared" si="886"/>
        <v/>
      </c>
      <c r="BL973" s="16" t="str">
        <f t="shared" si="887"/>
        <v/>
      </c>
      <c r="BM973" s="16"/>
      <c r="BN973" s="16" t="str">
        <f t="shared" si="888"/>
        <v/>
      </c>
      <c r="BO973" s="16" t="str">
        <f t="shared" si="889"/>
        <v/>
      </c>
      <c r="BP973" s="28" t="str">
        <f t="shared" si="890"/>
        <v/>
      </c>
      <c r="BQ973" s="16" t="str">
        <f t="shared" si="891"/>
        <v/>
      </c>
      <c r="BR973" s="16" t="str">
        <f t="shared" si="892"/>
        <v/>
      </c>
      <c r="BS973" s="16" t="str">
        <f t="shared" si="893"/>
        <v/>
      </c>
      <c r="BT973" s="16" t="str">
        <f t="shared" si="894"/>
        <v/>
      </c>
      <c r="BU973" s="16" t="str">
        <f t="shared" si="895"/>
        <v/>
      </c>
      <c r="BV973" s="16" t="str">
        <f t="shared" si="896"/>
        <v/>
      </c>
      <c r="BW973" s="16" t="str">
        <f t="shared" si="897"/>
        <v/>
      </c>
      <c r="BX973" s="16" t="str">
        <f t="shared" si="898"/>
        <v/>
      </c>
      <c r="BY973" s="16" t="str">
        <f t="shared" si="899"/>
        <v/>
      </c>
      <c r="BZ973" s="16" t="str">
        <f t="shared" si="921"/>
        <v/>
      </c>
      <c r="CA973" s="16" t="str">
        <f t="shared" si="921"/>
        <v/>
      </c>
      <c r="CB973" s="16" t="str">
        <f t="shared" si="921"/>
        <v/>
      </c>
      <c r="CC973" s="16" t="str">
        <f t="shared" si="921"/>
        <v/>
      </c>
      <c r="CD973" s="16" t="str">
        <f t="shared" si="921"/>
        <v/>
      </c>
      <c r="CE973" s="16" t="str">
        <f t="shared" si="921"/>
        <v/>
      </c>
      <c r="CF973" s="16" t="str">
        <f t="shared" si="921"/>
        <v/>
      </c>
      <c r="CG973" s="16" t="str">
        <f t="shared" si="921"/>
        <v/>
      </c>
      <c r="CH973" s="66" t="str">
        <f t="shared" si="901"/>
        <v/>
      </c>
      <c r="CI973" s="42" t="str">
        <f t="shared" si="913"/>
        <v/>
      </c>
      <c r="CJ973" s="42" t="str">
        <f t="shared" si="914"/>
        <v/>
      </c>
      <c r="CK973" s="42" t="str">
        <f t="shared" si="915"/>
        <v/>
      </c>
      <c r="CL973" s="42" t="str">
        <f t="shared" si="916"/>
        <v/>
      </c>
      <c r="CM973" s="42" t="str">
        <f t="shared" si="917"/>
        <v/>
      </c>
      <c r="CN973" s="65">
        <f t="shared" si="903"/>
        <v>0</v>
      </c>
      <c r="CO973" s="73"/>
      <c r="CP973" s="41">
        <f t="shared" si="926"/>
        <v>0</v>
      </c>
      <c r="CQ973" s="39">
        <f t="shared" si="927"/>
        <v>0</v>
      </c>
      <c r="CR973" s="40">
        <f t="shared" si="928"/>
        <v>0</v>
      </c>
      <c r="CS973" s="134">
        <f t="shared" si="929"/>
        <v>0</v>
      </c>
      <c r="CT973" s="17"/>
      <c r="CU973" s="129"/>
      <c r="CV973" s="130">
        <f t="shared" si="904"/>
        <v>0</v>
      </c>
      <c r="CW973" s="134">
        <f t="shared" si="905"/>
        <v>0</v>
      </c>
      <c r="CX973" s="131">
        <f>+IF($I$7="SI",'INPUTS Y LISTAS'!$B$31,0)</f>
        <v>0</v>
      </c>
      <c r="CY973" s="132"/>
      <c r="CZ973" s="130">
        <f t="shared" si="906"/>
        <v>0</v>
      </c>
      <c r="DA973" s="134">
        <f t="shared" si="907"/>
        <v>0</v>
      </c>
      <c r="DB973" s="131">
        <f>+IF($I$7="SI",'INPUTS Y LISTAS'!$B$32,0)</f>
        <v>0</v>
      </c>
      <c r="DC973" s="132"/>
      <c r="DD973" s="130">
        <f t="shared" si="908"/>
        <v>0</v>
      </c>
      <c r="DE973" s="134">
        <f t="shared" si="909"/>
        <v>0</v>
      </c>
      <c r="DF973" s="131">
        <f>+IF($I$7="SI",'INPUTS Y LISTAS'!$B$33,0)</f>
        <v>0</v>
      </c>
      <c r="DG973" s="132"/>
      <c r="DH973" s="130">
        <f t="shared" si="910"/>
        <v>0</v>
      </c>
      <c r="DI973" s="134">
        <f t="shared" si="911"/>
        <v>0</v>
      </c>
      <c r="DJ973" s="136">
        <f t="shared" si="912"/>
        <v>0</v>
      </c>
    </row>
    <row r="974" spans="3:114" ht="15.75" hidden="1" outlineLevel="2" x14ac:dyDescent="0.2">
      <c r="C974" s="14">
        <f t="shared" si="919"/>
        <v>960</v>
      </c>
      <c r="D974" s="72"/>
      <c r="E974" s="69">
        <v>1</v>
      </c>
      <c r="F974" s="69"/>
      <c r="G974" s="70"/>
      <c r="H974" s="70"/>
      <c r="I974" s="70"/>
      <c r="J974" s="70"/>
      <c r="K974" s="70"/>
      <c r="L974" s="70"/>
      <c r="M974" s="70"/>
      <c r="N974" s="70"/>
      <c r="O974" s="70"/>
      <c r="P974" s="70"/>
      <c r="Q974" s="70"/>
      <c r="R974" s="70"/>
      <c r="S974" s="70"/>
      <c r="T974" s="70"/>
      <c r="U974" s="70"/>
      <c r="V974" s="70"/>
      <c r="W974" s="70"/>
      <c r="X974" s="70"/>
      <c r="Y974" s="71"/>
      <c r="Z974" s="87" t="s">
        <v>16</v>
      </c>
      <c r="AA974" s="15" t="str">
        <f>IF(G974="","",IF(Z974="SI",G974*(1+'INPUTS Y LISTAS'!$B$15),'Modelo Estadistico'!G974))</f>
        <v/>
      </c>
      <c r="AB974" s="15" t="str">
        <f>IF(H974="","",IF(Z974="SI",H974*(1+'INPUTS Y LISTAS'!$B$15),'Modelo Estadistico'!H974))</f>
        <v/>
      </c>
      <c r="AC974" s="15" t="str">
        <f>IF(I974="","",IF(Z974="SI",I974*(1+'INPUTS Y LISTAS'!$B$15),'Modelo Estadistico'!I974))</f>
        <v/>
      </c>
      <c r="AD974" s="15" t="str">
        <f>IF(J974="","",IF(Z974="SI",J974*(1+'INPUTS Y LISTAS'!$B$15),'Modelo Estadistico'!J974))</f>
        <v/>
      </c>
      <c r="AE974" s="15" t="str">
        <f>IF(K974="","",IF(Z974="SI",K974*(1+'INPUTS Y LISTAS'!$B$15),'Modelo Estadistico'!K974))</f>
        <v/>
      </c>
      <c r="AF974" s="15" t="str">
        <f>IF(L974="","",IF(Z974="SI",L974*(1+'INPUTS Y LISTAS'!$B$15),'Modelo Estadistico'!L974))</f>
        <v/>
      </c>
      <c r="AG974" s="15" t="str">
        <f>IF(M974="","",IF(Z974="SI",M974*(1+'INPUTS Y LISTAS'!$B$15),'Modelo Estadistico'!M974))</f>
        <v/>
      </c>
      <c r="AH974" s="15" t="str">
        <f>IF(N974="","",IF(Z974="SI",N974*(1+'INPUTS Y LISTAS'!$B$15),'Modelo Estadistico'!N974))</f>
        <v/>
      </c>
      <c r="AI974" s="15" t="str">
        <f>IF(O974="","",IF(Z974="SI",O974*(1+'INPUTS Y LISTAS'!$B$15),'Modelo Estadistico'!O974))</f>
        <v/>
      </c>
      <c r="AJ974" s="15" t="str">
        <f>IF(P974="","",IF(Z974="SI",P974*(1+'INPUTS Y LISTAS'!$B$15),'Modelo Estadistico'!P974))</f>
        <v/>
      </c>
      <c r="AK974" s="15" t="str">
        <f>IF(Q974="","",IF(Z974="SI",Q974*(1+'INPUTS Y LISTAS'!$B$15),'Modelo Estadistico'!Q974))</f>
        <v/>
      </c>
      <c r="AL974" s="15" t="str">
        <f>IF(R974="","",IF(Z974="SI",R974*(1+'INPUTS Y LISTAS'!$B$15),'Modelo Estadistico'!R974))</f>
        <v/>
      </c>
      <c r="AM974" s="15" t="str">
        <f>IF(S974="","",IF(Z974="SI",S974*(1+'INPUTS Y LISTAS'!$B$15),'Modelo Estadistico'!S974))</f>
        <v/>
      </c>
      <c r="AN974" s="15" t="str">
        <f>IF(T974="","",IF(Z974="SI",T974*(1+'INPUTS Y LISTAS'!$B$15),'Modelo Estadistico'!T974))</f>
        <v/>
      </c>
      <c r="AO974" s="15" t="str">
        <f>IF(U974="","",IF(Z974="SI",U974*(1+'INPUTS Y LISTAS'!$B$15),'Modelo Estadistico'!U974))</f>
        <v/>
      </c>
      <c r="AP974" s="15" t="str">
        <f>IF(V974="","",IF(Z974="SI",V974*(1+'INPUTS Y LISTAS'!$B$15),'Modelo Estadistico'!V974))</f>
        <v/>
      </c>
      <c r="AQ974" s="15" t="str">
        <f>IF(W974="","",IF(Z974="SI",W974*(1+'INPUTS Y LISTAS'!$B$15),'Modelo Estadistico'!W974))</f>
        <v/>
      </c>
      <c r="AR974" s="15" t="str">
        <f>IF(X974="","",IF(Z974="SI",X974*(1+'INPUTS Y LISTAS'!$B$15),'Modelo Estadistico'!X974))</f>
        <v/>
      </c>
      <c r="AS974" s="71"/>
      <c r="AT974" s="29" t="str">
        <f t="shared" si="922"/>
        <v/>
      </c>
      <c r="AU974" s="15" t="str">
        <f t="shared" si="923"/>
        <v/>
      </c>
      <c r="AV974" s="15" t="str">
        <f t="shared" si="924"/>
        <v/>
      </c>
      <c r="AW974" s="30" t="str">
        <f t="shared" si="925"/>
        <v/>
      </c>
      <c r="AX974" s="28" t="str">
        <f t="shared" si="902"/>
        <v/>
      </c>
      <c r="AY974" s="16" t="str">
        <f t="shared" si="874"/>
        <v/>
      </c>
      <c r="AZ974" s="16" t="str">
        <f t="shared" si="875"/>
        <v/>
      </c>
      <c r="BA974" s="16" t="str">
        <f t="shared" si="876"/>
        <v/>
      </c>
      <c r="BB974" s="16" t="str">
        <f t="shared" si="877"/>
        <v/>
      </c>
      <c r="BC974" s="16" t="str">
        <f t="shared" si="878"/>
        <v/>
      </c>
      <c r="BD974" s="16" t="str">
        <f t="shared" si="879"/>
        <v/>
      </c>
      <c r="BE974" s="16" t="str">
        <f t="shared" si="880"/>
        <v/>
      </c>
      <c r="BF974" s="16" t="str">
        <f t="shared" si="881"/>
        <v/>
      </c>
      <c r="BG974" s="16" t="str">
        <f t="shared" si="882"/>
        <v/>
      </c>
      <c r="BH974" s="16" t="str">
        <f t="shared" si="883"/>
        <v/>
      </c>
      <c r="BI974" s="16" t="str">
        <f t="shared" si="884"/>
        <v/>
      </c>
      <c r="BJ974" s="16" t="str">
        <f t="shared" si="885"/>
        <v/>
      </c>
      <c r="BK974" s="16" t="str">
        <f t="shared" si="886"/>
        <v/>
      </c>
      <c r="BL974" s="16" t="str">
        <f t="shared" si="887"/>
        <v/>
      </c>
      <c r="BM974" s="16"/>
      <c r="BN974" s="16" t="str">
        <f t="shared" si="888"/>
        <v/>
      </c>
      <c r="BO974" s="16" t="str">
        <f t="shared" si="889"/>
        <v/>
      </c>
      <c r="BP974" s="28" t="str">
        <f t="shared" si="890"/>
        <v/>
      </c>
      <c r="BQ974" s="16" t="str">
        <f t="shared" si="891"/>
        <v/>
      </c>
      <c r="BR974" s="16" t="str">
        <f t="shared" si="892"/>
        <v/>
      </c>
      <c r="BS974" s="16" t="str">
        <f t="shared" si="893"/>
        <v/>
      </c>
      <c r="BT974" s="16" t="str">
        <f t="shared" si="894"/>
        <v/>
      </c>
      <c r="BU974" s="16" t="str">
        <f t="shared" si="895"/>
        <v/>
      </c>
      <c r="BV974" s="16" t="str">
        <f t="shared" si="896"/>
        <v/>
      </c>
      <c r="BW974" s="16" t="str">
        <f t="shared" si="897"/>
        <v/>
      </c>
      <c r="BX974" s="16" t="str">
        <f t="shared" si="898"/>
        <v/>
      </c>
      <c r="BY974" s="16" t="str">
        <f t="shared" si="899"/>
        <v/>
      </c>
      <c r="BZ974" s="16" t="str">
        <f t="shared" si="921"/>
        <v/>
      </c>
      <c r="CA974" s="16" t="str">
        <f t="shared" si="921"/>
        <v/>
      </c>
      <c r="CB974" s="16" t="str">
        <f t="shared" si="921"/>
        <v/>
      </c>
      <c r="CC974" s="16" t="str">
        <f t="shared" si="921"/>
        <v/>
      </c>
      <c r="CD974" s="16" t="str">
        <f t="shared" si="921"/>
        <v/>
      </c>
      <c r="CE974" s="16" t="str">
        <f t="shared" si="921"/>
        <v/>
      </c>
      <c r="CF974" s="16" t="str">
        <f t="shared" si="921"/>
        <v/>
      </c>
      <c r="CG974" s="16" t="str">
        <f t="shared" si="921"/>
        <v/>
      </c>
      <c r="CH974" s="66" t="str">
        <f t="shared" si="901"/>
        <v/>
      </c>
      <c r="CI974" s="42" t="str">
        <f t="shared" si="913"/>
        <v/>
      </c>
      <c r="CJ974" s="42" t="str">
        <f t="shared" si="914"/>
        <v/>
      </c>
      <c r="CK974" s="42" t="str">
        <f t="shared" si="915"/>
        <v/>
      </c>
      <c r="CL974" s="42" t="str">
        <f t="shared" si="916"/>
        <v/>
      </c>
      <c r="CM974" s="42" t="str">
        <f t="shared" si="917"/>
        <v/>
      </c>
      <c r="CN974" s="65">
        <f t="shared" si="903"/>
        <v>0</v>
      </c>
      <c r="CO974" s="73"/>
      <c r="CP974" s="41">
        <f t="shared" si="926"/>
        <v>0</v>
      </c>
      <c r="CQ974" s="39">
        <f t="shared" si="927"/>
        <v>0</v>
      </c>
      <c r="CR974" s="40">
        <f t="shared" si="928"/>
        <v>0</v>
      </c>
      <c r="CS974" s="134">
        <f t="shared" si="929"/>
        <v>0</v>
      </c>
      <c r="CT974" s="17"/>
      <c r="CU974" s="129"/>
      <c r="CV974" s="130">
        <f t="shared" si="904"/>
        <v>0</v>
      </c>
      <c r="CW974" s="134">
        <f t="shared" si="905"/>
        <v>0</v>
      </c>
      <c r="CX974" s="131">
        <f>+IF($I$7="SI",'INPUTS Y LISTAS'!$B$31,0)</f>
        <v>0</v>
      </c>
      <c r="CY974" s="132"/>
      <c r="CZ974" s="130">
        <f t="shared" si="906"/>
        <v>0</v>
      </c>
      <c r="DA974" s="134">
        <f t="shared" si="907"/>
        <v>0</v>
      </c>
      <c r="DB974" s="131">
        <f>+IF($I$7="SI",'INPUTS Y LISTAS'!$B$32,0)</f>
        <v>0</v>
      </c>
      <c r="DC974" s="132"/>
      <c r="DD974" s="130">
        <f t="shared" si="908"/>
        <v>0</v>
      </c>
      <c r="DE974" s="134">
        <f t="shared" si="909"/>
        <v>0</v>
      </c>
      <c r="DF974" s="131">
        <f>+IF($I$7="SI",'INPUTS Y LISTAS'!$B$33,0)</f>
        <v>0</v>
      </c>
      <c r="DG974" s="132"/>
      <c r="DH974" s="130">
        <f t="shared" si="910"/>
        <v>0</v>
      </c>
      <c r="DI974" s="134">
        <f t="shared" si="911"/>
        <v>0</v>
      </c>
      <c r="DJ974" s="136">
        <f t="shared" si="912"/>
        <v>0</v>
      </c>
    </row>
    <row r="975" spans="3:114" ht="15.75" hidden="1" outlineLevel="2" x14ac:dyDescent="0.2">
      <c r="C975" s="14">
        <f t="shared" si="919"/>
        <v>961</v>
      </c>
      <c r="D975" s="72"/>
      <c r="E975" s="69">
        <v>1</v>
      </c>
      <c r="F975" s="69"/>
      <c r="G975" s="70"/>
      <c r="H975" s="70"/>
      <c r="I975" s="70"/>
      <c r="J975" s="70"/>
      <c r="K975" s="70"/>
      <c r="L975" s="70"/>
      <c r="M975" s="70"/>
      <c r="N975" s="70"/>
      <c r="O975" s="70"/>
      <c r="P975" s="70"/>
      <c r="Q975" s="70"/>
      <c r="R975" s="70"/>
      <c r="S975" s="70"/>
      <c r="T975" s="70"/>
      <c r="U975" s="70"/>
      <c r="V975" s="70"/>
      <c r="W975" s="70"/>
      <c r="X975" s="70"/>
      <c r="Y975" s="71"/>
      <c r="Z975" s="87" t="s">
        <v>16</v>
      </c>
      <c r="AA975" s="15" t="str">
        <f>IF(G975="","",IF(Z975="SI",G975*(1+'INPUTS Y LISTAS'!$B$15),'Modelo Estadistico'!G975))</f>
        <v/>
      </c>
      <c r="AB975" s="15" t="str">
        <f>IF(H975="","",IF(Z975="SI",H975*(1+'INPUTS Y LISTAS'!$B$15),'Modelo Estadistico'!H975))</f>
        <v/>
      </c>
      <c r="AC975" s="15" t="str">
        <f>IF(I975="","",IF(Z975="SI",I975*(1+'INPUTS Y LISTAS'!$B$15),'Modelo Estadistico'!I975))</f>
        <v/>
      </c>
      <c r="AD975" s="15" t="str">
        <f>IF(J975="","",IF(Z975="SI",J975*(1+'INPUTS Y LISTAS'!$B$15),'Modelo Estadistico'!J975))</f>
        <v/>
      </c>
      <c r="AE975" s="15" t="str">
        <f>IF(K975="","",IF(Z975="SI",K975*(1+'INPUTS Y LISTAS'!$B$15),'Modelo Estadistico'!K975))</f>
        <v/>
      </c>
      <c r="AF975" s="15" t="str">
        <f>IF(L975="","",IF(Z975="SI",L975*(1+'INPUTS Y LISTAS'!$B$15),'Modelo Estadistico'!L975))</f>
        <v/>
      </c>
      <c r="AG975" s="15" t="str">
        <f>IF(M975="","",IF(Z975="SI",M975*(1+'INPUTS Y LISTAS'!$B$15),'Modelo Estadistico'!M975))</f>
        <v/>
      </c>
      <c r="AH975" s="15" t="str">
        <f>IF(N975="","",IF(Z975="SI",N975*(1+'INPUTS Y LISTAS'!$B$15),'Modelo Estadistico'!N975))</f>
        <v/>
      </c>
      <c r="AI975" s="15" t="str">
        <f>IF(O975="","",IF(Z975="SI",O975*(1+'INPUTS Y LISTAS'!$B$15),'Modelo Estadistico'!O975))</f>
        <v/>
      </c>
      <c r="AJ975" s="15" t="str">
        <f>IF(P975="","",IF(Z975="SI",P975*(1+'INPUTS Y LISTAS'!$B$15),'Modelo Estadistico'!P975))</f>
        <v/>
      </c>
      <c r="AK975" s="15" t="str">
        <f>IF(Q975="","",IF(Z975="SI",Q975*(1+'INPUTS Y LISTAS'!$B$15),'Modelo Estadistico'!Q975))</f>
        <v/>
      </c>
      <c r="AL975" s="15" t="str">
        <f>IF(R975="","",IF(Z975="SI",R975*(1+'INPUTS Y LISTAS'!$B$15),'Modelo Estadistico'!R975))</f>
        <v/>
      </c>
      <c r="AM975" s="15" t="str">
        <f>IF(S975="","",IF(Z975="SI",S975*(1+'INPUTS Y LISTAS'!$B$15),'Modelo Estadistico'!S975))</f>
        <v/>
      </c>
      <c r="AN975" s="15" t="str">
        <f>IF(T975="","",IF(Z975="SI",T975*(1+'INPUTS Y LISTAS'!$B$15),'Modelo Estadistico'!T975))</f>
        <v/>
      </c>
      <c r="AO975" s="15" t="str">
        <f>IF(U975="","",IF(Z975="SI",U975*(1+'INPUTS Y LISTAS'!$B$15),'Modelo Estadistico'!U975))</f>
        <v/>
      </c>
      <c r="AP975" s="15" t="str">
        <f>IF(V975="","",IF(Z975="SI",V975*(1+'INPUTS Y LISTAS'!$B$15),'Modelo Estadistico'!V975))</f>
        <v/>
      </c>
      <c r="AQ975" s="15" t="str">
        <f>IF(W975="","",IF(Z975="SI",W975*(1+'INPUTS Y LISTAS'!$B$15),'Modelo Estadistico'!W975))</f>
        <v/>
      </c>
      <c r="AR975" s="15" t="str">
        <f>IF(X975="","",IF(Z975="SI",X975*(1+'INPUTS Y LISTAS'!$B$15),'Modelo Estadistico'!X975))</f>
        <v/>
      </c>
      <c r="AS975" s="71"/>
      <c r="AT975" s="29" t="str">
        <f t="shared" si="922"/>
        <v/>
      </c>
      <c r="AU975" s="15" t="str">
        <f t="shared" si="923"/>
        <v/>
      </c>
      <c r="AV975" s="15" t="str">
        <f t="shared" si="924"/>
        <v/>
      </c>
      <c r="AW975" s="30" t="str">
        <f t="shared" si="925"/>
        <v/>
      </c>
      <c r="AX975" s="28" t="str">
        <f t="shared" si="902"/>
        <v/>
      </c>
      <c r="AY975" s="16" t="str">
        <f t="shared" si="874"/>
        <v/>
      </c>
      <c r="AZ975" s="16" t="str">
        <f t="shared" si="875"/>
        <v/>
      </c>
      <c r="BA975" s="16" t="str">
        <f t="shared" si="876"/>
        <v/>
      </c>
      <c r="BB975" s="16" t="str">
        <f t="shared" si="877"/>
        <v/>
      </c>
      <c r="BC975" s="16" t="str">
        <f t="shared" si="878"/>
        <v/>
      </c>
      <c r="BD975" s="16" t="str">
        <f t="shared" si="879"/>
        <v/>
      </c>
      <c r="BE975" s="16" t="str">
        <f t="shared" si="880"/>
        <v/>
      </c>
      <c r="BF975" s="16" t="str">
        <f t="shared" si="881"/>
        <v/>
      </c>
      <c r="BG975" s="16" t="str">
        <f t="shared" si="882"/>
        <v/>
      </c>
      <c r="BH975" s="16" t="str">
        <f t="shared" si="883"/>
        <v/>
      </c>
      <c r="BI975" s="16" t="str">
        <f t="shared" si="884"/>
        <v/>
      </c>
      <c r="BJ975" s="16" t="str">
        <f t="shared" si="885"/>
        <v/>
      </c>
      <c r="BK975" s="16" t="str">
        <f t="shared" si="886"/>
        <v/>
      </c>
      <c r="BL975" s="16" t="str">
        <f t="shared" si="887"/>
        <v/>
      </c>
      <c r="BM975" s="16"/>
      <c r="BN975" s="16" t="str">
        <f t="shared" si="888"/>
        <v/>
      </c>
      <c r="BO975" s="16" t="str">
        <f t="shared" si="889"/>
        <v/>
      </c>
      <c r="BP975" s="28" t="str">
        <f t="shared" si="890"/>
        <v/>
      </c>
      <c r="BQ975" s="16" t="str">
        <f t="shared" si="891"/>
        <v/>
      </c>
      <c r="BR975" s="16" t="str">
        <f t="shared" si="892"/>
        <v/>
      </c>
      <c r="BS975" s="16" t="str">
        <f t="shared" si="893"/>
        <v/>
      </c>
      <c r="BT975" s="16" t="str">
        <f t="shared" si="894"/>
        <v/>
      </c>
      <c r="BU975" s="16" t="str">
        <f t="shared" si="895"/>
        <v/>
      </c>
      <c r="BV975" s="16" t="str">
        <f t="shared" si="896"/>
        <v/>
      </c>
      <c r="BW975" s="16" t="str">
        <f t="shared" si="897"/>
        <v/>
      </c>
      <c r="BX975" s="16" t="str">
        <f t="shared" si="898"/>
        <v/>
      </c>
      <c r="BY975" s="16" t="str">
        <f t="shared" si="899"/>
        <v/>
      </c>
      <c r="BZ975" s="16" t="str">
        <f t="shared" si="921"/>
        <v/>
      </c>
      <c r="CA975" s="16" t="str">
        <f t="shared" si="921"/>
        <v/>
      </c>
      <c r="CB975" s="16" t="str">
        <f t="shared" si="921"/>
        <v/>
      </c>
      <c r="CC975" s="16" t="str">
        <f t="shared" si="921"/>
        <v/>
      </c>
      <c r="CD975" s="16" t="str">
        <f t="shared" si="921"/>
        <v/>
      </c>
      <c r="CE975" s="16" t="str">
        <f t="shared" si="921"/>
        <v/>
      </c>
      <c r="CF975" s="16" t="str">
        <f t="shared" si="921"/>
        <v/>
      </c>
      <c r="CG975" s="16" t="str">
        <f t="shared" si="921"/>
        <v/>
      </c>
      <c r="CH975" s="66" t="str">
        <f t="shared" si="901"/>
        <v/>
      </c>
      <c r="CI975" s="42" t="str">
        <f t="shared" si="913"/>
        <v/>
      </c>
      <c r="CJ975" s="42" t="str">
        <f t="shared" si="914"/>
        <v/>
      </c>
      <c r="CK975" s="42" t="str">
        <f t="shared" si="915"/>
        <v/>
      </c>
      <c r="CL975" s="42" t="str">
        <f t="shared" si="916"/>
        <v/>
      </c>
      <c r="CM975" s="42" t="str">
        <f t="shared" si="917"/>
        <v/>
      </c>
      <c r="CN975" s="65">
        <f t="shared" si="903"/>
        <v>0</v>
      </c>
      <c r="CO975" s="73"/>
      <c r="CP975" s="41">
        <f t="shared" si="926"/>
        <v>0</v>
      </c>
      <c r="CQ975" s="39">
        <f t="shared" si="927"/>
        <v>0</v>
      </c>
      <c r="CR975" s="40">
        <f t="shared" si="928"/>
        <v>0</v>
      </c>
      <c r="CS975" s="134">
        <f t="shared" si="929"/>
        <v>0</v>
      </c>
      <c r="CT975" s="17"/>
      <c r="CU975" s="129"/>
      <c r="CV975" s="130">
        <f t="shared" si="904"/>
        <v>0</v>
      </c>
      <c r="CW975" s="134">
        <f t="shared" si="905"/>
        <v>0</v>
      </c>
      <c r="CX975" s="131">
        <f>+IF($I$7="SI",'INPUTS Y LISTAS'!$B$31,0)</f>
        <v>0</v>
      </c>
      <c r="CY975" s="132"/>
      <c r="CZ975" s="130">
        <f t="shared" si="906"/>
        <v>0</v>
      </c>
      <c r="DA975" s="134">
        <f t="shared" si="907"/>
        <v>0</v>
      </c>
      <c r="DB975" s="131">
        <f>+IF($I$7="SI",'INPUTS Y LISTAS'!$B$32,0)</f>
        <v>0</v>
      </c>
      <c r="DC975" s="132"/>
      <c r="DD975" s="130">
        <f t="shared" si="908"/>
        <v>0</v>
      </c>
      <c r="DE975" s="134">
        <f t="shared" si="909"/>
        <v>0</v>
      </c>
      <c r="DF975" s="131">
        <f>+IF($I$7="SI",'INPUTS Y LISTAS'!$B$33,0)</f>
        <v>0</v>
      </c>
      <c r="DG975" s="132"/>
      <c r="DH975" s="130">
        <f t="shared" si="910"/>
        <v>0</v>
      </c>
      <c r="DI975" s="134">
        <f t="shared" si="911"/>
        <v>0</v>
      </c>
      <c r="DJ975" s="136">
        <f t="shared" si="912"/>
        <v>0</v>
      </c>
    </row>
    <row r="976" spans="3:114" ht="15.75" hidden="1" outlineLevel="2" x14ac:dyDescent="0.2">
      <c r="C976" s="14">
        <f t="shared" si="919"/>
        <v>962</v>
      </c>
      <c r="D976" s="72"/>
      <c r="E976" s="69">
        <v>1</v>
      </c>
      <c r="F976" s="69"/>
      <c r="G976" s="70"/>
      <c r="H976" s="70"/>
      <c r="I976" s="70"/>
      <c r="J976" s="70"/>
      <c r="K976" s="70"/>
      <c r="L976" s="70"/>
      <c r="M976" s="70"/>
      <c r="N976" s="70"/>
      <c r="O976" s="70"/>
      <c r="P976" s="70"/>
      <c r="Q976" s="70"/>
      <c r="R976" s="70"/>
      <c r="S976" s="70"/>
      <c r="T976" s="70"/>
      <c r="U976" s="70"/>
      <c r="V976" s="70"/>
      <c r="W976" s="70"/>
      <c r="X976" s="70"/>
      <c r="Y976" s="71"/>
      <c r="Z976" s="87" t="s">
        <v>16</v>
      </c>
      <c r="AA976" s="15" t="str">
        <f>IF(G976="","",IF(Z976="SI",G976*(1+'INPUTS Y LISTAS'!$B$15),'Modelo Estadistico'!G976))</f>
        <v/>
      </c>
      <c r="AB976" s="15" t="str">
        <f>IF(H976="","",IF(Z976="SI",H976*(1+'INPUTS Y LISTAS'!$B$15),'Modelo Estadistico'!H976))</f>
        <v/>
      </c>
      <c r="AC976" s="15" t="str">
        <f>IF(I976="","",IF(Z976="SI",I976*(1+'INPUTS Y LISTAS'!$B$15),'Modelo Estadistico'!I976))</f>
        <v/>
      </c>
      <c r="AD976" s="15" t="str">
        <f>IF(J976="","",IF(Z976="SI",J976*(1+'INPUTS Y LISTAS'!$B$15),'Modelo Estadistico'!J976))</f>
        <v/>
      </c>
      <c r="AE976" s="15" t="str">
        <f>IF(K976="","",IF(Z976="SI",K976*(1+'INPUTS Y LISTAS'!$B$15),'Modelo Estadistico'!K976))</f>
        <v/>
      </c>
      <c r="AF976" s="15" t="str">
        <f>IF(L976="","",IF(Z976="SI",L976*(1+'INPUTS Y LISTAS'!$B$15),'Modelo Estadistico'!L976))</f>
        <v/>
      </c>
      <c r="AG976" s="15" t="str">
        <f>IF(M976="","",IF(Z976="SI",M976*(1+'INPUTS Y LISTAS'!$B$15),'Modelo Estadistico'!M976))</f>
        <v/>
      </c>
      <c r="AH976" s="15" t="str">
        <f>IF(N976="","",IF(Z976="SI",N976*(1+'INPUTS Y LISTAS'!$B$15),'Modelo Estadistico'!N976))</f>
        <v/>
      </c>
      <c r="AI976" s="15" t="str">
        <f>IF(O976="","",IF(Z976="SI",O976*(1+'INPUTS Y LISTAS'!$B$15),'Modelo Estadistico'!O976))</f>
        <v/>
      </c>
      <c r="AJ976" s="15" t="str">
        <f>IF(P976="","",IF(Z976="SI",P976*(1+'INPUTS Y LISTAS'!$B$15),'Modelo Estadistico'!P976))</f>
        <v/>
      </c>
      <c r="AK976" s="15" t="str">
        <f>IF(Q976="","",IF(Z976="SI",Q976*(1+'INPUTS Y LISTAS'!$B$15),'Modelo Estadistico'!Q976))</f>
        <v/>
      </c>
      <c r="AL976" s="15" t="str">
        <f>IF(R976="","",IF(Z976="SI",R976*(1+'INPUTS Y LISTAS'!$B$15),'Modelo Estadistico'!R976))</f>
        <v/>
      </c>
      <c r="AM976" s="15" t="str">
        <f>IF(S976="","",IF(Z976="SI",S976*(1+'INPUTS Y LISTAS'!$B$15),'Modelo Estadistico'!S976))</f>
        <v/>
      </c>
      <c r="AN976" s="15" t="str">
        <f>IF(T976="","",IF(Z976="SI",T976*(1+'INPUTS Y LISTAS'!$B$15),'Modelo Estadistico'!T976))</f>
        <v/>
      </c>
      <c r="AO976" s="15" t="str">
        <f>IF(U976="","",IF(Z976="SI",U976*(1+'INPUTS Y LISTAS'!$B$15),'Modelo Estadistico'!U976))</f>
        <v/>
      </c>
      <c r="AP976" s="15" t="str">
        <f>IF(V976="","",IF(Z976="SI",V976*(1+'INPUTS Y LISTAS'!$B$15),'Modelo Estadistico'!V976))</f>
        <v/>
      </c>
      <c r="AQ976" s="15" t="str">
        <f>IF(W976="","",IF(Z976="SI",W976*(1+'INPUTS Y LISTAS'!$B$15),'Modelo Estadistico'!W976))</f>
        <v/>
      </c>
      <c r="AR976" s="15" t="str">
        <f>IF(X976="","",IF(Z976="SI",X976*(1+'INPUTS Y LISTAS'!$B$15),'Modelo Estadistico'!X976))</f>
        <v/>
      </c>
      <c r="AS976" s="71"/>
      <c r="AT976" s="29" t="str">
        <f t="shared" si="922"/>
        <v/>
      </c>
      <c r="AU976" s="15" t="str">
        <f t="shared" si="923"/>
        <v/>
      </c>
      <c r="AV976" s="15" t="str">
        <f t="shared" si="924"/>
        <v/>
      </c>
      <c r="AW976" s="30" t="str">
        <f t="shared" si="925"/>
        <v/>
      </c>
      <c r="AX976" s="28" t="str">
        <f t="shared" si="902"/>
        <v/>
      </c>
      <c r="AY976" s="16" t="str">
        <f t="shared" ref="AY976:AY1015" si="930">IF(AB976="","",IF(COUNT($AA976:$AR976)=1,"Incluir Cotización",IF(OR(AB976&lt;$AV976,AB976&gt;$AW976),"Excluir Cotización","Incluir Cotización")))</f>
        <v/>
      </c>
      <c r="AZ976" s="16" t="str">
        <f t="shared" ref="AZ976:AZ1015" si="931">IF(AC976="","",IF(COUNT($AA976:$AR976)=1,"Incluir Cotización",IF(OR(AC976&lt;$AV976,AC976&gt;$AW976),"Excluir Cotización","Incluir Cotización")))</f>
        <v/>
      </c>
      <c r="BA976" s="16" t="str">
        <f t="shared" ref="BA976:BA1015" si="932">IF(AD976="","",IF(COUNT($AA976:$AR976)=1,"Incluir Cotización",IF(OR(AD976&lt;$AV976,AD976&gt;$AW976),"Excluir Cotización","Incluir Cotización")))</f>
        <v/>
      </c>
      <c r="BB976" s="16" t="str">
        <f t="shared" ref="BB976:BB1015" si="933">IF(AE976="","",IF(COUNT($AA976:$AR976)=1,"Incluir Cotización",IF(OR(AE976&lt;$AV976,AE976&gt;$AW976),"Excluir Cotización","Incluir Cotización")))</f>
        <v/>
      </c>
      <c r="BC976" s="16" t="str">
        <f t="shared" ref="BC976:BC1015" si="934">IF(AF976="","",IF(COUNT($AA976:$AR976)=1,"Incluir Cotización",IF(OR(AF976&lt;$AV976,AF976&gt;$AW976),"Excluir Cotización","Incluir Cotización")))</f>
        <v/>
      </c>
      <c r="BD976" s="16" t="str">
        <f t="shared" ref="BD976:BD1015" si="935">IF(AG976="","",IF(COUNT($AA976:$AR976)=1,"Incluir Cotización",IF(OR(AG976&lt;$AV976,AG976&gt;$AW976),"Excluir Cotización","Incluir Cotización")))</f>
        <v/>
      </c>
      <c r="BE976" s="16" t="str">
        <f t="shared" ref="BE976:BE1015" si="936">IF(AH976="","",IF(COUNT($AA976:$AR976)=1,"Incluir Cotización",IF(OR(AH976&lt;$AV976,AH976&gt;$AW976),"Excluir Cotización","Incluir Cotización")))</f>
        <v/>
      </c>
      <c r="BF976" s="16" t="str">
        <f t="shared" ref="BF976:BF1015" si="937">IF(AI976="","",IF(COUNT($AA976:$AR976)=1,"Incluir Cotización",IF(OR(AI976&lt;$AV976,AI976&gt;$AW976),"Excluir Cotización","Incluir Cotización")))</f>
        <v/>
      </c>
      <c r="BG976" s="16" t="str">
        <f t="shared" ref="BG976:BG1015" si="938">IF(AJ976="","",IF(COUNT($AA976:$AR976)=1,"Incluir Cotización",IF(OR(AJ976&lt;$AV976,AJ976&gt;$AW976),"Excluir Cotización","Incluir Cotización")))</f>
        <v/>
      </c>
      <c r="BH976" s="16" t="str">
        <f t="shared" ref="BH976:BH1015" si="939">IF(AK976="","",IF(COUNT($AA976:$AR976)=1,"Incluir Cotización",IF(OR(AK976&lt;$AV976,AK976&gt;$AW976),"Excluir Cotización","Incluir Cotización")))</f>
        <v/>
      </c>
      <c r="BI976" s="16" t="str">
        <f t="shared" ref="BI976:BI1015" si="940">IF(AL976="","",IF(COUNT($AA976:$AR976)=1,"Incluir Cotización",IF(OR(AL976&lt;$AV976,AL976&gt;$AW976),"Excluir Cotización","Incluir Cotización")))</f>
        <v/>
      </c>
      <c r="BJ976" s="16" t="str">
        <f t="shared" ref="BJ976:BJ1015" si="941">IF(AM976="","",IF(COUNT($AA976:$AR976)=1,"Incluir Cotización",IF(OR(AM976&lt;$AV976,AM976&gt;$AW976),"Excluir Cotización","Incluir Cotización")))</f>
        <v/>
      </c>
      <c r="BK976" s="16" t="str">
        <f t="shared" ref="BK976:BK1015" si="942">IF(AN976="","",IF(COUNT($AA976:$AR976)=1,"Incluir Cotización",IF(OR(AN976&lt;$AV976,AN976&gt;$AW976),"Excluir Cotización","Incluir Cotización")))</f>
        <v/>
      </c>
      <c r="BL976" s="16" t="str">
        <f t="shared" ref="BL976:BL1015" si="943">IF(AO976="","",IF(COUNT($AA976:$AR976)=1,"Incluir Cotización",IF(OR(AO976&lt;$AV976,AO976&gt;$AW976),"Excluir Cotización","Incluir Cotización")))</f>
        <v/>
      </c>
      <c r="BM976" s="16"/>
      <c r="BN976" s="16" t="str">
        <f t="shared" ref="BN976:BN1015" si="944">IF(AQ976="","",IF(COUNT($AA976:$AR976)=1,"Incluir Cotización",IF(OR(AQ976&lt;$AV976,AQ976&gt;$AW976),"Excluir Cotización","Incluir Cotización")))</f>
        <v/>
      </c>
      <c r="BO976" s="16" t="str">
        <f t="shared" ref="BO976:BO1015" si="945">IF(AR976="","",IF(COUNT($AA976:$AR976)=1,"Incluir Cotización",IF(OR(AR976&lt;$AV976,AR976&gt;$AW976),"Excluir Cotización","Incluir Cotización")))</f>
        <v/>
      </c>
      <c r="BP976" s="28" t="str">
        <f t="shared" ref="BP976:BP1015" si="946">IF(AX976="Incluir Cotización",$AA976,"")</f>
        <v/>
      </c>
      <c r="BQ976" s="16" t="str">
        <f t="shared" ref="BQ976:BQ1015" si="947">IF(AY976="Incluir Cotización",$AB976,"")</f>
        <v/>
      </c>
      <c r="BR976" s="16" t="str">
        <f t="shared" ref="BR976:BR1015" si="948">IF(AZ976="Incluir Cotización",$AC976,"")</f>
        <v/>
      </c>
      <c r="BS976" s="16" t="str">
        <f t="shared" ref="BS976:BS1015" si="949">IF(BA976="Incluir Cotización",$AD976,"")</f>
        <v/>
      </c>
      <c r="BT976" s="16" t="str">
        <f t="shared" ref="BT976:BT1015" si="950">IF(BB976="Incluir Cotización",$AE976,"")</f>
        <v/>
      </c>
      <c r="BU976" s="16" t="str">
        <f t="shared" ref="BU976:BU1015" si="951">IF(BC976="Incluir Cotización",$AF976,"")</f>
        <v/>
      </c>
      <c r="BV976" s="16" t="str">
        <f t="shared" ref="BV976:BV1015" si="952">IF(BD976="Incluir Cotización",$AG976,"")</f>
        <v/>
      </c>
      <c r="BW976" s="16" t="str">
        <f t="shared" ref="BW976:BW1015" si="953">IF(BE976="Incluir Cotización",$AH976,"")</f>
        <v/>
      </c>
      <c r="BX976" s="16" t="str">
        <f t="shared" ref="BX976:BX1015" si="954">IF(BF976="Incluir Cotización",$AI976,"")</f>
        <v/>
      </c>
      <c r="BY976" s="16" t="str">
        <f t="shared" ref="BY976:BY1015" si="955">IF(BG976="Incluir Cotización",$AJ976,"")</f>
        <v/>
      </c>
      <c r="BZ976" s="16" t="str">
        <f t="shared" ref="BZ976:CG991" si="956">IF(BH976="Incluir Cotización",$AJ976,"")</f>
        <v/>
      </c>
      <c r="CA976" s="16" t="str">
        <f t="shared" si="956"/>
        <v/>
      </c>
      <c r="CB976" s="16" t="str">
        <f t="shared" si="956"/>
        <v/>
      </c>
      <c r="CC976" s="16" t="str">
        <f t="shared" si="956"/>
        <v/>
      </c>
      <c r="CD976" s="16" t="str">
        <f t="shared" si="956"/>
        <v/>
      </c>
      <c r="CE976" s="16" t="str">
        <f t="shared" si="956"/>
        <v/>
      </c>
      <c r="CF976" s="16" t="str">
        <f t="shared" si="956"/>
        <v/>
      </c>
      <c r="CG976" s="16" t="str">
        <f t="shared" si="956"/>
        <v/>
      </c>
      <c r="CH976" s="66" t="str">
        <f t="shared" ref="CH976:CH1015" si="957">IFERROR(AVERAGE(AA976:AR976),"")</f>
        <v/>
      </c>
      <c r="CI976" s="42" t="str">
        <f t="shared" si="913"/>
        <v/>
      </c>
      <c r="CJ976" s="42" t="str">
        <f t="shared" si="914"/>
        <v/>
      </c>
      <c r="CK976" s="42" t="str">
        <f t="shared" si="915"/>
        <v/>
      </c>
      <c r="CL976" s="42" t="str">
        <f t="shared" si="916"/>
        <v/>
      </c>
      <c r="CM976" s="42" t="str">
        <f t="shared" si="917"/>
        <v/>
      </c>
      <c r="CN976" s="65">
        <f t="shared" si="903"/>
        <v>0</v>
      </c>
      <c r="CO976" s="73"/>
      <c r="CP976" s="41">
        <f t="shared" si="926"/>
        <v>0</v>
      </c>
      <c r="CQ976" s="39">
        <f t="shared" si="927"/>
        <v>0</v>
      </c>
      <c r="CR976" s="40">
        <f t="shared" si="928"/>
        <v>0</v>
      </c>
      <c r="CS976" s="134">
        <f t="shared" si="929"/>
        <v>0</v>
      </c>
      <c r="CT976" s="17"/>
      <c r="CU976" s="129"/>
      <c r="CV976" s="130">
        <f t="shared" si="904"/>
        <v>0</v>
      </c>
      <c r="CW976" s="134">
        <f t="shared" si="905"/>
        <v>0</v>
      </c>
      <c r="CX976" s="131">
        <f>+IF($I$7="SI",'INPUTS Y LISTAS'!$B$31,0)</f>
        <v>0</v>
      </c>
      <c r="CY976" s="132"/>
      <c r="CZ976" s="130">
        <f t="shared" si="906"/>
        <v>0</v>
      </c>
      <c r="DA976" s="134">
        <f t="shared" si="907"/>
        <v>0</v>
      </c>
      <c r="DB976" s="131">
        <f>+IF($I$7="SI",'INPUTS Y LISTAS'!$B$32,0)</f>
        <v>0</v>
      </c>
      <c r="DC976" s="132"/>
      <c r="DD976" s="130">
        <f t="shared" si="908"/>
        <v>0</v>
      </c>
      <c r="DE976" s="134">
        <f t="shared" si="909"/>
        <v>0</v>
      </c>
      <c r="DF976" s="131">
        <f>+IF($I$7="SI",'INPUTS Y LISTAS'!$B$33,0)</f>
        <v>0</v>
      </c>
      <c r="DG976" s="132"/>
      <c r="DH976" s="130">
        <f t="shared" si="910"/>
        <v>0</v>
      </c>
      <c r="DI976" s="134">
        <f t="shared" si="911"/>
        <v>0</v>
      </c>
      <c r="DJ976" s="136">
        <f t="shared" si="912"/>
        <v>0</v>
      </c>
    </row>
    <row r="977" spans="3:114" ht="15.75" hidden="1" outlineLevel="2" x14ac:dyDescent="0.2">
      <c r="C977" s="14">
        <f t="shared" si="919"/>
        <v>963</v>
      </c>
      <c r="D977" s="72"/>
      <c r="E977" s="69">
        <v>1</v>
      </c>
      <c r="F977" s="69"/>
      <c r="G977" s="70"/>
      <c r="H977" s="70"/>
      <c r="I977" s="70"/>
      <c r="J977" s="70"/>
      <c r="K977" s="70"/>
      <c r="L977" s="70"/>
      <c r="M977" s="70"/>
      <c r="N977" s="70"/>
      <c r="O977" s="70"/>
      <c r="P977" s="70"/>
      <c r="Q977" s="70"/>
      <c r="R977" s="70"/>
      <c r="S977" s="70"/>
      <c r="T977" s="70"/>
      <c r="U977" s="70"/>
      <c r="V977" s="70"/>
      <c r="W977" s="70"/>
      <c r="X977" s="70"/>
      <c r="Y977" s="71"/>
      <c r="Z977" s="87" t="s">
        <v>16</v>
      </c>
      <c r="AA977" s="15" t="str">
        <f>IF(G977="","",IF(Z977="SI",G977*(1+'INPUTS Y LISTAS'!$B$15),'Modelo Estadistico'!G977))</f>
        <v/>
      </c>
      <c r="AB977" s="15" t="str">
        <f>IF(H977="","",IF(Z977="SI",H977*(1+'INPUTS Y LISTAS'!$B$15),'Modelo Estadistico'!H977))</f>
        <v/>
      </c>
      <c r="AC977" s="15" t="str">
        <f>IF(I977="","",IF(Z977="SI",I977*(1+'INPUTS Y LISTAS'!$B$15),'Modelo Estadistico'!I977))</f>
        <v/>
      </c>
      <c r="AD977" s="15" t="str">
        <f>IF(J977="","",IF(Z977="SI",J977*(1+'INPUTS Y LISTAS'!$B$15),'Modelo Estadistico'!J977))</f>
        <v/>
      </c>
      <c r="AE977" s="15" t="str">
        <f>IF(K977="","",IF(Z977="SI",K977*(1+'INPUTS Y LISTAS'!$B$15),'Modelo Estadistico'!K977))</f>
        <v/>
      </c>
      <c r="AF977" s="15" t="str">
        <f>IF(L977="","",IF(Z977="SI",L977*(1+'INPUTS Y LISTAS'!$B$15),'Modelo Estadistico'!L977))</f>
        <v/>
      </c>
      <c r="AG977" s="15" t="str">
        <f>IF(M977="","",IF(Z977="SI",M977*(1+'INPUTS Y LISTAS'!$B$15),'Modelo Estadistico'!M977))</f>
        <v/>
      </c>
      <c r="AH977" s="15" t="str">
        <f>IF(N977="","",IF(Z977="SI",N977*(1+'INPUTS Y LISTAS'!$B$15),'Modelo Estadistico'!N977))</f>
        <v/>
      </c>
      <c r="AI977" s="15" t="str">
        <f>IF(O977="","",IF(Z977="SI",O977*(1+'INPUTS Y LISTAS'!$B$15),'Modelo Estadistico'!O977))</f>
        <v/>
      </c>
      <c r="AJ977" s="15" t="str">
        <f>IF(P977="","",IF(Z977="SI",P977*(1+'INPUTS Y LISTAS'!$B$15),'Modelo Estadistico'!P977))</f>
        <v/>
      </c>
      <c r="AK977" s="15" t="str">
        <f>IF(Q977="","",IF(Z977="SI",Q977*(1+'INPUTS Y LISTAS'!$B$15),'Modelo Estadistico'!Q977))</f>
        <v/>
      </c>
      <c r="AL977" s="15" t="str">
        <f>IF(R977="","",IF(Z977="SI",R977*(1+'INPUTS Y LISTAS'!$B$15),'Modelo Estadistico'!R977))</f>
        <v/>
      </c>
      <c r="AM977" s="15" t="str">
        <f>IF(S977="","",IF(Z977="SI",S977*(1+'INPUTS Y LISTAS'!$B$15),'Modelo Estadistico'!S977))</f>
        <v/>
      </c>
      <c r="AN977" s="15" t="str">
        <f>IF(T977="","",IF(Z977="SI",T977*(1+'INPUTS Y LISTAS'!$B$15),'Modelo Estadistico'!T977))</f>
        <v/>
      </c>
      <c r="AO977" s="15" t="str">
        <f>IF(U977="","",IF(Z977="SI",U977*(1+'INPUTS Y LISTAS'!$B$15),'Modelo Estadistico'!U977))</f>
        <v/>
      </c>
      <c r="AP977" s="15" t="str">
        <f>IF(V977="","",IF(Z977="SI",V977*(1+'INPUTS Y LISTAS'!$B$15),'Modelo Estadistico'!V977))</f>
        <v/>
      </c>
      <c r="AQ977" s="15" t="str">
        <f>IF(W977="","",IF(Z977="SI",W977*(1+'INPUTS Y LISTAS'!$B$15),'Modelo Estadistico'!W977))</f>
        <v/>
      </c>
      <c r="AR977" s="15" t="str">
        <f>IF(X977="","",IF(Z977="SI",X977*(1+'INPUTS Y LISTAS'!$B$15),'Modelo Estadistico'!X977))</f>
        <v/>
      </c>
      <c r="AS977" s="71"/>
      <c r="AT977" s="29" t="str">
        <f t="shared" si="922"/>
        <v/>
      </c>
      <c r="AU977" s="15" t="str">
        <f t="shared" si="923"/>
        <v/>
      </c>
      <c r="AV977" s="15" t="str">
        <f t="shared" si="924"/>
        <v/>
      </c>
      <c r="AW977" s="30" t="str">
        <f t="shared" si="925"/>
        <v/>
      </c>
      <c r="AX977" s="28" t="str">
        <f t="shared" ref="AX977:AX1015" si="958">IF(AA977="","",IF(COUNT($AA977:$AR977)=1,"Incluir Cotización",IF(OR(AA977&lt;$AV977,AA977&gt;$AW977),"Excluir Cotización","Incluir Cotización")))</f>
        <v/>
      </c>
      <c r="AY977" s="16" t="str">
        <f t="shared" si="930"/>
        <v/>
      </c>
      <c r="AZ977" s="16" t="str">
        <f t="shared" si="931"/>
        <v/>
      </c>
      <c r="BA977" s="16" t="str">
        <f t="shared" si="932"/>
        <v/>
      </c>
      <c r="BB977" s="16" t="str">
        <f t="shared" si="933"/>
        <v/>
      </c>
      <c r="BC977" s="16" t="str">
        <f t="shared" si="934"/>
        <v/>
      </c>
      <c r="BD977" s="16" t="str">
        <f t="shared" si="935"/>
        <v/>
      </c>
      <c r="BE977" s="16" t="str">
        <f t="shared" si="936"/>
        <v/>
      </c>
      <c r="BF977" s="16" t="str">
        <f t="shared" si="937"/>
        <v/>
      </c>
      <c r="BG977" s="16" t="str">
        <f t="shared" si="938"/>
        <v/>
      </c>
      <c r="BH977" s="16" t="str">
        <f t="shared" si="939"/>
        <v/>
      </c>
      <c r="BI977" s="16" t="str">
        <f t="shared" si="940"/>
        <v/>
      </c>
      <c r="BJ977" s="16" t="str">
        <f t="shared" si="941"/>
        <v/>
      </c>
      <c r="BK977" s="16" t="str">
        <f t="shared" si="942"/>
        <v/>
      </c>
      <c r="BL977" s="16" t="str">
        <f t="shared" si="943"/>
        <v/>
      </c>
      <c r="BM977" s="16"/>
      <c r="BN977" s="16" t="str">
        <f t="shared" si="944"/>
        <v/>
      </c>
      <c r="BO977" s="16" t="str">
        <f t="shared" si="945"/>
        <v/>
      </c>
      <c r="BP977" s="28" t="str">
        <f t="shared" si="946"/>
        <v/>
      </c>
      <c r="BQ977" s="16" t="str">
        <f t="shared" si="947"/>
        <v/>
      </c>
      <c r="BR977" s="16" t="str">
        <f t="shared" si="948"/>
        <v/>
      </c>
      <c r="BS977" s="16" t="str">
        <f t="shared" si="949"/>
        <v/>
      </c>
      <c r="BT977" s="16" t="str">
        <f t="shared" si="950"/>
        <v/>
      </c>
      <c r="BU977" s="16" t="str">
        <f t="shared" si="951"/>
        <v/>
      </c>
      <c r="BV977" s="16" t="str">
        <f t="shared" si="952"/>
        <v/>
      </c>
      <c r="BW977" s="16" t="str">
        <f t="shared" si="953"/>
        <v/>
      </c>
      <c r="BX977" s="16" t="str">
        <f t="shared" si="954"/>
        <v/>
      </c>
      <c r="BY977" s="16" t="str">
        <f t="shared" si="955"/>
        <v/>
      </c>
      <c r="BZ977" s="16" t="str">
        <f t="shared" si="956"/>
        <v/>
      </c>
      <c r="CA977" s="16" t="str">
        <f t="shared" si="956"/>
        <v/>
      </c>
      <c r="CB977" s="16" t="str">
        <f t="shared" si="956"/>
        <v/>
      </c>
      <c r="CC977" s="16" t="str">
        <f t="shared" si="956"/>
        <v/>
      </c>
      <c r="CD977" s="16" t="str">
        <f t="shared" si="956"/>
        <v/>
      </c>
      <c r="CE977" s="16" t="str">
        <f t="shared" si="956"/>
        <v/>
      </c>
      <c r="CF977" s="16" t="str">
        <f t="shared" si="956"/>
        <v/>
      </c>
      <c r="CG977" s="16" t="str">
        <f t="shared" si="956"/>
        <v/>
      </c>
      <c r="CH977" s="66" t="str">
        <f t="shared" si="957"/>
        <v/>
      </c>
      <c r="CI977" s="42" t="str">
        <f t="shared" si="913"/>
        <v/>
      </c>
      <c r="CJ977" s="42" t="str">
        <f t="shared" si="914"/>
        <v/>
      </c>
      <c r="CK977" s="42" t="str">
        <f t="shared" si="915"/>
        <v/>
      </c>
      <c r="CL977" s="42" t="str">
        <f t="shared" si="916"/>
        <v/>
      </c>
      <c r="CM977" s="42" t="str">
        <f t="shared" si="917"/>
        <v/>
      </c>
      <c r="CN977" s="65">
        <f t="shared" ref="CN977:CN1015" si="959">IFERROR(MIN(CI977:CK977),0)</f>
        <v>0</v>
      </c>
      <c r="CO977" s="73"/>
      <c r="CP977" s="41">
        <f t="shared" si="926"/>
        <v>0</v>
      </c>
      <c r="CQ977" s="39">
        <f t="shared" si="927"/>
        <v>0</v>
      </c>
      <c r="CR977" s="40">
        <f t="shared" si="928"/>
        <v>0</v>
      </c>
      <c r="CS977" s="134">
        <f t="shared" si="929"/>
        <v>0</v>
      </c>
      <c r="CT977" s="17"/>
      <c r="CU977" s="129"/>
      <c r="CV977" s="130">
        <f t="shared" ref="CV977:CV1015" si="960">+CN977</f>
        <v>0</v>
      </c>
      <c r="CW977" s="134">
        <f t="shared" ref="CW977:CW1015" si="961">+CV977*CU977</f>
        <v>0</v>
      </c>
      <c r="CX977" s="131">
        <f>+IF($I$7="SI",'INPUTS Y LISTAS'!$B$31,0)</f>
        <v>0</v>
      </c>
      <c r="CY977" s="132"/>
      <c r="CZ977" s="130">
        <f t="shared" ref="CZ977:CZ1015" si="962">+CV977*(1+CX977)</f>
        <v>0</v>
      </c>
      <c r="DA977" s="134">
        <f t="shared" ref="DA977:DA1015" si="963">+CZ977*CY977</f>
        <v>0</v>
      </c>
      <c r="DB977" s="131">
        <f>+IF($I$7="SI",'INPUTS Y LISTAS'!$B$32,0)</f>
        <v>0</v>
      </c>
      <c r="DC977" s="132"/>
      <c r="DD977" s="130">
        <f t="shared" ref="DD977:DD1015" si="964">+CZ977*(1+DB977)</f>
        <v>0</v>
      </c>
      <c r="DE977" s="134">
        <f t="shared" ref="DE977:DE1015" si="965">+DD977*DC977</f>
        <v>0</v>
      </c>
      <c r="DF977" s="131">
        <f>+IF($I$7="SI",'INPUTS Y LISTAS'!$B$33,0)</f>
        <v>0</v>
      </c>
      <c r="DG977" s="132"/>
      <c r="DH977" s="130">
        <f t="shared" ref="DH977:DH1015" si="966">+DD977*(1+DF977)</f>
        <v>0</v>
      </c>
      <c r="DI977" s="134">
        <f t="shared" ref="DI977:DI1015" si="967">+DH977*DG977</f>
        <v>0</v>
      </c>
      <c r="DJ977" s="136">
        <f t="shared" ref="DJ977:DJ1015" si="968">+CW977+DA977+DE977+DI977</f>
        <v>0</v>
      </c>
    </row>
    <row r="978" spans="3:114" ht="15.75" hidden="1" outlineLevel="2" x14ac:dyDescent="0.2">
      <c r="C978" s="14">
        <f t="shared" si="919"/>
        <v>964</v>
      </c>
      <c r="D978" s="72"/>
      <c r="E978" s="69">
        <v>1</v>
      </c>
      <c r="F978" s="69"/>
      <c r="G978" s="70"/>
      <c r="H978" s="70"/>
      <c r="I978" s="70"/>
      <c r="J978" s="70"/>
      <c r="K978" s="70"/>
      <c r="L978" s="70"/>
      <c r="M978" s="70"/>
      <c r="N978" s="70"/>
      <c r="O978" s="70"/>
      <c r="P978" s="70"/>
      <c r="Q978" s="70"/>
      <c r="R978" s="70"/>
      <c r="S978" s="70"/>
      <c r="T978" s="70"/>
      <c r="U978" s="70"/>
      <c r="V978" s="70"/>
      <c r="W978" s="70"/>
      <c r="X978" s="70"/>
      <c r="Y978" s="71"/>
      <c r="Z978" s="87" t="s">
        <v>16</v>
      </c>
      <c r="AA978" s="15" t="str">
        <f>IF(G978="","",IF(Z978="SI",G978*(1+'INPUTS Y LISTAS'!$B$15),'Modelo Estadistico'!G978))</f>
        <v/>
      </c>
      <c r="AB978" s="15" t="str">
        <f>IF(H978="","",IF(Z978="SI",H978*(1+'INPUTS Y LISTAS'!$B$15),'Modelo Estadistico'!H978))</f>
        <v/>
      </c>
      <c r="AC978" s="15" t="str">
        <f>IF(I978="","",IF(Z978="SI",I978*(1+'INPUTS Y LISTAS'!$B$15),'Modelo Estadistico'!I978))</f>
        <v/>
      </c>
      <c r="AD978" s="15" t="str">
        <f>IF(J978="","",IF(Z978="SI",J978*(1+'INPUTS Y LISTAS'!$B$15),'Modelo Estadistico'!J978))</f>
        <v/>
      </c>
      <c r="AE978" s="15" t="str">
        <f>IF(K978="","",IF(Z978="SI",K978*(1+'INPUTS Y LISTAS'!$B$15),'Modelo Estadistico'!K978))</f>
        <v/>
      </c>
      <c r="AF978" s="15" t="str">
        <f>IF(L978="","",IF(Z978="SI",L978*(1+'INPUTS Y LISTAS'!$B$15),'Modelo Estadistico'!L978))</f>
        <v/>
      </c>
      <c r="AG978" s="15" t="str">
        <f>IF(M978="","",IF(Z978="SI",M978*(1+'INPUTS Y LISTAS'!$B$15),'Modelo Estadistico'!M978))</f>
        <v/>
      </c>
      <c r="AH978" s="15" t="str">
        <f>IF(N978="","",IF(Z978="SI",N978*(1+'INPUTS Y LISTAS'!$B$15),'Modelo Estadistico'!N978))</f>
        <v/>
      </c>
      <c r="AI978" s="15" t="str">
        <f>IF(O978="","",IF(Z978="SI",O978*(1+'INPUTS Y LISTAS'!$B$15),'Modelo Estadistico'!O978))</f>
        <v/>
      </c>
      <c r="AJ978" s="15" t="str">
        <f>IF(P978="","",IF(Z978="SI",P978*(1+'INPUTS Y LISTAS'!$B$15),'Modelo Estadistico'!P978))</f>
        <v/>
      </c>
      <c r="AK978" s="15" t="str">
        <f>IF(Q978="","",IF(Z978="SI",Q978*(1+'INPUTS Y LISTAS'!$B$15),'Modelo Estadistico'!Q978))</f>
        <v/>
      </c>
      <c r="AL978" s="15" t="str">
        <f>IF(R978="","",IF(Z978="SI",R978*(1+'INPUTS Y LISTAS'!$B$15),'Modelo Estadistico'!R978))</f>
        <v/>
      </c>
      <c r="AM978" s="15" t="str">
        <f>IF(S978="","",IF(Z978="SI",S978*(1+'INPUTS Y LISTAS'!$B$15),'Modelo Estadistico'!S978))</f>
        <v/>
      </c>
      <c r="AN978" s="15" t="str">
        <f>IF(T978="","",IF(Z978="SI",T978*(1+'INPUTS Y LISTAS'!$B$15),'Modelo Estadistico'!T978))</f>
        <v/>
      </c>
      <c r="AO978" s="15" t="str">
        <f>IF(U978="","",IF(Z978="SI",U978*(1+'INPUTS Y LISTAS'!$B$15),'Modelo Estadistico'!U978))</f>
        <v/>
      </c>
      <c r="AP978" s="15" t="str">
        <f>IF(V978="","",IF(Z978="SI",V978*(1+'INPUTS Y LISTAS'!$B$15),'Modelo Estadistico'!V978))</f>
        <v/>
      </c>
      <c r="AQ978" s="15" t="str">
        <f>IF(W978="","",IF(Z978="SI",W978*(1+'INPUTS Y LISTAS'!$B$15),'Modelo Estadistico'!W978))</f>
        <v/>
      </c>
      <c r="AR978" s="15" t="str">
        <f>IF(X978="","",IF(Z978="SI",X978*(1+'INPUTS Y LISTAS'!$B$15),'Modelo Estadistico'!X978))</f>
        <v/>
      </c>
      <c r="AS978" s="71"/>
      <c r="AT978" s="29" t="str">
        <f t="shared" si="922"/>
        <v/>
      </c>
      <c r="AU978" s="15" t="str">
        <f t="shared" si="923"/>
        <v/>
      </c>
      <c r="AV978" s="15" t="str">
        <f t="shared" si="924"/>
        <v/>
      </c>
      <c r="AW978" s="30" t="str">
        <f t="shared" si="925"/>
        <v/>
      </c>
      <c r="AX978" s="28" t="str">
        <f t="shared" si="958"/>
        <v/>
      </c>
      <c r="AY978" s="16" t="str">
        <f t="shared" si="930"/>
        <v/>
      </c>
      <c r="AZ978" s="16" t="str">
        <f t="shared" si="931"/>
        <v/>
      </c>
      <c r="BA978" s="16" t="str">
        <f t="shared" si="932"/>
        <v/>
      </c>
      <c r="BB978" s="16" t="str">
        <f t="shared" si="933"/>
        <v/>
      </c>
      <c r="BC978" s="16" t="str">
        <f t="shared" si="934"/>
        <v/>
      </c>
      <c r="BD978" s="16" t="str">
        <f t="shared" si="935"/>
        <v/>
      </c>
      <c r="BE978" s="16" t="str">
        <f t="shared" si="936"/>
        <v/>
      </c>
      <c r="BF978" s="16" t="str">
        <f t="shared" si="937"/>
        <v/>
      </c>
      <c r="BG978" s="16" t="str">
        <f t="shared" si="938"/>
        <v/>
      </c>
      <c r="BH978" s="16" t="str">
        <f t="shared" si="939"/>
        <v/>
      </c>
      <c r="BI978" s="16" t="str">
        <f t="shared" si="940"/>
        <v/>
      </c>
      <c r="BJ978" s="16" t="str">
        <f t="shared" si="941"/>
        <v/>
      </c>
      <c r="BK978" s="16" t="str">
        <f t="shared" si="942"/>
        <v/>
      </c>
      <c r="BL978" s="16" t="str">
        <f t="shared" si="943"/>
        <v/>
      </c>
      <c r="BM978" s="16"/>
      <c r="BN978" s="16" t="str">
        <f t="shared" si="944"/>
        <v/>
      </c>
      <c r="BO978" s="16" t="str">
        <f t="shared" si="945"/>
        <v/>
      </c>
      <c r="BP978" s="28" t="str">
        <f t="shared" si="946"/>
        <v/>
      </c>
      <c r="BQ978" s="16" t="str">
        <f t="shared" si="947"/>
        <v/>
      </c>
      <c r="BR978" s="16" t="str">
        <f t="shared" si="948"/>
        <v/>
      </c>
      <c r="BS978" s="16" t="str">
        <f t="shared" si="949"/>
        <v/>
      </c>
      <c r="BT978" s="16" t="str">
        <f t="shared" si="950"/>
        <v/>
      </c>
      <c r="BU978" s="16" t="str">
        <f t="shared" si="951"/>
        <v/>
      </c>
      <c r="BV978" s="16" t="str">
        <f t="shared" si="952"/>
        <v/>
      </c>
      <c r="BW978" s="16" t="str">
        <f t="shared" si="953"/>
        <v/>
      </c>
      <c r="BX978" s="16" t="str">
        <f t="shared" si="954"/>
        <v/>
      </c>
      <c r="BY978" s="16" t="str">
        <f t="shared" si="955"/>
        <v/>
      </c>
      <c r="BZ978" s="16" t="str">
        <f t="shared" si="956"/>
        <v/>
      </c>
      <c r="CA978" s="16" t="str">
        <f t="shared" si="956"/>
        <v/>
      </c>
      <c r="CB978" s="16" t="str">
        <f t="shared" si="956"/>
        <v/>
      </c>
      <c r="CC978" s="16" t="str">
        <f t="shared" si="956"/>
        <v/>
      </c>
      <c r="CD978" s="16" t="str">
        <f t="shared" si="956"/>
        <v/>
      </c>
      <c r="CE978" s="16" t="str">
        <f t="shared" si="956"/>
        <v/>
      </c>
      <c r="CF978" s="16" t="str">
        <f t="shared" si="956"/>
        <v/>
      </c>
      <c r="CG978" s="16" t="str">
        <f t="shared" si="956"/>
        <v/>
      </c>
      <c r="CH978" s="66" t="str">
        <f t="shared" si="957"/>
        <v/>
      </c>
      <c r="CI978" s="42" t="str">
        <f t="shared" ref="CI978:CI1015" si="969">IFERROR(AVERAGE(BP978:CG978),"")</f>
        <v/>
      </c>
      <c r="CJ978" s="42" t="str">
        <f t="shared" ref="CJ978:CJ1015" si="970">IFERROR(MEDIAN(BP978:CG978),"")</f>
        <v/>
      </c>
      <c r="CK978" s="42" t="str">
        <f t="shared" ref="CK978:CK1015" si="971">IFERROR(GEOMEAN(BP978:CG978),"")</f>
        <v/>
      </c>
      <c r="CL978" s="42" t="str">
        <f t="shared" ref="CL978:CL1015" si="972">IFERROR(TRIMMEAN(BP978:CG978,$CL$10),"")</f>
        <v/>
      </c>
      <c r="CM978" s="42" t="str">
        <f t="shared" ref="CM978:CM1015" si="973">IFERROR(HARMEAN(BP978:CG978),"")</f>
        <v/>
      </c>
      <c r="CN978" s="65">
        <f t="shared" si="959"/>
        <v>0</v>
      </c>
      <c r="CO978" s="73"/>
      <c r="CP978" s="41">
        <f t="shared" si="926"/>
        <v>0</v>
      </c>
      <c r="CQ978" s="39">
        <f t="shared" si="927"/>
        <v>0</v>
      </c>
      <c r="CR978" s="40">
        <f t="shared" si="928"/>
        <v>0</v>
      </c>
      <c r="CS978" s="134">
        <f t="shared" si="929"/>
        <v>0</v>
      </c>
      <c r="CT978" s="17"/>
      <c r="CU978" s="129"/>
      <c r="CV978" s="130">
        <f t="shared" si="960"/>
        <v>0</v>
      </c>
      <c r="CW978" s="134">
        <f t="shared" si="961"/>
        <v>0</v>
      </c>
      <c r="CX978" s="131">
        <f>+IF($I$7="SI",'INPUTS Y LISTAS'!$B$31,0)</f>
        <v>0</v>
      </c>
      <c r="CY978" s="132"/>
      <c r="CZ978" s="130">
        <f t="shared" si="962"/>
        <v>0</v>
      </c>
      <c r="DA978" s="134">
        <f t="shared" si="963"/>
        <v>0</v>
      </c>
      <c r="DB978" s="131">
        <f>+IF($I$7="SI",'INPUTS Y LISTAS'!$B$32,0)</f>
        <v>0</v>
      </c>
      <c r="DC978" s="132"/>
      <c r="DD978" s="130">
        <f t="shared" si="964"/>
        <v>0</v>
      </c>
      <c r="DE978" s="134">
        <f t="shared" si="965"/>
        <v>0</v>
      </c>
      <c r="DF978" s="131">
        <f>+IF($I$7="SI",'INPUTS Y LISTAS'!$B$33,0)</f>
        <v>0</v>
      </c>
      <c r="DG978" s="132"/>
      <c r="DH978" s="130">
        <f t="shared" si="966"/>
        <v>0</v>
      </c>
      <c r="DI978" s="134">
        <f t="shared" si="967"/>
        <v>0</v>
      </c>
      <c r="DJ978" s="136">
        <f t="shared" si="968"/>
        <v>0</v>
      </c>
    </row>
    <row r="979" spans="3:114" ht="15.75" hidden="1" outlineLevel="2" x14ac:dyDescent="0.2">
      <c r="C979" s="14">
        <f t="shared" si="919"/>
        <v>965</v>
      </c>
      <c r="D979" s="72"/>
      <c r="E979" s="69">
        <v>1</v>
      </c>
      <c r="F979" s="69"/>
      <c r="G979" s="70"/>
      <c r="H979" s="70"/>
      <c r="I979" s="70"/>
      <c r="J979" s="70"/>
      <c r="K979" s="70"/>
      <c r="L979" s="70"/>
      <c r="M979" s="70"/>
      <c r="N979" s="70"/>
      <c r="O979" s="70"/>
      <c r="P979" s="70"/>
      <c r="Q979" s="70"/>
      <c r="R979" s="70"/>
      <c r="S979" s="70"/>
      <c r="T979" s="70"/>
      <c r="U979" s="70"/>
      <c r="V979" s="70"/>
      <c r="W979" s="70"/>
      <c r="X979" s="70"/>
      <c r="Y979" s="71"/>
      <c r="Z979" s="87" t="s">
        <v>16</v>
      </c>
      <c r="AA979" s="15" t="str">
        <f>IF(G979="","",IF(Z979="SI",G979*(1+'INPUTS Y LISTAS'!$B$15),'Modelo Estadistico'!G979))</f>
        <v/>
      </c>
      <c r="AB979" s="15" t="str">
        <f>IF(H979="","",IF(Z979="SI",H979*(1+'INPUTS Y LISTAS'!$B$15),'Modelo Estadistico'!H979))</f>
        <v/>
      </c>
      <c r="AC979" s="15" t="str">
        <f>IF(I979="","",IF(Z979="SI",I979*(1+'INPUTS Y LISTAS'!$B$15),'Modelo Estadistico'!I979))</f>
        <v/>
      </c>
      <c r="AD979" s="15" t="str">
        <f>IF(J979="","",IF(Z979="SI",J979*(1+'INPUTS Y LISTAS'!$B$15),'Modelo Estadistico'!J979))</f>
        <v/>
      </c>
      <c r="AE979" s="15" t="str">
        <f>IF(K979="","",IF(Z979="SI",K979*(1+'INPUTS Y LISTAS'!$B$15),'Modelo Estadistico'!K979))</f>
        <v/>
      </c>
      <c r="AF979" s="15" t="str">
        <f>IF(L979="","",IF(Z979="SI",L979*(1+'INPUTS Y LISTAS'!$B$15),'Modelo Estadistico'!L979))</f>
        <v/>
      </c>
      <c r="AG979" s="15" t="str">
        <f>IF(M979="","",IF(Z979="SI",M979*(1+'INPUTS Y LISTAS'!$B$15),'Modelo Estadistico'!M979))</f>
        <v/>
      </c>
      <c r="AH979" s="15" t="str">
        <f>IF(N979="","",IF(Z979="SI",N979*(1+'INPUTS Y LISTAS'!$B$15),'Modelo Estadistico'!N979))</f>
        <v/>
      </c>
      <c r="AI979" s="15" t="str">
        <f>IF(O979="","",IF(Z979="SI",O979*(1+'INPUTS Y LISTAS'!$B$15),'Modelo Estadistico'!O979))</f>
        <v/>
      </c>
      <c r="AJ979" s="15" t="str">
        <f>IF(P979="","",IF(Z979="SI",P979*(1+'INPUTS Y LISTAS'!$B$15),'Modelo Estadistico'!P979))</f>
        <v/>
      </c>
      <c r="AK979" s="15" t="str">
        <f>IF(Q979="","",IF(Z979="SI",Q979*(1+'INPUTS Y LISTAS'!$B$15),'Modelo Estadistico'!Q979))</f>
        <v/>
      </c>
      <c r="AL979" s="15" t="str">
        <f>IF(R979="","",IF(Z979="SI",R979*(1+'INPUTS Y LISTAS'!$B$15),'Modelo Estadistico'!R979))</f>
        <v/>
      </c>
      <c r="AM979" s="15" t="str">
        <f>IF(S979="","",IF(Z979="SI",S979*(1+'INPUTS Y LISTAS'!$B$15),'Modelo Estadistico'!S979))</f>
        <v/>
      </c>
      <c r="AN979" s="15" t="str">
        <f>IF(T979="","",IF(Z979="SI",T979*(1+'INPUTS Y LISTAS'!$B$15),'Modelo Estadistico'!T979))</f>
        <v/>
      </c>
      <c r="AO979" s="15" t="str">
        <f>IF(U979="","",IF(Z979="SI",U979*(1+'INPUTS Y LISTAS'!$B$15),'Modelo Estadistico'!U979))</f>
        <v/>
      </c>
      <c r="AP979" s="15" t="str">
        <f>IF(V979="","",IF(Z979="SI",V979*(1+'INPUTS Y LISTAS'!$B$15),'Modelo Estadistico'!V979))</f>
        <v/>
      </c>
      <c r="AQ979" s="15" t="str">
        <f>IF(W979="","",IF(Z979="SI",W979*(1+'INPUTS Y LISTAS'!$B$15),'Modelo Estadistico'!W979))</f>
        <v/>
      </c>
      <c r="AR979" s="15" t="str">
        <f>IF(X979="","",IF(Z979="SI",X979*(1+'INPUTS Y LISTAS'!$B$15),'Modelo Estadistico'!X979))</f>
        <v/>
      </c>
      <c r="AS979" s="71"/>
      <c r="AT979" s="29" t="str">
        <f t="shared" si="922"/>
        <v/>
      </c>
      <c r="AU979" s="15" t="str">
        <f t="shared" si="923"/>
        <v/>
      </c>
      <c r="AV979" s="15" t="str">
        <f t="shared" si="924"/>
        <v/>
      </c>
      <c r="AW979" s="30" t="str">
        <f t="shared" si="925"/>
        <v/>
      </c>
      <c r="AX979" s="28" t="str">
        <f t="shared" si="958"/>
        <v/>
      </c>
      <c r="AY979" s="16" t="str">
        <f t="shared" si="930"/>
        <v/>
      </c>
      <c r="AZ979" s="16" t="str">
        <f t="shared" si="931"/>
        <v/>
      </c>
      <c r="BA979" s="16" t="str">
        <f t="shared" si="932"/>
        <v/>
      </c>
      <c r="BB979" s="16" t="str">
        <f t="shared" si="933"/>
        <v/>
      </c>
      <c r="BC979" s="16" t="str">
        <f t="shared" si="934"/>
        <v/>
      </c>
      <c r="BD979" s="16" t="str">
        <f t="shared" si="935"/>
        <v/>
      </c>
      <c r="BE979" s="16" t="str">
        <f t="shared" si="936"/>
        <v/>
      </c>
      <c r="BF979" s="16" t="str">
        <f t="shared" si="937"/>
        <v/>
      </c>
      <c r="BG979" s="16" t="str">
        <f t="shared" si="938"/>
        <v/>
      </c>
      <c r="BH979" s="16" t="str">
        <f t="shared" si="939"/>
        <v/>
      </c>
      <c r="BI979" s="16" t="str">
        <f t="shared" si="940"/>
        <v/>
      </c>
      <c r="BJ979" s="16" t="str">
        <f t="shared" si="941"/>
        <v/>
      </c>
      <c r="BK979" s="16" t="str">
        <f t="shared" si="942"/>
        <v/>
      </c>
      <c r="BL979" s="16" t="str">
        <f t="shared" si="943"/>
        <v/>
      </c>
      <c r="BM979" s="16"/>
      <c r="BN979" s="16" t="str">
        <f t="shared" si="944"/>
        <v/>
      </c>
      <c r="BO979" s="16" t="str">
        <f t="shared" si="945"/>
        <v/>
      </c>
      <c r="BP979" s="28" t="str">
        <f t="shared" si="946"/>
        <v/>
      </c>
      <c r="BQ979" s="16" t="str">
        <f t="shared" si="947"/>
        <v/>
      </c>
      <c r="BR979" s="16" t="str">
        <f t="shared" si="948"/>
        <v/>
      </c>
      <c r="BS979" s="16" t="str">
        <f t="shared" si="949"/>
        <v/>
      </c>
      <c r="BT979" s="16" t="str">
        <f t="shared" si="950"/>
        <v/>
      </c>
      <c r="BU979" s="16" t="str">
        <f t="shared" si="951"/>
        <v/>
      </c>
      <c r="BV979" s="16" t="str">
        <f t="shared" si="952"/>
        <v/>
      </c>
      <c r="BW979" s="16" t="str">
        <f t="shared" si="953"/>
        <v/>
      </c>
      <c r="BX979" s="16" t="str">
        <f t="shared" si="954"/>
        <v/>
      </c>
      <c r="BY979" s="16" t="str">
        <f t="shared" si="955"/>
        <v/>
      </c>
      <c r="BZ979" s="16" t="str">
        <f t="shared" si="956"/>
        <v/>
      </c>
      <c r="CA979" s="16" t="str">
        <f t="shared" si="956"/>
        <v/>
      </c>
      <c r="CB979" s="16" t="str">
        <f t="shared" si="956"/>
        <v/>
      </c>
      <c r="CC979" s="16" t="str">
        <f t="shared" si="956"/>
        <v/>
      </c>
      <c r="CD979" s="16" t="str">
        <f t="shared" si="956"/>
        <v/>
      </c>
      <c r="CE979" s="16" t="str">
        <f t="shared" si="956"/>
        <v/>
      </c>
      <c r="CF979" s="16" t="str">
        <f t="shared" si="956"/>
        <v/>
      </c>
      <c r="CG979" s="16" t="str">
        <f t="shared" si="956"/>
        <v/>
      </c>
      <c r="CH979" s="66" t="str">
        <f t="shared" si="957"/>
        <v/>
      </c>
      <c r="CI979" s="42" t="str">
        <f t="shared" si="969"/>
        <v/>
      </c>
      <c r="CJ979" s="42" t="str">
        <f t="shared" si="970"/>
        <v/>
      </c>
      <c r="CK979" s="42" t="str">
        <f t="shared" si="971"/>
        <v/>
      </c>
      <c r="CL979" s="42" t="str">
        <f t="shared" si="972"/>
        <v/>
      </c>
      <c r="CM979" s="42" t="str">
        <f t="shared" si="973"/>
        <v/>
      </c>
      <c r="CN979" s="65">
        <f t="shared" si="959"/>
        <v>0</v>
      </c>
      <c r="CO979" s="73"/>
      <c r="CP979" s="41">
        <f t="shared" si="926"/>
        <v>0</v>
      </c>
      <c r="CQ979" s="39">
        <f t="shared" si="927"/>
        <v>0</v>
      </c>
      <c r="CR979" s="40">
        <f t="shared" si="928"/>
        <v>0</v>
      </c>
      <c r="CS979" s="134">
        <f t="shared" si="929"/>
        <v>0</v>
      </c>
      <c r="CT979" s="17"/>
      <c r="CU979" s="129"/>
      <c r="CV979" s="130">
        <f t="shared" si="960"/>
        <v>0</v>
      </c>
      <c r="CW979" s="134">
        <f t="shared" si="961"/>
        <v>0</v>
      </c>
      <c r="CX979" s="131">
        <f>+IF($I$7="SI",'INPUTS Y LISTAS'!$B$31,0)</f>
        <v>0</v>
      </c>
      <c r="CY979" s="132"/>
      <c r="CZ979" s="130">
        <f t="shared" si="962"/>
        <v>0</v>
      </c>
      <c r="DA979" s="134">
        <f t="shared" si="963"/>
        <v>0</v>
      </c>
      <c r="DB979" s="131">
        <f>+IF($I$7="SI",'INPUTS Y LISTAS'!$B$32,0)</f>
        <v>0</v>
      </c>
      <c r="DC979" s="132"/>
      <c r="DD979" s="130">
        <f t="shared" si="964"/>
        <v>0</v>
      </c>
      <c r="DE979" s="134">
        <f t="shared" si="965"/>
        <v>0</v>
      </c>
      <c r="DF979" s="131">
        <f>+IF($I$7="SI",'INPUTS Y LISTAS'!$B$33,0)</f>
        <v>0</v>
      </c>
      <c r="DG979" s="132"/>
      <c r="DH979" s="130">
        <f t="shared" si="966"/>
        <v>0</v>
      </c>
      <c r="DI979" s="134">
        <f t="shared" si="967"/>
        <v>0</v>
      </c>
      <c r="DJ979" s="136">
        <f t="shared" si="968"/>
        <v>0</v>
      </c>
    </row>
    <row r="980" spans="3:114" ht="15.75" hidden="1" outlineLevel="2" x14ac:dyDescent="0.2">
      <c r="C980" s="14">
        <f t="shared" si="919"/>
        <v>966</v>
      </c>
      <c r="D980" s="72"/>
      <c r="E980" s="69">
        <v>1</v>
      </c>
      <c r="F980" s="69"/>
      <c r="G980" s="70"/>
      <c r="H980" s="70"/>
      <c r="I980" s="70"/>
      <c r="J980" s="70"/>
      <c r="K980" s="70"/>
      <c r="L980" s="70"/>
      <c r="M980" s="70"/>
      <c r="N980" s="70"/>
      <c r="O980" s="70"/>
      <c r="P980" s="70"/>
      <c r="Q980" s="70"/>
      <c r="R980" s="70"/>
      <c r="S980" s="70"/>
      <c r="T980" s="70"/>
      <c r="U980" s="70"/>
      <c r="V980" s="70"/>
      <c r="W980" s="70"/>
      <c r="X980" s="70"/>
      <c r="Y980" s="71"/>
      <c r="Z980" s="87" t="s">
        <v>16</v>
      </c>
      <c r="AA980" s="15" t="str">
        <f>IF(G980="","",IF(Z980="SI",G980*(1+'INPUTS Y LISTAS'!$B$15),'Modelo Estadistico'!G980))</f>
        <v/>
      </c>
      <c r="AB980" s="15" t="str">
        <f>IF(H980="","",IF(Z980="SI",H980*(1+'INPUTS Y LISTAS'!$B$15),'Modelo Estadistico'!H980))</f>
        <v/>
      </c>
      <c r="AC980" s="15" t="str">
        <f>IF(I980="","",IF(Z980="SI",I980*(1+'INPUTS Y LISTAS'!$B$15),'Modelo Estadistico'!I980))</f>
        <v/>
      </c>
      <c r="AD980" s="15" t="str">
        <f>IF(J980="","",IF(Z980="SI",J980*(1+'INPUTS Y LISTAS'!$B$15),'Modelo Estadistico'!J980))</f>
        <v/>
      </c>
      <c r="AE980" s="15" t="str">
        <f>IF(K980="","",IF(Z980="SI",K980*(1+'INPUTS Y LISTAS'!$B$15),'Modelo Estadistico'!K980))</f>
        <v/>
      </c>
      <c r="AF980" s="15" t="str">
        <f>IF(L980="","",IF(Z980="SI",L980*(1+'INPUTS Y LISTAS'!$B$15),'Modelo Estadistico'!L980))</f>
        <v/>
      </c>
      <c r="AG980" s="15" t="str">
        <f>IF(M980="","",IF(Z980="SI",M980*(1+'INPUTS Y LISTAS'!$B$15),'Modelo Estadistico'!M980))</f>
        <v/>
      </c>
      <c r="AH980" s="15" t="str">
        <f>IF(N980="","",IF(Z980="SI",N980*(1+'INPUTS Y LISTAS'!$B$15),'Modelo Estadistico'!N980))</f>
        <v/>
      </c>
      <c r="AI980" s="15" t="str">
        <f>IF(O980="","",IF(Z980="SI",O980*(1+'INPUTS Y LISTAS'!$B$15),'Modelo Estadistico'!O980))</f>
        <v/>
      </c>
      <c r="AJ980" s="15" t="str">
        <f>IF(P980="","",IF(Z980="SI",P980*(1+'INPUTS Y LISTAS'!$B$15),'Modelo Estadistico'!P980))</f>
        <v/>
      </c>
      <c r="AK980" s="15" t="str">
        <f>IF(Q980="","",IF(Z980="SI",Q980*(1+'INPUTS Y LISTAS'!$B$15),'Modelo Estadistico'!Q980))</f>
        <v/>
      </c>
      <c r="AL980" s="15" t="str">
        <f>IF(R980="","",IF(Z980="SI",R980*(1+'INPUTS Y LISTAS'!$B$15),'Modelo Estadistico'!R980))</f>
        <v/>
      </c>
      <c r="AM980" s="15" t="str">
        <f>IF(S980="","",IF(Z980="SI",S980*(1+'INPUTS Y LISTAS'!$B$15),'Modelo Estadistico'!S980))</f>
        <v/>
      </c>
      <c r="AN980" s="15" t="str">
        <f>IF(T980="","",IF(Z980="SI",T980*(1+'INPUTS Y LISTAS'!$B$15),'Modelo Estadistico'!T980))</f>
        <v/>
      </c>
      <c r="AO980" s="15" t="str">
        <f>IF(U980="","",IF(Z980="SI",U980*(1+'INPUTS Y LISTAS'!$B$15),'Modelo Estadistico'!U980))</f>
        <v/>
      </c>
      <c r="AP980" s="15" t="str">
        <f>IF(V980="","",IF(Z980="SI",V980*(1+'INPUTS Y LISTAS'!$B$15),'Modelo Estadistico'!V980))</f>
        <v/>
      </c>
      <c r="AQ980" s="15" t="str">
        <f>IF(W980="","",IF(Z980="SI",W980*(1+'INPUTS Y LISTAS'!$B$15),'Modelo Estadistico'!W980))</f>
        <v/>
      </c>
      <c r="AR980" s="15" t="str">
        <f>IF(X980="","",IF(Z980="SI",X980*(1+'INPUTS Y LISTAS'!$B$15),'Modelo Estadistico'!X980))</f>
        <v/>
      </c>
      <c r="AS980" s="71"/>
      <c r="AT980" s="29" t="str">
        <f t="shared" si="922"/>
        <v/>
      </c>
      <c r="AU980" s="15" t="str">
        <f t="shared" si="923"/>
        <v/>
      </c>
      <c r="AV980" s="15" t="str">
        <f t="shared" si="924"/>
        <v/>
      </c>
      <c r="AW980" s="30" t="str">
        <f t="shared" si="925"/>
        <v/>
      </c>
      <c r="AX980" s="28" t="str">
        <f t="shared" si="958"/>
        <v/>
      </c>
      <c r="AY980" s="16" t="str">
        <f t="shared" si="930"/>
        <v/>
      </c>
      <c r="AZ980" s="16" t="str">
        <f t="shared" si="931"/>
        <v/>
      </c>
      <c r="BA980" s="16" t="str">
        <f t="shared" si="932"/>
        <v/>
      </c>
      <c r="BB980" s="16" t="str">
        <f t="shared" si="933"/>
        <v/>
      </c>
      <c r="BC980" s="16" t="str">
        <f t="shared" si="934"/>
        <v/>
      </c>
      <c r="BD980" s="16" t="str">
        <f t="shared" si="935"/>
        <v/>
      </c>
      <c r="BE980" s="16" t="str">
        <f t="shared" si="936"/>
        <v/>
      </c>
      <c r="BF980" s="16" t="str">
        <f t="shared" si="937"/>
        <v/>
      </c>
      <c r="BG980" s="16" t="str">
        <f t="shared" si="938"/>
        <v/>
      </c>
      <c r="BH980" s="16" t="str">
        <f t="shared" si="939"/>
        <v/>
      </c>
      <c r="BI980" s="16" t="str">
        <f t="shared" si="940"/>
        <v/>
      </c>
      <c r="BJ980" s="16" t="str">
        <f t="shared" si="941"/>
        <v/>
      </c>
      <c r="BK980" s="16" t="str">
        <f t="shared" si="942"/>
        <v/>
      </c>
      <c r="BL980" s="16" t="str">
        <f t="shared" si="943"/>
        <v/>
      </c>
      <c r="BM980" s="16"/>
      <c r="BN980" s="16" t="str">
        <f t="shared" si="944"/>
        <v/>
      </c>
      <c r="BO980" s="16" t="str">
        <f t="shared" si="945"/>
        <v/>
      </c>
      <c r="BP980" s="28" t="str">
        <f t="shared" si="946"/>
        <v/>
      </c>
      <c r="BQ980" s="16" t="str">
        <f t="shared" si="947"/>
        <v/>
      </c>
      <c r="BR980" s="16" t="str">
        <f t="shared" si="948"/>
        <v/>
      </c>
      <c r="BS980" s="16" t="str">
        <f t="shared" si="949"/>
        <v/>
      </c>
      <c r="BT980" s="16" t="str">
        <f t="shared" si="950"/>
        <v/>
      </c>
      <c r="BU980" s="16" t="str">
        <f t="shared" si="951"/>
        <v/>
      </c>
      <c r="BV980" s="16" t="str">
        <f t="shared" si="952"/>
        <v/>
      </c>
      <c r="BW980" s="16" t="str">
        <f t="shared" si="953"/>
        <v/>
      </c>
      <c r="BX980" s="16" t="str">
        <f t="shared" si="954"/>
        <v/>
      </c>
      <c r="BY980" s="16" t="str">
        <f t="shared" si="955"/>
        <v/>
      </c>
      <c r="BZ980" s="16" t="str">
        <f t="shared" si="956"/>
        <v/>
      </c>
      <c r="CA980" s="16" t="str">
        <f t="shared" si="956"/>
        <v/>
      </c>
      <c r="CB980" s="16" t="str">
        <f t="shared" si="956"/>
        <v/>
      </c>
      <c r="CC980" s="16" t="str">
        <f t="shared" si="956"/>
        <v/>
      </c>
      <c r="CD980" s="16" t="str">
        <f t="shared" si="956"/>
        <v/>
      </c>
      <c r="CE980" s="16" t="str">
        <f t="shared" si="956"/>
        <v/>
      </c>
      <c r="CF980" s="16" t="str">
        <f t="shared" si="956"/>
        <v/>
      </c>
      <c r="CG980" s="16" t="str">
        <f t="shared" si="956"/>
        <v/>
      </c>
      <c r="CH980" s="66" t="str">
        <f t="shared" si="957"/>
        <v/>
      </c>
      <c r="CI980" s="42" t="str">
        <f t="shared" si="969"/>
        <v/>
      </c>
      <c r="CJ980" s="42" t="str">
        <f t="shared" si="970"/>
        <v/>
      </c>
      <c r="CK980" s="42" t="str">
        <f t="shared" si="971"/>
        <v/>
      </c>
      <c r="CL980" s="42" t="str">
        <f t="shared" si="972"/>
        <v/>
      </c>
      <c r="CM980" s="42" t="str">
        <f t="shared" si="973"/>
        <v/>
      </c>
      <c r="CN980" s="65">
        <f t="shared" si="959"/>
        <v>0</v>
      </c>
      <c r="CO980" s="73"/>
      <c r="CP980" s="41">
        <f t="shared" si="926"/>
        <v>0</v>
      </c>
      <c r="CQ980" s="39">
        <f t="shared" si="927"/>
        <v>0</v>
      </c>
      <c r="CR980" s="40">
        <f t="shared" si="928"/>
        <v>0</v>
      </c>
      <c r="CS980" s="134">
        <f t="shared" si="929"/>
        <v>0</v>
      </c>
      <c r="CT980" s="17"/>
      <c r="CU980" s="129"/>
      <c r="CV980" s="130">
        <f t="shared" si="960"/>
        <v>0</v>
      </c>
      <c r="CW980" s="134">
        <f t="shared" si="961"/>
        <v>0</v>
      </c>
      <c r="CX980" s="131">
        <f>+IF($I$7="SI",'INPUTS Y LISTAS'!$B$31,0)</f>
        <v>0</v>
      </c>
      <c r="CY980" s="132"/>
      <c r="CZ980" s="130">
        <f t="shared" si="962"/>
        <v>0</v>
      </c>
      <c r="DA980" s="134">
        <f t="shared" si="963"/>
        <v>0</v>
      </c>
      <c r="DB980" s="131">
        <f>+IF($I$7="SI",'INPUTS Y LISTAS'!$B$32,0)</f>
        <v>0</v>
      </c>
      <c r="DC980" s="132"/>
      <c r="DD980" s="130">
        <f t="shared" si="964"/>
        <v>0</v>
      </c>
      <c r="DE980" s="134">
        <f t="shared" si="965"/>
        <v>0</v>
      </c>
      <c r="DF980" s="131">
        <f>+IF($I$7="SI",'INPUTS Y LISTAS'!$B$33,0)</f>
        <v>0</v>
      </c>
      <c r="DG980" s="132"/>
      <c r="DH980" s="130">
        <f t="shared" si="966"/>
        <v>0</v>
      </c>
      <c r="DI980" s="134">
        <f t="shared" si="967"/>
        <v>0</v>
      </c>
      <c r="DJ980" s="136">
        <f t="shared" si="968"/>
        <v>0</v>
      </c>
    </row>
    <row r="981" spans="3:114" ht="15.75" hidden="1" outlineLevel="2" x14ac:dyDescent="0.2">
      <c r="C981" s="14">
        <f t="shared" si="919"/>
        <v>967</v>
      </c>
      <c r="D981" s="72"/>
      <c r="E981" s="69">
        <v>1</v>
      </c>
      <c r="F981" s="69"/>
      <c r="G981" s="70"/>
      <c r="H981" s="70"/>
      <c r="I981" s="70"/>
      <c r="J981" s="70"/>
      <c r="K981" s="70"/>
      <c r="L981" s="70"/>
      <c r="M981" s="70"/>
      <c r="N981" s="70"/>
      <c r="O981" s="70"/>
      <c r="P981" s="70"/>
      <c r="Q981" s="70"/>
      <c r="R981" s="70"/>
      <c r="S981" s="70"/>
      <c r="T981" s="70"/>
      <c r="U981" s="70"/>
      <c r="V981" s="70"/>
      <c r="W981" s="70"/>
      <c r="X981" s="70"/>
      <c r="Y981" s="71"/>
      <c r="Z981" s="87" t="s">
        <v>16</v>
      </c>
      <c r="AA981" s="15" t="str">
        <f>IF(G981="","",IF(Z981="SI",G981*(1+'INPUTS Y LISTAS'!$B$15),'Modelo Estadistico'!G981))</f>
        <v/>
      </c>
      <c r="AB981" s="15" t="str">
        <f>IF(H981="","",IF(Z981="SI",H981*(1+'INPUTS Y LISTAS'!$B$15),'Modelo Estadistico'!H981))</f>
        <v/>
      </c>
      <c r="AC981" s="15" t="str">
        <f>IF(I981="","",IF(Z981="SI",I981*(1+'INPUTS Y LISTAS'!$B$15),'Modelo Estadistico'!I981))</f>
        <v/>
      </c>
      <c r="AD981" s="15" t="str">
        <f>IF(J981="","",IF(Z981="SI",J981*(1+'INPUTS Y LISTAS'!$B$15),'Modelo Estadistico'!J981))</f>
        <v/>
      </c>
      <c r="AE981" s="15" t="str">
        <f>IF(K981="","",IF(Z981="SI",K981*(1+'INPUTS Y LISTAS'!$B$15),'Modelo Estadistico'!K981))</f>
        <v/>
      </c>
      <c r="AF981" s="15" t="str">
        <f>IF(L981="","",IF(Z981="SI",L981*(1+'INPUTS Y LISTAS'!$B$15),'Modelo Estadistico'!L981))</f>
        <v/>
      </c>
      <c r="AG981" s="15" t="str">
        <f>IF(M981="","",IF(Z981="SI",M981*(1+'INPUTS Y LISTAS'!$B$15),'Modelo Estadistico'!M981))</f>
        <v/>
      </c>
      <c r="AH981" s="15" t="str">
        <f>IF(N981="","",IF(Z981="SI",N981*(1+'INPUTS Y LISTAS'!$B$15),'Modelo Estadistico'!N981))</f>
        <v/>
      </c>
      <c r="AI981" s="15" t="str">
        <f>IF(O981="","",IF(Z981="SI",O981*(1+'INPUTS Y LISTAS'!$B$15),'Modelo Estadistico'!O981))</f>
        <v/>
      </c>
      <c r="AJ981" s="15" t="str">
        <f>IF(P981="","",IF(Z981="SI",P981*(1+'INPUTS Y LISTAS'!$B$15),'Modelo Estadistico'!P981))</f>
        <v/>
      </c>
      <c r="AK981" s="15" t="str">
        <f>IF(Q981="","",IF(Z981="SI",Q981*(1+'INPUTS Y LISTAS'!$B$15),'Modelo Estadistico'!Q981))</f>
        <v/>
      </c>
      <c r="AL981" s="15" t="str">
        <f>IF(R981="","",IF(Z981="SI",R981*(1+'INPUTS Y LISTAS'!$B$15),'Modelo Estadistico'!R981))</f>
        <v/>
      </c>
      <c r="AM981" s="15" t="str">
        <f>IF(S981="","",IF(Z981="SI",S981*(1+'INPUTS Y LISTAS'!$B$15),'Modelo Estadistico'!S981))</f>
        <v/>
      </c>
      <c r="AN981" s="15" t="str">
        <f>IF(T981="","",IF(Z981="SI",T981*(1+'INPUTS Y LISTAS'!$B$15),'Modelo Estadistico'!T981))</f>
        <v/>
      </c>
      <c r="AO981" s="15" t="str">
        <f>IF(U981="","",IF(Z981="SI",U981*(1+'INPUTS Y LISTAS'!$B$15),'Modelo Estadistico'!U981))</f>
        <v/>
      </c>
      <c r="AP981" s="15" t="str">
        <f>IF(V981="","",IF(Z981="SI",V981*(1+'INPUTS Y LISTAS'!$B$15),'Modelo Estadistico'!V981))</f>
        <v/>
      </c>
      <c r="AQ981" s="15" t="str">
        <f>IF(W981="","",IF(Z981="SI",W981*(1+'INPUTS Y LISTAS'!$B$15),'Modelo Estadistico'!W981))</f>
        <v/>
      </c>
      <c r="AR981" s="15" t="str">
        <f>IF(X981="","",IF(Z981="SI",X981*(1+'INPUTS Y LISTAS'!$B$15),'Modelo Estadistico'!X981))</f>
        <v/>
      </c>
      <c r="AS981" s="71"/>
      <c r="AT981" s="29" t="str">
        <f t="shared" si="922"/>
        <v/>
      </c>
      <c r="AU981" s="15" t="str">
        <f t="shared" si="923"/>
        <v/>
      </c>
      <c r="AV981" s="15" t="str">
        <f t="shared" si="924"/>
        <v/>
      </c>
      <c r="AW981" s="30" t="str">
        <f t="shared" si="925"/>
        <v/>
      </c>
      <c r="AX981" s="28" t="str">
        <f t="shared" si="958"/>
        <v/>
      </c>
      <c r="AY981" s="16" t="str">
        <f t="shared" si="930"/>
        <v/>
      </c>
      <c r="AZ981" s="16" t="str">
        <f t="shared" si="931"/>
        <v/>
      </c>
      <c r="BA981" s="16" t="str">
        <f t="shared" si="932"/>
        <v/>
      </c>
      <c r="BB981" s="16" t="str">
        <f t="shared" si="933"/>
        <v/>
      </c>
      <c r="BC981" s="16" t="str">
        <f t="shared" si="934"/>
        <v/>
      </c>
      <c r="BD981" s="16" t="str">
        <f t="shared" si="935"/>
        <v/>
      </c>
      <c r="BE981" s="16" t="str">
        <f t="shared" si="936"/>
        <v/>
      </c>
      <c r="BF981" s="16" t="str">
        <f t="shared" si="937"/>
        <v/>
      </c>
      <c r="BG981" s="16" t="str">
        <f t="shared" si="938"/>
        <v/>
      </c>
      <c r="BH981" s="16" t="str">
        <f t="shared" si="939"/>
        <v/>
      </c>
      <c r="BI981" s="16" t="str">
        <f t="shared" si="940"/>
        <v/>
      </c>
      <c r="BJ981" s="16" t="str">
        <f t="shared" si="941"/>
        <v/>
      </c>
      <c r="BK981" s="16" t="str">
        <f t="shared" si="942"/>
        <v/>
      </c>
      <c r="BL981" s="16" t="str">
        <f t="shared" si="943"/>
        <v/>
      </c>
      <c r="BM981" s="16"/>
      <c r="BN981" s="16" t="str">
        <f t="shared" si="944"/>
        <v/>
      </c>
      <c r="BO981" s="16" t="str">
        <f t="shared" si="945"/>
        <v/>
      </c>
      <c r="BP981" s="28" t="str">
        <f t="shared" si="946"/>
        <v/>
      </c>
      <c r="BQ981" s="16" t="str">
        <f t="shared" si="947"/>
        <v/>
      </c>
      <c r="BR981" s="16" t="str">
        <f t="shared" si="948"/>
        <v/>
      </c>
      <c r="BS981" s="16" t="str">
        <f t="shared" si="949"/>
        <v/>
      </c>
      <c r="BT981" s="16" t="str">
        <f t="shared" si="950"/>
        <v/>
      </c>
      <c r="BU981" s="16" t="str">
        <f t="shared" si="951"/>
        <v/>
      </c>
      <c r="BV981" s="16" t="str">
        <f t="shared" si="952"/>
        <v/>
      </c>
      <c r="BW981" s="16" t="str">
        <f t="shared" si="953"/>
        <v/>
      </c>
      <c r="BX981" s="16" t="str">
        <f t="shared" si="954"/>
        <v/>
      </c>
      <c r="BY981" s="16" t="str">
        <f t="shared" si="955"/>
        <v/>
      </c>
      <c r="BZ981" s="16" t="str">
        <f t="shared" si="956"/>
        <v/>
      </c>
      <c r="CA981" s="16" t="str">
        <f t="shared" si="956"/>
        <v/>
      </c>
      <c r="CB981" s="16" t="str">
        <f t="shared" si="956"/>
        <v/>
      </c>
      <c r="CC981" s="16" t="str">
        <f t="shared" si="956"/>
        <v/>
      </c>
      <c r="CD981" s="16" t="str">
        <f t="shared" si="956"/>
        <v/>
      </c>
      <c r="CE981" s="16" t="str">
        <f t="shared" si="956"/>
        <v/>
      </c>
      <c r="CF981" s="16" t="str">
        <f t="shared" si="956"/>
        <v/>
      </c>
      <c r="CG981" s="16" t="str">
        <f t="shared" si="956"/>
        <v/>
      </c>
      <c r="CH981" s="66" t="str">
        <f t="shared" si="957"/>
        <v/>
      </c>
      <c r="CI981" s="42" t="str">
        <f t="shared" si="969"/>
        <v/>
      </c>
      <c r="CJ981" s="42" t="str">
        <f t="shared" si="970"/>
        <v/>
      </c>
      <c r="CK981" s="42" t="str">
        <f t="shared" si="971"/>
        <v/>
      </c>
      <c r="CL981" s="42" t="str">
        <f t="shared" si="972"/>
        <v/>
      </c>
      <c r="CM981" s="42" t="str">
        <f t="shared" si="973"/>
        <v/>
      </c>
      <c r="CN981" s="65">
        <f t="shared" si="959"/>
        <v>0</v>
      </c>
      <c r="CO981" s="73"/>
      <c r="CP981" s="41">
        <f t="shared" si="926"/>
        <v>0</v>
      </c>
      <c r="CQ981" s="39">
        <f t="shared" si="927"/>
        <v>0</v>
      </c>
      <c r="CR981" s="40">
        <f t="shared" si="928"/>
        <v>0</v>
      </c>
      <c r="CS981" s="134">
        <f t="shared" si="929"/>
        <v>0</v>
      </c>
      <c r="CT981" s="17"/>
      <c r="CU981" s="129"/>
      <c r="CV981" s="130">
        <f t="shared" si="960"/>
        <v>0</v>
      </c>
      <c r="CW981" s="134">
        <f t="shared" si="961"/>
        <v>0</v>
      </c>
      <c r="CX981" s="131">
        <f>+IF($I$7="SI",'INPUTS Y LISTAS'!$B$31,0)</f>
        <v>0</v>
      </c>
      <c r="CY981" s="132"/>
      <c r="CZ981" s="130">
        <f t="shared" si="962"/>
        <v>0</v>
      </c>
      <c r="DA981" s="134">
        <f t="shared" si="963"/>
        <v>0</v>
      </c>
      <c r="DB981" s="131">
        <f>+IF($I$7="SI",'INPUTS Y LISTAS'!$B$32,0)</f>
        <v>0</v>
      </c>
      <c r="DC981" s="132"/>
      <c r="DD981" s="130">
        <f t="shared" si="964"/>
        <v>0</v>
      </c>
      <c r="DE981" s="134">
        <f t="shared" si="965"/>
        <v>0</v>
      </c>
      <c r="DF981" s="131">
        <f>+IF($I$7="SI",'INPUTS Y LISTAS'!$B$33,0)</f>
        <v>0</v>
      </c>
      <c r="DG981" s="132"/>
      <c r="DH981" s="130">
        <f t="shared" si="966"/>
        <v>0</v>
      </c>
      <c r="DI981" s="134">
        <f t="shared" si="967"/>
        <v>0</v>
      </c>
      <c r="DJ981" s="136">
        <f t="shared" si="968"/>
        <v>0</v>
      </c>
    </row>
    <row r="982" spans="3:114" ht="15.75" hidden="1" outlineLevel="2" x14ac:dyDescent="0.2">
      <c r="C982" s="14">
        <f t="shared" si="919"/>
        <v>968</v>
      </c>
      <c r="D982" s="72"/>
      <c r="E982" s="69">
        <v>1</v>
      </c>
      <c r="F982" s="69"/>
      <c r="G982" s="70"/>
      <c r="H982" s="70"/>
      <c r="I982" s="70"/>
      <c r="J982" s="70"/>
      <c r="K982" s="70"/>
      <c r="L982" s="70"/>
      <c r="M982" s="70"/>
      <c r="N982" s="70"/>
      <c r="O982" s="70"/>
      <c r="P982" s="70"/>
      <c r="Q982" s="70"/>
      <c r="R982" s="70"/>
      <c r="S982" s="70"/>
      <c r="T982" s="70"/>
      <c r="U982" s="70"/>
      <c r="V982" s="70"/>
      <c r="W982" s="70"/>
      <c r="X982" s="70"/>
      <c r="Y982" s="71"/>
      <c r="Z982" s="87" t="s">
        <v>16</v>
      </c>
      <c r="AA982" s="15" t="str">
        <f>IF(G982="","",IF(Z982="SI",G982*(1+'INPUTS Y LISTAS'!$B$15),'Modelo Estadistico'!G982))</f>
        <v/>
      </c>
      <c r="AB982" s="15" t="str">
        <f>IF(H982="","",IF(Z982="SI",H982*(1+'INPUTS Y LISTAS'!$B$15),'Modelo Estadistico'!H982))</f>
        <v/>
      </c>
      <c r="AC982" s="15" t="str">
        <f>IF(I982="","",IF(Z982="SI",I982*(1+'INPUTS Y LISTAS'!$B$15),'Modelo Estadistico'!I982))</f>
        <v/>
      </c>
      <c r="AD982" s="15" t="str">
        <f>IF(J982="","",IF(Z982="SI",J982*(1+'INPUTS Y LISTAS'!$B$15),'Modelo Estadistico'!J982))</f>
        <v/>
      </c>
      <c r="AE982" s="15" t="str">
        <f>IF(K982="","",IF(Z982="SI",K982*(1+'INPUTS Y LISTAS'!$B$15),'Modelo Estadistico'!K982))</f>
        <v/>
      </c>
      <c r="AF982" s="15" t="str">
        <f>IF(L982="","",IF(Z982="SI",L982*(1+'INPUTS Y LISTAS'!$B$15),'Modelo Estadistico'!L982))</f>
        <v/>
      </c>
      <c r="AG982" s="15" t="str">
        <f>IF(M982="","",IF(Z982="SI",M982*(1+'INPUTS Y LISTAS'!$B$15),'Modelo Estadistico'!M982))</f>
        <v/>
      </c>
      <c r="AH982" s="15" t="str">
        <f>IF(N982="","",IF(Z982="SI",N982*(1+'INPUTS Y LISTAS'!$B$15),'Modelo Estadistico'!N982))</f>
        <v/>
      </c>
      <c r="AI982" s="15" t="str">
        <f>IF(O982="","",IF(Z982="SI",O982*(1+'INPUTS Y LISTAS'!$B$15),'Modelo Estadistico'!O982))</f>
        <v/>
      </c>
      <c r="AJ982" s="15" t="str">
        <f>IF(P982="","",IF(Z982="SI",P982*(1+'INPUTS Y LISTAS'!$B$15),'Modelo Estadistico'!P982))</f>
        <v/>
      </c>
      <c r="AK982" s="15" t="str">
        <f>IF(Q982="","",IF(Z982="SI",Q982*(1+'INPUTS Y LISTAS'!$B$15),'Modelo Estadistico'!Q982))</f>
        <v/>
      </c>
      <c r="AL982" s="15" t="str">
        <f>IF(R982="","",IF(Z982="SI",R982*(1+'INPUTS Y LISTAS'!$B$15),'Modelo Estadistico'!R982))</f>
        <v/>
      </c>
      <c r="AM982" s="15" t="str">
        <f>IF(S982="","",IF(Z982="SI",S982*(1+'INPUTS Y LISTAS'!$B$15),'Modelo Estadistico'!S982))</f>
        <v/>
      </c>
      <c r="AN982" s="15" t="str">
        <f>IF(T982="","",IF(Z982="SI",T982*(1+'INPUTS Y LISTAS'!$B$15),'Modelo Estadistico'!T982))</f>
        <v/>
      </c>
      <c r="AO982" s="15" t="str">
        <f>IF(U982="","",IF(Z982="SI",U982*(1+'INPUTS Y LISTAS'!$B$15),'Modelo Estadistico'!U982))</f>
        <v/>
      </c>
      <c r="AP982" s="15" t="str">
        <f>IF(V982="","",IF(Z982="SI",V982*(1+'INPUTS Y LISTAS'!$B$15),'Modelo Estadistico'!V982))</f>
        <v/>
      </c>
      <c r="AQ982" s="15" t="str">
        <f>IF(W982="","",IF(Z982="SI",W982*(1+'INPUTS Y LISTAS'!$B$15),'Modelo Estadistico'!W982))</f>
        <v/>
      </c>
      <c r="AR982" s="15" t="str">
        <f>IF(X982="","",IF(Z982="SI",X982*(1+'INPUTS Y LISTAS'!$B$15),'Modelo Estadistico'!X982))</f>
        <v/>
      </c>
      <c r="AS982" s="71"/>
      <c r="AT982" s="29" t="str">
        <f t="shared" si="922"/>
        <v/>
      </c>
      <c r="AU982" s="15" t="str">
        <f t="shared" si="923"/>
        <v/>
      </c>
      <c r="AV982" s="15" t="str">
        <f t="shared" si="924"/>
        <v/>
      </c>
      <c r="AW982" s="30" t="str">
        <f t="shared" si="925"/>
        <v/>
      </c>
      <c r="AX982" s="28" t="str">
        <f t="shared" si="958"/>
        <v/>
      </c>
      <c r="AY982" s="16" t="str">
        <f t="shared" si="930"/>
        <v/>
      </c>
      <c r="AZ982" s="16" t="str">
        <f t="shared" si="931"/>
        <v/>
      </c>
      <c r="BA982" s="16" t="str">
        <f t="shared" si="932"/>
        <v/>
      </c>
      <c r="BB982" s="16" t="str">
        <f t="shared" si="933"/>
        <v/>
      </c>
      <c r="BC982" s="16" t="str">
        <f t="shared" si="934"/>
        <v/>
      </c>
      <c r="BD982" s="16" t="str">
        <f t="shared" si="935"/>
        <v/>
      </c>
      <c r="BE982" s="16" t="str">
        <f t="shared" si="936"/>
        <v/>
      </c>
      <c r="BF982" s="16" t="str">
        <f t="shared" si="937"/>
        <v/>
      </c>
      <c r="BG982" s="16" t="str">
        <f t="shared" si="938"/>
        <v/>
      </c>
      <c r="BH982" s="16" t="str">
        <f t="shared" si="939"/>
        <v/>
      </c>
      <c r="BI982" s="16" t="str">
        <f t="shared" si="940"/>
        <v/>
      </c>
      <c r="BJ982" s="16" t="str">
        <f t="shared" si="941"/>
        <v/>
      </c>
      <c r="BK982" s="16" t="str">
        <f t="shared" si="942"/>
        <v/>
      </c>
      <c r="BL982" s="16" t="str">
        <f t="shared" si="943"/>
        <v/>
      </c>
      <c r="BM982" s="16"/>
      <c r="BN982" s="16" t="str">
        <f t="shared" si="944"/>
        <v/>
      </c>
      <c r="BO982" s="16" t="str">
        <f t="shared" si="945"/>
        <v/>
      </c>
      <c r="BP982" s="28" t="str">
        <f t="shared" si="946"/>
        <v/>
      </c>
      <c r="BQ982" s="16" t="str">
        <f t="shared" si="947"/>
        <v/>
      </c>
      <c r="BR982" s="16" t="str">
        <f t="shared" si="948"/>
        <v/>
      </c>
      <c r="BS982" s="16" t="str">
        <f t="shared" si="949"/>
        <v/>
      </c>
      <c r="BT982" s="16" t="str">
        <f t="shared" si="950"/>
        <v/>
      </c>
      <c r="BU982" s="16" t="str">
        <f t="shared" si="951"/>
        <v/>
      </c>
      <c r="BV982" s="16" t="str">
        <f t="shared" si="952"/>
        <v/>
      </c>
      <c r="BW982" s="16" t="str">
        <f t="shared" si="953"/>
        <v/>
      </c>
      <c r="BX982" s="16" t="str">
        <f t="shared" si="954"/>
        <v/>
      </c>
      <c r="BY982" s="16" t="str">
        <f t="shared" si="955"/>
        <v/>
      </c>
      <c r="BZ982" s="16" t="str">
        <f t="shared" si="956"/>
        <v/>
      </c>
      <c r="CA982" s="16" t="str">
        <f t="shared" si="956"/>
        <v/>
      </c>
      <c r="CB982" s="16" t="str">
        <f t="shared" si="956"/>
        <v/>
      </c>
      <c r="CC982" s="16" t="str">
        <f t="shared" si="956"/>
        <v/>
      </c>
      <c r="CD982" s="16" t="str">
        <f t="shared" si="956"/>
        <v/>
      </c>
      <c r="CE982" s="16" t="str">
        <f t="shared" si="956"/>
        <v/>
      </c>
      <c r="CF982" s="16" t="str">
        <f t="shared" si="956"/>
        <v/>
      </c>
      <c r="CG982" s="16" t="str">
        <f t="shared" si="956"/>
        <v/>
      </c>
      <c r="CH982" s="66" t="str">
        <f t="shared" si="957"/>
        <v/>
      </c>
      <c r="CI982" s="42" t="str">
        <f t="shared" si="969"/>
        <v/>
      </c>
      <c r="CJ982" s="42" t="str">
        <f t="shared" si="970"/>
        <v/>
      </c>
      <c r="CK982" s="42" t="str">
        <f t="shared" si="971"/>
        <v/>
      </c>
      <c r="CL982" s="42" t="str">
        <f t="shared" si="972"/>
        <v/>
      </c>
      <c r="CM982" s="42" t="str">
        <f t="shared" si="973"/>
        <v/>
      </c>
      <c r="CN982" s="65">
        <f t="shared" si="959"/>
        <v>0</v>
      </c>
      <c r="CO982" s="73"/>
      <c r="CP982" s="41">
        <f t="shared" si="926"/>
        <v>0</v>
      </c>
      <c r="CQ982" s="39">
        <f t="shared" si="927"/>
        <v>0</v>
      </c>
      <c r="CR982" s="40">
        <f t="shared" si="928"/>
        <v>0</v>
      </c>
      <c r="CS982" s="134">
        <f t="shared" si="929"/>
        <v>0</v>
      </c>
      <c r="CT982" s="17"/>
      <c r="CU982" s="129"/>
      <c r="CV982" s="130">
        <f t="shared" si="960"/>
        <v>0</v>
      </c>
      <c r="CW982" s="134">
        <f t="shared" si="961"/>
        <v>0</v>
      </c>
      <c r="CX982" s="131">
        <f>+IF($I$7="SI",'INPUTS Y LISTAS'!$B$31,0)</f>
        <v>0</v>
      </c>
      <c r="CY982" s="132"/>
      <c r="CZ982" s="130">
        <f t="shared" si="962"/>
        <v>0</v>
      </c>
      <c r="DA982" s="134">
        <f t="shared" si="963"/>
        <v>0</v>
      </c>
      <c r="DB982" s="131">
        <f>+IF($I$7="SI",'INPUTS Y LISTAS'!$B$32,0)</f>
        <v>0</v>
      </c>
      <c r="DC982" s="132"/>
      <c r="DD982" s="130">
        <f t="shared" si="964"/>
        <v>0</v>
      </c>
      <c r="DE982" s="134">
        <f t="shared" si="965"/>
        <v>0</v>
      </c>
      <c r="DF982" s="131">
        <f>+IF($I$7="SI",'INPUTS Y LISTAS'!$B$33,0)</f>
        <v>0</v>
      </c>
      <c r="DG982" s="132"/>
      <c r="DH982" s="130">
        <f t="shared" si="966"/>
        <v>0</v>
      </c>
      <c r="DI982" s="134">
        <f t="shared" si="967"/>
        <v>0</v>
      </c>
      <c r="DJ982" s="136">
        <f t="shared" si="968"/>
        <v>0</v>
      </c>
    </row>
    <row r="983" spans="3:114" ht="15.75" hidden="1" outlineLevel="2" x14ac:dyDescent="0.2">
      <c r="C983" s="14">
        <f t="shared" si="919"/>
        <v>969</v>
      </c>
      <c r="D983" s="72"/>
      <c r="E983" s="69">
        <v>1</v>
      </c>
      <c r="F983" s="69"/>
      <c r="G983" s="70"/>
      <c r="H983" s="70"/>
      <c r="I983" s="70"/>
      <c r="J983" s="70"/>
      <c r="K983" s="70"/>
      <c r="L983" s="70"/>
      <c r="M983" s="70"/>
      <c r="N983" s="70"/>
      <c r="O983" s="70"/>
      <c r="P983" s="70"/>
      <c r="Q983" s="70"/>
      <c r="R983" s="70"/>
      <c r="S983" s="70"/>
      <c r="T983" s="70"/>
      <c r="U983" s="70"/>
      <c r="V983" s="70"/>
      <c r="W983" s="70"/>
      <c r="X983" s="70"/>
      <c r="Y983" s="71"/>
      <c r="Z983" s="87" t="s">
        <v>16</v>
      </c>
      <c r="AA983" s="15" t="str">
        <f>IF(G983="","",IF(Z983="SI",G983*(1+'INPUTS Y LISTAS'!$B$15),'Modelo Estadistico'!G983))</f>
        <v/>
      </c>
      <c r="AB983" s="15" t="str">
        <f>IF(H983="","",IF(Z983="SI",H983*(1+'INPUTS Y LISTAS'!$B$15),'Modelo Estadistico'!H983))</f>
        <v/>
      </c>
      <c r="AC983" s="15" t="str">
        <f>IF(I983="","",IF(Z983="SI",I983*(1+'INPUTS Y LISTAS'!$B$15),'Modelo Estadistico'!I983))</f>
        <v/>
      </c>
      <c r="AD983" s="15" t="str">
        <f>IF(J983="","",IF(Z983="SI",J983*(1+'INPUTS Y LISTAS'!$B$15),'Modelo Estadistico'!J983))</f>
        <v/>
      </c>
      <c r="AE983" s="15" t="str">
        <f>IF(K983="","",IF(Z983="SI",K983*(1+'INPUTS Y LISTAS'!$B$15),'Modelo Estadistico'!K983))</f>
        <v/>
      </c>
      <c r="AF983" s="15" t="str">
        <f>IF(L983="","",IF(Z983="SI",L983*(1+'INPUTS Y LISTAS'!$B$15),'Modelo Estadistico'!L983))</f>
        <v/>
      </c>
      <c r="AG983" s="15" t="str">
        <f>IF(M983="","",IF(Z983="SI",M983*(1+'INPUTS Y LISTAS'!$B$15),'Modelo Estadistico'!M983))</f>
        <v/>
      </c>
      <c r="AH983" s="15" t="str">
        <f>IF(N983="","",IF(Z983="SI",N983*(1+'INPUTS Y LISTAS'!$B$15),'Modelo Estadistico'!N983))</f>
        <v/>
      </c>
      <c r="AI983" s="15" t="str">
        <f>IF(O983="","",IF(Z983="SI",O983*(1+'INPUTS Y LISTAS'!$B$15),'Modelo Estadistico'!O983))</f>
        <v/>
      </c>
      <c r="AJ983" s="15" t="str">
        <f>IF(P983="","",IF(Z983="SI",P983*(1+'INPUTS Y LISTAS'!$B$15),'Modelo Estadistico'!P983))</f>
        <v/>
      </c>
      <c r="AK983" s="15" t="str">
        <f>IF(Q983="","",IF(Z983="SI",Q983*(1+'INPUTS Y LISTAS'!$B$15),'Modelo Estadistico'!Q983))</f>
        <v/>
      </c>
      <c r="AL983" s="15" t="str">
        <f>IF(R983="","",IF(Z983="SI",R983*(1+'INPUTS Y LISTAS'!$B$15),'Modelo Estadistico'!R983))</f>
        <v/>
      </c>
      <c r="AM983" s="15" t="str">
        <f>IF(S983="","",IF(Z983="SI",S983*(1+'INPUTS Y LISTAS'!$B$15),'Modelo Estadistico'!S983))</f>
        <v/>
      </c>
      <c r="AN983" s="15" t="str">
        <f>IF(T983="","",IF(Z983="SI",T983*(1+'INPUTS Y LISTAS'!$B$15),'Modelo Estadistico'!T983))</f>
        <v/>
      </c>
      <c r="AO983" s="15" t="str">
        <f>IF(U983="","",IF(Z983="SI",U983*(1+'INPUTS Y LISTAS'!$B$15),'Modelo Estadistico'!U983))</f>
        <v/>
      </c>
      <c r="AP983" s="15" t="str">
        <f>IF(V983="","",IF(Z983="SI",V983*(1+'INPUTS Y LISTAS'!$B$15),'Modelo Estadistico'!V983))</f>
        <v/>
      </c>
      <c r="AQ983" s="15" t="str">
        <f>IF(W983="","",IF(Z983="SI",W983*(1+'INPUTS Y LISTAS'!$B$15),'Modelo Estadistico'!W983))</f>
        <v/>
      </c>
      <c r="AR983" s="15" t="str">
        <f>IF(X983="","",IF(Z983="SI",X983*(1+'INPUTS Y LISTAS'!$B$15),'Modelo Estadistico'!X983))</f>
        <v/>
      </c>
      <c r="AS983" s="71"/>
      <c r="AT983" s="29" t="str">
        <f t="shared" si="922"/>
        <v/>
      </c>
      <c r="AU983" s="15" t="str">
        <f t="shared" si="923"/>
        <v/>
      </c>
      <c r="AV983" s="15" t="str">
        <f t="shared" si="924"/>
        <v/>
      </c>
      <c r="AW983" s="30" t="str">
        <f t="shared" si="925"/>
        <v/>
      </c>
      <c r="AX983" s="28" t="str">
        <f t="shared" si="958"/>
        <v/>
      </c>
      <c r="AY983" s="16" t="str">
        <f t="shared" si="930"/>
        <v/>
      </c>
      <c r="AZ983" s="16" t="str">
        <f t="shared" si="931"/>
        <v/>
      </c>
      <c r="BA983" s="16" t="str">
        <f t="shared" si="932"/>
        <v/>
      </c>
      <c r="BB983" s="16" t="str">
        <f t="shared" si="933"/>
        <v/>
      </c>
      <c r="BC983" s="16" t="str">
        <f t="shared" si="934"/>
        <v/>
      </c>
      <c r="BD983" s="16" t="str">
        <f t="shared" si="935"/>
        <v/>
      </c>
      <c r="BE983" s="16" t="str">
        <f t="shared" si="936"/>
        <v/>
      </c>
      <c r="BF983" s="16" t="str">
        <f t="shared" si="937"/>
        <v/>
      </c>
      <c r="BG983" s="16" t="str">
        <f t="shared" si="938"/>
        <v/>
      </c>
      <c r="BH983" s="16" t="str">
        <f t="shared" si="939"/>
        <v/>
      </c>
      <c r="BI983" s="16" t="str">
        <f t="shared" si="940"/>
        <v/>
      </c>
      <c r="BJ983" s="16" t="str">
        <f t="shared" si="941"/>
        <v/>
      </c>
      <c r="BK983" s="16" t="str">
        <f t="shared" si="942"/>
        <v/>
      </c>
      <c r="BL983" s="16" t="str">
        <f t="shared" si="943"/>
        <v/>
      </c>
      <c r="BM983" s="16"/>
      <c r="BN983" s="16" t="str">
        <f t="shared" si="944"/>
        <v/>
      </c>
      <c r="BO983" s="16" t="str">
        <f t="shared" si="945"/>
        <v/>
      </c>
      <c r="BP983" s="28" t="str">
        <f t="shared" si="946"/>
        <v/>
      </c>
      <c r="BQ983" s="16" t="str">
        <f t="shared" si="947"/>
        <v/>
      </c>
      <c r="BR983" s="16" t="str">
        <f t="shared" si="948"/>
        <v/>
      </c>
      <c r="BS983" s="16" t="str">
        <f t="shared" si="949"/>
        <v/>
      </c>
      <c r="BT983" s="16" t="str">
        <f t="shared" si="950"/>
        <v/>
      </c>
      <c r="BU983" s="16" t="str">
        <f t="shared" si="951"/>
        <v/>
      </c>
      <c r="BV983" s="16" t="str">
        <f t="shared" si="952"/>
        <v/>
      </c>
      <c r="BW983" s="16" t="str">
        <f t="shared" si="953"/>
        <v/>
      </c>
      <c r="BX983" s="16" t="str">
        <f t="shared" si="954"/>
        <v/>
      </c>
      <c r="BY983" s="16" t="str">
        <f t="shared" si="955"/>
        <v/>
      </c>
      <c r="BZ983" s="16" t="str">
        <f t="shared" si="956"/>
        <v/>
      </c>
      <c r="CA983" s="16" t="str">
        <f t="shared" si="956"/>
        <v/>
      </c>
      <c r="CB983" s="16" t="str">
        <f t="shared" si="956"/>
        <v/>
      </c>
      <c r="CC983" s="16" t="str">
        <f t="shared" si="956"/>
        <v/>
      </c>
      <c r="CD983" s="16" t="str">
        <f t="shared" si="956"/>
        <v/>
      </c>
      <c r="CE983" s="16" t="str">
        <f t="shared" si="956"/>
        <v/>
      </c>
      <c r="CF983" s="16" t="str">
        <f t="shared" si="956"/>
        <v/>
      </c>
      <c r="CG983" s="16" t="str">
        <f t="shared" si="956"/>
        <v/>
      </c>
      <c r="CH983" s="66" t="str">
        <f t="shared" si="957"/>
        <v/>
      </c>
      <c r="CI983" s="42" t="str">
        <f t="shared" si="969"/>
        <v/>
      </c>
      <c r="CJ983" s="42" t="str">
        <f t="shared" si="970"/>
        <v/>
      </c>
      <c r="CK983" s="42" t="str">
        <f t="shared" si="971"/>
        <v/>
      </c>
      <c r="CL983" s="42" t="str">
        <f t="shared" si="972"/>
        <v/>
      </c>
      <c r="CM983" s="42" t="str">
        <f t="shared" si="973"/>
        <v/>
      </c>
      <c r="CN983" s="65">
        <f t="shared" si="959"/>
        <v>0</v>
      </c>
      <c r="CO983" s="73"/>
      <c r="CP983" s="41">
        <f t="shared" si="926"/>
        <v>0</v>
      </c>
      <c r="CQ983" s="39">
        <f t="shared" si="927"/>
        <v>0</v>
      </c>
      <c r="CR983" s="40">
        <f t="shared" si="928"/>
        <v>0</v>
      </c>
      <c r="CS983" s="134">
        <f t="shared" si="929"/>
        <v>0</v>
      </c>
      <c r="CT983" s="17"/>
      <c r="CU983" s="129"/>
      <c r="CV983" s="130">
        <f t="shared" si="960"/>
        <v>0</v>
      </c>
      <c r="CW983" s="134">
        <f t="shared" si="961"/>
        <v>0</v>
      </c>
      <c r="CX983" s="131">
        <f>+IF($I$7="SI",'INPUTS Y LISTAS'!$B$31,0)</f>
        <v>0</v>
      </c>
      <c r="CY983" s="132"/>
      <c r="CZ983" s="130">
        <f t="shared" si="962"/>
        <v>0</v>
      </c>
      <c r="DA983" s="134">
        <f t="shared" si="963"/>
        <v>0</v>
      </c>
      <c r="DB983" s="131">
        <f>+IF($I$7="SI",'INPUTS Y LISTAS'!$B$32,0)</f>
        <v>0</v>
      </c>
      <c r="DC983" s="132"/>
      <c r="DD983" s="130">
        <f t="shared" si="964"/>
        <v>0</v>
      </c>
      <c r="DE983" s="134">
        <f t="shared" si="965"/>
        <v>0</v>
      </c>
      <c r="DF983" s="131">
        <f>+IF($I$7="SI",'INPUTS Y LISTAS'!$B$33,0)</f>
        <v>0</v>
      </c>
      <c r="DG983" s="132"/>
      <c r="DH983" s="130">
        <f t="shared" si="966"/>
        <v>0</v>
      </c>
      <c r="DI983" s="134">
        <f t="shared" si="967"/>
        <v>0</v>
      </c>
      <c r="DJ983" s="136">
        <f t="shared" si="968"/>
        <v>0</v>
      </c>
    </row>
    <row r="984" spans="3:114" ht="15.75" hidden="1" outlineLevel="2" x14ac:dyDescent="0.2">
      <c r="C984" s="14">
        <f t="shared" si="919"/>
        <v>970</v>
      </c>
      <c r="D984" s="72"/>
      <c r="E984" s="69">
        <v>1</v>
      </c>
      <c r="F984" s="69"/>
      <c r="G984" s="70"/>
      <c r="H984" s="70"/>
      <c r="I984" s="70"/>
      <c r="J984" s="70"/>
      <c r="K984" s="70"/>
      <c r="L984" s="70"/>
      <c r="M984" s="70"/>
      <c r="N984" s="70"/>
      <c r="O984" s="70"/>
      <c r="P984" s="70"/>
      <c r="Q984" s="70"/>
      <c r="R984" s="70"/>
      <c r="S984" s="70"/>
      <c r="T984" s="70"/>
      <c r="U984" s="70"/>
      <c r="V984" s="70"/>
      <c r="W984" s="70"/>
      <c r="X984" s="70"/>
      <c r="Y984" s="71"/>
      <c r="Z984" s="87" t="s">
        <v>16</v>
      </c>
      <c r="AA984" s="15" t="str">
        <f>IF(G984="","",IF(Z984="SI",G984*(1+'INPUTS Y LISTAS'!$B$15),'Modelo Estadistico'!G984))</f>
        <v/>
      </c>
      <c r="AB984" s="15" t="str">
        <f>IF(H984="","",IF(Z984="SI",H984*(1+'INPUTS Y LISTAS'!$B$15),'Modelo Estadistico'!H984))</f>
        <v/>
      </c>
      <c r="AC984" s="15" t="str">
        <f>IF(I984="","",IF(Z984="SI",I984*(1+'INPUTS Y LISTAS'!$B$15),'Modelo Estadistico'!I984))</f>
        <v/>
      </c>
      <c r="AD984" s="15" t="str">
        <f>IF(J984="","",IF(Z984="SI",J984*(1+'INPUTS Y LISTAS'!$B$15),'Modelo Estadistico'!J984))</f>
        <v/>
      </c>
      <c r="AE984" s="15" t="str">
        <f>IF(K984="","",IF(Z984="SI",K984*(1+'INPUTS Y LISTAS'!$B$15),'Modelo Estadistico'!K984))</f>
        <v/>
      </c>
      <c r="AF984" s="15" t="str">
        <f>IF(L984="","",IF(Z984="SI",L984*(1+'INPUTS Y LISTAS'!$B$15),'Modelo Estadistico'!L984))</f>
        <v/>
      </c>
      <c r="AG984" s="15" t="str">
        <f>IF(M984="","",IF(Z984="SI",M984*(1+'INPUTS Y LISTAS'!$B$15),'Modelo Estadistico'!M984))</f>
        <v/>
      </c>
      <c r="AH984" s="15" t="str">
        <f>IF(N984="","",IF(Z984="SI",N984*(1+'INPUTS Y LISTAS'!$B$15),'Modelo Estadistico'!N984))</f>
        <v/>
      </c>
      <c r="AI984" s="15" t="str">
        <f>IF(O984="","",IF(Z984="SI",O984*(1+'INPUTS Y LISTAS'!$B$15),'Modelo Estadistico'!O984))</f>
        <v/>
      </c>
      <c r="AJ984" s="15" t="str">
        <f>IF(P984="","",IF(Z984="SI",P984*(1+'INPUTS Y LISTAS'!$B$15),'Modelo Estadistico'!P984))</f>
        <v/>
      </c>
      <c r="AK984" s="15" t="str">
        <f>IF(Q984="","",IF(Z984="SI",Q984*(1+'INPUTS Y LISTAS'!$B$15),'Modelo Estadistico'!Q984))</f>
        <v/>
      </c>
      <c r="AL984" s="15" t="str">
        <f>IF(R984="","",IF(Z984="SI",R984*(1+'INPUTS Y LISTAS'!$B$15),'Modelo Estadistico'!R984))</f>
        <v/>
      </c>
      <c r="AM984" s="15" t="str">
        <f>IF(S984="","",IF(Z984="SI",S984*(1+'INPUTS Y LISTAS'!$B$15),'Modelo Estadistico'!S984))</f>
        <v/>
      </c>
      <c r="AN984" s="15" t="str">
        <f>IF(T984="","",IF(Z984="SI",T984*(1+'INPUTS Y LISTAS'!$B$15),'Modelo Estadistico'!T984))</f>
        <v/>
      </c>
      <c r="AO984" s="15" t="str">
        <f>IF(U984="","",IF(Z984="SI",U984*(1+'INPUTS Y LISTAS'!$B$15),'Modelo Estadistico'!U984))</f>
        <v/>
      </c>
      <c r="AP984" s="15" t="str">
        <f>IF(V984="","",IF(Z984="SI",V984*(1+'INPUTS Y LISTAS'!$B$15),'Modelo Estadistico'!V984))</f>
        <v/>
      </c>
      <c r="AQ984" s="15" t="str">
        <f>IF(W984="","",IF(Z984="SI",W984*(1+'INPUTS Y LISTAS'!$B$15),'Modelo Estadistico'!W984))</f>
        <v/>
      </c>
      <c r="AR984" s="15" t="str">
        <f>IF(X984="","",IF(Z984="SI",X984*(1+'INPUTS Y LISTAS'!$B$15),'Modelo Estadistico'!X984))</f>
        <v/>
      </c>
      <c r="AS984" s="71"/>
      <c r="AT984" s="29" t="str">
        <f t="shared" si="922"/>
        <v/>
      </c>
      <c r="AU984" s="15" t="str">
        <f t="shared" si="923"/>
        <v/>
      </c>
      <c r="AV984" s="15" t="str">
        <f t="shared" si="924"/>
        <v/>
      </c>
      <c r="AW984" s="30" t="str">
        <f t="shared" si="925"/>
        <v/>
      </c>
      <c r="AX984" s="28" t="str">
        <f t="shared" si="958"/>
        <v/>
      </c>
      <c r="AY984" s="16" t="str">
        <f t="shared" si="930"/>
        <v/>
      </c>
      <c r="AZ984" s="16" t="str">
        <f t="shared" si="931"/>
        <v/>
      </c>
      <c r="BA984" s="16" t="str">
        <f t="shared" si="932"/>
        <v/>
      </c>
      <c r="BB984" s="16" t="str">
        <f t="shared" si="933"/>
        <v/>
      </c>
      <c r="BC984" s="16" t="str">
        <f t="shared" si="934"/>
        <v/>
      </c>
      <c r="BD984" s="16" t="str">
        <f t="shared" si="935"/>
        <v/>
      </c>
      <c r="BE984" s="16" t="str">
        <f t="shared" si="936"/>
        <v/>
      </c>
      <c r="BF984" s="16" t="str">
        <f t="shared" si="937"/>
        <v/>
      </c>
      <c r="BG984" s="16" t="str">
        <f t="shared" si="938"/>
        <v/>
      </c>
      <c r="BH984" s="16" t="str">
        <f t="shared" si="939"/>
        <v/>
      </c>
      <c r="BI984" s="16" t="str">
        <f t="shared" si="940"/>
        <v/>
      </c>
      <c r="BJ984" s="16" t="str">
        <f t="shared" si="941"/>
        <v/>
      </c>
      <c r="BK984" s="16" t="str">
        <f t="shared" si="942"/>
        <v/>
      </c>
      <c r="BL984" s="16" t="str">
        <f t="shared" si="943"/>
        <v/>
      </c>
      <c r="BM984" s="16"/>
      <c r="BN984" s="16" t="str">
        <f t="shared" si="944"/>
        <v/>
      </c>
      <c r="BO984" s="16" t="str">
        <f t="shared" si="945"/>
        <v/>
      </c>
      <c r="BP984" s="28" t="str">
        <f t="shared" si="946"/>
        <v/>
      </c>
      <c r="BQ984" s="16" t="str">
        <f t="shared" si="947"/>
        <v/>
      </c>
      <c r="BR984" s="16" t="str">
        <f t="shared" si="948"/>
        <v/>
      </c>
      <c r="BS984" s="16" t="str">
        <f t="shared" si="949"/>
        <v/>
      </c>
      <c r="BT984" s="16" t="str">
        <f t="shared" si="950"/>
        <v/>
      </c>
      <c r="BU984" s="16" t="str">
        <f t="shared" si="951"/>
        <v/>
      </c>
      <c r="BV984" s="16" t="str">
        <f t="shared" si="952"/>
        <v/>
      </c>
      <c r="BW984" s="16" t="str">
        <f t="shared" si="953"/>
        <v/>
      </c>
      <c r="BX984" s="16" t="str">
        <f t="shared" si="954"/>
        <v/>
      </c>
      <c r="BY984" s="16" t="str">
        <f t="shared" si="955"/>
        <v/>
      </c>
      <c r="BZ984" s="16" t="str">
        <f t="shared" si="956"/>
        <v/>
      </c>
      <c r="CA984" s="16" t="str">
        <f t="shared" si="956"/>
        <v/>
      </c>
      <c r="CB984" s="16" t="str">
        <f t="shared" si="956"/>
        <v/>
      </c>
      <c r="CC984" s="16" t="str">
        <f t="shared" si="956"/>
        <v/>
      </c>
      <c r="CD984" s="16" t="str">
        <f t="shared" si="956"/>
        <v/>
      </c>
      <c r="CE984" s="16" t="str">
        <f t="shared" si="956"/>
        <v/>
      </c>
      <c r="CF984" s="16" t="str">
        <f t="shared" si="956"/>
        <v/>
      </c>
      <c r="CG984" s="16" t="str">
        <f t="shared" si="956"/>
        <v/>
      </c>
      <c r="CH984" s="66" t="str">
        <f t="shared" si="957"/>
        <v/>
      </c>
      <c r="CI984" s="42" t="str">
        <f t="shared" si="969"/>
        <v/>
      </c>
      <c r="CJ984" s="42" t="str">
        <f t="shared" si="970"/>
        <v/>
      </c>
      <c r="CK984" s="42" t="str">
        <f t="shared" si="971"/>
        <v/>
      </c>
      <c r="CL984" s="42" t="str">
        <f t="shared" si="972"/>
        <v/>
      </c>
      <c r="CM984" s="42" t="str">
        <f t="shared" si="973"/>
        <v/>
      </c>
      <c r="CN984" s="65">
        <f t="shared" si="959"/>
        <v>0</v>
      </c>
      <c r="CO984" s="73"/>
      <c r="CP984" s="41">
        <f t="shared" si="926"/>
        <v>0</v>
      </c>
      <c r="CQ984" s="39">
        <f t="shared" si="927"/>
        <v>0</v>
      </c>
      <c r="CR984" s="40">
        <f t="shared" si="928"/>
        <v>0</v>
      </c>
      <c r="CS984" s="134">
        <f t="shared" si="929"/>
        <v>0</v>
      </c>
      <c r="CT984" s="17"/>
      <c r="CU984" s="129"/>
      <c r="CV984" s="130">
        <f t="shared" si="960"/>
        <v>0</v>
      </c>
      <c r="CW984" s="134">
        <f t="shared" si="961"/>
        <v>0</v>
      </c>
      <c r="CX984" s="131">
        <f>+IF($I$7="SI",'INPUTS Y LISTAS'!$B$31,0)</f>
        <v>0</v>
      </c>
      <c r="CY984" s="132"/>
      <c r="CZ984" s="130">
        <f t="shared" si="962"/>
        <v>0</v>
      </c>
      <c r="DA984" s="134">
        <f t="shared" si="963"/>
        <v>0</v>
      </c>
      <c r="DB984" s="131">
        <f>+IF($I$7="SI",'INPUTS Y LISTAS'!$B$32,0)</f>
        <v>0</v>
      </c>
      <c r="DC984" s="132"/>
      <c r="DD984" s="130">
        <f t="shared" si="964"/>
        <v>0</v>
      </c>
      <c r="DE984" s="134">
        <f t="shared" si="965"/>
        <v>0</v>
      </c>
      <c r="DF984" s="131">
        <f>+IF($I$7="SI",'INPUTS Y LISTAS'!$B$33,0)</f>
        <v>0</v>
      </c>
      <c r="DG984" s="132"/>
      <c r="DH984" s="130">
        <f t="shared" si="966"/>
        <v>0</v>
      </c>
      <c r="DI984" s="134">
        <f t="shared" si="967"/>
        <v>0</v>
      </c>
      <c r="DJ984" s="136">
        <f t="shared" si="968"/>
        <v>0</v>
      </c>
    </row>
    <row r="985" spans="3:114" ht="15.75" hidden="1" outlineLevel="2" x14ac:dyDescent="0.2">
      <c r="C985" s="14">
        <f t="shared" si="919"/>
        <v>971</v>
      </c>
      <c r="D985" s="72"/>
      <c r="E985" s="69">
        <v>1</v>
      </c>
      <c r="F985" s="69"/>
      <c r="G985" s="70"/>
      <c r="H985" s="70"/>
      <c r="I985" s="70"/>
      <c r="J985" s="70"/>
      <c r="K985" s="70"/>
      <c r="L985" s="70"/>
      <c r="M985" s="70"/>
      <c r="N985" s="70"/>
      <c r="O985" s="70"/>
      <c r="P985" s="70"/>
      <c r="Q985" s="70"/>
      <c r="R985" s="70"/>
      <c r="S985" s="70"/>
      <c r="T985" s="70"/>
      <c r="U985" s="70"/>
      <c r="V985" s="70"/>
      <c r="W985" s="70"/>
      <c r="X985" s="70"/>
      <c r="Y985" s="71"/>
      <c r="Z985" s="87" t="s">
        <v>16</v>
      </c>
      <c r="AA985" s="15" t="str">
        <f>IF(G985="","",IF(Z985="SI",G985*(1+'INPUTS Y LISTAS'!$B$15),'Modelo Estadistico'!G985))</f>
        <v/>
      </c>
      <c r="AB985" s="15" t="str">
        <f>IF(H985="","",IF(Z985="SI",H985*(1+'INPUTS Y LISTAS'!$B$15),'Modelo Estadistico'!H985))</f>
        <v/>
      </c>
      <c r="AC985" s="15" t="str">
        <f>IF(I985="","",IF(Z985="SI",I985*(1+'INPUTS Y LISTAS'!$B$15),'Modelo Estadistico'!I985))</f>
        <v/>
      </c>
      <c r="AD985" s="15" t="str">
        <f>IF(J985="","",IF(Z985="SI",J985*(1+'INPUTS Y LISTAS'!$B$15),'Modelo Estadistico'!J985))</f>
        <v/>
      </c>
      <c r="AE985" s="15" t="str">
        <f>IF(K985="","",IF(Z985="SI",K985*(1+'INPUTS Y LISTAS'!$B$15),'Modelo Estadistico'!K985))</f>
        <v/>
      </c>
      <c r="AF985" s="15" t="str">
        <f>IF(L985="","",IF(Z985="SI",L985*(1+'INPUTS Y LISTAS'!$B$15),'Modelo Estadistico'!L985))</f>
        <v/>
      </c>
      <c r="AG985" s="15" t="str">
        <f>IF(M985="","",IF(Z985="SI",M985*(1+'INPUTS Y LISTAS'!$B$15),'Modelo Estadistico'!M985))</f>
        <v/>
      </c>
      <c r="AH985" s="15" t="str">
        <f>IF(N985="","",IF(Z985="SI",N985*(1+'INPUTS Y LISTAS'!$B$15),'Modelo Estadistico'!N985))</f>
        <v/>
      </c>
      <c r="AI985" s="15" t="str">
        <f>IF(O985="","",IF(Z985="SI",O985*(1+'INPUTS Y LISTAS'!$B$15),'Modelo Estadistico'!O985))</f>
        <v/>
      </c>
      <c r="AJ985" s="15" t="str">
        <f>IF(P985="","",IF(Z985="SI",P985*(1+'INPUTS Y LISTAS'!$B$15),'Modelo Estadistico'!P985))</f>
        <v/>
      </c>
      <c r="AK985" s="15" t="str">
        <f>IF(Q985="","",IF(Z985="SI",Q985*(1+'INPUTS Y LISTAS'!$B$15),'Modelo Estadistico'!Q985))</f>
        <v/>
      </c>
      <c r="AL985" s="15" t="str">
        <f>IF(R985="","",IF(Z985="SI",R985*(1+'INPUTS Y LISTAS'!$B$15),'Modelo Estadistico'!R985))</f>
        <v/>
      </c>
      <c r="AM985" s="15" t="str">
        <f>IF(S985="","",IF(Z985="SI",S985*(1+'INPUTS Y LISTAS'!$B$15),'Modelo Estadistico'!S985))</f>
        <v/>
      </c>
      <c r="AN985" s="15" t="str">
        <f>IF(T985="","",IF(Z985="SI",T985*(1+'INPUTS Y LISTAS'!$B$15),'Modelo Estadistico'!T985))</f>
        <v/>
      </c>
      <c r="AO985" s="15" t="str">
        <f>IF(U985="","",IF(Z985="SI",U985*(1+'INPUTS Y LISTAS'!$B$15),'Modelo Estadistico'!U985))</f>
        <v/>
      </c>
      <c r="AP985" s="15" t="str">
        <f>IF(V985="","",IF(Z985="SI",V985*(1+'INPUTS Y LISTAS'!$B$15),'Modelo Estadistico'!V985))</f>
        <v/>
      </c>
      <c r="AQ985" s="15" t="str">
        <f>IF(W985="","",IF(Z985="SI",W985*(1+'INPUTS Y LISTAS'!$B$15),'Modelo Estadistico'!W985))</f>
        <v/>
      </c>
      <c r="AR985" s="15" t="str">
        <f>IF(X985="","",IF(Z985="SI",X985*(1+'INPUTS Y LISTAS'!$B$15),'Modelo Estadistico'!X985))</f>
        <v/>
      </c>
      <c r="AS985" s="71"/>
      <c r="AT985" s="29" t="str">
        <f t="shared" si="922"/>
        <v/>
      </c>
      <c r="AU985" s="15" t="str">
        <f t="shared" si="923"/>
        <v/>
      </c>
      <c r="AV985" s="15" t="str">
        <f t="shared" si="924"/>
        <v/>
      </c>
      <c r="AW985" s="30" t="str">
        <f t="shared" si="925"/>
        <v/>
      </c>
      <c r="AX985" s="28" t="str">
        <f t="shared" si="958"/>
        <v/>
      </c>
      <c r="AY985" s="16" t="str">
        <f t="shared" si="930"/>
        <v/>
      </c>
      <c r="AZ985" s="16" t="str">
        <f t="shared" si="931"/>
        <v/>
      </c>
      <c r="BA985" s="16" t="str">
        <f t="shared" si="932"/>
        <v/>
      </c>
      <c r="BB985" s="16" t="str">
        <f t="shared" si="933"/>
        <v/>
      </c>
      <c r="BC985" s="16" t="str">
        <f t="shared" si="934"/>
        <v/>
      </c>
      <c r="BD985" s="16" t="str">
        <f t="shared" si="935"/>
        <v/>
      </c>
      <c r="BE985" s="16" t="str">
        <f t="shared" si="936"/>
        <v/>
      </c>
      <c r="BF985" s="16" t="str">
        <f t="shared" si="937"/>
        <v/>
      </c>
      <c r="BG985" s="16" t="str">
        <f t="shared" si="938"/>
        <v/>
      </c>
      <c r="BH985" s="16" t="str">
        <f t="shared" si="939"/>
        <v/>
      </c>
      <c r="BI985" s="16" t="str">
        <f t="shared" si="940"/>
        <v/>
      </c>
      <c r="BJ985" s="16" t="str">
        <f t="shared" si="941"/>
        <v/>
      </c>
      <c r="BK985" s="16" t="str">
        <f t="shared" si="942"/>
        <v/>
      </c>
      <c r="BL985" s="16" t="str">
        <f t="shared" si="943"/>
        <v/>
      </c>
      <c r="BM985" s="16"/>
      <c r="BN985" s="16" t="str">
        <f t="shared" si="944"/>
        <v/>
      </c>
      <c r="BO985" s="16" t="str">
        <f t="shared" si="945"/>
        <v/>
      </c>
      <c r="BP985" s="28" t="str">
        <f t="shared" si="946"/>
        <v/>
      </c>
      <c r="BQ985" s="16" t="str">
        <f t="shared" si="947"/>
        <v/>
      </c>
      <c r="BR985" s="16" t="str">
        <f t="shared" si="948"/>
        <v/>
      </c>
      <c r="BS985" s="16" t="str">
        <f t="shared" si="949"/>
        <v/>
      </c>
      <c r="BT985" s="16" t="str">
        <f t="shared" si="950"/>
        <v/>
      </c>
      <c r="BU985" s="16" t="str">
        <f t="shared" si="951"/>
        <v/>
      </c>
      <c r="BV985" s="16" t="str">
        <f t="shared" si="952"/>
        <v/>
      </c>
      <c r="BW985" s="16" t="str">
        <f t="shared" si="953"/>
        <v/>
      </c>
      <c r="BX985" s="16" t="str">
        <f t="shared" si="954"/>
        <v/>
      </c>
      <c r="BY985" s="16" t="str">
        <f t="shared" si="955"/>
        <v/>
      </c>
      <c r="BZ985" s="16" t="str">
        <f t="shared" si="956"/>
        <v/>
      </c>
      <c r="CA985" s="16" t="str">
        <f t="shared" si="956"/>
        <v/>
      </c>
      <c r="CB985" s="16" t="str">
        <f t="shared" si="956"/>
        <v/>
      </c>
      <c r="CC985" s="16" t="str">
        <f t="shared" si="956"/>
        <v/>
      </c>
      <c r="CD985" s="16" t="str">
        <f t="shared" si="956"/>
        <v/>
      </c>
      <c r="CE985" s="16" t="str">
        <f t="shared" si="956"/>
        <v/>
      </c>
      <c r="CF985" s="16" t="str">
        <f t="shared" si="956"/>
        <v/>
      </c>
      <c r="CG985" s="16" t="str">
        <f t="shared" si="956"/>
        <v/>
      </c>
      <c r="CH985" s="66" t="str">
        <f t="shared" si="957"/>
        <v/>
      </c>
      <c r="CI985" s="42" t="str">
        <f t="shared" si="969"/>
        <v/>
      </c>
      <c r="CJ985" s="42" t="str">
        <f t="shared" si="970"/>
        <v/>
      </c>
      <c r="CK985" s="42" t="str">
        <f t="shared" si="971"/>
        <v/>
      </c>
      <c r="CL985" s="42" t="str">
        <f t="shared" si="972"/>
        <v/>
      </c>
      <c r="CM985" s="42" t="str">
        <f t="shared" si="973"/>
        <v/>
      </c>
      <c r="CN985" s="65">
        <f t="shared" si="959"/>
        <v>0</v>
      </c>
      <c r="CO985" s="73"/>
      <c r="CP985" s="41">
        <f t="shared" si="926"/>
        <v>0</v>
      </c>
      <c r="CQ985" s="39">
        <f t="shared" si="927"/>
        <v>0</v>
      </c>
      <c r="CR985" s="40">
        <f t="shared" si="928"/>
        <v>0</v>
      </c>
      <c r="CS985" s="134">
        <f t="shared" si="929"/>
        <v>0</v>
      </c>
      <c r="CT985" s="17"/>
      <c r="CU985" s="129"/>
      <c r="CV985" s="130">
        <f t="shared" si="960"/>
        <v>0</v>
      </c>
      <c r="CW985" s="134">
        <f t="shared" si="961"/>
        <v>0</v>
      </c>
      <c r="CX985" s="131">
        <f>+IF($I$7="SI",'INPUTS Y LISTAS'!$B$31,0)</f>
        <v>0</v>
      </c>
      <c r="CY985" s="132"/>
      <c r="CZ985" s="130">
        <f t="shared" si="962"/>
        <v>0</v>
      </c>
      <c r="DA985" s="134">
        <f t="shared" si="963"/>
        <v>0</v>
      </c>
      <c r="DB985" s="131">
        <f>+IF($I$7="SI",'INPUTS Y LISTAS'!$B$32,0)</f>
        <v>0</v>
      </c>
      <c r="DC985" s="132"/>
      <c r="DD985" s="130">
        <f t="shared" si="964"/>
        <v>0</v>
      </c>
      <c r="DE985" s="134">
        <f t="shared" si="965"/>
        <v>0</v>
      </c>
      <c r="DF985" s="131">
        <f>+IF($I$7="SI",'INPUTS Y LISTAS'!$B$33,0)</f>
        <v>0</v>
      </c>
      <c r="DG985" s="132"/>
      <c r="DH985" s="130">
        <f t="shared" si="966"/>
        <v>0</v>
      </c>
      <c r="DI985" s="134">
        <f t="shared" si="967"/>
        <v>0</v>
      </c>
      <c r="DJ985" s="136">
        <f t="shared" si="968"/>
        <v>0</v>
      </c>
    </row>
    <row r="986" spans="3:114" ht="15.75" hidden="1" outlineLevel="2" x14ac:dyDescent="0.2">
      <c r="C986" s="14">
        <f t="shared" si="919"/>
        <v>972</v>
      </c>
      <c r="D986" s="72"/>
      <c r="E986" s="69">
        <v>1</v>
      </c>
      <c r="F986" s="69"/>
      <c r="G986" s="70"/>
      <c r="H986" s="70"/>
      <c r="I986" s="70"/>
      <c r="J986" s="70"/>
      <c r="K986" s="70"/>
      <c r="L986" s="70"/>
      <c r="M986" s="70"/>
      <c r="N986" s="70"/>
      <c r="O986" s="70"/>
      <c r="P986" s="70"/>
      <c r="Q986" s="70"/>
      <c r="R986" s="70"/>
      <c r="S986" s="70"/>
      <c r="T986" s="70"/>
      <c r="U986" s="70"/>
      <c r="V986" s="70"/>
      <c r="W986" s="70"/>
      <c r="X986" s="70"/>
      <c r="Y986" s="71"/>
      <c r="Z986" s="87" t="s">
        <v>16</v>
      </c>
      <c r="AA986" s="15" t="str">
        <f>IF(G986="","",IF(Z986="SI",G986*(1+'INPUTS Y LISTAS'!$B$15),'Modelo Estadistico'!G986))</f>
        <v/>
      </c>
      <c r="AB986" s="15" t="str">
        <f>IF(H986="","",IF(Z986="SI",H986*(1+'INPUTS Y LISTAS'!$B$15),'Modelo Estadistico'!H986))</f>
        <v/>
      </c>
      <c r="AC986" s="15" t="str">
        <f>IF(I986="","",IF(Z986="SI",I986*(1+'INPUTS Y LISTAS'!$B$15),'Modelo Estadistico'!I986))</f>
        <v/>
      </c>
      <c r="AD986" s="15" t="str">
        <f>IF(J986="","",IF(Z986="SI",J986*(1+'INPUTS Y LISTAS'!$B$15),'Modelo Estadistico'!J986))</f>
        <v/>
      </c>
      <c r="AE986" s="15" t="str">
        <f>IF(K986="","",IF(Z986="SI",K986*(1+'INPUTS Y LISTAS'!$B$15),'Modelo Estadistico'!K986))</f>
        <v/>
      </c>
      <c r="AF986" s="15" t="str">
        <f>IF(L986="","",IF(Z986="SI",L986*(1+'INPUTS Y LISTAS'!$B$15),'Modelo Estadistico'!L986))</f>
        <v/>
      </c>
      <c r="AG986" s="15" t="str">
        <f>IF(M986="","",IF(Z986="SI",M986*(1+'INPUTS Y LISTAS'!$B$15),'Modelo Estadistico'!M986))</f>
        <v/>
      </c>
      <c r="AH986" s="15" t="str">
        <f>IF(N986="","",IF(Z986="SI",N986*(1+'INPUTS Y LISTAS'!$B$15),'Modelo Estadistico'!N986))</f>
        <v/>
      </c>
      <c r="AI986" s="15" t="str">
        <f>IF(O986="","",IF(Z986="SI",O986*(1+'INPUTS Y LISTAS'!$B$15),'Modelo Estadistico'!O986))</f>
        <v/>
      </c>
      <c r="AJ986" s="15" t="str">
        <f>IF(P986="","",IF(Z986="SI",P986*(1+'INPUTS Y LISTAS'!$B$15),'Modelo Estadistico'!P986))</f>
        <v/>
      </c>
      <c r="AK986" s="15" t="str">
        <f>IF(Q986="","",IF(Z986="SI",Q986*(1+'INPUTS Y LISTAS'!$B$15),'Modelo Estadistico'!Q986))</f>
        <v/>
      </c>
      <c r="AL986" s="15" t="str">
        <f>IF(R986="","",IF(Z986="SI",R986*(1+'INPUTS Y LISTAS'!$B$15),'Modelo Estadistico'!R986))</f>
        <v/>
      </c>
      <c r="AM986" s="15" t="str">
        <f>IF(S986="","",IF(Z986="SI",S986*(1+'INPUTS Y LISTAS'!$B$15),'Modelo Estadistico'!S986))</f>
        <v/>
      </c>
      <c r="AN986" s="15" t="str">
        <f>IF(T986="","",IF(Z986="SI",T986*(1+'INPUTS Y LISTAS'!$B$15),'Modelo Estadistico'!T986))</f>
        <v/>
      </c>
      <c r="AO986" s="15" t="str">
        <f>IF(U986="","",IF(Z986="SI",U986*(1+'INPUTS Y LISTAS'!$B$15),'Modelo Estadistico'!U986))</f>
        <v/>
      </c>
      <c r="AP986" s="15" t="str">
        <f>IF(V986="","",IF(Z986="SI",V986*(1+'INPUTS Y LISTAS'!$B$15),'Modelo Estadistico'!V986))</f>
        <v/>
      </c>
      <c r="AQ986" s="15" t="str">
        <f>IF(W986="","",IF(Z986="SI",W986*(1+'INPUTS Y LISTAS'!$B$15),'Modelo Estadistico'!W986))</f>
        <v/>
      </c>
      <c r="AR986" s="15" t="str">
        <f>IF(X986="","",IF(Z986="SI",X986*(1+'INPUTS Y LISTAS'!$B$15),'Modelo Estadistico'!X986))</f>
        <v/>
      </c>
      <c r="AS986" s="71"/>
      <c r="AT986" s="29" t="str">
        <f t="shared" si="922"/>
        <v/>
      </c>
      <c r="AU986" s="15" t="str">
        <f t="shared" si="923"/>
        <v/>
      </c>
      <c r="AV986" s="15" t="str">
        <f t="shared" si="924"/>
        <v/>
      </c>
      <c r="AW986" s="30" t="str">
        <f t="shared" si="925"/>
        <v/>
      </c>
      <c r="AX986" s="28" t="str">
        <f t="shared" si="958"/>
        <v/>
      </c>
      <c r="AY986" s="16" t="str">
        <f t="shared" si="930"/>
        <v/>
      </c>
      <c r="AZ986" s="16" t="str">
        <f t="shared" si="931"/>
        <v/>
      </c>
      <c r="BA986" s="16" t="str">
        <f t="shared" si="932"/>
        <v/>
      </c>
      <c r="BB986" s="16" t="str">
        <f t="shared" si="933"/>
        <v/>
      </c>
      <c r="BC986" s="16" t="str">
        <f t="shared" si="934"/>
        <v/>
      </c>
      <c r="BD986" s="16" t="str">
        <f t="shared" si="935"/>
        <v/>
      </c>
      <c r="BE986" s="16" t="str">
        <f t="shared" si="936"/>
        <v/>
      </c>
      <c r="BF986" s="16" t="str">
        <f t="shared" si="937"/>
        <v/>
      </c>
      <c r="BG986" s="16" t="str">
        <f t="shared" si="938"/>
        <v/>
      </c>
      <c r="BH986" s="16" t="str">
        <f t="shared" si="939"/>
        <v/>
      </c>
      <c r="BI986" s="16" t="str">
        <f t="shared" si="940"/>
        <v/>
      </c>
      <c r="BJ986" s="16" t="str">
        <f t="shared" si="941"/>
        <v/>
      </c>
      <c r="BK986" s="16" t="str">
        <f t="shared" si="942"/>
        <v/>
      </c>
      <c r="BL986" s="16" t="str">
        <f t="shared" si="943"/>
        <v/>
      </c>
      <c r="BM986" s="16"/>
      <c r="BN986" s="16" t="str">
        <f t="shared" si="944"/>
        <v/>
      </c>
      <c r="BO986" s="16" t="str">
        <f t="shared" si="945"/>
        <v/>
      </c>
      <c r="BP986" s="28" t="str">
        <f t="shared" si="946"/>
        <v/>
      </c>
      <c r="BQ986" s="16" t="str">
        <f t="shared" si="947"/>
        <v/>
      </c>
      <c r="BR986" s="16" t="str">
        <f t="shared" si="948"/>
        <v/>
      </c>
      <c r="BS986" s="16" t="str">
        <f t="shared" si="949"/>
        <v/>
      </c>
      <c r="BT986" s="16" t="str">
        <f t="shared" si="950"/>
        <v/>
      </c>
      <c r="BU986" s="16" t="str">
        <f t="shared" si="951"/>
        <v/>
      </c>
      <c r="BV986" s="16" t="str">
        <f t="shared" si="952"/>
        <v/>
      </c>
      <c r="BW986" s="16" t="str">
        <f t="shared" si="953"/>
        <v/>
      </c>
      <c r="BX986" s="16" t="str">
        <f t="shared" si="954"/>
        <v/>
      </c>
      <c r="BY986" s="16" t="str">
        <f t="shared" si="955"/>
        <v/>
      </c>
      <c r="BZ986" s="16" t="str">
        <f t="shared" si="956"/>
        <v/>
      </c>
      <c r="CA986" s="16" t="str">
        <f t="shared" si="956"/>
        <v/>
      </c>
      <c r="CB986" s="16" t="str">
        <f t="shared" si="956"/>
        <v/>
      </c>
      <c r="CC986" s="16" t="str">
        <f t="shared" si="956"/>
        <v/>
      </c>
      <c r="CD986" s="16" t="str">
        <f t="shared" si="956"/>
        <v/>
      </c>
      <c r="CE986" s="16" t="str">
        <f t="shared" si="956"/>
        <v/>
      </c>
      <c r="CF986" s="16" t="str">
        <f t="shared" si="956"/>
        <v/>
      </c>
      <c r="CG986" s="16" t="str">
        <f t="shared" si="956"/>
        <v/>
      </c>
      <c r="CH986" s="66" t="str">
        <f t="shared" si="957"/>
        <v/>
      </c>
      <c r="CI986" s="42" t="str">
        <f t="shared" si="969"/>
        <v/>
      </c>
      <c r="CJ986" s="42" t="str">
        <f t="shared" si="970"/>
        <v/>
      </c>
      <c r="CK986" s="42" t="str">
        <f t="shared" si="971"/>
        <v/>
      </c>
      <c r="CL986" s="42" t="str">
        <f t="shared" si="972"/>
        <v/>
      </c>
      <c r="CM986" s="42" t="str">
        <f t="shared" si="973"/>
        <v/>
      </c>
      <c r="CN986" s="65">
        <f t="shared" si="959"/>
        <v>0</v>
      </c>
      <c r="CO986" s="73"/>
      <c r="CP986" s="41">
        <f t="shared" si="926"/>
        <v>0</v>
      </c>
      <c r="CQ986" s="39">
        <f t="shared" si="927"/>
        <v>0</v>
      </c>
      <c r="CR986" s="40">
        <f t="shared" si="928"/>
        <v>0</v>
      </c>
      <c r="CS986" s="134">
        <f t="shared" si="929"/>
        <v>0</v>
      </c>
      <c r="CT986" s="17"/>
      <c r="CU986" s="129"/>
      <c r="CV986" s="130">
        <f t="shared" si="960"/>
        <v>0</v>
      </c>
      <c r="CW986" s="134">
        <f t="shared" si="961"/>
        <v>0</v>
      </c>
      <c r="CX986" s="131">
        <f>+IF($I$7="SI",'INPUTS Y LISTAS'!$B$31,0)</f>
        <v>0</v>
      </c>
      <c r="CY986" s="132"/>
      <c r="CZ986" s="130">
        <f t="shared" si="962"/>
        <v>0</v>
      </c>
      <c r="DA986" s="134">
        <f t="shared" si="963"/>
        <v>0</v>
      </c>
      <c r="DB986" s="131">
        <f>+IF($I$7="SI",'INPUTS Y LISTAS'!$B$32,0)</f>
        <v>0</v>
      </c>
      <c r="DC986" s="132"/>
      <c r="DD986" s="130">
        <f t="shared" si="964"/>
        <v>0</v>
      </c>
      <c r="DE986" s="134">
        <f t="shared" si="965"/>
        <v>0</v>
      </c>
      <c r="DF986" s="131">
        <f>+IF($I$7="SI",'INPUTS Y LISTAS'!$B$33,0)</f>
        <v>0</v>
      </c>
      <c r="DG986" s="132"/>
      <c r="DH986" s="130">
        <f t="shared" si="966"/>
        <v>0</v>
      </c>
      <c r="DI986" s="134">
        <f t="shared" si="967"/>
        <v>0</v>
      </c>
      <c r="DJ986" s="136">
        <f t="shared" si="968"/>
        <v>0</v>
      </c>
    </row>
    <row r="987" spans="3:114" ht="15.75" hidden="1" outlineLevel="2" x14ac:dyDescent="0.2">
      <c r="C987" s="14">
        <f t="shared" si="919"/>
        <v>973</v>
      </c>
      <c r="D987" s="72"/>
      <c r="E987" s="69">
        <v>1</v>
      </c>
      <c r="F987" s="69"/>
      <c r="G987" s="70"/>
      <c r="H987" s="70"/>
      <c r="I987" s="70"/>
      <c r="J987" s="70"/>
      <c r="K987" s="70"/>
      <c r="L987" s="70"/>
      <c r="M987" s="70"/>
      <c r="N987" s="70"/>
      <c r="O987" s="70"/>
      <c r="P987" s="70"/>
      <c r="Q987" s="70"/>
      <c r="R987" s="70"/>
      <c r="S987" s="70"/>
      <c r="T987" s="70"/>
      <c r="U987" s="70"/>
      <c r="V987" s="70"/>
      <c r="W987" s="70"/>
      <c r="X987" s="70"/>
      <c r="Y987" s="71"/>
      <c r="Z987" s="87" t="s">
        <v>16</v>
      </c>
      <c r="AA987" s="15" t="str">
        <f>IF(G987="","",IF(Z987="SI",G987*(1+'INPUTS Y LISTAS'!$B$15),'Modelo Estadistico'!G987))</f>
        <v/>
      </c>
      <c r="AB987" s="15" t="str">
        <f>IF(H987="","",IF(Z987="SI",H987*(1+'INPUTS Y LISTAS'!$B$15),'Modelo Estadistico'!H987))</f>
        <v/>
      </c>
      <c r="AC987" s="15" t="str">
        <f>IF(I987="","",IF(Z987="SI",I987*(1+'INPUTS Y LISTAS'!$B$15),'Modelo Estadistico'!I987))</f>
        <v/>
      </c>
      <c r="AD987" s="15" t="str">
        <f>IF(J987="","",IF(Z987="SI",J987*(1+'INPUTS Y LISTAS'!$B$15),'Modelo Estadistico'!J987))</f>
        <v/>
      </c>
      <c r="AE987" s="15" t="str">
        <f>IF(K987="","",IF(Z987="SI",K987*(1+'INPUTS Y LISTAS'!$B$15),'Modelo Estadistico'!K987))</f>
        <v/>
      </c>
      <c r="AF987" s="15" t="str">
        <f>IF(L987="","",IF(Z987="SI",L987*(1+'INPUTS Y LISTAS'!$B$15),'Modelo Estadistico'!L987))</f>
        <v/>
      </c>
      <c r="AG987" s="15" t="str">
        <f>IF(M987="","",IF(Z987="SI",M987*(1+'INPUTS Y LISTAS'!$B$15),'Modelo Estadistico'!M987))</f>
        <v/>
      </c>
      <c r="AH987" s="15" t="str">
        <f>IF(N987="","",IF(Z987="SI",N987*(1+'INPUTS Y LISTAS'!$B$15),'Modelo Estadistico'!N987))</f>
        <v/>
      </c>
      <c r="AI987" s="15" t="str">
        <f>IF(O987="","",IF(Z987="SI",O987*(1+'INPUTS Y LISTAS'!$B$15),'Modelo Estadistico'!O987))</f>
        <v/>
      </c>
      <c r="AJ987" s="15" t="str">
        <f>IF(P987="","",IF(Z987="SI",P987*(1+'INPUTS Y LISTAS'!$B$15),'Modelo Estadistico'!P987))</f>
        <v/>
      </c>
      <c r="AK987" s="15" t="str">
        <f>IF(Q987="","",IF(Z987="SI",Q987*(1+'INPUTS Y LISTAS'!$B$15),'Modelo Estadistico'!Q987))</f>
        <v/>
      </c>
      <c r="AL987" s="15" t="str">
        <f>IF(R987="","",IF(Z987="SI",R987*(1+'INPUTS Y LISTAS'!$B$15),'Modelo Estadistico'!R987))</f>
        <v/>
      </c>
      <c r="AM987" s="15" t="str">
        <f>IF(S987="","",IF(Z987="SI",S987*(1+'INPUTS Y LISTAS'!$B$15),'Modelo Estadistico'!S987))</f>
        <v/>
      </c>
      <c r="AN987" s="15" t="str">
        <f>IF(T987="","",IF(Z987="SI",T987*(1+'INPUTS Y LISTAS'!$B$15),'Modelo Estadistico'!T987))</f>
        <v/>
      </c>
      <c r="AO987" s="15" t="str">
        <f>IF(U987="","",IF(Z987="SI",U987*(1+'INPUTS Y LISTAS'!$B$15),'Modelo Estadistico'!U987))</f>
        <v/>
      </c>
      <c r="AP987" s="15" t="str">
        <f>IF(V987="","",IF(Z987="SI",V987*(1+'INPUTS Y LISTAS'!$B$15),'Modelo Estadistico'!V987))</f>
        <v/>
      </c>
      <c r="AQ987" s="15" t="str">
        <f>IF(W987="","",IF(Z987="SI",W987*(1+'INPUTS Y LISTAS'!$B$15),'Modelo Estadistico'!W987))</f>
        <v/>
      </c>
      <c r="AR987" s="15" t="str">
        <f>IF(X987="","",IF(Z987="SI",X987*(1+'INPUTS Y LISTAS'!$B$15),'Modelo Estadistico'!X987))</f>
        <v/>
      </c>
      <c r="AS987" s="71"/>
      <c r="AT987" s="29" t="str">
        <f t="shared" si="922"/>
        <v/>
      </c>
      <c r="AU987" s="15" t="str">
        <f t="shared" si="923"/>
        <v/>
      </c>
      <c r="AV987" s="15" t="str">
        <f t="shared" si="924"/>
        <v/>
      </c>
      <c r="AW987" s="30" t="str">
        <f t="shared" si="925"/>
        <v/>
      </c>
      <c r="AX987" s="28" t="str">
        <f t="shared" si="958"/>
        <v/>
      </c>
      <c r="AY987" s="16" t="str">
        <f t="shared" si="930"/>
        <v/>
      </c>
      <c r="AZ987" s="16" t="str">
        <f t="shared" si="931"/>
        <v/>
      </c>
      <c r="BA987" s="16" t="str">
        <f t="shared" si="932"/>
        <v/>
      </c>
      <c r="BB987" s="16" t="str">
        <f t="shared" si="933"/>
        <v/>
      </c>
      <c r="BC987" s="16" t="str">
        <f t="shared" si="934"/>
        <v/>
      </c>
      <c r="BD987" s="16" t="str">
        <f t="shared" si="935"/>
        <v/>
      </c>
      <c r="BE987" s="16" t="str">
        <f t="shared" si="936"/>
        <v/>
      </c>
      <c r="BF987" s="16" t="str">
        <f t="shared" si="937"/>
        <v/>
      </c>
      <c r="BG987" s="16" t="str">
        <f t="shared" si="938"/>
        <v/>
      </c>
      <c r="BH987" s="16" t="str">
        <f t="shared" si="939"/>
        <v/>
      </c>
      <c r="BI987" s="16" t="str">
        <f t="shared" si="940"/>
        <v/>
      </c>
      <c r="BJ987" s="16" t="str">
        <f t="shared" si="941"/>
        <v/>
      </c>
      <c r="BK987" s="16" t="str">
        <f t="shared" si="942"/>
        <v/>
      </c>
      <c r="BL987" s="16" t="str">
        <f t="shared" si="943"/>
        <v/>
      </c>
      <c r="BM987" s="16"/>
      <c r="BN987" s="16" t="str">
        <f t="shared" si="944"/>
        <v/>
      </c>
      <c r="BO987" s="16" t="str">
        <f t="shared" si="945"/>
        <v/>
      </c>
      <c r="BP987" s="28" t="str">
        <f t="shared" si="946"/>
        <v/>
      </c>
      <c r="BQ987" s="16" t="str">
        <f t="shared" si="947"/>
        <v/>
      </c>
      <c r="BR987" s="16" t="str">
        <f t="shared" si="948"/>
        <v/>
      </c>
      <c r="BS987" s="16" t="str">
        <f t="shared" si="949"/>
        <v/>
      </c>
      <c r="BT987" s="16" t="str">
        <f t="shared" si="950"/>
        <v/>
      </c>
      <c r="BU987" s="16" t="str">
        <f t="shared" si="951"/>
        <v/>
      </c>
      <c r="BV987" s="16" t="str">
        <f t="shared" si="952"/>
        <v/>
      </c>
      <c r="BW987" s="16" t="str">
        <f t="shared" si="953"/>
        <v/>
      </c>
      <c r="BX987" s="16" t="str">
        <f t="shared" si="954"/>
        <v/>
      </c>
      <c r="BY987" s="16" t="str">
        <f t="shared" si="955"/>
        <v/>
      </c>
      <c r="BZ987" s="16" t="str">
        <f t="shared" si="956"/>
        <v/>
      </c>
      <c r="CA987" s="16" t="str">
        <f t="shared" si="956"/>
        <v/>
      </c>
      <c r="CB987" s="16" t="str">
        <f t="shared" si="956"/>
        <v/>
      </c>
      <c r="CC987" s="16" t="str">
        <f t="shared" si="956"/>
        <v/>
      </c>
      <c r="CD987" s="16" t="str">
        <f t="shared" si="956"/>
        <v/>
      </c>
      <c r="CE987" s="16" t="str">
        <f t="shared" si="956"/>
        <v/>
      </c>
      <c r="CF987" s="16" t="str">
        <f t="shared" si="956"/>
        <v/>
      </c>
      <c r="CG987" s="16" t="str">
        <f t="shared" si="956"/>
        <v/>
      </c>
      <c r="CH987" s="66" t="str">
        <f t="shared" si="957"/>
        <v/>
      </c>
      <c r="CI987" s="42" t="str">
        <f t="shared" si="969"/>
        <v/>
      </c>
      <c r="CJ987" s="42" t="str">
        <f t="shared" si="970"/>
        <v/>
      </c>
      <c r="CK987" s="42" t="str">
        <f t="shared" si="971"/>
        <v/>
      </c>
      <c r="CL987" s="42" t="str">
        <f t="shared" si="972"/>
        <v/>
      </c>
      <c r="CM987" s="42" t="str">
        <f t="shared" si="973"/>
        <v/>
      </c>
      <c r="CN987" s="65">
        <f t="shared" si="959"/>
        <v>0</v>
      </c>
      <c r="CO987" s="73"/>
      <c r="CP987" s="41">
        <f t="shared" si="926"/>
        <v>0</v>
      </c>
      <c r="CQ987" s="39">
        <f t="shared" si="927"/>
        <v>0</v>
      </c>
      <c r="CR987" s="40">
        <f t="shared" si="928"/>
        <v>0</v>
      </c>
      <c r="CS987" s="134">
        <f t="shared" si="929"/>
        <v>0</v>
      </c>
      <c r="CT987" s="17"/>
      <c r="CU987" s="129"/>
      <c r="CV987" s="130">
        <f t="shared" si="960"/>
        <v>0</v>
      </c>
      <c r="CW987" s="134">
        <f t="shared" si="961"/>
        <v>0</v>
      </c>
      <c r="CX987" s="131">
        <f>+IF($I$7="SI",'INPUTS Y LISTAS'!$B$31,0)</f>
        <v>0</v>
      </c>
      <c r="CY987" s="132"/>
      <c r="CZ987" s="130">
        <f t="shared" si="962"/>
        <v>0</v>
      </c>
      <c r="DA987" s="134">
        <f t="shared" si="963"/>
        <v>0</v>
      </c>
      <c r="DB987" s="131">
        <f>+IF($I$7="SI",'INPUTS Y LISTAS'!$B$32,0)</f>
        <v>0</v>
      </c>
      <c r="DC987" s="132"/>
      <c r="DD987" s="130">
        <f t="shared" si="964"/>
        <v>0</v>
      </c>
      <c r="DE987" s="134">
        <f t="shared" si="965"/>
        <v>0</v>
      </c>
      <c r="DF987" s="131">
        <f>+IF($I$7="SI",'INPUTS Y LISTAS'!$B$33,0)</f>
        <v>0</v>
      </c>
      <c r="DG987" s="132"/>
      <c r="DH987" s="130">
        <f t="shared" si="966"/>
        <v>0</v>
      </c>
      <c r="DI987" s="134">
        <f t="shared" si="967"/>
        <v>0</v>
      </c>
      <c r="DJ987" s="136">
        <f t="shared" si="968"/>
        <v>0</v>
      </c>
    </row>
    <row r="988" spans="3:114" ht="15.75" hidden="1" outlineLevel="2" x14ac:dyDescent="0.2">
      <c r="C988" s="14">
        <f t="shared" si="919"/>
        <v>974</v>
      </c>
      <c r="D988" s="72"/>
      <c r="E988" s="69">
        <v>1</v>
      </c>
      <c r="F988" s="69"/>
      <c r="G988" s="70"/>
      <c r="H988" s="70"/>
      <c r="I988" s="70"/>
      <c r="J988" s="70"/>
      <c r="K988" s="70"/>
      <c r="L988" s="70"/>
      <c r="M988" s="70"/>
      <c r="N988" s="70"/>
      <c r="O988" s="70"/>
      <c r="P988" s="70"/>
      <c r="Q988" s="70"/>
      <c r="R988" s="70"/>
      <c r="S988" s="70"/>
      <c r="T988" s="70"/>
      <c r="U988" s="70"/>
      <c r="V988" s="70"/>
      <c r="W988" s="70"/>
      <c r="X988" s="70"/>
      <c r="Y988" s="71"/>
      <c r="Z988" s="87" t="s">
        <v>16</v>
      </c>
      <c r="AA988" s="15" t="str">
        <f>IF(G988="","",IF(Z988="SI",G988*(1+'INPUTS Y LISTAS'!$B$15),'Modelo Estadistico'!G988))</f>
        <v/>
      </c>
      <c r="AB988" s="15" t="str">
        <f>IF(H988="","",IF(Z988="SI",H988*(1+'INPUTS Y LISTAS'!$B$15),'Modelo Estadistico'!H988))</f>
        <v/>
      </c>
      <c r="AC988" s="15" t="str">
        <f>IF(I988="","",IF(Z988="SI",I988*(1+'INPUTS Y LISTAS'!$B$15),'Modelo Estadistico'!I988))</f>
        <v/>
      </c>
      <c r="AD988" s="15" t="str">
        <f>IF(J988="","",IF(Z988="SI",J988*(1+'INPUTS Y LISTAS'!$B$15),'Modelo Estadistico'!J988))</f>
        <v/>
      </c>
      <c r="AE988" s="15" t="str">
        <f>IF(K988="","",IF(Z988="SI",K988*(1+'INPUTS Y LISTAS'!$B$15),'Modelo Estadistico'!K988))</f>
        <v/>
      </c>
      <c r="AF988" s="15" t="str">
        <f>IF(L988="","",IF(Z988="SI",L988*(1+'INPUTS Y LISTAS'!$B$15),'Modelo Estadistico'!L988))</f>
        <v/>
      </c>
      <c r="AG988" s="15" t="str">
        <f>IF(M988="","",IF(Z988="SI",M988*(1+'INPUTS Y LISTAS'!$B$15),'Modelo Estadistico'!M988))</f>
        <v/>
      </c>
      <c r="AH988" s="15" t="str">
        <f>IF(N988="","",IF(Z988="SI",N988*(1+'INPUTS Y LISTAS'!$B$15),'Modelo Estadistico'!N988))</f>
        <v/>
      </c>
      <c r="AI988" s="15" t="str">
        <f>IF(O988="","",IF(Z988="SI",O988*(1+'INPUTS Y LISTAS'!$B$15),'Modelo Estadistico'!O988))</f>
        <v/>
      </c>
      <c r="AJ988" s="15" t="str">
        <f>IF(P988="","",IF(Z988="SI",P988*(1+'INPUTS Y LISTAS'!$B$15),'Modelo Estadistico'!P988))</f>
        <v/>
      </c>
      <c r="AK988" s="15" t="str">
        <f>IF(Q988="","",IF(Z988="SI",Q988*(1+'INPUTS Y LISTAS'!$B$15),'Modelo Estadistico'!Q988))</f>
        <v/>
      </c>
      <c r="AL988" s="15" t="str">
        <f>IF(R988="","",IF(Z988="SI",R988*(1+'INPUTS Y LISTAS'!$B$15),'Modelo Estadistico'!R988))</f>
        <v/>
      </c>
      <c r="AM988" s="15" t="str">
        <f>IF(S988="","",IF(Z988="SI",S988*(1+'INPUTS Y LISTAS'!$B$15),'Modelo Estadistico'!S988))</f>
        <v/>
      </c>
      <c r="AN988" s="15" t="str">
        <f>IF(T988="","",IF(Z988="SI",T988*(1+'INPUTS Y LISTAS'!$B$15),'Modelo Estadistico'!T988))</f>
        <v/>
      </c>
      <c r="AO988" s="15" t="str">
        <f>IF(U988="","",IF(Z988="SI",U988*(1+'INPUTS Y LISTAS'!$B$15),'Modelo Estadistico'!U988))</f>
        <v/>
      </c>
      <c r="AP988" s="15" t="str">
        <f>IF(V988="","",IF(Z988="SI",V988*(1+'INPUTS Y LISTAS'!$B$15),'Modelo Estadistico'!V988))</f>
        <v/>
      </c>
      <c r="AQ988" s="15" t="str">
        <f>IF(W988="","",IF(Z988="SI",W988*(1+'INPUTS Y LISTAS'!$B$15),'Modelo Estadistico'!W988))</f>
        <v/>
      </c>
      <c r="AR988" s="15" t="str">
        <f>IF(X988="","",IF(Z988="SI",X988*(1+'INPUTS Y LISTAS'!$B$15),'Modelo Estadistico'!X988))</f>
        <v/>
      </c>
      <c r="AS988" s="71"/>
      <c r="AT988" s="29" t="str">
        <f t="shared" si="922"/>
        <v/>
      </c>
      <c r="AU988" s="15" t="str">
        <f t="shared" si="923"/>
        <v/>
      </c>
      <c r="AV988" s="15" t="str">
        <f t="shared" si="924"/>
        <v/>
      </c>
      <c r="AW988" s="30" t="str">
        <f t="shared" si="925"/>
        <v/>
      </c>
      <c r="AX988" s="28" t="str">
        <f t="shared" si="958"/>
        <v/>
      </c>
      <c r="AY988" s="16" t="str">
        <f t="shared" si="930"/>
        <v/>
      </c>
      <c r="AZ988" s="16" t="str">
        <f t="shared" si="931"/>
        <v/>
      </c>
      <c r="BA988" s="16" t="str">
        <f t="shared" si="932"/>
        <v/>
      </c>
      <c r="BB988" s="16" t="str">
        <f t="shared" si="933"/>
        <v/>
      </c>
      <c r="BC988" s="16" t="str">
        <f t="shared" si="934"/>
        <v/>
      </c>
      <c r="BD988" s="16" t="str">
        <f t="shared" si="935"/>
        <v/>
      </c>
      <c r="BE988" s="16" t="str">
        <f t="shared" si="936"/>
        <v/>
      </c>
      <c r="BF988" s="16" t="str">
        <f t="shared" si="937"/>
        <v/>
      </c>
      <c r="BG988" s="16" t="str">
        <f t="shared" si="938"/>
        <v/>
      </c>
      <c r="BH988" s="16" t="str">
        <f t="shared" si="939"/>
        <v/>
      </c>
      <c r="BI988" s="16" t="str">
        <f t="shared" si="940"/>
        <v/>
      </c>
      <c r="BJ988" s="16" t="str">
        <f t="shared" si="941"/>
        <v/>
      </c>
      <c r="BK988" s="16" t="str">
        <f t="shared" si="942"/>
        <v/>
      </c>
      <c r="BL988" s="16" t="str">
        <f t="shared" si="943"/>
        <v/>
      </c>
      <c r="BM988" s="16"/>
      <c r="BN988" s="16" t="str">
        <f t="shared" si="944"/>
        <v/>
      </c>
      <c r="BO988" s="16" t="str">
        <f t="shared" si="945"/>
        <v/>
      </c>
      <c r="BP988" s="28" t="str">
        <f t="shared" si="946"/>
        <v/>
      </c>
      <c r="BQ988" s="16" t="str">
        <f t="shared" si="947"/>
        <v/>
      </c>
      <c r="BR988" s="16" t="str">
        <f t="shared" si="948"/>
        <v/>
      </c>
      <c r="BS988" s="16" t="str">
        <f t="shared" si="949"/>
        <v/>
      </c>
      <c r="BT988" s="16" t="str">
        <f t="shared" si="950"/>
        <v/>
      </c>
      <c r="BU988" s="16" t="str">
        <f t="shared" si="951"/>
        <v/>
      </c>
      <c r="BV988" s="16" t="str">
        <f t="shared" si="952"/>
        <v/>
      </c>
      <c r="BW988" s="16" t="str">
        <f t="shared" si="953"/>
        <v/>
      </c>
      <c r="BX988" s="16" t="str">
        <f t="shared" si="954"/>
        <v/>
      </c>
      <c r="BY988" s="16" t="str">
        <f t="shared" si="955"/>
        <v/>
      </c>
      <c r="BZ988" s="16" t="str">
        <f t="shared" si="956"/>
        <v/>
      </c>
      <c r="CA988" s="16" t="str">
        <f t="shared" si="956"/>
        <v/>
      </c>
      <c r="CB988" s="16" t="str">
        <f t="shared" si="956"/>
        <v/>
      </c>
      <c r="CC988" s="16" t="str">
        <f t="shared" si="956"/>
        <v/>
      </c>
      <c r="CD988" s="16" t="str">
        <f t="shared" si="956"/>
        <v/>
      </c>
      <c r="CE988" s="16" t="str">
        <f t="shared" si="956"/>
        <v/>
      </c>
      <c r="CF988" s="16" t="str">
        <f t="shared" si="956"/>
        <v/>
      </c>
      <c r="CG988" s="16" t="str">
        <f t="shared" si="956"/>
        <v/>
      </c>
      <c r="CH988" s="66" t="str">
        <f t="shared" si="957"/>
        <v/>
      </c>
      <c r="CI988" s="42" t="str">
        <f t="shared" si="969"/>
        <v/>
      </c>
      <c r="CJ988" s="42" t="str">
        <f t="shared" si="970"/>
        <v/>
      </c>
      <c r="CK988" s="42" t="str">
        <f t="shared" si="971"/>
        <v/>
      </c>
      <c r="CL988" s="42" t="str">
        <f t="shared" si="972"/>
        <v/>
      </c>
      <c r="CM988" s="42" t="str">
        <f t="shared" si="973"/>
        <v/>
      </c>
      <c r="CN988" s="65">
        <f t="shared" si="959"/>
        <v>0</v>
      </c>
      <c r="CO988" s="73"/>
      <c r="CP988" s="41">
        <f t="shared" si="926"/>
        <v>0</v>
      </c>
      <c r="CQ988" s="39">
        <f t="shared" si="927"/>
        <v>0</v>
      </c>
      <c r="CR988" s="40">
        <f t="shared" si="928"/>
        <v>0</v>
      </c>
      <c r="CS988" s="134">
        <f t="shared" si="929"/>
        <v>0</v>
      </c>
      <c r="CT988" s="17"/>
      <c r="CU988" s="129"/>
      <c r="CV988" s="130">
        <f t="shared" si="960"/>
        <v>0</v>
      </c>
      <c r="CW988" s="134">
        <f t="shared" si="961"/>
        <v>0</v>
      </c>
      <c r="CX988" s="131">
        <f>+IF($I$7="SI",'INPUTS Y LISTAS'!$B$31,0)</f>
        <v>0</v>
      </c>
      <c r="CY988" s="132"/>
      <c r="CZ988" s="130">
        <f t="shared" si="962"/>
        <v>0</v>
      </c>
      <c r="DA988" s="134">
        <f t="shared" si="963"/>
        <v>0</v>
      </c>
      <c r="DB988" s="131">
        <f>+IF($I$7="SI",'INPUTS Y LISTAS'!$B$32,0)</f>
        <v>0</v>
      </c>
      <c r="DC988" s="132"/>
      <c r="DD988" s="130">
        <f t="shared" si="964"/>
        <v>0</v>
      </c>
      <c r="DE988" s="134">
        <f t="shared" si="965"/>
        <v>0</v>
      </c>
      <c r="DF988" s="131">
        <f>+IF($I$7="SI",'INPUTS Y LISTAS'!$B$33,0)</f>
        <v>0</v>
      </c>
      <c r="DG988" s="132"/>
      <c r="DH988" s="130">
        <f t="shared" si="966"/>
        <v>0</v>
      </c>
      <c r="DI988" s="134">
        <f t="shared" si="967"/>
        <v>0</v>
      </c>
      <c r="DJ988" s="136">
        <f t="shared" si="968"/>
        <v>0</v>
      </c>
    </row>
    <row r="989" spans="3:114" ht="15.75" hidden="1" outlineLevel="2" x14ac:dyDescent="0.2">
      <c r="C989" s="14">
        <f t="shared" si="919"/>
        <v>975</v>
      </c>
      <c r="D989" s="72"/>
      <c r="E989" s="69">
        <v>1</v>
      </c>
      <c r="F989" s="69"/>
      <c r="G989" s="70"/>
      <c r="H989" s="70"/>
      <c r="I989" s="70"/>
      <c r="J989" s="70"/>
      <c r="K989" s="70"/>
      <c r="L989" s="70"/>
      <c r="M989" s="70"/>
      <c r="N989" s="70"/>
      <c r="O989" s="70"/>
      <c r="P989" s="70"/>
      <c r="Q989" s="70"/>
      <c r="R989" s="70"/>
      <c r="S989" s="70"/>
      <c r="T989" s="70"/>
      <c r="U989" s="70"/>
      <c r="V989" s="70"/>
      <c r="W989" s="70"/>
      <c r="X989" s="70"/>
      <c r="Y989" s="71"/>
      <c r="Z989" s="87" t="s">
        <v>16</v>
      </c>
      <c r="AA989" s="15" t="str">
        <f>IF(G989="","",IF(Z989="SI",G989*(1+'INPUTS Y LISTAS'!$B$15),'Modelo Estadistico'!G989))</f>
        <v/>
      </c>
      <c r="AB989" s="15" t="str">
        <f>IF(H989="","",IF(Z989="SI",H989*(1+'INPUTS Y LISTAS'!$B$15),'Modelo Estadistico'!H989))</f>
        <v/>
      </c>
      <c r="AC989" s="15" t="str">
        <f>IF(I989="","",IF(Z989="SI",I989*(1+'INPUTS Y LISTAS'!$B$15),'Modelo Estadistico'!I989))</f>
        <v/>
      </c>
      <c r="AD989" s="15" t="str">
        <f>IF(J989="","",IF(Z989="SI",J989*(1+'INPUTS Y LISTAS'!$B$15),'Modelo Estadistico'!J989))</f>
        <v/>
      </c>
      <c r="AE989" s="15" t="str">
        <f>IF(K989="","",IF(Z989="SI",K989*(1+'INPUTS Y LISTAS'!$B$15),'Modelo Estadistico'!K989))</f>
        <v/>
      </c>
      <c r="AF989" s="15" t="str">
        <f>IF(L989="","",IF(Z989="SI",L989*(1+'INPUTS Y LISTAS'!$B$15),'Modelo Estadistico'!L989))</f>
        <v/>
      </c>
      <c r="AG989" s="15" t="str">
        <f>IF(M989="","",IF(Z989="SI",M989*(1+'INPUTS Y LISTAS'!$B$15),'Modelo Estadistico'!M989))</f>
        <v/>
      </c>
      <c r="AH989" s="15" t="str">
        <f>IF(N989="","",IF(Z989="SI",N989*(1+'INPUTS Y LISTAS'!$B$15),'Modelo Estadistico'!N989))</f>
        <v/>
      </c>
      <c r="AI989" s="15" t="str">
        <f>IF(O989="","",IF(Z989="SI",O989*(1+'INPUTS Y LISTAS'!$B$15),'Modelo Estadistico'!O989))</f>
        <v/>
      </c>
      <c r="AJ989" s="15" t="str">
        <f>IF(P989="","",IF(Z989="SI",P989*(1+'INPUTS Y LISTAS'!$B$15),'Modelo Estadistico'!P989))</f>
        <v/>
      </c>
      <c r="AK989" s="15" t="str">
        <f>IF(Q989="","",IF(Z989="SI",Q989*(1+'INPUTS Y LISTAS'!$B$15),'Modelo Estadistico'!Q989))</f>
        <v/>
      </c>
      <c r="AL989" s="15" t="str">
        <f>IF(R989="","",IF(Z989="SI",R989*(1+'INPUTS Y LISTAS'!$B$15),'Modelo Estadistico'!R989))</f>
        <v/>
      </c>
      <c r="AM989" s="15" t="str">
        <f>IF(S989="","",IF(Z989="SI",S989*(1+'INPUTS Y LISTAS'!$B$15),'Modelo Estadistico'!S989))</f>
        <v/>
      </c>
      <c r="AN989" s="15" t="str">
        <f>IF(T989="","",IF(Z989="SI",T989*(1+'INPUTS Y LISTAS'!$B$15),'Modelo Estadistico'!T989))</f>
        <v/>
      </c>
      <c r="AO989" s="15" t="str">
        <f>IF(U989="","",IF(Z989="SI",U989*(1+'INPUTS Y LISTAS'!$B$15),'Modelo Estadistico'!U989))</f>
        <v/>
      </c>
      <c r="AP989" s="15" t="str">
        <f>IF(V989="","",IF(Z989="SI",V989*(1+'INPUTS Y LISTAS'!$B$15),'Modelo Estadistico'!V989))</f>
        <v/>
      </c>
      <c r="AQ989" s="15" t="str">
        <f>IF(W989="","",IF(Z989="SI",W989*(1+'INPUTS Y LISTAS'!$B$15),'Modelo Estadistico'!W989))</f>
        <v/>
      </c>
      <c r="AR989" s="15" t="str">
        <f>IF(X989="","",IF(Z989="SI",X989*(1+'INPUTS Y LISTAS'!$B$15),'Modelo Estadistico'!X989))</f>
        <v/>
      </c>
      <c r="AS989" s="71"/>
      <c r="AT989" s="29" t="str">
        <f t="shared" si="922"/>
        <v/>
      </c>
      <c r="AU989" s="15" t="str">
        <f t="shared" si="923"/>
        <v/>
      </c>
      <c r="AV989" s="15" t="str">
        <f t="shared" si="924"/>
        <v/>
      </c>
      <c r="AW989" s="30" t="str">
        <f t="shared" si="925"/>
        <v/>
      </c>
      <c r="AX989" s="28" t="str">
        <f t="shared" si="958"/>
        <v/>
      </c>
      <c r="AY989" s="16" t="str">
        <f t="shared" si="930"/>
        <v/>
      </c>
      <c r="AZ989" s="16" t="str">
        <f t="shared" si="931"/>
        <v/>
      </c>
      <c r="BA989" s="16" t="str">
        <f t="shared" si="932"/>
        <v/>
      </c>
      <c r="BB989" s="16" t="str">
        <f t="shared" si="933"/>
        <v/>
      </c>
      <c r="BC989" s="16" t="str">
        <f t="shared" si="934"/>
        <v/>
      </c>
      <c r="BD989" s="16" t="str">
        <f t="shared" si="935"/>
        <v/>
      </c>
      <c r="BE989" s="16" t="str">
        <f t="shared" si="936"/>
        <v/>
      </c>
      <c r="BF989" s="16" t="str">
        <f t="shared" si="937"/>
        <v/>
      </c>
      <c r="BG989" s="16" t="str">
        <f t="shared" si="938"/>
        <v/>
      </c>
      <c r="BH989" s="16" t="str">
        <f t="shared" si="939"/>
        <v/>
      </c>
      <c r="BI989" s="16" t="str">
        <f t="shared" si="940"/>
        <v/>
      </c>
      <c r="BJ989" s="16" t="str">
        <f t="shared" si="941"/>
        <v/>
      </c>
      <c r="BK989" s="16" t="str">
        <f t="shared" si="942"/>
        <v/>
      </c>
      <c r="BL989" s="16" t="str">
        <f t="shared" si="943"/>
        <v/>
      </c>
      <c r="BM989" s="16"/>
      <c r="BN989" s="16" t="str">
        <f t="shared" si="944"/>
        <v/>
      </c>
      <c r="BO989" s="16" t="str">
        <f t="shared" si="945"/>
        <v/>
      </c>
      <c r="BP989" s="28" t="str">
        <f t="shared" si="946"/>
        <v/>
      </c>
      <c r="BQ989" s="16" t="str">
        <f t="shared" si="947"/>
        <v/>
      </c>
      <c r="BR989" s="16" t="str">
        <f t="shared" si="948"/>
        <v/>
      </c>
      <c r="BS989" s="16" t="str">
        <f t="shared" si="949"/>
        <v/>
      </c>
      <c r="BT989" s="16" t="str">
        <f t="shared" si="950"/>
        <v/>
      </c>
      <c r="BU989" s="16" t="str">
        <f t="shared" si="951"/>
        <v/>
      </c>
      <c r="BV989" s="16" t="str">
        <f t="shared" si="952"/>
        <v/>
      </c>
      <c r="BW989" s="16" t="str">
        <f t="shared" si="953"/>
        <v/>
      </c>
      <c r="BX989" s="16" t="str">
        <f t="shared" si="954"/>
        <v/>
      </c>
      <c r="BY989" s="16" t="str">
        <f t="shared" si="955"/>
        <v/>
      </c>
      <c r="BZ989" s="16" t="str">
        <f t="shared" si="956"/>
        <v/>
      </c>
      <c r="CA989" s="16" t="str">
        <f t="shared" si="956"/>
        <v/>
      </c>
      <c r="CB989" s="16" t="str">
        <f t="shared" si="956"/>
        <v/>
      </c>
      <c r="CC989" s="16" t="str">
        <f t="shared" si="956"/>
        <v/>
      </c>
      <c r="CD989" s="16" t="str">
        <f t="shared" si="956"/>
        <v/>
      </c>
      <c r="CE989" s="16" t="str">
        <f t="shared" si="956"/>
        <v/>
      </c>
      <c r="CF989" s="16" t="str">
        <f t="shared" si="956"/>
        <v/>
      </c>
      <c r="CG989" s="16" t="str">
        <f t="shared" si="956"/>
        <v/>
      </c>
      <c r="CH989" s="66" t="str">
        <f t="shared" si="957"/>
        <v/>
      </c>
      <c r="CI989" s="42" t="str">
        <f t="shared" si="969"/>
        <v/>
      </c>
      <c r="CJ989" s="42" t="str">
        <f t="shared" si="970"/>
        <v/>
      </c>
      <c r="CK989" s="42" t="str">
        <f t="shared" si="971"/>
        <v/>
      </c>
      <c r="CL989" s="42" t="str">
        <f t="shared" si="972"/>
        <v/>
      </c>
      <c r="CM989" s="42" t="str">
        <f t="shared" si="973"/>
        <v/>
      </c>
      <c r="CN989" s="65">
        <f t="shared" si="959"/>
        <v>0</v>
      </c>
      <c r="CO989" s="73"/>
      <c r="CP989" s="41">
        <f t="shared" si="926"/>
        <v>0</v>
      </c>
      <c r="CQ989" s="39">
        <f t="shared" si="927"/>
        <v>0</v>
      </c>
      <c r="CR989" s="40">
        <f t="shared" si="928"/>
        <v>0</v>
      </c>
      <c r="CS989" s="134">
        <f t="shared" si="929"/>
        <v>0</v>
      </c>
      <c r="CT989" s="17"/>
      <c r="CU989" s="129"/>
      <c r="CV989" s="130">
        <f t="shared" si="960"/>
        <v>0</v>
      </c>
      <c r="CW989" s="134">
        <f t="shared" si="961"/>
        <v>0</v>
      </c>
      <c r="CX989" s="131">
        <f>+IF($I$7="SI",'INPUTS Y LISTAS'!$B$31,0)</f>
        <v>0</v>
      </c>
      <c r="CY989" s="132"/>
      <c r="CZ989" s="130">
        <f t="shared" si="962"/>
        <v>0</v>
      </c>
      <c r="DA989" s="134">
        <f t="shared" si="963"/>
        <v>0</v>
      </c>
      <c r="DB989" s="131">
        <f>+IF($I$7="SI",'INPUTS Y LISTAS'!$B$32,0)</f>
        <v>0</v>
      </c>
      <c r="DC989" s="132"/>
      <c r="DD989" s="130">
        <f t="shared" si="964"/>
        <v>0</v>
      </c>
      <c r="DE989" s="134">
        <f t="shared" si="965"/>
        <v>0</v>
      </c>
      <c r="DF989" s="131">
        <f>+IF($I$7="SI",'INPUTS Y LISTAS'!$B$33,0)</f>
        <v>0</v>
      </c>
      <c r="DG989" s="132"/>
      <c r="DH989" s="130">
        <f t="shared" si="966"/>
        <v>0</v>
      </c>
      <c r="DI989" s="134">
        <f t="shared" si="967"/>
        <v>0</v>
      </c>
      <c r="DJ989" s="136">
        <f t="shared" si="968"/>
        <v>0</v>
      </c>
    </row>
    <row r="990" spans="3:114" ht="15.75" hidden="1" outlineLevel="2" x14ac:dyDescent="0.2">
      <c r="C990" s="14">
        <f t="shared" si="919"/>
        <v>976</v>
      </c>
      <c r="D990" s="72"/>
      <c r="E990" s="69">
        <v>1</v>
      </c>
      <c r="F990" s="69"/>
      <c r="G990" s="70"/>
      <c r="H990" s="70"/>
      <c r="I990" s="70"/>
      <c r="J990" s="70"/>
      <c r="K990" s="70"/>
      <c r="L990" s="70"/>
      <c r="M990" s="70"/>
      <c r="N990" s="70"/>
      <c r="O990" s="70"/>
      <c r="P990" s="70"/>
      <c r="Q990" s="70"/>
      <c r="R990" s="70"/>
      <c r="S990" s="70"/>
      <c r="T990" s="70"/>
      <c r="U990" s="70"/>
      <c r="V990" s="70"/>
      <c r="W990" s="70"/>
      <c r="X990" s="70"/>
      <c r="Y990" s="71"/>
      <c r="Z990" s="87" t="s">
        <v>16</v>
      </c>
      <c r="AA990" s="15" t="str">
        <f>IF(G990="","",IF(Z990="SI",G990*(1+'INPUTS Y LISTAS'!$B$15),'Modelo Estadistico'!G990))</f>
        <v/>
      </c>
      <c r="AB990" s="15" t="str">
        <f>IF(H990="","",IF(Z990="SI",H990*(1+'INPUTS Y LISTAS'!$B$15),'Modelo Estadistico'!H990))</f>
        <v/>
      </c>
      <c r="AC990" s="15" t="str">
        <f>IF(I990="","",IF(Z990="SI",I990*(1+'INPUTS Y LISTAS'!$B$15),'Modelo Estadistico'!I990))</f>
        <v/>
      </c>
      <c r="AD990" s="15" t="str">
        <f>IF(J990="","",IF(Z990="SI",J990*(1+'INPUTS Y LISTAS'!$B$15),'Modelo Estadistico'!J990))</f>
        <v/>
      </c>
      <c r="AE990" s="15" t="str">
        <f>IF(K990="","",IF(Z990="SI",K990*(1+'INPUTS Y LISTAS'!$B$15),'Modelo Estadistico'!K990))</f>
        <v/>
      </c>
      <c r="AF990" s="15" t="str">
        <f>IF(L990="","",IF(Z990="SI",L990*(1+'INPUTS Y LISTAS'!$B$15),'Modelo Estadistico'!L990))</f>
        <v/>
      </c>
      <c r="AG990" s="15" t="str">
        <f>IF(M990="","",IF(Z990="SI",M990*(1+'INPUTS Y LISTAS'!$B$15),'Modelo Estadistico'!M990))</f>
        <v/>
      </c>
      <c r="AH990" s="15" t="str">
        <f>IF(N990="","",IF(Z990="SI",N990*(1+'INPUTS Y LISTAS'!$B$15),'Modelo Estadistico'!N990))</f>
        <v/>
      </c>
      <c r="AI990" s="15" t="str">
        <f>IF(O990="","",IF(Z990="SI",O990*(1+'INPUTS Y LISTAS'!$B$15),'Modelo Estadistico'!O990))</f>
        <v/>
      </c>
      <c r="AJ990" s="15" t="str">
        <f>IF(P990="","",IF(Z990="SI",P990*(1+'INPUTS Y LISTAS'!$B$15),'Modelo Estadistico'!P990))</f>
        <v/>
      </c>
      <c r="AK990" s="15" t="str">
        <f>IF(Q990="","",IF(Z990="SI",Q990*(1+'INPUTS Y LISTAS'!$B$15),'Modelo Estadistico'!Q990))</f>
        <v/>
      </c>
      <c r="AL990" s="15" t="str">
        <f>IF(R990="","",IF(Z990="SI",R990*(1+'INPUTS Y LISTAS'!$B$15),'Modelo Estadistico'!R990))</f>
        <v/>
      </c>
      <c r="AM990" s="15" t="str">
        <f>IF(S990="","",IF(Z990="SI",S990*(1+'INPUTS Y LISTAS'!$B$15),'Modelo Estadistico'!S990))</f>
        <v/>
      </c>
      <c r="AN990" s="15" t="str">
        <f>IF(T990="","",IF(Z990="SI",T990*(1+'INPUTS Y LISTAS'!$B$15),'Modelo Estadistico'!T990))</f>
        <v/>
      </c>
      <c r="AO990" s="15" t="str">
        <f>IF(U990="","",IF(Z990="SI",U990*(1+'INPUTS Y LISTAS'!$B$15),'Modelo Estadistico'!U990))</f>
        <v/>
      </c>
      <c r="AP990" s="15" t="str">
        <f>IF(V990="","",IF(Z990="SI",V990*(1+'INPUTS Y LISTAS'!$B$15),'Modelo Estadistico'!V990))</f>
        <v/>
      </c>
      <c r="AQ990" s="15" t="str">
        <f>IF(W990="","",IF(Z990="SI",W990*(1+'INPUTS Y LISTAS'!$B$15),'Modelo Estadistico'!W990))</f>
        <v/>
      </c>
      <c r="AR990" s="15" t="str">
        <f>IF(X990="","",IF(Z990="SI",X990*(1+'INPUTS Y LISTAS'!$B$15),'Modelo Estadistico'!X990))</f>
        <v/>
      </c>
      <c r="AS990" s="71"/>
      <c r="AT990" s="29" t="str">
        <f t="shared" si="922"/>
        <v/>
      </c>
      <c r="AU990" s="15" t="str">
        <f t="shared" si="923"/>
        <v/>
      </c>
      <c r="AV990" s="15" t="str">
        <f t="shared" si="924"/>
        <v/>
      </c>
      <c r="AW990" s="30" t="str">
        <f t="shared" si="925"/>
        <v/>
      </c>
      <c r="AX990" s="28" t="str">
        <f t="shared" si="958"/>
        <v/>
      </c>
      <c r="AY990" s="16" t="str">
        <f t="shared" si="930"/>
        <v/>
      </c>
      <c r="AZ990" s="16" t="str">
        <f t="shared" si="931"/>
        <v/>
      </c>
      <c r="BA990" s="16" t="str">
        <f t="shared" si="932"/>
        <v/>
      </c>
      <c r="BB990" s="16" t="str">
        <f t="shared" si="933"/>
        <v/>
      </c>
      <c r="BC990" s="16" t="str">
        <f t="shared" si="934"/>
        <v/>
      </c>
      <c r="BD990" s="16" t="str">
        <f t="shared" si="935"/>
        <v/>
      </c>
      <c r="BE990" s="16" t="str">
        <f t="shared" si="936"/>
        <v/>
      </c>
      <c r="BF990" s="16" t="str">
        <f t="shared" si="937"/>
        <v/>
      </c>
      <c r="BG990" s="16" t="str">
        <f t="shared" si="938"/>
        <v/>
      </c>
      <c r="BH990" s="16" t="str">
        <f t="shared" si="939"/>
        <v/>
      </c>
      <c r="BI990" s="16" t="str">
        <f t="shared" si="940"/>
        <v/>
      </c>
      <c r="BJ990" s="16" t="str">
        <f t="shared" si="941"/>
        <v/>
      </c>
      <c r="BK990" s="16" t="str">
        <f t="shared" si="942"/>
        <v/>
      </c>
      <c r="BL990" s="16" t="str">
        <f t="shared" si="943"/>
        <v/>
      </c>
      <c r="BM990" s="16"/>
      <c r="BN990" s="16" t="str">
        <f t="shared" si="944"/>
        <v/>
      </c>
      <c r="BO990" s="16" t="str">
        <f t="shared" si="945"/>
        <v/>
      </c>
      <c r="BP990" s="28" t="str">
        <f t="shared" si="946"/>
        <v/>
      </c>
      <c r="BQ990" s="16" t="str">
        <f t="shared" si="947"/>
        <v/>
      </c>
      <c r="BR990" s="16" t="str">
        <f t="shared" si="948"/>
        <v/>
      </c>
      <c r="BS990" s="16" t="str">
        <f t="shared" si="949"/>
        <v/>
      </c>
      <c r="BT990" s="16" t="str">
        <f t="shared" si="950"/>
        <v/>
      </c>
      <c r="BU990" s="16" t="str">
        <f t="shared" si="951"/>
        <v/>
      </c>
      <c r="BV990" s="16" t="str">
        <f t="shared" si="952"/>
        <v/>
      </c>
      <c r="BW990" s="16" t="str">
        <f t="shared" si="953"/>
        <v/>
      </c>
      <c r="BX990" s="16" t="str">
        <f t="shared" si="954"/>
        <v/>
      </c>
      <c r="BY990" s="16" t="str">
        <f t="shared" si="955"/>
        <v/>
      </c>
      <c r="BZ990" s="16" t="str">
        <f t="shared" si="956"/>
        <v/>
      </c>
      <c r="CA990" s="16" t="str">
        <f t="shared" si="956"/>
        <v/>
      </c>
      <c r="CB990" s="16" t="str">
        <f t="shared" si="956"/>
        <v/>
      </c>
      <c r="CC990" s="16" t="str">
        <f t="shared" si="956"/>
        <v/>
      </c>
      <c r="CD990" s="16" t="str">
        <f t="shared" si="956"/>
        <v/>
      </c>
      <c r="CE990" s="16" t="str">
        <f t="shared" si="956"/>
        <v/>
      </c>
      <c r="CF990" s="16" t="str">
        <f t="shared" si="956"/>
        <v/>
      </c>
      <c r="CG990" s="16" t="str">
        <f t="shared" si="956"/>
        <v/>
      </c>
      <c r="CH990" s="66" t="str">
        <f t="shared" si="957"/>
        <v/>
      </c>
      <c r="CI990" s="42" t="str">
        <f t="shared" si="969"/>
        <v/>
      </c>
      <c r="CJ990" s="42" t="str">
        <f t="shared" si="970"/>
        <v/>
      </c>
      <c r="CK990" s="42" t="str">
        <f t="shared" si="971"/>
        <v/>
      </c>
      <c r="CL990" s="42" t="str">
        <f t="shared" si="972"/>
        <v/>
      </c>
      <c r="CM990" s="42" t="str">
        <f t="shared" si="973"/>
        <v/>
      </c>
      <c r="CN990" s="65">
        <f t="shared" si="959"/>
        <v>0</v>
      </c>
      <c r="CO990" s="73"/>
      <c r="CP990" s="41">
        <f t="shared" si="926"/>
        <v>0</v>
      </c>
      <c r="CQ990" s="39">
        <f t="shared" si="927"/>
        <v>0</v>
      </c>
      <c r="CR990" s="40">
        <f t="shared" si="928"/>
        <v>0</v>
      </c>
      <c r="CS990" s="134">
        <f t="shared" si="929"/>
        <v>0</v>
      </c>
      <c r="CT990" s="17"/>
      <c r="CU990" s="129"/>
      <c r="CV990" s="130">
        <f t="shared" si="960"/>
        <v>0</v>
      </c>
      <c r="CW990" s="134">
        <f t="shared" si="961"/>
        <v>0</v>
      </c>
      <c r="CX990" s="131">
        <f>+IF($I$7="SI",'INPUTS Y LISTAS'!$B$31,0)</f>
        <v>0</v>
      </c>
      <c r="CY990" s="132"/>
      <c r="CZ990" s="130">
        <f t="shared" si="962"/>
        <v>0</v>
      </c>
      <c r="DA990" s="134">
        <f t="shared" si="963"/>
        <v>0</v>
      </c>
      <c r="DB990" s="131">
        <f>+IF($I$7="SI",'INPUTS Y LISTAS'!$B$32,0)</f>
        <v>0</v>
      </c>
      <c r="DC990" s="132"/>
      <c r="DD990" s="130">
        <f t="shared" si="964"/>
        <v>0</v>
      </c>
      <c r="DE990" s="134">
        <f t="shared" si="965"/>
        <v>0</v>
      </c>
      <c r="DF990" s="131">
        <f>+IF($I$7="SI",'INPUTS Y LISTAS'!$B$33,0)</f>
        <v>0</v>
      </c>
      <c r="DG990" s="132"/>
      <c r="DH990" s="130">
        <f t="shared" si="966"/>
        <v>0</v>
      </c>
      <c r="DI990" s="134">
        <f t="shared" si="967"/>
        <v>0</v>
      </c>
      <c r="DJ990" s="136">
        <f t="shared" si="968"/>
        <v>0</v>
      </c>
    </row>
    <row r="991" spans="3:114" ht="15.75" hidden="1" outlineLevel="2" x14ac:dyDescent="0.2">
      <c r="C991" s="14">
        <f t="shared" si="919"/>
        <v>977</v>
      </c>
      <c r="D991" s="72"/>
      <c r="E991" s="69">
        <v>1</v>
      </c>
      <c r="F991" s="69"/>
      <c r="G991" s="70"/>
      <c r="H991" s="70"/>
      <c r="I991" s="70"/>
      <c r="J991" s="70"/>
      <c r="K991" s="70"/>
      <c r="L991" s="70"/>
      <c r="M991" s="70"/>
      <c r="N991" s="70"/>
      <c r="O991" s="70"/>
      <c r="P991" s="70"/>
      <c r="Q991" s="70"/>
      <c r="R991" s="70"/>
      <c r="S991" s="70"/>
      <c r="T991" s="70"/>
      <c r="U991" s="70"/>
      <c r="V991" s="70"/>
      <c r="W991" s="70"/>
      <c r="X991" s="70"/>
      <c r="Y991" s="71"/>
      <c r="Z991" s="87" t="s">
        <v>16</v>
      </c>
      <c r="AA991" s="15" t="str">
        <f>IF(G991="","",IF(Z991="SI",G991*(1+'INPUTS Y LISTAS'!$B$15),'Modelo Estadistico'!G991))</f>
        <v/>
      </c>
      <c r="AB991" s="15" t="str">
        <f>IF(H991="","",IF(Z991="SI",H991*(1+'INPUTS Y LISTAS'!$B$15),'Modelo Estadistico'!H991))</f>
        <v/>
      </c>
      <c r="AC991" s="15" t="str">
        <f>IF(I991="","",IF(Z991="SI",I991*(1+'INPUTS Y LISTAS'!$B$15),'Modelo Estadistico'!I991))</f>
        <v/>
      </c>
      <c r="AD991" s="15" t="str">
        <f>IF(J991="","",IF(Z991="SI",J991*(1+'INPUTS Y LISTAS'!$B$15),'Modelo Estadistico'!J991))</f>
        <v/>
      </c>
      <c r="AE991" s="15" t="str">
        <f>IF(K991="","",IF(Z991="SI",K991*(1+'INPUTS Y LISTAS'!$B$15),'Modelo Estadistico'!K991))</f>
        <v/>
      </c>
      <c r="AF991" s="15" t="str">
        <f>IF(L991="","",IF(Z991="SI",L991*(1+'INPUTS Y LISTAS'!$B$15),'Modelo Estadistico'!L991))</f>
        <v/>
      </c>
      <c r="AG991" s="15" t="str">
        <f>IF(M991="","",IF(Z991="SI",M991*(1+'INPUTS Y LISTAS'!$B$15),'Modelo Estadistico'!M991))</f>
        <v/>
      </c>
      <c r="AH991" s="15" t="str">
        <f>IF(N991="","",IF(Z991="SI",N991*(1+'INPUTS Y LISTAS'!$B$15),'Modelo Estadistico'!N991))</f>
        <v/>
      </c>
      <c r="AI991" s="15" t="str">
        <f>IF(O991="","",IF(Z991="SI",O991*(1+'INPUTS Y LISTAS'!$B$15),'Modelo Estadistico'!O991))</f>
        <v/>
      </c>
      <c r="AJ991" s="15" t="str">
        <f>IF(P991="","",IF(Z991="SI",P991*(1+'INPUTS Y LISTAS'!$B$15),'Modelo Estadistico'!P991))</f>
        <v/>
      </c>
      <c r="AK991" s="15" t="str">
        <f>IF(Q991="","",IF(Z991="SI",Q991*(1+'INPUTS Y LISTAS'!$B$15),'Modelo Estadistico'!Q991))</f>
        <v/>
      </c>
      <c r="AL991" s="15" t="str">
        <f>IF(R991="","",IF(Z991="SI",R991*(1+'INPUTS Y LISTAS'!$B$15),'Modelo Estadistico'!R991))</f>
        <v/>
      </c>
      <c r="AM991" s="15" t="str">
        <f>IF(S991="","",IF(Z991="SI",S991*(1+'INPUTS Y LISTAS'!$B$15),'Modelo Estadistico'!S991))</f>
        <v/>
      </c>
      <c r="AN991" s="15" t="str">
        <f>IF(T991="","",IF(Z991="SI",T991*(1+'INPUTS Y LISTAS'!$B$15),'Modelo Estadistico'!T991))</f>
        <v/>
      </c>
      <c r="AO991" s="15" t="str">
        <f>IF(U991="","",IF(Z991="SI",U991*(1+'INPUTS Y LISTAS'!$B$15),'Modelo Estadistico'!U991))</f>
        <v/>
      </c>
      <c r="AP991" s="15" t="str">
        <f>IF(V991="","",IF(Z991="SI",V991*(1+'INPUTS Y LISTAS'!$B$15),'Modelo Estadistico'!V991))</f>
        <v/>
      </c>
      <c r="AQ991" s="15" t="str">
        <f>IF(W991="","",IF(Z991="SI",W991*(1+'INPUTS Y LISTAS'!$B$15),'Modelo Estadistico'!W991))</f>
        <v/>
      </c>
      <c r="AR991" s="15" t="str">
        <f>IF(X991="","",IF(Z991="SI",X991*(1+'INPUTS Y LISTAS'!$B$15),'Modelo Estadistico'!X991))</f>
        <v/>
      </c>
      <c r="AS991" s="71"/>
      <c r="AT991" s="29" t="str">
        <f t="shared" si="922"/>
        <v/>
      </c>
      <c r="AU991" s="15" t="str">
        <f t="shared" si="923"/>
        <v/>
      </c>
      <c r="AV991" s="15" t="str">
        <f t="shared" si="924"/>
        <v/>
      </c>
      <c r="AW991" s="30" t="str">
        <f t="shared" si="925"/>
        <v/>
      </c>
      <c r="AX991" s="28" t="str">
        <f t="shared" si="958"/>
        <v/>
      </c>
      <c r="AY991" s="16" t="str">
        <f t="shared" si="930"/>
        <v/>
      </c>
      <c r="AZ991" s="16" t="str">
        <f t="shared" si="931"/>
        <v/>
      </c>
      <c r="BA991" s="16" t="str">
        <f t="shared" si="932"/>
        <v/>
      </c>
      <c r="BB991" s="16" t="str">
        <f t="shared" si="933"/>
        <v/>
      </c>
      <c r="BC991" s="16" t="str">
        <f t="shared" si="934"/>
        <v/>
      </c>
      <c r="BD991" s="16" t="str">
        <f t="shared" si="935"/>
        <v/>
      </c>
      <c r="BE991" s="16" t="str">
        <f t="shared" si="936"/>
        <v/>
      </c>
      <c r="BF991" s="16" t="str">
        <f t="shared" si="937"/>
        <v/>
      </c>
      <c r="BG991" s="16" t="str">
        <f t="shared" si="938"/>
        <v/>
      </c>
      <c r="BH991" s="16" t="str">
        <f t="shared" si="939"/>
        <v/>
      </c>
      <c r="BI991" s="16" t="str">
        <f t="shared" si="940"/>
        <v/>
      </c>
      <c r="BJ991" s="16" t="str">
        <f t="shared" si="941"/>
        <v/>
      </c>
      <c r="BK991" s="16" t="str">
        <f t="shared" si="942"/>
        <v/>
      </c>
      <c r="BL991" s="16" t="str">
        <f t="shared" si="943"/>
        <v/>
      </c>
      <c r="BM991" s="16"/>
      <c r="BN991" s="16" t="str">
        <f t="shared" si="944"/>
        <v/>
      </c>
      <c r="BO991" s="16" t="str">
        <f t="shared" si="945"/>
        <v/>
      </c>
      <c r="BP991" s="28" t="str">
        <f t="shared" si="946"/>
        <v/>
      </c>
      <c r="BQ991" s="16" t="str">
        <f t="shared" si="947"/>
        <v/>
      </c>
      <c r="BR991" s="16" t="str">
        <f t="shared" si="948"/>
        <v/>
      </c>
      <c r="BS991" s="16" t="str">
        <f t="shared" si="949"/>
        <v/>
      </c>
      <c r="BT991" s="16" t="str">
        <f t="shared" si="950"/>
        <v/>
      </c>
      <c r="BU991" s="16" t="str">
        <f t="shared" si="951"/>
        <v/>
      </c>
      <c r="BV991" s="16" t="str">
        <f t="shared" si="952"/>
        <v/>
      </c>
      <c r="BW991" s="16" t="str">
        <f t="shared" si="953"/>
        <v/>
      </c>
      <c r="BX991" s="16" t="str">
        <f t="shared" si="954"/>
        <v/>
      </c>
      <c r="BY991" s="16" t="str">
        <f t="shared" si="955"/>
        <v/>
      </c>
      <c r="BZ991" s="16" t="str">
        <f t="shared" si="956"/>
        <v/>
      </c>
      <c r="CA991" s="16" t="str">
        <f t="shared" si="956"/>
        <v/>
      </c>
      <c r="CB991" s="16" t="str">
        <f t="shared" si="956"/>
        <v/>
      </c>
      <c r="CC991" s="16" t="str">
        <f t="shared" si="956"/>
        <v/>
      </c>
      <c r="CD991" s="16" t="str">
        <f t="shared" si="956"/>
        <v/>
      </c>
      <c r="CE991" s="16" t="str">
        <f t="shared" si="956"/>
        <v/>
      </c>
      <c r="CF991" s="16" t="str">
        <f t="shared" si="956"/>
        <v/>
      </c>
      <c r="CG991" s="16" t="str">
        <f t="shared" si="956"/>
        <v/>
      </c>
      <c r="CH991" s="66" t="str">
        <f t="shared" si="957"/>
        <v/>
      </c>
      <c r="CI991" s="42" t="str">
        <f t="shared" si="969"/>
        <v/>
      </c>
      <c r="CJ991" s="42" t="str">
        <f t="shared" si="970"/>
        <v/>
      </c>
      <c r="CK991" s="42" t="str">
        <f t="shared" si="971"/>
        <v/>
      </c>
      <c r="CL991" s="42" t="str">
        <f t="shared" si="972"/>
        <v/>
      </c>
      <c r="CM991" s="42" t="str">
        <f t="shared" si="973"/>
        <v/>
      </c>
      <c r="CN991" s="65">
        <f t="shared" si="959"/>
        <v>0</v>
      </c>
      <c r="CO991" s="73"/>
      <c r="CP991" s="41">
        <f t="shared" si="926"/>
        <v>0</v>
      </c>
      <c r="CQ991" s="39">
        <f t="shared" si="927"/>
        <v>0</v>
      </c>
      <c r="CR991" s="40">
        <f t="shared" si="928"/>
        <v>0</v>
      </c>
      <c r="CS991" s="134">
        <f t="shared" si="929"/>
        <v>0</v>
      </c>
      <c r="CT991" s="17"/>
      <c r="CU991" s="129"/>
      <c r="CV991" s="130">
        <f t="shared" si="960"/>
        <v>0</v>
      </c>
      <c r="CW991" s="134">
        <f t="shared" si="961"/>
        <v>0</v>
      </c>
      <c r="CX991" s="131">
        <f>+IF($I$7="SI",'INPUTS Y LISTAS'!$B$31,0)</f>
        <v>0</v>
      </c>
      <c r="CY991" s="132"/>
      <c r="CZ991" s="130">
        <f t="shared" si="962"/>
        <v>0</v>
      </c>
      <c r="DA991" s="134">
        <f t="shared" si="963"/>
        <v>0</v>
      </c>
      <c r="DB991" s="131">
        <f>+IF($I$7="SI",'INPUTS Y LISTAS'!$B$32,0)</f>
        <v>0</v>
      </c>
      <c r="DC991" s="132"/>
      <c r="DD991" s="130">
        <f t="shared" si="964"/>
        <v>0</v>
      </c>
      <c r="DE991" s="134">
        <f t="shared" si="965"/>
        <v>0</v>
      </c>
      <c r="DF991" s="131">
        <f>+IF($I$7="SI",'INPUTS Y LISTAS'!$B$33,0)</f>
        <v>0</v>
      </c>
      <c r="DG991" s="132"/>
      <c r="DH991" s="130">
        <f t="shared" si="966"/>
        <v>0</v>
      </c>
      <c r="DI991" s="134">
        <f t="shared" si="967"/>
        <v>0</v>
      </c>
      <c r="DJ991" s="136">
        <f t="shared" si="968"/>
        <v>0</v>
      </c>
    </row>
    <row r="992" spans="3:114" ht="15.75" hidden="1" outlineLevel="2" x14ac:dyDescent="0.2">
      <c r="C992" s="14">
        <f t="shared" si="919"/>
        <v>978</v>
      </c>
      <c r="D992" s="72"/>
      <c r="E992" s="69">
        <v>1</v>
      </c>
      <c r="F992" s="69"/>
      <c r="G992" s="70"/>
      <c r="H992" s="70"/>
      <c r="I992" s="70"/>
      <c r="J992" s="70"/>
      <c r="K992" s="70"/>
      <c r="L992" s="70"/>
      <c r="M992" s="70"/>
      <c r="N992" s="70"/>
      <c r="O992" s="70"/>
      <c r="P992" s="70"/>
      <c r="Q992" s="70"/>
      <c r="R992" s="70"/>
      <c r="S992" s="70"/>
      <c r="T992" s="70"/>
      <c r="U992" s="70"/>
      <c r="V992" s="70"/>
      <c r="W992" s="70"/>
      <c r="X992" s="70"/>
      <c r="Y992" s="71"/>
      <c r="Z992" s="87" t="s">
        <v>16</v>
      </c>
      <c r="AA992" s="15" t="str">
        <f>IF(G992="","",IF(Z992="SI",G992*(1+'INPUTS Y LISTAS'!$B$15),'Modelo Estadistico'!G992))</f>
        <v/>
      </c>
      <c r="AB992" s="15" t="str">
        <f>IF(H992="","",IF(Z992="SI",H992*(1+'INPUTS Y LISTAS'!$B$15),'Modelo Estadistico'!H992))</f>
        <v/>
      </c>
      <c r="AC992" s="15" t="str">
        <f>IF(I992="","",IF(Z992="SI",I992*(1+'INPUTS Y LISTAS'!$B$15),'Modelo Estadistico'!I992))</f>
        <v/>
      </c>
      <c r="AD992" s="15" t="str">
        <f>IF(J992="","",IF(Z992="SI",J992*(1+'INPUTS Y LISTAS'!$B$15),'Modelo Estadistico'!J992))</f>
        <v/>
      </c>
      <c r="AE992" s="15" t="str">
        <f>IF(K992="","",IF(Z992="SI",K992*(1+'INPUTS Y LISTAS'!$B$15),'Modelo Estadistico'!K992))</f>
        <v/>
      </c>
      <c r="AF992" s="15" t="str">
        <f>IF(L992="","",IF(Z992="SI",L992*(1+'INPUTS Y LISTAS'!$B$15),'Modelo Estadistico'!L992))</f>
        <v/>
      </c>
      <c r="AG992" s="15" t="str">
        <f>IF(M992="","",IF(Z992="SI",M992*(1+'INPUTS Y LISTAS'!$B$15),'Modelo Estadistico'!M992))</f>
        <v/>
      </c>
      <c r="AH992" s="15" t="str">
        <f>IF(N992="","",IF(Z992="SI",N992*(1+'INPUTS Y LISTAS'!$B$15),'Modelo Estadistico'!N992))</f>
        <v/>
      </c>
      <c r="AI992" s="15" t="str">
        <f>IF(O992="","",IF(Z992="SI",O992*(1+'INPUTS Y LISTAS'!$B$15),'Modelo Estadistico'!O992))</f>
        <v/>
      </c>
      <c r="AJ992" s="15" t="str">
        <f>IF(P992="","",IF(Z992="SI",P992*(1+'INPUTS Y LISTAS'!$B$15),'Modelo Estadistico'!P992))</f>
        <v/>
      </c>
      <c r="AK992" s="15" t="str">
        <f>IF(Q992="","",IF(Z992="SI",Q992*(1+'INPUTS Y LISTAS'!$B$15),'Modelo Estadistico'!Q992))</f>
        <v/>
      </c>
      <c r="AL992" s="15" t="str">
        <f>IF(R992="","",IF(Z992="SI",R992*(1+'INPUTS Y LISTAS'!$B$15),'Modelo Estadistico'!R992))</f>
        <v/>
      </c>
      <c r="AM992" s="15" t="str">
        <f>IF(S992="","",IF(Z992="SI",S992*(1+'INPUTS Y LISTAS'!$B$15),'Modelo Estadistico'!S992))</f>
        <v/>
      </c>
      <c r="AN992" s="15" t="str">
        <f>IF(T992="","",IF(Z992="SI",T992*(1+'INPUTS Y LISTAS'!$B$15),'Modelo Estadistico'!T992))</f>
        <v/>
      </c>
      <c r="AO992" s="15" t="str">
        <f>IF(U992="","",IF(Z992="SI",U992*(1+'INPUTS Y LISTAS'!$B$15),'Modelo Estadistico'!U992))</f>
        <v/>
      </c>
      <c r="AP992" s="15" t="str">
        <f>IF(V992="","",IF(Z992="SI",V992*(1+'INPUTS Y LISTAS'!$B$15),'Modelo Estadistico'!V992))</f>
        <v/>
      </c>
      <c r="AQ992" s="15" t="str">
        <f>IF(W992="","",IF(Z992="SI",W992*(1+'INPUTS Y LISTAS'!$B$15),'Modelo Estadistico'!W992))</f>
        <v/>
      </c>
      <c r="AR992" s="15" t="str">
        <f>IF(X992="","",IF(Z992="SI",X992*(1+'INPUTS Y LISTAS'!$B$15),'Modelo Estadistico'!X992))</f>
        <v/>
      </c>
      <c r="AS992" s="71"/>
      <c r="AT992" s="29" t="str">
        <f t="shared" si="922"/>
        <v/>
      </c>
      <c r="AU992" s="15" t="str">
        <f t="shared" si="923"/>
        <v/>
      </c>
      <c r="AV992" s="15" t="str">
        <f t="shared" si="924"/>
        <v/>
      </c>
      <c r="AW992" s="30" t="str">
        <f t="shared" si="925"/>
        <v/>
      </c>
      <c r="AX992" s="28" t="str">
        <f t="shared" si="958"/>
        <v/>
      </c>
      <c r="AY992" s="16" t="str">
        <f t="shared" si="930"/>
        <v/>
      </c>
      <c r="AZ992" s="16" t="str">
        <f t="shared" si="931"/>
        <v/>
      </c>
      <c r="BA992" s="16" t="str">
        <f t="shared" si="932"/>
        <v/>
      </c>
      <c r="BB992" s="16" t="str">
        <f t="shared" si="933"/>
        <v/>
      </c>
      <c r="BC992" s="16" t="str">
        <f t="shared" si="934"/>
        <v/>
      </c>
      <c r="BD992" s="16" t="str">
        <f t="shared" si="935"/>
        <v/>
      </c>
      <c r="BE992" s="16" t="str">
        <f t="shared" si="936"/>
        <v/>
      </c>
      <c r="BF992" s="16" t="str">
        <f t="shared" si="937"/>
        <v/>
      </c>
      <c r="BG992" s="16" t="str">
        <f t="shared" si="938"/>
        <v/>
      </c>
      <c r="BH992" s="16" t="str">
        <f t="shared" si="939"/>
        <v/>
      </c>
      <c r="BI992" s="16" t="str">
        <f t="shared" si="940"/>
        <v/>
      </c>
      <c r="BJ992" s="16" t="str">
        <f t="shared" si="941"/>
        <v/>
      </c>
      <c r="BK992" s="16" t="str">
        <f t="shared" si="942"/>
        <v/>
      </c>
      <c r="BL992" s="16" t="str">
        <f t="shared" si="943"/>
        <v/>
      </c>
      <c r="BM992" s="16"/>
      <c r="BN992" s="16" t="str">
        <f t="shared" si="944"/>
        <v/>
      </c>
      <c r="BO992" s="16" t="str">
        <f t="shared" si="945"/>
        <v/>
      </c>
      <c r="BP992" s="28" t="str">
        <f t="shared" si="946"/>
        <v/>
      </c>
      <c r="BQ992" s="16" t="str">
        <f t="shared" si="947"/>
        <v/>
      </c>
      <c r="BR992" s="16" t="str">
        <f t="shared" si="948"/>
        <v/>
      </c>
      <c r="BS992" s="16" t="str">
        <f t="shared" si="949"/>
        <v/>
      </c>
      <c r="BT992" s="16" t="str">
        <f t="shared" si="950"/>
        <v/>
      </c>
      <c r="BU992" s="16" t="str">
        <f t="shared" si="951"/>
        <v/>
      </c>
      <c r="BV992" s="16" t="str">
        <f t="shared" si="952"/>
        <v/>
      </c>
      <c r="BW992" s="16" t="str">
        <f t="shared" si="953"/>
        <v/>
      </c>
      <c r="BX992" s="16" t="str">
        <f t="shared" si="954"/>
        <v/>
      </c>
      <c r="BY992" s="16" t="str">
        <f t="shared" si="955"/>
        <v/>
      </c>
      <c r="BZ992" s="16" t="str">
        <f t="shared" ref="BZ992:CG1007" si="974">IF(BH992="Incluir Cotización",$AJ992,"")</f>
        <v/>
      </c>
      <c r="CA992" s="16" t="str">
        <f t="shared" si="974"/>
        <v/>
      </c>
      <c r="CB992" s="16" t="str">
        <f t="shared" si="974"/>
        <v/>
      </c>
      <c r="CC992" s="16" t="str">
        <f t="shared" si="974"/>
        <v/>
      </c>
      <c r="CD992" s="16" t="str">
        <f t="shared" si="974"/>
        <v/>
      </c>
      <c r="CE992" s="16" t="str">
        <f t="shared" si="974"/>
        <v/>
      </c>
      <c r="CF992" s="16" t="str">
        <f t="shared" si="974"/>
        <v/>
      </c>
      <c r="CG992" s="16" t="str">
        <f t="shared" si="974"/>
        <v/>
      </c>
      <c r="CH992" s="66" t="str">
        <f t="shared" si="957"/>
        <v/>
      </c>
      <c r="CI992" s="42" t="str">
        <f t="shared" si="969"/>
        <v/>
      </c>
      <c r="CJ992" s="42" t="str">
        <f t="shared" si="970"/>
        <v/>
      </c>
      <c r="CK992" s="42" t="str">
        <f t="shared" si="971"/>
        <v/>
      </c>
      <c r="CL992" s="42" t="str">
        <f t="shared" si="972"/>
        <v/>
      </c>
      <c r="CM992" s="42" t="str">
        <f t="shared" si="973"/>
        <v/>
      </c>
      <c r="CN992" s="65">
        <f t="shared" si="959"/>
        <v>0</v>
      </c>
      <c r="CO992" s="73"/>
      <c r="CP992" s="41">
        <f t="shared" si="926"/>
        <v>0</v>
      </c>
      <c r="CQ992" s="39">
        <f t="shared" si="927"/>
        <v>0</v>
      </c>
      <c r="CR992" s="40">
        <f t="shared" si="928"/>
        <v>0</v>
      </c>
      <c r="CS992" s="134">
        <f t="shared" si="929"/>
        <v>0</v>
      </c>
      <c r="CT992" s="17"/>
      <c r="CU992" s="129"/>
      <c r="CV992" s="130">
        <f t="shared" si="960"/>
        <v>0</v>
      </c>
      <c r="CW992" s="134">
        <f t="shared" si="961"/>
        <v>0</v>
      </c>
      <c r="CX992" s="131">
        <f>+IF($I$7="SI",'INPUTS Y LISTAS'!$B$31,0)</f>
        <v>0</v>
      </c>
      <c r="CY992" s="132"/>
      <c r="CZ992" s="130">
        <f t="shared" si="962"/>
        <v>0</v>
      </c>
      <c r="DA992" s="134">
        <f t="shared" si="963"/>
        <v>0</v>
      </c>
      <c r="DB992" s="131">
        <f>+IF($I$7="SI",'INPUTS Y LISTAS'!$B$32,0)</f>
        <v>0</v>
      </c>
      <c r="DC992" s="132"/>
      <c r="DD992" s="130">
        <f t="shared" si="964"/>
        <v>0</v>
      </c>
      <c r="DE992" s="134">
        <f t="shared" si="965"/>
        <v>0</v>
      </c>
      <c r="DF992" s="131">
        <f>+IF($I$7="SI",'INPUTS Y LISTAS'!$B$33,0)</f>
        <v>0</v>
      </c>
      <c r="DG992" s="132"/>
      <c r="DH992" s="130">
        <f t="shared" si="966"/>
        <v>0</v>
      </c>
      <c r="DI992" s="134">
        <f t="shared" si="967"/>
        <v>0</v>
      </c>
      <c r="DJ992" s="136">
        <f t="shared" si="968"/>
        <v>0</v>
      </c>
    </row>
    <row r="993" spans="3:114" ht="15.75" hidden="1" outlineLevel="2" x14ac:dyDescent="0.2">
      <c r="C993" s="14">
        <f t="shared" si="919"/>
        <v>979</v>
      </c>
      <c r="D993" s="72"/>
      <c r="E993" s="69">
        <v>1</v>
      </c>
      <c r="F993" s="69"/>
      <c r="G993" s="70"/>
      <c r="H993" s="70"/>
      <c r="I993" s="70"/>
      <c r="J993" s="70"/>
      <c r="K993" s="70"/>
      <c r="L993" s="70"/>
      <c r="M993" s="70"/>
      <c r="N993" s="70"/>
      <c r="O993" s="70"/>
      <c r="P993" s="70"/>
      <c r="Q993" s="70"/>
      <c r="R993" s="70"/>
      <c r="S993" s="70"/>
      <c r="T993" s="70"/>
      <c r="U993" s="70"/>
      <c r="V993" s="70"/>
      <c r="W993" s="70"/>
      <c r="X993" s="70"/>
      <c r="Y993" s="71"/>
      <c r="Z993" s="87" t="s">
        <v>16</v>
      </c>
      <c r="AA993" s="15" t="str">
        <f>IF(G993="","",IF(Z993="SI",G993*(1+'INPUTS Y LISTAS'!$B$15),'Modelo Estadistico'!G993))</f>
        <v/>
      </c>
      <c r="AB993" s="15" t="str">
        <f>IF(H993="","",IF(Z993="SI",H993*(1+'INPUTS Y LISTAS'!$B$15),'Modelo Estadistico'!H993))</f>
        <v/>
      </c>
      <c r="AC993" s="15" t="str">
        <f>IF(I993="","",IF(Z993="SI",I993*(1+'INPUTS Y LISTAS'!$B$15),'Modelo Estadistico'!I993))</f>
        <v/>
      </c>
      <c r="AD993" s="15" t="str">
        <f>IF(J993="","",IF(Z993="SI",J993*(1+'INPUTS Y LISTAS'!$B$15),'Modelo Estadistico'!J993))</f>
        <v/>
      </c>
      <c r="AE993" s="15" t="str">
        <f>IF(K993="","",IF(Z993="SI",K993*(1+'INPUTS Y LISTAS'!$B$15),'Modelo Estadistico'!K993))</f>
        <v/>
      </c>
      <c r="AF993" s="15" t="str">
        <f>IF(L993="","",IF(Z993="SI",L993*(1+'INPUTS Y LISTAS'!$B$15),'Modelo Estadistico'!L993))</f>
        <v/>
      </c>
      <c r="AG993" s="15" t="str">
        <f>IF(M993="","",IF(Z993="SI",M993*(1+'INPUTS Y LISTAS'!$B$15),'Modelo Estadistico'!M993))</f>
        <v/>
      </c>
      <c r="AH993" s="15" t="str">
        <f>IF(N993="","",IF(Z993="SI",N993*(1+'INPUTS Y LISTAS'!$B$15),'Modelo Estadistico'!N993))</f>
        <v/>
      </c>
      <c r="AI993" s="15" t="str">
        <f>IF(O993="","",IF(Z993="SI",O993*(1+'INPUTS Y LISTAS'!$B$15),'Modelo Estadistico'!O993))</f>
        <v/>
      </c>
      <c r="AJ993" s="15" t="str">
        <f>IF(P993="","",IF(Z993="SI",P993*(1+'INPUTS Y LISTAS'!$B$15),'Modelo Estadistico'!P993))</f>
        <v/>
      </c>
      <c r="AK993" s="15" t="str">
        <f>IF(Q993="","",IF(Z993="SI",Q993*(1+'INPUTS Y LISTAS'!$B$15),'Modelo Estadistico'!Q993))</f>
        <v/>
      </c>
      <c r="AL993" s="15" t="str">
        <f>IF(R993="","",IF(Z993="SI",R993*(1+'INPUTS Y LISTAS'!$B$15),'Modelo Estadistico'!R993))</f>
        <v/>
      </c>
      <c r="AM993" s="15" t="str">
        <f>IF(S993="","",IF(Z993="SI",S993*(1+'INPUTS Y LISTAS'!$B$15),'Modelo Estadistico'!S993))</f>
        <v/>
      </c>
      <c r="AN993" s="15" t="str">
        <f>IF(T993="","",IF(Z993="SI",T993*(1+'INPUTS Y LISTAS'!$B$15),'Modelo Estadistico'!T993))</f>
        <v/>
      </c>
      <c r="AO993" s="15" t="str">
        <f>IF(U993="","",IF(Z993="SI",U993*(1+'INPUTS Y LISTAS'!$B$15),'Modelo Estadistico'!U993))</f>
        <v/>
      </c>
      <c r="AP993" s="15" t="str">
        <f>IF(V993="","",IF(Z993="SI",V993*(1+'INPUTS Y LISTAS'!$B$15),'Modelo Estadistico'!V993))</f>
        <v/>
      </c>
      <c r="AQ993" s="15" t="str">
        <f>IF(W993="","",IF(Z993="SI",W993*(1+'INPUTS Y LISTAS'!$B$15),'Modelo Estadistico'!W993))</f>
        <v/>
      </c>
      <c r="AR993" s="15" t="str">
        <f>IF(X993="","",IF(Z993="SI",X993*(1+'INPUTS Y LISTAS'!$B$15),'Modelo Estadistico'!X993))</f>
        <v/>
      </c>
      <c r="AS993" s="71"/>
      <c r="AT993" s="29" t="str">
        <f t="shared" si="922"/>
        <v/>
      </c>
      <c r="AU993" s="15" t="str">
        <f t="shared" si="923"/>
        <v/>
      </c>
      <c r="AV993" s="15" t="str">
        <f t="shared" si="924"/>
        <v/>
      </c>
      <c r="AW993" s="30" t="str">
        <f t="shared" si="925"/>
        <v/>
      </c>
      <c r="AX993" s="28" t="str">
        <f t="shared" si="958"/>
        <v/>
      </c>
      <c r="AY993" s="16" t="str">
        <f t="shared" si="930"/>
        <v/>
      </c>
      <c r="AZ993" s="16" t="str">
        <f t="shared" si="931"/>
        <v/>
      </c>
      <c r="BA993" s="16" t="str">
        <f t="shared" si="932"/>
        <v/>
      </c>
      <c r="BB993" s="16" t="str">
        <f t="shared" si="933"/>
        <v/>
      </c>
      <c r="BC993" s="16" t="str">
        <f t="shared" si="934"/>
        <v/>
      </c>
      <c r="BD993" s="16" t="str">
        <f t="shared" si="935"/>
        <v/>
      </c>
      <c r="BE993" s="16" t="str">
        <f t="shared" si="936"/>
        <v/>
      </c>
      <c r="BF993" s="16" t="str">
        <f t="shared" si="937"/>
        <v/>
      </c>
      <c r="BG993" s="16" t="str">
        <f t="shared" si="938"/>
        <v/>
      </c>
      <c r="BH993" s="16" t="str">
        <f t="shared" si="939"/>
        <v/>
      </c>
      <c r="BI993" s="16" t="str">
        <f t="shared" si="940"/>
        <v/>
      </c>
      <c r="BJ993" s="16" t="str">
        <f t="shared" si="941"/>
        <v/>
      </c>
      <c r="BK993" s="16" t="str">
        <f t="shared" si="942"/>
        <v/>
      </c>
      <c r="BL993" s="16" t="str">
        <f t="shared" si="943"/>
        <v/>
      </c>
      <c r="BM993" s="16"/>
      <c r="BN993" s="16" t="str">
        <f t="shared" si="944"/>
        <v/>
      </c>
      <c r="BO993" s="16" t="str">
        <f t="shared" si="945"/>
        <v/>
      </c>
      <c r="BP993" s="28" t="str">
        <f t="shared" si="946"/>
        <v/>
      </c>
      <c r="BQ993" s="16" t="str">
        <f t="shared" si="947"/>
        <v/>
      </c>
      <c r="BR993" s="16" t="str">
        <f t="shared" si="948"/>
        <v/>
      </c>
      <c r="BS993" s="16" t="str">
        <f t="shared" si="949"/>
        <v/>
      </c>
      <c r="BT993" s="16" t="str">
        <f t="shared" si="950"/>
        <v/>
      </c>
      <c r="BU993" s="16" t="str">
        <f t="shared" si="951"/>
        <v/>
      </c>
      <c r="BV993" s="16" t="str">
        <f t="shared" si="952"/>
        <v/>
      </c>
      <c r="BW993" s="16" t="str">
        <f t="shared" si="953"/>
        <v/>
      </c>
      <c r="BX993" s="16" t="str">
        <f t="shared" si="954"/>
        <v/>
      </c>
      <c r="BY993" s="16" t="str">
        <f t="shared" si="955"/>
        <v/>
      </c>
      <c r="BZ993" s="16" t="str">
        <f t="shared" si="974"/>
        <v/>
      </c>
      <c r="CA993" s="16" t="str">
        <f t="shared" si="974"/>
        <v/>
      </c>
      <c r="CB993" s="16" t="str">
        <f t="shared" si="974"/>
        <v/>
      </c>
      <c r="CC993" s="16" t="str">
        <f t="shared" si="974"/>
        <v/>
      </c>
      <c r="CD993" s="16" t="str">
        <f t="shared" si="974"/>
        <v/>
      </c>
      <c r="CE993" s="16" t="str">
        <f t="shared" si="974"/>
        <v/>
      </c>
      <c r="CF993" s="16" t="str">
        <f t="shared" si="974"/>
        <v/>
      </c>
      <c r="CG993" s="16" t="str">
        <f t="shared" si="974"/>
        <v/>
      </c>
      <c r="CH993" s="66" t="str">
        <f t="shared" si="957"/>
        <v/>
      </c>
      <c r="CI993" s="42" t="str">
        <f t="shared" si="969"/>
        <v/>
      </c>
      <c r="CJ993" s="42" t="str">
        <f t="shared" si="970"/>
        <v/>
      </c>
      <c r="CK993" s="42" t="str">
        <f t="shared" si="971"/>
        <v/>
      </c>
      <c r="CL993" s="42" t="str">
        <f t="shared" si="972"/>
        <v/>
      </c>
      <c r="CM993" s="42" t="str">
        <f t="shared" si="973"/>
        <v/>
      </c>
      <c r="CN993" s="65">
        <f t="shared" si="959"/>
        <v>0</v>
      </c>
      <c r="CO993" s="73"/>
      <c r="CP993" s="41">
        <f t="shared" si="926"/>
        <v>0</v>
      </c>
      <c r="CQ993" s="39">
        <f t="shared" si="927"/>
        <v>0</v>
      </c>
      <c r="CR993" s="40">
        <f t="shared" si="928"/>
        <v>0</v>
      </c>
      <c r="CS993" s="134">
        <f t="shared" si="929"/>
        <v>0</v>
      </c>
      <c r="CT993" s="17"/>
      <c r="CU993" s="129"/>
      <c r="CV993" s="130">
        <f t="shared" si="960"/>
        <v>0</v>
      </c>
      <c r="CW993" s="134">
        <f t="shared" si="961"/>
        <v>0</v>
      </c>
      <c r="CX993" s="131">
        <f>+IF($I$7="SI",'INPUTS Y LISTAS'!$B$31,0)</f>
        <v>0</v>
      </c>
      <c r="CY993" s="132"/>
      <c r="CZ993" s="130">
        <f t="shared" si="962"/>
        <v>0</v>
      </c>
      <c r="DA993" s="134">
        <f t="shared" si="963"/>
        <v>0</v>
      </c>
      <c r="DB993" s="131">
        <f>+IF($I$7="SI",'INPUTS Y LISTAS'!$B$32,0)</f>
        <v>0</v>
      </c>
      <c r="DC993" s="132"/>
      <c r="DD993" s="130">
        <f t="shared" si="964"/>
        <v>0</v>
      </c>
      <c r="DE993" s="134">
        <f t="shared" si="965"/>
        <v>0</v>
      </c>
      <c r="DF993" s="131">
        <f>+IF($I$7="SI",'INPUTS Y LISTAS'!$B$33,0)</f>
        <v>0</v>
      </c>
      <c r="DG993" s="132"/>
      <c r="DH993" s="130">
        <f t="shared" si="966"/>
        <v>0</v>
      </c>
      <c r="DI993" s="134">
        <f t="shared" si="967"/>
        <v>0</v>
      </c>
      <c r="DJ993" s="136">
        <f t="shared" si="968"/>
        <v>0</v>
      </c>
    </row>
    <row r="994" spans="3:114" ht="15.75" hidden="1" outlineLevel="2" x14ac:dyDescent="0.2">
      <c r="C994" s="14">
        <f t="shared" ref="C994:C1015" si="975">+C993+1</f>
        <v>980</v>
      </c>
      <c r="D994" s="72"/>
      <c r="E994" s="69">
        <v>1</v>
      </c>
      <c r="F994" s="69"/>
      <c r="G994" s="70"/>
      <c r="H994" s="70"/>
      <c r="I994" s="70"/>
      <c r="J994" s="70"/>
      <c r="K994" s="70"/>
      <c r="L994" s="70"/>
      <c r="M994" s="70"/>
      <c r="N994" s="70"/>
      <c r="O994" s="70"/>
      <c r="P994" s="70"/>
      <c r="Q994" s="70"/>
      <c r="R994" s="70"/>
      <c r="S994" s="70"/>
      <c r="T994" s="70"/>
      <c r="U994" s="70"/>
      <c r="V994" s="70"/>
      <c r="W994" s="70"/>
      <c r="X994" s="70"/>
      <c r="Y994" s="71"/>
      <c r="Z994" s="87" t="s">
        <v>16</v>
      </c>
      <c r="AA994" s="15" t="str">
        <f>IF(G994="","",IF(Z994="SI",G994*(1+'INPUTS Y LISTAS'!$B$15),'Modelo Estadistico'!G994))</f>
        <v/>
      </c>
      <c r="AB994" s="15" t="str">
        <f>IF(H994="","",IF(Z994="SI",H994*(1+'INPUTS Y LISTAS'!$B$15),'Modelo Estadistico'!H994))</f>
        <v/>
      </c>
      <c r="AC994" s="15" t="str">
        <f>IF(I994="","",IF(Z994="SI",I994*(1+'INPUTS Y LISTAS'!$B$15),'Modelo Estadistico'!I994))</f>
        <v/>
      </c>
      <c r="AD994" s="15" t="str">
        <f>IF(J994="","",IF(Z994="SI",J994*(1+'INPUTS Y LISTAS'!$B$15),'Modelo Estadistico'!J994))</f>
        <v/>
      </c>
      <c r="AE994" s="15" t="str">
        <f>IF(K994="","",IF(Z994="SI",K994*(1+'INPUTS Y LISTAS'!$B$15),'Modelo Estadistico'!K994))</f>
        <v/>
      </c>
      <c r="AF994" s="15" t="str">
        <f>IF(L994="","",IF(Z994="SI",L994*(1+'INPUTS Y LISTAS'!$B$15),'Modelo Estadistico'!L994))</f>
        <v/>
      </c>
      <c r="AG994" s="15" t="str">
        <f>IF(M994="","",IF(Z994="SI",M994*(1+'INPUTS Y LISTAS'!$B$15),'Modelo Estadistico'!M994))</f>
        <v/>
      </c>
      <c r="AH994" s="15" t="str">
        <f>IF(N994="","",IF(Z994="SI",N994*(1+'INPUTS Y LISTAS'!$B$15),'Modelo Estadistico'!N994))</f>
        <v/>
      </c>
      <c r="AI994" s="15" t="str">
        <f>IF(O994="","",IF(Z994="SI",O994*(1+'INPUTS Y LISTAS'!$B$15),'Modelo Estadistico'!O994))</f>
        <v/>
      </c>
      <c r="AJ994" s="15" t="str">
        <f>IF(P994="","",IF(Z994="SI",P994*(1+'INPUTS Y LISTAS'!$B$15),'Modelo Estadistico'!P994))</f>
        <v/>
      </c>
      <c r="AK994" s="15" t="str">
        <f>IF(Q994="","",IF(Z994="SI",Q994*(1+'INPUTS Y LISTAS'!$B$15),'Modelo Estadistico'!Q994))</f>
        <v/>
      </c>
      <c r="AL994" s="15" t="str">
        <f>IF(R994="","",IF(Z994="SI",R994*(1+'INPUTS Y LISTAS'!$B$15),'Modelo Estadistico'!R994))</f>
        <v/>
      </c>
      <c r="AM994" s="15" t="str">
        <f>IF(S994="","",IF(Z994="SI",S994*(1+'INPUTS Y LISTAS'!$B$15),'Modelo Estadistico'!S994))</f>
        <v/>
      </c>
      <c r="AN994" s="15" t="str">
        <f>IF(T994="","",IF(Z994="SI",T994*(1+'INPUTS Y LISTAS'!$B$15),'Modelo Estadistico'!T994))</f>
        <v/>
      </c>
      <c r="AO994" s="15" t="str">
        <f>IF(U994="","",IF(Z994="SI",U994*(1+'INPUTS Y LISTAS'!$B$15),'Modelo Estadistico'!U994))</f>
        <v/>
      </c>
      <c r="AP994" s="15" t="str">
        <f>IF(V994="","",IF(Z994="SI",V994*(1+'INPUTS Y LISTAS'!$B$15),'Modelo Estadistico'!V994))</f>
        <v/>
      </c>
      <c r="AQ994" s="15" t="str">
        <f>IF(W994="","",IF(Z994="SI",W994*(1+'INPUTS Y LISTAS'!$B$15),'Modelo Estadistico'!W994))</f>
        <v/>
      </c>
      <c r="AR994" s="15" t="str">
        <f>IF(X994="","",IF(Z994="SI",X994*(1+'INPUTS Y LISTAS'!$B$15),'Modelo Estadistico'!X994))</f>
        <v/>
      </c>
      <c r="AS994" s="71"/>
      <c r="AT994" s="29" t="str">
        <f t="shared" si="922"/>
        <v/>
      </c>
      <c r="AU994" s="15" t="str">
        <f t="shared" si="923"/>
        <v/>
      </c>
      <c r="AV994" s="15" t="str">
        <f t="shared" si="924"/>
        <v/>
      </c>
      <c r="AW994" s="30" t="str">
        <f t="shared" si="925"/>
        <v/>
      </c>
      <c r="AX994" s="28" t="str">
        <f t="shared" si="958"/>
        <v/>
      </c>
      <c r="AY994" s="16" t="str">
        <f t="shared" si="930"/>
        <v/>
      </c>
      <c r="AZ994" s="16" t="str">
        <f t="shared" si="931"/>
        <v/>
      </c>
      <c r="BA994" s="16" t="str">
        <f t="shared" si="932"/>
        <v/>
      </c>
      <c r="BB994" s="16" t="str">
        <f t="shared" si="933"/>
        <v/>
      </c>
      <c r="BC994" s="16" t="str">
        <f t="shared" si="934"/>
        <v/>
      </c>
      <c r="BD994" s="16" t="str">
        <f t="shared" si="935"/>
        <v/>
      </c>
      <c r="BE994" s="16" t="str">
        <f t="shared" si="936"/>
        <v/>
      </c>
      <c r="BF994" s="16" t="str">
        <f t="shared" si="937"/>
        <v/>
      </c>
      <c r="BG994" s="16" t="str">
        <f t="shared" si="938"/>
        <v/>
      </c>
      <c r="BH994" s="16" t="str">
        <f t="shared" si="939"/>
        <v/>
      </c>
      <c r="BI994" s="16" t="str">
        <f t="shared" si="940"/>
        <v/>
      </c>
      <c r="BJ994" s="16" t="str">
        <f t="shared" si="941"/>
        <v/>
      </c>
      <c r="BK994" s="16" t="str">
        <f t="shared" si="942"/>
        <v/>
      </c>
      <c r="BL994" s="16" t="str">
        <f t="shared" si="943"/>
        <v/>
      </c>
      <c r="BM994" s="16"/>
      <c r="BN994" s="16" t="str">
        <f t="shared" si="944"/>
        <v/>
      </c>
      <c r="BO994" s="16" t="str">
        <f t="shared" si="945"/>
        <v/>
      </c>
      <c r="BP994" s="28" t="str">
        <f t="shared" si="946"/>
        <v/>
      </c>
      <c r="BQ994" s="16" t="str">
        <f t="shared" si="947"/>
        <v/>
      </c>
      <c r="BR994" s="16" t="str">
        <f t="shared" si="948"/>
        <v/>
      </c>
      <c r="BS994" s="16" t="str">
        <f t="shared" si="949"/>
        <v/>
      </c>
      <c r="BT994" s="16" t="str">
        <f t="shared" si="950"/>
        <v/>
      </c>
      <c r="BU994" s="16" t="str">
        <f t="shared" si="951"/>
        <v/>
      </c>
      <c r="BV994" s="16" t="str">
        <f t="shared" si="952"/>
        <v/>
      </c>
      <c r="BW994" s="16" t="str">
        <f t="shared" si="953"/>
        <v/>
      </c>
      <c r="BX994" s="16" t="str">
        <f t="shared" si="954"/>
        <v/>
      </c>
      <c r="BY994" s="16" t="str">
        <f t="shared" si="955"/>
        <v/>
      </c>
      <c r="BZ994" s="16" t="str">
        <f t="shared" si="974"/>
        <v/>
      </c>
      <c r="CA994" s="16" t="str">
        <f t="shared" si="974"/>
        <v/>
      </c>
      <c r="CB994" s="16" t="str">
        <f t="shared" si="974"/>
        <v/>
      </c>
      <c r="CC994" s="16" t="str">
        <f t="shared" si="974"/>
        <v/>
      </c>
      <c r="CD994" s="16" t="str">
        <f t="shared" si="974"/>
        <v/>
      </c>
      <c r="CE994" s="16" t="str">
        <f t="shared" si="974"/>
        <v/>
      </c>
      <c r="CF994" s="16" t="str">
        <f t="shared" si="974"/>
        <v/>
      </c>
      <c r="CG994" s="16" t="str">
        <f t="shared" si="974"/>
        <v/>
      </c>
      <c r="CH994" s="66" t="str">
        <f t="shared" si="957"/>
        <v/>
      </c>
      <c r="CI994" s="42" t="str">
        <f t="shared" si="969"/>
        <v/>
      </c>
      <c r="CJ994" s="42" t="str">
        <f t="shared" si="970"/>
        <v/>
      </c>
      <c r="CK994" s="42" t="str">
        <f t="shared" si="971"/>
        <v/>
      </c>
      <c r="CL994" s="42" t="str">
        <f t="shared" si="972"/>
        <v/>
      </c>
      <c r="CM994" s="42" t="str">
        <f t="shared" si="973"/>
        <v/>
      </c>
      <c r="CN994" s="65">
        <f t="shared" si="959"/>
        <v>0</v>
      </c>
      <c r="CO994" s="73"/>
      <c r="CP994" s="41">
        <f t="shared" si="926"/>
        <v>0</v>
      </c>
      <c r="CQ994" s="39">
        <f t="shared" si="927"/>
        <v>0</v>
      </c>
      <c r="CR994" s="40">
        <f t="shared" si="928"/>
        <v>0</v>
      </c>
      <c r="CS994" s="134">
        <f t="shared" si="929"/>
        <v>0</v>
      </c>
      <c r="CT994" s="17"/>
      <c r="CU994" s="129"/>
      <c r="CV994" s="130">
        <f t="shared" si="960"/>
        <v>0</v>
      </c>
      <c r="CW994" s="134">
        <f t="shared" si="961"/>
        <v>0</v>
      </c>
      <c r="CX994" s="131">
        <f>+IF($I$7="SI",'INPUTS Y LISTAS'!$B$31,0)</f>
        <v>0</v>
      </c>
      <c r="CY994" s="132"/>
      <c r="CZ994" s="130">
        <f t="shared" si="962"/>
        <v>0</v>
      </c>
      <c r="DA994" s="134">
        <f t="shared" si="963"/>
        <v>0</v>
      </c>
      <c r="DB994" s="131">
        <f>+IF($I$7="SI",'INPUTS Y LISTAS'!$B$32,0)</f>
        <v>0</v>
      </c>
      <c r="DC994" s="132"/>
      <c r="DD994" s="130">
        <f t="shared" si="964"/>
        <v>0</v>
      </c>
      <c r="DE994" s="134">
        <f t="shared" si="965"/>
        <v>0</v>
      </c>
      <c r="DF994" s="131">
        <f>+IF($I$7="SI",'INPUTS Y LISTAS'!$B$33,0)</f>
        <v>0</v>
      </c>
      <c r="DG994" s="132"/>
      <c r="DH994" s="130">
        <f t="shared" si="966"/>
        <v>0</v>
      </c>
      <c r="DI994" s="134">
        <f t="shared" si="967"/>
        <v>0</v>
      </c>
      <c r="DJ994" s="136">
        <f t="shared" si="968"/>
        <v>0</v>
      </c>
    </row>
    <row r="995" spans="3:114" ht="15.75" hidden="1" outlineLevel="2" x14ac:dyDescent="0.2">
      <c r="C995" s="14">
        <f t="shared" si="975"/>
        <v>981</v>
      </c>
      <c r="D995" s="72"/>
      <c r="E995" s="69">
        <v>1</v>
      </c>
      <c r="F995" s="69"/>
      <c r="G995" s="70"/>
      <c r="H995" s="70"/>
      <c r="I995" s="70"/>
      <c r="J995" s="70"/>
      <c r="K995" s="70"/>
      <c r="L995" s="70"/>
      <c r="M995" s="70"/>
      <c r="N995" s="70"/>
      <c r="O995" s="70"/>
      <c r="P995" s="70"/>
      <c r="Q995" s="70"/>
      <c r="R995" s="70"/>
      <c r="S995" s="70"/>
      <c r="T995" s="70"/>
      <c r="U995" s="70"/>
      <c r="V995" s="70"/>
      <c r="W995" s="70"/>
      <c r="X995" s="70"/>
      <c r="Y995" s="71"/>
      <c r="Z995" s="87" t="s">
        <v>16</v>
      </c>
      <c r="AA995" s="15" t="str">
        <f>IF(G995="","",IF(Z995="SI",G995*(1+'INPUTS Y LISTAS'!$B$15),'Modelo Estadistico'!G995))</f>
        <v/>
      </c>
      <c r="AB995" s="15" t="str">
        <f>IF(H995="","",IF(Z995="SI",H995*(1+'INPUTS Y LISTAS'!$B$15),'Modelo Estadistico'!H995))</f>
        <v/>
      </c>
      <c r="AC995" s="15" t="str">
        <f>IF(I995="","",IF(Z995="SI",I995*(1+'INPUTS Y LISTAS'!$B$15),'Modelo Estadistico'!I995))</f>
        <v/>
      </c>
      <c r="AD995" s="15" t="str">
        <f>IF(J995="","",IF(Z995="SI",J995*(1+'INPUTS Y LISTAS'!$B$15),'Modelo Estadistico'!J995))</f>
        <v/>
      </c>
      <c r="AE995" s="15" t="str">
        <f>IF(K995="","",IF(Z995="SI",K995*(1+'INPUTS Y LISTAS'!$B$15),'Modelo Estadistico'!K995))</f>
        <v/>
      </c>
      <c r="AF995" s="15" t="str">
        <f>IF(L995="","",IF(Z995="SI",L995*(1+'INPUTS Y LISTAS'!$B$15),'Modelo Estadistico'!L995))</f>
        <v/>
      </c>
      <c r="AG995" s="15" t="str">
        <f>IF(M995="","",IF(Z995="SI",M995*(1+'INPUTS Y LISTAS'!$B$15),'Modelo Estadistico'!M995))</f>
        <v/>
      </c>
      <c r="AH995" s="15" t="str">
        <f>IF(N995="","",IF(Z995="SI",N995*(1+'INPUTS Y LISTAS'!$B$15),'Modelo Estadistico'!N995))</f>
        <v/>
      </c>
      <c r="AI995" s="15" t="str">
        <f>IF(O995="","",IF(Z995="SI",O995*(1+'INPUTS Y LISTAS'!$B$15),'Modelo Estadistico'!O995))</f>
        <v/>
      </c>
      <c r="AJ995" s="15" t="str">
        <f>IF(P995="","",IF(Z995="SI",P995*(1+'INPUTS Y LISTAS'!$B$15),'Modelo Estadistico'!P995))</f>
        <v/>
      </c>
      <c r="AK995" s="15" t="str">
        <f>IF(Q995="","",IF(Z995="SI",Q995*(1+'INPUTS Y LISTAS'!$B$15),'Modelo Estadistico'!Q995))</f>
        <v/>
      </c>
      <c r="AL995" s="15" t="str">
        <f>IF(R995="","",IF(Z995="SI",R995*(1+'INPUTS Y LISTAS'!$B$15),'Modelo Estadistico'!R995))</f>
        <v/>
      </c>
      <c r="AM995" s="15" t="str">
        <f>IF(S995="","",IF(Z995="SI",S995*(1+'INPUTS Y LISTAS'!$B$15),'Modelo Estadistico'!S995))</f>
        <v/>
      </c>
      <c r="AN995" s="15" t="str">
        <f>IF(T995="","",IF(Z995="SI",T995*(1+'INPUTS Y LISTAS'!$B$15),'Modelo Estadistico'!T995))</f>
        <v/>
      </c>
      <c r="AO995" s="15" t="str">
        <f>IF(U995="","",IF(Z995="SI",U995*(1+'INPUTS Y LISTAS'!$B$15),'Modelo Estadistico'!U995))</f>
        <v/>
      </c>
      <c r="AP995" s="15" t="str">
        <f>IF(V995="","",IF(Z995="SI",V995*(1+'INPUTS Y LISTAS'!$B$15),'Modelo Estadistico'!V995))</f>
        <v/>
      </c>
      <c r="AQ995" s="15" t="str">
        <f>IF(W995="","",IF(Z995="SI",W995*(1+'INPUTS Y LISTAS'!$B$15),'Modelo Estadistico'!W995))</f>
        <v/>
      </c>
      <c r="AR995" s="15" t="str">
        <f>IF(X995="","",IF(Z995="SI",X995*(1+'INPUTS Y LISTAS'!$B$15),'Modelo Estadistico'!X995))</f>
        <v/>
      </c>
      <c r="AS995" s="71"/>
      <c r="AT995" s="29" t="str">
        <f t="shared" si="922"/>
        <v/>
      </c>
      <c r="AU995" s="15" t="str">
        <f t="shared" si="923"/>
        <v/>
      </c>
      <c r="AV995" s="15" t="str">
        <f t="shared" si="924"/>
        <v/>
      </c>
      <c r="AW995" s="30" t="str">
        <f t="shared" si="925"/>
        <v/>
      </c>
      <c r="AX995" s="28" t="str">
        <f t="shared" si="958"/>
        <v/>
      </c>
      <c r="AY995" s="16" t="str">
        <f t="shared" si="930"/>
        <v/>
      </c>
      <c r="AZ995" s="16" t="str">
        <f t="shared" si="931"/>
        <v/>
      </c>
      <c r="BA995" s="16" t="str">
        <f t="shared" si="932"/>
        <v/>
      </c>
      <c r="BB995" s="16" t="str">
        <f t="shared" si="933"/>
        <v/>
      </c>
      <c r="BC995" s="16" t="str">
        <f t="shared" si="934"/>
        <v/>
      </c>
      <c r="BD995" s="16" t="str">
        <f t="shared" si="935"/>
        <v/>
      </c>
      <c r="BE995" s="16" t="str">
        <f t="shared" si="936"/>
        <v/>
      </c>
      <c r="BF995" s="16" t="str">
        <f t="shared" si="937"/>
        <v/>
      </c>
      <c r="BG995" s="16" t="str">
        <f t="shared" si="938"/>
        <v/>
      </c>
      <c r="BH995" s="16" t="str">
        <f t="shared" si="939"/>
        <v/>
      </c>
      <c r="BI995" s="16" t="str">
        <f t="shared" si="940"/>
        <v/>
      </c>
      <c r="BJ995" s="16" t="str">
        <f t="shared" si="941"/>
        <v/>
      </c>
      <c r="BK995" s="16" t="str">
        <f t="shared" si="942"/>
        <v/>
      </c>
      <c r="BL995" s="16" t="str">
        <f t="shared" si="943"/>
        <v/>
      </c>
      <c r="BM995" s="16"/>
      <c r="BN995" s="16" t="str">
        <f t="shared" si="944"/>
        <v/>
      </c>
      <c r="BO995" s="16" t="str">
        <f t="shared" si="945"/>
        <v/>
      </c>
      <c r="BP995" s="28" t="str">
        <f t="shared" si="946"/>
        <v/>
      </c>
      <c r="BQ995" s="16" t="str">
        <f t="shared" si="947"/>
        <v/>
      </c>
      <c r="BR995" s="16" t="str">
        <f t="shared" si="948"/>
        <v/>
      </c>
      <c r="BS995" s="16" t="str">
        <f t="shared" si="949"/>
        <v/>
      </c>
      <c r="BT995" s="16" t="str">
        <f t="shared" si="950"/>
        <v/>
      </c>
      <c r="BU995" s="16" t="str">
        <f t="shared" si="951"/>
        <v/>
      </c>
      <c r="BV995" s="16" t="str">
        <f t="shared" si="952"/>
        <v/>
      </c>
      <c r="BW995" s="16" t="str">
        <f t="shared" si="953"/>
        <v/>
      </c>
      <c r="BX995" s="16" t="str">
        <f t="shared" si="954"/>
        <v/>
      </c>
      <c r="BY995" s="16" t="str">
        <f t="shared" si="955"/>
        <v/>
      </c>
      <c r="BZ995" s="16" t="str">
        <f t="shared" si="974"/>
        <v/>
      </c>
      <c r="CA995" s="16" t="str">
        <f t="shared" si="974"/>
        <v/>
      </c>
      <c r="CB995" s="16" t="str">
        <f t="shared" si="974"/>
        <v/>
      </c>
      <c r="CC995" s="16" t="str">
        <f t="shared" si="974"/>
        <v/>
      </c>
      <c r="CD995" s="16" t="str">
        <f t="shared" si="974"/>
        <v/>
      </c>
      <c r="CE995" s="16" t="str">
        <f t="shared" si="974"/>
        <v/>
      </c>
      <c r="CF995" s="16" t="str">
        <f t="shared" si="974"/>
        <v/>
      </c>
      <c r="CG995" s="16" t="str">
        <f t="shared" si="974"/>
        <v/>
      </c>
      <c r="CH995" s="66" t="str">
        <f t="shared" si="957"/>
        <v/>
      </c>
      <c r="CI995" s="42" t="str">
        <f t="shared" si="969"/>
        <v/>
      </c>
      <c r="CJ995" s="42" t="str">
        <f t="shared" si="970"/>
        <v/>
      </c>
      <c r="CK995" s="42" t="str">
        <f t="shared" si="971"/>
        <v/>
      </c>
      <c r="CL995" s="42" t="str">
        <f t="shared" si="972"/>
        <v/>
      </c>
      <c r="CM995" s="42" t="str">
        <f t="shared" si="973"/>
        <v/>
      </c>
      <c r="CN995" s="65">
        <f t="shared" si="959"/>
        <v>0</v>
      </c>
      <c r="CO995" s="73"/>
      <c r="CP995" s="41">
        <f t="shared" si="926"/>
        <v>0</v>
      </c>
      <c r="CQ995" s="39">
        <f t="shared" si="927"/>
        <v>0</v>
      </c>
      <c r="CR995" s="40">
        <f t="shared" si="928"/>
        <v>0</v>
      </c>
      <c r="CS995" s="134">
        <f t="shared" si="929"/>
        <v>0</v>
      </c>
      <c r="CT995" s="17"/>
      <c r="CU995" s="129"/>
      <c r="CV995" s="130">
        <f t="shared" si="960"/>
        <v>0</v>
      </c>
      <c r="CW995" s="134">
        <f t="shared" si="961"/>
        <v>0</v>
      </c>
      <c r="CX995" s="131">
        <f>+IF($I$7="SI",'INPUTS Y LISTAS'!$B$31,0)</f>
        <v>0</v>
      </c>
      <c r="CY995" s="132"/>
      <c r="CZ995" s="130">
        <f t="shared" si="962"/>
        <v>0</v>
      </c>
      <c r="DA995" s="134">
        <f t="shared" si="963"/>
        <v>0</v>
      </c>
      <c r="DB995" s="131">
        <f>+IF($I$7="SI",'INPUTS Y LISTAS'!$B$32,0)</f>
        <v>0</v>
      </c>
      <c r="DC995" s="132"/>
      <c r="DD995" s="130">
        <f t="shared" si="964"/>
        <v>0</v>
      </c>
      <c r="DE995" s="134">
        <f t="shared" si="965"/>
        <v>0</v>
      </c>
      <c r="DF995" s="131">
        <f>+IF($I$7="SI",'INPUTS Y LISTAS'!$B$33,0)</f>
        <v>0</v>
      </c>
      <c r="DG995" s="132"/>
      <c r="DH995" s="130">
        <f t="shared" si="966"/>
        <v>0</v>
      </c>
      <c r="DI995" s="134">
        <f t="shared" si="967"/>
        <v>0</v>
      </c>
      <c r="DJ995" s="136">
        <f t="shared" si="968"/>
        <v>0</v>
      </c>
    </row>
    <row r="996" spans="3:114" ht="15.75" hidden="1" outlineLevel="2" x14ac:dyDescent="0.2">
      <c r="C996" s="14">
        <f t="shared" si="975"/>
        <v>982</v>
      </c>
      <c r="D996" s="72"/>
      <c r="E996" s="69">
        <v>1</v>
      </c>
      <c r="F996" s="69"/>
      <c r="G996" s="70"/>
      <c r="H996" s="70"/>
      <c r="I996" s="70"/>
      <c r="J996" s="70"/>
      <c r="K996" s="70"/>
      <c r="L996" s="70"/>
      <c r="M996" s="70"/>
      <c r="N996" s="70"/>
      <c r="O996" s="70"/>
      <c r="P996" s="70"/>
      <c r="Q996" s="70"/>
      <c r="R996" s="70"/>
      <c r="S996" s="70"/>
      <c r="T996" s="70"/>
      <c r="U996" s="70"/>
      <c r="V996" s="70"/>
      <c r="W996" s="70"/>
      <c r="X996" s="70"/>
      <c r="Y996" s="71"/>
      <c r="Z996" s="87" t="s">
        <v>16</v>
      </c>
      <c r="AA996" s="15" t="str">
        <f>IF(G996="","",IF(Z996="SI",G996*(1+'INPUTS Y LISTAS'!$B$15),'Modelo Estadistico'!G996))</f>
        <v/>
      </c>
      <c r="AB996" s="15" t="str">
        <f>IF(H996="","",IF(Z996="SI",H996*(1+'INPUTS Y LISTAS'!$B$15),'Modelo Estadistico'!H996))</f>
        <v/>
      </c>
      <c r="AC996" s="15" t="str">
        <f>IF(I996="","",IF(Z996="SI",I996*(1+'INPUTS Y LISTAS'!$B$15),'Modelo Estadistico'!I996))</f>
        <v/>
      </c>
      <c r="AD996" s="15" t="str">
        <f>IF(J996="","",IF(Z996="SI",J996*(1+'INPUTS Y LISTAS'!$B$15),'Modelo Estadistico'!J996))</f>
        <v/>
      </c>
      <c r="AE996" s="15" t="str">
        <f>IF(K996="","",IF(Z996="SI",K996*(1+'INPUTS Y LISTAS'!$B$15),'Modelo Estadistico'!K996))</f>
        <v/>
      </c>
      <c r="AF996" s="15" t="str">
        <f>IF(L996="","",IF(Z996="SI",L996*(1+'INPUTS Y LISTAS'!$B$15),'Modelo Estadistico'!L996))</f>
        <v/>
      </c>
      <c r="AG996" s="15" t="str">
        <f>IF(M996="","",IF(Z996="SI",M996*(1+'INPUTS Y LISTAS'!$B$15),'Modelo Estadistico'!M996))</f>
        <v/>
      </c>
      <c r="AH996" s="15" t="str">
        <f>IF(N996="","",IF(Z996="SI",N996*(1+'INPUTS Y LISTAS'!$B$15),'Modelo Estadistico'!N996))</f>
        <v/>
      </c>
      <c r="AI996" s="15" t="str">
        <f>IF(O996="","",IF(Z996="SI",O996*(1+'INPUTS Y LISTAS'!$B$15),'Modelo Estadistico'!O996))</f>
        <v/>
      </c>
      <c r="AJ996" s="15" t="str">
        <f>IF(P996="","",IF(Z996="SI",P996*(1+'INPUTS Y LISTAS'!$B$15),'Modelo Estadistico'!P996))</f>
        <v/>
      </c>
      <c r="AK996" s="15" t="str">
        <f>IF(Q996="","",IF(Z996="SI",Q996*(1+'INPUTS Y LISTAS'!$B$15),'Modelo Estadistico'!Q996))</f>
        <v/>
      </c>
      <c r="AL996" s="15" t="str">
        <f>IF(R996="","",IF(Z996="SI",R996*(1+'INPUTS Y LISTAS'!$B$15),'Modelo Estadistico'!R996))</f>
        <v/>
      </c>
      <c r="AM996" s="15" t="str">
        <f>IF(S996="","",IF(Z996="SI",S996*(1+'INPUTS Y LISTAS'!$B$15),'Modelo Estadistico'!S996))</f>
        <v/>
      </c>
      <c r="AN996" s="15" t="str">
        <f>IF(T996="","",IF(Z996="SI",T996*(1+'INPUTS Y LISTAS'!$B$15),'Modelo Estadistico'!T996))</f>
        <v/>
      </c>
      <c r="AO996" s="15" t="str">
        <f>IF(U996="","",IF(Z996="SI",U996*(1+'INPUTS Y LISTAS'!$B$15),'Modelo Estadistico'!U996))</f>
        <v/>
      </c>
      <c r="AP996" s="15" t="str">
        <f>IF(V996="","",IF(Z996="SI",V996*(1+'INPUTS Y LISTAS'!$B$15),'Modelo Estadistico'!V996))</f>
        <v/>
      </c>
      <c r="AQ996" s="15" t="str">
        <f>IF(W996="","",IF(Z996="SI",W996*(1+'INPUTS Y LISTAS'!$B$15),'Modelo Estadistico'!W996))</f>
        <v/>
      </c>
      <c r="AR996" s="15" t="str">
        <f>IF(X996="","",IF(Z996="SI",X996*(1+'INPUTS Y LISTAS'!$B$15),'Modelo Estadistico'!X996))</f>
        <v/>
      </c>
      <c r="AS996" s="71"/>
      <c r="AT996" s="29" t="str">
        <f t="shared" si="922"/>
        <v/>
      </c>
      <c r="AU996" s="15" t="str">
        <f t="shared" si="923"/>
        <v/>
      </c>
      <c r="AV996" s="15" t="str">
        <f t="shared" si="924"/>
        <v/>
      </c>
      <c r="AW996" s="30" t="str">
        <f t="shared" si="925"/>
        <v/>
      </c>
      <c r="AX996" s="28" t="str">
        <f t="shared" si="958"/>
        <v/>
      </c>
      <c r="AY996" s="16" t="str">
        <f t="shared" si="930"/>
        <v/>
      </c>
      <c r="AZ996" s="16" t="str">
        <f t="shared" si="931"/>
        <v/>
      </c>
      <c r="BA996" s="16" t="str">
        <f t="shared" si="932"/>
        <v/>
      </c>
      <c r="BB996" s="16" t="str">
        <f t="shared" si="933"/>
        <v/>
      </c>
      <c r="BC996" s="16" t="str">
        <f t="shared" si="934"/>
        <v/>
      </c>
      <c r="BD996" s="16" t="str">
        <f t="shared" si="935"/>
        <v/>
      </c>
      <c r="BE996" s="16" t="str">
        <f t="shared" si="936"/>
        <v/>
      </c>
      <c r="BF996" s="16" t="str">
        <f t="shared" si="937"/>
        <v/>
      </c>
      <c r="BG996" s="16" t="str">
        <f t="shared" si="938"/>
        <v/>
      </c>
      <c r="BH996" s="16" t="str">
        <f t="shared" si="939"/>
        <v/>
      </c>
      <c r="BI996" s="16" t="str">
        <f t="shared" si="940"/>
        <v/>
      </c>
      <c r="BJ996" s="16" t="str">
        <f t="shared" si="941"/>
        <v/>
      </c>
      <c r="BK996" s="16" t="str">
        <f t="shared" si="942"/>
        <v/>
      </c>
      <c r="BL996" s="16" t="str">
        <f t="shared" si="943"/>
        <v/>
      </c>
      <c r="BM996" s="16"/>
      <c r="BN996" s="16" t="str">
        <f t="shared" si="944"/>
        <v/>
      </c>
      <c r="BO996" s="16" t="str">
        <f t="shared" si="945"/>
        <v/>
      </c>
      <c r="BP996" s="28" t="str">
        <f t="shared" si="946"/>
        <v/>
      </c>
      <c r="BQ996" s="16" t="str">
        <f t="shared" si="947"/>
        <v/>
      </c>
      <c r="BR996" s="16" t="str">
        <f t="shared" si="948"/>
        <v/>
      </c>
      <c r="BS996" s="16" t="str">
        <f t="shared" si="949"/>
        <v/>
      </c>
      <c r="BT996" s="16" t="str">
        <f t="shared" si="950"/>
        <v/>
      </c>
      <c r="BU996" s="16" t="str">
        <f t="shared" si="951"/>
        <v/>
      </c>
      <c r="BV996" s="16" t="str">
        <f t="shared" si="952"/>
        <v/>
      </c>
      <c r="BW996" s="16" t="str">
        <f t="shared" si="953"/>
        <v/>
      </c>
      <c r="BX996" s="16" t="str">
        <f t="shared" si="954"/>
        <v/>
      </c>
      <c r="BY996" s="16" t="str">
        <f t="shared" si="955"/>
        <v/>
      </c>
      <c r="BZ996" s="16" t="str">
        <f t="shared" si="974"/>
        <v/>
      </c>
      <c r="CA996" s="16" t="str">
        <f t="shared" si="974"/>
        <v/>
      </c>
      <c r="CB996" s="16" t="str">
        <f t="shared" si="974"/>
        <v/>
      </c>
      <c r="CC996" s="16" t="str">
        <f t="shared" si="974"/>
        <v/>
      </c>
      <c r="CD996" s="16" t="str">
        <f t="shared" si="974"/>
        <v/>
      </c>
      <c r="CE996" s="16" t="str">
        <f t="shared" si="974"/>
        <v/>
      </c>
      <c r="CF996" s="16" t="str">
        <f t="shared" si="974"/>
        <v/>
      </c>
      <c r="CG996" s="16" t="str">
        <f t="shared" si="974"/>
        <v/>
      </c>
      <c r="CH996" s="66" t="str">
        <f t="shared" si="957"/>
        <v/>
      </c>
      <c r="CI996" s="42" t="str">
        <f t="shared" si="969"/>
        <v/>
      </c>
      <c r="CJ996" s="42" t="str">
        <f t="shared" si="970"/>
        <v/>
      </c>
      <c r="CK996" s="42" t="str">
        <f t="shared" si="971"/>
        <v/>
      </c>
      <c r="CL996" s="42" t="str">
        <f t="shared" si="972"/>
        <v/>
      </c>
      <c r="CM996" s="42" t="str">
        <f t="shared" si="973"/>
        <v/>
      </c>
      <c r="CN996" s="65">
        <f t="shared" si="959"/>
        <v>0</v>
      </c>
      <c r="CO996" s="73"/>
      <c r="CP996" s="41">
        <f t="shared" si="926"/>
        <v>0</v>
      </c>
      <c r="CQ996" s="39">
        <f t="shared" si="927"/>
        <v>0</v>
      </c>
      <c r="CR996" s="40">
        <f t="shared" si="928"/>
        <v>0</v>
      </c>
      <c r="CS996" s="134">
        <f t="shared" si="929"/>
        <v>0</v>
      </c>
      <c r="CT996" s="17"/>
      <c r="CU996" s="129"/>
      <c r="CV996" s="130">
        <f t="shared" si="960"/>
        <v>0</v>
      </c>
      <c r="CW996" s="134">
        <f t="shared" si="961"/>
        <v>0</v>
      </c>
      <c r="CX996" s="131">
        <f>+IF($I$7="SI",'INPUTS Y LISTAS'!$B$31,0)</f>
        <v>0</v>
      </c>
      <c r="CY996" s="132"/>
      <c r="CZ996" s="130">
        <f t="shared" si="962"/>
        <v>0</v>
      </c>
      <c r="DA996" s="134">
        <f t="shared" si="963"/>
        <v>0</v>
      </c>
      <c r="DB996" s="131">
        <f>+IF($I$7="SI",'INPUTS Y LISTAS'!$B$32,0)</f>
        <v>0</v>
      </c>
      <c r="DC996" s="132"/>
      <c r="DD996" s="130">
        <f t="shared" si="964"/>
        <v>0</v>
      </c>
      <c r="DE996" s="134">
        <f t="shared" si="965"/>
        <v>0</v>
      </c>
      <c r="DF996" s="131">
        <f>+IF($I$7="SI",'INPUTS Y LISTAS'!$B$33,0)</f>
        <v>0</v>
      </c>
      <c r="DG996" s="132"/>
      <c r="DH996" s="130">
        <f t="shared" si="966"/>
        <v>0</v>
      </c>
      <c r="DI996" s="134">
        <f t="shared" si="967"/>
        <v>0</v>
      </c>
      <c r="DJ996" s="136">
        <f t="shared" si="968"/>
        <v>0</v>
      </c>
    </row>
    <row r="997" spans="3:114" ht="15.75" hidden="1" outlineLevel="2" x14ac:dyDescent="0.2">
      <c r="C997" s="14">
        <f t="shared" si="975"/>
        <v>983</v>
      </c>
      <c r="D997" s="72"/>
      <c r="E997" s="69">
        <v>1</v>
      </c>
      <c r="F997" s="69"/>
      <c r="G997" s="70"/>
      <c r="H997" s="70"/>
      <c r="I997" s="70"/>
      <c r="J997" s="70"/>
      <c r="K997" s="70"/>
      <c r="L997" s="70"/>
      <c r="M997" s="70"/>
      <c r="N997" s="70"/>
      <c r="O997" s="70"/>
      <c r="P997" s="70"/>
      <c r="Q997" s="70"/>
      <c r="R997" s="70"/>
      <c r="S997" s="70"/>
      <c r="T997" s="70"/>
      <c r="U997" s="70"/>
      <c r="V997" s="70"/>
      <c r="W997" s="70"/>
      <c r="X997" s="70"/>
      <c r="Y997" s="71"/>
      <c r="Z997" s="87" t="s">
        <v>16</v>
      </c>
      <c r="AA997" s="15" t="str">
        <f>IF(G997="","",IF(Z997="SI",G997*(1+'INPUTS Y LISTAS'!$B$15),'Modelo Estadistico'!G997))</f>
        <v/>
      </c>
      <c r="AB997" s="15" t="str">
        <f>IF(H997="","",IF(Z997="SI",H997*(1+'INPUTS Y LISTAS'!$B$15),'Modelo Estadistico'!H997))</f>
        <v/>
      </c>
      <c r="AC997" s="15" t="str">
        <f>IF(I997="","",IF(Z997="SI",I997*(1+'INPUTS Y LISTAS'!$B$15),'Modelo Estadistico'!I997))</f>
        <v/>
      </c>
      <c r="AD997" s="15" t="str">
        <f>IF(J997="","",IF(Z997="SI",J997*(1+'INPUTS Y LISTAS'!$B$15),'Modelo Estadistico'!J997))</f>
        <v/>
      </c>
      <c r="AE997" s="15" t="str">
        <f>IF(K997="","",IF(Z997="SI",K997*(1+'INPUTS Y LISTAS'!$B$15),'Modelo Estadistico'!K997))</f>
        <v/>
      </c>
      <c r="AF997" s="15" t="str">
        <f>IF(L997="","",IF(Z997="SI",L997*(1+'INPUTS Y LISTAS'!$B$15),'Modelo Estadistico'!L997))</f>
        <v/>
      </c>
      <c r="AG997" s="15" t="str">
        <f>IF(M997="","",IF(Z997="SI",M997*(1+'INPUTS Y LISTAS'!$B$15),'Modelo Estadistico'!M997))</f>
        <v/>
      </c>
      <c r="AH997" s="15" t="str">
        <f>IF(N997="","",IF(Z997="SI",N997*(1+'INPUTS Y LISTAS'!$B$15),'Modelo Estadistico'!N997))</f>
        <v/>
      </c>
      <c r="AI997" s="15" t="str">
        <f>IF(O997="","",IF(Z997="SI",O997*(1+'INPUTS Y LISTAS'!$B$15),'Modelo Estadistico'!O997))</f>
        <v/>
      </c>
      <c r="AJ997" s="15" t="str">
        <f>IF(P997="","",IF(Z997="SI",P997*(1+'INPUTS Y LISTAS'!$B$15),'Modelo Estadistico'!P997))</f>
        <v/>
      </c>
      <c r="AK997" s="15" t="str">
        <f>IF(Q997="","",IF(Z997="SI",Q997*(1+'INPUTS Y LISTAS'!$B$15),'Modelo Estadistico'!Q997))</f>
        <v/>
      </c>
      <c r="AL997" s="15" t="str">
        <f>IF(R997="","",IF(Z997="SI",R997*(1+'INPUTS Y LISTAS'!$B$15),'Modelo Estadistico'!R997))</f>
        <v/>
      </c>
      <c r="AM997" s="15" t="str">
        <f>IF(S997="","",IF(Z997="SI",S997*(1+'INPUTS Y LISTAS'!$B$15),'Modelo Estadistico'!S997))</f>
        <v/>
      </c>
      <c r="AN997" s="15" t="str">
        <f>IF(T997="","",IF(Z997="SI",T997*(1+'INPUTS Y LISTAS'!$B$15),'Modelo Estadistico'!T997))</f>
        <v/>
      </c>
      <c r="AO997" s="15" t="str">
        <f>IF(U997="","",IF(Z997="SI",U997*(1+'INPUTS Y LISTAS'!$B$15),'Modelo Estadistico'!U997))</f>
        <v/>
      </c>
      <c r="AP997" s="15" t="str">
        <f>IF(V997="","",IF(Z997="SI",V997*(1+'INPUTS Y LISTAS'!$B$15),'Modelo Estadistico'!V997))</f>
        <v/>
      </c>
      <c r="AQ997" s="15" t="str">
        <f>IF(W997="","",IF(Z997="SI",W997*(1+'INPUTS Y LISTAS'!$B$15),'Modelo Estadistico'!W997))</f>
        <v/>
      </c>
      <c r="AR997" s="15" t="str">
        <f>IF(X997="","",IF(Z997="SI",X997*(1+'INPUTS Y LISTAS'!$B$15),'Modelo Estadistico'!X997))</f>
        <v/>
      </c>
      <c r="AS997" s="71"/>
      <c r="AT997" s="29" t="str">
        <f t="shared" si="922"/>
        <v/>
      </c>
      <c r="AU997" s="15" t="str">
        <f t="shared" si="923"/>
        <v/>
      </c>
      <c r="AV997" s="15" t="str">
        <f t="shared" si="924"/>
        <v/>
      </c>
      <c r="AW997" s="30" t="str">
        <f t="shared" si="925"/>
        <v/>
      </c>
      <c r="AX997" s="28" t="str">
        <f t="shared" si="958"/>
        <v/>
      </c>
      <c r="AY997" s="16" t="str">
        <f t="shared" si="930"/>
        <v/>
      </c>
      <c r="AZ997" s="16" t="str">
        <f t="shared" si="931"/>
        <v/>
      </c>
      <c r="BA997" s="16" t="str">
        <f t="shared" si="932"/>
        <v/>
      </c>
      <c r="BB997" s="16" t="str">
        <f t="shared" si="933"/>
        <v/>
      </c>
      <c r="BC997" s="16" t="str">
        <f t="shared" si="934"/>
        <v/>
      </c>
      <c r="BD997" s="16" t="str">
        <f t="shared" si="935"/>
        <v/>
      </c>
      <c r="BE997" s="16" t="str">
        <f t="shared" si="936"/>
        <v/>
      </c>
      <c r="BF997" s="16" t="str">
        <f t="shared" si="937"/>
        <v/>
      </c>
      <c r="BG997" s="16" t="str">
        <f t="shared" si="938"/>
        <v/>
      </c>
      <c r="BH997" s="16" t="str">
        <f t="shared" si="939"/>
        <v/>
      </c>
      <c r="BI997" s="16" t="str">
        <f t="shared" si="940"/>
        <v/>
      </c>
      <c r="BJ997" s="16" t="str">
        <f t="shared" si="941"/>
        <v/>
      </c>
      <c r="BK997" s="16" t="str">
        <f t="shared" si="942"/>
        <v/>
      </c>
      <c r="BL997" s="16" t="str">
        <f t="shared" si="943"/>
        <v/>
      </c>
      <c r="BM997" s="16"/>
      <c r="BN997" s="16" t="str">
        <f t="shared" si="944"/>
        <v/>
      </c>
      <c r="BO997" s="16" t="str">
        <f t="shared" si="945"/>
        <v/>
      </c>
      <c r="BP997" s="28" t="str">
        <f t="shared" si="946"/>
        <v/>
      </c>
      <c r="BQ997" s="16" t="str">
        <f t="shared" si="947"/>
        <v/>
      </c>
      <c r="BR997" s="16" t="str">
        <f t="shared" si="948"/>
        <v/>
      </c>
      <c r="BS997" s="16" t="str">
        <f t="shared" si="949"/>
        <v/>
      </c>
      <c r="BT997" s="16" t="str">
        <f t="shared" si="950"/>
        <v/>
      </c>
      <c r="BU997" s="16" t="str">
        <f t="shared" si="951"/>
        <v/>
      </c>
      <c r="BV997" s="16" t="str">
        <f t="shared" si="952"/>
        <v/>
      </c>
      <c r="BW997" s="16" t="str">
        <f t="shared" si="953"/>
        <v/>
      </c>
      <c r="BX997" s="16" t="str">
        <f t="shared" si="954"/>
        <v/>
      </c>
      <c r="BY997" s="16" t="str">
        <f t="shared" si="955"/>
        <v/>
      </c>
      <c r="BZ997" s="16" t="str">
        <f t="shared" si="974"/>
        <v/>
      </c>
      <c r="CA997" s="16" t="str">
        <f t="shared" si="974"/>
        <v/>
      </c>
      <c r="CB997" s="16" t="str">
        <f t="shared" si="974"/>
        <v/>
      </c>
      <c r="CC997" s="16" t="str">
        <f t="shared" si="974"/>
        <v/>
      </c>
      <c r="CD997" s="16" t="str">
        <f t="shared" si="974"/>
        <v/>
      </c>
      <c r="CE997" s="16" t="str">
        <f t="shared" si="974"/>
        <v/>
      </c>
      <c r="CF997" s="16" t="str">
        <f t="shared" si="974"/>
        <v/>
      </c>
      <c r="CG997" s="16" t="str">
        <f t="shared" si="974"/>
        <v/>
      </c>
      <c r="CH997" s="66" t="str">
        <f t="shared" si="957"/>
        <v/>
      </c>
      <c r="CI997" s="42" t="str">
        <f t="shared" si="969"/>
        <v/>
      </c>
      <c r="CJ997" s="42" t="str">
        <f t="shared" si="970"/>
        <v/>
      </c>
      <c r="CK997" s="42" t="str">
        <f t="shared" si="971"/>
        <v/>
      </c>
      <c r="CL997" s="42" t="str">
        <f t="shared" si="972"/>
        <v/>
      </c>
      <c r="CM997" s="42" t="str">
        <f t="shared" si="973"/>
        <v/>
      </c>
      <c r="CN997" s="65">
        <f t="shared" si="959"/>
        <v>0</v>
      </c>
      <c r="CO997" s="73"/>
      <c r="CP997" s="41">
        <f t="shared" si="926"/>
        <v>0</v>
      </c>
      <c r="CQ997" s="39">
        <f t="shared" si="927"/>
        <v>0</v>
      </c>
      <c r="CR997" s="40">
        <f t="shared" si="928"/>
        <v>0</v>
      </c>
      <c r="CS997" s="134">
        <f t="shared" si="929"/>
        <v>0</v>
      </c>
      <c r="CT997" s="17"/>
      <c r="CU997" s="129"/>
      <c r="CV997" s="130">
        <f t="shared" si="960"/>
        <v>0</v>
      </c>
      <c r="CW997" s="134">
        <f t="shared" si="961"/>
        <v>0</v>
      </c>
      <c r="CX997" s="131">
        <f>+IF($I$7="SI",'INPUTS Y LISTAS'!$B$31,0)</f>
        <v>0</v>
      </c>
      <c r="CY997" s="132"/>
      <c r="CZ997" s="130">
        <f t="shared" si="962"/>
        <v>0</v>
      </c>
      <c r="DA997" s="134">
        <f t="shared" si="963"/>
        <v>0</v>
      </c>
      <c r="DB997" s="131">
        <f>+IF($I$7="SI",'INPUTS Y LISTAS'!$B$32,0)</f>
        <v>0</v>
      </c>
      <c r="DC997" s="132"/>
      <c r="DD997" s="130">
        <f t="shared" si="964"/>
        <v>0</v>
      </c>
      <c r="DE997" s="134">
        <f t="shared" si="965"/>
        <v>0</v>
      </c>
      <c r="DF997" s="131">
        <f>+IF($I$7="SI",'INPUTS Y LISTAS'!$B$33,0)</f>
        <v>0</v>
      </c>
      <c r="DG997" s="132"/>
      <c r="DH997" s="130">
        <f t="shared" si="966"/>
        <v>0</v>
      </c>
      <c r="DI997" s="134">
        <f t="shared" si="967"/>
        <v>0</v>
      </c>
      <c r="DJ997" s="136">
        <f t="shared" si="968"/>
        <v>0</v>
      </c>
    </row>
    <row r="998" spans="3:114" ht="15.75" hidden="1" outlineLevel="2" x14ac:dyDescent="0.2">
      <c r="C998" s="14">
        <f t="shared" si="975"/>
        <v>984</v>
      </c>
      <c r="D998" s="72"/>
      <c r="E998" s="69">
        <v>1</v>
      </c>
      <c r="F998" s="69"/>
      <c r="G998" s="70"/>
      <c r="H998" s="70"/>
      <c r="I998" s="70"/>
      <c r="J998" s="70"/>
      <c r="K998" s="70"/>
      <c r="L998" s="70"/>
      <c r="M998" s="70"/>
      <c r="N998" s="70"/>
      <c r="O998" s="70"/>
      <c r="P998" s="70"/>
      <c r="Q998" s="70"/>
      <c r="R998" s="70"/>
      <c r="S998" s="70"/>
      <c r="T998" s="70"/>
      <c r="U998" s="70"/>
      <c r="V998" s="70"/>
      <c r="W998" s="70"/>
      <c r="X998" s="70"/>
      <c r="Y998" s="71"/>
      <c r="Z998" s="87" t="s">
        <v>16</v>
      </c>
      <c r="AA998" s="15" t="str">
        <f>IF(G998="","",IF(Z998="SI",G998*(1+'INPUTS Y LISTAS'!$B$15),'Modelo Estadistico'!G998))</f>
        <v/>
      </c>
      <c r="AB998" s="15" t="str">
        <f>IF(H998="","",IF(Z998="SI",H998*(1+'INPUTS Y LISTAS'!$B$15),'Modelo Estadistico'!H998))</f>
        <v/>
      </c>
      <c r="AC998" s="15" t="str">
        <f>IF(I998="","",IF(Z998="SI",I998*(1+'INPUTS Y LISTAS'!$B$15),'Modelo Estadistico'!I998))</f>
        <v/>
      </c>
      <c r="AD998" s="15" t="str">
        <f>IF(J998="","",IF(Z998="SI",J998*(1+'INPUTS Y LISTAS'!$B$15),'Modelo Estadistico'!J998))</f>
        <v/>
      </c>
      <c r="AE998" s="15" t="str">
        <f>IF(K998="","",IF(Z998="SI",K998*(1+'INPUTS Y LISTAS'!$B$15),'Modelo Estadistico'!K998))</f>
        <v/>
      </c>
      <c r="AF998" s="15" t="str">
        <f>IF(L998="","",IF(Z998="SI",L998*(1+'INPUTS Y LISTAS'!$B$15),'Modelo Estadistico'!L998))</f>
        <v/>
      </c>
      <c r="AG998" s="15" t="str">
        <f>IF(M998="","",IF(Z998="SI",M998*(1+'INPUTS Y LISTAS'!$B$15),'Modelo Estadistico'!M998))</f>
        <v/>
      </c>
      <c r="AH998" s="15" t="str">
        <f>IF(N998="","",IF(Z998="SI",N998*(1+'INPUTS Y LISTAS'!$B$15),'Modelo Estadistico'!N998))</f>
        <v/>
      </c>
      <c r="AI998" s="15" t="str">
        <f>IF(O998="","",IF(Z998="SI",O998*(1+'INPUTS Y LISTAS'!$B$15),'Modelo Estadistico'!O998))</f>
        <v/>
      </c>
      <c r="AJ998" s="15" t="str">
        <f>IF(P998="","",IF(Z998="SI",P998*(1+'INPUTS Y LISTAS'!$B$15),'Modelo Estadistico'!P998))</f>
        <v/>
      </c>
      <c r="AK998" s="15" t="str">
        <f>IF(Q998="","",IF(Z998="SI",Q998*(1+'INPUTS Y LISTAS'!$B$15),'Modelo Estadistico'!Q998))</f>
        <v/>
      </c>
      <c r="AL998" s="15" t="str">
        <f>IF(R998="","",IF(Z998="SI",R998*(1+'INPUTS Y LISTAS'!$B$15),'Modelo Estadistico'!R998))</f>
        <v/>
      </c>
      <c r="AM998" s="15" t="str">
        <f>IF(S998="","",IF(Z998="SI",S998*(1+'INPUTS Y LISTAS'!$B$15),'Modelo Estadistico'!S998))</f>
        <v/>
      </c>
      <c r="AN998" s="15" t="str">
        <f>IF(T998="","",IF(Z998="SI",T998*(1+'INPUTS Y LISTAS'!$B$15),'Modelo Estadistico'!T998))</f>
        <v/>
      </c>
      <c r="AO998" s="15" t="str">
        <f>IF(U998="","",IF(Z998="SI",U998*(1+'INPUTS Y LISTAS'!$B$15),'Modelo Estadistico'!U998))</f>
        <v/>
      </c>
      <c r="AP998" s="15" t="str">
        <f>IF(V998="","",IF(Z998="SI",V998*(1+'INPUTS Y LISTAS'!$B$15),'Modelo Estadistico'!V998))</f>
        <v/>
      </c>
      <c r="AQ998" s="15" t="str">
        <f>IF(W998="","",IF(Z998="SI",W998*(1+'INPUTS Y LISTAS'!$B$15),'Modelo Estadistico'!W998))</f>
        <v/>
      </c>
      <c r="AR998" s="15" t="str">
        <f>IF(X998="","",IF(Z998="SI",X998*(1+'INPUTS Y LISTAS'!$B$15),'Modelo Estadistico'!X998))</f>
        <v/>
      </c>
      <c r="AS998" s="71"/>
      <c r="AT998" s="29" t="str">
        <f t="shared" si="922"/>
        <v/>
      </c>
      <c r="AU998" s="15" t="str">
        <f t="shared" si="923"/>
        <v/>
      </c>
      <c r="AV998" s="15" t="str">
        <f t="shared" si="924"/>
        <v/>
      </c>
      <c r="AW998" s="30" t="str">
        <f t="shared" si="925"/>
        <v/>
      </c>
      <c r="AX998" s="28" t="str">
        <f t="shared" si="958"/>
        <v/>
      </c>
      <c r="AY998" s="16" t="str">
        <f t="shared" si="930"/>
        <v/>
      </c>
      <c r="AZ998" s="16" t="str">
        <f t="shared" si="931"/>
        <v/>
      </c>
      <c r="BA998" s="16" t="str">
        <f t="shared" si="932"/>
        <v/>
      </c>
      <c r="BB998" s="16" t="str">
        <f t="shared" si="933"/>
        <v/>
      </c>
      <c r="BC998" s="16" t="str">
        <f t="shared" si="934"/>
        <v/>
      </c>
      <c r="BD998" s="16" t="str">
        <f t="shared" si="935"/>
        <v/>
      </c>
      <c r="BE998" s="16" t="str">
        <f t="shared" si="936"/>
        <v/>
      </c>
      <c r="BF998" s="16" t="str">
        <f t="shared" si="937"/>
        <v/>
      </c>
      <c r="BG998" s="16" t="str">
        <f t="shared" si="938"/>
        <v/>
      </c>
      <c r="BH998" s="16" t="str">
        <f t="shared" si="939"/>
        <v/>
      </c>
      <c r="BI998" s="16" t="str">
        <f t="shared" si="940"/>
        <v/>
      </c>
      <c r="BJ998" s="16" t="str">
        <f t="shared" si="941"/>
        <v/>
      </c>
      <c r="BK998" s="16" t="str">
        <f t="shared" si="942"/>
        <v/>
      </c>
      <c r="BL998" s="16" t="str">
        <f t="shared" si="943"/>
        <v/>
      </c>
      <c r="BM998" s="16"/>
      <c r="BN998" s="16" t="str">
        <f t="shared" si="944"/>
        <v/>
      </c>
      <c r="BO998" s="16" t="str">
        <f t="shared" si="945"/>
        <v/>
      </c>
      <c r="BP998" s="28" t="str">
        <f t="shared" si="946"/>
        <v/>
      </c>
      <c r="BQ998" s="16" t="str">
        <f t="shared" si="947"/>
        <v/>
      </c>
      <c r="BR998" s="16" t="str">
        <f t="shared" si="948"/>
        <v/>
      </c>
      <c r="BS998" s="16" t="str">
        <f t="shared" si="949"/>
        <v/>
      </c>
      <c r="BT998" s="16" t="str">
        <f t="shared" si="950"/>
        <v/>
      </c>
      <c r="BU998" s="16" t="str">
        <f t="shared" si="951"/>
        <v/>
      </c>
      <c r="BV998" s="16" t="str">
        <f t="shared" si="952"/>
        <v/>
      </c>
      <c r="BW998" s="16" t="str">
        <f t="shared" si="953"/>
        <v/>
      </c>
      <c r="BX998" s="16" t="str">
        <f t="shared" si="954"/>
        <v/>
      </c>
      <c r="BY998" s="16" t="str">
        <f t="shared" si="955"/>
        <v/>
      </c>
      <c r="BZ998" s="16" t="str">
        <f t="shared" si="974"/>
        <v/>
      </c>
      <c r="CA998" s="16" t="str">
        <f t="shared" si="974"/>
        <v/>
      </c>
      <c r="CB998" s="16" t="str">
        <f t="shared" si="974"/>
        <v/>
      </c>
      <c r="CC998" s="16" t="str">
        <f t="shared" si="974"/>
        <v/>
      </c>
      <c r="CD998" s="16" t="str">
        <f t="shared" si="974"/>
        <v/>
      </c>
      <c r="CE998" s="16" t="str">
        <f t="shared" si="974"/>
        <v/>
      </c>
      <c r="CF998" s="16" t="str">
        <f t="shared" si="974"/>
        <v/>
      </c>
      <c r="CG998" s="16" t="str">
        <f t="shared" si="974"/>
        <v/>
      </c>
      <c r="CH998" s="66" t="str">
        <f t="shared" si="957"/>
        <v/>
      </c>
      <c r="CI998" s="42" t="str">
        <f t="shared" si="969"/>
        <v/>
      </c>
      <c r="CJ998" s="42" t="str">
        <f t="shared" si="970"/>
        <v/>
      </c>
      <c r="CK998" s="42" t="str">
        <f t="shared" si="971"/>
        <v/>
      </c>
      <c r="CL998" s="42" t="str">
        <f t="shared" si="972"/>
        <v/>
      </c>
      <c r="CM998" s="42" t="str">
        <f t="shared" si="973"/>
        <v/>
      </c>
      <c r="CN998" s="65">
        <f t="shared" si="959"/>
        <v>0</v>
      </c>
      <c r="CO998" s="73"/>
      <c r="CP998" s="41">
        <f t="shared" si="926"/>
        <v>0</v>
      </c>
      <c r="CQ998" s="39">
        <f t="shared" si="927"/>
        <v>0</v>
      </c>
      <c r="CR998" s="40">
        <f t="shared" si="928"/>
        <v>0</v>
      </c>
      <c r="CS998" s="134">
        <f t="shared" si="929"/>
        <v>0</v>
      </c>
      <c r="CT998" s="17"/>
      <c r="CU998" s="129"/>
      <c r="CV998" s="130">
        <f t="shared" si="960"/>
        <v>0</v>
      </c>
      <c r="CW998" s="134">
        <f t="shared" si="961"/>
        <v>0</v>
      </c>
      <c r="CX998" s="131">
        <f>+IF($I$7="SI",'INPUTS Y LISTAS'!$B$31,0)</f>
        <v>0</v>
      </c>
      <c r="CY998" s="132"/>
      <c r="CZ998" s="130">
        <f t="shared" si="962"/>
        <v>0</v>
      </c>
      <c r="DA998" s="134">
        <f t="shared" si="963"/>
        <v>0</v>
      </c>
      <c r="DB998" s="131">
        <f>+IF($I$7="SI",'INPUTS Y LISTAS'!$B$32,0)</f>
        <v>0</v>
      </c>
      <c r="DC998" s="132"/>
      <c r="DD998" s="130">
        <f t="shared" si="964"/>
        <v>0</v>
      </c>
      <c r="DE998" s="134">
        <f t="shared" si="965"/>
        <v>0</v>
      </c>
      <c r="DF998" s="131">
        <f>+IF($I$7="SI",'INPUTS Y LISTAS'!$B$33,0)</f>
        <v>0</v>
      </c>
      <c r="DG998" s="132"/>
      <c r="DH998" s="130">
        <f t="shared" si="966"/>
        <v>0</v>
      </c>
      <c r="DI998" s="134">
        <f t="shared" si="967"/>
        <v>0</v>
      </c>
      <c r="DJ998" s="136">
        <f t="shared" si="968"/>
        <v>0</v>
      </c>
    </row>
    <row r="999" spans="3:114" ht="15.75" hidden="1" outlineLevel="2" x14ac:dyDescent="0.2">
      <c r="C999" s="14">
        <f t="shared" si="975"/>
        <v>985</v>
      </c>
      <c r="D999" s="72"/>
      <c r="E999" s="69">
        <v>1</v>
      </c>
      <c r="F999" s="69"/>
      <c r="G999" s="70"/>
      <c r="H999" s="70"/>
      <c r="I999" s="70"/>
      <c r="J999" s="70"/>
      <c r="K999" s="70"/>
      <c r="L999" s="70"/>
      <c r="M999" s="70"/>
      <c r="N999" s="70"/>
      <c r="O999" s="70"/>
      <c r="P999" s="70"/>
      <c r="Q999" s="70"/>
      <c r="R999" s="70"/>
      <c r="S999" s="70"/>
      <c r="T999" s="70"/>
      <c r="U999" s="70"/>
      <c r="V999" s="70"/>
      <c r="W999" s="70"/>
      <c r="X999" s="70"/>
      <c r="Y999" s="71"/>
      <c r="Z999" s="87" t="s">
        <v>16</v>
      </c>
      <c r="AA999" s="15" t="str">
        <f>IF(G999="","",IF(Z999="SI",G999*(1+'INPUTS Y LISTAS'!$B$15),'Modelo Estadistico'!G999))</f>
        <v/>
      </c>
      <c r="AB999" s="15" t="str">
        <f>IF(H999="","",IF(Z999="SI",H999*(1+'INPUTS Y LISTAS'!$B$15),'Modelo Estadistico'!H999))</f>
        <v/>
      </c>
      <c r="AC999" s="15" t="str">
        <f>IF(I999="","",IF(Z999="SI",I999*(1+'INPUTS Y LISTAS'!$B$15),'Modelo Estadistico'!I999))</f>
        <v/>
      </c>
      <c r="AD999" s="15" t="str">
        <f>IF(J999="","",IF(Z999="SI",J999*(1+'INPUTS Y LISTAS'!$B$15),'Modelo Estadistico'!J999))</f>
        <v/>
      </c>
      <c r="AE999" s="15" t="str">
        <f>IF(K999="","",IF(Z999="SI",K999*(1+'INPUTS Y LISTAS'!$B$15),'Modelo Estadistico'!K999))</f>
        <v/>
      </c>
      <c r="AF999" s="15" t="str">
        <f>IF(L999="","",IF(Z999="SI",L999*(1+'INPUTS Y LISTAS'!$B$15),'Modelo Estadistico'!L999))</f>
        <v/>
      </c>
      <c r="AG999" s="15" t="str">
        <f>IF(M999="","",IF(Z999="SI",M999*(1+'INPUTS Y LISTAS'!$B$15),'Modelo Estadistico'!M999))</f>
        <v/>
      </c>
      <c r="AH999" s="15" t="str">
        <f>IF(N999="","",IF(Z999="SI",N999*(1+'INPUTS Y LISTAS'!$B$15),'Modelo Estadistico'!N999))</f>
        <v/>
      </c>
      <c r="AI999" s="15" t="str">
        <f>IF(O999="","",IF(Z999="SI",O999*(1+'INPUTS Y LISTAS'!$B$15),'Modelo Estadistico'!O999))</f>
        <v/>
      </c>
      <c r="AJ999" s="15" t="str">
        <f>IF(P999="","",IF(Z999="SI",P999*(1+'INPUTS Y LISTAS'!$B$15),'Modelo Estadistico'!P999))</f>
        <v/>
      </c>
      <c r="AK999" s="15" t="str">
        <f>IF(Q999="","",IF(Z999="SI",Q999*(1+'INPUTS Y LISTAS'!$B$15),'Modelo Estadistico'!Q999))</f>
        <v/>
      </c>
      <c r="AL999" s="15" t="str">
        <f>IF(R999="","",IF(Z999="SI",R999*(1+'INPUTS Y LISTAS'!$B$15),'Modelo Estadistico'!R999))</f>
        <v/>
      </c>
      <c r="AM999" s="15" t="str">
        <f>IF(S999="","",IF(Z999="SI",S999*(1+'INPUTS Y LISTAS'!$B$15),'Modelo Estadistico'!S999))</f>
        <v/>
      </c>
      <c r="AN999" s="15" t="str">
        <f>IF(T999="","",IF(Z999="SI",T999*(1+'INPUTS Y LISTAS'!$B$15),'Modelo Estadistico'!T999))</f>
        <v/>
      </c>
      <c r="AO999" s="15" t="str">
        <f>IF(U999="","",IF(Z999="SI",U999*(1+'INPUTS Y LISTAS'!$B$15),'Modelo Estadistico'!U999))</f>
        <v/>
      </c>
      <c r="AP999" s="15" t="str">
        <f>IF(V999="","",IF(Z999="SI",V999*(1+'INPUTS Y LISTAS'!$B$15),'Modelo Estadistico'!V999))</f>
        <v/>
      </c>
      <c r="AQ999" s="15" t="str">
        <f>IF(W999="","",IF(Z999="SI",W999*(1+'INPUTS Y LISTAS'!$B$15),'Modelo Estadistico'!W999))</f>
        <v/>
      </c>
      <c r="AR999" s="15" t="str">
        <f>IF(X999="","",IF(Z999="SI",X999*(1+'INPUTS Y LISTAS'!$B$15),'Modelo Estadistico'!X999))</f>
        <v/>
      </c>
      <c r="AS999" s="71"/>
      <c r="AT999" s="29" t="str">
        <f t="shared" si="922"/>
        <v/>
      </c>
      <c r="AU999" s="15" t="str">
        <f t="shared" si="923"/>
        <v/>
      </c>
      <c r="AV999" s="15" t="str">
        <f t="shared" si="924"/>
        <v/>
      </c>
      <c r="AW999" s="30" t="str">
        <f t="shared" si="925"/>
        <v/>
      </c>
      <c r="AX999" s="28" t="str">
        <f t="shared" si="958"/>
        <v/>
      </c>
      <c r="AY999" s="16" t="str">
        <f t="shared" si="930"/>
        <v/>
      </c>
      <c r="AZ999" s="16" t="str">
        <f t="shared" si="931"/>
        <v/>
      </c>
      <c r="BA999" s="16" t="str">
        <f t="shared" si="932"/>
        <v/>
      </c>
      <c r="BB999" s="16" t="str">
        <f t="shared" si="933"/>
        <v/>
      </c>
      <c r="BC999" s="16" t="str">
        <f t="shared" si="934"/>
        <v/>
      </c>
      <c r="BD999" s="16" t="str">
        <f t="shared" si="935"/>
        <v/>
      </c>
      <c r="BE999" s="16" t="str">
        <f t="shared" si="936"/>
        <v/>
      </c>
      <c r="BF999" s="16" t="str">
        <f t="shared" si="937"/>
        <v/>
      </c>
      <c r="BG999" s="16" t="str">
        <f t="shared" si="938"/>
        <v/>
      </c>
      <c r="BH999" s="16" t="str">
        <f t="shared" si="939"/>
        <v/>
      </c>
      <c r="BI999" s="16" t="str">
        <f t="shared" si="940"/>
        <v/>
      </c>
      <c r="BJ999" s="16" t="str">
        <f t="shared" si="941"/>
        <v/>
      </c>
      <c r="BK999" s="16" t="str">
        <f t="shared" si="942"/>
        <v/>
      </c>
      <c r="BL999" s="16" t="str">
        <f t="shared" si="943"/>
        <v/>
      </c>
      <c r="BM999" s="16"/>
      <c r="BN999" s="16" t="str">
        <f t="shared" si="944"/>
        <v/>
      </c>
      <c r="BO999" s="16" t="str">
        <f t="shared" si="945"/>
        <v/>
      </c>
      <c r="BP999" s="28" t="str">
        <f t="shared" si="946"/>
        <v/>
      </c>
      <c r="BQ999" s="16" t="str">
        <f t="shared" si="947"/>
        <v/>
      </c>
      <c r="BR999" s="16" t="str">
        <f t="shared" si="948"/>
        <v/>
      </c>
      <c r="BS999" s="16" t="str">
        <f t="shared" si="949"/>
        <v/>
      </c>
      <c r="BT999" s="16" t="str">
        <f t="shared" si="950"/>
        <v/>
      </c>
      <c r="BU999" s="16" t="str">
        <f t="shared" si="951"/>
        <v/>
      </c>
      <c r="BV999" s="16" t="str">
        <f t="shared" si="952"/>
        <v/>
      </c>
      <c r="BW999" s="16" t="str">
        <f t="shared" si="953"/>
        <v/>
      </c>
      <c r="BX999" s="16" t="str">
        <f t="shared" si="954"/>
        <v/>
      </c>
      <c r="BY999" s="16" t="str">
        <f t="shared" si="955"/>
        <v/>
      </c>
      <c r="BZ999" s="16" t="str">
        <f t="shared" si="974"/>
        <v/>
      </c>
      <c r="CA999" s="16" t="str">
        <f t="shared" si="974"/>
        <v/>
      </c>
      <c r="CB999" s="16" t="str">
        <f t="shared" si="974"/>
        <v/>
      </c>
      <c r="CC999" s="16" t="str">
        <f t="shared" si="974"/>
        <v/>
      </c>
      <c r="CD999" s="16" t="str">
        <f t="shared" si="974"/>
        <v/>
      </c>
      <c r="CE999" s="16" t="str">
        <f t="shared" si="974"/>
        <v/>
      </c>
      <c r="CF999" s="16" t="str">
        <f t="shared" si="974"/>
        <v/>
      </c>
      <c r="CG999" s="16" t="str">
        <f t="shared" si="974"/>
        <v/>
      </c>
      <c r="CH999" s="66" t="str">
        <f t="shared" si="957"/>
        <v/>
      </c>
      <c r="CI999" s="42" t="str">
        <f t="shared" si="969"/>
        <v/>
      </c>
      <c r="CJ999" s="42" t="str">
        <f t="shared" si="970"/>
        <v/>
      </c>
      <c r="CK999" s="42" t="str">
        <f t="shared" si="971"/>
        <v/>
      </c>
      <c r="CL999" s="42" t="str">
        <f t="shared" si="972"/>
        <v/>
      </c>
      <c r="CM999" s="42" t="str">
        <f t="shared" si="973"/>
        <v/>
      </c>
      <c r="CN999" s="65">
        <f t="shared" si="959"/>
        <v>0</v>
      </c>
      <c r="CO999" s="73"/>
      <c r="CP999" s="41">
        <f t="shared" si="926"/>
        <v>0</v>
      </c>
      <c r="CQ999" s="39">
        <f t="shared" si="927"/>
        <v>0</v>
      </c>
      <c r="CR999" s="40">
        <f t="shared" si="928"/>
        <v>0</v>
      </c>
      <c r="CS999" s="134">
        <f t="shared" si="929"/>
        <v>0</v>
      </c>
      <c r="CT999" s="17"/>
      <c r="CU999" s="129"/>
      <c r="CV999" s="130">
        <f t="shared" si="960"/>
        <v>0</v>
      </c>
      <c r="CW999" s="134">
        <f t="shared" si="961"/>
        <v>0</v>
      </c>
      <c r="CX999" s="131">
        <f>+IF($I$7="SI",'INPUTS Y LISTAS'!$B$31,0)</f>
        <v>0</v>
      </c>
      <c r="CY999" s="132"/>
      <c r="CZ999" s="130">
        <f t="shared" si="962"/>
        <v>0</v>
      </c>
      <c r="DA999" s="134">
        <f t="shared" si="963"/>
        <v>0</v>
      </c>
      <c r="DB999" s="131">
        <f>+IF($I$7="SI",'INPUTS Y LISTAS'!$B$32,0)</f>
        <v>0</v>
      </c>
      <c r="DC999" s="132"/>
      <c r="DD999" s="130">
        <f t="shared" si="964"/>
        <v>0</v>
      </c>
      <c r="DE999" s="134">
        <f t="shared" si="965"/>
        <v>0</v>
      </c>
      <c r="DF999" s="131">
        <f>+IF($I$7="SI",'INPUTS Y LISTAS'!$B$33,0)</f>
        <v>0</v>
      </c>
      <c r="DG999" s="132"/>
      <c r="DH999" s="130">
        <f t="shared" si="966"/>
        <v>0</v>
      </c>
      <c r="DI999" s="134">
        <f t="shared" si="967"/>
        <v>0</v>
      </c>
      <c r="DJ999" s="136">
        <f t="shared" si="968"/>
        <v>0</v>
      </c>
    </row>
    <row r="1000" spans="3:114" ht="15.75" hidden="1" outlineLevel="2" x14ac:dyDescent="0.2">
      <c r="C1000" s="14">
        <f t="shared" si="975"/>
        <v>986</v>
      </c>
      <c r="D1000" s="72"/>
      <c r="E1000" s="69">
        <v>1</v>
      </c>
      <c r="F1000" s="69"/>
      <c r="G1000" s="70"/>
      <c r="H1000" s="70"/>
      <c r="I1000" s="70"/>
      <c r="J1000" s="70"/>
      <c r="K1000" s="70"/>
      <c r="L1000" s="70"/>
      <c r="M1000" s="70"/>
      <c r="N1000" s="70"/>
      <c r="O1000" s="70"/>
      <c r="P1000" s="70"/>
      <c r="Q1000" s="70"/>
      <c r="R1000" s="70"/>
      <c r="S1000" s="70"/>
      <c r="T1000" s="70"/>
      <c r="U1000" s="70"/>
      <c r="V1000" s="70"/>
      <c r="W1000" s="70"/>
      <c r="X1000" s="70"/>
      <c r="Y1000" s="71"/>
      <c r="Z1000" s="87" t="s">
        <v>16</v>
      </c>
      <c r="AA1000" s="15" t="str">
        <f>IF(G1000="","",IF(Z1000="SI",G1000*(1+'INPUTS Y LISTAS'!$B$15),'Modelo Estadistico'!G1000))</f>
        <v/>
      </c>
      <c r="AB1000" s="15" t="str">
        <f>IF(H1000="","",IF(Z1000="SI",H1000*(1+'INPUTS Y LISTAS'!$B$15),'Modelo Estadistico'!H1000))</f>
        <v/>
      </c>
      <c r="AC1000" s="15" t="str">
        <f>IF(I1000="","",IF(Z1000="SI",I1000*(1+'INPUTS Y LISTAS'!$B$15),'Modelo Estadistico'!I1000))</f>
        <v/>
      </c>
      <c r="AD1000" s="15" t="str">
        <f>IF(J1000="","",IF(Z1000="SI",J1000*(1+'INPUTS Y LISTAS'!$B$15),'Modelo Estadistico'!J1000))</f>
        <v/>
      </c>
      <c r="AE1000" s="15" t="str">
        <f>IF(K1000="","",IF(Z1000="SI",K1000*(1+'INPUTS Y LISTAS'!$B$15),'Modelo Estadistico'!K1000))</f>
        <v/>
      </c>
      <c r="AF1000" s="15" t="str">
        <f>IF(L1000="","",IF(Z1000="SI",L1000*(1+'INPUTS Y LISTAS'!$B$15),'Modelo Estadistico'!L1000))</f>
        <v/>
      </c>
      <c r="AG1000" s="15" t="str">
        <f>IF(M1000="","",IF(Z1000="SI",M1000*(1+'INPUTS Y LISTAS'!$B$15),'Modelo Estadistico'!M1000))</f>
        <v/>
      </c>
      <c r="AH1000" s="15" t="str">
        <f>IF(N1000="","",IF(Z1000="SI",N1000*(1+'INPUTS Y LISTAS'!$B$15),'Modelo Estadistico'!N1000))</f>
        <v/>
      </c>
      <c r="AI1000" s="15" t="str">
        <f>IF(O1000="","",IF(Z1000="SI",O1000*(1+'INPUTS Y LISTAS'!$B$15),'Modelo Estadistico'!O1000))</f>
        <v/>
      </c>
      <c r="AJ1000" s="15" t="str">
        <f>IF(P1000="","",IF(Z1000="SI",P1000*(1+'INPUTS Y LISTAS'!$B$15),'Modelo Estadistico'!P1000))</f>
        <v/>
      </c>
      <c r="AK1000" s="15" t="str">
        <f>IF(Q1000="","",IF(Z1000="SI",Q1000*(1+'INPUTS Y LISTAS'!$B$15),'Modelo Estadistico'!Q1000))</f>
        <v/>
      </c>
      <c r="AL1000" s="15" t="str">
        <f>IF(R1000="","",IF(Z1000="SI",R1000*(1+'INPUTS Y LISTAS'!$B$15),'Modelo Estadistico'!R1000))</f>
        <v/>
      </c>
      <c r="AM1000" s="15" t="str">
        <f>IF(S1000="","",IF(Z1000="SI",S1000*(1+'INPUTS Y LISTAS'!$B$15),'Modelo Estadistico'!S1000))</f>
        <v/>
      </c>
      <c r="AN1000" s="15" t="str">
        <f>IF(T1000="","",IF(Z1000="SI",T1000*(1+'INPUTS Y LISTAS'!$B$15),'Modelo Estadistico'!T1000))</f>
        <v/>
      </c>
      <c r="AO1000" s="15" t="str">
        <f>IF(U1000="","",IF(Z1000="SI",U1000*(1+'INPUTS Y LISTAS'!$B$15),'Modelo Estadistico'!U1000))</f>
        <v/>
      </c>
      <c r="AP1000" s="15" t="str">
        <f>IF(V1000="","",IF(Z1000="SI",V1000*(1+'INPUTS Y LISTAS'!$B$15),'Modelo Estadistico'!V1000))</f>
        <v/>
      </c>
      <c r="AQ1000" s="15" t="str">
        <f>IF(W1000="","",IF(Z1000="SI",W1000*(1+'INPUTS Y LISTAS'!$B$15),'Modelo Estadistico'!W1000))</f>
        <v/>
      </c>
      <c r="AR1000" s="15" t="str">
        <f>IF(X1000="","",IF(Z1000="SI",X1000*(1+'INPUTS Y LISTAS'!$B$15),'Modelo Estadistico'!X1000))</f>
        <v/>
      </c>
      <c r="AS1000" s="71"/>
      <c r="AT1000" s="29" t="str">
        <f t="shared" si="922"/>
        <v/>
      </c>
      <c r="AU1000" s="15" t="str">
        <f t="shared" si="923"/>
        <v/>
      </c>
      <c r="AV1000" s="15" t="str">
        <f t="shared" si="924"/>
        <v/>
      </c>
      <c r="AW1000" s="30" t="str">
        <f t="shared" si="925"/>
        <v/>
      </c>
      <c r="AX1000" s="28" t="str">
        <f t="shared" si="958"/>
        <v/>
      </c>
      <c r="AY1000" s="16" t="str">
        <f t="shared" si="930"/>
        <v/>
      </c>
      <c r="AZ1000" s="16" t="str">
        <f t="shared" si="931"/>
        <v/>
      </c>
      <c r="BA1000" s="16" t="str">
        <f t="shared" si="932"/>
        <v/>
      </c>
      <c r="BB1000" s="16" t="str">
        <f t="shared" si="933"/>
        <v/>
      </c>
      <c r="BC1000" s="16" t="str">
        <f t="shared" si="934"/>
        <v/>
      </c>
      <c r="BD1000" s="16" t="str">
        <f t="shared" si="935"/>
        <v/>
      </c>
      <c r="BE1000" s="16" t="str">
        <f t="shared" si="936"/>
        <v/>
      </c>
      <c r="BF1000" s="16" t="str">
        <f t="shared" si="937"/>
        <v/>
      </c>
      <c r="BG1000" s="16" t="str">
        <f t="shared" si="938"/>
        <v/>
      </c>
      <c r="BH1000" s="16" t="str">
        <f t="shared" si="939"/>
        <v/>
      </c>
      <c r="BI1000" s="16" t="str">
        <f t="shared" si="940"/>
        <v/>
      </c>
      <c r="BJ1000" s="16" t="str">
        <f t="shared" si="941"/>
        <v/>
      </c>
      <c r="BK1000" s="16" t="str">
        <f t="shared" si="942"/>
        <v/>
      </c>
      <c r="BL1000" s="16" t="str">
        <f t="shared" si="943"/>
        <v/>
      </c>
      <c r="BM1000" s="16"/>
      <c r="BN1000" s="16" t="str">
        <f t="shared" si="944"/>
        <v/>
      </c>
      <c r="BO1000" s="16" t="str">
        <f t="shared" si="945"/>
        <v/>
      </c>
      <c r="BP1000" s="28" t="str">
        <f t="shared" si="946"/>
        <v/>
      </c>
      <c r="BQ1000" s="16" t="str">
        <f t="shared" si="947"/>
        <v/>
      </c>
      <c r="BR1000" s="16" t="str">
        <f t="shared" si="948"/>
        <v/>
      </c>
      <c r="BS1000" s="16" t="str">
        <f t="shared" si="949"/>
        <v/>
      </c>
      <c r="BT1000" s="16" t="str">
        <f t="shared" si="950"/>
        <v/>
      </c>
      <c r="BU1000" s="16" t="str">
        <f t="shared" si="951"/>
        <v/>
      </c>
      <c r="BV1000" s="16" t="str">
        <f t="shared" si="952"/>
        <v/>
      </c>
      <c r="BW1000" s="16" t="str">
        <f t="shared" si="953"/>
        <v/>
      </c>
      <c r="BX1000" s="16" t="str">
        <f t="shared" si="954"/>
        <v/>
      </c>
      <c r="BY1000" s="16" t="str">
        <f t="shared" si="955"/>
        <v/>
      </c>
      <c r="BZ1000" s="16" t="str">
        <f t="shared" si="974"/>
        <v/>
      </c>
      <c r="CA1000" s="16" t="str">
        <f t="shared" si="974"/>
        <v/>
      </c>
      <c r="CB1000" s="16" t="str">
        <f t="shared" si="974"/>
        <v/>
      </c>
      <c r="CC1000" s="16" t="str">
        <f t="shared" si="974"/>
        <v/>
      </c>
      <c r="CD1000" s="16" t="str">
        <f t="shared" si="974"/>
        <v/>
      </c>
      <c r="CE1000" s="16" t="str">
        <f t="shared" si="974"/>
        <v/>
      </c>
      <c r="CF1000" s="16" t="str">
        <f t="shared" si="974"/>
        <v/>
      </c>
      <c r="CG1000" s="16" t="str">
        <f t="shared" si="974"/>
        <v/>
      </c>
      <c r="CH1000" s="66" t="str">
        <f t="shared" si="957"/>
        <v/>
      </c>
      <c r="CI1000" s="42" t="str">
        <f t="shared" si="969"/>
        <v/>
      </c>
      <c r="CJ1000" s="42" t="str">
        <f t="shared" si="970"/>
        <v/>
      </c>
      <c r="CK1000" s="42" t="str">
        <f t="shared" si="971"/>
        <v/>
      </c>
      <c r="CL1000" s="42" t="str">
        <f t="shared" si="972"/>
        <v/>
      </c>
      <c r="CM1000" s="42" t="str">
        <f t="shared" si="973"/>
        <v/>
      </c>
      <c r="CN1000" s="65">
        <f t="shared" si="959"/>
        <v>0</v>
      </c>
      <c r="CO1000" s="73"/>
      <c r="CP1000" s="41">
        <f t="shared" si="926"/>
        <v>0</v>
      </c>
      <c r="CQ1000" s="39">
        <f t="shared" si="927"/>
        <v>0</v>
      </c>
      <c r="CR1000" s="40">
        <f t="shared" si="928"/>
        <v>0</v>
      </c>
      <c r="CS1000" s="134">
        <f t="shared" si="929"/>
        <v>0</v>
      </c>
      <c r="CT1000" s="17"/>
      <c r="CU1000" s="129"/>
      <c r="CV1000" s="130">
        <f t="shared" si="960"/>
        <v>0</v>
      </c>
      <c r="CW1000" s="134">
        <f t="shared" si="961"/>
        <v>0</v>
      </c>
      <c r="CX1000" s="131">
        <f>+IF($I$7="SI",'INPUTS Y LISTAS'!$B$31,0)</f>
        <v>0</v>
      </c>
      <c r="CY1000" s="132"/>
      <c r="CZ1000" s="130">
        <f t="shared" si="962"/>
        <v>0</v>
      </c>
      <c r="DA1000" s="134">
        <f t="shared" si="963"/>
        <v>0</v>
      </c>
      <c r="DB1000" s="131">
        <f>+IF($I$7="SI",'INPUTS Y LISTAS'!$B$32,0)</f>
        <v>0</v>
      </c>
      <c r="DC1000" s="132"/>
      <c r="DD1000" s="130">
        <f t="shared" si="964"/>
        <v>0</v>
      </c>
      <c r="DE1000" s="134">
        <f t="shared" si="965"/>
        <v>0</v>
      </c>
      <c r="DF1000" s="131">
        <f>+IF($I$7="SI",'INPUTS Y LISTAS'!$B$33,0)</f>
        <v>0</v>
      </c>
      <c r="DG1000" s="132"/>
      <c r="DH1000" s="130">
        <f t="shared" si="966"/>
        <v>0</v>
      </c>
      <c r="DI1000" s="134">
        <f t="shared" si="967"/>
        <v>0</v>
      </c>
      <c r="DJ1000" s="136">
        <f t="shared" si="968"/>
        <v>0</v>
      </c>
    </row>
    <row r="1001" spans="3:114" ht="15.75" hidden="1" outlineLevel="2" x14ac:dyDescent="0.2">
      <c r="C1001" s="14">
        <f t="shared" si="975"/>
        <v>987</v>
      </c>
      <c r="D1001" s="72"/>
      <c r="E1001" s="69">
        <v>1</v>
      </c>
      <c r="F1001" s="69"/>
      <c r="G1001" s="70"/>
      <c r="H1001" s="70"/>
      <c r="I1001" s="70"/>
      <c r="J1001" s="70"/>
      <c r="K1001" s="70"/>
      <c r="L1001" s="70"/>
      <c r="M1001" s="70"/>
      <c r="N1001" s="70"/>
      <c r="O1001" s="70"/>
      <c r="P1001" s="70"/>
      <c r="Q1001" s="70"/>
      <c r="R1001" s="70"/>
      <c r="S1001" s="70"/>
      <c r="T1001" s="70"/>
      <c r="U1001" s="70"/>
      <c r="V1001" s="70"/>
      <c r="W1001" s="70"/>
      <c r="X1001" s="70"/>
      <c r="Y1001" s="71"/>
      <c r="Z1001" s="87" t="s">
        <v>16</v>
      </c>
      <c r="AA1001" s="15" t="str">
        <f>IF(G1001="","",IF(Z1001="SI",G1001*(1+'INPUTS Y LISTAS'!$B$15),'Modelo Estadistico'!G1001))</f>
        <v/>
      </c>
      <c r="AB1001" s="15" t="str">
        <f>IF(H1001="","",IF(Z1001="SI",H1001*(1+'INPUTS Y LISTAS'!$B$15),'Modelo Estadistico'!H1001))</f>
        <v/>
      </c>
      <c r="AC1001" s="15" t="str">
        <f>IF(I1001="","",IF(Z1001="SI",I1001*(1+'INPUTS Y LISTAS'!$B$15),'Modelo Estadistico'!I1001))</f>
        <v/>
      </c>
      <c r="AD1001" s="15" t="str">
        <f>IF(J1001="","",IF(Z1001="SI",J1001*(1+'INPUTS Y LISTAS'!$B$15),'Modelo Estadistico'!J1001))</f>
        <v/>
      </c>
      <c r="AE1001" s="15" t="str">
        <f>IF(K1001="","",IF(Z1001="SI",K1001*(1+'INPUTS Y LISTAS'!$B$15),'Modelo Estadistico'!K1001))</f>
        <v/>
      </c>
      <c r="AF1001" s="15" t="str">
        <f>IF(L1001="","",IF(Z1001="SI",L1001*(1+'INPUTS Y LISTAS'!$B$15),'Modelo Estadistico'!L1001))</f>
        <v/>
      </c>
      <c r="AG1001" s="15" t="str">
        <f>IF(M1001="","",IF(Z1001="SI",M1001*(1+'INPUTS Y LISTAS'!$B$15),'Modelo Estadistico'!M1001))</f>
        <v/>
      </c>
      <c r="AH1001" s="15" t="str">
        <f>IF(N1001="","",IF(Z1001="SI",N1001*(1+'INPUTS Y LISTAS'!$B$15),'Modelo Estadistico'!N1001))</f>
        <v/>
      </c>
      <c r="AI1001" s="15" t="str">
        <f>IF(O1001="","",IF(Z1001="SI",O1001*(1+'INPUTS Y LISTAS'!$B$15),'Modelo Estadistico'!O1001))</f>
        <v/>
      </c>
      <c r="AJ1001" s="15" t="str">
        <f>IF(P1001="","",IF(Z1001="SI",P1001*(1+'INPUTS Y LISTAS'!$B$15),'Modelo Estadistico'!P1001))</f>
        <v/>
      </c>
      <c r="AK1001" s="15" t="str">
        <f>IF(Q1001="","",IF(Z1001="SI",Q1001*(1+'INPUTS Y LISTAS'!$B$15),'Modelo Estadistico'!Q1001))</f>
        <v/>
      </c>
      <c r="AL1001" s="15" t="str">
        <f>IF(R1001="","",IF(Z1001="SI",R1001*(1+'INPUTS Y LISTAS'!$B$15),'Modelo Estadistico'!R1001))</f>
        <v/>
      </c>
      <c r="AM1001" s="15" t="str">
        <f>IF(S1001="","",IF(Z1001="SI",S1001*(1+'INPUTS Y LISTAS'!$B$15),'Modelo Estadistico'!S1001))</f>
        <v/>
      </c>
      <c r="AN1001" s="15" t="str">
        <f>IF(T1001="","",IF(Z1001="SI",T1001*(1+'INPUTS Y LISTAS'!$B$15),'Modelo Estadistico'!T1001))</f>
        <v/>
      </c>
      <c r="AO1001" s="15" t="str">
        <f>IF(U1001="","",IF(Z1001="SI",U1001*(1+'INPUTS Y LISTAS'!$B$15),'Modelo Estadistico'!U1001))</f>
        <v/>
      </c>
      <c r="AP1001" s="15" t="str">
        <f>IF(V1001="","",IF(Z1001="SI",V1001*(1+'INPUTS Y LISTAS'!$B$15),'Modelo Estadistico'!V1001))</f>
        <v/>
      </c>
      <c r="AQ1001" s="15" t="str">
        <f>IF(W1001="","",IF(Z1001="SI",W1001*(1+'INPUTS Y LISTAS'!$B$15),'Modelo Estadistico'!W1001))</f>
        <v/>
      </c>
      <c r="AR1001" s="15" t="str">
        <f>IF(X1001="","",IF(Z1001="SI",X1001*(1+'INPUTS Y LISTAS'!$B$15),'Modelo Estadistico'!X1001))</f>
        <v/>
      </c>
      <c r="AS1001" s="71"/>
      <c r="AT1001" s="29" t="str">
        <f t="shared" si="922"/>
        <v/>
      </c>
      <c r="AU1001" s="15" t="str">
        <f t="shared" si="923"/>
        <v/>
      </c>
      <c r="AV1001" s="15" t="str">
        <f t="shared" si="924"/>
        <v/>
      </c>
      <c r="AW1001" s="30" t="str">
        <f t="shared" si="925"/>
        <v/>
      </c>
      <c r="AX1001" s="28" t="str">
        <f t="shared" si="958"/>
        <v/>
      </c>
      <c r="AY1001" s="16" t="str">
        <f t="shared" si="930"/>
        <v/>
      </c>
      <c r="AZ1001" s="16" t="str">
        <f t="shared" si="931"/>
        <v/>
      </c>
      <c r="BA1001" s="16" t="str">
        <f t="shared" si="932"/>
        <v/>
      </c>
      <c r="BB1001" s="16" t="str">
        <f t="shared" si="933"/>
        <v/>
      </c>
      <c r="BC1001" s="16" t="str">
        <f t="shared" si="934"/>
        <v/>
      </c>
      <c r="BD1001" s="16" t="str">
        <f t="shared" si="935"/>
        <v/>
      </c>
      <c r="BE1001" s="16" t="str">
        <f t="shared" si="936"/>
        <v/>
      </c>
      <c r="BF1001" s="16" t="str">
        <f t="shared" si="937"/>
        <v/>
      </c>
      <c r="BG1001" s="16" t="str">
        <f t="shared" si="938"/>
        <v/>
      </c>
      <c r="BH1001" s="16" t="str">
        <f t="shared" si="939"/>
        <v/>
      </c>
      <c r="BI1001" s="16" t="str">
        <f t="shared" si="940"/>
        <v/>
      </c>
      <c r="BJ1001" s="16" t="str">
        <f t="shared" si="941"/>
        <v/>
      </c>
      <c r="BK1001" s="16" t="str">
        <f t="shared" si="942"/>
        <v/>
      </c>
      <c r="BL1001" s="16" t="str">
        <f t="shared" si="943"/>
        <v/>
      </c>
      <c r="BM1001" s="16"/>
      <c r="BN1001" s="16" t="str">
        <f t="shared" si="944"/>
        <v/>
      </c>
      <c r="BO1001" s="16" t="str">
        <f t="shared" si="945"/>
        <v/>
      </c>
      <c r="BP1001" s="28" t="str">
        <f t="shared" si="946"/>
        <v/>
      </c>
      <c r="BQ1001" s="16" t="str">
        <f t="shared" si="947"/>
        <v/>
      </c>
      <c r="BR1001" s="16" t="str">
        <f t="shared" si="948"/>
        <v/>
      </c>
      <c r="BS1001" s="16" t="str">
        <f t="shared" si="949"/>
        <v/>
      </c>
      <c r="BT1001" s="16" t="str">
        <f t="shared" si="950"/>
        <v/>
      </c>
      <c r="BU1001" s="16" t="str">
        <f t="shared" si="951"/>
        <v/>
      </c>
      <c r="BV1001" s="16" t="str">
        <f t="shared" si="952"/>
        <v/>
      </c>
      <c r="BW1001" s="16" t="str">
        <f t="shared" si="953"/>
        <v/>
      </c>
      <c r="BX1001" s="16" t="str">
        <f t="shared" si="954"/>
        <v/>
      </c>
      <c r="BY1001" s="16" t="str">
        <f t="shared" si="955"/>
        <v/>
      </c>
      <c r="BZ1001" s="16" t="str">
        <f t="shared" si="974"/>
        <v/>
      </c>
      <c r="CA1001" s="16" t="str">
        <f t="shared" si="974"/>
        <v/>
      </c>
      <c r="CB1001" s="16" t="str">
        <f t="shared" si="974"/>
        <v/>
      </c>
      <c r="CC1001" s="16" t="str">
        <f t="shared" si="974"/>
        <v/>
      </c>
      <c r="CD1001" s="16" t="str">
        <f t="shared" si="974"/>
        <v/>
      </c>
      <c r="CE1001" s="16" t="str">
        <f t="shared" si="974"/>
        <v/>
      </c>
      <c r="CF1001" s="16" t="str">
        <f t="shared" si="974"/>
        <v/>
      </c>
      <c r="CG1001" s="16" t="str">
        <f t="shared" si="974"/>
        <v/>
      </c>
      <c r="CH1001" s="66" t="str">
        <f t="shared" si="957"/>
        <v/>
      </c>
      <c r="CI1001" s="42" t="str">
        <f t="shared" si="969"/>
        <v/>
      </c>
      <c r="CJ1001" s="42" t="str">
        <f t="shared" si="970"/>
        <v/>
      </c>
      <c r="CK1001" s="42" t="str">
        <f t="shared" si="971"/>
        <v/>
      </c>
      <c r="CL1001" s="42" t="str">
        <f t="shared" si="972"/>
        <v/>
      </c>
      <c r="CM1001" s="42" t="str">
        <f t="shared" si="973"/>
        <v/>
      </c>
      <c r="CN1001" s="65">
        <f t="shared" si="959"/>
        <v>0</v>
      </c>
      <c r="CO1001" s="73"/>
      <c r="CP1001" s="41">
        <f t="shared" si="926"/>
        <v>0</v>
      </c>
      <c r="CQ1001" s="39">
        <f t="shared" si="927"/>
        <v>0</v>
      </c>
      <c r="CR1001" s="40">
        <f t="shared" si="928"/>
        <v>0</v>
      </c>
      <c r="CS1001" s="134">
        <f t="shared" si="929"/>
        <v>0</v>
      </c>
      <c r="CT1001" s="17"/>
      <c r="CU1001" s="129"/>
      <c r="CV1001" s="130">
        <f t="shared" si="960"/>
        <v>0</v>
      </c>
      <c r="CW1001" s="134">
        <f t="shared" si="961"/>
        <v>0</v>
      </c>
      <c r="CX1001" s="131">
        <f>+IF($I$7="SI",'INPUTS Y LISTAS'!$B$31,0)</f>
        <v>0</v>
      </c>
      <c r="CY1001" s="132"/>
      <c r="CZ1001" s="130">
        <f t="shared" si="962"/>
        <v>0</v>
      </c>
      <c r="DA1001" s="134">
        <f t="shared" si="963"/>
        <v>0</v>
      </c>
      <c r="DB1001" s="131">
        <f>+IF($I$7="SI",'INPUTS Y LISTAS'!$B$32,0)</f>
        <v>0</v>
      </c>
      <c r="DC1001" s="132"/>
      <c r="DD1001" s="130">
        <f t="shared" si="964"/>
        <v>0</v>
      </c>
      <c r="DE1001" s="134">
        <f t="shared" si="965"/>
        <v>0</v>
      </c>
      <c r="DF1001" s="131">
        <f>+IF($I$7="SI",'INPUTS Y LISTAS'!$B$33,0)</f>
        <v>0</v>
      </c>
      <c r="DG1001" s="132"/>
      <c r="DH1001" s="130">
        <f t="shared" si="966"/>
        <v>0</v>
      </c>
      <c r="DI1001" s="134">
        <f t="shared" si="967"/>
        <v>0</v>
      </c>
      <c r="DJ1001" s="136">
        <f t="shared" si="968"/>
        <v>0</v>
      </c>
    </row>
    <row r="1002" spans="3:114" ht="15.75" hidden="1" outlineLevel="2" x14ac:dyDescent="0.2">
      <c r="C1002" s="14">
        <f t="shared" si="975"/>
        <v>988</v>
      </c>
      <c r="D1002" s="72"/>
      <c r="E1002" s="69">
        <v>1</v>
      </c>
      <c r="F1002" s="69"/>
      <c r="G1002" s="70"/>
      <c r="H1002" s="70"/>
      <c r="I1002" s="70"/>
      <c r="J1002" s="70"/>
      <c r="K1002" s="70"/>
      <c r="L1002" s="70"/>
      <c r="M1002" s="70"/>
      <c r="N1002" s="70"/>
      <c r="O1002" s="70"/>
      <c r="P1002" s="70"/>
      <c r="Q1002" s="70"/>
      <c r="R1002" s="70"/>
      <c r="S1002" s="70"/>
      <c r="T1002" s="70"/>
      <c r="U1002" s="70"/>
      <c r="V1002" s="70"/>
      <c r="W1002" s="70"/>
      <c r="X1002" s="70"/>
      <c r="Y1002" s="71"/>
      <c r="Z1002" s="87" t="s">
        <v>16</v>
      </c>
      <c r="AA1002" s="15" t="str">
        <f>IF(G1002="","",IF(Z1002="SI",G1002*(1+'INPUTS Y LISTAS'!$B$15),'Modelo Estadistico'!G1002))</f>
        <v/>
      </c>
      <c r="AB1002" s="15" t="str">
        <f>IF(H1002="","",IF(Z1002="SI",H1002*(1+'INPUTS Y LISTAS'!$B$15),'Modelo Estadistico'!H1002))</f>
        <v/>
      </c>
      <c r="AC1002" s="15" t="str">
        <f>IF(I1002="","",IF(Z1002="SI",I1002*(1+'INPUTS Y LISTAS'!$B$15),'Modelo Estadistico'!I1002))</f>
        <v/>
      </c>
      <c r="AD1002" s="15" t="str">
        <f>IF(J1002="","",IF(Z1002="SI",J1002*(1+'INPUTS Y LISTAS'!$B$15),'Modelo Estadistico'!J1002))</f>
        <v/>
      </c>
      <c r="AE1002" s="15" t="str">
        <f>IF(K1002="","",IF(Z1002="SI",K1002*(1+'INPUTS Y LISTAS'!$B$15),'Modelo Estadistico'!K1002))</f>
        <v/>
      </c>
      <c r="AF1002" s="15" t="str">
        <f>IF(L1002="","",IF(Z1002="SI",L1002*(1+'INPUTS Y LISTAS'!$B$15),'Modelo Estadistico'!L1002))</f>
        <v/>
      </c>
      <c r="AG1002" s="15" t="str">
        <f>IF(M1002="","",IF(Z1002="SI",M1002*(1+'INPUTS Y LISTAS'!$B$15),'Modelo Estadistico'!M1002))</f>
        <v/>
      </c>
      <c r="AH1002" s="15" t="str">
        <f>IF(N1002="","",IF(Z1002="SI",N1002*(1+'INPUTS Y LISTAS'!$B$15),'Modelo Estadistico'!N1002))</f>
        <v/>
      </c>
      <c r="AI1002" s="15" t="str">
        <f>IF(O1002="","",IF(Z1002="SI",O1002*(1+'INPUTS Y LISTAS'!$B$15),'Modelo Estadistico'!O1002))</f>
        <v/>
      </c>
      <c r="AJ1002" s="15" t="str">
        <f>IF(P1002="","",IF(Z1002="SI",P1002*(1+'INPUTS Y LISTAS'!$B$15),'Modelo Estadistico'!P1002))</f>
        <v/>
      </c>
      <c r="AK1002" s="15" t="str">
        <f>IF(Q1002="","",IF(Z1002="SI",Q1002*(1+'INPUTS Y LISTAS'!$B$15),'Modelo Estadistico'!Q1002))</f>
        <v/>
      </c>
      <c r="AL1002" s="15" t="str">
        <f>IF(R1002="","",IF(Z1002="SI",R1002*(1+'INPUTS Y LISTAS'!$B$15),'Modelo Estadistico'!R1002))</f>
        <v/>
      </c>
      <c r="AM1002" s="15" t="str">
        <f>IF(S1002="","",IF(Z1002="SI",S1002*(1+'INPUTS Y LISTAS'!$B$15),'Modelo Estadistico'!S1002))</f>
        <v/>
      </c>
      <c r="AN1002" s="15" t="str">
        <f>IF(T1002="","",IF(Z1002="SI",T1002*(1+'INPUTS Y LISTAS'!$B$15),'Modelo Estadistico'!T1002))</f>
        <v/>
      </c>
      <c r="AO1002" s="15" t="str">
        <f>IF(U1002="","",IF(Z1002="SI",U1002*(1+'INPUTS Y LISTAS'!$B$15),'Modelo Estadistico'!U1002))</f>
        <v/>
      </c>
      <c r="AP1002" s="15" t="str">
        <f>IF(V1002="","",IF(Z1002="SI",V1002*(1+'INPUTS Y LISTAS'!$B$15),'Modelo Estadistico'!V1002))</f>
        <v/>
      </c>
      <c r="AQ1002" s="15" t="str">
        <f>IF(W1002="","",IF(Z1002="SI",W1002*(1+'INPUTS Y LISTAS'!$B$15),'Modelo Estadistico'!W1002))</f>
        <v/>
      </c>
      <c r="AR1002" s="15" t="str">
        <f>IF(X1002="","",IF(Z1002="SI",X1002*(1+'INPUTS Y LISTAS'!$B$15),'Modelo Estadistico'!X1002))</f>
        <v/>
      </c>
      <c r="AS1002" s="71"/>
      <c r="AT1002" s="29" t="str">
        <f t="shared" si="922"/>
        <v/>
      </c>
      <c r="AU1002" s="15" t="str">
        <f t="shared" si="923"/>
        <v/>
      </c>
      <c r="AV1002" s="15" t="str">
        <f t="shared" si="924"/>
        <v/>
      </c>
      <c r="AW1002" s="30" t="str">
        <f t="shared" si="925"/>
        <v/>
      </c>
      <c r="AX1002" s="28" t="str">
        <f t="shared" si="958"/>
        <v/>
      </c>
      <c r="AY1002" s="16" t="str">
        <f t="shared" si="930"/>
        <v/>
      </c>
      <c r="AZ1002" s="16" t="str">
        <f t="shared" si="931"/>
        <v/>
      </c>
      <c r="BA1002" s="16" t="str">
        <f t="shared" si="932"/>
        <v/>
      </c>
      <c r="BB1002" s="16" t="str">
        <f t="shared" si="933"/>
        <v/>
      </c>
      <c r="BC1002" s="16" t="str">
        <f t="shared" si="934"/>
        <v/>
      </c>
      <c r="BD1002" s="16" t="str">
        <f t="shared" si="935"/>
        <v/>
      </c>
      <c r="BE1002" s="16" t="str">
        <f t="shared" si="936"/>
        <v/>
      </c>
      <c r="BF1002" s="16" t="str">
        <f t="shared" si="937"/>
        <v/>
      </c>
      <c r="BG1002" s="16" t="str">
        <f t="shared" si="938"/>
        <v/>
      </c>
      <c r="BH1002" s="16" t="str">
        <f t="shared" si="939"/>
        <v/>
      </c>
      <c r="BI1002" s="16" t="str">
        <f t="shared" si="940"/>
        <v/>
      </c>
      <c r="BJ1002" s="16" t="str">
        <f t="shared" si="941"/>
        <v/>
      </c>
      <c r="BK1002" s="16" t="str">
        <f t="shared" si="942"/>
        <v/>
      </c>
      <c r="BL1002" s="16" t="str">
        <f t="shared" si="943"/>
        <v/>
      </c>
      <c r="BM1002" s="16"/>
      <c r="BN1002" s="16" t="str">
        <f t="shared" si="944"/>
        <v/>
      </c>
      <c r="BO1002" s="16" t="str">
        <f t="shared" si="945"/>
        <v/>
      </c>
      <c r="BP1002" s="28" t="str">
        <f t="shared" si="946"/>
        <v/>
      </c>
      <c r="BQ1002" s="16" t="str">
        <f t="shared" si="947"/>
        <v/>
      </c>
      <c r="BR1002" s="16" t="str">
        <f t="shared" si="948"/>
        <v/>
      </c>
      <c r="BS1002" s="16" t="str">
        <f t="shared" si="949"/>
        <v/>
      </c>
      <c r="BT1002" s="16" t="str">
        <f t="shared" si="950"/>
        <v/>
      </c>
      <c r="BU1002" s="16" t="str">
        <f t="shared" si="951"/>
        <v/>
      </c>
      <c r="BV1002" s="16" t="str">
        <f t="shared" si="952"/>
        <v/>
      </c>
      <c r="BW1002" s="16" t="str">
        <f t="shared" si="953"/>
        <v/>
      </c>
      <c r="BX1002" s="16" t="str">
        <f t="shared" si="954"/>
        <v/>
      </c>
      <c r="BY1002" s="16" t="str">
        <f t="shared" si="955"/>
        <v/>
      </c>
      <c r="BZ1002" s="16" t="str">
        <f t="shared" si="974"/>
        <v/>
      </c>
      <c r="CA1002" s="16" t="str">
        <f t="shared" si="974"/>
        <v/>
      </c>
      <c r="CB1002" s="16" t="str">
        <f t="shared" si="974"/>
        <v/>
      </c>
      <c r="CC1002" s="16" t="str">
        <f t="shared" si="974"/>
        <v/>
      </c>
      <c r="CD1002" s="16" t="str">
        <f t="shared" si="974"/>
        <v/>
      </c>
      <c r="CE1002" s="16" t="str">
        <f t="shared" si="974"/>
        <v/>
      </c>
      <c r="CF1002" s="16" t="str">
        <f t="shared" si="974"/>
        <v/>
      </c>
      <c r="CG1002" s="16" t="str">
        <f t="shared" si="974"/>
        <v/>
      </c>
      <c r="CH1002" s="66" t="str">
        <f t="shared" si="957"/>
        <v/>
      </c>
      <c r="CI1002" s="42" t="str">
        <f t="shared" si="969"/>
        <v/>
      </c>
      <c r="CJ1002" s="42" t="str">
        <f t="shared" si="970"/>
        <v/>
      </c>
      <c r="CK1002" s="42" t="str">
        <f t="shared" si="971"/>
        <v/>
      </c>
      <c r="CL1002" s="42" t="str">
        <f t="shared" si="972"/>
        <v/>
      </c>
      <c r="CM1002" s="42" t="str">
        <f t="shared" si="973"/>
        <v/>
      </c>
      <c r="CN1002" s="65">
        <f t="shared" si="959"/>
        <v>0</v>
      </c>
      <c r="CO1002" s="73"/>
      <c r="CP1002" s="41">
        <f t="shared" si="926"/>
        <v>0</v>
      </c>
      <c r="CQ1002" s="39">
        <f t="shared" si="927"/>
        <v>0</v>
      </c>
      <c r="CR1002" s="40">
        <f t="shared" si="928"/>
        <v>0</v>
      </c>
      <c r="CS1002" s="134">
        <f t="shared" si="929"/>
        <v>0</v>
      </c>
      <c r="CT1002" s="17"/>
      <c r="CU1002" s="129"/>
      <c r="CV1002" s="130">
        <f t="shared" si="960"/>
        <v>0</v>
      </c>
      <c r="CW1002" s="134">
        <f t="shared" si="961"/>
        <v>0</v>
      </c>
      <c r="CX1002" s="131">
        <f>+IF($I$7="SI",'INPUTS Y LISTAS'!$B$31,0)</f>
        <v>0</v>
      </c>
      <c r="CY1002" s="132"/>
      <c r="CZ1002" s="130">
        <f t="shared" si="962"/>
        <v>0</v>
      </c>
      <c r="DA1002" s="134">
        <f t="shared" si="963"/>
        <v>0</v>
      </c>
      <c r="DB1002" s="131">
        <f>+IF($I$7="SI",'INPUTS Y LISTAS'!$B$32,0)</f>
        <v>0</v>
      </c>
      <c r="DC1002" s="132"/>
      <c r="DD1002" s="130">
        <f t="shared" si="964"/>
        <v>0</v>
      </c>
      <c r="DE1002" s="134">
        <f t="shared" si="965"/>
        <v>0</v>
      </c>
      <c r="DF1002" s="131">
        <f>+IF($I$7="SI",'INPUTS Y LISTAS'!$B$33,0)</f>
        <v>0</v>
      </c>
      <c r="DG1002" s="132"/>
      <c r="DH1002" s="130">
        <f t="shared" si="966"/>
        <v>0</v>
      </c>
      <c r="DI1002" s="134">
        <f t="shared" si="967"/>
        <v>0</v>
      </c>
      <c r="DJ1002" s="136">
        <f t="shared" si="968"/>
        <v>0</v>
      </c>
    </row>
    <row r="1003" spans="3:114" ht="15.75" hidden="1" outlineLevel="2" x14ac:dyDescent="0.2">
      <c r="C1003" s="14">
        <f t="shared" si="975"/>
        <v>989</v>
      </c>
      <c r="D1003" s="72"/>
      <c r="E1003" s="69">
        <v>1</v>
      </c>
      <c r="F1003" s="69"/>
      <c r="G1003" s="70"/>
      <c r="H1003" s="70"/>
      <c r="I1003" s="70"/>
      <c r="J1003" s="70"/>
      <c r="K1003" s="70"/>
      <c r="L1003" s="70"/>
      <c r="M1003" s="70"/>
      <c r="N1003" s="70"/>
      <c r="O1003" s="70"/>
      <c r="P1003" s="70"/>
      <c r="Q1003" s="70"/>
      <c r="R1003" s="70"/>
      <c r="S1003" s="70"/>
      <c r="T1003" s="70"/>
      <c r="U1003" s="70"/>
      <c r="V1003" s="70"/>
      <c r="W1003" s="70"/>
      <c r="X1003" s="70"/>
      <c r="Y1003" s="71"/>
      <c r="Z1003" s="87" t="s">
        <v>16</v>
      </c>
      <c r="AA1003" s="15" t="str">
        <f>IF(G1003="","",IF(Z1003="SI",G1003*(1+'INPUTS Y LISTAS'!$B$15),'Modelo Estadistico'!G1003))</f>
        <v/>
      </c>
      <c r="AB1003" s="15" t="str">
        <f>IF(H1003="","",IF(Z1003="SI",H1003*(1+'INPUTS Y LISTAS'!$B$15),'Modelo Estadistico'!H1003))</f>
        <v/>
      </c>
      <c r="AC1003" s="15" t="str">
        <f>IF(I1003="","",IF(Z1003="SI",I1003*(1+'INPUTS Y LISTAS'!$B$15),'Modelo Estadistico'!I1003))</f>
        <v/>
      </c>
      <c r="AD1003" s="15" t="str">
        <f>IF(J1003="","",IF(Z1003="SI",J1003*(1+'INPUTS Y LISTAS'!$B$15),'Modelo Estadistico'!J1003))</f>
        <v/>
      </c>
      <c r="AE1003" s="15" t="str">
        <f>IF(K1003="","",IF(Z1003="SI",K1003*(1+'INPUTS Y LISTAS'!$B$15),'Modelo Estadistico'!K1003))</f>
        <v/>
      </c>
      <c r="AF1003" s="15" t="str">
        <f>IF(L1003="","",IF(Z1003="SI",L1003*(1+'INPUTS Y LISTAS'!$B$15),'Modelo Estadistico'!L1003))</f>
        <v/>
      </c>
      <c r="AG1003" s="15" t="str">
        <f>IF(M1003="","",IF(Z1003="SI",M1003*(1+'INPUTS Y LISTAS'!$B$15),'Modelo Estadistico'!M1003))</f>
        <v/>
      </c>
      <c r="AH1003" s="15" t="str">
        <f>IF(N1003="","",IF(Z1003="SI",N1003*(1+'INPUTS Y LISTAS'!$B$15),'Modelo Estadistico'!N1003))</f>
        <v/>
      </c>
      <c r="AI1003" s="15" t="str">
        <f>IF(O1003="","",IF(Z1003="SI",O1003*(1+'INPUTS Y LISTAS'!$B$15),'Modelo Estadistico'!O1003))</f>
        <v/>
      </c>
      <c r="AJ1003" s="15" t="str">
        <f>IF(P1003="","",IF(Z1003="SI",P1003*(1+'INPUTS Y LISTAS'!$B$15),'Modelo Estadistico'!P1003))</f>
        <v/>
      </c>
      <c r="AK1003" s="15" t="str">
        <f>IF(Q1003="","",IF(Z1003="SI",Q1003*(1+'INPUTS Y LISTAS'!$B$15),'Modelo Estadistico'!Q1003))</f>
        <v/>
      </c>
      <c r="AL1003" s="15" t="str">
        <f>IF(R1003="","",IF(Z1003="SI",R1003*(1+'INPUTS Y LISTAS'!$B$15),'Modelo Estadistico'!R1003))</f>
        <v/>
      </c>
      <c r="AM1003" s="15" t="str">
        <f>IF(S1003="","",IF(Z1003="SI",S1003*(1+'INPUTS Y LISTAS'!$B$15),'Modelo Estadistico'!S1003))</f>
        <v/>
      </c>
      <c r="AN1003" s="15" t="str">
        <f>IF(T1003="","",IF(Z1003="SI",T1003*(1+'INPUTS Y LISTAS'!$B$15),'Modelo Estadistico'!T1003))</f>
        <v/>
      </c>
      <c r="AO1003" s="15" t="str">
        <f>IF(U1003="","",IF(Z1003="SI",U1003*(1+'INPUTS Y LISTAS'!$B$15),'Modelo Estadistico'!U1003))</f>
        <v/>
      </c>
      <c r="AP1003" s="15" t="str">
        <f>IF(V1003="","",IF(Z1003="SI",V1003*(1+'INPUTS Y LISTAS'!$B$15),'Modelo Estadistico'!V1003))</f>
        <v/>
      </c>
      <c r="AQ1003" s="15" t="str">
        <f>IF(W1003="","",IF(Z1003="SI",W1003*(1+'INPUTS Y LISTAS'!$B$15),'Modelo Estadistico'!W1003))</f>
        <v/>
      </c>
      <c r="AR1003" s="15" t="str">
        <f>IF(X1003="","",IF(Z1003="SI",X1003*(1+'INPUTS Y LISTAS'!$B$15),'Modelo Estadistico'!X1003))</f>
        <v/>
      </c>
      <c r="AS1003" s="71"/>
      <c r="AT1003" s="29" t="str">
        <f t="shared" si="922"/>
        <v/>
      </c>
      <c r="AU1003" s="15" t="str">
        <f t="shared" si="923"/>
        <v/>
      </c>
      <c r="AV1003" s="15" t="str">
        <f t="shared" si="924"/>
        <v/>
      </c>
      <c r="AW1003" s="30" t="str">
        <f t="shared" si="925"/>
        <v/>
      </c>
      <c r="AX1003" s="28" t="str">
        <f t="shared" si="958"/>
        <v/>
      </c>
      <c r="AY1003" s="16" t="str">
        <f t="shared" si="930"/>
        <v/>
      </c>
      <c r="AZ1003" s="16" t="str">
        <f t="shared" si="931"/>
        <v/>
      </c>
      <c r="BA1003" s="16" t="str">
        <f t="shared" si="932"/>
        <v/>
      </c>
      <c r="BB1003" s="16" t="str">
        <f t="shared" si="933"/>
        <v/>
      </c>
      <c r="BC1003" s="16" t="str">
        <f t="shared" si="934"/>
        <v/>
      </c>
      <c r="BD1003" s="16" t="str">
        <f t="shared" si="935"/>
        <v/>
      </c>
      <c r="BE1003" s="16" t="str">
        <f t="shared" si="936"/>
        <v/>
      </c>
      <c r="BF1003" s="16" t="str">
        <f t="shared" si="937"/>
        <v/>
      </c>
      <c r="BG1003" s="16" t="str">
        <f t="shared" si="938"/>
        <v/>
      </c>
      <c r="BH1003" s="16" t="str">
        <f t="shared" si="939"/>
        <v/>
      </c>
      <c r="BI1003" s="16" t="str">
        <f t="shared" si="940"/>
        <v/>
      </c>
      <c r="BJ1003" s="16" t="str">
        <f t="shared" si="941"/>
        <v/>
      </c>
      <c r="BK1003" s="16" t="str">
        <f t="shared" si="942"/>
        <v/>
      </c>
      <c r="BL1003" s="16" t="str">
        <f t="shared" si="943"/>
        <v/>
      </c>
      <c r="BM1003" s="16"/>
      <c r="BN1003" s="16" t="str">
        <f t="shared" si="944"/>
        <v/>
      </c>
      <c r="BO1003" s="16" t="str">
        <f t="shared" si="945"/>
        <v/>
      </c>
      <c r="BP1003" s="28" t="str">
        <f t="shared" si="946"/>
        <v/>
      </c>
      <c r="BQ1003" s="16" t="str">
        <f t="shared" si="947"/>
        <v/>
      </c>
      <c r="BR1003" s="16" t="str">
        <f t="shared" si="948"/>
        <v/>
      </c>
      <c r="BS1003" s="16" t="str">
        <f t="shared" si="949"/>
        <v/>
      </c>
      <c r="BT1003" s="16" t="str">
        <f t="shared" si="950"/>
        <v/>
      </c>
      <c r="BU1003" s="16" t="str">
        <f t="shared" si="951"/>
        <v/>
      </c>
      <c r="BV1003" s="16" t="str">
        <f t="shared" si="952"/>
        <v/>
      </c>
      <c r="BW1003" s="16" t="str">
        <f t="shared" si="953"/>
        <v/>
      </c>
      <c r="BX1003" s="16" t="str">
        <f t="shared" si="954"/>
        <v/>
      </c>
      <c r="BY1003" s="16" t="str">
        <f t="shared" si="955"/>
        <v/>
      </c>
      <c r="BZ1003" s="16" t="str">
        <f t="shared" si="974"/>
        <v/>
      </c>
      <c r="CA1003" s="16" t="str">
        <f t="shared" si="974"/>
        <v/>
      </c>
      <c r="CB1003" s="16" t="str">
        <f t="shared" si="974"/>
        <v/>
      </c>
      <c r="CC1003" s="16" t="str">
        <f t="shared" si="974"/>
        <v/>
      </c>
      <c r="CD1003" s="16" t="str">
        <f t="shared" si="974"/>
        <v/>
      </c>
      <c r="CE1003" s="16" t="str">
        <f t="shared" si="974"/>
        <v/>
      </c>
      <c r="CF1003" s="16" t="str">
        <f t="shared" si="974"/>
        <v/>
      </c>
      <c r="CG1003" s="16" t="str">
        <f t="shared" si="974"/>
        <v/>
      </c>
      <c r="CH1003" s="66" t="str">
        <f t="shared" si="957"/>
        <v/>
      </c>
      <c r="CI1003" s="42" t="str">
        <f t="shared" si="969"/>
        <v/>
      </c>
      <c r="CJ1003" s="42" t="str">
        <f t="shared" si="970"/>
        <v/>
      </c>
      <c r="CK1003" s="42" t="str">
        <f t="shared" si="971"/>
        <v/>
      </c>
      <c r="CL1003" s="42" t="str">
        <f t="shared" si="972"/>
        <v/>
      </c>
      <c r="CM1003" s="42" t="str">
        <f t="shared" si="973"/>
        <v/>
      </c>
      <c r="CN1003" s="65">
        <f t="shared" si="959"/>
        <v>0</v>
      </c>
      <c r="CO1003" s="73"/>
      <c r="CP1003" s="41">
        <f t="shared" si="926"/>
        <v>0</v>
      </c>
      <c r="CQ1003" s="39">
        <f t="shared" si="927"/>
        <v>0</v>
      </c>
      <c r="CR1003" s="40">
        <f t="shared" si="928"/>
        <v>0</v>
      </c>
      <c r="CS1003" s="134">
        <f t="shared" si="929"/>
        <v>0</v>
      </c>
      <c r="CT1003" s="17"/>
      <c r="CU1003" s="129"/>
      <c r="CV1003" s="130">
        <f t="shared" si="960"/>
        <v>0</v>
      </c>
      <c r="CW1003" s="134">
        <f t="shared" si="961"/>
        <v>0</v>
      </c>
      <c r="CX1003" s="131">
        <f>+IF($I$7="SI",'INPUTS Y LISTAS'!$B$31,0)</f>
        <v>0</v>
      </c>
      <c r="CY1003" s="132"/>
      <c r="CZ1003" s="130">
        <f t="shared" si="962"/>
        <v>0</v>
      </c>
      <c r="DA1003" s="134">
        <f t="shared" si="963"/>
        <v>0</v>
      </c>
      <c r="DB1003" s="131">
        <f>+IF($I$7="SI",'INPUTS Y LISTAS'!$B$32,0)</f>
        <v>0</v>
      </c>
      <c r="DC1003" s="132"/>
      <c r="DD1003" s="130">
        <f t="shared" si="964"/>
        <v>0</v>
      </c>
      <c r="DE1003" s="134">
        <f t="shared" si="965"/>
        <v>0</v>
      </c>
      <c r="DF1003" s="131">
        <f>+IF($I$7="SI",'INPUTS Y LISTAS'!$B$33,0)</f>
        <v>0</v>
      </c>
      <c r="DG1003" s="132"/>
      <c r="DH1003" s="130">
        <f t="shared" si="966"/>
        <v>0</v>
      </c>
      <c r="DI1003" s="134">
        <f t="shared" si="967"/>
        <v>0</v>
      </c>
      <c r="DJ1003" s="136">
        <f t="shared" si="968"/>
        <v>0</v>
      </c>
    </row>
    <row r="1004" spans="3:114" ht="15.75" hidden="1" outlineLevel="2" x14ac:dyDescent="0.2">
      <c r="C1004" s="14">
        <f t="shared" si="975"/>
        <v>990</v>
      </c>
      <c r="D1004" s="72"/>
      <c r="E1004" s="69">
        <v>1</v>
      </c>
      <c r="F1004" s="69"/>
      <c r="G1004" s="70"/>
      <c r="H1004" s="70"/>
      <c r="I1004" s="70"/>
      <c r="J1004" s="70"/>
      <c r="K1004" s="70"/>
      <c r="L1004" s="70"/>
      <c r="M1004" s="70"/>
      <c r="N1004" s="70"/>
      <c r="O1004" s="70"/>
      <c r="P1004" s="70"/>
      <c r="Q1004" s="70"/>
      <c r="R1004" s="70"/>
      <c r="S1004" s="70"/>
      <c r="T1004" s="70"/>
      <c r="U1004" s="70"/>
      <c r="V1004" s="70"/>
      <c r="W1004" s="70"/>
      <c r="X1004" s="70"/>
      <c r="Y1004" s="71"/>
      <c r="Z1004" s="87" t="s">
        <v>16</v>
      </c>
      <c r="AA1004" s="15" t="str">
        <f>IF(G1004="","",IF(Z1004="SI",G1004*(1+'INPUTS Y LISTAS'!$B$15),'Modelo Estadistico'!G1004))</f>
        <v/>
      </c>
      <c r="AB1004" s="15" t="str">
        <f>IF(H1004="","",IF(Z1004="SI",H1004*(1+'INPUTS Y LISTAS'!$B$15),'Modelo Estadistico'!H1004))</f>
        <v/>
      </c>
      <c r="AC1004" s="15" t="str">
        <f>IF(I1004="","",IF(Z1004="SI",I1004*(1+'INPUTS Y LISTAS'!$B$15),'Modelo Estadistico'!I1004))</f>
        <v/>
      </c>
      <c r="AD1004" s="15" t="str">
        <f>IF(J1004="","",IF(Z1004="SI",J1004*(1+'INPUTS Y LISTAS'!$B$15),'Modelo Estadistico'!J1004))</f>
        <v/>
      </c>
      <c r="AE1004" s="15" t="str">
        <f>IF(K1004="","",IF(Z1004="SI",K1004*(1+'INPUTS Y LISTAS'!$B$15),'Modelo Estadistico'!K1004))</f>
        <v/>
      </c>
      <c r="AF1004" s="15" t="str">
        <f>IF(L1004="","",IF(Z1004="SI",L1004*(1+'INPUTS Y LISTAS'!$B$15),'Modelo Estadistico'!L1004))</f>
        <v/>
      </c>
      <c r="AG1004" s="15" t="str">
        <f>IF(M1004="","",IF(Z1004="SI",M1004*(1+'INPUTS Y LISTAS'!$B$15),'Modelo Estadistico'!M1004))</f>
        <v/>
      </c>
      <c r="AH1004" s="15" t="str">
        <f>IF(N1004="","",IF(Z1004="SI",N1004*(1+'INPUTS Y LISTAS'!$B$15),'Modelo Estadistico'!N1004))</f>
        <v/>
      </c>
      <c r="AI1004" s="15" t="str">
        <f>IF(O1004="","",IF(Z1004="SI",O1004*(1+'INPUTS Y LISTAS'!$B$15),'Modelo Estadistico'!O1004))</f>
        <v/>
      </c>
      <c r="AJ1004" s="15" t="str">
        <f>IF(P1004="","",IF(Z1004="SI",P1004*(1+'INPUTS Y LISTAS'!$B$15),'Modelo Estadistico'!P1004))</f>
        <v/>
      </c>
      <c r="AK1004" s="15" t="str">
        <f>IF(Q1004="","",IF(Z1004="SI",Q1004*(1+'INPUTS Y LISTAS'!$B$15),'Modelo Estadistico'!Q1004))</f>
        <v/>
      </c>
      <c r="AL1004" s="15" t="str">
        <f>IF(R1004="","",IF(Z1004="SI",R1004*(1+'INPUTS Y LISTAS'!$B$15),'Modelo Estadistico'!R1004))</f>
        <v/>
      </c>
      <c r="AM1004" s="15" t="str">
        <f>IF(S1004="","",IF(Z1004="SI",S1004*(1+'INPUTS Y LISTAS'!$B$15),'Modelo Estadistico'!S1004))</f>
        <v/>
      </c>
      <c r="AN1004" s="15" t="str">
        <f>IF(T1004="","",IF(Z1004="SI",T1004*(1+'INPUTS Y LISTAS'!$B$15),'Modelo Estadistico'!T1004))</f>
        <v/>
      </c>
      <c r="AO1004" s="15" t="str">
        <f>IF(U1004="","",IF(Z1004="SI",U1004*(1+'INPUTS Y LISTAS'!$B$15),'Modelo Estadistico'!U1004))</f>
        <v/>
      </c>
      <c r="AP1004" s="15" t="str">
        <f>IF(V1004="","",IF(Z1004="SI",V1004*(1+'INPUTS Y LISTAS'!$B$15),'Modelo Estadistico'!V1004))</f>
        <v/>
      </c>
      <c r="AQ1004" s="15" t="str">
        <f>IF(W1004="","",IF(Z1004="SI",W1004*(1+'INPUTS Y LISTAS'!$B$15),'Modelo Estadistico'!W1004))</f>
        <v/>
      </c>
      <c r="AR1004" s="15" t="str">
        <f>IF(X1004="","",IF(Z1004="SI",X1004*(1+'INPUTS Y LISTAS'!$B$15),'Modelo Estadistico'!X1004))</f>
        <v/>
      </c>
      <c r="AS1004" s="71"/>
      <c r="AT1004" s="29" t="str">
        <f t="shared" si="922"/>
        <v/>
      </c>
      <c r="AU1004" s="15" t="str">
        <f t="shared" si="923"/>
        <v/>
      </c>
      <c r="AV1004" s="15" t="str">
        <f t="shared" si="924"/>
        <v/>
      </c>
      <c r="AW1004" s="30" t="str">
        <f t="shared" si="925"/>
        <v/>
      </c>
      <c r="AX1004" s="28" t="str">
        <f t="shared" si="958"/>
        <v/>
      </c>
      <c r="AY1004" s="16" t="str">
        <f t="shared" si="930"/>
        <v/>
      </c>
      <c r="AZ1004" s="16" t="str">
        <f t="shared" si="931"/>
        <v/>
      </c>
      <c r="BA1004" s="16" t="str">
        <f t="shared" si="932"/>
        <v/>
      </c>
      <c r="BB1004" s="16" t="str">
        <f t="shared" si="933"/>
        <v/>
      </c>
      <c r="BC1004" s="16" t="str">
        <f t="shared" si="934"/>
        <v/>
      </c>
      <c r="BD1004" s="16" t="str">
        <f t="shared" si="935"/>
        <v/>
      </c>
      <c r="BE1004" s="16" t="str">
        <f t="shared" si="936"/>
        <v/>
      </c>
      <c r="BF1004" s="16" t="str">
        <f t="shared" si="937"/>
        <v/>
      </c>
      <c r="BG1004" s="16" t="str">
        <f t="shared" si="938"/>
        <v/>
      </c>
      <c r="BH1004" s="16" t="str">
        <f t="shared" si="939"/>
        <v/>
      </c>
      <c r="BI1004" s="16" t="str">
        <f t="shared" si="940"/>
        <v/>
      </c>
      <c r="BJ1004" s="16" t="str">
        <f t="shared" si="941"/>
        <v/>
      </c>
      <c r="BK1004" s="16" t="str">
        <f t="shared" si="942"/>
        <v/>
      </c>
      <c r="BL1004" s="16" t="str">
        <f t="shared" si="943"/>
        <v/>
      </c>
      <c r="BM1004" s="16"/>
      <c r="BN1004" s="16" t="str">
        <f t="shared" si="944"/>
        <v/>
      </c>
      <c r="BO1004" s="16" t="str">
        <f t="shared" si="945"/>
        <v/>
      </c>
      <c r="BP1004" s="28" t="str">
        <f t="shared" si="946"/>
        <v/>
      </c>
      <c r="BQ1004" s="16" t="str">
        <f t="shared" si="947"/>
        <v/>
      </c>
      <c r="BR1004" s="16" t="str">
        <f t="shared" si="948"/>
        <v/>
      </c>
      <c r="BS1004" s="16" t="str">
        <f t="shared" si="949"/>
        <v/>
      </c>
      <c r="BT1004" s="16" t="str">
        <f t="shared" si="950"/>
        <v/>
      </c>
      <c r="BU1004" s="16" t="str">
        <f t="shared" si="951"/>
        <v/>
      </c>
      <c r="BV1004" s="16" t="str">
        <f t="shared" si="952"/>
        <v/>
      </c>
      <c r="BW1004" s="16" t="str">
        <f t="shared" si="953"/>
        <v/>
      </c>
      <c r="BX1004" s="16" t="str">
        <f t="shared" si="954"/>
        <v/>
      </c>
      <c r="BY1004" s="16" t="str">
        <f t="shared" si="955"/>
        <v/>
      </c>
      <c r="BZ1004" s="16" t="str">
        <f t="shared" si="974"/>
        <v/>
      </c>
      <c r="CA1004" s="16" t="str">
        <f t="shared" si="974"/>
        <v/>
      </c>
      <c r="CB1004" s="16" t="str">
        <f t="shared" si="974"/>
        <v/>
      </c>
      <c r="CC1004" s="16" t="str">
        <f t="shared" si="974"/>
        <v/>
      </c>
      <c r="CD1004" s="16" t="str">
        <f t="shared" si="974"/>
        <v/>
      </c>
      <c r="CE1004" s="16" t="str">
        <f t="shared" si="974"/>
        <v/>
      </c>
      <c r="CF1004" s="16" t="str">
        <f t="shared" si="974"/>
        <v/>
      </c>
      <c r="CG1004" s="16" t="str">
        <f t="shared" si="974"/>
        <v/>
      </c>
      <c r="CH1004" s="66" t="str">
        <f t="shared" si="957"/>
        <v/>
      </c>
      <c r="CI1004" s="42" t="str">
        <f t="shared" si="969"/>
        <v/>
      </c>
      <c r="CJ1004" s="42" t="str">
        <f t="shared" si="970"/>
        <v/>
      </c>
      <c r="CK1004" s="42" t="str">
        <f t="shared" si="971"/>
        <v/>
      </c>
      <c r="CL1004" s="42" t="str">
        <f t="shared" si="972"/>
        <v/>
      </c>
      <c r="CM1004" s="42" t="str">
        <f t="shared" si="973"/>
        <v/>
      </c>
      <c r="CN1004" s="65">
        <f t="shared" si="959"/>
        <v>0</v>
      </c>
      <c r="CO1004" s="73"/>
      <c r="CP1004" s="41">
        <f t="shared" si="926"/>
        <v>0</v>
      </c>
      <c r="CQ1004" s="39">
        <f t="shared" si="927"/>
        <v>0</v>
      </c>
      <c r="CR1004" s="40">
        <f t="shared" si="928"/>
        <v>0</v>
      </c>
      <c r="CS1004" s="134">
        <f t="shared" si="929"/>
        <v>0</v>
      </c>
      <c r="CT1004" s="17"/>
      <c r="CU1004" s="129"/>
      <c r="CV1004" s="130">
        <f t="shared" si="960"/>
        <v>0</v>
      </c>
      <c r="CW1004" s="134">
        <f t="shared" si="961"/>
        <v>0</v>
      </c>
      <c r="CX1004" s="131">
        <f>+IF($I$7="SI",'INPUTS Y LISTAS'!$B$31,0)</f>
        <v>0</v>
      </c>
      <c r="CY1004" s="132"/>
      <c r="CZ1004" s="130">
        <f t="shared" si="962"/>
        <v>0</v>
      </c>
      <c r="DA1004" s="134">
        <f t="shared" si="963"/>
        <v>0</v>
      </c>
      <c r="DB1004" s="131">
        <f>+IF($I$7="SI",'INPUTS Y LISTAS'!$B$32,0)</f>
        <v>0</v>
      </c>
      <c r="DC1004" s="132"/>
      <c r="DD1004" s="130">
        <f t="shared" si="964"/>
        <v>0</v>
      </c>
      <c r="DE1004" s="134">
        <f t="shared" si="965"/>
        <v>0</v>
      </c>
      <c r="DF1004" s="131">
        <f>+IF($I$7="SI",'INPUTS Y LISTAS'!$B$33,0)</f>
        <v>0</v>
      </c>
      <c r="DG1004" s="132"/>
      <c r="DH1004" s="130">
        <f t="shared" si="966"/>
        <v>0</v>
      </c>
      <c r="DI1004" s="134">
        <f t="shared" si="967"/>
        <v>0</v>
      </c>
      <c r="DJ1004" s="136">
        <f t="shared" si="968"/>
        <v>0</v>
      </c>
    </row>
    <row r="1005" spans="3:114" ht="15.75" hidden="1" outlineLevel="2" x14ac:dyDescent="0.2">
      <c r="C1005" s="14">
        <f t="shared" si="975"/>
        <v>991</v>
      </c>
      <c r="D1005" s="72"/>
      <c r="E1005" s="69">
        <v>1</v>
      </c>
      <c r="F1005" s="69"/>
      <c r="G1005" s="70"/>
      <c r="H1005" s="70"/>
      <c r="I1005" s="70"/>
      <c r="J1005" s="70"/>
      <c r="K1005" s="70"/>
      <c r="L1005" s="70"/>
      <c r="M1005" s="70"/>
      <c r="N1005" s="70"/>
      <c r="O1005" s="70"/>
      <c r="P1005" s="70"/>
      <c r="Q1005" s="70"/>
      <c r="R1005" s="70"/>
      <c r="S1005" s="70"/>
      <c r="T1005" s="70"/>
      <c r="U1005" s="70"/>
      <c r="V1005" s="70"/>
      <c r="W1005" s="70"/>
      <c r="X1005" s="70"/>
      <c r="Y1005" s="71"/>
      <c r="Z1005" s="87" t="s">
        <v>16</v>
      </c>
      <c r="AA1005" s="15" t="str">
        <f>IF(G1005="","",IF(Z1005="SI",G1005*(1+'INPUTS Y LISTAS'!$B$15),'Modelo Estadistico'!G1005))</f>
        <v/>
      </c>
      <c r="AB1005" s="15" t="str">
        <f>IF(H1005="","",IF(Z1005="SI",H1005*(1+'INPUTS Y LISTAS'!$B$15),'Modelo Estadistico'!H1005))</f>
        <v/>
      </c>
      <c r="AC1005" s="15" t="str">
        <f>IF(I1005="","",IF(Z1005="SI",I1005*(1+'INPUTS Y LISTAS'!$B$15),'Modelo Estadistico'!I1005))</f>
        <v/>
      </c>
      <c r="AD1005" s="15" t="str">
        <f>IF(J1005="","",IF(Z1005="SI",J1005*(1+'INPUTS Y LISTAS'!$B$15),'Modelo Estadistico'!J1005))</f>
        <v/>
      </c>
      <c r="AE1005" s="15" t="str">
        <f>IF(K1005="","",IF(Z1005="SI",K1005*(1+'INPUTS Y LISTAS'!$B$15),'Modelo Estadistico'!K1005))</f>
        <v/>
      </c>
      <c r="AF1005" s="15" t="str">
        <f>IF(L1005="","",IF(Z1005="SI",L1005*(1+'INPUTS Y LISTAS'!$B$15),'Modelo Estadistico'!L1005))</f>
        <v/>
      </c>
      <c r="AG1005" s="15" t="str">
        <f>IF(M1005="","",IF(Z1005="SI",M1005*(1+'INPUTS Y LISTAS'!$B$15),'Modelo Estadistico'!M1005))</f>
        <v/>
      </c>
      <c r="AH1005" s="15" t="str">
        <f>IF(N1005="","",IF(Z1005="SI",N1005*(1+'INPUTS Y LISTAS'!$B$15),'Modelo Estadistico'!N1005))</f>
        <v/>
      </c>
      <c r="AI1005" s="15" t="str">
        <f>IF(O1005="","",IF(Z1005="SI",O1005*(1+'INPUTS Y LISTAS'!$B$15),'Modelo Estadistico'!O1005))</f>
        <v/>
      </c>
      <c r="AJ1005" s="15" t="str">
        <f>IF(P1005="","",IF(Z1005="SI",P1005*(1+'INPUTS Y LISTAS'!$B$15),'Modelo Estadistico'!P1005))</f>
        <v/>
      </c>
      <c r="AK1005" s="15" t="str">
        <f>IF(Q1005="","",IF(Z1005="SI",Q1005*(1+'INPUTS Y LISTAS'!$B$15),'Modelo Estadistico'!Q1005))</f>
        <v/>
      </c>
      <c r="AL1005" s="15" t="str">
        <f>IF(R1005="","",IF(Z1005="SI",R1005*(1+'INPUTS Y LISTAS'!$B$15),'Modelo Estadistico'!R1005))</f>
        <v/>
      </c>
      <c r="AM1005" s="15" t="str">
        <f>IF(S1005="","",IF(Z1005="SI",S1005*(1+'INPUTS Y LISTAS'!$B$15),'Modelo Estadistico'!S1005))</f>
        <v/>
      </c>
      <c r="AN1005" s="15" t="str">
        <f>IF(T1005="","",IF(Z1005="SI",T1005*(1+'INPUTS Y LISTAS'!$B$15),'Modelo Estadistico'!T1005))</f>
        <v/>
      </c>
      <c r="AO1005" s="15" t="str">
        <f>IF(U1005="","",IF(Z1005="SI",U1005*(1+'INPUTS Y LISTAS'!$B$15),'Modelo Estadistico'!U1005))</f>
        <v/>
      </c>
      <c r="AP1005" s="15" t="str">
        <f>IF(V1005="","",IF(Z1005="SI",V1005*(1+'INPUTS Y LISTAS'!$B$15),'Modelo Estadistico'!V1005))</f>
        <v/>
      </c>
      <c r="AQ1005" s="15" t="str">
        <f>IF(W1005="","",IF(Z1005="SI",W1005*(1+'INPUTS Y LISTAS'!$B$15),'Modelo Estadistico'!W1005))</f>
        <v/>
      </c>
      <c r="AR1005" s="15" t="str">
        <f>IF(X1005="","",IF(Z1005="SI",X1005*(1+'INPUTS Y LISTAS'!$B$15),'Modelo Estadistico'!X1005))</f>
        <v/>
      </c>
      <c r="AS1005" s="71"/>
      <c r="AT1005" s="29" t="str">
        <f t="shared" si="922"/>
        <v/>
      </c>
      <c r="AU1005" s="15" t="str">
        <f t="shared" si="923"/>
        <v/>
      </c>
      <c r="AV1005" s="15" t="str">
        <f t="shared" si="924"/>
        <v/>
      </c>
      <c r="AW1005" s="30" t="str">
        <f t="shared" si="925"/>
        <v/>
      </c>
      <c r="AX1005" s="28" t="str">
        <f t="shared" si="958"/>
        <v/>
      </c>
      <c r="AY1005" s="16" t="str">
        <f t="shared" si="930"/>
        <v/>
      </c>
      <c r="AZ1005" s="16" t="str">
        <f t="shared" si="931"/>
        <v/>
      </c>
      <c r="BA1005" s="16" t="str">
        <f t="shared" si="932"/>
        <v/>
      </c>
      <c r="BB1005" s="16" t="str">
        <f t="shared" si="933"/>
        <v/>
      </c>
      <c r="BC1005" s="16" t="str">
        <f t="shared" si="934"/>
        <v/>
      </c>
      <c r="BD1005" s="16" t="str">
        <f t="shared" si="935"/>
        <v/>
      </c>
      <c r="BE1005" s="16" t="str">
        <f t="shared" si="936"/>
        <v/>
      </c>
      <c r="BF1005" s="16" t="str">
        <f t="shared" si="937"/>
        <v/>
      </c>
      <c r="BG1005" s="16" t="str">
        <f t="shared" si="938"/>
        <v/>
      </c>
      <c r="BH1005" s="16" t="str">
        <f t="shared" si="939"/>
        <v/>
      </c>
      <c r="BI1005" s="16" t="str">
        <f t="shared" si="940"/>
        <v/>
      </c>
      <c r="BJ1005" s="16" t="str">
        <f t="shared" si="941"/>
        <v/>
      </c>
      <c r="BK1005" s="16" t="str">
        <f t="shared" si="942"/>
        <v/>
      </c>
      <c r="BL1005" s="16" t="str">
        <f t="shared" si="943"/>
        <v/>
      </c>
      <c r="BM1005" s="16"/>
      <c r="BN1005" s="16" t="str">
        <f t="shared" si="944"/>
        <v/>
      </c>
      <c r="BO1005" s="16" t="str">
        <f t="shared" si="945"/>
        <v/>
      </c>
      <c r="BP1005" s="28" t="str">
        <f t="shared" si="946"/>
        <v/>
      </c>
      <c r="BQ1005" s="16" t="str">
        <f t="shared" si="947"/>
        <v/>
      </c>
      <c r="BR1005" s="16" t="str">
        <f t="shared" si="948"/>
        <v/>
      </c>
      <c r="BS1005" s="16" t="str">
        <f t="shared" si="949"/>
        <v/>
      </c>
      <c r="BT1005" s="16" t="str">
        <f t="shared" si="950"/>
        <v/>
      </c>
      <c r="BU1005" s="16" t="str">
        <f t="shared" si="951"/>
        <v/>
      </c>
      <c r="BV1005" s="16" t="str">
        <f t="shared" si="952"/>
        <v/>
      </c>
      <c r="BW1005" s="16" t="str">
        <f t="shared" si="953"/>
        <v/>
      </c>
      <c r="BX1005" s="16" t="str">
        <f t="shared" si="954"/>
        <v/>
      </c>
      <c r="BY1005" s="16" t="str">
        <f t="shared" si="955"/>
        <v/>
      </c>
      <c r="BZ1005" s="16" t="str">
        <f t="shared" si="974"/>
        <v/>
      </c>
      <c r="CA1005" s="16" t="str">
        <f t="shared" si="974"/>
        <v/>
      </c>
      <c r="CB1005" s="16" t="str">
        <f t="shared" si="974"/>
        <v/>
      </c>
      <c r="CC1005" s="16" t="str">
        <f t="shared" si="974"/>
        <v/>
      </c>
      <c r="CD1005" s="16" t="str">
        <f t="shared" si="974"/>
        <v/>
      </c>
      <c r="CE1005" s="16" t="str">
        <f t="shared" si="974"/>
        <v/>
      </c>
      <c r="CF1005" s="16" t="str">
        <f t="shared" si="974"/>
        <v/>
      </c>
      <c r="CG1005" s="16" t="str">
        <f t="shared" si="974"/>
        <v/>
      </c>
      <c r="CH1005" s="66" t="str">
        <f t="shared" si="957"/>
        <v/>
      </c>
      <c r="CI1005" s="42" t="str">
        <f t="shared" si="969"/>
        <v/>
      </c>
      <c r="CJ1005" s="42" t="str">
        <f t="shared" si="970"/>
        <v/>
      </c>
      <c r="CK1005" s="42" t="str">
        <f t="shared" si="971"/>
        <v/>
      </c>
      <c r="CL1005" s="42" t="str">
        <f t="shared" si="972"/>
        <v/>
      </c>
      <c r="CM1005" s="42" t="str">
        <f t="shared" si="973"/>
        <v/>
      </c>
      <c r="CN1005" s="65">
        <f t="shared" si="959"/>
        <v>0</v>
      </c>
      <c r="CO1005" s="73"/>
      <c r="CP1005" s="41">
        <f t="shared" si="926"/>
        <v>0</v>
      </c>
      <c r="CQ1005" s="39">
        <f t="shared" si="927"/>
        <v>0</v>
      </c>
      <c r="CR1005" s="40">
        <f t="shared" si="928"/>
        <v>0</v>
      </c>
      <c r="CS1005" s="134">
        <f t="shared" si="929"/>
        <v>0</v>
      </c>
      <c r="CT1005" s="17"/>
      <c r="CU1005" s="129"/>
      <c r="CV1005" s="130">
        <f t="shared" si="960"/>
        <v>0</v>
      </c>
      <c r="CW1005" s="134">
        <f t="shared" si="961"/>
        <v>0</v>
      </c>
      <c r="CX1005" s="131">
        <f>+IF($I$7="SI",'INPUTS Y LISTAS'!$B$31,0)</f>
        <v>0</v>
      </c>
      <c r="CY1005" s="132"/>
      <c r="CZ1005" s="130">
        <f t="shared" si="962"/>
        <v>0</v>
      </c>
      <c r="DA1005" s="134">
        <f t="shared" si="963"/>
        <v>0</v>
      </c>
      <c r="DB1005" s="131">
        <f>+IF($I$7="SI",'INPUTS Y LISTAS'!$B$32,0)</f>
        <v>0</v>
      </c>
      <c r="DC1005" s="132"/>
      <c r="DD1005" s="130">
        <f t="shared" si="964"/>
        <v>0</v>
      </c>
      <c r="DE1005" s="134">
        <f t="shared" si="965"/>
        <v>0</v>
      </c>
      <c r="DF1005" s="131">
        <f>+IF($I$7="SI",'INPUTS Y LISTAS'!$B$33,0)</f>
        <v>0</v>
      </c>
      <c r="DG1005" s="132"/>
      <c r="DH1005" s="130">
        <f t="shared" si="966"/>
        <v>0</v>
      </c>
      <c r="DI1005" s="134">
        <f t="shared" si="967"/>
        <v>0</v>
      </c>
      <c r="DJ1005" s="136">
        <f t="shared" si="968"/>
        <v>0</v>
      </c>
    </row>
    <row r="1006" spans="3:114" ht="15.75" hidden="1" outlineLevel="2" x14ac:dyDescent="0.2">
      <c r="C1006" s="14">
        <f t="shared" si="975"/>
        <v>992</v>
      </c>
      <c r="D1006" s="72"/>
      <c r="E1006" s="69">
        <v>1</v>
      </c>
      <c r="F1006" s="69"/>
      <c r="G1006" s="70"/>
      <c r="H1006" s="70"/>
      <c r="I1006" s="70"/>
      <c r="J1006" s="70"/>
      <c r="K1006" s="70"/>
      <c r="L1006" s="70"/>
      <c r="M1006" s="70"/>
      <c r="N1006" s="70"/>
      <c r="O1006" s="70"/>
      <c r="P1006" s="70"/>
      <c r="Q1006" s="70"/>
      <c r="R1006" s="70"/>
      <c r="S1006" s="70"/>
      <c r="T1006" s="70"/>
      <c r="U1006" s="70"/>
      <c r="V1006" s="70"/>
      <c r="W1006" s="70"/>
      <c r="X1006" s="70"/>
      <c r="Y1006" s="71"/>
      <c r="Z1006" s="87" t="s">
        <v>16</v>
      </c>
      <c r="AA1006" s="15" t="str">
        <f>IF(G1006="","",IF(Z1006="SI",G1006*(1+'INPUTS Y LISTAS'!$B$15),'Modelo Estadistico'!G1006))</f>
        <v/>
      </c>
      <c r="AB1006" s="15" t="str">
        <f>IF(H1006="","",IF(Z1006="SI",H1006*(1+'INPUTS Y LISTAS'!$B$15),'Modelo Estadistico'!H1006))</f>
        <v/>
      </c>
      <c r="AC1006" s="15" t="str">
        <f>IF(I1006="","",IF(Z1006="SI",I1006*(1+'INPUTS Y LISTAS'!$B$15),'Modelo Estadistico'!I1006))</f>
        <v/>
      </c>
      <c r="AD1006" s="15" t="str">
        <f>IF(J1006="","",IF(Z1006="SI",J1006*(1+'INPUTS Y LISTAS'!$B$15),'Modelo Estadistico'!J1006))</f>
        <v/>
      </c>
      <c r="AE1006" s="15" t="str">
        <f>IF(K1006="","",IF(Z1006="SI",K1006*(1+'INPUTS Y LISTAS'!$B$15),'Modelo Estadistico'!K1006))</f>
        <v/>
      </c>
      <c r="AF1006" s="15" t="str">
        <f>IF(L1006="","",IF(Z1006="SI",L1006*(1+'INPUTS Y LISTAS'!$B$15),'Modelo Estadistico'!L1006))</f>
        <v/>
      </c>
      <c r="AG1006" s="15" t="str">
        <f>IF(M1006="","",IF(Z1006="SI",M1006*(1+'INPUTS Y LISTAS'!$B$15),'Modelo Estadistico'!M1006))</f>
        <v/>
      </c>
      <c r="AH1006" s="15" t="str">
        <f>IF(N1006="","",IF(Z1006="SI",N1006*(1+'INPUTS Y LISTAS'!$B$15),'Modelo Estadistico'!N1006))</f>
        <v/>
      </c>
      <c r="AI1006" s="15" t="str">
        <f>IF(O1006="","",IF(Z1006="SI",O1006*(1+'INPUTS Y LISTAS'!$B$15),'Modelo Estadistico'!O1006))</f>
        <v/>
      </c>
      <c r="AJ1006" s="15" t="str">
        <f>IF(P1006="","",IF(Z1006="SI",P1006*(1+'INPUTS Y LISTAS'!$B$15),'Modelo Estadistico'!P1006))</f>
        <v/>
      </c>
      <c r="AK1006" s="15" t="str">
        <f>IF(Q1006="","",IF(Z1006="SI",Q1006*(1+'INPUTS Y LISTAS'!$B$15),'Modelo Estadistico'!Q1006))</f>
        <v/>
      </c>
      <c r="AL1006" s="15" t="str">
        <f>IF(R1006="","",IF(Z1006="SI",R1006*(1+'INPUTS Y LISTAS'!$B$15),'Modelo Estadistico'!R1006))</f>
        <v/>
      </c>
      <c r="AM1006" s="15" t="str">
        <f>IF(S1006="","",IF(Z1006="SI",S1006*(1+'INPUTS Y LISTAS'!$B$15),'Modelo Estadistico'!S1006))</f>
        <v/>
      </c>
      <c r="AN1006" s="15" t="str">
        <f>IF(T1006="","",IF(Z1006="SI",T1006*(1+'INPUTS Y LISTAS'!$B$15),'Modelo Estadistico'!T1006))</f>
        <v/>
      </c>
      <c r="AO1006" s="15" t="str">
        <f>IF(U1006="","",IF(Z1006="SI",U1006*(1+'INPUTS Y LISTAS'!$B$15),'Modelo Estadistico'!U1006))</f>
        <v/>
      </c>
      <c r="AP1006" s="15" t="str">
        <f>IF(V1006="","",IF(Z1006="SI",V1006*(1+'INPUTS Y LISTAS'!$B$15),'Modelo Estadistico'!V1006))</f>
        <v/>
      </c>
      <c r="AQ1006" s="15" t="str">
        <f>IF(W1006="","",IF(Z1006="SI",W1006*(1+'INPUTS Y LISTAS'!$B$15),'Modelo Estadistico'!W1006))</f>
        <v/>
      </c>
      <c r="AR1006" s="15" t="str">
        <f>IF(X1006="","",IF(Z1006="SI",X1006*(1+'INPUTS Y LISTAS'!$B$15),'Modelo Estadistico'!X1006))</f>
        <v/>
      </c>
      <c r="AS1006" s="71"/>
      <c r="AT1006" s="29" t="str">
        <f t="shared" si="922"/>
        <v/>
      </c>
      <c r="AU1006" s="15" t="str">
        <f t="shared" si="923"/>
        <v/>
      </c>
      <c r="AV1006" s="15" t="str">
        <f t="shared" si="924"/>
        <v/>
      </c>
      <c r="AW1006" s="30" t="str">
        <f t="shared" si="925"/>
        <v/>
      </c>
      <c r="AX1006" s="28" t="str">
        <f t="shared" si="958"/>
        <v/>
      </c>
      <c r="AY1006" s="16" t="str">
        <f t="shared" si="930"/>
        <v/>
      </c>
      <c r="AZ1006" s="16" t="str">
        <f t="shared" si="931"/>
        <v/>
      </c>
      <c r="BA1006" s="16" t="str">
        <f t="shared" si="932"/>
        <v/>
      </c>
      <c r="BB1006" s="16" t="str">
        <f t="shared" si="933"/>
        <v/>
      </c>
      <c r="BC1006" s="16" t="str">
        <f t="shared" si="934"/>
        <v/>
      </c>
      <c r="BD1006" s="16" t="str">
        <f t="shared" si="935"/>
        <v/>
      </c>
      <c r="BE1006" s="16" t="str">
        <f t="shared" si="936"/>
        <v/>
      </c>
      <c r="BF1006" s="16" t="str">
        <f t="shared" si="937"/>
        <v/>
      </c>
      <c r="BG1006" s="16" t="str">
        <f t="shared" si="938"/>
        <v/>
      </c>
      <c r="BH1006" s="16" t="str">
        <f t="shared" si="939"/>
        <v/>
      </c>
      <c r="BI1006" s="16" t="str">
        <f t="shared" si="940"/>
        <v/>
      </c>
      <c r="BJ1006" s="16" t="str">
        <f t="shared" si="941"/>
        <v/>
      </c>
      <c r="BK1006" s="16" t="str">
        <f t="shared" si="942"/>
        <v/>
      </c>
      <c r="BL1006" s="16" t="str">
        <f t="shared" si="943"/>
        <v/>
      </c>
      <c r="BM1006" s="16"/>
      <c r="BN1006" s="16" t="str">
        <f t="shared" si="944"/>
        <v/>
      </c>
      <c r="BO1006" s="16" t="str">
        <f t="shared" si="945"/>
        <v/>
      </c>
      <c r="BP1006" s="28" t="str">
        <f t="shared" si="946"/>
        <v/>
      </c>
      <c r="BQ1006" s="16" t="str">
        <f t="shared" si="947"/>
        <v/>
      </c>
      <c r="BR1006" s="16" t="str">
        <f t="shared" si="948"/>
        <v/>
      </c>
      <c r="BS1006" s="16" t="str">
        <f t="shared" si="949"/>
        <v/>
      </c>
      <c r="BT1006" s="16" t="str">
        <f t="shared" si="950"/>
        <v/>
      </c>
      <c r="BU1006" s="16" t="str">
        <f t="shared" si="951"/>
        <v/>
      </c>
      <c r="BV1006" s="16" t="str">
        <f t="shared" si="952"/>
        <v/>
      </c>
      <c r="BW1006" s="16" t="str">
        <f t="shared" si="953"/>
        <v/>
      </c>
      <c r="BX1006" s="16" t="str">
        <f t="shared" si="954"/>
        <v/>
      </c>
      <c r="BY1006" s="16" t="str">
        <f t="shared" si="955"/>
        <v/>
      </c>
      <c r="BZ1006" s="16" t="str">
        <f t="shared" si="974"/>
        <v/>
      </c>
      <c r="CA1006" s="16" t="str">
        <f t="shared" si="974"/>
        <v/>
      </c>
      <c r="CB1006" s="16" t="str">
        <f t="shared" si="974"/>
        <v/>
      </c>
      <c r="CC1006" s="16" t="str">
        <f t="shared" si="974"/>
        <v/>
      </c>
      <c r="CD1006" s="16" t="str">
        <f t="shared" si="974"/>
        <v/>
      </c>
      <c r="CE1006" s="16" t="str">
        <f t="shared" si="974"/>
        <v/>
      </c>
      <c r="CF1006" s="16" t="str">
        <f t="shared" si="974"/>
        <v/>
      </c>
      <c r="CG1006" s="16" t="str">
        <f t="shared" si="974"/>
        <v/>
      </c>
      <c r="CH1006" s="66" t="str">
        <f t="shared" si="957"/>
        <v/>
      </c>
      <c r="CI1006" s="42" t="str">
        <f t="shared" si="969"/>
        <v/>
      </c>
      <c r="CJ1006" s="42" t="str">
        <f t="shared" si="970"/>
        <v/>
      </c>
      <c r="CK1006" s="42" t="str">
        <f t="shared" si="971"/>
        <v/>
      </c>
      <c r="CL1006" s="42" t="str">
        <f t="shared" si="972"/>
        <v/>
      </c>
      <c r="CM1006" s="42" t="str">
        <f t="shared" si="973"/>
        <v/>
      </c>
      <c r="CN1006" s="65">
        <f t="shared" si="959"/>
        <v>0</v>
      </c>
      <c r="CO1006" s="73"/>
      <c r="CP1006" s="41">
        <f t="shared" si="926"/>
        <v>0</v>
      </c>
      <c r="CQ1006" s="39">
        <f t="shared" si="927"/>
        <v>0</v>
      </c>
      <c r="CR1006" s="40">
        <f t="shared" si="928"/>
        <v>0</v>
      </c>
      <c r="CS1006" s="134">
        <f t="shared" si="929"/>
        <v>0</v>
      </c>
      <c r="CT1006" s="17"/>
      <c r="CU1006" s="129"/>
      <c r="CV1006" s="130">
        <f t="shared" si="960"/>
        <v>0</v>
      </c>
      <c r="CW1006" s="134">
        <f t="shared" si="961"/>
        <v>0</v>
      </c>
      <c r="CX1006" s="131">
        <f>+IF($I$7="SI",'INPUTS Y LISTAS'!$B$31,0)</f>
        <v>0</v>
      </c>
      <c r="CY1006" s="132"/>
      <c r="CZ1006" s="130">
        <f t="shared" si="962"/>
        <v>0</v>
      </c>
      <c r="DA1006" s="134">
        <f t="shared" si="963"/>
        <v>0</v>
      </c>
      <c r="DB1006" s="131">
        <f>+IF($I$7="SI",'INPUTS Y LISTAS'!$B$32,0)</f>
        <v>0</v>
      </c>
      <c r="DC1006" s="132"/>
      <c r="DD1006" s="130">
        <f t="shared" si="964"/>
        <v>0</v>
      </c>
      <c r="DE1006" s="134">
        <f t="shared" si="965"/>
        <v>0</v>
      </c>
      <c r="DF1006" s="131">
        <f>+IF($I$7="SI",'INPUTS Y LISTAS'!$B$33,0)</f>
        <v>0</v>
      </c>
      <c r="DG1006" s="132"/>
      <c r="DH1006" s="130">
        <f t="shared" si="966"/>
        <v>0</v>
      </c>
      <c r="DI1006" s="134">
        <f t="shared" si="967"/>
        <v>0</v>
      </c>
      <c r="DJ1006" s="136">
        <f t="shared" si="968"/>
        <v>0</v>
      </c>
    </row>
    <row r="1007" spans="3:114" ht="15.75" hidden="1" outlineLevel="2" x14ac:dyDescent="0.2">
      <c r="C1007" s="14">
        <f t="shared" si="975"/>
        <v>993</v>
      </c>
      <c r="D1007" s="72"/>
      <c r="E1007" s="69">
        <v>1</v>
      </c>
      <c r="F1007" s="69"/>
      <c r="G1007" s="70"/>
      <c r="H1007" s="70"/>
      <c r="I1007" s="70"/>
      <c r="J1007" s="70"/>
      <c r="K1007" s="70"/>
      <c r="L1007" s="70"/>
      <c r="M1007" s="70"/>
      <c r="N1007" s="70"/>
      <c r="O1007" s="70"/>
      <c r="P1007" s="70"/>
      <c r="Q1007" s="70"/>
      <c r="R1007" s="70"/>
      <c r="S1007" s="70"/>
      <c r="T1007" s="70"/>
      <c r="U1007" s="70"/>
      <c r="V1007" s="70"/>
      <c r="W1007" s="70"/>
      <c r="X1007" s="70"/>
      <c r="Y1007" s="71"/>
      <c r="Z1007" s="87" t="s">
        <v>16</v>
      </c>
      <c r="AA1007" s="15" t="str">
        <f>IF(G1007="","",IF(Z1007="SI",G1007*(1+'INPUTS Y LISTAS'!$B$15),'Modelo Estadistico'!G1007))</f>
        <v/>
      </c>
      <c r="AB1007" s="15" t="str">
        <f>IF(H1007="","",IF(Z1007="SI",H1007*(1+'INPUTS Y LISTAS'!$B$15),'Modelo Estadistico'!H1007))</f>
        <v/>
      </c>
      <c r="AC1007" s="15" t="str">
        <f>IF(I1007="","",IF(Z1007="SI",I1007*(1+'INPUTS Y LISTAS'!$B$15),'Modelo Estadistico'!I1007))</f>
        <v/>
      </c>
      <c r="AD1007" s="15" t="str">
        <f>IF(J1007="","",IF(Z1007="SI",J1007*(1+'INPUTS Y LISTAS'!$B$15),'Modelo Estadistico'!J1007))</f>
        <v/>
      </c>
      <c r="AE1007" s="15" t="str">
        <f>IF(K1007="","",IF(Z1007="SI",K1007*(1+'INPUTS Y LISTAS'!$B$15),'Modelo Estadistico'!K1007))</f>
        <v/>
      </c>
      <c r="AF1007" s="15" t="str">
        <f>IF(L1007="","",IF(Z1007="SI",L1007*(1+'INPUTS Y LISTAS'!$B$15),'Modelo Estadistico'!L1007))</f>
        <v/>
      </c>
      <c r="AG1007" s="15" t="str">
        <f>IF(M1007="","",IF(Z1007="SI",M1007*(1+'INPUTS Y LISTAS'!$B$15),'Modelo Estadistico'!M1007))</f>
        <v/>
      </c>
      <c r="AH1007" s="15" t="str">
        <f>IF(N1007="","",IF(Z1007="SI",N1007*(1+'INPUTS Y LISTAS'!$B$15),'Modelo Estadistico'!N1007))</f>
        <v/>
      </c>
      <c r="AI1007" s="15" t="str">
        <f>IF(O1007="","",IF(Z1007="SI",O1007*(1+'INPUTS Y LISTAS'!$B$15),'Modelo Estadistico'!O1007))</f>
        <v/>
      </c>
      <c r="AJ1007" s="15" t="str">
        <f>IF(P1007="","",IF(Z1007="SI",P1007*(1+'INPUTS Y LISTAS'!$B$15),'Modelo Estadistico'!P1007))</f>
        <v/>
      </c>
      <c r="AK1007" s="15" t="str">
        <f>IF(Q1007="","",IF(Z1007="SI",Q1007*(1+'INPUTS Y LISTAS'!$B$15),'Modelo Estadistico'!Q1007))</f>
        <v/>
      </c>
      <c r="AL1007" s="15" t="str">
        <f>IF(R1007="","",IF(Z1007="SI",R1007*(1+'INPUTS Y LISTAS'!$B$15),'Modelo Estadistico'!R1007))</f>
        <v/>
      </c>
      <c r="AM1007" s="15" t="str">
        <f>IF(S1007="","",IF(Z1007="SI",S1007*(1+'INPUTS Y LISTAS'!$B$15),'Modelo Estadistico'!S1007))</f>
        <v/>
      </c>
      <c r="AN1007" s="15" t="str">
        <f>IF(T1007="","",IF(Z1007="SI",T1007*(1+'INPUTS Y LISTAS'!$B$15),'Modelo Estadistico'!T1007))</f>
        <v/>
      </c>
      <c r="AO1007" s="15" t="str">
        <f>IF(U1007="","",IF(Z1007="SI",U1007*(1+'INPUTS Y LISTAS'!$B$15),'Modelo Estadistico'!U1007))</f>
        <v/>
      </c>
      <c r="AP1007" s="15" t="str">
        <f>IF(V1007="","",IF(Z1007="SI",V1007*(1+'INPUTS Y LISTAS'!$B$15),'Modelo Estadistico'!V1007))</f>
        <v/>
      </c>
      <c r="AQ1007" s="15" t="str">
        <f>IF(W1007="","",IF(Z1007="SI",W1007*(1+'INPUTS Y LISTAS'!$B$15),'Modelo Estadistico'!W1007))</f>
        <v/>
      </c>
      <c r="AR1007" s="15" t="str">
        <f>IF(X1007="","",IF(Z1007="SI",X1007*(1+'INPUTS Y LISTAS'!$B$15),'Modelo Estadistico'!X1007))</f>
        <v/>
      </c>
      <c r="AS1007" s="71"/>
      <c r="AT1007" s="29" t="str">
        <f t="shared" si="922"/>
        <v/>
      </c>
      <c r="AU1007" s="15" t="str">
        <f t="shared" si="923"/>
        <v/>
      </c>
      <c r="AV1007" s="15" t="str">
        <f t="shared" si="924"/>
        <v/>
      </c>
      <c r="AW1007" s="30" t="str">
        <f t="shared" si="925"/>
        <v/>
      </c>
      <c r="AX1007" s="28" t="str">
        <f t="shared" si="958"/>
        <v/>
      </c>
      <c r="AY1007" s="16" t="str">
        <f t="shared" si="930"/>
        <v/>
      </c>
      <c r="AZ1007" s="16" t="str">
        <f t="shared" si="931"/>
        <v/>
      </c>
      <c r="BA1007" s="16" t="str">
        <f t="shared" si="932"/>
        <v/>
      </c>
      <c r="BB1007" s="16" t="str">
        <f t="shared" si="933"/>
        <v/>
      </c>
      <c r="BC1007" s="16" t="str">
        <f t="shared" si="934"/>
        <v/>
      </c>
      <c r="BD1007" s="16" t="str">
        <f t="shared" si="935"/>
        <v/>
      </c>
      <c r="BE1007" s="16" t="str">
        <f t="shared" si="936"/>
        <v/>
      </c>
      <c r="BF1007" s="16" t="str">
        <f t="shared" si="937"/>
        <v/>
      </c>
      <c r="BG1007" s="16" t="str">
        <f t="shared" si="938"/>
        <v/>
      </c>
      <c r="BH1007" s="16" t="str">
        <f t="shared" si="939"/>
        <v/>
      </c>
      <c r="BI1007" s="16" t="str">
        <f t="shared" si="940"/>
        <v/>
      </c>
      <c r="BJ1007" s="16" t="str">
        <f t="shared" si="941"/>
        <v/>
      </c>
      <c r="BK1007" s="16" t="str">
        <f t="shared" si="942"/>
        <v/>
      </c>
      <c r="BL1007" s="16" t="str">
        <f t="shared" si="943"/>
        <v/>
      </c>
      <c r="BM1007" s="16"/>
      <c r="BN1007" s="16" t="str">
        <f t="shared" si="944"/>
        <v/>
      </c>
      <c r="BO1007" s="16" t="str">
        <f t="shared" si="945"/>
        <v/>
      </c>
      <c r="BP1007" s="28" t="str">
        <f t="shared" si="946"/>
        <v/>
      </c>
      <c r="BQ1007" s="16" t="str">
        <f t="shared" si="947"/>
        <v/>
      </c>
      <c r="BR1007" s="16" t="str">
        <f t="shared" si="948"/>
        <v/>
      </c>
      <c r="BS1007" s="16" t="str">
        <f t="shared" si="949"/>
        <v/>
      </c>
      <c r="BT1007" s="16" t="str">
        <f t="shared" si="950"/>
        <v/>
      </c>
      <c r="BU1007" s="16" t="str">
        <f t="shared" si="951"/>
        <v/>
      </c>
      <c r="BV1007" s="16" t="str">
        <f t="shared" si="952"/>
        <v/>
      </c>
      <c r="BW1007" s="16" t="str">
        <f t="shared" si="953"/>
        <v/>
      </c>
      <c r="BX1007" s="16" t="str">
        <f t="shared" si="954"/>
        <v/>
      </c>
      <c r="BY1007" s="16" t="str">
        <f t="shared" si="955"/>
        <v/>
      </c>
      <c r="BZ1007" s="16" t="str">
        <f t="shared" si="974"/>
        <v/>
      </c>
      <c r="CA1007" s="16" t="str">
        <f t="shared" si="974"/>
        <v/>
      </c>
      <c r="CB1007" s="16" t="str">
        <f t="shared" si="974"/>
        <v/>
      </c>
      <c r="CC1007" s="16" t="str">
        <f t="shared" si="974"/>
        <v/>
      </c>
      <c r="CD1007" s="16" t="str">
        <f t="shared" si="974"/>
        <v/>
      </c>
      <c r="CE1007" s="16" t="str">
        <f t="shared" si="974"/>
        <v/>
      </c>
      <c r="CF1007" s="16" t="str">
        <f t="shared" si="974"/>
        <v/>
      </c>
      <c r="CG1007" s="16" t="str">
        <f t="shared" si="974"/>
        <v/>
      </c>
      <c r="CH1007" s="66" t="str">
        <f t="shared" si="957"/>
        <v/>
      </c>
      <c r="CI1007" s="42" t="str">
        <f t="shared" si="969"/>
        <v/>
      </c>
      <c r="CJ1007" s="42" t="str">
        <f t="shared" si="970"/>
        <v/>
      </c>
      <c r="CK1007" s="42" t="str">
        <f t="shared" si="971"/>
        <v/>
      </c>
      <c r="CL1007" s="42" t="str">
        <f t="shared" si="972"/>
        <v/>
      </c>
      <c r="CM1007" s="42" t="str">
        <f t="shared" si="973"/>
        <v/>
      </c>
      <c r="CN1007" s="65">
        <f t="shared" si="959"/>
        <v>0</v>
      </c>
      <c r="CO1007" s="73"/>
      <c r="CP1007" s="41">
        <f t="shared" si="926"/>
        <v>0</v>
      </c>
      <c r="CQ1007" s="39">
        <f t="shared" si="927"/>
        <v>0</v>
      </c>
      <c r="CR1007" s="40">
        <f t="shared" si="928"/>
        <v>0</v>
      </c>
      <c r="CS1007" s="134">
        <f t="shared" si="929"/>
        <v>0</v>
      </c>
      <c r="CT1007" s="17"/>
      <c r="CU1007" s="129"/>
      <c r="CV1007" s="130">
        <f t="shared" si="960"/>
        <v>0</v>
      </c>
      <c r="CW1007" s="134">
        <f t="shared" si="961"/>
        <v>0</v>
      </c>
      <c r="CX1007" s="131">
        <f>+IF($I$7="SI",'INPUTS Y LISTAS'!$B$31,0)</f>
        <v>0</v>
      </c>
      <c r="CY1007" s="132"/>
      <c r="CZ1007" s="130">
        <f t="shared" si="962"/>
        <v>0</v>
      </c>
      <c r="DA1007" s="134">
        <f t="shared" si="963"/>
        <v>0</v>
      </c>
      <c r="DB1007" s="131">
        <f>+IF($I$7="SI",'INPUTS Y LISTAS'!$B$32,0)</f>
        <v>0</v>
      </c>
      <c r="DC1007" s="132"/>
      <c r="DD1007" s="130">
        <f t="shared" si="964"/>
        <v>0</v>
      </c>
      <c r="DE1007" s="134">
        <f t="shared" si="965"/>
        <v>0</v>
      </c>
      <c r="DF1007" s="131">
        <f>+IF($I$7="SI",'INPUTS Y LISTAS'!$B$33,0)</f>
        <v>0</v>
      </c>
      <c r="DG1007" s="132"/>
      <c r="DH1007" s="130">
        <f t="shared" si="966"/>
        <v>0</v>
      </c>
      <c r="DI1007" s="134">
        <f t="shared" si="967"/>
        <v>0</v>
      </c>
      <c r="DJ1007" s="136">
        <f t="shared" si="968"/>
        <v>0</v>
      </c>
    </row>
    <row r="1008" spans="3:114" ht="15.75" hidden="1" outlineLevel="2" x14ac:dyDescent="0.2">
      <c r="C1008" s="14">
        <f t="shared" si="975"/>
        <v>994</v>
      </c>
      <c r="D1008" s="72"/>
      <c r="E1008" s="69">
        <v>1</v>
      </c>
      <c r="F1008" s="69"/>
      <c r="G1008" s="70"/>
      <c r="H1008" s="70"/>
      <c r="I1008" s="70"/>
      <c r="J1008" s="70"/>
      <c r="K1008" s="70"/>
      <c r="L1008" s="70"/>
      <c r="M1008" s="70"/>
      <c r="N1008" s="70"/>
      <c r="O1008" s="70"/>
      <c r="P1008" s="70"/>
      <c r="Q1008" s="70"/>
      <c r="R1008" s="70"/>
      <c r="S1008" s="70"/>
      <c r="T1008" s="70"/>
      <c r="U1008" s="70"/>
      <c r="V1008" s="70"/>
      <c r="W1008" s="70"/>
      <c r="X1008" s="70"/>
      <c r="Y1008" s="71"/>
      <c r="Z1008" s="87" t="s">
        <v>16</v>
      </c>
      <c r="AA1008" s="15" t="str">
        <f>IF(G1008="","",IF(Z1008="SI",G1008*(1+'INPUTS Y LISTAS'!$B$15),'Modelo Estadistico'!G1008))</f>
        <v/>
      </c>
      <c r="AB1008" s="15" t="str">
        <f>IF(H1008="","",IF(Z1008="SI",H1008*(1+'INPUTS Y LISTAS'!$B$15),'Modelo Estadistico'!H1008))</f>
        <v/>
      </c>
      <c r="AC1008" s="15" t="str">
        <f>IF(I1008="","",IF(Z1008="SI",I1008*(1+'INPUTS Y LISTAS'!$B$15),'Modelo Estadistico'!I1008))</f>
        <v/>
      </c>
      <c r="AD1008" s="15" t="str">
        <f>IF(J1008="","",IF(Z1008="SI",J1008*(1+'INPUTS Y LISTAS'!$B$15),'Modelo Estadistico'!J1008))</f>
        <v/>
      </c>
      <c r="AE1008" s="15" t="str">
        <f>IF(K1008="","",IF(Z1008="SI",K1008*(1+'INPUTS Y LISTAS'!$B$15),'Modelo Estadistico'!K1008))</f>
        <v/>
      </c>
      <c r="AF1008" s="15" t="str">
        <f>IF(L1008="","",IF(Z1008="SI",L1008*(1+'INPUTS Y LISTAS'!$B$15),'Modelo Estadistico'!L1008))</f>
        <v/>
      </c>
      <c r="AG1008" s="15" t="str">
        <f>IF(M1008="","",IF(Z1008="SI",M1008*(1+'INPUTS Y LISTAS'!$B$15),'Modelo Estadistico'!M1008))</f>
        <v/>
      </c>
      <c r="AH1008" s="15" t="str">
        <f>IF(N1008="","",IF(Z1008="SI",N1008*(1+'INPUTS Y LISTAS'!$B$15),'Modelo Estadistico'!N1008))</f>
        <v/>
      </c>
      <c r="AI1008" s="15" t="str">
        <f>IF(O1008="","",IF(Z1008="SI",O1008*(1+'INPUTS Y LISTAS'!$B$15),'Modelo Estadistico'!O1008))</f>
        <v/>
      </c>
      <c r="AJ1008" s="15" t="str">
        <f>IF(P1008="","",IF(Z1008="SI",P1008*(1+'INPUTS Y LISTAS'!$B$15),'Modelo Estadistico'!P1008))</f>
        <v/>
      </c>
      <c r="AK1008" s="15" t="str">
        <f>IF(Q1008="","",IF(Z1008="SI",Q1008*(1+'INPUTS Y LISTAS'!$B$15),'Modelo Estadistico'!Q1008))</f>
        <v/>
      </c>
      <c r="AL1008" s="15" t="str">
        <f>IF(R1008="","",IF(Z1008="SI",R1008*(1+'INPUTS Y LISTAS'!$B$15),'Modelo Estadistico'!R1008))</f>
        <v/>
      </c>
      <c r="AM1008" s="15" t="str">
        <f>IF(S1008="","",IF(Z1008="SI",S1008*(1+'INPUTS Y LISTAS'!$B$15),'Modelo Estadistico'!S1008))</f>
        <v/>
      </c>
      <c r="AN1008" s="15" t="str">
        <f>IF(T1008="","",IF(Z1008="SI",T1008*(1+'INPUTS Y LISTAS'!$B$15),'Modelo Estadistico'!T1008))</f>
        <v/>
      </c>
      <c r="AO1008" s="15" t="str">
        <f>IF(U1008="","",IF(Z1008="SI",U1008*(1+'INPUTS Y LISTAS'!$B$15),'Modelo Estadistico'!U1008))</f>
        <v/>
      </c>
      <c r="AP1008" s="15" t="str">
        <f>IF(V1008="","",IF(Z1008="SI",V1008*(1+'INPUTS Y LISTAS'!$B$15),'Modelo Estadistico'!V1008))</f>
        <v/>
      </c>
      <c r="AQ1008" s="15" t="str">
        <f>IF(W1008="","",IF(Z1008="SI",W1008*(1+'INPUTS Y LISTAS'!$B$15),'Modelo Estadistico'!W1008))</f>
        <v/>
      </c>
      <c r="AR1008" s="15" t="str">
        <f>IF(X1008="","",IF(Z1008="SI",X1008*(1+'INPUTS Y LISTAS'!$B$15),'Modelo Estadistico'!X1008))</f>
        <v/>
      </c>
      <c r="AS1008" s="71"/>
      <c r="AT1008" s="29" t="str">
        <f t="shared" si="922"/>
        <v/>
      </c>
      <c r="AU1008" s="15" t="str">
        <f t="shared" si="923"/>
        <v/>
      </c>
      <c r="AV1008" s="15" t="str">
        <f t="shared" si="924"/>
        <v/>
      </c>
      <c r="AW1008" s="30" t="str">
        <f t="shared" si="925"/>
        <v/>
      </c>
      <c r="AX1008" s="28" t="str">
        <f t="shared" si="958"/>
        <v/>
      </c>
      <c r="AY1008" s="16" t="str">
        <f t="shared" si="930"/>
        <v/>
      </c>
      <c r="AZ1008" s="16" t="str">
        <f t="shared" si="931"/>
        <v/>
      </c>
      <c r="BA1008" s="16" t="str">
        <f t="shared" si="932"/>
        <v/>
      </c>
      <c r="BB1008" s="16" t="str">
        <f t="shared" si="933"/>
        <v/>
      </c>
      <c r="BC1008" s="16" t="str">
        <f t="shared" si="934"/>
        <v/>
      </c>
      <c r="BD1008" s="16" t="str">
        <f t="shared" si="935"/>
        <v/>
      </c>
      <c r="BE1008" s="16" t="str">
        <f t="shared" si="936"/>
        <v/>
      </c>
      <c r="BF1008" s="16" t="str">
        <f t="shared" si="937"/>
        <v/>
      </c>
      <c r="BG1008" s="16" t="str">
        <f t="shared" si="938"/>
        <v/>
      </c>
      <c r="BH1008" s="16" t="str">
        <f t="shared" si="939"/>
        <v/>
      </c>
      <c r="BI1008" s="16" t="str">
        <f t="shared" si="940"/>
        <v/>
      </c>
      <c r="BJ1008" s="16" t="str">
        <f t="shared" si="941"/>
        <v/>
      </c>
      <c r="BK1008" s="16" t="str">
        <f t="shared" si="942"/>
        <v/>
      </c>
      <c r="BL1008" s="16" t="str">
        <f t="shared" si="943"/>
        <v/>
      </c>
      <c r="BM1008" s="16"/>
      <c r="BN1008" s="16" t="str">
        <f t="shared" si="944"/>
        <v/>
      </c>
      <c r="BO1008" s="16" t="str">
        <f t="shared" si="945"/>
        <v/>
      </c>
      <c r="BP1008" s="28" t="str">
        <f t="shared" si="946"/>
        <v/>
      </c>
      <c r="BQ1008" s="16" t="str">
        <f t="shared" si="947"/>
        <v/>
      </c>
      <c r="BR1008" s="16" t="str">
        <f t="shared" si="948"/>
        <v/>
      </c>
      <c r="BS1008" s="16" t="str">
        <f t="shared" si="949"/>
        <v/>
      </c>
      <c r="BT1008" s="16" t="str">
        <f t="shared" si="950"/>
        <v/>
      </c>
      <c r="BU1008" s="16" t="str">
        <f t="shared" si="951"/>
        <v/>
      </c>
      <c r="BV1008" s="16" t="str">
        <f t="shared" si="952"/>
        <v/>
      </c>
      <c r="BW1008" s="16" t="str">
        <f t="shared" si="953"/>
        <v/>
      </c>
      <c r="BX1008" s="16" t="str">
        <f t="shared" si="954"/>
        <v/>
      </c>
      <c r="BY1008" s="16" t="str">
        <f t="shared" si="955"/>
        <v/>
      </c>
      <c r="BZ1008" s="16" t="str">
        <f t="shared" ref="BZ1008:CG1015" si="976">IF(BH1008="Incluir Cotización",$AJ1008,"")</f>
        <v/>
      </c>
      <c r="CA1008" s="16" t="str">
        <f t="shared" si="976"/>
        <v/>
      </c>
      <c r="CB1008" s="16" t="str">
        <f t="shared" si="976"/>
        <v/>
      </c>
      <c r="CC1008" s="16" t="str">
        <f t="shared" si="976"/>
        <v/>
      </c>
      <c r="CD1008" s="16" t="str">
        <f t="shared" si="976"/>
        <v/>
      </c>
      <c r="CE1008" s="16" t="str">
        <f t="shared" si="976"/>
        <v/>
      </c>
      <c r="CF1008" s="16" t="str">
        <f t="shared" si="976"/>
        <v/>
      </c>
      <c r="CG1008" s="16" t="str">
        <f t="shared" si="976"/>
        <v/>
      </c>
      <c r="CH1008" s="66" t="str">
        <f t="shared" si="957"/>
        <v/>
      </c>
      <c r="CI1008" s="42" t="str">
        <f t="shared" si="969"/>
        <v/>
      </c>
      <c r="CJ1008" s="42" t="str">
        <f t="shared" si="970"/>
        <v/>
      </c>
      <c r="CK1008" s="42" t="str">
        <f t="shared" si="971"/>
        <v/>
      </c>
      <c r="CL1008" s="42" t="str">
        <f t="shared" si="972"/>
        <v/>
      </c>
      <c r="CM1008" s="42" t="str">
        <f t="shared" si="973"/>
        <v/>
      </c>
      <c r="CN1008" s="65">
        <f t="shared" si="959"/>
        <v>0</v>
      </c>
      <c r="CO1008" s="73"/>
      <c r="CP1008" s="41">
        <f t="shared" si="926"/>
        <v>0</v>
      </c>
      <c r="CQ1008" s="39">
        <f t="shared" si="927"/>
        <v>0</v>
      </c>
      <c r="CR1008" s="40">
        <f t="shared" si="928"/>
        <v>0</v>
      </c>
      <c r="CS1008" s="134">
        <f t="shared" si="929"/>
        <v>0</v>
      </c>
      <c r="CT1008" s="17"/>
      <c r="CU1008" s="129"/>
      <c r="CV1008" s="130">
        <f t="shared" si="960"/>
        <v>0</v>
      </c>
      <c r="CW1008" s="134">
        <f t="shared" si="961"/>
        <v>0</v>
      </c>
      <c r="CX1008" s="131">
        <f>+IF($I$7="SI",'INPUTS Y LISTAS'!$B$31,0)</f>
        <v>0</v>
      </c>
      <c r="CY1008" s="132"/>
      <c r="CZ1008" s="130">
        <f t="shared" si="962"/>
        <v>0</v>
      </c>
      <c r="DA1008" s="134">
        <f t="shared" si="963"/>
        <v>0</v>
      </c>
      <c r="DB1008" s="131">
        <f>+IF($I$7="SI",'INPUTS Y LISTAS'!$B$32,0)</f>
        <v>0</v>
      </c>
      <c r="DC1008" s="132"/>
      <c r="DD1008" s="130">
        <f t="shared" si="964"/>
        <v>0</v>
      </c>
      <c r="DE1008" s="134">
        <f t="shared" si="965"/>
        <v>0</v>
      </c>
      <c r="DF1008" s="131">
        <f>+IF($I$7="SI",'INPUTS Y LISTAS'!$B$33,0)</f>
        <v>0</v>
      </c>
      <c r="DG1008" s="132"/>
      <c r="DH1008" s="130">
        <f t="shared" si="966"/>
        <v>0</v>
      </c>
      <c r="DI1008" s="134">
        <f t="shared" si="967"/>
        <v>0</v>
      </c>
      <c r="DJ1008" s="136">
        <f t="shared" si="968"/>
        <v>0</v>
      </c>
    </row>
    <row r="1009" spans="3:114" ht="15.75" hidden="1" outlineLevel="2" x14ac:dyDescent="0.2">
      <c r="C1009" s="14">
        <f t="shared" si="975"/>
        <v>995</v>
      </c>
      <c r="D1009" s="72"/>
      <c r="E1009" s="69">
        <v>1</v>
      </c>
      <c r="F1009" s="69"/>
      <c r="G1009" s="70"/>
      <c r="H1009" s="70"/>
      <c r="I1009" s="70"/>
      <c r="J1009" s="70"/>
      <c r="K1009" s="70"/>
      <c r="L1009" s="70"/>
      <c r="M1009" s="70"/>
      <c r="N1009" s="70"/>
      <c r="O1009" s="70"/>
      <c r="P1009" s="70"/>
      <c r="Q1009" s="70"/>
      <c r="R1009" s="70"/>
      <c r="S1009" s="70"/>
      <c r="T1009" s="70"/>
      <c r="U1009" s="70"/>
      <c r="V1009" s="70"/>
      <c r="W1009" s="70"/>
      <c r="X1009" s="70"/>
      <c r="Y1009" s="71"/>
      <c r="Z1009" s="87" t="s">
        <v>16</v>
      </c>
      <c r="AA1009" s="15" t="str">
        <f>IF(G1009="","",IF(Z1009="SI",G1009*(1+'INPUTS Y LISTAS'!$B$15),'Modelo Estadistico'!G1009))</f>
        <v/>
      </c>
      <c r="AB1009" s="15" t="str">
        <f>IF(H1009="","",IF(Z1009="SI",H1009*(1+'INPUTS Y LISTAS'!$B$15),'Modelo Estadistico'!H1009))</f>
        <v/>
      </c>
      <c r="AC1009" s="15" t="str">
        <f>IF(I1009="","",IF(Z1009="SI",I1009*(1+'INPUTS Y LISTAS'!$B$15),'Modelo Estadistico'!I1009))</f>
        <v/>
      </c>
      <c r="AD1009" s="15" t="str">
        <f>IF(J1009="","",IF(Z1009="SI",J1009*(1+'INPUTS Y LISTAS'!$B$15),'Modelo Estadistico'!J1009))</f>
        <v/>
      </c>
      <c r="AE1009" s="15" t="str">
        <f>IF(K1009="","",IF(Z1009="SI",K1009*(1+'INPUTS Y LISTAS'!$B$15),'Modelo Estadistico'!K1009))</f>
        <v/>
      </c>
      <c r="AF1009" s="15" t="str">
        <f>IF(L1009="","",IF(Z1009="SI",L1009*(1+'INPUTS Y LISTAS'!$B$15),'Modelo Estadistico'!L1009))</f>
        <v/>
      </c>
      <c r="AG1009" s="15" t="str">
        <f>IF(M1009="","",IF(Z1009="SI",M1009*(1+'INPUTS Y LISTAS'!$B$15),'Modelo Estadistico'!M1009))</f>
        <v/>
      </c>
      <c r="AH1009" s="15" t="str">
        <f>IF(N1009="","",IF(Z1009="SI",N1009*(1+'INPUTS Y LISTAS'!$B$15),'Modelo Estadistico'!N1009))</f>
        <v/>
      </c>
      <c r="AI1009" s="15" t="str">
        <f>IF(O1009="","",IF(Z1009="SI",O1009*(1+'INPUTS Y LISTAS'!$B$15),'Modelo Estadistico'!O1009))</f>
        <v/>
      </c>
      <c r="AJ1009" s="15" t="str">
        <f>IF(P1009="","",IF(Z1009="SI",P1009*(1+'INPUTS Y LISTAS'!$B$15),'Modelo Estadistico'!P1009))</f>
        <v/>
      </c>
      <c r="AK1009" s="15" t="str">
        <f>IF(Q1009="","",IF(Z1009="SI",Q1009*(1+'INPUTS Y LISTAS'!$B$15),'Modelo Estadistico'!Q1009))</f>
        <v/>
      </c>
      <c r="AL1009" s="15" t="str">
        <f>IF(R1009="","",IF(Z1009="SI",R1009*(1+'INPUTS Y LISTAS'!$B$15),'Modelo Estadistico'!R1009))</f>
        <v/>
      </c>
      <c r="AM1009" s="15" t="str">
        <f>IF(S1009="","",IF(Z1009="SI",S1009*(1+'INPUTS Y LISTAS'!$B$15),'Modelo Estadistico'!S1009))</f>
        <v/>
      </c>
      <c r="AN1009" s="15" t="str">
        <f>IF(T1009="","",IF(Z1009="SI",T1009*(1+'INPUTS Y LISTAS'!$B$15),'Modelo Estadistico'!T1009))</f>
        <v/>
      </c>
      <c r="AO1009" s="15" t="str">
        <f>IF(U1009="","",IF(Z1009="SI",U1009*(1+'INPUTS Y LISTAS'!$B$15),'Modelo Estadistico'!U1009))</f>
        <v/>
      </c>
      <c r="AP1009" s="15" t="str">
        <f>IF(V1009="","",IF(Z1009="SI",V1009*(1+'INPUTS Y LISTAS'!$B$15),'Modelo Estadistico'!V1009))</f>
        <v/>
      </c>
      <c r="AQ1009" s="15" t="str">
        <f>IF(W1009="","",IF(Z1009="SI",W1009*(1+'INPUTS Y LISTAS'!$B$15),'Modelo Estadistico'!W1009))</f>
        <v/>
      </c>
      <c r="AR1009" s="15" t="str">
        <f>IF(X1009="","",IF(Z1009="SI",X1009*(1+'INPUTS Y LISTAS'!$B$15),'Modelo Estadistico'!X1009))</f>
        <v/>
      </c>
      <c r="AS1009" s="71"/>
      <c r="AT1009" s="29" t="str">
        <f t="shared" si="922"/>
        <v/>
      </c>
      <c r="AU1009" s="15" t="str">
        <f t="shared" si="923"/>
        <v/>
      </c>
      <c r="AV1009" s="15" t="str">
        <f t="shared" si="924"/>
        <v/>
      </c>
      <c r="AW1009" s="30" t="str">
        <f t="shared" si="925"/>
        <v/>
      </c>
      <c r="AX1009" s="28" t="str">
        <f t="shared" si="958"/>
        <v/>
      </c>
      <c r="AY1009" s="16" t="str">
        <f t="shared" si="930"/>
        <v/>
      </c>
      <c r="AZ1009" s="16" t="str">
        <f t="shared" si="931"/>
        <v/>
      </c>
      <c r="BA1009" s="16" t="str">
        <f t="shared" si="932"/>
        <v/>
      </c>
      <c r="BB1009" s="16" t="str">
        <f t="shared" si="933"/>
        <v/>
      </c>
      <c r="BC1009" s="16" t="str">
        <f t="shared" si="934"/>
        <v/>
      </c>
      <c r="BD1009" s="16" t="str">
        <f t="shared" si="935"/>
        <v/>
      </c>
      <c r="BE1009" s="16" t="str">
        <f t="shared" si="936"/>
        <v/>
      </c>
      <c r="BF1009" s="16" t="str">
        <f t="shared" si="937"/>
        <v/>
      </c>
      <c r="BG1009" s="16" t="str">
        <f t="shared" si="938"/>
        <v/>
      </c>
      <c r="BH1009" s="16" t="str">
        <f t="shared" si="939"/>
        <v/>
      </c>
      <c r="BI1009" s="16" t="str">
        <f t="shared" si="940"/>
        <v/>
      </c>
      <c r="BJ1009" s="16" t="str">
        <f t="shared" si="941"/>
        <v/>
      </c>
      <c r="BK1009" s="16" t="str">
        <f t="shared" si="942"/>
        <v/>
      </c>
      <c r="BL1009" s="16" t="str">
        <f t="shared" si="943"/>
        <v/>
      </c>
      <c r="BM1009" s="16"/>
      <c r="BN1009" s="16" t="str">
        <f t="shared" si="944"/>
        <v/>
      </c>
      <c r="BO1009" s="16" t="str">
        <f t="shared" si="945"/>
        <v/>
      </c>
      <c r="BP1009" s="28" t="str">
        <f t="shared" si="946"/>
        <v/>
      </c>
      <c r="BQ1009" s="16" t="str">
        <f t="shared" si="947"/>
        <v/>
      </c>
      <c r="BR1009" s="16" t="str">
        <f t="shared" si="948"/>
        <v/>
      </c>
      <c r="BS1009" s="16" t="str">
        <f t="shared" si="949"/>
        <v/>
      </c>
      <c r="BT1009" s="16" t="str">
        <f t="shared" si="950"/>
        <v/>
      </c>
      <c r="BU1009" s="16" t="str">
        <f t="shared" si="951"/>
        <v/>
      </c>
      <c r="BV1009" s="16" t="str">
        <f t="shared" si="952"/>
        <v/>
      </c>
      <c r="BW1009" s="16" t="str">
        <f t="shared" si="953"/>
        <v/>
      </c>
      <c r="BX1009" s="16" t="str">
        <f t="shared" si="954"/>
        <v/>
      </c>
      <c r="BY1009" s="16" t="str">
        <f t="shared" si="955"/>
        <v/>
      </c>
      <c r="BZ1009" s="16" t="str">
        <f t="shared" si="976"/>
        <v/>
      </c>
      <c r="CA1009" s="16" t="str">
        <f t="shared" si="976"/>
        <v/>
      </c>
      <c r="CB1009" s="16" t="str">
        <f t="shared" si="976"/>
        <v/>
      </c>
      <c r="CC1009" s="16" t="str">
        <f t="shared" si="976"/>
        <v/>
      </c>
      <c r="CD1009" s="16" t="str">
        <f t="shared" si="976"/>
        <v/>
      </c>
      <c r="CE1009" s="16" t="str">
        <f t="shared" si="976"/>
        <v/>
      </c>
      <c r="CF1009" s="16" t="str">
        <f t="shared" si="976"/>
        <v/>
      </c>
      <c r="CG1009" s="16" t="str">
        <f t="shared" si="976"/>
        <v/>
      </c>
      <c r="CH1009" s="66" t="str">
        <f t="shared" si="957"/>
        <v/>
      </c>
      <c r="CI1009" s="42" t="str">
        <f t="shared" si="969"/>
        <v/>
      </c>
      <c r="CJ1009" s="42" t="str">
        <f t="shared" si="970"/>
        <v/>
      </c>
      <c r="CK1009" s="42" t="str">
        <f t="shared" si="971"/>
        <v/>
      </c>
      <c r="CL1009" s="42" t="str">
        <f t="shared" si="972"/>
        <v/>
      </c>
      <c r="CM1009" s="42" t="str">
        <f t="shared" si="973"/>
        <v/>
      </c>
      <c r="CN1009" s="65">
        <f t="shared" si="959"/>
        <v>0</v>
      </c>
      <c r="CO1009" s="73"/>
      <c r="CP1009" s="41">
        <f t="shared" si="926"/>
        <v>0</v>
      </c>
      <c r="CQ1009" s="39">
        <f t="shared" si="927"/>
        <v>0</v>
      </c>
      <c r="CR1009" s="40">
        <f t="shared" si="928"/>
        <v>0</v>
      </c>
      <c r="CS1009" s="134">
        <f t="shared" si="929"/>
        <v>0</v>
      </c>
      <c r="CT1009" s="17"/>
      <c r="CU1009" s="129"/>
      <c r="CV1009" s="130">
        <f t="shared" si="960"/>
        <v>0</v>
      </c>
      <c r="CW1009" s="134">
        <f t="shared" si="961"/>
        <v>0</v>
      </c>
      <c r="CX1009" s="131">
        <f>+IF($I$7="SI",'INPUTS Y LISTAS'!$B$31,0)</f>
        <v>0</v>
      </c>
      <c r="CY1009" s="132"/>
      <c r="CZ1009" s="130">
        <f t="shared" si="962"/>
        <v>0</v>
      </c>
      <c r="DA1009" s="134">
        <f t="shared" si="963"/>
        <v>0</v>
      </c>
      <c r="DB1009" s="131">
        <f>+IF($I$7="SI",'INPUTS Y LISTAS'!$B$32,0)</f>
        <v>0</v>
      </c>
      <c r="DC1009" s="132"/>
      <c r="DD1009" s="130">
        <f t="shared" si="964"/>
        <v>0</v>
      </c>
      <c r="DE1009" s="134">
        <f t="shared" si="965"/>
        <v>0</v>
      </c>
      <c r="DF1009" s="131">
        <f>+IF($I$7="SI",'INPUTS Y LISTAS'!$B$33,0)</f>
        <v>0</v>
      </c>
      <c r="DG1009" s="132"/>
      <c r="DH1009" s="130">
        <f t="shared" si="966"/>
        <v>0</v>
      </c>
      <c r="DI1009" s="134">
        <f t="shared" si="967"/>
        <v>0</v>
      </c>
      <c r="DJ1009" s="136">
        <f t="shared" si="968"/>
        <v>0</v>
      </c>
    </row>
    <row r="1010" spans="3:114" ht="15.75" hidden="1" outlineLevel="2" x14ac:dyDescent="0.2">
      <c r="C1010" s="14">
        <f t="shared" si="975"/>
        <v>996</v>
      </c>
      <c r="D1010" s="72"/>
      <c r="E1010" s="69">
        <v>1</v>
      </c>
      <c r="F1010" s="69"/>
      <c r="G1010" s="70"/>
      <c r="H1010" s="70"/>
      <c r="I1010" s="70"/>
      <c r="J1010" s="70"/>
      <c r="K1010" s="70"/>
      <c r="L1010" s="70"/>
      <c r="M1010" s="70"/>
      <c r="N1010" s="70"/>
      <c r="O1010" s="70"/>
      <c r="P1010" s="70"/>
      <c r="Q1010" s="70"/>
      <c r="R1010" s="70"/>
      <c r="S1010" s="70"/>
      <c r="T1010" s="70"/>
      <c r="U1010" s="70"/>
      <c r="V1010" s="70"/>
      <c r="W1010" s="70"/>
      <c r="X1010" s="70"/>
      <c r="Y1010" s="71"/>
      <c r="Z1010" s="87" t="s">
        <v>16</v>
      </c>
      <c r="AA1010" s="15" t="str">
        <f>IF(G1010="","",IF(Z1010="SI",G1010*(1+'INPUTS Y LISTAS'!$B$15),'Modelo Estadistico'!G1010))</f>
        <v/>
      </c>
      <c r="AB1010" s="15" t="str">
        <f>IF(H1010="","",IF(Z1010="SI",H1010*(1+'INPUTS Y LISTAS'!$B$15),'Modelo Estadistico'!H1010))</f>
        <v/>
      </c>
      <c r="AC1010" s="15" t="str">
        <f>IF(I1010="","",IF(Z1010="SI",I1010*(1+'INPUTS Y LISTAS'!$B$15),'Modelo Estadistico'!I1010))</f>
        <v/>
      </c>
      <c r="AD1010" s="15" t="str">
        <f>IF(J1010="","",IF(Z1010="SI",J1010*(1+'INPUTS Y LISTAS'!$B$15),'Modelo Estadistico'!J1010))</f>
        <v/>
      </c>
      <c r="AE1010" s="15" t="str">
        <f>IF(K1010="","",IF(Z1010="SI",K1010*(1+'INPUTS Y LISTAS'!$B$15),'Modelo Estadistico'!K1010))</f>
        <v/>
      </c>
      <c r="AF1010" s="15" t="str">
        <f>IF(L1010="","",IF(Z1010="SI",L1010*(1+'INPUTS Y LISTAS'!$B$15),'Modelo Estadistico'!L1010))</f>
        <v/>
      </c>
      <c r="AG1010" s="15" t="str">
        <f>IF(M1010="","",IF(Z1010="SI",M1010*(1+'INPUTS Y LISTAS'!$B$15),'Modelo Estadistico'!M1010))</f>
        <v/>
      </c>
      <c r="AH1010" s="15" t="str">
        <f>IF(N1010="","",IF(Z1010="SI",N1010*(1+'INPUTS Y LISTAS'!$B$15),'Modelo Estadistico'!N1010))</f>
        <v/>
      </c>
      <c r="AI1010" s="15" t="str">
        <f>IF(O1010="","",IF(Z1010="SI",O1010*(1+'INPUTS Y LISTAS'!$B$15),'Modelo Estadistico'!O1010))</f>
        <v/>
      </c>
      <c r="AJ1010" s="15" t="str">
        <f>IF(P1010="","",IF(Z1010="SI",P1010*(1+'INPUTS Y LISTAS'!$B$15),'Modelo Estadistico'!P1010))</f>
        <v/>
      </c>
      <c r="AK1010" s="15" t="str">
        <f>IF(Q1010="","",IF(Z1010="SI",Q1010*(1+'INPUTS Y LISTAS'!$B$15),'Modelo Estadistico'!Q1010))</f>
        <v/>
      </c>
      <c r="AL1010" s="15" t="str">
        <f>IF(R1010="","",IF(Z1010="SI",R1010*(1+'INPUTS Y LISTAS'!$B$15),'Modelo Estadistico'!R1010))</f>
        <v/>
      </c>
      <c r="AM1010" s="15" t="str">
        <f>IF(S1010="","",IF(Z1010="SI",S1010*(1+'INPUTS Y LISTAS'!$B$15),'Modelo Estadistico'!S1010))</f>
        <v/>
      </c>
      <c r="AN1010" s="15" t="str">
        <f>IF(T1010="","",IF(Z1010="SI",T1010*(1+'INPUTS Y LISTAS'!$B$15),'Modelo Estadistico'!T1010))</f>
        <v/>
      </c>
      <c r="AO1010" s="15" t="str">
        <f>IF(U1010="","",IF(Z1010="SI",U1010*(1+'INPUTS Y LISTAS'!$B$15),'Modelo Estadistico'!U1010))</f>
        <v/>
      </c>
      <c r="AP1010" s="15" t="str">
        <f>IF(V1010="","",IF(Z1010="SI",V1010*(1+'INPUTS Y LISTAS'!$B$15),'Modelo Estadistico'!V1010))</f>
        <v/>
      </c>
      <c r="AQ1010" s="15" t="str">
        <f>IF(W1010="","",IF(Z1010="SI",W1010*(1+'INPUTS Y LISTAS'!$B$15),'Modelo Estadistico'!W1010))</f>
        <v/>
      </c>
      <c r="AR1010" s="15" t="str">
        <f>IF(X1010="","",IF(Z1010="SI",X1010*(1+'INPUTS Y LISTAS'!$B$15),'Modelo Estadistico'!X1010))</f>
        <v/>
      </c>
      <c r="AS1010" s="71"/>
      <c r="AT1010" s="29" t="str">
        <f t="shared" si="922"/>
        <v/>
      </c>
      <c r="AU1010" s="15" t="str">
        <f t="shared" si="923"/>
        <v/>
      </c>
      <c r="AV1010" s="15" t="str">
        <f t="shared" si="924"/>
        <v/>
      </c>
      <c r="AW1010" s="30" t="str">
        <f t="shared" si="925"/>
        <v/>
      </c>
      <c r="AX1010" s="28" t="str">
        <f t="shared" si="958"/>
        <v/>
      </c>
      <c r="AY1010" s="16" t="str">
        <f t="shared" si="930"/>
        <v/>
      </c>
      <c r="AZ1010" s="16" t="str">
        <f t="shared" si="931"/>
        <v/>
      </c>
      <c r="BA1010" s="16" t="str">
        <f t="shared" si="932"/>
        <v/>
      </c>
      <c r="BB1010" s="16" t="str">
        <f t="shared" si="933"/>
        <v/>
      </c>
      <c r="BC1010" s="16" t="str">
        <f t="shared" si="934"/>
        <v/>
      </c>
      <c r="BD1010" s="16" t="str">
        <f t="shared" si="935"/>
        <v/>
      </c>
      <c r="BE1010" s="16" t="str">
        <f t="shared" si="936"/>
        <v/>
      </c>
      <c r="BF1010" s="16" t="str">
        <f t="shared" si="937"/>
        <v/>
      </c>
      <c r="BG1010" s="16" t="str">
        <f t="shared" si="938"/>
        <v/>
      </c>
      <c r="BH1010" s="16" t="str">
        <f t="shared" si="939"/>
        <v/>
      </c>
      <c r="BI1010" s="16" t="str">
        <f t="shared" si="940"/>
        <v/>
      </c>
      <c r="BJ1010" s="16" t="str">
        <f t="shared" si="941"/>
        <v/>
      </c>
      <c r="BK1010" s="16" t="str">
        <f t="shared" si="942"/>
        <v/>
      </c>
      <c r="BL1010" s="16" t="str">
        <f t="shared" si="943"/>
        <v/>
      </c>
      <c r="BM1010" s="16"/>
      <c r="BN1010" s="16" t="str">
        <f t="shared" si="944"/>
        <v/>
      </c>
      <c r="BO1010" s="16" t="str">
        <f t="shared" si="945"/>
        <v/>
      </c>
      <c r="BP1010" s="28" t="str">
        <f t="shared" si="946"/>
        <v/>
      </c>
      <c r="BQ1010" s="16" t="str">
        <f t="shared" si="947"/>
        <v/>
      </c>
      <c r="BR1010" s="16" t="str">
        <f t="shared" si="948"/>
        <v/>
      </c>
      <c r="BS1010" s="16" t="str">
        <f t="shared" si="949"/>
        <v/>
      </c>
      <c r="BT1010" s="16" t="str">
        <f t="shared" si="950"/>
        <v/>
      </c>
      <c r="BU1010" s="16" t="str">
        <f t="shared" si="951"/>
        <v/>
      </c>
      <c r="BV1010" s="16" t="str">
        <f t="shared" si="952"/>
        <v/>
      </c>
      <c r="BW1010" s="16" t="str">
        <f t="shared" si="953"/>
        <v/>
      </c>
      <c r="BX1010" s="16" t="str">
        <f t="shared" si="954"/>
        <v/>
      </c>
      <c r="BY1010" s="16" t="str">
        <f t="shared" si="955"/>
        <v/>
      </c>
      <c r="BZ1010" s="16" t="str">
        <f t="shared" si="976"/>
        <v/>
      </c>
      <c r="CA1010" s="16" t="str">
        <f t="shared" si="976"/>
        <v/>
      </c>
      <c r="CB1010" s="16" t="str">
        <f t="shared" si="976"/>
        <v/>
      </c>
      <c r="CC1010" s="16" t="str">
        <f t="shared" si="976"/>
        <v/>
      </c>
      <c r="CD1010" s="16" t="str">
        <f t="shared" si="976"/>
        <v/>
      </c>
      <c r="CE1010" s="16" t="str">
        <f t="shared" si="976"/>
        <v/>
      </c>
      <c r="CF1010" s="16" t="str">
        <f t="shared" si="976"/>
        <v/>
      </c>
      <c r="CG1010" s="16" t="str">
        <f t="shared" si="976"/>
        <v/>
      </c>
      <c r="CH1010" s="66" t="str">
        <f t="shared" si="957"/>
        <v/>
      </c>
      <c r="CI1010" s="42" t="str">
        <f t="shared" si="969"/>
        <v/>
      </c>
      <c r="CJ1010" s="42" t="str">
        <f t="shared" si="970"/>
        <v/>
      </c>
      <c r="CK1010" s="42" t="str">
        <f t="shared" si="971"/>
        <v/>
      </c>
      <c r="CL1010" s="42" t="str">
        <f t="shared" si="972"/>
        <v/>
      </c>
      <c r="CM1010" s="42" t="str">
        <f t="shared" si="973"/>
        <v/>
      </c>
      <c r="CN1010" s="65">
        <f t="shared" si="959"/>
        <v>0</v>
      </c>
      <c r="CO1010" s="73"/>
      <c r="CP1010" s="41">
        <f t="shared" si="926"/>
        <v>0</v>
      </c>
      <c r="CQ1010" s="39">
        <f t="shared" si="927"/>
        <v>0</v>
      </c>
      <c r="CR1010" s="40">
        <f t="shared" si="928"/>
        <v>0</v>
      </c>
      <c r="CS1010" s="134">
        <f t="shared" si="929"/>
        <v>0</v>
      </c>
      <c r="CT1010" s="17"/>
      <c r="CU1010" s="129"/>
      <c r="CV1010" s="130">
        <f t="shared" si="960"/>
        <v>0</v>
      </c>
      <c r="CW1010" s="134">
        <f t="shared" si="961"/>
        <v>0</v>
      </c>
      <c r="CX1010" s="131">
        <f>+IF($I$7="SI",'INPUTS Y LISTAS'!$B$31,0)</f>
        <v>0</v>
      </c>
      <c r="CY1010" s="132"/>
      <c r="CZ1010" s="130">
        <f t="shared" si="962"/>
        <v>0</v>
      </c>
      <c r="DA1010" s="134">
        <f t="shared" si="963"/>
        <v>0</v>
      </c>
      <c r="DB1010" s="131">
        <f>+IF($I$7="SI",'INPUTS Y LISTAS'!$B$32,0)</f>
        <v>0</v>
      </c>
      <c r="DC1010" s="132"/>
      <c r="DD1010" s="130">
        <f t="shared" si="964"/>
        <v>0</v>
      </c>
      <c r="DE1010" s="134">
        <f t="shared" si="965"/>
        <v>0</v>
      </c>
      <c r="DF1010" s="131">
        <f>+IF($I$7="SI",'INPUTS Y LISTAS'!$B$33,0)</f>
        <v>0</v>
      </c>
      <c r="DG1010" s="132"/>
      <c r="DH1010" s="130">
        <f t="shared" si="966"/>
        <v>0</v>
      </c>
      <c r="DI1010" s="134">
        <f t="shared" si="967"/>
        <v>0</v>
      </c>
      <c r="DJ1010" s="136">
        <f t="shared" si="968"/>
        <v>0</v>
      </c>
    </row>
    <row r="1011" spans="3:114" ht="15.75" hidden="1" outlineLevel="2" x14ac:dyDescent="0.2">
      <c r="C1011" s="14">
        <f t="shared" si="975"/>
        <v>997</v>
      </c>
      <c r="D1011" s="72"/>
      <c r="E1011" s="69">
        <v>1</v>
      </c>
      <c r="F1011" s="69"/>
      <c r="G1011" s="70"/>
      <c r="H1011" s="70"/>
      <c r="I1011" s="70"/>
      <c r="J1011" s="70"/>
      <c r="K1011" s="70"/>
      <c r="L1011" s="70"/>
      <c r="M1011" s="70"/>
      <c r="N1011" s="70"/>
      <c r="O1011" s="70"/>
      <c r="P1011" s="70"/>
      <c r="Q1011" s="70"/>
      <c r="R1011" s="70"/>
      <c r="S1011" s="70"/>
      <c r="T1011" s="70"/>
      <c r="U1011" s="70"/>
      <c r="V1011" s="70"/>
      <c r="W1011" s="70"/>
      <c r="X1011" s="70"/>
      <c r="Y1011" s="71"/>
      <c r="Z1011" s="87" t="s">
        <v>16</v>
      </c>
      <c r="AA1011" s="15" t="str">
        <f>IF(G1011="","",IF(Z1011="SI",G1011*(1+'INPUTS Y LISTAS'!$B$15),'Modelo Estadistico'!G1011))</f>
        <v/>
      </c>
      <c r="AB1011" s="15" t="str">
        <f>IF(H1011="","",IF(Z1011="SI",H1011*(1+'INPUTS Y LISTAS'!$B$15),'Modelo Estadistico'!H1011))</f>
        <v/>
      </c>
      <c r="AC1011" s="15" t="str">
        <f>IF(I1011="","",IF(Z1011="SI",I1011*(1+'INPUTS Y LISTAS'!$B$15),'Modelo Estadistico'!I1011))</f>
        <v/>
      </c>
      <c r="AD1011" s="15" t="str">
        <f>IF(J1011="","",IF(Z1011="SI",J1011*(1+'INPUTS Y LISTAS'!$B$15),'Modelo Estadistico'!J1011))</f>
        <v/>
      </c>
      <c r="AE1011" s="15" t="str">
        <f>IF(K1011="","",IF(Z1011="SI",K1011*(1+'INPUTS Y LISTAS'!$B$15),'Modelo Estadistico'!K1011))</f>
        <v/>
      </c>
      <c r="AF1011" s="15" t="str">
        <f>IF(L1011="","",IF(Z1011="SI",L1011*(1+'INPUTS Y LISTAS'!$B$15),'Modelo Estadistico'!L1011))</f>
        <v/>
      </c>
      <c r="AG1011" s="15" t="str">
        <f>IF(M1011="","",IF(Z1011="SI",M1011*(1+'INPUTS Y LISTAS'!$B$15),'Modelo Estadistico'!M1011))</f>
        <v/>
      </c>
      <c r="AH1011" s="15" t="str">
        <f>IF(N1011="","",IF(Z1011="SI",N1011*(1+'INPUTS Y LISTAS'!$B$15),'Modelo Estadistico'!N1011))</f>
        <v/>
      </c>
      <c r="AI1011" s="15" t="str">
        <f>IF(O1011="","",IF(Z1011="SI",O1011*(1+'INPUTS Y LISTAS'!$B$15),'Modelo Estadistico'!O1011))</f>
        <v/>
      </c>
      <c r="AJ1011" s="15" t="str">
        <f>IF(P1011="","",IF(Z1011="SI",P1011*(1+'INPUTS Y LISTAS'!$B$15),'Modelo Estadistico'!P1011))</f>
        <v/>
      </c>
      <c r="AK1011" s="15" t="str">
        <f>IF(Q1011="","",IF(Z1011="SI",Q1011*(1+'INPUTS Y LISTAS'!$B$15),'Modelo Estadistico'!Q1011))</f>
        <v/>
      </c>
      <c r="AL1011" s="15" t="str">
        <f>IF(R1011="","",IF(Z1011="SI",R1011*(1+'INPUTS Y LISTAS'!$B$15),'Modelo Estadistico'!R1011))</f>
        <v/>
      </c>
      <c r="AM1011" s="15" t="str">
        <f>IF(S1011="","",IF(Z1011="SI",S1011*(1+'INPUTS Y LISTAS'!$B$15),'Modelo Estadistico'!S1011))</f>
        <v/>
      </c>
      <c r="AN1011" s="15" t="str">
        <f>IF(T1011="","",IF(Z1011="SI",T1011*(1+'INPUTS Y LISTAS'!$B$15),'Modelo Estadistico'!T1011))</f>
        <v/>
      </c>
      <c r="AO1011" s="15" t="str">
        <f>IF(U1011="","",IF(Z1011="SI",U1011*(1+'INPUTS Y LISTAS'!$B$15),'Modelo Estadistico'!U1011))</f>
        <v/>
      </c>
      <c r="AP1011" s="15" t="str">
        <f>IF(V1011="","",IF(Z1011="SI",V1011*(1+'INPUTS Y LISTAS'!$B$15),'Modelo Estadistico'!V1011))</f>
        <v/>
      </c>
      <c r="AQ1011" s="15" t="str">
        <f>IF(W1011="","",IF(Z1011="SI",W1011*(1+'INPUTS Y LISTAS'!$B$15),'Modelo Estadistico'!W1011))</f>
        <v/>
      </c>
      <c r="AR1011" s="15" t="str">
        <f>IF(X1011="","",IF(Z1011="SI",X1011*(1+'INPUTS Y LISTAS'!$B$15),'Modelo Estadistico'!X1011))</f>
        <v/>
      </c>
      <c r="AS1011" s="71"/>
      <c r="AT1011" s="29" t="str">
        <f t="shared" si="922"/>
        <v/>
      </c>
      <c r="AU1011" s="15" t="str">
        <f t="shared" si="923"/>
        <v/>
      </c>
      <c r="AV1011" s="15" t="str">
        <f t="shared" si="924"/>
        <v/>
      </c>
      <c r="AW1011" s="30" t="str">
        <f t="shared" si="925"/>
        <v/>
      </c>
      <c r="AX1011" s="28" t="str">
        <f t="shared" si="958"/>
        <v/>
      </c>
      <c r="AY1011" s="16" t="str">
        <f t="shared" si="930"/>
        <v/>
      </c>
      <c r="AZ1011" s="16" t="str">
        <f t="shared" si="931"/>
        <v/>
      </c>
      <c r="BA1011" s="16" t="str">
        <f t="shared" si="932"/>
        <v/>
      </c>
      <c r="BB1011" s="16" t="str">
        <f t="shared" si="933"/>
        <v/>
      </c>
      <c r="BC1011" s="16" t="str">
        <f t="shared" si="934"/>
        <v/>
      </c>
      <c r="BD1011" s="16" t="str">
        <f t="shared" si="935"/>
        <v/>
      </c>
      <c r="BE1011" s="16" t="str">
        <f t="shared" si="936"/>
        <v/>
      </c>
      <c r="BF1011" s="16" t="str">
        <f t="shared" si="937"/>
        <v/>
      </c>
      <c r="BG1011" s="16" t="str">
        <f t="shared" si="938"/>
        <v/>
      </c>
      <c r="BH1011" s="16" t="str">
        <f t="shared" si="939"/>
        <v/>
      </c>
      <c r="BI1011" s="16" t="str">
        <f t="shared" si="940"/>
        <v/>
      </c>
      <c r="BJ1011" s="16" t="str">
        <f t="shared" si="941"/>
        <v/>
      </c>
      <c r="BK1011" s="16" t="str">
        <f t="shared" si="942"/>
        <v/>
      </c>
      <c r="BL1011" s="16" t="str">
        <f t="shared" si="943"/>
        <v/>
      </c>
      <c r="BM1011" s="16"/>
      <c r="BN1011" s="16" t="str">
        <f t="shared" si="944"/>
        <v/>
      </c>
      <c r="BO1011" s="16" t="str">
        <f t="shared" si="945"/>
        <v/>
      </c>
      <c r="BP1011" s="28" t="str">
        <f t="shared" si="946"/>
        <v/>
      </c>
      <c r="BQ1011" s="16" t="str">
        <f t="shared" si="947"/>
        <v/>
      </c>
      <c r="BR1011" s="16" t="str">
        <f t="shared" si="948"/>
        <v/>
      </c>
      <c r="BS1011" s="16" t="str">
        <f t="shared" si="949"/>
        <v/>
      </c>
      <c r="BT1011" s="16" t="str">
        <f t="shared" si="950"/>
        <v/>
      </c>
      <c r="BU1011" s="16" t="str">
        <f t="shared" si="951"/>
        <v/>
      </c>
      <c r="BV1011" s="16" t="str">
        <f t="shared" si="952"/>
        <v/>
      </c>
      <c r="BW1011" s="16" t="str">
        <f t="shared" si="953"/>
        <v/>
      </c>
      <c r="BX1011" s="16" t="str">
        <f t="shared" si="954"/>
        <v/>
      </c>
      <c r="BY1011" s="16" t="str">
        <f t="shared" si="955"/>
        <v/>
      </c>
      <c r="BZ1011" s="16" t="str">
        <f t="shared" si="976"/>
        <v/>
      </c>
      <c r="CA1011" s="16" t="str">
        <f t="shared" si="976"/>
        <v/>
      </c>
      <c r="CB1011" s="16" t="str">
        <f t="shared" si="976"/>
        <v/>
      </c>
      <c r="CC1011" s="16" t="str">
        <f t="shared" si="976"/>
        <v/>
      </c>
      <c r="CD1011" s="16" t="str">
        <f t="shared" si="976"/>
        <v/>
      </c>
      <c r="CE1011" s="16" t="str">
        <f t="shared" si="976"/>
        <v/>
      </c>
      <c r="CF1011" s="16" t="str">
        <f t="shared" si="976"/>
        <v/>
      </c>
      <c r="CG1011" s="16" t="str">
        <f t="shared" si="976"/>
        <v/>
      </c>
      <c r="CH1011" s="66" t="str">
        <f t="shared" si="957"/>
        <v/>
      </c>
      <c r="CI1011" s="42" t="str">
        <f t="shared" si="969"/>
        <v/>
      </c>
      <c r="CJ1011" s="42" t="str">
        <f t="shared" si="970"/>
        <v/>
      </c>
      <c r="CK1011" s="42" t="str">
        <f t="shared" si="971"/>
        <v/>
      </c>
      <c r="CL1011" s="42" t="str">
        <f t="shared" si="972"/>
        <v/>
      </c>
      <c r="CM1011" s="42" t="str">
        <f t="shared" si="973"/>
        <v/>
      </c>
      <c r="CN1011" s="65">
        <f t="shared" si="959"/>
        <v>0</v>
      </c>
      <c r="CO1011" s="73"/>
      <c r="CP1011" s="41">
        <f t="shared" si="926"/>
        <v>0</v>
      </c>
      <c r="CQ1011" s="39">
        <f t="shared" si="927"/>
        <v>0</v>
      </c>
      <c r="CR1011" s="40">
        <f t="shared" si="928"/>
        <v>0</v>
      </c>
      <c r="CS1011" s="134">
        <f t="shared" si="929"/>
        <v>0</v>
      </c>
      <c r="CT1011" s="17"/>
      <c r="CU1011" s="129"/>
      <c r="CV1011" s="130">
        <f t="shared" si="960"/>
        <v>0</v>
      </c>
      <c r="CW1011" s="134">
        <f t="shared" si="961"/>
        <v>0</v>
      </c>
      <c r="CX1011" s="131">
        <f>+IF($I$7="SI",'INPUTS Y LISTAS'!$B$31,0)</f>
        <v>0</v>
      </c>
      <c r="CY1011" s="132"/>
      <c r="CZ1011" s="130">
        <f t="shared" si="962"/>
        <v>0</v>
      </c>
      <c r="DA1011" s="134">
        <f t="shared" si="963"/>
        <v>0</v>
      </c>
      <c r="DB1011" s="131">
        <f>+IF($I$7="SI",'INPUTS Y LISTAS'!$B$32,0)</f>
        <v>0</v>
      </c>
      <c r="DC1011" s="132"/>
      <c r="DD1011" s="130">
        <f t="shared" si="964"/>
        <v>0</v>
      </c>
      <c r="DE1011" s="134">
        <f t="shared" si="965"/>
        <v>0</v>
      </c>
      <c r="DF1011" s="131">
        <f>+IF($I$7="SI",'INPUTS Y LISTAS'!$B$33,0)</f>
        <v>0</v>
      </c>
      <c r="DG1011" s="132"/>
      <c r="DH1011" s="130">
        <f t="shared" si="966"/>
        <v>0</v>
      </c>
      <c r="DI1011" s="134">
        <f t="shared" si="967"/>
        <v>0</v>
      </c>
      <c r="DJ1011" s="136">
        <f t="shared" si="968"/>
        <v>0</v>
      </c>
    </row>
    <row r="1012" spans="3:114" ht="15.75" hidden="1" outlineLevel="2" x14ac:dyDescent="0.2">
      <c r="C1012" s="14">
        <f t="shared" si="975"/>
        <v>998</v>
      </c>
      <c r="D1012" s="72"/>
      <c r="E1012" s="69">
        <v>1</v>
      </c>
      <c r="F1012" s="69"/>
      <c r="G1012" s="70"/>
      <c r="H1012" s="70"/>
      <c r="I1012" s="70"/>
      <c r="J1012" s="70"/>
      <c r="K1012" s="70"/>
      <c r="L1012" s="70"/>
      <c r="M1012" s="70"/>
      <c r="N1012" s="70"/>
      <c r="O1012" s="70"/>
      <c r="P1012" s="70"/>
      <c r="Q1012" s="70"/>
      <c r="R1012" s="70"/>
      <c r="S1012" s="70"/>
      <c r="T1012" s="70"/>
      <c r="U1012" s="70"/>
      <c r="V1012" s="70"/>
      <c r="W1012" s="70"/>
      <c r="X1012" s="70"/>
      <c r="Y1012" s="71"/>
      <c r="Z1012" s="87" t="s">
        <v>16</v>
      </c>
      <c r="AA1012" s="15" t="str">
        <f>IF(G1012="","",IF(Z1012="SI",G1012*(1+'INPUTS Y LISTAS'!$B$15),'Modelo Estadistico'!G1012))</f>
        <v/>
      </c>
      <c r="AB1012" s="15" t="str">
        <f>IF(H1012="","",IF(Z1012="SI",H1012*(1+'INPUTS Y LISTAS'!$B$15),'Modelo Estadistico'!H1012))</f>
        <v/>
      </c>
      <c r="AC1012" s="15" t="str">
        <f>IF(I1012="","",IF(Z1012="SI",I1012*(1+'INPUTS Y LISTAS'!$B$15),'Modelo Estadistico'!I1012))</f>
        <v/>
      </c>
      <c r="AD1012" s="15" t="str">
        <f>IF(J1012="","",IF(Z1012="SI",J1012*(1+'INPUTS Y LISTAS'!$B$15),'Modelo Estadistico'!J1012))</f>
        <v/>
      </c>
      <c r="AE1012" s="15" t="str">
        <f>IF(K1012="","",IF(Z1012="SI",K1012*(1+'INPUTS Y LISTAS'!$B$15),'Modelo Estadistico'!K1012))</f>
        <v/>
      </c>
      <c r="AF1012" s="15" t="str">
        <f>IF(L1012="","",IF(Z1012="SI",L1012*(1+'INPUTS Y LISTAS'!$B$15),'Modelo Estadistico'!L1012))</f>
        <v/>
      </c>
      <c r="AG1012" s="15" t="str">
        <f>IF(M1012="","",IF(Z1012="SI",M1012*(1+'INPUTS Y LISTAS'!$B$15),'Modelo Estadistico'!M1012))</f>
        <v/>
      </c>
      <c r="AH1012" s="15" t="str">
        <f>IF(N1012="","",IF(Z1012="SI",N1012*(1+'INPUTS Y LISTAS'!$B$15),'Modelo Estadistico'!N1012))</f>
        <v/>
      </c>
      <c r="AI1012" s="15" t="str">
        <f>IF(O1012="","",IF(Z1012="SI",O1012*(1+'INPUTS Y LISTAS'!$B$15),'Modelo Estadistico'!O1012))</f>
        <v/>
      </c>
      <c r="AJ1012" s="15" t="str">
        <f>IF(P1012="","",IF(Z1012="SI",P1012*(1+'INPUTS Y LISTAS'!$B$15),'Modelo Estadistico'!P1012))</f>
        <v/>
      </c>
      <c r="AK1012" s="15" t="str">
        <f>IF(Q1012="","",IF(Z1012="SI",Q1012*(1+'INPUTS Y LISTAS'!$B$15),'Modelo Estadistico'!Q1012))</f>
        <v/>
      </c>
      <c r="AL1012" s="15" t="str">
        <f>IF(R1012="","",IF(Z1012="SI",R1012*(1+'INPUTS Y LISTAS'!$B$15),'Modelo Estadistico'!R1012))</f>
        <v/>
      </c>
      <c r="AM1012" s="15" t="str">
        <f>IF(S1012="","",IF(Z1012="SI",S1012*(1+'INPUTS Y LISTAS'!$B$15),'Modelo Estadistico'!S1012))</f>
        <v/>
      </c>
      <c r="AN1012" s="15" t="str">
        <f>IF(T1012="","",IF(Z1012="SI",T1012*(1+'INPUTS Y LISTAS'!$B$15),'Modelo Estadistico'!T1012))</f>
        <v/>
      </c>
      <c r="AO1012" s="15" t="str">
        <f>IF(U1012="","",IF(Z1012="SI",U1012*(1+'INPUTS Y LISTAS'!$B$15),'Modelo Estadistico'!U1012))</f>
        <v/>
      </c>
      <c r="AP1012" s="15" t="str">
        <f>IF(V1012="","",IF(Z1012="SI",V1012*(1+'INPUTS Y LISTAS'!$B$15),'Modelo Estadistico'!V1012))</f>
        <v/>
      </c>
      <c r="AQ1012" s="15" t="str">
        <f>IF(W1012="","",IF(Z1012="SI",W1012*(1+'INPUTS Y LISTAS'!$B$15),'Modelo Estadistico'!W1012))</f>
        <v/>
      </c>
      <c r="AR1012" s="15" t="str">
        <f>IF(X1012="","",IF(Z1012="SI",X1012*(1+'INPUTS Y LISTAS'!$B$15),'Modelo Estadistico'!X1012))</f>
        <v/>
      </c>
      <c r="AS1012" s="71"/>
      <c r="AT1012" s="29" t="str">
        <f t="shared" si="922"/>
        <v/>
      </c>
      <c r="AU1012" s="15" t="str">
        <f t="shared" si="923"/>
        <v/>
      </c>
      <c r="AV1012" s="15" t="str">
        <f t="shared" si="924"/>
        <v/>
      </c>
      <c r="AW1012" s="30" t="str">
        <f t="shared" si="925"/>
        <v/>
      </c>
      <c r="AX1012" s="28" t="str">
        <f t="shared" si="958"/>
        <v/>
      </c>
      <c r="AY1012" s="16" t="str">
        <f t="shared" si="930"/>
        <v/>
      </c>
      <c r="AZ1012" s="16" t="str">
        <f t="shared" si="931"/>
        <v/>
      </c>
      <c r="BA1012" s="16" t="str">
        <f t="shared" si="932"/>
        <v/>
      </c>
      <c r="BB1012" s="16" t="str">
        <f t="shared" si="933"/>
        <v/>
      </c>
      <c r="BC1012" s="16" t="str">
        <f t="shared" si="934"/>
        <v/>
      </c>
      <c r="BD1012" s="16" t="str">
        <f t="shared" si="935"/>
        <v/>
      </c>
      <c r="BE1012" s="16" t="str">
        <f t="shared" si="936"/>
        <v/>
      </c>
      <c r="BF1012" s="16" t="str">
        <f t="shared" si="937"/>
        <v/>
      </c>
      <c r="BG1012" s="16" t="str">
        <f t="shared" si="938"/>
        <v/>
      </c>
      <c r="BH1012" s="16" t="str">
        <f t="shared" si="939"/>
        <v/>
      </c>
      <c r="BI1012" s="16" t="str">
        <f t="shared" si="940"/>
        <v/>
      </c>
      <c r="BJ1012" s="16" t="str">
        <f t="shared" si="941"/>
        <v/>
      </c>
      <c r="BK1012" s="16" t="str">
        <f t="shared" si="942"/>
        <v/>
      </c>
      <c r="BL1012" s="16" t="str">
        <f t="shared" si="943"/>
        <v/>
      </c>
      <c r="BM1012" s="16"/>
      <c r="BN1012" s="16" t="str">
        <f t="shared" si="944"/>
        <v/>
      </c>
      <c r="BO1012" s="16" t="str">
        <f t="shared" si="945"/>
        <v/>
      </c>
      <c r="BP1012" s="28" t="str">
        <f t="shared" si="946"/>
        <v/>
      </c>
      <c r="BQ1012" s="16" t="str">
        <f t="shared" si="947"/>
        <v/>
      </c>
      <c r="BR1012" s="16" t="str">
        <f t="shared" si="948"/>
        <v/>
      </c>
      <c r="BS1012" s="16" t="str">
        <f t="shared" si="949"/>
        <v/>
      </c>
      <c r="BT1012" s="16" t="str">
        <f t="shared" si="950"/>
        <v/>
      </c>
      <c r="BU1012" s="16" t="str">
        <f t="shared" si="951"/>
        <v/>
      </c>
      <c r="BV1012" s="16" t="str">
        <f t="shared" si="952"/>
        <v/>
      </c>
      <c r="BW1012" s="16" t="str">
        <f t="shared" si="953"/>
        <v/>
      </c>
      <c r="BX1012" s="16" t="str">
        <f t="shared" si="954"/>
        <v/>
      </c>
      <c r="BY1012" s="16" t="str">
        <f t="shared" si="955"/>
        <v/>
      </c>
      <c r="BZ1012" s="16" t="str">
        <f t="shared" si="976"/>
        <v/>
      </c>
      <c r="CA1012" s="16" t="str">
        <f t="shared" si="976"/>
        <v/>
      </c>
      <c r="CB1012" s="16" t="str">
        <f t="shared" si="976"/>
        <v/>
      </c>
      <c r="CC1012" s="16" t="str">
        <f t="shared" si="976"/>
        <v/>
      </c>
      <c r="CD1012" s="16" t="str">
        <f t="shared" si="976"/>
        <v/>
      </c>
      <c r="CE1012" s="16" t="str">
        <f t="shared" si="976"/>
        <v/>
      </c>
      <c r="CF1012" s="16" t="str">
        <f t="shared" si="976"/>
        <v/>
      </c>
      <c r="CG1012" s="16" t="str">
        <f t="shared" si="976"/>
        <v/>
      </c>
      <c r="CH1012" s="66" t="str">
        <f t="shared" si="957"/>
        <v/>
      </c>
      <c r="CI1012" s="42" t="str">
        <f t="shared" si="969"/>
        <v/>
      </c>
      <c r="CJ1012" s="42" t="str">
        <f t="shared" si="970"/>
        <v/>
      </c>
      <c r="CK1012" s="42" t="str">
        <f t="shared" si="971"/>
        <v/>
      </c>
      <c r="CL1012" s="42" t="str">
        <f t="shared" si="972"/>
        <v/>
      </c>
      <c r="CM1012" s="42" t="str">
        <f t="shared" si="973"/>
        <v/>
      </c>
      <c r="CN1012" s="65">
        <f t="shared" si="959"/>
        <v>0</v>
      </c>
      <c r="CO1012" s="73"/>
      <c r="CP1012" s="41">
        <f t="shared" si="926"/>
        <v>0</v>
      </c>
      <c r="CQ1012" s="39">
        <f t="shared" si="927"/>
        <v>0</v>
      </c>
      <c r="CR1012" s="40">
        <f t="shared" si="928"/>
        <v>0</v>
      </c>
      <c r="CS1012" s="134">
        <f t="shared" si="929"/>
        <v>0</v>
      </c>
      <c r="CT1012" s="17"/>
      <c r="CU1012" s="129"/>
      <c r="CV1012" s="130">
        <f t="shared" si="960"/>
        <v>0</v>
      </c>
      <c r="CW1012" s="134">
        <f t="shared" si="961"/>
        <v>0</v>
      </c>
      <c r="CX1012" s="131">
        <f>+IF($I$7="SI",'INPUTS Y LISTAS'!$B$31,0)</f>
        <v>0</v>
      </c>
      <c r="CY1012" s="132"/>
      <c r="CZ1012" s="130">
        <f t="shared" si="962"/>
        <v>0</v>
      </c>
      <c r="DA1012" s="134">
        <f t="shared" si="963"/>
        <v>0</v>
      </c>
      <c r="DB1012" s="131">
        <f>+IF($I$7="SI",'INPUTS Y LISTAS'!$B$32,0)</f>
        <v>0</v>
      </c>
      <c r="DC1012" s="132"/>
      <c r="DD1012" s="130">
        <f t="shared" si="964"/>
        <v>0</v>
      </c>
      <c r="DE1012" s="134">
        <f t="shared" si="965"/>
        <v>0</v>
      </c>
      <c r="DF1012" s="131">
        <f>+IF($I$7="SI",'INPUTS Y LISTAS'!$B$33,0)</f>
        <v>0</v>
      </c>
      <c r="DG1012" s="132"/>
      <c r="DH1012" s="130">
        <f t="shared" si="966"/>
        <v>0</v>
      </c>
      <c r="DI1012" s="134">
        <f t="shared" si="967"/>
        <v>0</v>
      </c>
      <c r="DJ1012" s="136">
        <f t="shared" si="968"/>
        <v>0</v>
      </c>
    </row>
    <row r="1013" spans="3:114" ht="15.75" hidden="1" outlineLevel="2" x14ac:dyDescent="0.2">
      <c r="C1013" s="14">
        <f t="shared" si="975"/>
        <v>999</v>
      </c>
      <c r="D1013" s="72"/>
      <c r="E1013" s="69">
        <v>1</v>
      </c>
      <c r="F1013" s="69"/>
      <c r="G1013" s="70"/>
      <c r="H1013" s="70"/>
      <c r="I1013" s="70"/>
      <c r="J1013" s="70"/>
      <c r="K1013" s="70"/>
      <c r="L1013" s="70"/>
      <c r="M1013" s="70"/>
      <c r="N1013" s="70"/>
      <c r="O1013" s="70"/>
      <c r="P1013" s="70"/>
      <c r="Q1013" s="70"/>
      <c r="R1013" s="70"/>
      <c r="S1013" s="70"/>
      <c r="T1013" s="70"/>
      <c r="U1013" s="70"/>
      <c r="V1013" s="70"/>
      <c r="W1013" s="70"/>
      <c r="X1013" s="70"/>
      <c r="Y1013" s="71"/>
      <c r="Z1013" s="87" t="s">
        <v>16</v>
      </c>
      <c r="AA1013" s="15" t="str">
        <f>IF(G1013="","",IF(Z1013="SI",G1013*(1+'INPUTS Y LISTAS'!$B$15),'Modelo Estadistico'!G1013))</f>
        <v/>
      </c>
      <c r="AB1013" s="15" t="str">
        <f>IF(H1013="","",IF(Z1013="SI",H1013*(1+'INPUTS Y LISTAS'!$B$15),'Modelo Estadistico'!H1013))</f>
        <v/>
      </c>
      <c r="AC1013" s="15" t="str">
        <f>IF(I1013="","",IF(Z1013="SI",I1013*(1+'INPUTS Y LISTAS'!$B$15),'Modelo Estadistico'!I1013))</f>
        <v/>
      </c>
      <c r="AD1013" s="15" t="str">
        <f>IF(J1013="","",IF(Z1013="SI",J1013*(1+'INPUTS Y LISTAS'!$B$15),'Modelo Estadistico'!J1013))</f>
        <v/>
      </c>
      <c r="AE1013" s="15" t="str">
        <f>IF(K1013="","",IF(Z1013="SI",K1013*(1+'INPUTS Y LISTAS'!$B$15),'Modelo Estadistico'!K1013))</f>
        <v/>
      </c>
      <c r="AF1013" s="15" t="str">
        <f>IF(L1013="","",IF(Z1013="SI",L1013*(1+'INPUTS Y LISTAS'!$B$15),'Modelo Estadistico'!L1013))</f>
        <v/>
      </c>
      <c r="AG1013" s="15" t="str">
        <f>IF(M1013="","",IF(Z1013="SI",M1013*(1+'INPUTS Y LISTAS'!$B$15),'Modelo Estadistico'!M1013))</f>
        <v/>
      </c>
      <c r="AH1013" s="15" t="str">
        <f>IF(N1013="","",IF(Z1013="SI",N1013*(1+'INPUTS Y LISTAS'!$B$15),'Modelo Estadistico'!N1013))</f>
        <v/>
      </c>
      <c r="AI1013" s="15" t="str">
        <f>IF(O1013="","",IF(Z1013="SI",O1013*(1+'INPUTS Y LISTAS'!$B$15),'Modelo Estadistico'!O1013))</f>
        <v/>
      </c>
      <c r="AJ1013" s="15" t="str">
        <f>IF(P1013="","",IF(Z1013="SI",P1013*(1+'INPUTS Y LISTAS'!$B$15),'Modelo Estadistico'!P1013))</f>
        <v/>
      </c>
      <c r="AK1013" s="15" t="str">
        <f>IF(Q1013="","",IF(Z1013="SI",Q1013*(1+'INPUTS Y LISTAS'!$B$15),'Modelo Estadistico'!Q1013))</f>
        <v/>
      </c>
      <c r="AL1013" s="15" t="str">
        <f>IF(R1013="","",IF(Z1013="SI",R1013*(1+'INPUTS Y LISTAS'!$B$15),'Modelo Estadistico'!R1013))</f>
        <v/>
      </c>
      <c r="AM1013" s="15" t="str">
        <f>IF(S1013="","",IF(Z1013="SI",S1013*(1+'INPUTS Y LISTAS'!$B$15),'Modelo Estadistico'!S1013))</f>
        <v/>
      </c>
      <c r="AN1013" s="15" t="str">
        <f>IF(T1013="","",IF(Z1013="SI",T1013*(1+'INPUTS Y LISTAS'!$B$15),'Modelo Estadistico'!T1013))</f>
        <v/>
      </c>
      <c r="AO1013" s="15" t="str">
        <f>IF(U1013="","",IF(Z1013="SI",U1013*(1+'INPUTS Y LISTAS'!$B$15),'Modelo Estadistico'!U1013))</f>
        <v/>
      </c>
      <c r="AP1013" s="15" t="str">
        <f>IF(V1013="","",IF(Z1013="SI",V1013*(1+'INPUTS Y LISTAS'!$B$15),'Modelo Estadistico'!V1013))</f>
        <v/>
      </c>
      <c r="AQ1013" s="15" t="str">
        <f>IF(W1013="","",IF(Z1013="SI",W1013*(1+'INPUTS Y LISTAS'!$B$15),'Modelo Estadistico'!W1013))</f>
        <v/>
      </c>
      <c r="AR1013" s="15" t="str">
        <f>IF(X1013="","",IF(Z1013="SI",X1013*(1+'INPUTS Y LISTAS'!$B$15),'Modelo Estadistico'!X1013))</f>
        <v/>
      </c>
      <c r="AS1013" s="71"/>
      <c r="AT1013" s="29" t="str">
        <f t="shared" si="922"/>
        <v/>
      </c>
      <c r="AU1013" s="15" t="str">
        <f t="shared" si="923"/>
        <v/>
      </c>
      <c r="AV1013" s="15" t="str">
        <f t="shared" si="924"/>
        <v/>
      </c>
      <c r="AW1013" s="30" t="str">
        <f t="shared" si="925"/>
        <v/>
      </c>
      <c r="AX1013" s="28" t="str">
        <f t="shared" si="958"/>
        <v/>
      </c>
      <c r="AY1013" s="16" t="str">
        <f t="shared" si="930"/>
        <v/>
      </c>
      <c r="AZ1013" s="16" t="str">
        <f t="shared" si="931"/>
        <v/>
      </c>
      <c r="BA1013" s="16" t="str">
        <f t="shared" si="932"/>
        <v/>
      </c>
      <c r="BB1013" s="16" t="str">
        <f t="shared" si="933"/>
        <v/>
      </c>
      <c r="BC1013" s="16" t="str">
        <f t="shared" si="934"/>
        <v/>
      </c>
      <c r="BD1013" s="16" t="str">
        <f t="shared" si="935"/>
        <v/>
      </c>
      <c r="BE1013" s="16" t="str">
        <f t="shared" si="936"/>
        <v/>
      </c>
      <c r="BF1013" s="16" t="str">
        <f t="shared" si="937"/>
        <v/>
      </c>
      <c r="BG1013" s="16" t="str">
        <f t="shared" si="938"/>
        <v/>
      </c>
      <c r="BH1013" s="16" t="str">
        <f t="shared" si="939"/>
        <v/>
      </c>
      <c r="BI1013" s="16" t="str">
        <f t="shared" si="940"/>
        <v/>
      </c>
      <c r="BJ1013" s="16" t="str">
        <f t="shared" si="941"/>
        <v/>
      </c>
      <c r="BK1013" s="16" t="str">
        <f t="shared" si="942"/>
        <v/>
      </c>
      <c r="BL1013" s="16" t="str">
        <f t="shared" si="943"/>
        <v/>
      </c>
      <c r="BM1013" s="16"/>
      <c r="BN1013" s="16" t="str">
        <f t="shared" si="944"/>
        <v/>
      </c>
      <c r="BO1013" s="16" t="str">
        <f t="shared" si="945"/>
        <v/>
      </c>
      <c r="BP1013" s="28" t="str">
        <f t="shared" si="946"/>
        <v/>
      </c>
      <c r="BQ1013" s="16" t="str">
        <f t="shared" si="947"/>
        <v/>
      </c>
      <c r="BR1013" s="16" t="str">
        <f t="shared" si="948"/>
        <v/>
      </c>
      <c r="BS1013" s="16" t="str">
        <f t="shared" si="949"/>
        <v/>
      </c>
      <c r="BT1013" s="16" t="str">
        <f t="shared" si="950"/>
        <v/>
      </c>
      <c r="BU1013" s="16" t="str">
        <f t="shared" si="951"/>
        <v/>
      </c>
      <c r="BV1013" s="16" t="str">
        <f t="shared" si="952"/>
        <v/>
      </c>
      <c r="BW1013" s="16" t="str">
        <f t="shared" si="953"/>
        <v/>
      </c>
      <c r="BX1013" s="16" t="str">
        <f t="shared" si="954"/>
        <v/>
      </c>
      <c r="BY1013" s="16" t="str">
        <f t="shared" si="955"/>
        <v/>
      </c>
      <c r="BZ1013" s="16" t="str">
        <f t="shared" si="976"/>
        <v/>
      </c>
      <c r="CA1013" s="16" t="str">
        <f t="shared" si="976"/>
        <v/>
      </c>
      <c r="CB1013" s="16" t="str">
        <f t="shared" si="976"/>
        <v/>
      </c>
      <c r="CC1013" s="16" t="str">
        <f t="shared" si="976"/>
        <v/>
      </c>
      <c r="CD1013" s="16" t="str">
        <f t="shared" si="976"/>
        <v/>
      </c>
      <c r="CE1013" s="16" t="str">
        <f t="shared" si="976"/>
        <v/>
      </c>
      <c r="CF1013" s="16" t="str">
        <f t="shared" si="976"/>
        <v/>
      </c>
      <c r="CG1013" s="16" t="str">
        <f t="shared" si="976"/>
        <v/>
      </c>
      <c r="CH1013" s="66" t="str">
        <f t="shared" si="957"/>
        <v/>
      </c>
      <c r="CI1013" s="42" t="str">
        <f t="shared" si="969"/>
        <v/>
      </c>
      <c r="CJ1013" s="42" t="str">
        <f t="shared" si="970"/>
        <v/>
      </c>
      <c r="CK1013" s="42" t="str">
        <f t="shared" si="971"/>
        <v/>
      </c>
      <c r="CL1013" s="42" t="str">
        <f t="shared" si="972"/>
        <v/>
      </c>
      <c r="CM1013" s="42" t="str">
        <f t="shared" si="973"/>
        <v/>
      </c>
      <c r="CN1013" s="65">
        <f t="shared" si="959"/>
        <v>0</v>
      </c>
      <c r="CO1013" s="73"/>
      <c r="CP1013" s="41">
        <f t="shared" si="926"/>
        <v>0</v>
      </c>
      <c r="CQ1013" s="39">
        <f t="shared" si="927"/>
        <v>0</v>
      </c>
      <c r="CR1013" s="40">
        <f t="shared" si="928"/>
        <v>0</v>
      </c>
      <c r="CS1013" s="134">
        <f t="shared" si="929"/>
        <v>0</v>
      </c>
      <c r="CT1013" s="17"/>
      <c r="CU1013" s="129"/>
      <c r="CV1013" s="130">
        <f t="shared" si="960"/>
        <v>0</v>
      </c>
      <c r="CW1013" s="134">
        <f t="shared" si="961"/>
        <v>0</v>
      </c>
      <c r="CX1013" s="131">
        <f>+IF($I$7="SI",'INPUTS Y LISTAS'!$B$31,0)</f>
        <v>0</v>
      </c>
      <c r="CY1013" s="132"/>
      <c r="CZ1013" s="130">
        <f t="shared" si="962"/>
        <v>0</v>
      </c>
      <c r="DA1013" s="134">
        <f t="shared" si="963"/>
        <v>0</v>
      </c>
      <c r="DB1013" s="131">
        <f>+IF($I$7="SI",'INPUTS Y LISTAS'!$B$32,0)</f>
        <v>0</v>
      </c>
      <c r="DC1013" s="132"/>
      <c r="DD1013" s="130">
        <f t="shared" si="964"/>
        <v>0</v>
      </c>
      <c r="DE1013" s="134">
        <f t="shared" si="965"/>
        <v>0</v>
      </c>
      <c r="DF1013" s="131">
        <f>+IF($I$7="SI",'INPUTS Y LISTAS'!$B$33,0)</f>
        <v>0</v>
      </c>
      <c r="DG1013" s="132"/>
      <c r="DH1013" s="130">
        <f t="shared" si="966"/>
        <v>0</v>
      </c>
      <c r="DI1013" s="134">
        <f t="shared" si="967"/>
        <v>0</v>
      </c>
      <c r="DJ1013" s="136">
        <f t="shared" si="968"/>
        <v>0</v>
      </c>
    </row>
    <row r="1014" spans="3:114" ht="15.75" hidden="1" outlineLevel="2" x14ac:dyDescent="0.2">
      <c r="C1014" s="14">
        <f t="shared" si="975"/>
        <v>1000</v>
      </c>
      <c r="D1014" s="72"/>
      <c r="E1014" s="69">
        <v>1</v>
      </c>
      <c r="F1014" s="69"/>
      <c r="G1014" s="70"/>
      <c r="H1014" s="70"/>
      <c r="I1014" s="70"/>
      <c r="J1014" s="70"/>
      <c r="K1014" s="70"/>
      <c r="L1014" s="70"/>
      <c r="M1014" s="70"/>
      <c r="N1014" s="70"/>
      <c r="O1014" s="70"/>
      <c r="P1014" s="70"/>
      <c r="Q1014" s="70"/>
      <c r="R1014" s="70"/>
      <c r="S1014" s="70"/>
      <c r="T1014" s="70"/>
      <c r="U1014" s="70"/>
      <c r="V1014" s="70"/>
      <c r="W1014" s="70"/>
      <c r="X1014" s="70"/>
      <c r="Y1014" s="71"/>
      <c r="Z1014" s="87" t="s">
        <v>16</v>
      </c>
      <c r="AA1014" s="15" t="str">
        <f>IF(G1014="","",IF(Z1014="SI",G1014*(1+'INPUTS Y LISTAS'!$B$15),'Modelo Estadistico'!G1014))</f>
        <v/>
      </c>
      <c r="AB1014" s="15" t="str">
        <f>IF(H1014="","",IF(Z1014="SI",H1014*(1+'INPUTS Y LISTAS'!$B$15),'Modelo Estadistico'!H1014))</f>
        <v/>
      </c>
      <c r="AC1014" s="15" t="str">
        <f>IF(I1014="","",IF(Z1014="SI",I1014*(1+'INPUTS Y LISTAS'!$B$15),'Modelo Estadistico'!I1014))</f>
        <v/>
      </c>
      <c r="AD1014" s="15" t="str">
        <f>IF(J1014="","",IF(Z1014="SI",J1014*(1+'INPUTS Y LISTAS'!$B$15),'Modelo Estadistico'!J1014))</f>
        <v/>
      </c>
      <c r="AE1014" s="15" t="str">
        <f>IF(K1014="","",IF(Z1014="SI",K1014*(1+'INPUTS Y LISTAS'!$B$15),'Modelo Estadistico'!K1014))</f>
        <v/>
      </c>
      <c r="AF1014" s="15" t="str">
        <f>IF(L1014="","",IF(Z1014="SI",L1014*(1+'INPUTS Y LISTAS'!$B$15),'Modelo Estadistico'!L1014))</f>
        <v/>
      </c>
      <c r="AG1014" s="15" t="str">
        <f>IF(M1014="","",IF(Z1014="SI",M1014*(1+'INPUTS Y LISTAS'!$B$15),'Modelo Estadistico'!M1014))</f>
        <v/>
      </c>
      <c r="AH1014" s="15" t="str">
        <f>IF(N1014="","",IF(Z1014="SI",N1014*(1+'INPUTS Y LISTAS'!$B$15),'Modelo Estadistico'!N1014))</f>
        <v/>
      </c>
      <c r="AI1014" s="15" t="str">
        <f>IF(O1014="","",IF(Z1014="SI",O1014*(1+'INPUTS Y LISTAS'!$B$15),'Modelo Estadistico'!O1014))</f>
        <v/>
      </c>
      <c r="AJ1014" s="15" t="str">
        <f>IF(P1014="","",IF(Z1014="SI",P1014*(1+'INPUTS Y LISTAS'!$B$15),'Modelo Estadistico'!P1014))</f>
        <v/>
      </c>
      <c r="AK1014" s="15" t="str">
        <f>IF(Q1014="","",IF(Z1014="SI",Q1014*(1+'INPUTS Y LISTAS'!$B$15),'Modelo Estadistico'!Q1014))</f>
        <v/>
      </c>
      <c r="AL1014" s="15" t="str">
        <f>IF(R1014="","",IF(Z1014="SI",R1014*(1+'INPUTS Y LISTAS'!$B$15),'Modelo Estadistico'!R1014))</f>
        <v/>
      </c>
      <c r="AM1014" s="15" t="str">
        <f>IF(S1014="","",IF(Z1014="SI",S1014*(1+'INPUTS Y LISTAS'!$B$15),'Modelo Estadistico'!S1014))</f>
        <v/>
      </c>
      <c r="AN1014" s="15" t="str">
        <f>IF(T1014="","",IF(Z1014="SI",T1014*(1+'INPUTS Y LISTAS'!$B$15),'Modelo Estadistico'!T1014))</f>
        <v/>
      </c>
      <c r="AO1014" s="15" t="str">
        <f>IF(U1014="","",IF(Z1014="SI",U1014*(1+'INPUTS Y LISTAS'!$B$15),'Modelo Estadistico'!U1014))</f>
        <v/>
      </c>
      <c r="AP1014" s="15" t="str">
        <f>IF(V1014="","",IF(Z1014="SI",V1014*(1+'INPUTS Y LISTAS'!$B$15),'Modelo Estadistico'!V1014))</f>
        <v/>
      </c>
      <c r="AQ1014" s="15" t="str">
        <f>IF(W1014="","",IF(Z1014="SI",W1014*(1+'INPUTS Y LISTAS'!$B$15),'Modelo Estadistico'!W1014))</f>
        <v/>
      </c>
      <c r="AR1014" s="15" t="str">
        <f>IF(X1014="","",IF(Z1014="SI",X1014*(1+'INPUTS Y LISTAS'!$B$15),'Modelo Estadistico'!X1014))</f>
        <v/>
      </c>
      <c r="AS1014" s="71"/>
      <c r="AT1014" s="29" t="str">
        <f t="shared" si="922"/>
        <v/>
      </c>
      <c r="AU1014" s="15" t="str">
        <f t="shared" si="923"/>
        <v/>
      </c>
      <c r="AV1014" s="15" t="str">
        <f t="shared" si="924"/>
        <v/>
      </c>
      <c r="AW1014" s="30" t="str">
        <f t="shared" si="925"/>
        <v/>
      </c>
      <c r="AX1014" s="28" t="str">
        <f t="shared" si="958"/>
        <v/>
      </c>
      <c r="AY1014" s="16" t="str">
        <f t="shared" si="930"/>
        <v/>
      </c>
      <c r="AZ1014" s="16" t="str">
        <f t="shared" si="931"/>
        <v/>
      </c>
      <c r="BA1014" s="16" t="str">
        <f t="shared" si="932"/>
        <v/>
      </c>
      <c r="BB1014" s="16" t="str">
        <f t="shared" si="933"/>
        <v/>
      </c>
      <c r="BC1014" s="16" t="str">
        <f t="shared" si="934"/>
        <v/>
      </c>
      <c r="BD1014" s="16" t="str">
        <f t="shared" si="935"/>
        <v/>
      </c>
      <c r="BE1014" s="16" t="str">
        <f t="shared" si="936"/>
        <v/>
      </c>
      <c r="BF1014" s="16" t="str">
        <f t="shared" si="937"/>
        <v/>
      </c>
      <c r="BG1014" s="16" t="str">
        <f t="shared" si="938"/>
        <v/>
      </c>
      <c r="BH1014" s="16" t="str">
        <f t="shared" si="939"/>
        <v/>
      </c>
      <c r="BI1014" s="16" t="str">
        <f t="shared" si="940"/>
        <v/>
      </c>
      <c r="BJ1014" s="16" t="str">
        <f t="shared" si="941"/>
        <v/>
      </c>
      <c r="BK1014" s="16" t="str">
        <f t="shared" si="942"/>
        <v/>
      </c>
      <c r="BL1014" s="16" t="str">
        <f t="shared" si="943"/>
        <v/>
      </c>
      <c r="BM1014" s="16"/>
      <c r="BN1014" s="16" t="str">
        <f t="shared" si="944"/>
        <v/>
      </c>
      <c r="BO1014" s="16" t="str">
        <f t="shared" si="945"/>
        <v/>
      </c>
      <c r="BP1014" s="28" t="str">
        <f t="shared" si="946"/>
        <v/>
      </c>
      <c r="BQ1014" s="16" t="str">
        <f t="shared" si="947"/>
        <v/>
      </c>
      <c r="BR1014" s="16" t="str">
        <f t="shared" si="948"/>
        <v/>
      </c>
      <c r="BS1014" s="16" t="str">
        <f t="shared" si="949"/>
        <v/>
      </c>
      <c r="BT1014" s="16" t="str">
        <f t="shared" si="950"/>
        <v/>
      </c>
      <c r="BU1014" s="16" t="str">
        <f t="shared" si="951"/>
        <v/>
      </c>
      <c r="BV1014" s="16" t="str">
        <f t="shared" si="952"/>
        <v/>
      </c>
      <c r="BW1014" s="16" t="str">
        <f t="shared" si="953"/>
        <v/>
      </c>
      <c r="BX1014" s="16" t="str">
        <f t="shared" si="954"/>
        <v/>
      </c>
      <c r="BY1014" s="16" t="str">
        <f t="shared" si="955"/>
        <v/>
      </c>
      <c r="BZ1014" s="16" t="str">
        <f t="shared" si="976"/>
        <v/>
      </c>
      <c r="CA1014" s="16" t="str">
        <f t="shared" si="976"/>
        <v/>
      </c>
      <c r="CB1014" s="16" t="str">
        <f t="shared" si="976"/>
        <v/>
      </c>
      <c r="CC1014" s="16" t="str">
        <f t="shared" si="976"/>
        <v/>
      </c>
      <c r="CD1014" s="16" t="str">
        <f t="shared" si="976"/>
        <v/>
      </c>
      <c r="CE1014" s="16" t="str">
        <f t="shared" si="976"/>
        <v/>
      </c>
      <c r="CF1014" s="16" t="str">
        <f t="shared" si="976"/>
        <v/>
      </c>
      <c r="CG1014" s="16" t="str">
        <f t="shared" si="976"/>
        <v/>
      </c>
      <c r="CH1014" s="66" t="str">
        <f t="shared" si="957"/>
        <v/>
      </c>
      <c r="CI1014" s="42" t="str">
        <f t="shared" si="969"/>
        <v/>
      </c>
      <c r="CJ1014" s="42" t="str">
        <f t="shared" si="970"/>
        <v/>
      </c>
      <c r="CK1014" s="42" t="str">
        <f t="shared" si="971"/>
        <v/>
      </c>
      <c r="CL1014" s="42" t="str">
        <f t="shared" si="972"/>
        <v/>
      </c>
      <c r="CM1014" s="42" t="str">
        <f t="shared" si="973"/>
        <v/>
      </c>
      <c r="CN1014" s="65">
        <f t="shared" si="959"/>
        <v>0</v>
      </c>
      <c r="CO1014" s="73"/>
      <c r="CP1014" s="41">
        <f t="shared" si="926"/>
        <v>0</v>
      </c>
      <c r="CQ1014" s="39">
        <f t="shared" si="927"/>
        <v>0</v>
      </c>
      <c r="CR1014" s="40">
        <f t="shared" si="928"/>
        <v>0</v>
      </c>
      <c r="CS1014" s="134">
        <f t="shared" si="929"/>
        <v>0</v>
      </c>
      <c r="CT1014" s="17"/>
      <c r="CU1014" s="129"/>
      <c r="CV1014" s="130">
        <f t="shared" si="960"/>
        <v>0</v>
      </c>
      <c r="CW1014" s="134">
        <f t="shared" si="961"/>
        <v>0</v>
      </c>
      <c r="CX1014" s="131">
        <f>+IF($I$7="SI",'INPUTS Y LISTAS'!$B$31,0)</f>
        <v>0</v>
      </c>
      <c r="CY1014" s="132"/>
      <c r="CZ1014" s="130">
        <f t="shared" si="962"/>
        <v>0</v>
      </c>
      <c r="DA1014" s="134">
        <f t="shared" si="963"/>
        <v>0</v>
      </c>
      <c r="DB1014" s="131">
        <f>+IF($I$7="SI",'INPUTS Y LISTAS'!$B$32,0)</f>
        <v>0</v>
      </c>
      <c r="DC1014" s="132"/>
      <c r="DD1014" s="130">
        <f t="shared" si="964"/>
        <v>0</v>
      </c>
      <c r="DE1014" s="134">
        <f t="shared" si="965"/>
        <v>0</v>
      </c>
      <c r="DF1014" s="131">
        <f>+IF($I$7="SI",'INPUTS Y LISTAS'!$B$33,0)</f>
        <v>0</v>
      </c>
      <c r="DG1014" s="132"/>
      <c r="DH1014" s="130">
        <f t="shared" si="966"/>
        <v>0</v>
      </c>
      <c r="DI1014" s="134">
        <f t="shared" si="967"/>
        <v>0</v>
      </c>
      <c r="DJ1014" s="136">
        <f t="shared" si="968"/>
        <v>0</v>
      </c>
    </row>
    <row r="1015" spans="3:114" ht="15.75" hidden="1" outlineLevel="2" x14ac:dyDescent="0.2">
      <c r="C1015" s="160">
        <f t="shared" si="975"/>
        <v>1001</v>
      </c>
      <c r="D1015" s="161"/>
      <c r="E1015" s="69">
        <v>1</v>
      </c>
      <c r="F1015" s="69"/>
      <c r="G1015" s="162"/>
      <c r="H1015" s="162"/>
      <c r="I1015" s="162"/>
      <c r="J1015" s="162"/>
      <c r="K1015" s="162"/>
      <c r="L1015" s="162"/>
      <c r="M1015" s="162"/>
      <c r="N1015" s="162"/>
      <c r="O1015" s="162"/>
      <c r="P1015" s="162"/>
      <c r="Q1015" s="162"/>
      <c r="R1015" s="162"/>
      <c r="S1015" s="162"/>
      <c r="T1015" s="162"/>
      <c r="U1015" s="162"/>
      <c r="V1015" s="162"/>
      <c r="W1015" s="162"/>
      <c r="X1015" s="162"/>
      <c r="Y1015" s="163"/>
      <c r="Z1015" s="87" t="s">
        <v>16</v>
      </c>
      <c r="AA1015" s="164" t="str">
        <f>IF(G1015="","",IF(Z1015="SI",G1015*(1+'INPUTS Y LISTAS'!$B$15),'Modelo Estadistico'!G1015))</f>
        <v/>
      </c>
      <c r="AB1015" s="164" t="str">
        <f>IF(H1015="","",IF(Z1015="SI",H1015*(1+'INPUTS Y LISTAS'!$B$15),'Modelo Estadistico'!H1015))</f>
        <v/>
      </c>
      <c r="AC1015" s="164" t="str">
        <f>IF(I1015="","",IF(Z1015="SI",I1015*(1+'INPUTS Y LISTAS'!$B$15),'Modelo Estadistico'!I1015))</f>
        <v/>
      </c>
      <c r="AD1015" s="164" t="str">
        <f>IF(J1015="","",IF(Z1015="SI",J1015*(1+'INPUTS Y LISTAS'!$B$15),'Modelo Estadistico'!J1015))</f>
        <v/>
      </c>
      <c r="AE1015" s="164" t="str">
        <f>IF(K1015="","",IF(Z1015="SI",K1015*(1+'INPUTS Y LISTAS'!$B$15),'Modelo Estadistico'!K1015))</f>
        <v/>
      </c>
      <c r="AF1015" s="164" t="str">
        <f>IF(L1015="","",IF(Z1015="SI",L1015*(1+'INPUTS Y LISTAS'!$B$15),'Modelo Estadistico'!L1015))</f>
        <v/>
      </c>
      <c r="AG1015" s="164" t="str">
        <f>IF(M1015="","",IF(Z1015="SI",M1015*(1+'INPUTS Y LISTAS'!$B$15),'Modelo Estadistico'!M1015))</f>
        <v/>
      </c>
      <c r="AH1015" s="164" t="str">
        <f>IF(N1015="","",IF(Z1015="SI",N1015*(1+'INPUTS Y LISTAS'!$B$15),'Modelo Estadistico'!N1015))</f>
        <v/>
      </c>
      <c r="AI1015" s="164" t="str">
        <f>IF(O1015="","",IF(Z1015="SI",O1015*(1+'INPUTS Y LISTAS'!$B$15),'Modelo Estadistico'!O1015))</f>
        <v/>
      </c>
      <c r="AJ1015" s="164" t="str">
        <f>IF(P1015="","",IF(Z1015="SI",P1015*(1+'INPUTS Y LISTAS'!$B$15),'Modelo Estadistico'!P1015))</f>
        <v/>
      </c>
      <c r="AK1015" s="164" t="str">
        <f>IF(Q1015="","",IF(Z1015="SI",Q1015*(1+'INPUTS Y LISTAS'!$B$15),'Modelo Estadistico'!Q1015))</f>
        <v/>
      </c>
      <c r="AL1015" s="164" t="str">
        <f>IF(R1015="","",IF(Z1015="SI",R1015*(1+'INPUTS Y LISTAS'!$B$15),'Modelo Estadistico'!R1015))</f>
        <v/>
      </c>
      <c r="AM1015" s="164" t="str">
        <f>IF(S1015="","",IF(Z1015="SI",S1015*(1+'INPUTS Y LISTAS'!$B$15),'Modelo Estadistico'!S1015))</f>
        <v/>
      </c>
      <c r="AN1015" s="164" t="str">
        <f>IF(T1015="","",IF(Z1015="SI",T1015*(1+'INPUTS Y LISTAS'!$B$15),'Modelo Estadistico'!T1015))</f>
        <v/>
      </c>
      <c r="AO1015" s="164" t="str">
        <f>IF(U1015="","",IF(Z1015="SI",U1015*(1+'INPUTS Y LISTAS'!$B$15),'Modelo Estadistico'!U1015))</f>
        <v/>
      </c>
      <c r="AP1015" s="164" t="str">
        <f>IF(V1015="","",IF(Z1015="SI",V1015*(1+'INPUTS Y LISTAS'!$B$15),'Modelo Estadistico'!V1015))</f>
        <v/>
      </c>
      <c r="AQ1015" s="164" t="str">
        <f>IF(W1015="","",IF(Z1015="SI",W1015*(1+'INPUTS Y LISTAS'!$B$15),'Modelo Estadistico'!W1015))</f>
        <v/>
      </c>
      <c r="AR1015" s="164" t="str">
        <f>IF(X1015="","",IF(Z1015="SI",X1015*(1+'INPUTS Y LISTAS'!$B$15),'Modelo Estadistico'!X1015))</f>
        <v/>
      </c>
      <c r="AS1015" s="163"/>
      <c r="AT1015" s="165" t="str">
        <f t="shared" si="922"/>
        <v/>
      </c>
      <c r="AU1015" s="164" t="str">
        <f t="shared" si="923"/>
        <v/>
      </c>
      <c r="AV1015" s="164" t="str">
        <f t="shared" si="924"/>
        <v/>
      </c>
      <c r="AW1015" s="166" t="str">
        <f t="shared" si="925"/>
        <v/>
      </c>
      <c r="AX1015" s="167" t="str">
        <f t="shared" si="958"/>
        <v/>
      </c>
      <c r="AY1015" s="168" t="str">
        <f t="shared" si="930"/>
        <v/>
      </c>
      <c r="AZ1015" s="168" t="str">
        <f t="shared" si="931"/>
        <v/>
      </c>
      <c r="BA1015" s="168" t="str">
        <f t="shared" si="932"/>
        <v/>
      </c>
      <c r="BB1015" s="168" t="str">
        <f t="shared" si="933"/>
        <v/>
      </c>
      <c r="BC1015" s="168" t="str">
        <f t="shared" si="934"/>
        <v/>
      </c>
      <c r="BD1015" s="168" t="str">
        <f t="shared" si="935"/>
        <v/>
      </c>
      <c r="BE1015" s="168" t="str">
        <f t="shared" si="936"/>
        <v/>
      </c>
      <c r="BF1015" s="168" t="str">
        <f t="shared" si="937"/>
        <v/>
      </c>
      <c r="BG1015" s="168" t="str">
        <f t="shared" si="938"/>
        <v/>
      </c>
      <c r="BH1015" s="168" t="str">
        <f t="shared" si="939"/>
        <v/>
      </c>
      <c r="BI1015" s="168" t="str">
        <f t="shared" si="940"/>
        <v/>
      </c>
      <c r="BJ1015" s="168" t="str">
        <f t="shared" si="941"/>
        <v/>
      </c>
      <c r="BK1015" s="168" t="str">
        <f t="shared" si="942"/>
        <v/>
      </c>
      <c r="BL1015" s="168" t="str">
        <f t="shared" si="943"/>
        <v/>
      </c>
      <c r="BM1015" s="168"/>
      <c r="BN1015" s="168" t="str">
        <f t="shared" si="944"/>
        <v/>
      </c>
      <c r="BO1015" s="168" t="str">
        <f t="shared" si="945"/>
        <v/>
      </c>
      <c r="BP1015" s="167" t="str">
        <f t="shared" si="946"/>
        <v/>
      </c>
      <c r="BQ1015" s="168" t="str">
        <f t="shared" si="947"/>
        <v/>
      </c>
      <c r="BR1015" s="168" t="str">
        <f t="shared" si="948"/>
        <v/>
      </c>
      <c r="BS1015" s="168" t="str">
        <f t="shared" si="949"/>
        <v/>
      </c>
      <c r="BT1015" s="168" t="str">
        <f t="shared" si="950"/>
        <v/>
      </c>
      <c r="BU1015" s="168" t="str">
        <f t="shared" si="951"/>
        <v/>
      </c>
      <c r="BV1015" s="168" t="str">
        <f t="shared" si="952"/>
        <v/>
      </c>
      <c r="BW1015" s="168" t="str">
        <f t="shared" si="953"/>
        <v/>
      </c>
      <c r="BX1015" s="168" t="str">
        <f t="shared" si="954"/>
        <v/>
      </c>
      <c r="BY1015" s="168" t="str">
        <f t="shared" si="955"/>
        <v/>
      </c>
      <c r="BZ1015" s="168" t="str">
        <f t="shared" si="976"/>
        <v/>
      </c>
      <c r="CA1015" s="168" t="str">
        <f t="shared" si="976"/>
        <v/>
      </c>
      <c r="CB1015" s="168" t="str">
        <f t="shared" si="976"/>
        <v/>
      </c>
      <c r="CC1015" s="168" t="str">
        <f t="shared" si="976"/>
        <v/>
      </c>
      <c r="CD1015" s="168" t="str">
        <f t="shared" si="976"/>
        <v/>
      </c>
      <c r="CE1015" s="168" t="str">
        <f t="shared" si="976"/>
        <v/>
      </c>
      <c r="CF1015" s="168" t="str">
        <f t="shared" si="976"/>
        <v/>
      </c>
      <c r="CG1015" s="168" t="str">
        <f t="shared" si="976"/>
        <v/>
      </c>
      <c r="CH1015" s="169" t="str">
        <f t="shared" si="957"/>
        <v/>
      </c>
      <c r="CI1015" s="170" t="str">
        <f t="shared" si="969"/>
        <v/>
      </c>
      <c r="CJ1015" s="170" t="str">
        <f t="shared" si="970"/>
        <v/>
      </c>
      <c r="CK1015" s="170" t="str">
        <f t="shared" si="971"/>
        <v/>
      </c>
      <c r="CL1015" s="170" t="str">
        <f t="shared" si="972"/>
        <v/>
      </c>
      <c r="CM1015" s="170" t="str">
        <f t="shared" si="973"/>
        <v/>
      </c>
      <c r="CN1015" s="65">
        <f t="shared" si="959"/>
        <v>0</v>
      </c>
      <c r="CO1015" s="171"/>
      <c r="CP1015" s="172">
        <f t="shared" si="926"/>
        <v>0</v>
      </c>
      <c r="CQ1015" s="173">
        <f t="shared" si="927"/>
        <v>0</v>
      </c>
      <c r="CR1015" s="174">
        <f t="shared" si="928"/>
        <v>0</v>
      </c>
      <c r="CS1015" s="175">
        <f t="shared" si="929"/>
        <v>0</v>
      </c>
      <c r="CT1015" s="17"/>
      <c r="CU1015" s="129"/>
      <c r="CV1015" s="130">
        <f t="shared" si="960"/>
        <v>0</v>
      </c>
      <c r="CW1015" s="134">
        <f t="shared" si="961"/>
        <v>0</v>
      </c>
      <c r="CX1015" s="185">
        <f>+IF($I$7="SI",'INPUTS Y LISTAS'!$B$31,0)</f>
        <v>0</v>
      </c>
      <c r="CY1015" s="186"/>
      <c r="CZ1015" s="187">
        <f t="shared" si="962"/>
        <v>0</v>
      </c>
      <c r="DA1015" s="175">
        <f t="shared" si="963"/>
        <v>0</v>
      </c>
      <c r="DB1015" s="185">
        <f>+IF($I$7="SI",'INPUTS Y LISTAS'!$B$32,0)</f>
        <v>0</v>
      </c>
      <c r="DC1015" s="186"/>
      <c r="DD1015" s="187">
        <f t="shared" si="964"/>
        <v>0</v>
      </c>
      <c r="DE1015" s="175">
        <f t="shared" si="965"/>
        <v>0</v>
      </c>
      <c r="DF1015" s="185">
        <f>+IF($I$7="SI",'INPUTS Y LISTAS'!$B$33,0)</f>
        <v>0</v>
      </c>
      <c r="DG1015" s="186"/>
      <c r="DH1015" s="187">
        <f t="shared" si="966"/>
        <v>0</v>
      </c>
      <c r="DI1015" s="175">
        <f t="shared" si="967"/>
        <v>0</v>
      </c>
      <c r="DJ1015" s="188">
        <f t="shared" si="968"/>
        <v>0</v>
      </c>
    </row>
    <row r="1016" spans="3:114" s="178" customFormat="1" ht="15.75" outlineLevel="2" x14ac:dyDescent="0.2">
      <c r="C1016" s="14"/>
      <c r="D1016" s="176" t="s">
        <v>126</v>
      </c>
      <c r="E1016" s="179">
        <f>+SUM(E16:E1015)</f>
        <v>1000</v>
      </c>
      <c r="F1016" s="179"/>
      <c r="G1016" s="179">
        <f>+SUM(G16:G1015)</f>
        <v>1335000000</v>
      </c>
      <c r="H1016" s="179">
        <f t="shared" ref="H1016:X1016" si="977">+SUM(H16:H1015)</f>
        <v>1526259500</v>
      </c>
      <c r="I1016" s="179">
        <f t="shared" si="977"/>
        <v>1313877927.2000003</v>
      </c>
      <c r="J1016" s="179">
        <f t="shared" si="977"/>
        <v>0</v>
      </c>
      <c r="K1016" s="179">
        <f t="shared" si="977"/>
        <v>0</v>
      </c>
      <c r="L1016" s="179">
        <f t="shared" si="977"/>
        <v>0</v>
      </c>
      <c r="M1016" s="179">
        <f t="shared" si="977"/>
        <v>0</v>
      </c>
      <c r="N1016" s="179">
        <f t="shared" si="977"/>
        <v>0</v>
      </c>
      <c r="O1016" s="179">
        <f t="shared" si="977"/>
        <v>0</v>
      </c>
      <c r="P1016" s="179">
        <f t="shared" si="977"/>
        <v>0</v>
      </c>
      <c r="Q1016" s="179">
        <f t="shared" si="977"/>
        <v>0</v>
      </c>
      <c r="R1016" s="179">
        <f t="shared" si="977"/>
        <v>0</v>
      </c>
      <c r="S1016" s="179">
        <f t="shared" si="977"/>
        <v>0</v>
      </c>
      <c r="T1016" s="179">
        <f t="shared" si="977"/>
        <v>0</v>
      </c>
      <c r="U1016" s="179">
        <f t="shared" si="977"/>
        <v>0</v>
      </c>
      <c r="V1016" s="179">
        <f t="shared" si="977"/>
        <v>0</v>
      </c>
      <c r="W1016" s="179">
        <f t="shared" si="977"/>
        <v>0</v>
      </c>
      <c r="X1016" s="179">
        <f t="shared" si="977"/>
        <v>0</v>
      </c>
      <c r="Y1016" s="180"/>
      <c r="Z1016" s="177"/>
      <c r="AA1016" s="179">
        <f t="shared" ref="AA1016:AR1016" si="978">+SUM(AA16:AA1015)</f>
        <v>1588650000</v>
      </c>
      <c r="AB1016" s="179">
        <f t="shared" si="978"/>
        <v>1816248805</v>
      </c>
      <c r="AC1016" s="179">
        <f t="shared" si="978"/>
        <v>1563514733.368</v>
      </c>
      <c r="AD1016" s="179">
        <f t="shared" si="978"/>
        <v>0</v>
      </c>
      <c r="AE1016" s="179">
        <f t="shared" si="978"/>
        <v>0</v>
      </c>
      <c r="AF1016" s="179">
        <f t="shared" si="978"/>
        <v>0</v>
      </c>
      <c r="AG1016" s="179">
        <f t="shared" si="978"/>
        <v>0</v>
      </c>
      <c r="AH1016" s="179">
        <f t="shared" si="978"/>
        <v>0</v>
      </c>
      <c r="AI1016" s="179">
        <f t="shared" si="978"/>
        <v>0</v>
      </c>
      <c r="AJ1016" s="179">
        <f t="shared" si="978"/>
        <v>0</v>
      </c>
      <c r="AK1016" s="179">
        <f t="shared" si="978"/>
        <v>0</v>
      </c>
      <c r="AL1016" s="179">
        <f t="shared" si="978"/>
        <v>0</v>
      </c>
      <c r="AM1016" s="179">
        <f t="shared" si="978"/>
        <v>0</v>
      </c>
      <c r="AN1016" s="179">
        <f t="shared" si="978"/>
        <v>0</v>
      </c>
      <c r="AO1016" s="179">
        <f t="shared" si="978"/>
        <v>0</v>
      </c>
      <c r="AP1016" s="179">
        <f t="shared" si="978"/>
        <v>0</v>
      </c>
      <c r="AQ1016" s="179">
        <f t="shared" si="978"/>
        <v>0</v>
      </c>
      <c r="AR1016" s="179">
        <f t="shared" si="978"/>
        <v>0</v>
      </c>
      <c r="AS1016" s="180"/>
      <c r="AT1016" s="181"/>
      <c r="AU1016" s="181"/>
      <c r="AV1016" s="181"/>
      <c r="AW1016" s="181"/>
      <c r="AX1016" s="182"/>
      <c r="AY1016" s="182"/>
      <c r="AZ1016" s="182"/>
      <c r="BA1016" s="182"/>
      <c r="BB1016" s="182"/>
      <c r="BC1016" s="182"/>
      <c r="BD1016" s="182"/>
      <c r="BE1016" s="182"/>
      <c r="BF1016" s="182"/>
      <c r="BG1016" s="182"/>
      <c r="BH1016" s="182"/>
      <c r="BI1016" s="182"/>
      <c r="BJ1016" s="182"/>
      <c r="BK1016" s="182"/>
      <c r="BL1016" s="182"/>
      <c r="BM1016" s="182"/>
      <c r="BN1016" s="182"/>
      <c r="BO1016" s="182"/>
      <c r="BP1016" s="182"/>
      <c r="BQ1016" s="182"/>
      <c r="BR1016" s="182"/>
      <c r="BS1016" s="182"/>
      <c r="BT1016" s="182"/>
      <c r="BU1016" s="182"/>
      <c r="BV1016" s="182"/>
      <c r="BW1016" s="182"/>
      <c r="BX1016" s="182"/>
      <c r="BY1016" s="182"/>
      <c r="BZ1016" s="182"/>
      <c r="CA1016" s="182"/>
      <c r="CB1016" s="182"/>
      <c r="CC1016" s="182"/>
      <c r="CD1016" s="182"/>
      <c r="CE1016" s="182"/>
      <c r="CF1016" s="182"/>
      <c r="CG1016" s="182"/>
      <c r="CH1016" s="183"/>
      <c r="CI1016" s="183"/>
      <c r="CJ1016" s="183"/>
      <c r="CK1016" s="183"/>
      <c r="CL1016" s="183"/>
      <c r="CM1016" s="183"/>
      <c r="CN1016" s="39"/>
      <c r="CO1016" s="73"/>
      <c r="CP1016" s="179"/>
      <c r="CQ1016" s="179">
        <f>+SUM(CQ16:CQ1015)</f>
        <v>1589475071.6818111</v>
      </c>
      <c r="CR1016" s="179">
        <f>+SUM(CR16:CR1015)</f>
        <v>0</v>
      </c>
      <c r="CS1016" s="179">
        <f>+SUM(CS16:CS1015)</f>
        <v>-1589475071.6818111</v>
      </c>
      <c r="CT1016" s="184"/>
      <c r="CU1016" s="179">
        <f>+SUM(CU16:CU1015)</f>
        <v>30</v>
      </c>
      <c r="CV1016" s="179">
        <f>+SUM(CV16:CV1015)</f>
        <v>1589475071.6818111</v>
      </c>
      <c r="CW1016" s="179">
        <f>+SUM(CW16:CW1015)</f>
        <v>1589475071.6818111</v>
      </c>
      <c r="CX1016" s="189"/>
      <c r="CY1016" s="179">
        <f>+SUM(CY16:CY1015)</f>
        <v>0</v>
      </c>
      <c r="CZ1016" s="179">
        <f>+SUM(CZ16:CZ1015)</f>
        <v>1589475071.6818111</v>
      </c>
      <c r="DA1016" s="179">
        <f>+SUM(DA16:DA1015)</f>
        <v>0</v>
      </c>
      <c r="DB1016" s="189"/>
      <c r="DC1016" s="179">
        <f>+SUM(DC16:DC1015)</f>
        <v>0</v>
      </c>
      <c r="DD1016" s="179">
        <f>+SUM(DD16:DD1015)</f>
        <v>1589475071.6818111</v>
      </c>
      <c r="DE1016" s="179">
        <f>+SUM(DE16:DE1015)</f>
        <v>0</v>
      </c>
      <c r="DF1016" s="189"/>
      <c r="DG1016" s="179">
        <f>+SUM(DG16:DG1015)</f>
        <v>0</v>
      </c>
      <c r="DH1016" s="179">
        <f>+SUM(DH16:DH1015)</f>
        <v>1589475071.6818111</v>
      </c>
      <c r="DI1016" s="179">
        <f>+SUM(DI16:DI1015)</f>
        <v>0</v>
      </c>
      <c r="DJ1016" s="179">
        <f>+SUM(DJ16:DJ1015)</f>
        <v>1589475071.6818111</v>
      </c>
    </row>
    <row r="1017" spans="3:114" s="10" customFormat="1" ht="15.75" x14ac:dyDescent="0.2">
      <c r="C1017" s="90" t="s">
        <v>124</v>
      </c>
      <c r="D1017" s="90" t="s">
        <v>124</v>
      </c>
      <c r="E1017" s="90" t="s">
        <v>124</v>
      </c>
      <c r="F1017" s="90" t="s">
        <v>124</v>
      </c>
      <c r="G1017" s="90" t="s">
        <v>124</v>
      </c>
      <c r="H1017" s="90" t="s">
        <v>124</v>
      </c>
      <c r="I1017" s="90" t="s">
        <v>124</v>
      </c>
      <c r="J1017" s="90" t="s">
        <v>124</v>
      </c>
      <c r="K1017" s="90" t="s">
        <v>124</v>
      </c>
      <c r="L1017" s="90" t="s">
        <v>124</v>
      </c>
      <c r="M1017" s="90" t="s">
        <v>124</v>
      </c>
      <c r="N1017" s="90" t="s">
        <v>124</v>
      </c>
      <c r="O1017" s="90" t="s">
        <v>124</v>
      </c>
      <c r="P1017" s="90" t="s">
        <v>124</v>
      </c>
      <c r="Q1017" s="90"/>
      <c r="R1017" s="90"/>
      <c r="S1017" s="90"/>
      <c r="T1017" s="90"/>
      <c r="U1017" s="90"/>
      <c r="V1017" s="90"/>
      <c r="W1017" s="90"/>
      <c r="X1017" s="90" t="s">
        <v>124</v>
      </c>
      <c r="Y1017" s="90" t="s">
        <v>124</v>
      </c>
      <c r="Z1017" s="90" t="s">
        <v>124</v>
      </c>
      <c r="AA1017" s="90" t="s">
        <v>124</v>
      </c>
      <c r="AB1017" s="90" t="s">
        <v>124</v>
      </c>
      <c r="AC1017" s="90" t="s">
        <v>124</v>
      </c>
      <c r="AD1017" s="90" t="s">
        <v>124</v>
      </c>
      <c r="AE1017" s="90" t="s">
        <v>124</v>
      </c>
      <c r="AF1017" s="90" t="s">
        <v>124</v>
      </c>
      <c r="AG1017" s="90" t="s">
        <v>124</v>
      </c>
      <c r="AH1017" s="90" t="s">
        <v>124</v>
      </c>
      <c r="AI1017" s="90" t="s">
        <v>124</v>
      </c>
      <c r="AJ1017" s="90" t="s">
        <v>124</v>
      </c>
      <c r="AK1017" s="90"/>
      <c r="AL1017" s="90"/>
      <c r="AM1017" s="90"/>
      <c r="AN1017" s="90"/>
      <c r="AO1017" s="90"/>
      <c r="AP1017" s="90"/>
      <c r="AQ1017" s="90"/>
      <c r="AR1017" s="90" t="s">
        <v>124</v>
      </c>
      <c r="AS1017" s="90" t="s">
        <v>124</v>
      </c>
      <c r="AT1017" s="90" t="s">
        <v>124</v>
      </c>
      <c r="AU1017" s="90" t="s">
        <v>124</v>
      </c>
      <c r="AV1017" s="90" t="s">
        <v>124</v>
      </c>
      <c r="AW1017" s="90" t="s">
        <v>124</v>
      </c>
      <c r="AX1017" s="90" t="s">
        <v>124</v>
      </c>
      <c r="AY1017" s="90" t="s">
        <v>124</v>
      </c>
      <c r="AZ1017" s="90" t="s">
        <v>124</v>
      </c>
      <c r="BA1017" s="90" t="s">
        <v>124</v>
      </c>
      <c r="BB1017" s="90" t="s">
        <v>124</v>
      </c>
      <c r="BC1017" s="90" t="s">
        <v>124</v>
      </c>
      <c r="BD1017" s="90" t="s">
        <v>124</v>
      </c>
      <c r="BE1017" s="90" t="s">
        <v>124</v>
      </c>
      <c r="BF1017" s="90" t="s">
        <v>124</v>
      </c>
      <c r="BG1017" s="90" t="s">
        <v>124</v>
      </c>
      <c r="BH1017" s="90"/>
      <c r="BI1017" s="90"/>
      <c r="BJ1017" s="90"/>
      <c r="BK1017" s="90"/>
      <c r="BL1017" s="90"/>
      <c r="BM1017" s="90"/>
      <c r="BN1017" s="90"/>
      <c r="BO1017" s="90" t="s">
        <v>124</v>
      </c>
      <c r="BP1017" s="90" t="s">
        <v>124</v>
      </c>
      <c r="BQ1017" s="90" t="s">
        <v>124</v>
      </c>
      <c r="BR1017" s="90" t="s">
        <v>124</v>
      </c>
      <c r="BS1017" s="90" t="s">
        <v>124</v>
      </c>
      <c r="BT1017" s="90" t="s">
        <v>124</v>
      </c>
      <c r="BU1017" s="90" t="s">
        <v>124</v>
      </c>
      <c r="BV1017" s="90" t="s">
        <v>124</v>
      </c>
      <c r="BW1017" s="90" t="s">
        <v>124</v>
      </c>
      <c r="BX1017" s="90" t="s">
        <v>124</v>
      </c>
      <c r="BY1017" s="90" t="s">
        <v>124</v>
      </c>
      <c r="BZ1017" s="90"/>
      <c r="CA1017" s="90"/>
      <c r="CB1017" s="90"/>
      <c r="CC1017" s="90"/>
      <c r="CD1017" s="90"/>
      <c r="CE1017" s="90"/>
      <c r="CF1017" s="90"/>
      <c r="CG1017" s="90" t="s">
        <v>124</v>
      </c>
      <c r="CH1017" s="90" t="s">
        <v>124</v>
      </c>
      <c r="CI1017" s="90" t="s">
        <v>124</v>
      </c>
      <c r="CJ1017" s="90" t="s">
        <v>124</v>
      </c>
      <c r="CK1017" s="90" t="s">
        <v>124</v>
      </c>
      <c r="CL1017" s="90" t="s">
        <v>124</v>
      </c>
      <c r="CM1017" s="90" t="s">
        <v>124</v>
      </c>
      <c r="CN1017" s="90" t="s">
        <v>124</v>
      </c>
      <c r="CO1017" s="90" t="s">
        <v>124</v>
      </c>
      <c r="CP1017" s="90" t="s">
        <v>124</v>
      </c>
      <c r="CQ1017" s="90" t="s">
        <v>124</v>
      </c>
      <c r="CR1017" s="90" t="s">
        <v>124</v>
      </c>
      <c r="CS1017" s="135" t="s">
        <v>124</v>
      </c>
    </row>
    <row r="1018" spans="3:114" ht="15.75" x14ac:dyDescent="0.2">
      <c r="C1018" s="91"/>
      <c r="D1018" s="92" t="s">
        <v>59</v>
      </c>
      <c r="E1018" s="11"/>
      <c r="F1018" s="93"/>
      <c r="G1018" s="94"/>
      <c r="H1018" s="95"/>
      <c r="I1018" s="95"/>
      <c r="J1018" s="95"/>
      <c r="K1018" s="95"/>
      <c r="L1018" s="95"/>
      <c r="M1018" s="95"/>
      <c r="N1018" s="95"/>
      <c r="O1018" s="95"/>
      <c r="P1018" s="95"/>
      <c r="Q1018" s="95"/>
      <c r="R1018" s="95"/>
      <c r="S1018" s="95"/>
      <c r="T1018" s="95"/>
      <c r="U1018" s="95"/>
      <c r="V1018" s="95"/>
      <c r="W1018" s="95"/>
      <c r="X1018" s="95"/>
      <c r="Y1018" s="96"/>
      <c r="Z1018" s="96"/>
      <c r="AA1018" s="96"/>
      <c r="AB1018" s="96"/>
      <c r="AC1018" s="96"/>
      <c r="AD1018" s="96"/>
      <c r="AE1018" s="96"/>
      <c r="AF1018" s="96"/>
      <c r="AG1018" s="96"/>
      <c r="AH1018" s="96"/>
      <c r="AI1018" s="96"/>
      <c r="AJ1018" s="96"/>
      <c r="AK1018" s="96"/>
      <c r="AL1018" s="96"/>
      <c r="AM1018" s="96"/>
      <c r="AN1018" s="96"/>
      <c r="AO1018" s="96"/>
      <c r="AP1018" s="96"/>
      <c r="AQ1018" s="96"/>
      <c r="AR1018" s="96"/>
      <c r="AS1018" s="96"/>
      <c r="AT1018" s="97"/>
      <c r="AU1018" s="97"/>
      <c r="AV1018" s="97"/>
      <c r="AW1018" s="97"/>
      <c r="AX1018" s="98"/>
      <c r="AY1018" s="98"/>
      <c r="AZ1018" s="98"/>
      <c r="BA1018" s="98"/>
      <c r="BB1018" s="98"/>
      <c r="BC1018" s="98"/>
      <c r="BD1018" s="98"/>
      <c r="BE1018" s="98"/>
      <c r="BF1018" s="98"/>
      <c r="BG1018" s="98"/>
      <c r="BH1018" s="98"/>
      <c r="BI1018" s="98"/>
      <c r="BJ1018" s="98"/>
      <c r="BK1018" s="98"/>
      <c r="BL1018" s="98"/>
      <c r="BM1018" s="98"/>
      <c r="BN1018" s="98"/>
      <c r="BO1018" s="98"/>
      <c r="BP1018" s="98"/>
      <c r="BQ1018" s="98"/>
      <c r="BR1018" s="98"/>
      <c r="BS1018" s="98"/>
      <c r="BT1018" s="98"/>
      <c r="BU1018" s="98"/>
      <c r="BV1018" s="98"/>
      <c r="BW1018" s="98"/>
      <c r="BX1018" s="98"/>
      <c r="BY1018" s="98"/>
      <c r="BZ1018" s="98"/>
      <c r="CA1018" s="98"/>
      <c r="CB1018" s="98"/>
      <c r="CC1018" s="98"/>
      <c r="CD1018" s="98"/>
      <c r="CE1018" s="98"/>
      <c r="CF1018" s="98"/>
      <c r="CG1018" s="98"/>
      <c r="CH1018" s="98"/>
      <c r="CI1018" s="99"/>
      <c r="CJ1018" s="99"/>
      <c r="CK1018" s="99"/>
      <c r="CL1018" s="99"/>
      <c r="CM1018" s="99"/>
      <c r="CN1018" s="97"/>
      <c r="CO1018" s="97"/>
      <c r="CP1018" s="97"/>
      <c r="CQ1018" s="242">
        <f>+SUMIF($Z$16:$Z$1015,"si",$CQ$16:$CQ$1015)</f>
        <v>1589475071.6818111</v>
      </c>
      <c r="CR1018" s="242">
        <f>+SUMIF($Z$16:$Z$1015,"si",$CR$16:$CR$1015)</f>
        <v>0</v>
      </c>
      <c r="CS1018" s="241">
        <f>+SUM(CS16:CS1015)</f>
        <v>-1589475071.6818111</v>
      </c>
      <c r="CW1018" s="133">
        <f>+SUM(CW16:CW1015)</f>
        <v>1589475071.6818111</v>
      </c>
      <c r="DA1018" s="133">
        <f>+SUM(DA16:DA1015)</f>
        <v>0</v>
      </c>
      <c r="DE1018" s="133">
        <f>+SUM(DE16:DE1015)</f>
        <v>0</v>
      </c>
      <c r="DI1018" s="133">
        <f>+SUM(DI16:DI1015)</f>
        <v>0</v>
      </c>
      <c r="DJ1018" s="136">
        <f>+SUM(DJ16:DJ1015)</f>
        <v>1589475071.6818111</v>
      </c>
    </row>
    <row r="1019" spans="3:114" s="10" customFormat="1" ht="15.75" x14ac:dyDescent="0.2">
      <c r="C1019" s="100"/>
      <c r="D1019" s="101"/>
      <c r="F1019" s="100"/>
      <c r="G1019" s="102"/>
      <c r="H1019" s="103"/>
      <c r="I1019" s="103"/>
      <c r="J1019" s="103"/>
      <c r="K1019" s="103"/>
      <c r="L1019" s="103"/>
      <c r="M1019" s="103"/>
      <c r="N1019" s="103"/>
      <c r="O1019" s="103"/>
      <c r="P1019" s="103"/>
      <c r="Q1019" s="103"/>
      <c r="R1019" s="103"/>
      <c r="S1019" s="103"/>
      <c r="T1019" s="103"/>
      <c r="U1019" s="103"/>
      <c r="V1019" s="103"/>
      <c r="W1019" s="103"/>
      <c r="X1019" s="103"/>
      <c r="Y1019" s="104"/>
      <c r="Z1019" s="104"/>
      <c r="AA1019" s="104"/>
      <c r="AB1019" s="104"/>
      <c r="AC1019" s="104"/>
      <c r="AD1019" s="104"/>
      <c r="AE1019" s="104"/>
      <c r="AF1019" s="104"/>
      <c r="AG1019" s="104"/>
      <c r="AH1019" s="104"/>
      <c r="AI1019" s="104"/>
      <c r="AJ1019" s="104"/>
      <c r="AK1019" s="104"/>
      <c r="AL1019" s="104"/>
      <c r="AM1019" s="104"/>
      <c r="AN1019" s="104"/>
      <c r="AO1019" s="104"/>
      <c r="AP1019" s="104"/>
      <c r="AQ1019" s="104"/>
      <c r="AR1019" s="104"/>
      <c r="AS1019" s="104"/>
      <c r="AT1019" s="105"/>
      <c r="AU1019" s="105"/>
      <c r="AV1019" s="105"/>
      <c r="AW1019" s="105"/>
      <c r="AX1019" s="106"/>
      <c r="AY1019" s="106"/>
      <c r="AZ1019" s="106"/>
      <c r="BA1019" s="106"/>
      <c r="BB1019" s="106"/>
      <c r="BC1019" s="106"/>
      <c r="BD1019" s="106"/>
      <c r="BE1019" s="106"/>
      <c r="BF1019" s="106"/>
      <c r="BG1019" s="106"/>
      <c r="BH1019" s="106"/>
      <c r="BI1019" s="106"/>
      <c r="BJ1019" s="106"/>
      <c r="BK1019" s="106"/>
      <c r="BL1019" s="106"/>
      <c r="BM1019" s="106"/>
      <c r="BN1019" s="106"/>
      <c r="BO1019" s="106"/>
      <c r="BP1019" s="106"/>
      <c r="BQ1019" s="106"/>
      <c r="BR1019" s="106"/>
      <c r="BS1019" s="106"/>
      <c r="BT1019" s="106"/>
      <c r="BU1019" s="106"/>
      <c r="BV1019" s="106"/>
      <c r="BW1019" s="106"/>
      <c r="BX1019" s="106"/>
      <c r="BY1019" s="106"/>
      <c r="BZ1019" s="106"/>
      <c r="CA1019" s="106"/>
      <c r="CB1019" s="106"/>
      <c r="CC1019" s="106"/>
      <c r="CD1019" s="106"/>
      <c r="CE1019" s="106"/>
      <c r="CF1019" s="106"/>
      <c r="CG1019" s="106"/>
      <c r="CH1019" s="106"/>
      <c r="CI1019" s="107"/>
      <c r="CJ1019" s="107"/>
      <c r="CK1019" s="107"/>
      <c r="CL1019" s="107"/>
      <c r="CM1019" s="107"/>
      <c r="CN1019" s="108"/>
      <c r="CO1019" s="108"/>
      <c r="CQ1019" s="108"/>
      <c r="CR1019" s="108"/>
    </row>
    <row r="1020" spans="3:114" ht="31.5" x14ac:dyDescent="0.2">
      <c r="C1020" s="91"/>
      <c r="D1020" s="92" t="s">
        <v>61</v>
      </c>
      <c r="E1020" s="11" t="s">
        <v>20</v>
      </c>
      <c r="F1020" s="93"/>
      <c r="G1020" s="94"/>
      <c r="H1020" s="95"/>
      <c r="I1020" s="95"/>
      <c r="J1020" s="95"/>
      <c r="K1020" s="95"/>
      <c r="L1020" s="95"/>
      <c r="M1020" s="95"/>
      <c r="N1020" s="95"/>
      <c r="O1020" s="95"/>
      <c r="P1020" s="95"/>
      <c r="Q1020" s="95"/>
      <c r="R1020" s="95"/>
      <c r="S1020" s="95"/>
      <c r="T1020" s="95"/>
      <c r="U1020" s="95"/>
      <c r="V1020" s="95"/>
      <c r="W1020" s="95"/>
      <c r="X1020" s="95"/>
      <c r="Y1020" s="96"/>
      <c r="Z1020" s="96"/>
      <c r="AA1020" s="96"/>
      <c r="AB1020" s="96"/>
      <c r="AC1020" s="96"/>
      <c r="AD1020" s="96"/>
      <c r="AE1020" s="96"/>
      <c r="AF1020" s="96"/>
      <c r="AG1020" s="96"/>
      <c r="AH1020" s="96"/>
      <c r="AI1020" s="96"/>
      <c r="AJ1020" s="96"/>
      <c r="AK1020" s="96"/>
      <c r="AL1020" s="96"/>
      <c r="AM1020" s="96"/>
      <c r="AN1020" s="96"/>
      <c r="AO1020" s="96"/>
      <c r="AP1020" s="96"/>
      <c r="AQ1020" s="96"/>
      <c r="AR1020" s="96"/>
      <c r="AS1020" s="96"/>
      <c r="AT1020" s="97"/>
      <c r="AU1020" s="97"/>
      <c r="AV1020" s="97"/>
      <c r="AW1020" s="97"/>
      <c r="AX1020" s="98"/>
      <c r="AY1020" s="98"/>
      <c r="AZ1020" s="98"/>
      <c r="BA1020" s="98"/>
      <c r="BB1020" s="98"/>
      <c r="BC1020" s="98"/>
      <c r="BD1020" s="98"/>
      <c r="BE1020" s="98"/>
      <c r="BF1020" s="98"/>
      <c r="BG1020" s="98"/>
      <c r="BH1020" s="98"/>
      <c r="BI1020" s="98"/>
      <c r="BJ1020" s="98"/>
      <c r="BK1020" s="98"/>
      <c r="BL1020" s="98"/>
      <c r="BM1020" s="98"/>
      <c r="BN1020" s="98"/>
      <c r="BO1020" s="98"/>
      <c r="BP1020" s="98"/>
      <c r="BQ1020" s="98"/>
      <c r="BR1020" s="98"/>
      <c r="BS1020" s="98"/>
      <c r="BT1020" s="98"/>
      <c r="BU1020" s="98"/>
      <c r="BV1020" s="98"/>
      <c r="BW1020" s="98"/>
      <c r="BX1020" s="98"/>
      <c r="BY1020" s="98"/>
      <c r="BZ1020" s="98"/>
      <c r="CA1020" s="98"/>
      <c r="CB1020" s="98"/>
      <c r="CC1020" s="98"/>
      <c r="CD1020" s="98"/>
      <c r="CE1020" s="98"/>
      <c r="CF1020" s="98"/>
      <c r="CG1020" s="98"/>
      <c r="CH1020" s="98"/>
      <c r="CI1020" s="99"/>
      <c r="CJ1020" s="99"/>
      <c r="CK1020" s="99"/>
      <c r="CL1020" s="99"/>
      <c r="CM1020" s="99"/>
      <c r="CN1020" s="97"/>
      <c r="CO1020" s="97"/>
      <c r="CP1020" s="97"/>
      <c r="CQ1020" s="240">
        <f>+SUMIF($Z$16:$Z$1015,"NO",$CQ$16:$CQ$1015)</f>
        <v>0</v>
      </c>
      <c r="CR1020" s="240">
        <f>+SUMIF($Z$16:$Z$1015,"NO",$CR$16:$CR$1015)</f>
        <v>0</v>
      </c>
      <c r="CS1020" s="240">
        <f>+CR1020-CQ1020</f>
        <v>0</v>
      </c>
    </row>
    <row r="1021" spans="3:114" x14ac:dyDescent="0.2">
      <c r="D1021" s="10" t="s">
        <v>53</v>
      </c>
      <c r="E1021" s="109">
        <f>IF($E$7="SI",'INPUTS Y LISTAS'!B18,0%)</f>
        <v>0</v>
      </c>
      <c r="H1021" s="19"/>
      <c r="I1021" s="19"/>
      <c r="J1021" s="19"/>
      <c r="K1021" s="19"/>
      <c r="L1021" s="19"/>
      <c r="M1021" s="19"/>
      <c r="N1021" s="19"/>
      <c r="O1021" s="19"/>
      <c r="P1021" s="19"/>
      <c r="Q1021" s="19"/>
      <c r="R1021" s="19"/>
      <c r="S1021" s="19"/>
      <c r="T1021" s="19"/>
      <c r="U1021" s="19"/>
      <c r="V1021" s="19"/>
      <c r="W1021" s="19"/>
      <c r="X1021" s="19"/>
      <c r="CN1021" s="110"/>
      <c r="CO1021" s="110"/>
      <c r="CP1021" s="110"/>
      <c r="CQ1021" s="110">
        <f>+CQ1020*$E$1021</f>
        <v>0</v>
      </c>
      <c r="CR1021" s="110">
        <f>+CR1020*$E$1021</f>
        <v>0</v>
      </c>
      <c r="CS1021" s="110">
        <f t="shared" ref="CS1021:CS1032" si="979">+CR1021-CQ1021</f>
        <v>0</v>
      </c>
    </row>
    <row r="1022" spans="3:114" x14ac:dyDescent="0.2">
      <c r="D1022" s="10" t="s">
        <v>54</v>
      </c>
      <c r="E1022" s="109">
        <f>IF($E$7="SI",'INPUTS Y LISTAS'!B19,0%)</f>
        <v>0</v>
      </c>
      <c r="H1022" s="19"/>
      <c r="I1022" s="19"/>
      <c r="J1022" s="19"/>
      <c r="K1022" s="19"/>
      <c r="L1022" s="19"/>
      <c r="M1022" s="19"/>
      <c r="N1022" s="19"/>
      <c r="O1022" s="19"/>
      <c r="P1022" s="19"/>
      <c r="Q1022" s="19"/>
      <c r="R1022" s="19"/>
      <c r="S1022" s="19"/>
      <c r="T1022" s="19"/>
      <c r="U1022" s="19"/>
      <c r="V1022" s="19"/>
      <c r="W1022" s="19"/>
      <c r="X1022" s="19"/>
      <c r="CN1022" s="110"/>
      <c r="CO1022" s="110"/>
      <c r="CP1022" s="110"/>
      <c r="CQ1022" s="110">
        <f>+CQ1020*$E$1022</f>
        <v>0</v>
      </c>
      <c r="CR1022" s="110">
        <f>+CR1020*$E$1022</f>
        <v>0</v>
      </c>
      <c r="CS1022" s="110">
        <f t="shared" si="979"/>
        <v>0</v>
      </c>
    </row>
    <row r="1023" spans="3:114" x14ac:dyDescent="0.2">
      <c r="D1023" s="111" t="s">
        <v>55</v>
      </c>
      <c r="E1023" s="109">
        <f>IF($E$7="SI",'INPUTS Y LISTAS'!B20,0%)</f>
        <v>0</v>
      </c>
      <c r="F1023" s="112"/>
      <c r="G1023" s="112"/>
      <c r="H1023" s="112"/>
      <c r="I1023" s="112"/>
      <c r="J1023" s="112"/>
      <c r="K1023" s="112"/>
      <c r="L1023" s="112"/>
      <c r="M1023" s="112"/>
      <c r="N1023" s="112"/>
      <c r="O1023" s="112"/>
      <c r="P1023" s="112"/>
      <c r="Q1023" s="112"/>
      <c r="R1023" s="112"/>
      <c r="S1023" s="112"/>
      <c r="T1023" s="112"/>
      <c r="U1023" s="112"/>
      <c r="V1023" s="112"/>
      <c r="W1023" s="112"/>
      <c r="X1023" s="112"/>
      <c r="Y1023" s="112"/>
      <c r="Z1023" s="112"/>
      <c r="AA1023" s="112"/>
      <c r="AB1023" s="112"/>
      <c r="AC1023" s="112"/>
      <c r="AD1023" s="112"/>
      <c r="AE1023" s="112"/>
      <c r="AF1023" s="112"/>
      <c r="AG1023" s="112"/>
      <c r="AH1023" s="112"/>
      <c r="AI1023" s="112"/>
      <c r="AJ1023" s="112"/>
      <c r="AK1023" s="112"/>
      <c r="AL1023" s="112"/>
      <c r="AM1023" s="112"/>
      <c r="AN1023" s="112"/>
      <c r="AO1023" s="112"/>
      <c r="AP1023" s="112"/>
      <c r="AQ1023" s="112"/>
      <c r="AR1023" s="112"/>
      <c r="AS1023" s="112"/>
      <c r="AT1023" s="112"/>
      <c r="AU1023" s="112"/>
      <c r="AV1023" s="112"/>
      <c r="AW1023" s="112"/>
      <c r="AX1023" s="112"/>
      <c r="AY1023" s="112"/>
      <c r="AZ1023" s="112"/>
      <c r="BA1023" s="112"/>
      <c r="BB1023" s="112"/>
      <c r="BC1023" s="112"/>
      <c r="BD1023" s="112"/>
      <c r="BE1023" s="112"/>
      <c r="BF1023" s="112"/>
      <c r="BG1023" s="112"/>
      <c r="BH1023" s="112"/>
      <c r="BI1023" s="112"/>
      <c r="BJ1023" s="112"/>
      <c r="BK1023" s="112"/>
      <c r="BL1023" s="112"/>
      <c r="BM1023" s="112"/>
      <c r="BN1023" s="112"/>
      <c r="BO1023" s="112"/>
      <c r="BP1023" s="112"/>
      <c r="BQ1023" s="112"/>
      <c r="BR1023" s="112"/>
      <c r="BS1023" s="112"/>
      <c r="BT1023" s="112"/>
      <c r="BU1023" s="112"/>
      <c r="BV1023" s="112"/>
      <c r="BW1023" s="112"/>
      <c r="BX1023" s="112"/>
      <c r="BY1023" s="112"/>
      <c r="BZ1023" s="112"/>
      <c r="CA1023" s="112"/>
      <c r="CB1023" s="112"/>
      <c r="CC1023" s="112"/>
      <c r="CD1023" s="112"/>
      <c r="CE1023" s="112"/>
      <c r="CF1023" s="112"/>
      <c r="CG1023" s="112"/>
      <c r="CH1023" s="112"/>
      <c r="CI1023" s="112"/>
      <c r="CJ1023" s="112"/>
      <c r="CK1023" s="112"/>
      <c r="CL1023" s="112"/>
      <c r="CM1023" s="112"/>
      <c r="CN1023" s="113"/>
      <c r="CO1023" s="113"/>
      <c r="CP1023" s="113"/>
      <c r="CQ1023" s="110">
        <f>+CQ1020*$E$1023</f>
        <v>0</v>
      </c>
      <c r="CR1023" s="110">
        <f>+CR1020*$E$1023</f>
        <v>0</v>
      </c>
      <c r="CS1023" s="239">
        <f t="shared" si="979"/>
        <v>0</v>
      </c>
    </row>
    <row r="1024" spans="3:114" ht="15.75" x14ac:dyDescent="0.2">
      <c r="D1024" s="114" t="s">
        <v>15</v>
      </c>
      <c r="E1024" s="115">
        <f>+SUM(E1021:E1023)</f>
        <v>0</v>
      </c>
      <c r="F1024" s="116"/>
      <c r="G1024" s="116"/>
      <c r="H1024" s="117"/>
      <c r="I1024" s="117"/>
      <c r="J1024" s="117"/>
      <c r="K1024" s="117"/>
      <c r="L1024" s="117"/>
      <c r="M1024" s="117"/>
      <c r="N1024" s="117"/>
      <c r="O1024" s="117"/>
      <c r="P1024" s="117"/>
      <c r="Q1024" s="117"/>
      <c r="R1024" s="117"/>
      <c r="S1024" s="117"/>
      <c r="T1024" s="117"/>
      <c r="U1024" s="117"/>
      <c r="V1024" s="117"/>
      <c r="W1024" s="117"/>
      <c r="X1024" s="117"/>
      <c r="Y1024" s="116"/>
      <c r="Z1024" s="116"/>
      <c r="AA1024" s="116"/>
      <c r="AB1024" s="116"/>
      <c r="AC1024" s="116"/>
      <c r="AD1024" s="116"/>
      <c r="AE1024" s="116"/>
      <c r="AF1024" s="116"/>
      <c r="AG1024" s="116"/>
      <c r="AH1024" s="116"/>
      <c r="AI1024" s="116"/>
      <c r="AJ1024" s="116"/>
      <c r="AK1024" s="116"/>
      <c r="AL1024" s="116"/>
      <c r="AM1024" s="116"/>
      <c r="AN1024" s="116"/>
      <c r="AO1024" s="116"/>
      <c r="AP1024" s="116"/>
      <c r="AQ1024" s="116"/>
      <c r="AR1024" s="116"/>
      <c r="AS1024" s="116"/>
      <c r="AT1024" s="116"/>
      <c r="AU1024" s="116"/>
      <c r="AV1024" s="116"/>
      <c r="AW1024" s="116"/>
      <c r="AX1024" s="116"/>
      <c r="AY1024" s="116"/>
      <c r="AZ1024" s="116"/>
      <c r="BA1024" s="116"/>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97"/>
      <c r="CO1024" s="97"/>
      <c r="CP1024" s="97"/>
      <c r="CQ1024" s="240">
        <f>+SUM(CQ1021:CQ1023)</f>
        <v>0</v>
      </c>
      <c r="CR1024" s="240">
        <f>+SUM(CR1021:CR1023)</f>
        <v>0</v>
      </c>
      <c r="CS1024" s="240">
        <f t="shared" si="979"/>
        <v>0</v>
      </c>
    </row>
    <row r="1025" spans="4:97" x14ac:dyDescent="0.2">
      <c r="D1025" s="111" t="s">
        <v>56</v>
      </c>
      <c r="E1025" s="109">
        <f>IF($E$7="SI",'INPUTS Y LISTAS'!B15,0%)</f>
        <v>0</v>
      </c>
      <c r="F1025" s="112"/>
      <c r="G1025" s="112"/>
      <c r="H1025" s="118"/>
      <c r="I1025" s="118"/>
      <c r="J1025" s="118"/>
      <c r="K1025" s="118"/>
      <c r="L1025" s="118"/>
      <c r="M1025" s="118"/>
      <c r="N1025" s="118"/>
      <c r="O1025" s="118"/>
      <c r="P1025" s="118"/>
      <c r="Q1025" s="118"/>
      <c r="R1025" s="118"/>
      <c r="S1025" s="118"/>
      <c r="T1025" s="118"/>
      <c r="U1025" s="118"/>
      <c r="V1025" s="118"/>
      <c r="W1025" s="118"/>
      <c r="X1025" s="118"/>
      <c r="Y1025" s="112"/>
      <c r="Z1025" s="112"/>
      <c r="AA1025" s="112"/>
      <c r="AB1025" s="112"/>
      <c r="AC1025" s="112"/>
      <c r="AD1025" s="112"/>
      <c r="AE1025" s="112"/>
      <c r="AF1025" s="112"/>
      <c r="AG1025" s="112"/>
      <c r="AH1025" s="112"/>
      <c r="AI1025" s="112"/>
      <c r="AJ1025" s="112"/>
      <c r="AK1025" s="112"/>
      <c r="AL1025" s="112"/>
      <c r="AM1025" s="112"/>
      <c r="AN1025" s="112"/>
      <c r="AO1025" s="112"/>
      <c r="AP1025" s="112"/>
      <c r="AQ1025" s="112"/>
      <c r="AR1025" s="112"/>
      <c r="AS1025" s="112"/>
      <c r="AT1025" s="112"/>
      <c r="AU1025" s="112"/>
      <c r="AV1025" s="112"/>
      <c r="AW1025" s="112"/>
      <c r="AX1025" s="112"/>
      <c r="AY1025" s="112"/>
      <c r="AZ1025" s="112"/>
      <c r="BA1025" s="112"/>
      <c r="BB1025" s="112"/>
      <c r="BC1025" s="112"/>
      <c r="BD1025" s="112"/>
      <c r="BE1025" s="112"/>
      <c r="BF1025" s="112"/>
      <c r="BG1025" s="112"/>
      <c r="BH1025" s="112"/>
      <c r="BI1025" s="112"/>
      <c r="BJ1025" s="112"/>
      <c r="BK1025" s="112"/>
      <c r="BL1025" s="112"/>
      <c r="BM1025" s="112"/>
      <c r="BN1025" s="112"/>
      <c r="BO1025" s="112"/>
      <c r="BP1025" s="112"/>
      <c r="BQ1025" s="112"/>
      <c r="BR1025" s="112"/>
      <c r="BS1025" s="112"/>
      <c r="BT1025" s="112"/>
      <c r="BU1025" s="112"/>
      <c r="BV1025" s="112"/>
      <c r="BW1025" s="112"/>
      <c r="BX1025" s="112"/>
      <c r="BY1025" s="112"/>
      <c r="BZ1025" s="112"/>
      <c r="CA1025" s="112"/>
      <c r="CB1025" s="112"/>
      <c r="CC1025" s="112"/>
      <c r="CD1025" s="112"/>
      <c r="CE1025" s="112"/>
      <c r="CF1025" s="112"/>
      <c r="CG1025" s="112"/>
      <c r="CH1025" s="112"/>
      <c r="CI1025" s="112"/>
      <c r="CJ1025" s="112"/>
      <c r="CK1025" s="112"/>
      <c r="CL1025" s="112"/>
      <c r="CM1025" s="112"/>
      <c r="CN1025" s="113"/>
      <c r="CO1025" s="113"/>
      <c r="CP1025" s="113"/>
      <c r="CQ1025" s="113">
        <f>+$CQ$1023*$E$1025</f>
        <v>0</v>
      </c>
      <c r="CR1025" s="113">
        <f>+$CR$1023*$E$1025</f>
        <v>0</v>
      </c>
      <c r="CS1025" s="113">
        <f t="shared" si="979"/>
        <v>0</v>
      </c>
    </row>
    <row r="1026" spans="4:97" ht="15.75" x14ac:dyDescent="0.2">
      <c r="D1026" s="119" t="s">
        <v>58</v>
      </c>
      <c r="E1026" s="120"/>
      <c r="F1026" s="120"/>
      <c r="G1026" s="120"/>
      <c r="H1026" s="121"/>
      <c r="I1026" s="121"/>
      <c r="J1026" s="121"/>
      <c r="K1026" s="121"/>
      <c r="L1026" s="121"/>
      <c r="M1026" s="121"/>
      <c r="N1026" s="121"/>
      <c r="O1026" s="121"/>
      <c r="P1026" s="121"/>
      <c r="Q1026" s="121"/>
      <c r="R1026" s="121"/>
      <c r="S1026" s="121"/>
      <c r="T1026" s="121"/>
      <c r="U1026" s="121"/>
      <c r="V1026" s="121"/>
      <c r="W1026" s="121"/>
      <c r="X1026" s="121"/>
      <c r="Y1026" s="120"/>
      <c r="Z1026" s="120"/>
      <c r="AA1026" s="120"/>
      <c r="AB1026" s="120"/>
      <c r="AC1026" s="120"/>
      <c r="AD1026" s="120"/>
      <c r="AE1026" s="120"/>
      <c r="AF1026" s="120"/>
      <c r="AG1026" s="120"/>
      <c r="AH1026" s="120"/>
      <c r="AI1026" s="120"/>
      <c r="AJ1026" s="120"/>
      <c r="AK1026" s="120"/>
      <c r="AL1026" s="120"/>
      <c r="AM1026" s="120"/>
      <c r="AN1026" s="120"/>
      <c r="AO1026" s="120"/>
      <c r="AP1026" s="120"/>
      <c r="AQ1026" s="120"/>
      <c r="AR1026" s="120"/>
      <c r="AS1026" s="120"/>
      <c r="AT1026" s="120"/>
      <c r="AU1026" s="120"/>
      <c r="AV1026" s="120"/>
      <c r="AW1026" s="120"/>
      <c r="AX1026" s="120"/>
      <c r="AY1026" s="120"/>
      <c r="AZ1026" s="120"/>
      <c r="BA1026" s="120"/>
      <c r="BB1026" s="120"/>
      <c r="BC1026" s="120"/>
      <c r="BD1026" s="120"/>
      <c r="BE1026" s="120"/>
      <c r="BF1026" s="120"/>
      <c r="BG1026" s="120"/>
      <c r="BH1026" s="120"/>
      <c r="BI1026" s="120"/>
      <c r="BJ1026" s="120"/>
      <c r="BK1026" s="120"/>
      <c r="BL1026" s="120"/>
      <c r="BM1026" s="120"/>
      <c r="BN1026" s="120"/>
      <c r="BO1026" s="120"/>
      <c r="BP1026" s="120"/>
      <c r="BQ1026" s="120"/>
      <c r="BR1026" s="120"/>
      <c r="BS1026" s="120"/>
      <c r="BT1026" s="120"/>
      <c r="BU1026" s="120"/>
      <c r="BV1026" s="120"/>
      <c r="BW1026" s="120"/>
      <c r="BX1026" s="120"/>
      <c r="BY1026" s="120"/>
      <c r="BZ1026" s="120"/>
      <c r="CA1026" s="120"/>
      <c r="CB1026" s="120"/>
      <c r="CC1026" s="120"/>
      <c r="CD1026" s="120"/>
      <c r="CE1026" s="120"/>
      <c r="CF1026" s="120"/>
      <c r="CG1026" s="120"/>
      <c r="CH1026" s="120"/>
      <c r="CI1026" s="120"/>
      <c r="CJ1026" s="120"/>
      <c r="CK1026" s="120"/>
      <c r="CL1026" s="120"/>
      <c r="CM1026" s="120"/>
      <c r="CN1026" s="122"/>
      <c r="CO1026" s="120"/>
      <c r="CP1026" s="120"/>
      <c r="CQ1026" s="240">
        <f>+CQ1020+CQ1024+CQ1025</f>
        <v>0</v>
      </c>
      <c r="CR1026" s="240">
        <f>+CR1020+CR1024+CR1025</f>
        <v>0</v>
      </c>
      <c r="CS1026" s="240">
        <f t="shared" si="979"/>
        <v>0</v>
      </c>
    </row>
    <row r="1027" spans="4:97" x14ac:dyDescent="0.2">
      <c r="H1027" s="19"/>
      <c r="I1027" s="19"/>
      <c r="J1027" s="19"/>
      <c r="K1027" s="19"/>
      <c r="L1027" s="19"/>
      <c r="M1027" s="19"/>
      <c r="N1027" s="19"/>
      <c r="O1027" s="19"/>
      <c r="P1027" s="19"/>
      <c r="Q1027" s="19"/>
      <c r="R1027" s="19"/>
      <c r="S1027" s="19"/>
      <c r="T1027" s="19"/>
      <c r="U1027" s="19"/>
      <c r="V1027" s="19"/>
      <c r="W1027" s="19"/>
      <c r="X1027" s="19"/>
    </row>
    <row r="1028" spans="4:97" ht="15.75" x14ac:dyDescent="0.2">
      <c r="D1028" s="119" t="s">
        <v>2</v>
      </c>
      <c r="E1028" s="120"/>
      <c r="F1028" s="120"/>
      <c r="G1028" s="120"/>
      <c r="H1028" s="121"/>
      <c r="I1028" s="121"/>
      <c r="J1028" s="121"/>
      <c r="K1028" s="121"/>
      <c r="L1028" s="121"/>
      <c r="M1028" s="121"/>
      <c r="N1028" s="121"/>
      <c r="O1028" s="121"/>
      <c r="P1028" s="121"/>
      <c r="Q1028" s="121"/>
      <c r="R1028" s="121"/>
      <c r="S1028" s="121"/>
      <c r="T1028" s="121"/>
      <c r="U1028" s="121"/>
      <c r="V1028" s="121"/>
      <c r="W1028" s="121"/>
      <c r="X1028" s="121"/>
      <c r="Y1028" s="120"/>
      <c r="Z1028" s="120"/>
      <c r="AA1028" s="120"/>
      <c r="AB1028" s="120"/>
      <c r="AC1028" s="120"/>
      <c r="AD1028" s="120"/>
      <c r="AE1028" s="120"/>
      <c r="AF1028" s="120"/>
      <c r="AG1028" s="120"/>
      <c r="AH1028" s="120"/>
      <c r="AI1028" s="120"/>
      <c r="AJ1028" s="120"/>
      <c r="AK1028" s="120"/>
      <c r="AL1028" s="120"/>
      <c r="AM1028" s="120"/>
      <c r="AN1028" s="120"/>
      <c r="AO1028" s="120"/>
      <c r="AP1028" s="120"/>
      <c r="AQ1028" s="120"/>
      <c r="AR1028" s="120"/>
      <c r="AS1028" s="120"/>
      <c r="AT1028" s="120"/>
      <c r="AU1028" s="120"/>
      <c r="AV1028" s="120"/>
      <c r="AW1028" s="120"/>
      <c r="AX1028" s="120"/>
      <c r="AY1028" s="120"/>
      <c r="AZ1028" s="120"/>
      <c r="BA1028" s="120"/>
      <c r="BB1028" s="120"/>
      <c r="BC1028" s="120"/>
      <c r="BD1028" s="120"/>
      <c r="BE1028" s="120"/>
      <c r="BF1028" s="120"/>
      <c r="BG1028" s="120"/>
      <c r="BH1028" s="120"/>
      <c r="BI1028" s="120"/>
      <c r="BJ1028" s="120"/>
      <c r="BK1028" s="120"/>
      <c r="BL1028" s="120"/>
      <c r="BM1028" s="120"/>
      <c r="BN1028" s="120"/>
      <c r="BO1028" s="120"/>
      <c r="BP1028" s="120"/>
      <c r="BQ1028" s="120"/>
      <c r="BR1028" s="120"/>
      <c r="BS1028" s="120"/>
      <c r="BT1028" s="120"/>
      <c r="BU1028" s="120"/>
      <c r="BV1028" s="120"/>
      <c r="BW1028" s="120"/>
      <c r="BX1028" s="120"/>
      <c r="BY1028" s="120"/>
      <c r="BZ1028" s="120"/>
      <c r="CA1028" s="120"/>
      <c r="CB1028" s="120"/>
      <c r="CC1028" s="120"/>
      <c r="CD1028" s="120"/>
      <c r="CE1028" s="120"/>
      <c r="CF1028" s="120"/>
      <c r="CG1028" s="120"/>
      <c r="CH1028" s="120"/>
      <c r="CI1028" s="120"/>
      <c r="CJ1028" s="120"/>
      <c r="CK1028" s="120"/>
      <c r="CL1028" s="120"/>
      <c r="CM1028" s="120"/>
      <c r="CN1028" s="122"/>
      <c r="CO1028" s="120"/>
      <c r="CP1028" s="120"/>
      <c r="CQ1028" s="240">
        <f>+CQ1018+CQ1026</f>
        <v>1589475071.6818111</v>
      </c>
      <c r="CR1028" s="240">
        <f>+CR1018+CR1026</f>
        <v>0</v>
      </c>
      <c r="CS1028" s="240">
        <f>+CR1028-CQ1028</f>
        <v>-1589475071.6818111</v>
      </c>
    </row>
    <row r="1029" spans="4:97" x14ac:dyDescent="0.2">
      <c r="H1029" s="19"/>
      <c r="I1029" s="19"/>
      <c r="J1029" s="19"/>
      <c r="K1029" s="19"/>
      <c r="L1029" s="19"/>
      <c r="M1029" s="19"/>
      <c r="N1029" s="19"/>
      <c r="O1029" s="19"/>
      <c r="P1029" s="19"/>
      <c r="Q1029" s="19"/>
      <c r="R1029" s="19"/>
      <c r="S1029" s="19"/>
      <c r="T1029" s="19"/>
      <c r="U1029" s="19"/>
      <c r="V1029" s="19"/>
      <c r="W1029" s="19"/>
      <c r="X1029" s="19"/>
    </row>
    <row r="1030" spans="4:97" ht="15.75" x14ac:dyDescent="0.2">
      <c r="D1030" s="119" t="s">
        <v>52</v>
      </c>
      <c r="E1030" s="123">
        <f>IF($E$9="SI",'INPUTS Y LISTAS'!B27,0%)</f>
        <v>0</v>
      </c>
      <c r="F1030" s="120"/>
      <c r="G1030" s="120"/>
      <c r="H1030" s="121"/>
      <c r="I1030" s="121"/>
      <c r="J1030" s="121"/>
      <c r="K1030" s="121"/>
      <c r="L1030" s="121"/>
      <c r="M1030" s="121"/>
      <c r="N1030" s="121"/>
      <c r="O1030" s="121"/>
      <c r="P1030" s="121"/>
      <c r="Q1030" s="121"/>
      <c r="R1030" s="121"/>
      <c r="S1030" s="121"/>
      <c r="T1030" s="121"/>
      <c r="U1030" s="121"/>
      <c r="V1030" s="121"/>
      <c r="W1030" s="121"/>
      <c r="X1030" s="121"/>
      <c r="Y1030" s="120"/>
      <c r="Z1030" s="120"/>
      <c r="AA1030" s="120"/>
      <c r="AB1030" s="120"/>
      <c r="AC1030" s="120"/>
      <c r="AD1030" s="120"/>
      <c r="AE1030" s="120"/>
      <c r="AF1030" s="120"/>
      <c r="AG1030" s="120"/>
      <c r="AH1030" s="120"/>
      <c r="AI1030" s="120"/>
      <c r="AJ1030" s="120"/>
      <c r="AK1030" s="120"/>
      <c r="AL1030" s="120"/>
      <c r="AM1030" s="120"/>
      <c r="AN1030" s="120"/>
      <c r="AO1030" s="120"/>
      <c r="AP1030" s="120"/>
      <c r="AQ1030" s="120"/>
      <c r="AR1030" s="120"/>
      <c r="AS1030" s="120"/>
      <c r="AT1030" s="120"/>
      <c r="AU1030" s="120"/>
      <c r="AV1030" s="120"/>
      <c r="AW1030" s="120"/>
      <c r="AX1030" s="120"/>
      <c r="AY1030" s="120"/>
      <c r="AZ1030" s="120"/>
      <c r="BA1030" s="120"/>
      <c r="BB1030" s="120"/>
      <c r="BC1030" s="120"/>
      <c r="BD1030" s="120"/>
      <c r="BE1030" s="120"/>
      <c r="BF1030" s="120"/>
      <c r="BG1030" s="120"/>
      <c r="BH1030" s="120"/>
      <c r="BI1030" s="120"/>
      <c r="BJ1030" s="120"/>
      <c r="BK1030" s="120"/>
      <c r="BL1030" s="120"/>
      <c r="BM1030" s="120"/>
      <c r="BN1030" s="120"/>
      <c r="BO1030" s="120"/>
      <c r="BP1030" s="120"/>
      <c r="BQ1030" s="120"/>
      <c r="BR1030" s="120"/>
      <c r="BS1030" s="120"/>
      <c r="BT1030" s="120"/>
      <c r="BU1030" s="120"/>
      <c r="BV1030" s="120"/>
      <c r="BW1030" s="120"/>
      <c r="BX1030" s="120"/>
      <c r="BY1030" s="120"/>
      <c r="BZ1030" s="120"/>
      <c r="CA1030" s="120"/>
      <c r="CB1030" s="120"/>
      <c r="CC1030" s="120"/>
      <c r="CD1030" s="120"/>
      <c r="CE1030" s="120"/>
      <c r="CF1030" s="120"/>
      <c r="CG1030" s="120"/>
      <c r="CH1030" s="120"/>
      <c r="CI1030" s="120"/>
      <c r="CJ1030" s="120"/>
      <c r="CK1030" s="120"/>
      <c r="CL1030" s="120"/>
      <c r="CM1030" s="120"/>
      <c r="CN1030" s="122"/>
      <c r="CO1030" s="120"/>
      <c r="CP1030" s="120"/>
      <c r="CQ1030" s="240">
        <f>+CQ1028*$E$1030</f>
        <v>0</v>
      </c>
      <c r="CR1030" s="240">
        <f>+CR1028*$E$1030</f>
        <v>0</v>
      </c>
      <c r="CS1030" s="240">
        <f t="shared" si="979"/>
        <v>0</v>
      </c>
    </row>
    <row r="1031" spans="4:97" x14ac:dyDescent="0.2">
      <c r="D1031" s="124"/>
      <c r="H1031" s="19"/>
      <c r="I1031" s="19"/>
      <c r="J1031" s="19"/>
      <c r="K1031" s="19"/>
      <c r="L1031" s="19"/>
      <c r="M1031" s="19"/>
      <c r="N1031" s="19"/>
      <c r="O1031" s="19"/>
      <c r="P1031" s="19"/>
      <c r="Q1031" s="19"/>
      <c r="R1031" s="19"/>
      <c r="S1031" s="19"/>
      <c r="T1031" s="19"/>
      <c r="U1031" s="19"/>
      <c r="V1031" s="19"/>
      <c r="W1031" s="19"/>
      <c r="X1031" s="19"/>
    </row>
    <row r="1032" spans="4:97" ht="20.25" customHeight="1" x14ac:dyDescent="0.2">
      <c r="D1032" s="119" t="s">
        <v>57</v>
      </c>
      <c r="E1032" s="120"/>
      <c r="F1032" s="120"/>
      <c r="G1032" s="120"/>
      <c r="H1032" s="121"/>
      <c r="I1032" s="121"/>
      <c r="J1032" s="121"/>
      <c r="K1032" s="121"/>
      <c r="L1032" s="121"/>
      <c r="M1032" s="121"/>
      <c r="N1032" s="121"/>
      <c r="O1032" s="121"/>
      <c r="P1032" s="121"/>
      <c r="Q1032" s="121"/>
      <c r="R1032" s="121"/>
      <c r="S1032" s="121"/>
      <c r="T1032" s="121"/>
      <c r="U1032" s="121"/>
      <c r="V1032" s="121"/>
      <c r="W1032" s="121"/>
      <c r="X1032" s="121"/>
      <c r="Y1032" s="120"/>
      <c r="Z1032" s="120"/>
      <c r="AA1032" s="120"/>
      <c r="AB1032" s="120"/>
      <c r="AC1032" s="120"/>
      <c r="AD1032" s="120"/>
      <c r="AE1032" s="120"/>
      <c r="AF1032" s="120"/>
      <c r="AG1032" s="120"/>
      <c r="AH1032" s="120"/>
      <c r="AI1032" s="120"/>
      <c r="AJ1032" s="120"/>
      <c r="AK1032" s="120"/>
      <c r="AL1032" s="120"/>
      <c r="AM1032" s="120"/>
      <c r="AN1032" s="120"/>
      <c r="AO1032" s="120"/>
      <c r="AP1032" s="120"/>
      <c r="AQ1032" s="120"/>
      <c r="AR1032" s="120"/>
      <c r="AS1032" s="120"/>
      <c r="AT1032" s="120"/>
      <c r="AU1032" s="120"/>
      <c r="AV1032" s="120"/>
      <c r="AW1032" s="120"/>
      <c r="AX1032" s="120"/>
      <c r="AY1032" s="120"/>
      <c r="AZ1032" s="120"/>
      <c r="BA1032" s="120"/>
      <c r="BB1032" s="120"/>
      <c r="BC1032" s="120"/>
      <c r="BD1032" s="120"/>
      <c r="BE1032" s="120"/>
      <c r="BF1032" s="120"/>
      <c r="BG1032" s="120"/>
      <c r="BH1032" s="120"/>
      <c r="BI1032" s="120"/>
      <c r="BJ1032" s="120"/>
      <c r="BK1032" s="120"/>
      <c r="BL1032" s="120"/>
      <c r="BM1032" s="120"/>
      <c r="BN1032" s="120"/>
      <c r="BO1032" s="120"/>
      <c r="BP1032" s="120"/>
      <c r="BQ1032" s="120"/>
      <c r="BR1032" s="120"/>
      <c r="BS1032" s="120"/>
      <c r="BT1032" s="120"/>
      <c r="BU1032" s="120"/>
      <c r="BV1032" s="120"/>
      <c r="BW1032" s="120"/>
      <c r="BX1032" s="120"/>
      <c r="BY1032" s="120"/>
      <c r="BZ1032" s="120"/>
      <c r="CA1032" s="120"/>
      <c r="CB1032" s="120"/>
      <c r="CC1032" s="120"/>
      <c r="CD1032" s="120"/>
      <c r="CE1032" s="120"/>
      <c r="CF1032" s="120"/>
      <c r="CG1032" s="120"/>
      <c r="CH1032" s="120"/>
      <c r="CI1032" s="120"/>
      <c r="CJ1032" s="120"/>
      <c r="CK1032" s="120"/>
      <c r="CL1032" s="120"/>
      <c r="CM1032" s="120"/>
      <c r="CN1032" s="122"/>
      <c r="CO1032" s="120"/>
      <c r="CP1032" s="120"/>
      <c r="CQ1032" s="240">
        <f>+CQ1028+CQ1030</f>
        <v>1589475071.6818111</v>
      </c>
      <c r="CR1032" s="240">
        <f>+CR1028+CR1030</f>
        <v>0</v>
      </c>
      <c r="CS1032" s="240">
        <f t="shared" si="979"/>
        <v>-1589475071.6818111</v>
      </c>
    </row>
    <row r="1033" spans="4:97" x14ac:dyDescent="0.2">
      <c r="H1033" s="19"/>
      <c r="I1033" s="19"/>
      <c r="J1033" s="19"/>
      <c r="K1033" s="19"/>
      <c r="L1033" s="19"/>
      <c r="M1033" s="19"/>
      <c r="N1033" s="19"/>
      <c r="O1033" s="19"/>
      <c r="P1033" s="19"/>
      <c r="Q1033" s="19"/>
      <c r="R1033" s="19"/>
      <c r="S1033" s="19"/>
      <c r="T1033" s="19"/>
      <c r="U1033" s="19"/>
      <c r="V1033" s="19"/>
      <c r="W1033" s="19"/>
      <c r="X1033" s="19"/>
    </row>
    <row r="1034" spans="4:97" x14ac:dyDescent="0.2">
      <c r="H1034" s="19"/>
      <c r="I1034" s="19"/>
      <c r="J1034" s="19"/>
      <c r="K1034" s="19"/>
      <c r="L1034" s="19"/>
      <c r="M1034" s="19"/>
      <c r="N1034" s="19"/>
      <c r="O1034" s="19"/>
      <c r="P1034" s="19"/>
      <c r="Q1034" s="19"/>
      <c r="R1034" s="19"/>
      <c r="S1034" s="19"/>
      <c r="T1034" s="19"/>
      <c r="U1034" s="19"/>
      <c r="V1034" s="19"/>
      <c r="W1034" s="19"/>
      <c r="X1034" s="19"/>
    </row>
    <row r="1035" spans="4:97" x14ac:dyDescent="0.2">
      <c r="H1035" s="19"/>
      <c r="I1035" s="19"/>
      <c r="J1035" s="19"/>
      <c r="K1035" s="19"/>
      <c r="L1035" s="19"/>
      <c r="M1035" s="19"/>
      <c r="N1035" s="19"/>
      <c r="O1035" s="19"/>
      <c r="P1035" s="19"/>
      <c r="Q1035" s="19"/>
      <c r="R1035" s="19"/>
      <c r="S1035" s="19"/>
      <c r="T1035" s="19"/>
      <c r="U1035" s="19"/>
      <c r="V1035" s="19"/>
      <c r="W1035" s="19"/>
      <c r="X1035" s="19"/>
    </row>
    <row r="1036" spans="4:97" x14ac:dyDescent="0.2">
      <c r="H1036" s="19"/>
      <c r="I1036" s="19"/>
      <c r="J1036" s="19"/>
      <c r="K1036" s="19"/>
      <c r="L1036" s="19"/>
      <c r="M1036" s="19"/>
      <c r="N1036" s="19"/>
      <c r="O1036" s="19"/>
      <c r="P1036" s="19"/>
      <c r="Q1036" s="19"/>
      <c r="R1036" s="19"/>
      <c r="S1036" s="19"/>
      <c r="T1036" s="19"/>
      <c r="U1036" s="19"/>
      <c r="V1036" s="19"/>
      <c r="W1036" s="19"/>
      <c r="X1036" s="19"/>
    </row>
    <row r="1037" spans="4:97" x14ac:dyDescent="0.2">
      <c r="H1037" s="19"/>
      <c r="I1037" s="19"/>
      <c r="J1037" s="19"/>
      <c r="K1037" s="19"/>
      <c r="L1037" s="19"/>
      <c r="M1037" s="19"/>
      <c r="N1037" s="19"/>
      <c r="O1037" s="19"/>
      <c r="P1037" s="19"/>
      <c r="Q1037" s="19"/>
      <c r="R1037" s="19"/>
      <c r="S1037" s="19"/>
      <c r="T1037" s="19"/>
      <c r="U1037" s="19"/>
      <c r="V1037" s="19"/>
      <c r="W1037" s="19"/>
      <c r="X1037" s="19"/>
    </row>
    <row r="1038" spans="4:97" x14ac:dyDescent="0.2">
      <c r="H1038" s="19"/>
      <c r="I1038" s="19"/>
      <c r="J1038" s="19"/>
      <c r="K1038" s="19"/>
      <c r="L1038" s="19"/>
      <c r="M1038" s="19"/>
      <c r="N1038" s="19"/>
      <c r="O1038" s="19"/>
      <c r="P1038" s="19"/>
      <c r="Q1038" s="19"/>
      <c r="R1038" s="19"/>
      <c r="S1038" s="19"/>
      <c r="T1038" s="19"/>
      <c r="U1038" s="19"/>
      <c r="V1038" s="19"/>
      <c r="W1038" s="19"/>
      <c r="X1038" s="19"/>
    </row>
    <row r="1039" spans="4:97" x14ac:dyDescent="0.2">
      <c r="H1039" s="19"/>
      <c r="I1039" s="19"/>
      <c r="J1039" s="19"/>
      <c r="K1039" s="19"/>
      <c r="L1039" s="19"/>
      <c r="M1039" s="19"/>
      <c r="N1039" s="19"/>
      <c r="O1039" s="19"/>
      <c r="P1039" s="19"/>
      <c r="Q1039" s="19"/>
      <c r="R1039" s="19"/>
      <c r="S1039" s="19"/>
      <c r="T1039" s="19"/>
      <c r="U1039" s="19"/>
      <c r="V1039" s="19"/>
      <c r="W1039" s="19"/>
      <c r="X1039" s="19"/>
    </row>
    <row r="1040" spans="4:97" x14ac:dyDescent="0.2">
      <c r="H1040" s="19"/>
      <c r="I1040" s="19"/>
      <c r="J1040" s="19"/>
      <c r="K1040" s="19"/>
      <c r="L1040" s="19"/>
      <c r="M1040" s="19"/>
      <c r="N1040" s="19"/>
      <c r="O1040" s="19"/>
      <c r="P1040" s="19"/>
      <c r="Q1040" s="19"/>
      <c r="R1040" s="19"/>
      <c r="S1040" s="19"/>
      <c r="T1040" s="19"/>
      <c r="U1040" s="19"/>
      <c r="V1040" s="19"/>
      <c r="W1040" s="19"/>
      <c r="X1040" s="19"/>
    </row>
    <row r="1041" spans="8:24" x14ac:dyDescent="0.2">
      <c r="H1041" s="19"/>
      <c r="I1041" s="19"/>
      <c r="J1041" s="19"/>
      <c r="K1041" s="19"/>
      <c r="L1041" s="19"/>
      <c r="M1041" s="19"/>
      <c r="N1041" s="19"/>
      <c r="O1041" s="19"/>
      <c r="P1041" s="19"/>
      <c r="Q1041" s="19"/>
      <c r="R1041" s="19"/>
      <c r="S1041" s="19"/>
      <c r="T1041" s="19"/>
      <c r="U1041" s="19"/>
      <c r="V1041" s="19"/>
      <c r="W1041" s="19"/>
      <c r="X1041" s="19"/>
    </row>
    <row r="1042" spans="8:24" x14ac:dyDescent="0.2">
      <c r="H1042" s="19"/>
      <c r="I1042" s="19"/>
      <c r="J1042" s="19"/>
      <c r="K1042" s="19"/>
      <c r="L1042" s="19"/>
      <c r="M1042" s="19"/>
      <c r="N1042" s="19"/>
      <c r="O1042" s="19"/>
      <c r="P1042" s="19"/>
      <c r="Q1042" s="19"/>
      <c r="R1042" s="19"/>
      <c r="S1042" s="19"/>
      <c r="T1042" s="19"/>
      <c r="U1042" s="19"/>
      <c r="V1042" s="19"/>
      <c r="W1042" s="19"/>
      <c r="X1042" s="19"/>
    </row>
    <row r="1043" spans="8:24" x14ac:dyDescent="0.2">
      <c r="H1043" s="19"/>
      <c r="I1043" s="19"/>
      <c r="J1043" s="19"/>
      <c r="K1043" s="19"/>
      <c r="L1043" s="19"/>
      <c r="M1043" s="19"/>
      <c r="N1043" s="19"/>
      <c r="O1043" s="19"/>
      <c r="P1043" s="19"/>
      <c r="Q1043" s="19"/>
      <c r="R1043" s="19"/>
      <c r="S1043" s="19"/>
      <c r="T1043" s="19"/>
      <c r="U1043" s="19"/>
      <c r="V1043" s="19"/>
      <c r="W1043" s="19"/>
      <c r="X1043" s="19"/>
    </row>
    <row r="1044" spans="8:24" x14ac:dyDescent="0.2">
      <c r="H1044" s="125"/>
      <c r="I1044" s="125"/>
      <c r="J1044" s="125"/>
      <c r="K1044" s="125"/>
      <c r="L1044" s="125"/>
      <c r="M1044" s="125"/>
      <c r="N1044" s="125"/>
      <c r="O1044" s="125"/>
      <c r="P1044" s="125"/>
      <c r="Q1044" s="125"/>
      <c r="R1044" s="125"/>
      <c r="S1044" s="125"/>
      <c r="T1044" s="125"/>
      <c r="U1044" s="125"/>
      <c r="V1044" s="125"/>
      <c r="W1044" s="125"/>
      <c r="X1044" s="125"/>
    </row>
    <row r="1045" spans="8:24" x14ac:dyDescent="0.2">
      <c r="H1045" s="125"/>
      <c r="I1045" s="125"/>
      <c r="J1045" s="125"/>
      <c r="K1045" s="125"/>
      <c r="L1045" s="125"/>
      <c r="M1045" s="125"/>
      <c r="N1045" s="125"/>
      <c r="O1045" s="125"/>
      <c r="P1045" s="125"/>
      <c r="Q1045" s="125"/>
      <c r="R1045" s="125"/>
      <c r="S1045" s="125"/>
      <c r="T1045" s="125"/>
      <c r="U1045" s="125"/>
      <c r="V1045" s="125"/>
      <c r="W1045" s="125"/>
      <c r="X1045" s="125"/>
    </row>
    <row r="1046" spans="8:24" x14ac:dyDescent="0.2">
      <c r="H1046" s="125"/>
      <c r="I1046" s="125"/>
      <c r="J1046" s="125"/>
      <c r="K1046" s="125"/>
      <c r="L1046" s="125"/>
      <c r="M1046" s="125"/>
      <c r="N1046" s="125"/>
      <c r="O1046" s="125"/>
      <c r="P1046" s="125"/>
      <c r="Q1046" s="125"/>
      <c r="R1046" s="125"/>
      <c r="S1046" s="125"/>
      <c r="T1046" s="125"/>
      <c r="U1046" s="125"/>
      <c r="V1046" s="125"/>
      <c r="W1046" s="125"/>
      <c r="X1046" s="125"/>
    </row>
    <row r="1047" spans="8:24" x14ac:dyDescent="0.2">
      <c r="H1047" s="125"/>
      <c r="I1047" s="125"/>
      <c r="J1047" s="125"/>
      <c r="K1047" s="125"/>
      <c r="L1047" s="125"/>
      <c r="M1047" s="125"/>
      <c r="N1047" s="125"/>
      <c r="O1047" s="125"/>
      <c r="P1047" s="125"/>
      <c r="Q1047" s="125"/>
      <c r="R1047" s="125"/>
      <c r="S1047" s="125"/>
      <c r="T1047" s="125"/>
      <c r="U1047" s="125"/>
      <c r="V1047" s="125"/>
      <c r="W1047" s="125"/>
      <c r="X1047" s="125"/>
    </row>
    <row r="1048" spans="8:24" x14ac:dyDescent="0.2">
      <c r="H1048" s="125"/>
      <c r="I1048" s="125"/>
      <c r="J1048" s="125"/>
      <c r="K1048" s="125"/>
      <c r="L1048" s="125"/>
      <c r="M1048" s="125"/>
      <c r="N1048" s="125"/>
      <c r="O1048" s="125"/>
      <c r="P1048" s="125"/>
      <c r="Q1048" s="125"/>
      <c r="R1048" s="125"/>
      <c r="S1048" s="125"/>
      <c r="T1048" s="125"/>
      <c r="U1048" s="125"/>
      <c r="V1048" s="125"/>
      <c r="W1048" s="125"/>
      <c r="X1048" s="125"/>
    </row>
    <row r="1049" spans="8:24" x14ac:dyDescent="0.2">
      <c r="H1049" s="125"/>
      <c r="I1049" s="125"/>
      <c r="J1049" s="125"/>
      <c r="K1049" s="125"/>
      <c r="L1049" s="125"/>
      <c r="M1049" s="125"/>
      <c r="N1049" s="125"/>
      <c r="O1049" s="125"/>
      <c r="P1049" s="125"/>
      <c r="Q1049" s="125"/>
      <c r="R1049" s="125"/>
      <c r="S1049" s="125"/>
      <c r="T1049" s="125"/>
      <c r="U1049" s="125"/>
      <c r="V1049" s="125"/>
      <c r="W1049" s="125"/>
      <c r="X1049" s="125"/>
    </row>
    <row r="1050" spans="8:24" x14ac:dyDescent="0.2">
      <c r="H1050" s="125"/>
      <c r="I1050" s="125"/>
      <c r="J1050" s="125"/>
      <c r="K1050" s="125"/>
      <c r="L1050" s="125"/>
      <c r="M1050" s="125"/>
      <c r="N1050" s="125"/>
      <c r="O1050" s="125"/>
      <c r="P1050" s="125"/>
      <c r="Q1050" s="125"/>
      <c r="R1050" s="125"/>
      <c r="S1050" s="125"/>
      <c r="T1050" s="125"/>
      <c r="U1050" s="125"/>
      <c r="V1050" s="125"/>
      <c r="W1050" s="125"/>
      <c r="X1050" s="125"/>
    </row>
    <row r="1051" spans="8:24" x14ac:dyDescent="0.2">
      <c r="H1051" s="125"/>
      <c r="I1051" s="125"/>
      <c r="J1051" s="125"/>
      <c r="K1051" s="125"/>
      <c r="L1051" s="125"/>
      <c r="M1051" s="125"/>
      <c r="N1051" s="125"/>
      <c r="O1051" s="125"/>
      <c r="P1051" s="125"/>
      <c r="Q1051" s="125"/>
      <c r="R1051" s="125"/>
      <c r="S1051" s="125"/>
      <c r="T1051" s="125"/>
      <c r="U1051" s="125"/>
      <c r="V1051" s="125"/>
      <c r="W1051" s="125"/>
      <c r="X1051" s="125"/>
    </row>
    <row r="1052" spans="8:24" x14ac:dyDescent="0.2">
      <c r="H1052" s="125"/>
      <c r="I1052" s="125"/>
      <c r="J1052" s="125"/>
      <c r="K1052" s="125"/>
      <c r="L1052" s="125"/>
      <c r="M1052" s="125"/>
      <c r="N1052" s="125"/>
      <c r="O1052" s="125"/>
      <c r="P1052" s="125"/>
      <c r="Q1052" s="125"/>
      <c r="R1052" s="125"/>
      <c r="S1052" s="125"/>
      <c r="T1052" s="125"/>
      <c r="U1052" s="125"/>
      <c r="V1052" s="125"/>
      <c r="W1052" s="125"/>
      <c r="X1052" s="125"/>
    </row>
    <row r="1053" spans="8:24" x14ac:dyDescent="0.2">
      <c r="H1053" s="125"/>
      <c r="I1053" s="125"/>
      <c r="J1053" s="125"/>
      <c r="K1053" s="125"/>
      <c r="L1053" s="125"/>
      <c r="M1053" s="125"/>
      <c r="N1053" s="125"/>
      <c r="O1053" s="125"/>
      <c r="P1053" s="125"/>
      <c r="Q1053" s="125"/>
      <c r="R1053" s="125"/>
      <c r="S1053" s="125"/>
      <c r="T1053" s="125"/>
      <c r="U1053" s="125"/>
      <c r="V1053" s="125"/>
      <c r="W1053" s="125"/>
      <c r="X1053" s="125"/>
    </row>
    <row r="1054" spans="8:24" x14ac:dyDescent="0.2">
      <c r="H1054" s="125"/>
      <c r="I1054" s="125"/>
      <c r="J1054" s="125"/>
      <c r="K1054" s="125"/>
      <c r="L1054" s="125"/>
      <c r="M1054" s="125"/>
      <c r="N1054" s="125"/>
      <c r="O1054" s="125"/>
      <c r="P1054" s="125"/>
      <c r="Q1054" s="125"/>
      <c r="R1054" s="125"/>
      <c r="S1054" s="125"/>
      <c r="T1054" s="125"/>
      <c r="U1054" s="125"/>
      <c r="V1054" s="125"/>
      <c r="W1054" s="125"/>
      <c r="X1054" s="125"/>
    </row>
    <row r="1055" spans="8:24" x14ac:dyDescent="0.2">
      <c r="H1055" s="125"/>
      <c r="I1055" s="125"/>
      <c r="J1055" s="125"/>
      <c r="K1055" s="125"/>
      <c r="L1055" s="125"/>
      <c r="M1055" s="125"/>
      <c r="N1055" s="125"/>
      <c r="O1055" s="125"/>
      <c r="P1055" s="125"/>
      <c r="Q1055" s="125"/>
      <c r="R1055" s="125"/>
      <c r="S1055" s="125"/>
      <c r="T1055" s="125"/>
      <c r="U1055" s="125"/>
      <c r="V1055" s="125"/>
      <c r="W1055" s="125"/>
      <c r="X1055" s="125"/>
    </row>
    <row r="1056" spans="8:24" x14ac:dyDescent="0.2">
      <c r="H1056" s="125"/>
      <c r="I1056" s="125"/>
      <c r="J1056" s="125"/>
      <c r="K1056" s="125"/>
      <c r="L1056" s="125"/>
      <c r="M1056" s="125"/>
      <c r="N1056" s="125"/>
      <c r="O1056" s="125"/>
      <c r="P1056" s="125"/>
      <c r="Q1056" s="125"/>
      <c r="R1056" s="125"/>
      <c r="S1056" s="125"/>
      <c r="T1056" s="125"/>
      <c r="U1056" s="125"/>
      <c r="V1056" s="125"/>
      <c r="W1056" s="125"/>
      <c r="X1056" s="125"/>
    </row>
    <row r="1057" spans="8:24" x14ac:dyDescent="0.2">
      <c r="H1057" s="125"/>
      <c r="I1057" s="125"/>
      <c r="J1057" s="125"/>
      <c r="K1057" s="125"/>
      <c r="L1057" s="125"/>
      <c r="M1057" s="125"/>
      <c r="N1057" s="125"/>
      <c r="O1057" s="125"/>
      <c r="P1057" s="125"/>
      <c r="Q1057" s="125"/>
      <c r="R1057" s="125"/>
      <c r="S1057" s="125"/>
      <c r="T1057" s="125"/>
      <c r="U1057" s="125"/>
      <c r="V1057" s="125"/>
      <c r="W1057" s="125"/>
      <c r="X1057" s="125"/>
    </row>
    <row r="1058" spans="8:24" x14ac:dyDescent="0.2">
      <c r="H1058" s="125"/>
      <c r="I1058" s="125"/>
      <c r="J1058" s="125"/>
      <c r="K1058" s="125"/>
      <c r="L1058" s="125"/>
      <c r="M1058" s="125"/>
      <c r="N1058" s="125"/>
      <c r="O1058" s="125"/>
      <c r="P1058" s="125"/>
      <c r="Q1058" s="125"/>
      <c r="R1058" s="125"/>
      <c r="S1058" s="125"/>
      <c r="T1058" s="125"/>
      <c r="U1058" s="125"/>
      <c r="V1058" s="125"/>
      <c r="W1058" s="125"/>
      <c r="X1058" s="125"/>
    </row>
    <row r="1059" spans="8:24" x14ac:dyDescent="0.2">
      <c r="H1059" s="125"/>
      <c r="I1059" s="125"/>
      <c r="J1059" s="125"/>
      <c r="K1059" s="125"/>
      <c r="L1059" s="125"/>
      <c r="M1059" s="125"/>
      <c r="N1059" s="125"/>
      <c r="O1059" s="125"/>
      <c r="P1059" s="125"/>
      <c r="Q1059" s="125"/>
      <c r="R1059" s="125"/>
      <c r="S1059" s="125"/>
      <c r="T1059" s="125"/>
      <c r="U1059" s="125"/>
      <c r="V1059" s="125"/>
      <c r="W1059" s="125"/>
      <c r="X1059" s="125"/>
    </row>
    <row r="1060" spans="8:24" x14ac:dyDescent="0.2">
      <c r="H1060" s="125"/>
      <c r="I1060" s="125"/>
      <c r="J1060" s="125"/>
      <c r="K1060" s="125"/>
      <c r="L1060" s="125"/>
      <c r="M1060" s="125"/>
      <c r="N1060" s="125"/>
      <c r="O1060" s="125"/>
      <c r="P1060" s="125"/>
      <c r="Q1060" s="125"/>
      <c r="R1060" s="125"/>
      <c r="S1060" s="125"/>
      <c r="T1060" s="125"/>
      <c r="U1060" s="125"/>
      <c r="V1060" s="125"/>
      <c r="W1060" s="125"/>
      <c r="X1060" s="125"/>
    </row>
    <row r="1061" spans="8:24" x14ac:dyDescent="0.2">
      <c r="H1061" s="125"/>
      <c r="I1061" s="125"/>
      <c r="J1061" s="125"/>
      <c r="K1061" s="125"/>
      <c r="L1061" s="125"/>
      <c r="M1061" s="125"/>
      <c r="N1061" s="125"/>
      <c r="O1061" s="125"/>
      <c r="P1061" s="125"/>
      <c r="Q1061" s="125"/>
      <c r="R1061" s="125"/>
      <c r="S1061" s="125"/>
      <c r="T1061" s="125"/>
      <c r="U1061" s="125"/>
      <c r="V1061" s="125"/>
      <c r="W1061" s="125"/>
      <c r="X1061" s="125"/>
    </row>
    <row r="1062" spans="8:24" x14ac:dyDescent="0.2">
      <c r="H1062" s="125"/>
      <c r="I1062" s="125"/>
      <c r="J1062" s="125"/>
      <c r="K1062" s="125"/>
      <c r="L1062" s="125"/>
      <c r="M1062" s="125"/>
      <c r="N1062" s="125"/>
      <c r="O1062" s="125"/>
      <c r="P1062" s="125"/>
      <c r="Q1062" s="125"/>
      <c r="R1062" s="125"/>
      <c r="S1062" s="125"/>
      <c r="T1062" s="125"/>
      <c r="U1062" s="125"/>
      <c r="V1062" s="125"/>
      <c r="W1062" s="125"/>
      <c r="X1062" s="125"/>
    </row>
    <row r="1063" spans="8:24" x14ac:dyDescent="0.2">
      <c r="H1063" s="125"/>
      <c r="I1063" s="125"/>
      <c r="J1063" s="125"/>
      <c r="K1063" s="125"/>
      <c r="L1063" s="125"/>
      <c r="M1063" s="125"/>
      <c r="N1063" s="125"/>
      <c r="O1063" s="125"/>
      <c r="P1063" s="125"/>
      <c r="Q1063" s="125"/>
      <c r="R1063" s="125"/>
      <c r="S1063" s="125"/>
      <c r="T1063" s="125"/>
      <c r="U1063" s="125"/>
      <c r="V1063" s="125"/>
      <c r="W1063" s="125"/>
      <c r="X1063" s="125"/>
    </row>
    <row r="1064" spans="8:24" x14ac:dyDescent="0.2">
      <c r="H1064" s="125"/>
      <c r="I1064" s="125"/>
      <c r="J1064" s="125"/>
      <c r="K1064" s="125"/>
      <c r="L1064" s="125"/>
      <c r="M1064" s="125"/>
      <c r="N1064" s="125"/>
      <c r="O1064" s="125"/>
      <c r="P1064" s="125"/>
      <c r="Q1064" s="125"/>
      <c r="R1064" s="125"/>
      <c r="S1064" s="125"/>
      <c r="T1064" s="125"/>
      <c r="U1064" s="125"/>
      <c r="V1064" s="125"/>
      <c r="W1064" s="125"/>
      <c r="X1064" s="125"/>
    </row>
    <row r="1065" spans="8:24" x14ac:dyDescent="0.2">
      <c r="H1065" s="125"/>
      <c r="I1065" s="125"/>
      <c r="J1065" s="125"/>
      <c r="K1065" s="125"/>
      <c r="L1065" s="125"/>
      <c r="M1065" s="125"/>
      <c r="N1065" s="125"/>
      <c r="O1065" s="125"/>
      <c r="P1065" s="125"/>
      <c r="Q1065" s="125"/>
      <c r="R1065" s="125"/>
      <c r="S1065" s="125"/>
      <c r="T1065" s="125"/>
      <c r="U1065" s="125"/>
      <c r="V1065" s="125"/>
      <c r="W1065" s="125"/>
      <c r="X1065" s="125"/>
    </row>
    <row r="1066" spans="8:24" x14ac:dyDescent="0.2">
      <c r="H1066" s="125"/>
      <c r="I1066" s="125"/>
      <c r="J1066" s="125"/>
      <c r="K1066" s="125"/>
      <c r="L1066" s="125"/>
      <c r="M1066" s="125"/>
      <c r="N1066" s="125"/>
      <c r="O1066" s="125"/>
      <c r="P1066" s="125"/>
      <c r="Q1066" s="125"/>
      <c r="R1066" s="125"/>
      <c r="S1066" s="125"/>
      <c r="T1066" s="125"/>
      <c r="U1066" s="125"/>
      <c r="V1066" s="125"/>
      <c r="W1066" s="125"/>
      <c r="X1066" s="125"/>
    </row>
    <row r="1067" spans="8:24" x14ac:dyDescent="0.2">
      <c r="H1067" s="125"/>
      <c r="I1067" s="125"/>
      <c r="J1067" s="125"/>
      <c r="K1067" s="125"/>
      <c r="L1067" s="125"/>
      <c r="M1067" s="125"/>
      <c r="N1067" s="125"/>
      <c r="O1067" s="125"/>
      <c r="P1067" s="125"/>
      <c r="Q1067" s="125"/>
      <c r="R1067" s="125"/>
      <c r="S1067" s="125"/>
      <c r="T1067" s="125"/>
      <c r="U1067" s="125"/>
      <c r="V1067" s="125"/>
      <c r="W1067" s="125"/>
      <c r="X1067" s="125"/>
    </row>
    <row r="1068" spans="8:24" x14ac:dyDescent="0.2">
      <c r="H1068" s="125"/>
      <c r="I1068" s="125"/>
      <c r="J1068" s="125"/>
      <c r="K1068" s="125"/>
      <c r="L1068" s="125"/>
      <c r="M1068" s="125"/>
      <c r="N1068" s="125"/>
      <c r="O1068" s="125"/>
      <c r="P1068" s="125"/>
      <c r="Q1068" s="125"/>
      <c r="R1068" s="125"/>
      <c r="S1068" s="125"/>
      <c r="T1068" s="125"/>
      <c r="U1068" s="125"/>
      <c r="V1068" s="125"/>
      <c r="W1068" s="125"/>
      <c r="X1068" s="125"/>
    </row>
    <row r="1069" spans="8:24" x14ac:dyDescent="0.2">
      <c r="H1069" s="125"/>
      <c r="I1069" s="125"/>
      <c r="J1069" s="125"/>
      <c r="K1069" s="125"/>
      <c r="L1069" s="125"/>
      <c r="M1069" s="125"/>
      <c r="N1069" s="125"/>
      <c r="O1069" s="125"/>
      <c r="P1069" s="125"/>
      <c r="Q1069" s="125"/>
      <c r="R1069" s="125"/>
      <c r="S1069" s="125"/>
      <c r="T1069" s="125"/>
      <c r="U1069" s="125"/>
      <c r="V1069" s="125"/>
      <c r="W1069" s="125"/>
      <c r="X1069" s="125"/>
    </row>
    <row r="1070" spans="8:24" x14ac:dyDescent="0.2">
      <c r="H1070" s="125"/>
      <c r="I1070" s="125"/>
      <c r="J1070" s="125"/>
      <c r="K1070" s="125"/>
      <c r="L1070" s="125"/>
      <c r="M1070" s="125"/>
      <c r="N1070" s="125"/>
      <c r="O1070" s="125"/>
      <c r="P1070" s="125"/>
      <c r="Q1070" s="125"/>
      <c r="R1070" s="125"/>
      <c r="S1070" s="125"/>
      <c r="T1070" s="125"/>
      <c r="U1070" s="125"/>
      <c r="V1070" s="125"/>
      <c r="W1070" s="125"/>
      <c r="X1070" s="125"/>
    </row>
    <row r="1071" spans="8:24" x14ac:dyDescent="0.2">
      <c r="H1071" s="125"/>
      <c r="I1071" s="125"/>
      <c r="J1071" s="125"/>
      <c r="K1071" s="125"/>
      <c r="L1071" s="125"/>
      <c r="M1071" s="125"/>
      <c r="N1071" s="125"/>
      <c r="O1071" s="125"/>
      <c r="P1071" s="125"/>
      <c r="Q1071" s="125"/>
      <c r="R1071" s="125"/>
      <c r="S1071" s="125"/>
      <c r="T1071" s="125"/>
      <c r="U1071" s="125"/>
      <c r="V1071" s="125"/>
      <c r="W1071" s="125"/>
      <c r="X1071" s="125"/>
    </row>
    <row r="1072" spans="8:24" x14ac:dyDescent="0.2">
      <c r="H1072" s="125"/>
      <c r="I1072" s="125"/>
      <c r="J1072" s="125"/>
      <c r="K1072" s="125"/>
      <c r="L1072" s="125"/>
      <c r="M1072" s="125"/>
      <c r="N1072" s="125"/>
      <c r="O1072" s="125"/>
      <c r="P1072" s="125"/>
      <c r="Q1072" s="125"/>
      <c r="R1072" s="125"/>
      <c r="S1072" s="125"/>
      <c r="T1072" s="125"/>
      <c r="U1072" s="125"/>
      <c r="V1072" s="125"/>
      <c r="W1072" s="125"/>
      <c r="X1072" s="125"/>
    </row>
    <row r="1073" spans="8:24" x14ac:dyDescent="0.2">
      <c r="H1073" s="125"/>
      <c r="I1073" s="125"/>
      <c r="J1073" s="125"/>
      <c r="K1073" s="125"/>
      <c r="L1073" s="125"/>
      <c r="M1073" s="125"/>
      <c r="N1073" s="125"/>
      <c r="O1073" s="125"/>
      <c r="P1073" s="125"/>
      <c r="Q1073" s="125"/>
      <c r="R1073" s="125"/>
      <c r="S1073" s="125"/>
      <c r="T1073" s="125"/>
      <c r="U1073" s="125"/>
      <c r="V1073" s="125"/>
      <c r="W1073" s="125"/>
      <c r="X1073" s="125"/>
    </row>
    <row r="1074" spans="8:24" x14ac:dyDescent="0.2">
      <c r="H1074" s="125"/>
      <c r="I1074" s="125"/>
      <c r="J1074" s="125"/>
      <c r="K1074" s="125"/>
      <c r="L1074" s="125"/>
      <c r="M1074" s="125"/>
      <c r="N1074" s="125"/>
      <c r="O1074" s="125"/>
      <c r="P1074" s="125"/>
      <c r="Q1074" s="125"/>
      <c r="R1074" s="125"/>
      <c r="S1074" s="125"/>
      <c r="T1074" s="125"/>
      <c r="U1074" s="125"/>
      <c r="V1074" s="125"/>
      <c r="W1074" s="125"/>
      <c r="X1074" s="125"/>
    </row>
    <row r="1075" spans="8:24" x14ac:dyDescent="0.2">
      <c r="H1075" s="125"/>
      <c r="I1075" s="125"/>
      <c r="J1075" s="125"/>
      <c r="K1075" s="125"/>
      <c r="L1075" s="125"/>
      <c r="M1075" s="125"/>
      <c r="N1075" s="125"/>
      <c r="O1075" s="125"/>
      <c r="P1075" s="125"/>
      <c r="Q1075" s="125"/>
      <c r="R1075" s="125"/>
      <c r="S1075" s="125"/>
      <c r="T1075" s="125"/>
      <c r="U1075" s="125"/>
      <c r="V1075" s="125"/>
      <c r="W1075" s="125"/>
      <c r="X1075" s="125"/>
    </row>
    <row r="1076" spans="8:24" x14ac:dyDescent="0.2">
      <c r="H1076" s="125"/>
      <c r="I1076" s="125"/>
      <c r="J1076" s="125"/>
      <c r="K1076" s="125"/>
      <c r="L1076" s="125"/>
      <c r="M1076" s="125"/>
      <c r="N1076" s="125"/>
      <c r="O1076" s="125"/>
      <c r="P1076" s="125"/>
      <c r="Q1076" s="125"/>
      <c r="R1076" s="125"/>
      <c r="S1076" s="125"/>
      <c r="T1076" s="125"/>
      <c r="U1076" s="125"/>
      <c r="V1076" s="125"/>
      <c r="W1076" s="125"/>
      <c r="X1076" s="125"/>
    </row>
    <row r="1077" spans="8:24" x14ac:dyDescent="0.2">
      <c r="H1077" s="125"/>
      <c r="I1077" s="125"/>
      <c r="J1077" s="125"/>
      <c r="K1077" s="125"/>
      <c r="L1077" s="125"/>
      <c r="M1077" s="125"/>
      <c r="N1077" s="125"/>
      <c r="O1077" s="125"/>
      <c r="P1077" s="125"/>
      <c r="Q1077" s="125"/>
      <c r="R1077" s="125"/>
      <c r="S1077" s="125"/>
      <c r="T1077" s="125"/>
      <c r="U1077" s="125"/>
      <c r="V1077" s="125"/>
      <c r="W1077" s="125"/>
      <c r="X1077" s="125"/>
    </row>
    <row r="1078" spans="8:24" x14ac:dyDescent="0.2">
      <c r="H1078" s="125"/>
      <c r="I1078" s="125"/>
      <c r="J1078" s="125"/>
      <c r="K1078" s="125"/>
      <c r="L1078" s="125"/>
      <c r="M1078" s="125"/>
      <c r="N1078" s="125"/>
      <c r="O1078" s="125"/>
      <c r="P1078" s="125"/>
      <c r="Q1078" s="125"/>
      <c r="R1078" s="125"/>
      <c r="S1078" s="125"/>
      <c r="T1078" s="125"/>
      <c r="U1078" s="125"/>
      <c r="V1078" s="125"/>
      <c r="W1078" s="125"/>
      <c r="X1078" s="125"/>
    </row>
    <row r="1079" spans="8:24" x14ac:dyDescent="0.2">
      <c r="H1079" s="125"/>
      <c r="I1079" s="125"/>
      <c r="J1079" s="125"/>
      <c r="K1079" s="125"/>
      <c r="L1079" s="125"/>
      <c r="M1079" s="125"/>
      <c r="N1079" s="125"/>
      <c r="O1079" s="125"/>
      <c r="P1079" s="125"/>
      <c r="Q1079" s="125"/>
      <c r="R1079" s="125"/>
      <c r="S1079" s="125"/>
      <c r="T1079" s="125"/>
      <c r="U1079" s="125"/>
      <c r="V1079" s="125"/>
      <c r="W1079" s="125"/>
      <c r="X1079" s="125"/>
    </row>
  </sheetData>
  <mergeCells count="32">
    <mergeCell ref="C7:D7"/>
    <mergeCell ref="CN13:CN14"/>
    <mergeCell ref="AT13:AW13"/>
    <mergeCell ref="C9:D9"/>
    <mergeCell ref="G13:X13"/>
    <mergeCell ref="C13:F13"/>
    <mergeCell ref="CH13:CM13"/>
    <mergeCell ref="O9:Y9"/>
    <mergeCell ref="Z13:AR13"/>
    <mergeCell ref="C12:F12"/>
    <mergeCell ref="G12:Y12"/>
    <mergeCell ref="AA12:AS12"/>
    <mergeCell ref="BP12:CG12"/>
    <mergeCell ref="CH12:CM12"/>
    <mergeCell ref="AT12:AW12"/>
    <mergeCell ref="AX12:BO12"/>
    <mergeCell ref="DF13:DI13"/>
    <mergeCell ref="DJ13:DJ14"/>
    <mergeCell ref="G7:H7"/>
    <mergeCell ref="CU13:CW13"/>
    <mergeCell ref="CX13:DA13"/>
    <mergeCell ref="DB13:DE13"/>
    <mergeCell ref="AX13:BO13"/>
    <mergeCell ref="CQ12:CS12"/>
    <mergeCell ref="CQ13:CQ14"/>
    <mergeCell ref="CR13:CR14"/>
    <mergeCell ref="CS13:CS14"/>
    <mergeCell ref="CO13:CO14"/>
    <mergeCell ref="CP13:CP14"/>
    <mergeCell ref="BP13:CG13"/>
    <mergeCell ref="CU12:CW12"/>
    <mergeCell ref="CX12:DI12"/>
  </mergeCells>
  <phoneticPr fontId="26" type="noConversion"/>
  <conditionalFormatting sqref="AX17:BO28 AZ16:BO16 AX32:BO1016">
    <cfRule type="cellIs" dxfId="43" priority="142" operator="equal">
      <formula>"Excluir Cotización"</formula>
    </cfRule>
    <cfRule type="cellIs" dxfId="42" priority="144" operator="equal">
      <formula>"Incluir Cotización"</formula>
    </cfRule>
  </conditionalFormatting>
  <conditionalFormatting sqref="CI17:CI28 CI32:CI1015">
    <cfRule type="cellIs" dxfId="41" priority="34" operator="equal">
      <formula>CN17</formula>
    </cfRule>
  </conditionalFormatting>
  <conditionalFormatting sqref="CJ17:CJ28 CJ32:CJ1015">
    <cfRule type="cellIs" dxfId="40" priority="33" operator="equal">
      <formula>CN17</formula>
    </cfRule>
  </conditionalFormatting>
  <conditionalFormatting sqref="CK17:CK28 CK32:CK1015">
    <cfRule type="cellIs" dxfId="39" priority="32" operator="equal">
      <formula>CN17</formula>
    </cfRule>
  </conditionalFormatting>
  <conditionalFormatting sqref="CL17:CL28 CL32:CL1016">
    <cfRule type="cellIs" dxfId="38" priority="31" operator="equal">
      <formula>CN17</formula>
    </cfRule>
  </conditionalFormatting>
  <conditionalFormatting sqref="CM17:CM28 CM32:CM1016">
    <cfRule type="cellIs" dxfId="37" priority="30" operator="equal">
      <formula>CN17</formula>
    </cfRule>
  </conditionalFormatting>
  <conditionalFormatting sqref="CI16">
    <cfRule type="cellIs" dxfId="36" priority="27" operator="equal">
      <formula>CN16</formula>
    </cfRule>
  </conditionalFormatting>
  <conditionalFormatting sqref="CJ16">
    <cfRule type="cellIs" dxfId="35" priority="26" operator="equal">
      <formula>CN16</formula>
    </cfRule>
  </conditionalFormatting>
  <conditionalFormatting sqref="CK16">
    <cfRule type="cellIs" dxfId="34" priority="25" operator="equal">
      <formula>CN16</formula>
    </cfRule>
  </conditionalFormatting>
  <conditionalFormatting sqref="CL16">
    <cfRule type="cellIs" dxfId="33" priority="24" operator="equal">
      <formula>CN16</formula>
    </cfRule>
  </conditionalFormatting>
  <conditionalFormatting sqref="CM16">
    <cfRule type="cellIs" dxfId="32" priority="23" operator="equal">
      <formula>CN16</formula>
    </cfRule>
  </conditionalFormatting>
  <conditionalFormatting sqref="AX16">
    <cfRule type="cellIs" dxfId="31" priority="21" operator="equal">
      <formula>"Excluir Cotización"</formula>
    </cfRule>
    <cfRule type="cellIs" dxfId="30" priority="22" operator="equal">
      <formula>"Incluir Cotización"</formula>
    </cfRule>
  </conditionalFormatting>
  <conditionalFormatting sqref="AY16">
    <cfRule type="cellIs" dxfId="29" priority="15" operator="equal">
      <formula>"Excluir Cotización"</formula>
    </cfRule>
    <cfRule type="cellIs" dxfId="28" priority="16" operator="equal">
      <formula>"Incluir Cotización"</formula>
    </cfRule>
  </conditionalFormatting>
  <conditionalFormatting sqref="AX29:BO31">
    <cfRule type="cellIs" dxfId="27" priority="13" operator="equal">
      <formula>"Excluir Cotización"</formula>
    </cfRule>
    <cfRule type="cellIs" dxfId="26" priority="14" operator="equal">
      <formula>"Incluir Cotización"</formula>
    </cfRule>
  </conditionalFormatting>
  <conditionalFormatting sqref="CI29:CI31">
    <cfRule type="cellIs" dxfId="25" priority="12" operator="equal">
      <formula>CN29</formula>
    </cfRule>
  </conditionalFormatting>
  <conditionalFormatting sqref="CJ29:CJ31">
    <cfRule type="cellIs" dxfId="24" priority="11" operator="equal">
      <formula>CN29</formula>
    </cfRule>
  </conditionalFormatting>
  <conditionalFormatting sqref="CK29:CK31">
    <cfRule type="cellIs" dxfId="23" priority="10" operator="equal">
      <formula>CN29</formula>
    </cfRule>
  </conditionalFormatting>
  <conditionalFormatting sqref="CL29:CL31">
    <cfRule type="cellIs" dxfId="22" priority="9" operator="equal">
      <formula>CN29</formula>
    </cfRule>
  </conditionalFormatting>
  <conditionalFormatting sqref="CM29:CM31">
    <cfRule type="cellIs" dxfId="21" priority="8" operator="equal">
      <formula>CN29</formula>
    </cfRule>
  </conditionalFormatting>
  <conditionalFormatting sqref="AX15:BO15">
    <cfRule type="cellIs" dxfId="20" priority="6" operator="equal">
      <formula>"Excluir Cotización"</formula>
    </cfRule>
    <cfRule type="cellIs" dxfId="19" priority="7" operator="equal">
      <formula>"Incluir Cotización"</formula>
    </cfRule>
  </conditionalFormatting>
  <conditionalFormatting sqref="CI15">
    <cfRule type="cellIs" dxfId="18" priority="5" operator="equal">
      <formula>CN15</formula>
    </cfRule>
  </conditionalFormatting>
  <conditionalFormatting sqref="CJ15">
    <cfRule type="cellIs" dxfId="17" priority="4" operator="equal">
      <formula>CN15</formula>
    </cfRule>
  </conditionalFormatting>
  <conditionalFormatting sqref="CK15">
    <cfRule type="cellIs" dxfId="16" priority="3" operator="equal">
      <formula>CN15</formula>
    </cfRule>
  </conditionalFormatting>
  <conditionalFormatting sqref="CL15">
    <cfRule type="cellIs" dxfId="15" priority="2" operator="equal">
      <formula>CN15</formula>
    </cfRule>
  </conditionalFormatting>
  <conditionalFormatting sqref="CM15">
    <cfRule type="cellIs" dxfId="14" priority="1" operator="equal">
      <formula>CN15</formula>
    </cfRule>
  </conditionalFormatting>
  <dataValidations count="1">
    <dataValidation type="list" allowBlank="1" showInputMessage="1" showErrorMessage="1" sqref="E7 I7 E9 Z15:Z1016" xr:uid="{00000000-0002-0000-0200-000000000000}">
      <formula1>DECISION</formula1>
    </dataValidation>
  </dataValidations>
  <hyperlinks>
    <hyperlink ref="D4" location="'Tabla de Contenido'!A1" display="Tabla de Contenido" xr:uid="{438399D7-62EA-4800-A2DB-9C9EC4321654}"/>
  </hyperlinks>
  <printOptions horizontalCentered="1"/>
  <pageMargins left="0" right="0" top="0" bottom="0" header="0" footer="0"/>
  <pageSetup scale="55" fitToWidth="0" orientation="portrait" r:id="rId1"/>
  <headerFooter scaleWithDoc="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C1:R1015"/>
  <sheetViews>
    <sheetView showGridLines="0" zoomScaleNormal="100" workbookViewId="0">
      <pane xSplit="3" ySplit="14" topLeftCell="D15" activePane="bottomRight" state="frozen"/>
      <selection pane="topRight" activeCell="C1" sqref="C1"/>
      <selection pane="bottomLeft" activeCell="A14" sqref="A14"/>
      <selection pane="bottomRight" activeCell="G15" sqref="G15"/>
    </sheetView>
  </sheetViews>
  <sheetFormatPr baseColWidth="10" defaultColWidth="0" defaultRowHeight="12.75" x14ac:dyDescent="0.2"/>
  <cols>
    <col min="1" max="1" width="0" style="37" hidden="1" customWidth="1"/>
    <col min="2" max="3" width="11.42578125" style="37"/>
    <col min="4" max="4" width="19.5703125" style="37" customWidth="1"/>
    <col min="5" max="5" width="17.28515625" style="37" customWidth="1"/>
    <col min="6" max="6" width="11.42578125" style="37"/>
    <col min="7" max="7" width="16.85546875" style="37" customWidth="1"/>
    <col min="8" max="8" width="15.28515625" style="56" customWidth="1"/>
    <col min="9" max="9" width="13.7109375" style="37" customWidth="1"/>
    <col min="10" max="11" width="14.140625" style="37" customWidth="1"/>
    <col min="12" max="13" width="15" style="37" customWidth="1"/>
    <col min="14" max="14" width="22.140625" style="37" customWidth="1"/>
    <col min="15" max="15" width="18.140625" style="37" bestFit="1" customWidth="1"/>
    <col min="16" max="16" width="11.42578125" style="37" customWidth="1"/>
    <col min="17" max="18" width="11.42578125" style="37" hidden="1" customWidth="1"/>
    <col min="19" max="19" width="0" style="37" hidden="1" customWidth="1"/>
    <col min="20" max="16384" width="0" style="37" hidden="1"/>
  </cols>
  <sheetData>
    <row r="1" spans="3:16" x14ac:dyDescent="0.2">
      <c r="H1" s="37"/>
    </row>
    <row r="2" spans="3:16" x14ac:dyDescent="0.2">
      <c r="H2" s="37"/>
    </row>
    <row r="3" spans="3:16" x14ac:dyDescent="0.2">
      <c r="H3" s="37"/>
    </row>
    <row r="4" spans="3:16" x14ac:dyDescent="0.2">
      <c r="H4" s="37"/>
    </row>
    <row r="5" spans="3:16" x14ac:dyDescent="0.2">
      <c r="H5" s="37"/>
    </row>
    <row r="6" spans="3:16" ht="16.5" x14ac:dyDescent="0.2">
      <c r="C6" s="359"/>
      <c r="D6" s="360"/>
      <c r="H6" s="37"/>
    </row>
    <row r="7" spans="3:16" x14ac:dyDescent="0.2">
      <c r="C7" s="243" t="s">
        <v>222</v>
      </c>
      <c r="H7" s="37"/>
    </row>
    <row r="8" spans="3:16" ht="15" customHeight="1" x14ac:dyDescent="0.2">
      <c r="H8" s="37"/>
    </row>
    <row r="9" spans="3:16" ht="23.25" customHeight="1" x14ac:dyDescent="0.2">
      <c r="C9" s="364" t="s">
        <v>49</v>
      </c>
      <c r="D9" s="364"/>
      <c r="E9" s="364"/>
      <c r="F9" s="364"/>
      <c r="G9" s="364"/>
      <c r="H9" s="364"/>
      <c r="I9" s="364"/>
      <c r="J9" s="364"/>
      <c r="K9" s="364"/>
      <c r="L9" s="364"/>
      <c r="M9" s="364"/>
      <c r="N9" s="364"/>
    </row>
    <row r="10" spans="3:16" x14ac:dyDescent="0.2">
      <c r="H10" s="37"/>
    </row>
    <row r="11" spans="3:16" x14ac:dyDescent="0.2">
      <c r="H11" s="37"/>
    </row>
    <row r="12" spans="3:16" ht="27.75" customHeight="1" x14ac:dyDescent="0.2">
      <c r="C12" s="351" t="s">
        <v>109</v>
      </c>
      <c r="D12" s="351"/>
      <c r="E12" s="351"/>
      <c r="F12" s="351"/>
      <c r="G12" s="351"/>
      <c r="H12" s="361" t="s">
        <v>90</v>
      </c>
      <c r="I12" s="362"/>
      <c r="J12" s="362"/>
      <c r="K12" s="362"/>
      <c r="L12" s="362"/>
      <c r="M12" s="362"/>
      <c r="N12" s="363"/>
    </row>
    <row r="13" spans="3:16" ht="15.75" customHeight="1" x14ac:dyDescent="0.2">
      <c r="C13" s="348" t="s">
        <v>27</v>
      </c>
      <c r="D13" s="349"/>
      <c r="E13" s="349"/>
      <c r="F13" s="349"/>
      <c r="G13" s="350"/>
      <c r="H13" s="348" t="s">
        <v>48</v>
      </c>
      <c r="I13" s="349"/>
      <c r="J13" s="349"/>
      <c r="K13" s="349"/>
      <c r="L13" s="349"/>
      <c r="M13" s="349"/>
      <c r="N13" s="350"/>
    </row>
    <row r="14" spans="3:16" ht="31.5" x14ac:dyDescent="0.2">
      <c r="C14" s="23" t="s">
        <v>9</v>
      </c>
      <c r="D14" s="23" t="s">
        <v>0</v>
      </c>
      <c r="E14" s="4" t="s">
        <v>10</v>
      </c>
      <c r="F14" s="4" t="s">
        <v>3</v>
      </c>
      <c r="G14" s="4" t="s">
        <v>110</v>
      </c>
      <c r="H14" s="4" t="s">
        <v>25</v>
      </c>
      <c r="I14" s="4" t="s">
        <v>111</v>
      </c>
      <c r="J14" s="4" t="s">
        <v>26</v>
      </c>
      <c r="K14" s="4" t="s">
        <v>112</v>
      </c>
      <c r="L14" s="4" t="s">
        <v>113</v>
      </c>
      <c r="M14" s="4" t="s">
        <v>44</v>
      </c>
      <c r="N14" s="4" t="s">
        <v>39</v>
      </c>
    </row>
    <row r="15" spans="3:16" ht="229.5" x14ac:dyDescent="0.2">
      <c r="C15" s="14">
        <v>1</v>
      </c>
      <c r="D15" s="309" t="s">
        <v>251</v>
      </c>
      <c r="E15" s="76">
        <v>1</v>
      </c>
      <c r="F15" s="76">
        <v>1</v>
      </c>
      <c r="G15" s="310">
        <v>661390100</v>
      </c>
      <c r="H15" s="78">
        <v>43709</v>
      </c>
      <c r="I15" s="57">
        <f>IFERROR(IF(M15="ICCP- ICOCIV",VLOOKUP(H15,'INDICES-ICOCIV'!$A$1:$B$316,2,0),IF(M15="IPC",VLOOKUP(H15,'INDICES IPC'!$A$7:$E$1008,2,0),0)),"")</f>
        <v>103.26520669672892</v>
      </c>
      <c r="J15" s="78">
        <v>46113</v>
      </c>
      <c r="K15" s="57">
        <f>IFERROR(IF(M15="ICCP- ICOCIV",VLOOKUP(J15,'INDICES-ICOCIV'!$A$1:$B$316,2,0),IF(M15="IPC",VLOOKUP(J15,'INDICES IPC'!$A$7:$E$1008,2,0),0)),"")</f>
        <v>158.16638568386117</v>
      </c>
      <c r="L15" s="238">
        <f>+IFERROR((K15/I15),"")</f>
        <v>1.5316522451590786</v>
      </c>
      <c r="M15" s="82" t="s">
        <v>23</v>
      </c>
      <c r="N15" s="231">
        <f>IFERROR(G15*L15,0)</f>
        <v>1013019631.5909876</v>
      </c>
      <c r="P15" s="36"/>
    </row>
    <row r="16" spans="3:16" ht="127.5" x14ac:dyDescent="0.2">
      <c r="C16" s="14">
        <f>+C15+1</f>
        <v>2</v>
      </c>
      <c r="D16" s="309" t="s">
        <v>252</v>
      </c>
      <c r="E16" s="76">
        <v>11</v>
      </c>
      <c r="F16" s="76">
        <v>1</v>
      </c>
      <c r="G16" s="79">
        <v>944454035</v>
      </c>
      <c r="H16" s="78">
        <v>44075</v>
      </c>
      <c r="I16" s="57">
        <f>IFERROR(IF(M16="ICCP- ICOCIV",VLOOKUP(H16,'INDICES-ICOCIV'!$A$1:$B$316,2,0),IF(M16="IPC",VLOOKUP(H16,'INDICES IPC'!$A$7:$E$1008,2,0),0)),"")</f>
        <v>105.29113870019232</v>
      </c>
      <c r="J16" s="314">
        <v>46113</v>
      </c>
      <c r="K16" s="57">
        <f>IFERROR(IF(M16="ICCP- ICOCIV",VLOOKUP(J16,'INDICES-ICOCIV'!$A$1:$B$316,2,0),IF(M16="IPC",VLOOKUP(J16,'INDICES IPC'!$A$7:$E$1008,2,0),0)),"")</f>
        <v>158.16638568386117</v>
      </c>
      <c r="L16" s="58">
        <f t="shared" ref="L16:L79" si="0">+IFERROR((K16/I16),"")</f>
        <v>1.5021813576755654</v>
      </c>
      <c r="M16" s="82" t="s">
        <v>23</v>
      </c>
      <c r="N16" s="231">
        <f t="shared" ref="N16:N79" si="1">IFERROR(G16*L16,0)</f>
        <v>1418741244.558466</v>
      </c>
      <c r="P16" s="36"/>
    </row>
    <row r="17" spans="3:16" ht="178.5" x14ac:dyDescent="0.2">
      <c r="C17" s="14">
        <f t="shared" ref="C17:C80" si="2">+C16+1</f>
        <v>3</v>
      </c>
      <c r="D17" s="309" t="s">
        <v>253</v>
      </c>
      <c r="E17" s="76">
        <v>9</v>
      </c>
      <c r="F17" s="76">
        <v>1</v>
      </c>
      <c r="G17" s="77">
        <v>1588670436</v>
      </c>
      <c r="H17" s="78">
        <v>44470</v>
      </c>
      <c r="I17" s="57">
        <f>IFERROR(IF(M17="ICCP- ICOCIV",VLOOKUP(H17,'INDICES-ICOCIV'!$A$1:$B$316,2,0),IF(M17="IPC",VLOOKUP(H17,'INDICES IPC'!$A$7:$E$1008,2,0),0)),"")</f>
        <v>110.0450114437859</v>
      </c>
      <c r="J17" s="314">
        <v>46113</v>
      </c>
      <c r="K17" s="57">
        <f>IFERROR(IF(M17="ICCP- ICOCIV",VLOOKUP(J17,'INDICES-ICOCIV'!$A$1:$B$316,2,0),IF(M17="IPC",VLOOKUP(J17,'INDICES IPC'!$A$7:$E$1008,2,0),0)),"")</f>
        <v>158.16638568386117</v>
      </c>
      <c r="L17" s="58">
        <f t="shared" si="0"/>
        <v>1.4372881024657536</v>
      </c>
      <c r="M17" s="82" t="s">
        <v>23</v>
      </c>
      <c r="N17" s="231">
        <f t="shared" si="1"/>
        <v>2283377116.4018812</v>
      </c>
      <c r="P17" s="36"/>
    </row>
    <row r="18" spans="3:16" ht="178.5" x14ac:dyDescent="0.2">
      <c r="C18" s="14">
        <f t="shared" si="2"/>
        <v>4</v>
      </c>
      <c r="D18" s="309" t="s">
        <v>254</v>
      </c>
      <c r="E18" s="76">
        <v>4</v>
      </c>
      <c r="F18" s="76">
        <v>1</v>
      </c>
      <c r="G18" s="77">
        <v>771715000</v>
      </c>
      <c r="H18" s="78">
        <v>44743</v>
      </c>
      <c r="I18" s="57">
        <f>IFERROR(IF(M18="ICCP- ICOCIV",VLOOKUP(H18,'INDICES-ICOCIV'!$A$1:$B$316,2,0),IF(M18="IPC",VLOOKUP(H18,'INDICES IPC'!$A$7:$E$1008,2,0),0)),"")</f>
        <v>120.27410536188573</v>
      </c>
      <c r="J18" s="314">
        <v>46113</v>
      </c>
      <c r="K18" s="57">
        <f>IFERROR(IF(M18="ICCP- ICOCIV",VLOOKUP(J18,'INDICES-ICOCIV'!$A$1:$B$316,2,0),IF(M18="IPC",VLOOKUP(J18,'INDICES IPC'!$A$7:$E$1008,2,0),0)),"")</f>
        <v>158.16638568386117</v>
      </c>
      <c r="L18" s="58">
        <f t="shared" si="0"/>
        <v>1.3150493633518501</v>
      </c>
      <c r="M18" s="82" t="s">
        <v>23</v>
      </c>
      <c r="N18" s="231">
        <f t="shared" si="1"/>
        <v>1014843319.439073</v>
      </c>
      <c r="P18" s="36"/>
    </row>
    <row r="19" spans="3:16" ht="178.5" x14ac:dyDescent="0.2">
      <c r="C19" s="14">
        <f t="shared" si="2"/>
        <v>5</v>
      </c>
      <c r="D19" s="309" t="s">
        <v>255</v>
      </c>
      <c r="E19" s="76">
        <v>7</v>
      </c>
      <c r="F19" s="76">
        <v>1</v>
      </c>
      <c r="G19" s="77">
        <v>1700963785</v>
      </c>
      <c r="H19" s="78">
        <v>45139</v>
      </c>
      <c r="I19" s="57">
        <f>IFERROR(IF(M19="ICCP- ICOCIV",VLOOKUP(H19,'INDICES-ICOCIV'!$A$1:$B$316,2,0),IF(M19="IPC",VLOOKUP(H19,'INDICES IPC'!$A$7:$E$1008,2,0),0)),"")</f>
        <v>135.38415015101876</v>
      </c>
      <c r="J19" s="314">
        <v>46113</v>
      </c>
      <c r="K19" s="57">
        <f>IFERROR(IF(M19="ICCP- ICOCIV",VLOOKUP(J19,'INDICES-ICOCIV'!$A$1:$B$316,2,0),IF(M19="IPC",VLOOKUP(J19,'INDICES IPC'!$A$7:$E$1008,2,0),0)),"")</f>
        <v>158.16638568386117</v>
      </c>
      <c r="L19" s="58">
        <f t="shared" si="0"/>
        <v>1.1682784543643343</v>
      </c>
      <c r="M19" s="82" t="s">
        <v>23</v>
      </c>
      <c r="N19" s="231">
        <f t="shared" si="1"/>
        <v>1987199341.6695077</v>
      </c>
      <c r="P19" s="36"/>
    </row>
    <row r="20" spans="3:16" ht="178.5" x14ac:dyDescent="0.2">
      <c r="C20" s="14">
        <f t="shared" si="2"/>
        <v>6</v>
      </c>
      <c r="D20" s="309" t="s">
        <v>256</v>
      </c>
      <c r="E20" s="76">
        <v>9</v>
      </c>
      <c r="F20" s="76">
        <v>1</v>
      </c>
      <c r="G20" s="77">
        <v>2342064422</v>
      </c>
      <c r="H20" s="78">
        <v>45536</v>
      </c>
      <c r="I20" s="57">
        <f>IFERROR(IF(M20="ICCP- ICOCIV",VLOOKUP(H20,'INDICES-ICOCIV'!$A$1:$B$316,2,0),IF(M20="IPC",VLOOKUP(H20,'INDICES IPC'!$A$7:$E$1008,2,0),0)),"")</f>
        <v>144.01472896830788</v>
      </c>
      <c r="J20" s="314">
        <v>46113</v>
      </c>
      <c r="K20" s="57">
        <f>IFERROR(IF(M20="ICCP- ICOCIV",VLOOKUP(J20,'INDICES-ICOCIV'!$A$1:$B$316,2,0),IF(M20="IPC",VLOOKUP(J20,'INDICES IPC'!$A$7:$E$1008,2,0),0)),"")</f>
        <v>158.16638568386117</v>
      </c>
      <c r="L20" s="58">
        <f t="shared" si="0"/>
        <v>1.0982653428363396</v>
      </c>
      <c r="M20" s="82" t="s">
        <v>23</v>
      </c>
      <c r="N20" s="231">
        <f t="shared" si="1"/>
        <v>2572208185.3726234</v>
      </c>
      <c r="P20" s="36"/>
    </row>
    <row r="21" spans="3:16" ht="178.5" x14ac:dyDescent="0.2">
      <c r="C21" s="14">
        <f t="shared" si="2"/>
        <v>7</v>
      </c>
      <c r="D21" s="309" t="s">
        <v>257</v>
      </c>
      <c r="E21" s="76">
        <v>8</v>
      </c>
      <c r="F21" s="76">
        <v>1</v>
      </c>
      <c r="G21" s="77">
        <v>2103935677</v>
      </c>
      <c r="H21" s="78">
        <v>45839</v>
      </c>
      <c r="I21" s="57">
        <f>IFERROR(IF(M21="ICCP- ICOCIV",VLOOKUP(H21,'INDICES-ICOCIV'!$A$1:$B$316,2,0),IF(M21="IPC",VLOOKUP(H21,'INDICES IPC'!$A$7:$E$1008,2,0),0)),"")</f>
        <v>150.70849467551938</v>
      </c>
      <c r="J21" s="314">
        <v>46113</v>
      </c>
      <c r="K21" s="57">
        <f>IFERROR(IF(M21="ICCP- ICOCIV",VLOOKUP(J21,'INDICES-ICOCIV'!$A$1:$B$316,2,0),IF(M21="IPC",VLOOKUP(J21,'INDICES IPC'!$A$7:$E$1008,2,0),0)),"")</f>
        <v>158.16638568386117</v>
      </c>
      <c r="L21" s="58">
        <f t="shared" si="0"/>
        <v>1.0494855384522213</v>
      </c>
      <c r="M21" s="82" t="s">
        <v>23</v>
      </c>
      <c r="N21" s="231">
        <f t="shared" si="1"/>
        <v>2208050066.8451838</v>
      </c>
      <c r="P21" s="36"/>
    </row>
    <row r="22" spans="3:16" ht="16.5" x14ac:dyDescent="0.2">
      <c r="C22" s="14">
        <f t="shared" si="2"/>
        <v>8</v>
      </c>
      <c r="D22" s="76"/>
      <c r="E22" s="76"/>
      <c r="F22" s="76"/>
      <c r="G22" s="77"/>
      <c r="H22" s="78"/>
      <c r="I22" s="57">
        <f>IFERROR(IF(M22="ICCP- ICOCIV",VLOOKUP(H22,'INDICES-ICOCIV'!$A$1:$B$316,2,0),IF(M22="IPC",VLOOKUP(H22,'INDICES IPC'!$A$7:$E$1008,2,0),0)),"")</f>
        <v>0</v>
      </c>
      <c r="J22" s="78"/>
      <c r="K22" s="57">
        <f>IFERROR(IF(M22="ICCP- ICOCIV",VLOOKUP(J22,'INDICES-ICOCIV'!$A$1:$B$316,2,0),IF(M22="IPC",VLOOKUP(J22,'INDICES IPC'!$A$7:$E$1008,2,0),0)),"")</f>
        <v>0</v>
      </c>
      <c r="L22" s="58" t="str">
        <f t="shared" si="0"/>
        <v/>
      </c>
      <c r="M22" s="82"/>
      <c r="N22" s="231">
        <f t="shared" si="1"/>
        <v>0</v>
      </c>
      <c r="P22" s="36"/>
    </row>
    <row r="23" spans="3:16" ht="16.5" x14ac:dyDescent="0.2">
      <c r="C23" s="14">
        <f t="shared" si="2"/>
        <v>9</v>
      </c>
      <c r="D23" s="76"/>
      <c r="E23" s="76"/>
      <c r="F23" s="76"/>
      <c r="G23" s="77"/>
      <c r="H23" s="78"/>
      <c r="I23" s="57">
        <f>IFERROR(IF(M23="ICCP- ICOCIV",VLOOKUP(H23,'INDICES-ICOCIV'!$A$1:$B$316,2,0),IF(M23="IPC",VLOOKUP(H23,'INDICES IPC'!$A$7:$E$1008,2,0),0)),"")</f>
        <v>0</v>
      </c>
      <c r="J23" s="78"/>
      <c r="K23" s="57">
        <f>IFERROR(IF(M23="ICCP- ICOCIV",VLOOKUP(J23,'INDICES-ICOCIV'!$A$1:$B$316,2,0),IF(M23="IPC",VLOOKUP(J23,'INDICES IPC'!$A$7:$E$1008,2,0),0)),"")</f>
        <v>0</v>
      </c>
      <c r="L23" s="58" t="str">
        <f t="shared" si="0"/>
        <v/>
      </c>
      <c r="M23" s="82"/>
      <c r="N23" s="231">
        <f t="shared" si="1"/>
        <v>0</v>
      </c>
      <c r="P23" s="36"/>
    </row>
    <row r="24" spans="3:16" ht="16.5" x14ac:dyDescent="0.2">
      <c r="C24" s="14">
        <f t="shared" si="2"/>
        <v>10</v>
      </c>
      <c r="D24" s="76"/>
      <c r="E24" s="76"/>
      <c r="F24" s="76"/>
      <c r="G24" s="77"/>
      <c r="H24" s="78"/>
      <c r="I24" s="57">
        <f>IFERROR(IF(M24="ICCP- ICOCIV",VLOOKUP(H24,'INDICES-ICOCIV'!$A$1:$B$316,2,0),IF(M24="IPC",VLOOKUP(H24,'INDICES IPC'!$A$7:$E$1008,2,0),0)),"")</f>
        <v>0</v>
      </c>
      <c r="J24" s="78"/>
      <c r="K24" s="57">
        <f>IFERROR(IF(M24="ICCP- ICOCIV",VLOOKUP(J24,'INDICES-ICOCIV'!$A$1:$B$316,2,0),IF(M24="IPC",VLOOKUP(J24,'INDICES IPC'!$A$7:$E$1008,2,0),0)),"")</f>
        <v>0</v>
      </c>
      <c r="L24" s="58" t="str">
        <f t="shared" si="0"/>
        <v/>
      </c>
      <c r="M24" s="82"/>
      <c r="N24" s="231">
        <f t="shared" si="1"/>
        <v>0</v>
      </c>
      <c r="P24" s="36"/>
    </row>
    <row r="25" spans="3:16" ht="16.5" x14ac:dyDescent="0.2">
      <c r="C25" s="14">
        <f t="shared" si="2"/>
        <v>11</v>
      </c>
      <c r="D25" s="76"/>
      <c r="E25" s="76"/>
      <c r="F25" s="76"/>
      <c r="G25" s="77"/>
      <c r="H25" s="78"/>
      <c r="I25" s="57">
        <f>IFERROR(IF(M25="ICCP- ICOCIV",VLOOKUP(H25,'INDICES-ICOCIV'!$A$1:$B$316,2,0),IF(M25="IPC",VLOOKUP(H25,'INDICES IPC'!$A$7:$E$1008,2,0),0)),"")</f>
        <v>0</v>
      </c>
      <c r="J25" s="78"/>
      <c r="K25" s="57">
        <f>IFERROR(IF(M25="ICCP- ICOCIV",VLOOKUP(J25,'INDICES-ICOCIV'!$A$1:$B$316,2,0),IF(M25="IPC",VLOOKUP(J25,'INDICES IPC'!$A$7:$E$1008,2,0),0)),"")</f>
        <v>0</v>
      </c>
      <c r="L25" s="58" t="str">
        <f t="shared" si="0"/>
        <v/>
      </c>
      <c r="M25" s="82"/>
      <c r="N25" s="231">
        <f t="shared" si="1"/>
        <v>0</v>
      </c>
      <c r="P25" s="36"/>
    </row>
    <row r="26" spans="3:16" ht="16.5" x14ac:dyDescent="0.2">
      <c r="C26" s="14">
        <f t="shared" si="2"/>
        <v>12</v>
      </c>
      <c r="D26" s="76"/>
      <c r="E26" s="76"/>
      <c r="F26" s="76"/>
      <c r="G26" s="77"/>
      <c r="H26" s="78"/>
      <c r="I26" s="57">
        <f>IFERROR(IF(M26="ICCP- ICOCIV",VLOOKUP(H26,'INDICES-ICOCIV'!$A$1:$B$316,2,0),IF(M26="IPC",VLOOKUP(H26,'INDICES IPC'!$A$7:$E$1008,2,0),0)),"")</f>
        <v>0</v>
      </c>
      <c r="J26" s="78"/>
      <c r="K26" s="57">
        <f>IFERROR(IF(M26="ICCP- ICOCIV",VLOOKUP(J26,'INDICES-ICOCIV'!$A$1:$B$316,2,0),IF(M26="IPC",VLOOKUP(J26,'INDICES IPC'!$A$7:$E$1008,2,0),0)),"")</f>
        <v>0</v>
      </c>
      <c r="L26" s="58" t="str">
        <f t="shared" si="0"/>
        <v/>
      </c>
      <c r="M26" s="82"/>
      <c r="N26" s="231">
        <f t="shared" si="1"/>
        <v>0</v>
      </c>
      <c r="P26" s="36"/>
    </row>
    <row r="27" spans="3:16" ht="16.5" x14ac:dyDescent="0.2">
      <c r="C27" s="14">
        <f t="shared" si="2"/>
        <v>13</v>
      </c>
      <c r="D27" s="76"/>
      <c r="E27" s="76"/>
      <c r="F27" s="76"/>
      <c r="G27" s="77"/>
      <c r="H27" s="78"/>
      <c r="I27" s="57">
        <f>IFERROR(IF(M27="ICCP- ICOCIV",VLOOKUP(H27,'INDICES-ICOCIV'!$A$1:$B$316,2,0),IF(M27="IPC",VLOOKUP(H27,'INDICES IPC'!$A$7:$E$1008,2,0),0)),"")</f>
        <v>0</v>
      </c>
      <c r="J27" s="78"/>
      <c r="K27" s="57">
        <f>IFERROR(IF(M27="ICCP- ICOCIV",VLOOKUP(J27,'INDICES-ICOCIV'!$A$1:$B$316,2,0),IF(M27="IPC",VLOOKUP(J27,'INDICES IPC'!$A$7:$E$1008,2,0),0)),"")</f>
        <v>0</v>
      </c>
      <c r="L27" s="58" t="str">
        <f t="shared" si="0"/>
        <v/>
      </c>
      <c r="M27" s="82"/>
      <c r="N27" s="231">
        <f t="shared" si="1"/>
        <v>0</v>
      </c>
      <c r="P27" s="36"/>
    </row>
    <row r="28" spans="3:16" ht="16.5" x14ac:dyDescent="0.2">
      <c r="C28" s="14">
        <f t="shared" si="2"/>
        <v>14</v>
      </c>
      <c r="D28" s="76"/>
      <c r="E28" s="76"/>
      <c r="F28" s="76"/>
      <c r="G28" s="77"/>
      <c r="H28" s="78"/>
      <c r="I28" s="57">
        <f>IFERROR(IF(M28="ICCP- ICOCIV",VLOOKUP(H28,'INDICES-ICOCIV'!$A$1:$B$316,2,0),IF(M28="IPC",VLOOKUP(H28,'INDICES IPC'!$A$7:$E$1008,2,0),0)),"")</f>
        <v>0</v>
      </c>
      <c r="J28" s="78"/>
      <c r="K28" s="57">
        <f>IFERROR(IF(M28="ICCP- ICOCIV",VLOOKUP(J28,'INDICES-ICOCIV'!$A$1:$B$316,2,0),IF(M28="IPC",VLOOKUP(J28,'INDICES IPC'!$A$7:$E$1008,2,0),0)),"")</f>
        <v>0</v>
      </c>
      <c r="L28" s="58" t="str">
        <f t="shared" si="0"/>
        <v/>
      </c>
      <c r="M28" s="82"/>
      <c r="N28" s="231">
        <f t="shared" si="1"/>
        <v>0</v>
      </c>
      <c r="P28" s="36"/>
    </row>
    <row r="29" spans="3:16" ht="16.5" x14ac:dyDescent="0.2">
      <c r="C29" s="14">
        <f t="shared" si="2"/>
        <v>15</v>
      </c>
      <c r="D29" s="76"/>
      <c r="E29" s="76"/>
      <c r="F29" s="76"/>
      <c r="G29" s="77"/>
      <c r="H29" s="78"/>
      <c r="I29" s="57">
        <f>IFERROR(IF(M29="ICCP- ICOCIV",VLOOKUP(H29,'INDICES-ICOCIV'!$A$1:$B$316,2,0),IF(M29="IPC",VLOOKUP(H29,'INDICES IPC'!$A$7:$E$1008,2,0),0)),"")</f>
        <v>0</v>
      </c>
      <c r="J29" s="78"/>
      <c r="K29" s="57">
        <f>IFERROR(IF(M29="ICCP- ICOCIV",VLOOKUP(J29,'INDICES-ICOCIV'!$A$1:$B$316,2,0),IF(M29="IPC",VLOOKUP(J29,'INDICES IPC'!$A$7:$E$1008,2,0),0)),"")</f>
        <v>0</v>
      </c>
      <c r="L29" s="58" t="str">
        <f t="shared" si="0"/>
        <v/>
      </c>
      <c r="M29" s="82"/>
      <c r="N29" s="231">
        <f t="shared" si="1"/>
        <v>0</v>
      </c>
      <c r="P29" s="36"/>
    </row>
    <row r="30" spans="3:16" ht="16.5" x14ac:dyDescent="0.2">
      <c r="C30" s="14">
        <f t="shared" si="2"/>
        <v>16</v>
      </c>
      <c r="D30" s="76"/>
      <c r="E30" s="76"/>
      <c r="F30" s="76"/>
      <c r="G30" s="77"/>
      <c r="H30" s="78"/>
      <c r="I30" s="57">
        <f>IFERROR(IF(M30="ICCP- ICOCIV",VLOOKUP(H30,'INDICES-ICOCIV'!$A$1:$B$316,2,0),IF(M30="IPC",VLOOKUP(H30,'INDICES IPC'!$A$7:$E$1008,2,0),0)),"")</f>
        <v>0</v>
      </c>
      <c r="J30" s="78"/>
      <c r="K30" s="57">
        <f>IFERROR(IF(M30="ICCP- ICOCIV",VLOOKUP(J30,'INDICES-ICOCIV'!$A$1:$B$316,2,0),IF(M30="IPC",VLOOKUP(J30,'INDICES IPC'!$A$7:$E$1008,2,0),0)),"")</f>
        <v>0</v>
      </c>
      <c r="L30" s="58" t="str">
        <f t="shared" si="0"/>
        <v/>
      </c>
      <c r="M30" s="82"/>
      <c r="N30" s="231">
        <f t="shared" si="1"/>
        <v>0</v>
      </c>
      <c r="P30" s="36"/>
    </row>
    <row r="31" spans="3:16" ht="16.5" x14ac:dyDescent="0.2">
      <c r="C31" s="14">
        <f t="shared" si="2"/>
        <v>17</v>
      </c>
      <c r="D31" s="76"/>
      <c r="E31" s="76"/>
      <c r="F31" s="76"/>
      <c r="G31" s="77"/>
      <c r="H31" s="78"/>
      <c r="I31" s="57">
        <f>IFERROR(IF(M31="ICCP- ICOCIV",VLOOKUP(H31,'INDICES-ICOCIV'!$A$1:$B$316,2,0),IF(M31="IPC",VLOOKUP(H31,'INDICES IPC'!$A$7:$E$1008,2,0),0)),"")</f>
        <v>0</v>
      </c>
      <c r="J31" s="78"/>
      <c r="K31" s="57">
        <f>IFERROR(IF(M31="ICCP- ICOCIV",VLOOKUP(J31,'INDICES-ICOCIV'!$A$1:$B$316,2,0),IF(M31="IPC",VLOOKUP(J31,'INDICES IPC'!$A$7:$E$1008,2,0),0)),"")</f>
        <v>0</v>
      </c>
      <c r="L31" s="58" t="str">
        <f t="shared" si="0"/>
        <v/>
      </c>
      <c r="M31" s="82"/>
      <c r="N31" s="231">
        <f t="shared" si="1"/>
        <v>0</v>
      </c>
      <c r="P31" s="36"/>
    </row>
    <row r="32" spans="3:16" ht="16.5" x14ac:dyDescent="0.2">
      <c r="C32" s="14">
        <f t="shared" si="2"/>
        <v>18</v>
      </c>
      <c r="D32" s="76"/>
      <c r="E32" s="76"/>
      <c r="F32" s="76"/>
      <c r="G32" s="77"/>
      <c r="H32" s="78"/>
      <c r="I32" s="57">
        <f>IFERROR(IF(M32="ICCP- ICOCIV",VLOOKUP(H32,'INDICES-ICOCIV'!$A$1:$B$316,2,0),IF(M32="IPC",VLOOKUP(H32,'INDICES IPC'!$A$7:$E$1008,2,0),0)),"")</f>
        <v>0</v>
      </c>
      <c r="J32" s="78"/>
      <c r="K32" s="57">
        <f>IFERROR(IF(M32="ICCP- ICOCIV",VLOOKUP(J32,'INDICES-ICOCIV'!$A$1:$B$316,2,0),IF(M32="IPC",VLOOKUP(J32,'INDICES IPC'!$A$7:$E$1008,2,0),0)),"")</f>
        <v>0</v>
      </c>
      <c r="L32" s="58" t="str">
        <f t="shared" si="0"/>
        <v/>
      </c>
      <c r="M32" s="82"/>
      <c r="N32" s="231">
        <f t="shared" si="1"/>
        <v>0</v>
      </c>
      <c r="P32" s="36"/>
    </row>
    <row r="33" spans="3:16" ht="16.5" x14ac:dyDescent="0.2">
      <c r="C33" s="14">
        <f t="shared" si="2"/>
        <v>19</v>
      </c>
      <c r="D33" s="76"/>
      <c r="E33" s="76"/>
      <c r="F33" s="76"/>
      <c r="G33" s="77"/>
      <c r="H33" s="78"/>
      <c r="I33" s="57">
        <f>IFERROR(IF(M33="ICCP- ICOCIV",VLOOKUP(H33,'INDICES-ICOCIV'!$A$1:$B$316,2,0),IF(M33="IPC",VLOOKUP(H33,'INDICES IPC'!$A$7:$E$1008,2,0),0)),"")</f>
        <v>0</v>
      </c>
      <c r="J33" s="78"/>
      <c r="K33" s="57">
        <f>IFERROR(IF(M33="ICCP- ICOCIV",VLOOKUP(J33,'INDICES-ICOCIV'!$A$1:$B$316,2,0),IF(M33="IPC",VLOOKUP(J33,'INDICES IPC'!$A$7:$E$1008,2,0),0)),"")</f>
        <v>0</v>
      </c>
      <c r="L33" s="58" t="str">
        <f t="shared" si="0"/>
        <v/>
      </c>
      <c r="M33" s="82"/>
      <c r="N33" s="231">
        <f t="shared" si="1"/>
        <v>0</v>
      </c>
      <c r="P33" s="36"/>
    </row>
    <row r="34" spans="3:16" ht="16.5" x14ac:dyDescent="0.2">
      <c r="C34" s="14">
        <f t="shared" si="2"/>
        <v>20</v>
      </c>
      <c r="D34" s="76"/>
      <c r="E34" s="76"/>
      <c r="F34" s="76"/>
      <c r="G34" s="77"/>
      <c r="H34" s="78"/>
      <c r="I34" s="57">
        <f>IFERROR(IF(M34="ICCP- ICOCIV",VLOOKUP(H34,'INDICES-ICOCIV'!$A$1:$B$316,2,0),IF(M34="IPC",VLOOKUP(H34,'INDICES IPC'!$A$7:$E$1008,2,0),0)),"")</f>
        <v>0</v>
      </c>
      <c r="J34" s="78"/>
      <c r="K34" s="57">
        <f>IFERROR(IF(M34="ICCP- ICOCIV",VLOOKUP(J34,'INDICES-ICOCIV'!$A$1:$B$316,2,0),IF(M34="IPC",VLOOKUP(J34,'INDICES IPC'!$A$7:$E$1008,2,0),0)),"")</f>
        <v>0</v>
      </c>
      <c r="L34" s="58" t="str">
        <f t="shared" si="0"/>
        <v/>
      </c>
      <c r="M34" s="82"/>
      <c r="N34" s="231">
        <f t="shared" si="1"/>
        <v>0</v>
      </c>
      <c r="P34" s="36"/>
    </row>
    <row r="35" spans="3:16" ht="16.5" x14ac:dyDescent="0.2">
      <c r="C35" s="14">
        <f t="shared" si="2"/>
        <v>21</v>
      </c>
      <c r="D35" s="76"/>
      <c r="E35" s="76"/>
      <c r="F35" s="76"/>
      <c r="G35" s="77"/>
      <c r="H35" s="78"/>
      <c r="I35" s="57">
        <f>IFERROR(IF(M35="ICCP- ICOCIV",VLOOKUP(H35,'INDICES-ICOCIV'!$A$1:$B$316,2,0),IF(M35="IPC",VLOOKUP(H35,'INDICES IPC'!$A$7:$E$1008,2,0),0)),"")</f>
        <v>0</v>
      </c>
      <c r="J35" s="78"/>
      <c r="K35" s="57">
        <f>IFERROR(IF(M35="ICCP- ICOCIV",VLOOKUP(J35,'INDICES-ICOCIV'!$A$1:$B$316,2,0),IF(M35="IPC",VLOOKUP(J35,'INDICES IPC'!$A$7:$E$1008,2,0),0)),"")</f>
        <v>0</v>
      </c>
      <c r="L35" s="58" t="str">
        <f t="shared" si="0"/>
        <v/>
      </c>
      <c r="M35" s="82"/>
      <c r="N35" s="231">
        <f t="shared" si="1"/>
        <v>0</v>
      </c>
    </row>
    <row r="36" spans="3:16" ht="16.5" x14ac:dyDescent="0.2">
      <c r="C36" s="14">
        <f t="shared" si="2"/>
        <v>22</v>
      </c>
      <c r="D36" s="76"/>
      <c r="E36" s="76"/>
      <c r="F36" s="76"/>
      <c r="G36" s="77"/>
      <c r="H36" s="78"/>
      <c r="I36" s="57">
        <f>IFERROR(IF(M36="ICCP- ICOCIV",VLOOKUP(H36,'INDICES-ICOCIV'!$A$1:$B$316,2,0),IF(M36="IPC",VLOOKUP(H36,'INDICES IPC'!$A$7:$E$1008,2,0),0)),"")</f>
        <v>0</v>
      </c>
      <c r="J36" s="78"/>
      <c r="K36" s="57">
        <f>IFERROR(IF(M36="ICCP- ICOCIV",VLOOKUP(J36,'INDICES-ICOCIV'!$A$1:$B$316,2,0),IF(M36="IPC",VLOOKUP(J36,'INDICES IPC'!$A$7:$E$1008,2,0),0)),"")</f>
        <v>0</v>
      </c>
      <c r="L36" s="58" t="str">
        <f t="shared" si="0"/>
        <v/>
      </c>
      <c r="M36" s="82"/>
      <c r="N36" s="231">
        <f t="shared" si="1"/>
        <v>0</v>
      </c>
    </row>
    <row r="37" spans="3:16" ht="16.5" x14ac:dyDescent="0.2">
      <c r="C37" s="14">
        <f t="shared" si="2"/>
        <v>23</v>
      </c>
      <c r="D37" s="76"/>
      <c r="E37" s="76"/>
      <c r="F37" s="76"/>
      <c r="G37" s="77"/>
      <c r="H37" s="78"/>
      <c r="I37" s="57">
        <f>IFERROR(IF(M37="ICCP- ICOCIV",VLOOKUP(H37,'INDICES-ICOCIV'!$A$1:$B$316,2,0),IF(M37="IPC",VLOOKUP(H37,'INDICES IPC'!$A$7:$E$1008,2,0),0)),"")</f>
        <v>0</v>
      </c>
      <c r="J37" s="78"/>
      <c r="K37" s="57">
        <f>IFERROR(IF(M37="ICCP- ICOCIV",VLOOKUP(J37,'INDICES-ICOCIV'!$A$1:$B$316,2,0),IF(M37="IPC",VLOOKUP(J37,'INDICES IPC'!$A$7:$E$1008,2,0),0)),"")</f>
        <v>0</v>
      </c>
      <c r="L37" s="58" t="str">
        <f t="shared" si="0"/>
        <v/>
      </c>
      <c r="M37" s="82"/>
      <c r="N37" s="231">
        <f t="shared" si="1"/>
        <v>0</v>
      </c>
    </row>
    <row r="38" spans="3:16" ht="16.5" x14ac:dyDescent="0.2">
      <c r="C38" s="14">
        <f t="shared" si="2"/>
        <v>24</v>
      </c>
      <c r="D38" s="76"/>
      <c r="E38" s="76"/>
      <c r="F38" s="76"/>
      <c r="G38" s="77"/>
      <c r="H38" s="78"/>
      <c r="I38" s="57">
        <f>IFERROR(IF(M38="ICCP- ICOCIV",VLOOKUP(H38,'INDICES-ICOCIV'!$A$1:$B$316,2,0),IF(M38="IPC",VLOOKUP(H38,'INDICES IPC'!$A$7:$E$1008,2,0),0)),"")</f>
        <v>0</v>
      </c>
      <c r="J38" s="78"/>
      <c r="K38" s="57">
        <f>IFERROR(IF(M38="ICCP- ICOCIV",VLOOKUP(J38,'INDICES-ICOCIV'!$A$1:$B$316,2,0),IF(M38="IPC",VLOOKUP(J38,'INDICES IPC'!$A$7:$E$1008,2,0),0)),"")</f>
        <v>0</v>
      </c>
      <c r="L38" s="58" t="str">
        <f t="shared" si="0"/>
        <v/>
      </c>
      <c r="M38" s="82"/>
      <c r="N38" s="231">
        <f t="shared" si="1"/>
        <v>0</v>
      </c>
    </row>
    <row r="39" spans="3:16" ht="16.5" x14ac:dyDescent="0.2">
      <c r="C39" s="14">
        <f t="shared" si="2"/>
        <v>25</v>
      </c>
      <c r="D39" s="76"/>
      <c r="E39" s="76"/>
      <c r="F39" s="76"/>
      <c r="G39" s="77"/>
      <c r="H39" s="78"/>
      <c r="I39" s="57">
        <f>IFERROR(IF(M39="ICCP- ICOCIV",VLOOKUP(H39,'INDICES-ICOCIV'!$A$1:$B$316,2,0),IF(M39="IPC",VLOOKUP(H39,'INDICES IPC'!$A$7:$E$1008,2,0),0)),"")</f>
        <v>0</v>
      </c>
      <c r="J39" s="78"/>
      <c r="K39" s="57">
        <f>IFERROR(IF(M39="ICCP- ICOCIV",VLOOKUP(J39,'INDICES-ICOCIV'!$A$1:$B$316,2,0),IF(M39="IPC",VLOOKUP(J39,'INDICES IPC'!$A$7:$E$1008,2,0),0)),"")</f>
        <v>0</v>
      </c>
      <c r="L39" s="58" t="str">
        <f t="shared" si="0"/>
        <v/>
      </c>
      <c r="M39" s="82"/>
      <c r="N39" s="231">
        <f t="shared" si="1"/>
        <v>0</v>
      </c>
    </row>
    <row r="40" spans="3:16" ht="16.5" x14ac:dyDescent="0.2">
      <c r="C40" s="14">
        <f t="shared" si="2"/>
        <v>26</v>
      </c>
      <c r="D40" s="76"/>
      <c r="E40" s="76"/>
      <c r="F40" s="76"/>
      <c r="G40" s="77"/>
      <c r="H40" s="78"/>
      <c r="I40" s="57">
        <f>IFERROR(IF(M40="ICCP- ICOCIV",VLOOKUP(H40,'INDICES-ICOCIV'!$A$1:$B$316,2,0),IF(M40="IPC",VLOOKUP(H40,'INDICES IPC'!$A$7:$E$1008,2,0),0)),"")</f>
        <v>0</v>
      </c>
      <c r="J40" s="78"/>
      <c r="K40" s="57">
        <f>IFERROR(IF(M40="ICCP- ICOCIV",VLOOKUP(J40,'INDICES-ICOCIV'!$A$1:$B$316,2,0),IF(M40="IPC",VLOOKUP(J40,'INDICES IPC'!$A$7:$E$1008,2,0),0)),"")</f>
        <v>0</v>
      </c>
      <c r="L40" s="58" t="str">
        <f t="shared" si="0"/>
        <v/>
      </c>
      <c r="M40" s="82"/>
      <c r="N40" s="231">
        <f t="shared" si="1"/>
        <v>0</v>
      </c>
    </row>
    <row r="41" spans="3:16" ht="16.5" x14ac:dyDescent="0.2">
      <c r="C41" s="14">
        <f t="shared" si="2"/>
        <v>27</v>
      </c>
      <c r="D41" s="76"/>
      <c r="E41" s="76"/>
      <c r="F41" s="76"/>
      <c r="G41" s="77"/>
      <c r="H41" s="78"/>
      <c r="I41" s="57">
        <f>IFERROR(IF(M41="ICCP- ICOCIV",VLOOKUP(H41,'INDICES-ICOCIV'!$A$1:$B$316,2,0),IF(M41="IPC",VLOOKUP(H41,'INDICES IPC'!$A$7:$E$1008,2,0),0)),"")</f>
        <v>0</v>
      </c>
      <c r="J41" s="78"/>
      <c r="K41" s="57">
        <f>IFERROR(IF(M41="ICCP- ICOCIV",VLOOKUP(J41,'INDICES-ICOCIV'!$A$1:$B$316,2,0),IF(M41="IPC",VLOOKUP(J41,'INDICES IPC'!$A$7:$E$1008,2,0),0)),"")</f>
        <v>0</v>
      </c>
      <c r="L41" s="58" t="str">
        <f t="shared" si="0"/>
        <v/>
      </c>
      <c r="M41" s="82"/>
      <c r="N41" s="231">
        <f t="shared" si="1"/>
        <v>0</v>
      </c>
    </row>
    <row r="42" spans="3:16" ht="16.5" x14ac:dyDescent="0.2">
      <c r="C42" s="14">
        <f t="shared" si="2"/>
        <v>28</v>
      </c>
      <c r="D42" s="76"/>
      <c r="E42" s="76"/>
      <c r="F42" s="76"/>
      <c r="G42" s="77"/>
      <c r="H42" s="78"/>
      <c r="I42" s="57">
        <f>IFERROR(IF(M42="ICCP- ICOCIV",VLOOKUP(H42,'INDICES-ICOCIV'!$A$1:$B$316,2,0),IF(M42="IPC",VLOOKUP(H42,'INDICES IPC'!$A$7:$E$1008,2,0),0)),"")</f>
        <v>0</v>
      </c>
      <c r="J42" s="78"/>
      <c r="K42" s="57">
        <f>IFERROR(IF(M42="ICCP- ICOCIV",VLOOKUP(J42,'INDICES-ICOCIV'!$A$1:$B$316,2,0),IF(M42="IPC",VLOOKUP(J42,'INDICES IPC'!$A$7:$E$1008,2,0),0)),"")</f>
        <v>0</v>
      </c>
      <c r="L42" s="58" t="str">
        <f t="shared" si="0"/>
        <v/>
      </c>
      <c r="M42" s="82"/>
      <c r="N42" s="231">
        <f t="shared" si="1"/>
        <v>0</v>
      </c>
    </row>
    <row r="43" spans="3:16" ht="16.5" x14ac:dyDescent="0.2">
      <c r="C43" s="14">
        <f t="shared" si="2"/>
        <v>29</v>
      </c>
      <c r="D43" s="76"/>
      <c r="E43" s="76"/>
      <c r="F43" s="76"/>
      <c r="G43" s="77"/>
      <c r="H43" s="78"/>
      <c r="I43" s="57">
        <f>IFERROR(IF(M43="ICCP- ICOCIV",VLOOKUP(H43,'INDICES-ICOCIV'!$A$1:$B$316,2,0),IF(M43="IPC",VLOOKUP(H43,'INDICES IPC'!$A$7:$E$1008,2,0),0)),"")</f>
        <v>0</v>
      </c>
      <c r="J43" s="78"/>
      <c r="K43" s="57">
        <f>IFERROR(IF(M43="ICCP- ICOCIV",VLOOKUP(J43,'INDICES-ICOCIV'!$A$1:$B$316,2,0),IF(M43="IPC",VLOOKUP(J43,'INDICES IPC'!$A$7:$E$1008,2,0),0)),"")</f>
        <v>0</v>
      </c>
      <c r="L43" s="58" t="str">
        <f t="shared" si="0"/>
        <v/>
      </c>
      <c r="M43" s="82"/>
      <c r="N43" s="231">
        <f t="shared" si="1"/>
        <v>0</v>
      </c>
    </row>
    <row r="44" spans="3:16" ht="16.5" x14ac:dyDescent="0.2">
      <c r="C44" s="14">
        <f t="shared" si="2"/>
        <v>30</v>
      </c>
      <c r="D44" s="76"/>
      <c r="E44" s="76"/>
      <c r="F44" s="76"/>
      <c r="G44" s="77"/>
      <c r="H44" s="78"/>
      <c r="I44" s="57">
        <f>IFERROR(IF(M44="ICCP- ICOCIV",VLOOKUP(H44,'INDICES-ICOCIV'!$A$1:$B$316,2,0),IF(M44="IPC",VLOOKUP(H44,'INDICES IPC'!$A$7:$E$1008,2,0),0)),"")</f>
        <v>0</v>
      </c>
      <c r="J44" s="78"/>
      <c r="K44" s="57">
        <f>IFERROR(IF(M44="ICCP- ICOCIV",VLOOKUP(J44,'INDICES-ICOCIV'!$A$1:$B$316,2,0),IF(M44="IPC",VLOOKUP(J44,'INDICES IPC'!$A$7:$E$1008,2,0),0)),"")</f>
        <v>0</v>
      </c>
      <c r="L44" s="58" t="str">
        <f t="shared" si="0"/>
        <v/>
      </c>
      <c r="M44" s="82"/>
      <c r="N44" s="231">
        <f t="shared" si="1"/>
        <v>0</v>
      </c>
    </row>
    <row r="45" spans="3:16" ht="16.5" x14ac:dyDescent="0.2">
      <c r="C45" s="14">
        <f t="shared" si="2"/>
        <v>31</v>
      </c>
      <c r="D45" s="76"/>
      <c r="E45" s="76"/>
      <c r="F45" s="76"/>
      <c r="G45" s="77"/>
      <c r="H45" s="78"/>
      <c r="I45" s="57">
        <f>IFERROR(IF(M45="ICCP- ICOCIV",VLOOKUP(H45,'INDICES-ICOCIV'!$A$1:$B$316,2,0),IF(M45="IPC",VLOOKUP(H45,'INDICES IPC'!$A$7:$E$1008,2,0),0)),"")</f>
        <v>0</v>
      </c>
      <c r="J45" s="78"/>
      <c r="K45" s="57">
        <f>IFERROR(IF(M45="ICCP- ICOCIV",VLOOKUP(J45,'INDICES-ICOCIV'!$A$1:$B$316,2,0),IF(M45="IPC",VLOOKUP(J45,'INDICES IPC'!$A$7:$E$1008,2,0),0)),"")</f>
        <v>0</v>
      </c>
      <c r="L45" s="58" t="str">
        <f t="shared" si="0"/>
        <v/>
      </c>
      <c r="M45" s="82"/>
      <c r="N45" s="231">
        <f t="shared" si="1"/>
        <v>0</v>
      </c>
    </row>
    <row r="46" spans="3:16" ht="16.5" x14ac:dyDescent="0.2">
      <c r="C46" s="14">
        <f t="shared" si="2"/>
        <v>32</v>
      </c>
      <c r="D46" s="76"/>
      <c r="E46" s="76"/>
      <c r="F46" s="76"/>
      <c r="G46" s="77"/>
      <c r="H46" s="78"/>
      <c r="I46" s="57">
        <f>IFERROR(IF(M46="ICCP- ICOCIV",VLOOKUP(H46,'INDICES-ICOCIV'!$A$1:$B$316,2,0),IF(M46="IPC",VLOOKUP(H46,'INDICES IPC'!$A$7:$E$1008,2,0),0)),"")</f>
        <v>0</v>
      </c>
      <c r="J46" s="78"/>
      <c r="K46" s="57">
        <f>IFERROR(IF(M46="ICCP- ICOCIV",VLOOKUP(J46,'INDICES-ICOCIV'!$A$1:$B$316,2,0),IF(M46="IPC",VLOOKUP(J46,'INDICES IPC'!$A$7:$E$1008,2,0),0)),"")</f>
        <v>0</v>
      </c>
      <c r="L46" s="58" t="str">
        <f t="shared" si="0"/>
        <v/>
      </c>
      <c r="M46" s="82"/>
      <c r="N46" s="231">
        <f t="shared" si="1"/>
        <v>0</v>
      </c>
    </row>
    <row r="47" spans="3:16" ht="16.5" x14ac:dyDescent="0.2">
      <c r="C47" s="14">
        <f t="shared" si="2"/>
        <v>33</v>
      </c>
      <c r="D47" s="76"/>
      <c r="E47" s="76"/>
      <c r="F47" s="76"/>
      <c r="G47" s="77"/>
      <c r="H47" s="78"/>
      <c r="I47" s="57">
        <f>IFERROR(IF(M47="ICCP- ICOCIV",VLOOKUP(H47,'INDICES-ICOCIV'!$A$1:$B$316,2,0),IF(M47="IPC",VLOOKUP(H47,'INDICES IPC'!$A$7:$E$1008,2,0),0)),"")</f>
        <v>0</v>
      </c>
      <c r="J47" s="78"/>
      <c r="K47" s="57">
        <f>IFERROR(IF(M47="ICCP- ICOCIV",VLOOKUP(J47,'INDICES-ICOCIV'!$A$1:$B$316,2,0),IF(M47="IPC",VLOOKUP(J47,'INDICES IPC'!$A$7:$E$1008,2,0),0)),"")</f>
        <v>0</v>
      </c>
      <c r="L47" s="58" t="str">
        <f t="shared" si="0"/>
        <v/>
      </c>
      <c r="M47" s="82"/>
      <c r="N47" s="231">
        <f t="shared" si="1"/>
        <v>0</v>
      </c>
    </row>
    <row r="48" spans="3:16" ht="16.5" x14ac:dyDescent="0.2">
      <c r="C48" s="14">
        <f t="shared" si="2"/>
        <v>34</v>
      </c>
      <c r="D48" s="76"/>
      <c r="E48" s="76"/>
      <c r="F48" s="76"/>
      <c r="G48" s="77"/>
      <c r="H48" s="78"/>
      <c r="I48" s="57">
        <f>IFERROR(IF(M48="ICCP- ICOCIV",VLOOKUP(H48,'INDICES-ICOCIV'!$A$1:$B$316,2,0),IF(M48="IPC",VLOOKUP(H48,'INDICES IPC'!$A$7:$E$1008,2,0),0)),"")</f>
        <v>0</v>
      </c>
      <c r="J48" s="78"/>
      <c r="K48" s="57">
        <f>IFERROR(IF(M48="ICCP- ICOCIV",VLOOKUP(J48,'INDICES-ICOCIV'!$A$1:$B$316,2,0),IF(M48="IPC",VLOOKUP(J48,'INDICES IPC'!$A$7:$E$1008,2,0),0)),"")</f>
        <v>0</v>
      </c>
      <c r="L48" s="58" t="str">
        <f t="shared" si="0"/>
        <v/>
      </c>
      <c r="M48" s="82"/>
      <c r="N48" s="231">
        <f t="shared" si="1"/>
        <v>0</v>
      </c>
    </row>
    <row r="49" spans="3:14" ht="16.5" x14ac:dyDescent="0.2">
      <c r="C49" s="14">
        <f t="shared" si="2"/>
        <v>35</v>
      </c>
      <c r="D49" s="76"/>
      <c r="E49" s="76"/>
      <c r="F49" s="76"/>
      <c r="G49" s="80"/>
      <c r="H49" s="78"/>
      <c r="I49" s="57">
        <f>IFERROR(IF(M49="ICCP- ICOCIV",VLOOKUP(H49,'INDICES-ICOCIV'!$A$1:$B$316,2,0),IF(M49="IPC",VLOOKUP(H49,'INDICES IPC'!$A$7:$E$1008,2,0),0)),"")</f>
        <v>0</v>
      </c>
      <c r="J49" s="78"/>
      <c r="K49" s="57">
        <f>IFERROR(IF(M49="ICCP- ICOCIV",VLOOKUP(J49,'INDICES-ICOCIV'!$A$1:$B$316,2,0),IF(M49="IPC",VLOOKUP(J49,'INDICES IPC'!$A$7:$E$1008,2,0),0)),"")</f>
        <v>0</v>
      </c>
      <c r="L49" s="58" t="str">
        <f t="shared" si="0"/>
        <v/>
      </c>
      <c r="M49" s="82"/>
      <c r="N49" s="231">
        <f t="shared" si="1"/>
        <v>0</v>
      </c>
    </row>
    <row r="50" spans="3:14" ht="16.5" x14ac:dyDescent="0.2">
      <c r="C50" s="14">
        <f t="shared" si="2"/>
        <v>36</v>
      </c>
      <c r="D50" s="76"/>
      <c r="E50" s="76"/>
      <c r="F50" s="76"/>
      <c r="G50" s="77"/>
      <c r="H50" s="78"/>
      <c r="I50" s="57">
        <f>IFERROR(IF(M50="ICCP- ICOCIV",VLOOKUP(H50,'INDICES-ICOCIV'!$A$1:$B$316,2,0),IF(M50="IPC",VLOOKUP(H50,'INDICES IPC'!$A$7:$E$1008,2,0),0)),"")</f>
        <v>0</v>
      </c>
      <c r="J50" s="78"/>
      <c r="K50" s="57">
        <f>IFERROR(IF(M50="ICCP- ICOCIV",VLOOKUP(J50,'INDICES-ICOCIV'!$A$1:$B$316,2,0),IF(M50="IPC",VLOOKUP(J50,'INDICES IPC'!$A$7:$E$1008,2,0),0)),"")</f>
        <v>0</v>
      </c>
      <c r="L50" s="58" t="str">
        <f t="shared" si="0"/>
        <v/>
      </c>
      <c r="M50" s="82"/>
      <c r="N50" s="231">
        <f t="shared" si="1"/>
        <v>0</v>
      </c>
    </row>
    <row r="51" spans="3:14" ht="16.5" x14ac:dyDescent="0.2">
      <c r="C51" s="14">
        <f t="shared" si="2"/>
        <v>37</v>
      </c>
      <c r="D51" s="76"/>
      <c r="E51" s="76"/>
      <c r="F51" s="76"/>
      <c r="G51" s="77"/>
      <c r="H51" s="78"/>
      <c r="I51" s="57">
        <f>IFERROR(IF(M51="ICCP- ICOCIV",VLOOKUP(H51,'INDICES-ICOCIV'!$A$1:$B$316,2,0),IF(M51="IPC",VLOOKUP(H51,'INDICES IPC'!$A$7:$E$1008,2,0),0)),"")</f>
        <v>0</v>
      </c>
      <c r="J51" s="78"/>
      <c r="K51" s="57">
        <f>IFERROR(IF(M51="ICCP- ICOCIV",VLOOKUP(J51,'INDICES-ICOCIV'!$A$1:$B$316,2,0),IF(M51="IPC",VLOOKUP(J51,'INDICES IPC'!$A$7:$E$1008,2,0),0)),"")</f>
        <v>0</v>
      </c>
      <c r="L51" s="58" t="str">
        <f t="shared" si="0"/>
        <v/>
      </c>
      <c r="M51" s="82"/>
      <c r="N51" s="231">
        <f t="shared" si="1"/>
        <v>0</v>
      </c>
    </row>
    <row r="52" spans="3:14" ht="16.5" x14ac:dyDescent="0.2">
      <c r="C52" s="14">
        <f t="shared" si="2"/>
        <v>38</v>
      </c>
      <c r="D52" s="76"/>
      <c r="E52" s="76"/>
      <c r="F52" s="76"/>
      <c r="G52" s="77"/>
      <c r="H52" s="78"/>
      <c r="I52" s="57">
        <f>IFERROR(IF(M52="ICCP- ICOCIV",VLOOKUP(H52,'INDICES-ICOCIV'!$A$1:$B$316,2,0),IF(M52="IPC",VLOOKUP(H52,'INDICES IPC'!$A$7:$E$1008,2,0),0)),"")</f>
        <v>0</v>
      </c>
      <c r="J52" s="78"/>
      <c r="K52" s="57">
        <f>IFERROR(IF(M52="ICCP- ICOCIV",VLOOKUP(J52,'INDICES-ICOCIV'!$A$1:$B$316,2,0),IF(M52="IPC",VLOOKUP(J52,'INDICES IPC'!$A$7:$E$1008,2,0),0)),"")</f>
        <v>0</v>
      </c>
      <c r="L52" s="58" t="str">
        <f t="shared" si="0"/>
        <v/>
      </c>
      <c r="M52" s="82"/>
      <c r="N52" s="231">
        <f t="shared" si="1"/>
        <v>0</v>
      </c>
    </row>
    <row r="53" spans="3:14" ht="16.5" x14ac:dyDescent="0.2">
      <c r="C53" s="14">
        <f t="shared" si="2"/>
        <v>39</v>
      </c>
      <c r="D53" s="76"/>
      <c r="E53" s="76"/>
      <c r="F53" s="76"/>
      <c r="G53" s="77"/>
      <c r="H53" s="78"/>
      <c r="I53" s="57">
        <f>IFERROR(IF(M53="ICCP- ICOCIV",VLOOKUP(H53,'INDICES-ICOCIV'!$A$1:$B$316,2,0),IF(M53="IPC",VLOOKUP(H53,'INDICES IPC'!$A$7:$E$1008,2,0),0)),"")</f>
        <v>0</v>
      </c>
      <c r="J53" s="78"/>
      <c r="K53" s="57">
        <f>IFERROR(IF(M53="ICCP- ICOCIV",VLOOKUP(J53,'INDICES-ICOCIV'!$A$1:$B$316,2,0),IF(M53="IPC",VLOOKUP(J53,'INDICES IPC'!$A$7:$E$1008,2,0),0)),"")</f>
        <v>0</v>
      </c>
      <c r="L53" s="58" t="str">
        <f t="shared" si="0"/>
        <v/>
      </c>
      <c r="M53" s="82"/>
      <c r="N53" s="231">
        <f t="shared" si="1"/>
        <v>0</v>
      </c>
    </row>
    <row r="54" spans="3:14" ht="16.5" x14ac:dyDescent="0.2">
      <c r="C54" s="14">
        <f t="shared" si="2"/>
        <v>40</v>
      </c>
      <c r="D54" s="76"/>
      <c r="E54" s="76"/>
      <c r="F54" s="76"/>
      <c r="G54" s="77"/>
      <c r="H54" s="78"/>
      <c r="I54" s="57">
        <f>IFERROR(IF(M54="ICCP- ICOCIV",VLOOKUP(H54,'INDICES-ICOCIV'!$A$1:$B$316,2,0),IF(M54="IPC",VLOOKUP(H54,'INDICES IPC'!$A$7:$E$1008,2,0),0)),"")</f>
        <v>0</v>
      </c>
      <c r="J54" s="78"/>
      <c r="K54" s="57">
        <f>IFERROR(IF(M54="ICCP- ICOCIV",VLOOKUP(J54,'INDICES-ICOCIV'!$A$1:$B$316,2,0),IF(M54="IPC",VLOOKUP(J54,'INDICES IPC'!$A$7:$E$1008,2,0),0)),"")</f>
        <v>0</v>
      </c>
      <c r="L54" s="58" t="str">
        <f t="shared" si="0"/>
        <v/>
      </c>
      <c r="M54" s="82"/>
      <c r="N54" s="231">
        <f t="shared" si="1"/>
        <v>0</v>
      </c>
    </row>
    <row r="55" spans="3:14" ht="16.5" x14ac:dyDescent="0.2">
      <c r="C55" s="14">
        <f t="shared" si="2"/>
        <v>41</v>
      </c>
      <c r="D55" s="76"/>
      <c r="E55" s="76"/>
      <c r="F55" s="76"/>
      <c r="G55" s="77"/>
      <c r="H55" s="78"/>
      <c r="I55" s="57">
        <f>IFERROR(IF(M55="ICCP- ICOCIV",VLOOKUP(H55,'INDICES-ICOCIV'!$A$1:$B$316,2,0),IF(M55="IPC",VLOOKUP(H55,'INDICES IPC'!$A$7:$E$1008,2,0),0)),"")</f>
        <v>0</v>
      </c>
      <c r="J55" s="78"/>
      <c r="K55" s="57">
        <f>IFERROR(IF(M55="ICCP- ICOCIV",VLOOKUP(J55,'INDICES-ICOCIV'!$A$1:$B$316,2,0),IF(M55="IPC",VLOOKUP(J55,'INDICES IPC'!$A$7:$E$1008,2,0),0)),"")</f>
        <v>0</v>
      </c>
      <c r="L55" s="58" t="str">
        <f t="shared" si="0"/>
        <v/>
      </c>
      <c r="M55" s="82"/>
      <c r="N55" s="231">
        <f t="shared" si="1"/>
        <v>0</v>
      </c>
    </row>
    <row r="56" spans="3:14" ht="16.5" x14ac:dyDescent="0.2">
      <c r="C56" s="14">
        <f t="shared" si="2"/>
        <v>42</v>
      </c>
      <c r="D56" s="76"/>
      <c r="E56" s="76"/>
      <c r="F56" s="76"/>
      <c r="G56" s="77"/>
      <c r="H56" s="78"/>
      <c r="I56" s="57">
        <f>IFERROR(IF(M56="ICCP- ICOCIV",VLOOKUP(H56,'INDICES-ICOCIV'!$A$1:$B$316,2,0),IF(M56="IPC",VLOOKUP(H56,'INDICES IPC'!$A$7:$E$1008,2,0),0)),"")</f>
        <v>0</v>
      </c>
      <c r="J56" s="78"/>
      <c r="K56" s="57">
        <f>IFERROR(IF(M56="ICCP- ICOCIV",VLOOKUP(J56,'INDICES-ICOCIV'!$A$1:$B$316,2,0),IF(M56="IPC",VLOOKUP(J56,'INDICES IPC'!$A$7:$E$1008,2,0),0)),"")</f>
        <v>0</v>
      </c>
      <c r="L56" s="58" t="str">
        <f t="shared" si="0"/>
        <v/>
      </c>
      <c r="M56" s="82"/>
      <c r="N56" s="231">
        <f t="shared" si="1"/>
        <v>0</v>
      </c>
    </row>
    <row r="57" spans="3:14" ht="16.5" x14ac:dyDescent="0.2">
      <c r="C57" s="14">
        <f t="shared" si="2"/>
        <v>43</v>
      </c>
      <c r="D57" s="76"/>
      <c r="E57" s="76"/>
      <c r="F57" s="76"/>
      <c r="G57" s="77"/>
      <c r="H57" s="78"/>
      <c r="I57" s="57">
        <f>IFERROR(IF(M57="ICCP- ICOCIV",VLOOKUP(H57,'INDICES-ICOCIV'!$A$1:$B$316,2,0),IF(M57="IPC",VLOOKUP(H57,'INDICES IPC'!$A$7:$E$1008,2,0),0)),"")</f>
        <v>0</v>
      </c>
      <c r="J57" s="78"/>
      <c r="K57" s="57">
        <f>IFERROR(IF(M57="ICCP- ICOCIV",VLOOKUP(J57,'INDICES-ICOCIV'!$A$1:$B$316,2,0),IF(M57="IPC",VLOOKUP(J57,'INDICES IPC'!$A$7:$E$1008,2,0),0)),"")</f>
        <v>0</v>
      </c>
      <c r="L57" s="58" t="str">
        <f t="shared" si="0"/>
        <v/>
      </c>
      <c r="M57" s="82"/>
      <c r="N57" s="231">
        <f t="shared" si="1"/>
        <v>0</v>
      </c>
    </row>
    <row r="58" spans="3:14" ht="16.5" x14ac:dyDescent="0.2">
      <c r="C58" s="14">
        <f t="shared" si="2"/>
        <v>44</v>
      </c>
      <c r="D58" s="76"/>
      <c r="E58" s="76"/>
      <c r="F58" s="76"/>
      <c r="G58" s="77"/>
      <c r="H58" s="78"/>
      <c r="I58" s="57">
        <f>IFERROR(IF(M58="ICCP- ICOCIV",VLOOKUP(H58,'INDICES-ICOCIV'!$A$1:$B$316,2,0),IF(M58="IPC",VLOOKUP(H58,'INDICES IPC'!$A$7:$E$1008,2,0),0)),"")</f>
        <v>0</v>
      </c>
      <c r="J58" s="78"/>
      <c r="K58" s="57">
        <f>IFERROR(IF(M58="ICCP- ICOCIV",VLOOKUP(J58,'INDICES-ICOCIV'!$A$1:$B$316,2,0),IF(M58="IPC",VLOOKUP(J58,'INDICES IPC'!$A$7:$E$1008,2,0),0)),"")</f>
        <v>0</v>
      </c>
      <c r="L58" s="58" t="str">
        <f t="shared" si="0"/>
        <v/>
      </c>
      <c r="M58" s="82"/>
      <c r="N58" s="231">
        <f t="shared" si="1"/>
        <v>0</v>
      </c>
    </row>
    <row r="59" spans="3:14" ht="16.5" x14ac:dyDescent="0.2">
      <c r="C59" s="14">
        <f t="shared" si="2"/>
        <v>45</v>
      </c>
      <c r="D59" s="76"/>
      <c r="E59" s="76"/>
      <c r="F59" s="76"/>
      <c r="G59" s="77"/>
      <c r="H59" s="78"/>
      <c r="I59" s="57">
        <f>IFERROR(IF(M59="ICCP- ICOCIV",VLOOKUP(H59,'INDICES-ICOCIV'!$A$1:$B$316,2,0),IF(M59="IPC",VLOOKUP(H59,'INDICES IPC'!$A$7:$E$1008,2,0),0)),"")</f>
        <v>0</v>
      </c>
      <c r="J59" s="78"/>
      <c r="K59" s="57">
        <f>IFERROR(IF(M59="ICCP- ICOCIV",VLOOKUP(J59,'INDICES-ICOCIV'!$A$1:$B$316,2,0),IF(M59="IPC",VLOOKUP(J59,'INDICES IPC'!$A$7:$E$1008,2,0),0)),"")</f>
        <v>0</v>
      </c>
      <c r="L59" s="58" t="str">
        <f t="shared" si="0"/>
        <v/>
      </c>
      <c r="M59" s="82"/>
      <c r="N59" s="231">
        <f t="shared" si="1"/>
        <v>0</v>
      </c>
    </row>
    <row r="60" spans="3:14" ht="16.5" x14ac:dyDescent="0.2">
      <c r="C60" s="14">
        <f t="shared" si="2"/>
        <v>46</v>
      </c>
      <c r="D60" s="76"/>
      <c r="E60" s="76"/>
      <c r="F60" s="76"/>
      <c r="G60" s="77"/>
      <c r="H60" s="78"/>
      <c r="I60" s="57">
        <f>IFERROR(IF(M60="ICCP- ICOCIV",VLOOKUP(H60,'INDICES-ICOCIV'!$A$1:$B$316,2,0),IF(M60="IPC",VLOOKUP(H60,'INDICES IPC'!$A$7:$E$1008,2,0),0)),"")</f>
        <v>0</v>
      </c>
      <c r="J60" s="78"/>
      <c r="K60" s="57">
        <f>IFERROR(IF(M60="ICCP- ICOCIV",VLOOKUP(J60,'INDICES-ICOCIV'!$A$1:$B$316,2,0),IF(M60="IPC",VLOOKUP(J60,'INDICES IPC'!$A$7:$E$1008,2,0),0)),"")</f>
        <v>0</v>
      </c>
      <c r="L60" s="58" t="str">
        <f t="shared" si="0"/>
        <v/>
      </c>
      <c r="M60" s="82"/>
      <c r="N60" s="231">
        <f t="shared" si="1"/>
        <v>0</v>
      </c>
    </row>
    <row r="61" spans="3:14" ht="16.5" x14ac:dyDescent="0.2">
      <c r="C61" s="14">
        <f t="shared" si="2"/>
        <v>47</v>
      </c>
      <c r="D61" s="76"/>
      <c r="E61" s="76"/>
      <c r="F61" s="76"/>
      <c r="G61" s="77"/>
      <c r="H61" s="78"/>
      <c r="I61" s="57">
        <f>IFERROR(IF(M61="ICCP- ICOCIV",VLOOKUP(H61,'INDICES-ICOCIV'!$A$1:$B$316,2,0),IF(M61="IPC",VLOOKUP(H61,'INDICES IPC'!$A$7:$E$1008,2,0),0)),"")</f>
        <v>0</v>
      </c>
      <c r="J61" s="78"/>
      <c r="K61" s="57">
        <f>IFERROR(IF(M61="ICCP- ICOCIV",VLOOKUP(J61,'INDICES-ICOCIV'!$A$1:$B$316,2,0),IF(M61="IPC",VLOOKUP(J61,'INDICES IPC'!$A$7:$E$1008,2,0),0)),"")</f>
        <v>0</v>
      </c>
      <c r="L61" s="58" t="str">
        <f t="shared" si="0"/>
        <v/>
      </c>
      <c r="M61" s="82"/>
      <c r="N61" s="231">
        <f t="shared" si="1"/>
        <v>0</v>
      </c>
    </row>
    <row r="62" spans="3:14" ht="16.5" x14ac:dyDescent="0.2">
      <c r="C62" s="14">
        <f t="shared" si="2"/>
        <v>48</v>
      </c>
      <c r="D62" s="76"/>
      <c r="E62" s="76"/>
      <c r="F62" s="76"/>
      <c r="G62" s="77"/>
      <c r="H62" s="78"/>
      <c r="I62" s="57">
        <f>IFERROR(IF(M62="ICCP- ICOCIV",VLOOKUP(H62,'INDICES-ICOCIV'!$A$1:$B$316,2,0),IF(M62="IPC",VLOOKUP(H62,'INDICES IPC'!$A$7:$E$1008,2,0),0)),"")</f>
        <v>0</v>
      </c>
      <c r="J62" s="78"/>
      <c r="K62" s="57">
        <f>IFERROR(IF(M62="ICCP- ICOCIV",VLOOKUP(J62,'INDICES-ICOCIV'!$A$1:$B$316,2,0),IF(M62="IPC",VLOOKUP(J62,'INDICES IPC'!$A$7:$E$1008,2,0),0)),"")</f>
        <v>0</v>
      </c>
      <c r="L62" s="58" t="str">
        <f t="shared" si="0"/>
        <v/>
      </c>
      <c r="M62" s="82"/>
      <c r="N62" s="231">
        <f t="shared" si="1"/>
        <v>0</v>
      </c>
    </row>
    <row r="63" spans="3:14" ht="16.5" x14ac:dyDescent="0.2">
      <c r="C63" s="14">
        <f t="shared" si="2"/>
        <v>49</v>
      </c>
      <c r="D63" s="76"/>
      <c r="E63" s="76"/>
      <c r="F63" s="76"/>
      <c r="G63" s="77"/>
      <c r="H63" s="78"/>
      <c r="I63" s="57">
        <f>IFERROR(IF(M63="ICCP- ICOCIV",VLOOKUP(H63,'INDICES-ICOCIV'!$A$1:$B$316,2,0),IF(M63="IPC",VLOOKUP(H63,'INDICES IPC'!$A$7:$E$1008,2,0),0)),"")</f>
        <v>0</v>
      </c>
      <c r="J63" s="78"/>
      <c r="K63" s="57">
        <f>IFERROR(IF(M63="ICCP- ICOCIV",VLOOKUP(J63,'INDICES-ICOCIV'!$A$1:$B$316,2,0),IF(M63="IPC",VLOOKUP(J63,'INDICES IPC'!$A$7:$E$1008,2,0),0)),"")</f>
        <v>0</v>
      </c>
      <c r="L63" s="58" t="str">
        <f t="shared" si="0"/>
        <v/>
      </c>
      <c r="M63" s="82"/>
      <c r="N63" s="231">
        <f t="shared" si="1"/>
        <v>0</v>
      </c>
    </row>
    <row r="64" spans="3:14" ht="16.5" x14ac:dyDescent="0.2">
      <c r="C64" s="14">
        <f t="shared" si="2"/>
        <v>50</v>
      </c>
      <c r="D64" s="76"/>
      <c r="E64" s="76"/>
      <c r="F64" s="76"/>
      <c r="G64" s="77"/>
      <c r="H64" s="78"/>
      <c r="I64" s="57">
        <f>IFERROR(IF(M64="ICCP- ICOCIV",VLOOKUP(H64,'INDICES-ICOCIV'!$A$1:$B$316,2,0),IF(M64="IPC",VLOOKUP(H64,'INDICES IPC'!$A$7:$E$1008,2,0),0)),"")</f>
        <v>0</v>
      </c>
      <c r="J64" s="78"/>
      <c r="K64" s="57">
        <f>IFERROR(IF(M64="ICCP- ICOCIV",VLOOKUP(J64,'INDICES-ICOCIV'!$A$1:$B$316,2,0),IF(M64="IPC",VLOOKUP(J64,'INDICES IPC'!$A$7:$E$1008,2,0),0)),"")</f>
        <v>0</v>
      </c>
      <c r="L64" s="58" t="str">
        <f t="shared" si="0"/>
        <v/>
      </c>
      <c r="M64" s="82"/>
      <c r="N64" s="231">
        <f t="shared" si="1"/>
        <v>0</v>
      </c>
    </row>
    <row r="65" spans="3:14" ht="16.5" x14ac:dyDescent="0.2">
      <c r="C65" s="14">
        <f t="shared" si="2"/>
        <v>51</v>
      </c>
      <c r="D65" s="76"/>
      <c r="E65" s="76"/>
      <c r="F65" s="76"/>
      <c r="G65" s="77"/>
      <c r="H65" s="78"/>
      <c r="I65" s="57">
        <f>IFERROR(IF(M65="ICCP- ICOCIV",VLOOKUP(H65,'INDICES-ICOCIV'!$A$1:$B$316,2,0),IF(M65="IPC",VLOOKUP(H65,'INDICES IPC'!$A$7:$E$1008,2,0),0)),"")</f>
        <v>0</v>
      </c>
      <c r="J65" s="78"/>
      <c r="K65" s="57">
        <f>IFERROR(IF(M65="ICCP- ICOCIV",VLOOKUP(J65,'INDICES-ICOCIV'!$A$1:$B$316,2,0),IF(M65="IPC",VLOOKUP(J65,'INDICES IPC'!$A$7:$E$1008,2,0),0)),"")</f>
        <v>0</v>
      </c>
      <c r="L65" s="58" t="str">
        <f t="shared" si="0"/>
        <v/>
      </c>
      <c r="M65" s="82"/>
      <c r="N65" s="231">
        <f t="shared" si="1"/>
        <v>0</v>
      </c>
    </row>
    <row r="66" spans="3:14" ht="16.5" x14ac:dyDescent="0.2">
      <c r="C66" s="14">
        <f t="shared" si="2"/>
        <v>52</v>
      </c>
      <c r="D66" s="76"/>
      <c r="E66" s="76"/>
      <c r="F66" s="76"/>
      <c r="G66" s="77"/>
      <c r="H66" s="78"/>
      <c r="I66" s="57">
        <f>IFERROR(IF(M66="ICCP- ICOCIV",VLOOKUP(H66,'INDICES-ICOCIV'!$A$1:$B$316,2,0),IF(M66="IPC",VLOOKUP(H66,'INDICES IPC'!$A$7:$E$1008,2,0),0)),"")</f>
        <v>0</v>
      </c>
      <c r="J66" s="78"/>
      <c r="K66" s="57">
        <f>IFERROR(IF(M66="ICCP- ICOCIV",VLOOKUP(J66,'INDICES-ICOCIV'!$A$1:$B$316,2,0),IF(M66="IPC",VLOOKUP(J66,'INDICES IPC'!$A$7:$E$1008,2,0),0)),"")</f>
        <v>0</v>
      </c>
      <c r="L66" s="58" t="str">
        <f t="shared" si="0"/>
        <v/>
      </c>
      <c r="M66" s="82"/>
      <c r="N66" s="231">
        <f t="shared" si="1"/>
        <v>0</v>
      </c>
    </row>
    <row r="67" spans="3:14" ht="16.5" x14ac:dyDescent="0.2">
      <c r="C67" s="14">
        <f t="shared" si="2"/>
        <v>53</v>
      </c>
      <c r="D67" s="76"/>
      <c r="E67" s="76"/>
      <c r="F67" s="76"/>
      <c r="G67" s="77"/>
      <c r="H67" s="78"/>
      <c r="I67" s="57">
        <f>IFERROR(IF(M67="ICCP- ICOCIV",VLOOKUP(H67,'INDICES-ICOCIV'!$A$1:$B$316,2,0),IF(M67="IPC",VLOOKUP(H67,'INDICES IPC'!$A$7:$E$1008,2,0),0)),"")</f>
        <v>0</v>
      </c>
      <c r="J67" s="78"/>
      <c r="K67" s="57">
        <f>IFERROR(IF(M67="ICCP- ICOCIV",VLOOKUP(J67,'INDICES-ICOCIV'!$A$1:$B$316,2,0),IF(M67="IPC",VLOOKUP(J67,'INDICES IPC'!$A$7:$E$1008,2,0),0)),"")</f>
        <v>0</v>
      </c>
      <c r="L67" s="58" t="str">
        <f t="shared" si="0"/>
        <v/>
      </c>
      <c r="M67" s="82"/>
      <c r="N67" s="231">
        <f t="shared" si="1"/>
        <v>0</v>
      </c>
    </row>
    <row r="68" spans="3:14" ht="16.5" x14ac:dyDescent="0.2">
      <c r="C68" s="14">
        <f t="shared" si="2"/>
        <v>54</v>
      </c>
      <c r="D68" s="76"/>
      <c r="E68" s="76"/>
      <c r="F68" s="76"/>
      <c r="G68" s="77"/>
      <c r="H68" s="78"/>
      <c r="I68" s="57">
        <f>IFERROR(IF(M68="ICCP- ICOCIV",VLOOKUP(H68,'INDICES-ICOCIV'!$A$1:$B$316,2,0),IF(M68="IPC",VLOOKUP(H68,'INDICES IPC'!$A$7:$E$1008,2,0),0)),"")</f>
        <v>0</v>
      </c>
      <c r="J68" s="78"/>
      <c r="K68" s="57">
        <f>IFERROR(IF(M68="ICCP- ICOCIV",VLOOKUP(J68,'INDICES-ICOCIV'!$A$1:$B$316,2,0),IF(M68="IPC",VLOOKUP(J68,'INDICES IPC'!$A$7:$E$1008,2,0),0)),"")</f>
        <v>0</v>
      </c>
      <c r="L68" s="58" t="str">
        <f t="shared" si="0"/>
        <v/>
      </c>
      <c r="M68" s="82"/>
      <c r="N68" s="231">
        <f t="shared" si="1"/>
        <v>0</v>
      </c>
    </row>
    <row r="69" spans="3:14" ht="16.5" x14ac:dyDescent="0.2">
      <c r="C69" s="14">
        <f t="shared" si="2"/>
        <v>55</v>
      </c>
      <c r="D69" s="76"/>
      <c r="E69" s="76"/>
      <c r="F69" s="76"/>
      <c r="G69" s="77"/>
      <c r="H69" s="78"/>
      <c r="I69" s="57">
        <f>IFERROR(IF(M69="ICCP- ICOCIV",VLOOKUP(H69,'INDICES-ICOCIV'!$A$1:$B$316,2,0),IF(M69="IPC",VLOOKUP(H69,'INDICES IPC'!$A$7:$E$1008,2,0),0)),"")</f>
        <v>0</v>
      </c>
      <c r="J69" s="78"/>
      <c r="K69" s="57">
        <f>IFERROR(IF(M69="ICCP- ICOCIV",VLOOKUP(J69,'INDICES-ICOCIV'!$A$1:$B$316,2,0),IF(M69="IPC",VLOOKUP(J69,'INDICES IPC'!$A$7:$E$1008,2,0),0)),"")</f>
        <v>0</v>
      </c>
      <c r="L69" s="58" t="str">
        <f t="shared" si="0"/>
        <v/>
      </c>
      <c r="M69" s="82"/>
      <c r="N69" s="231">
        <f t="shared" si="1"/>
        <v>0</v>
      </c>
    </row>
    <row r="70" spans="3:14" ht="16.5" x14ac:dyDescent="0.2">
      <c r="C70" s="14">
        <f t="shared" si="2"/>
        <v>56</v>
      </c>
      <c r="D70" s="76"/>
      <c r="E70" s="76"/>
      <c r="F70" s="76"/>
      <c r="G70" s="77"/>
      <c r="H70" s="78"/>
      <c r="I70" s="57">
        <f>IFERROR(IF(M70="ICCP- ICOCIV",VLOOKUP(H70,'INDICES-ICOCIV'!$A$1:$B$316,2,0),IF(M70="IPC",VLOOKUP(H70,'INDICES IPC'!$A$7:$E$1008,2,0),0)),"")</f>
        <v>0</v>
      </c>
      <c r="J70" s="78"/>
      <c r="K70" s="57">
        <f>IFERROR(IF(M70="ICCP- ICOCIV",VLOOKUP(J70,'INDICES-ICOCIV'!$A$1:$B$316,2,0),IF(M70="IPC",VLOOKUP(J70,'INDICES IPC'!$A$7:$E$1008,2,0),0)),"")</f>
        <v>0</v>
      </c>
      <c r="L70" s="58" t="str">
        <f t="shared" si="0"/>
        <v/>
      </c>
      <c r="M70" s="82"/>
      <c r="N70" s="231">
        <f t="shared" si="1"/>
        <v>0</v>
      </c>
    </row>
    <row r="71" spans="3:14" ht="16.5" x14ac:dyDescent="0.2">
      <c r="C71" s="14">
        <f t="shared" si="2"/>
        <v>57</v>
      </c>
      <c r="D71" s="76"/>
      <c r="E71" s="76"/>
      <c r="F71" s="76"/>
      <c r="G71" s="77"/>
      <c r="H71" s="78"/>
      <c r="I71" s="57">
        <f>IFERROR(IF(M71="ICCP- ICOCIV",VLOOKUP(H71,'INDICES-ICOCIV'!$A$1:$B$316,2,0),IF(M71="IPC",VLOOKUP(H71,'INDICES IPC'!$A$7:$E$1008,2,0),0)),"")</f>
        <v>0</v>
      </c>
      <c r="J71" s="78"/>
      <c r="K71" s="57">
        <f>IFERROR(IF(M71="ICCP- ICOCIV",VLOOKUP(J71,'INDICES-ICOCIV'!$A$1:$B$316,2,0),IF(M71="IPC",VLOOKUP(J71,'INDICES IPC'!$A$7:$E$1008,2,0),0)),"")</f>
        <v>0</v>
      </c>
      <c r="L71" s="58" t="str">
        <f t="shared" si="0"/>
        <v/>
      </c>
      <c r="M71" s="82"/>
      <c r="N71" s="231">
        <f t="shared" si="1"/>
        <v>0</v>
      </c>
    </row>
    <row r="72" spans="3:14" ht="16.5" x14ac:dyDescent="0.2">
      <c r="C72" s="14">
        <f t="shared" si="2"/>
        <v>58</v>
      </c>
      <c r="D72" s="76"/>
      <c r="E72" s="76"/>
      <c r="F72" s="76"/>
      <c r="G72" s="77"/>
      <c r="H72" s="78"/>
      <c r="I72" s="57">
        <f>IFERROR(IF(M72="ICCP- ICOCIV",VLOOKUP(H72,'INDICES-ICOCIV'!$A$1:$B$316,2,0),IF(M72="IPC",VLOOKUP(H72,'INDICES IPC'!$A$7:$E$1008,2,0),0)),"")</f>
        <v>0</v>
      </c>
      <c r="J72" s="78"/>
      <c r="K72" s="57">
        <f>IFERROR(IF(M72="ICCP- ICOCIV",VLOOKUP(J72,'INDICES-ICOCIV'!$A$1:$B$316,2,0),IF(M72="IPC",VLOOKUP(J72,'INDICES IPC'!$A$7:$E$1008,2,0),0)),"")</f>
        <v>0</v>
      </c>
      <c r="L72" s="58" t="str">
        <f t="shared" si="0"/>
        <v/>
      </c>
      <c r="M72" s="82"/>
      <c r="N72" s="231">
        <f t="shared" si="1"/>
        <v>0</v>
      </c>
    </row>
    <row r="73" spans="3:14" ht="16.5" x14ac:dyDescent="0.2">
      <c r="C73" s="14">
        <f t="shared" si="2"/>
        <v>59</v>
      </c>
      <c r="D73" s="76"/>
      <c r="E73" s="76"/>
      <c r="F73" s="76"/>
      <c r="G73" s="77"/>
      <c r="H73" s="78"/>
      <c r="I73" s="57">
        <f>IFERROR(IF(M73="ICCP- ICOCIV",VLOOKUP(H73,'INDICES-ICOCIV'!$A$1:$B$316,2,0),IF(M73="IPC",VLOOKUP(H73,'INDICES IPC'!$A$7:$E$1008,2,0),0)),"")</f>
        <v>0</v>
      </c>
      <c r="J73" s="78"/>
      <c r="K73" s="57">
        <f>IFERROR(IF(M73="ICCP- ICOCIV",VLOOKUP(J73,'INDICES-ICOCIV'!$A$1:$B$316,2,0),IF(M73="IPC",VLOOKUP(J73,'INDICES IPC'!$A$7:$E$1008,2,0),0)),"")</f>
        <v>0</v>
      </c>
      <c r="L73" s="58" t="str">
        <f t="shared" si="0"/>
        <v/>
      </c>
      <c r="M73" s="82"/>
      <c r="N73" s="231">
        <f t="shared" si="1"/>
        <v>0</v>
      </c>
    </row>
    <row r="74" spans="3:14" ht="16.5" x14ac:dyDescent="0.2">
      <c r="C74" s="14">
        <f t="shared" si="2"/>
        <v>60</v>
      </c>
      <c r="D74" s="76"/>
      <c r="E74" s="76"/>
      <c r="F74" s="76"/>
      <c r="G74" s="77"/>
      <c r="H74" s="78"/>
      <c r="I74" s="57">
        <f>IFERROR(IF(M74="ICCP- ICOCIV",VLOOKUP(H74,'INDICES-ICOCIV'!$A$1:$B$316,2,0),IF(M74="IPC",VLOOKUP(H74,'INDICES IPC'!$A$7:$E$1008,2,0),0)),"")</f>
        <v>0</v>
      </c>
      <c r="J74" s="78"/>
      <c r="K74" s="57">
        <f>IFERROR(IF(M74="ICCP- ICOCIV",VLOOKUP(J74,'INDICES-ICOCIV'!$A$1:$B$316,2,0),IF(M74="IPC",VLOOKUP(J74,'INDICES IPC'!$A$7:$E$1008,2,0),0)),"")</f>
        <v>0</v>
      </c>
      <c r="L74" s="58" t="str">
        <f t="shared" si="0"/>
        <v/>
      </c>
      <c r="M74" s="82"/>
      <c r="N74" s="231">
        <f t="shared" si="1"/>
        <v>0</v>
      </c>
    </row>
    <row r="75" spans="3:14" ht="16.5" x14ac:dyDescent="0.2">
      <c r="C75" s="14">
        <f t="shared" si="2"/>
        <v>61</v>
      </c>
      <c r="D75" s="76"/>
      <c r="E75" s="76"/>
      <c r="F75" s="76"/>
      <c r="G75" s="77"/>
      <c r="H75" s="78"/>
      <c r="I75" s="57">
        <f>IFERROR(IF(M75="ICCP- ICOCIV",VLOOKUP(H75,'INDICES-ICOCIV'!$A$1:$B$316,2,0),IF(M75="IPC",VLOOKUP(H75,'INDICES IPC'!$A$7:$E$1008,2,0),0)),"")</f>
        <v>0</v>
      </c>
      <c r="J75" s="78"/>
      <c r="K75" s="57">
        <f>IFERROR(IF(M75="ICCP- ICOCIV",VLOOKUP(J75,'INDICES-ICOCIV'!$A$1:$B$316,2,0),IF(M75="IPC",VLOOKUP(J75,'INDICES IPC'!$A$7:$E$1008,2,0),0)),"")</f>
        <v>0</v>
      </c>
      <c r="L75" s="58" t="str">
        <f t="shared" si="0"/>
        <v/>
      </c>
      <c r="M75" s="82"/>
      <c r="N75" s="231">
        <f t="shared" si="1"/>
        <v>0</v>
      </c>
    </row>
    <row r="76" spans="3:14" ht="16.5" x14ac:dyDescent="0.2">
      <c r="C76" s="14">
        <f t="shared" si="2"/>
        <v>62</v>
      </c>
      <c r="D76" s="76"/>
      <c r="E76" s="76"/>
      <c r="F76" s="76"/>
      <c r="G76" s="77"/>
      <c r="H76" s="78"/>
      <c r="I76" s="57">
        <f>IFERROR(IF(M76="ICCP- ICOCIV",VLOOKUP(H76,'INDICES-ICOCIV'!$A$1:$B$316,2,0),IF(M76="IPC",VLOOKUP(H76,'INDICES IPC'!$A$7:$E$1008,2,0),0)),"")</f>
        <v>0</v>
      </c>
      <c r="J76" s="78"/>
      <c r="K76" s="57">
        <f>IFERROR(IF(M76="ICCP- ICOCIV",VLOOKUP(J76,'INDICES-ICOCIV'!$A$1:$B$316,2,0),IF(M76="IPC",VLOOKUP(J76,'INDICES IPC'!$A$7:$E$1008,2,0),0)),"")</f>
        <v>0</v>
      </c>
      <c r="L76" s="58" t="str">
        <f t="shared" si="0"/>
        <v/>
      </c>
      <c r="M76" s="82"/>
      <c r="N76" s="231">
        <f t="shared" si="1"/>
        <v>0</v>
      </c>
    </row>
    <row r="77" spans="3:14" ht="16.5" x14ac:dyDescent="0.2">
      <c r="C77" s="14">
        <f t="shared" si="2"/>
        <v>63</v>
      </c>
      <c r="D77" s="76"/>
      <c r="E77" s="76"/>
      <c r="F77" s="76"/>
      <c r="G77" s="77"/>
      <c r="H77" s="78"/>
      <c r="I77" s="57">
        <f>IFERROR(IF(M77="ICCP- ICOCIV",VLOOKUP(H77,'INDICES-ICOCIV'!$A$1:$B$316,2,0),IF(M77="IPC",VLOOKUP(H77,'INDICES IPC'!$A$7:$E$1008,2,0),0)),"")</f>
        <v>0</v>
      </c>
      <c r="J77" s="78"/>
      <c r="K77" s="57">
        <f>IFERROR(IF(M77="ICCP- ICOCIV",VLOOKUP(J77,'INDICES-ICOCIV'!$A$1:$B$316,2,0),IF(M77="IPC",VLOOKUP(J77,'INDICES IPC'!$A$7:$E$1008,2,0),0)),"")</f>
        <v>0</v>
      </c>
      <c r="L77" s="58" t="str">
        <f t="shared" si="0"/>
        <v/>
      </c>
      <c r="M77" s="82"/>
      <c r="N77" s="231">
        <f t="shared" si="1"/>
        <v>0</v>
      </c>
    </row>
    <row r="78" spans="3:14" ht="16.5" x14ac:dyDescent="0.2">
      <c r="C78" s="14">
        <f t="shared" si="2"/>
        <v>64</v>
      </c>
      <c r="D78" s="76"/>
      <c r="E78" s="76"/>
      <c r="F78" s="76"/>
      <c r="G78" s="77"/>
      <c r="H78" s="78"/>
      <c r="I78" s="57">
        <f>IFERROR(IF(M78="ICCP- ICOCIV",VLOOKUP(H78,'INDICES-ICOCIV'!$A$1:$B$316,2,0),IF(M78="IPC",VLOOKUP(H78,'INDICES IPC'!$A$7:$E$1008,2,0),0)),"")</f>
        <v>0</v>
      </c>
      <c r="J78" s="78"/>
      <c r="K78" s="57">
        <f>IFERROR(IF(M78="ICCP- ICOCIV",VLOOKUP(J78,'INDICES-ICOCIV'!$A$1:$B$316,2,0),IF(M78="IPC",VLOOKUP(J78,'INDICES IPC'!$A$7:$E$1008,2,0),0)),"")</f>
        <v>0</v>
      </c>
      <c r="L78" s="58" t="str">
        <f t="shared" si="0"/>
        <v/>
      </c>
      <c r="M78" s="82"/>
      <c r="N78" s="231">
        <f t="shared" si="1"/>
        <v>0</v>
      </c>
    </row>
    <row r="79" spans="3:14" ht="16.5" x14ac:dyDescent="0.2">
      <c r="C79" s="14">
        <f t="shared" si="2"/>
        <v>65</v>
      </c>
      <c r="D79" s="76"/>
      <c r="E79" s="76"/>
      <c r="F79" s="76"/>
      <c r="G79" s="77"/>
      <c r="H79" s="78"/>
      <c r="I79" s="57">
        <f>IFERROR(IF(M79="ICCP- ICOCIV",VLOOKUP(H79,'INDICES-ICOCIV'!$A$1:$B$316,2,0),IF(M79="IPC",VLOOKUP(H79,'INDICES IPC'!$A$7:$E$1008,2,0),0)),"")</f>
        <v>0</v>
      </c>
      <c r="J79" s="78"/>
      <c r="K79" s="57">
        <f>IFERROR(IF(M79="ICCP- ICOCIV",VLOOKUP(J79,'INDICES-ICOCIV'!$A$1:$B$316,2,0),IF(M79="IPC",VLOOKUP(J79,'INDICES IPC'!$A$7:$E$1008,2,0),0)),"")</f>
        <v>0</v>
      </c>
      <c r="L79" s="58" t="str">
        <f t="shared" si="0"/>
        <v/>
      </c>
      <c r="M79" s="82"/>
      <c r="N79" s="231">
        <f t="shared" si="1"/>
        <v>0</v>
      </c>
    </row>
    <row r="80" spans="3:14" ht="16.5" x14ac:dyDescent="0.2">
      <c r="C80" s="14">
        <f t="shared" si="2"/>
        <v>66</v>
      </c>
      <c r="D80" s="76"/>
      <c r="E80" s="76"/>
      <c r="F80" s="76"/>
      <c r="G80" s="77"/>
      <c r="H80" s="78"/>
      <c r="I80" s="57">
        <f>IFERROR(IF(M80="ICCP- ICOCIV",VLOOKUP(H80,'INDICES-ICOCIV'!$A$1:$B$316,2,0),IF(M80="IPC",VLOOKUP(H80,'INDICES IPC'!$A$7:$E$1008,2,0),0)),"")</f>
        <v>0</v>
      </c>
      <c r="J80" s="78"/>
      <c r="K80" s="57">
        <f>IFERROR(IF(M80="ICCP- ICOCIV",VLOOKUP(J80,'INDICES-ICOCIV'!$A$1:$B$316,2,0),IF(M80="IPC",VLOOKUP(J80,'INDICES IPC'!$A$7:$E$1008,2,0),0)),"")</f>
        <v>0</v>
      </c>
      <c r="L80" s="58" t="str">
        <f t="shared" ref="L80:L143" si="3">+IFERROR((K80/I80),"")</f>
        <v/>
      </c>
      <c r="M80" s="82"/>
      <c r="N80" s="231">
        <f t="shared" ref="N80:N143" si="4">IFERROR(G80*L80,0)</f>
        <v>0</v>
      </c>
    </row>
    <row r="81" spans="3:14" ht="16.5" x14ac:dyDescent="0.2">
      <c r="C81" s="14">
        <f t="shared" ref="C81:C144" si="5">+C80+1</f>
        <v>67</v>
      </c>
      <c r="D81" s="76"/>
      <c r="E81" s="76"/>
      <c r="F81" s="76"/>
      <c r="G81" s="77"/>
      <c r="H81" s="78"/>
      <c r="I81" s="57">
        <f>IFERROR(IF(M81="ICCP- ICOCIV",VLOOKUP(H81,'INDICES-ICOCIV'!$A$1:$B$316,2,0),IF(M81="IPC",VLOOKUP(H81,'INDICES IPC'!$A$7:$E$1008,2,0),0)),"")</f>
        <v>0</v>
      </c>
      <c r="J81" s="78"/>
      <c r="K81" s="57">
        <f>IFERROR(IF(M81="ICCP- ICOCIV",VLOOKUP(J81,'INDICES-ICOCIV'!$A$1:$B$316,2,0),IF(M81="IPC",VLOOKUP(J81,'INDICES IPC'!$A$7:$E$1008,2,0),0)),"")</f>
        <v>0</v>
      </c>
      <c r="L81" s="58" t="str">
        <f t="shared" si="3"/>
        <v/>
      </c>
      <c r="M81" s="82"/>
      <c r="N81" s="231">
        <f t="shared" si="4"/>
        <v>0</v>
      </c>
    </row>
    <row r="82" spans="3:14" ht="16.5" x14ac:dyDescent="0.2">
      <c r="C82" s="14">
        <f t="shared" si="5"/>
        <v>68</v>
      </c>
      <c r="D82" s="76"/>
      <c r="E82" s="76"/>
      <c r="F82" s="76"/>
      <c r="G82" s="77"/>
      <c r="H82" s="78"/>
      <c r="I82" s="57">
        <f>IFERROR(IF(M82="ICCP- ICOCIV",VLOOKUP(H82,'INDICES-ICOCIV'!$A$1:$B$316,2,0),IF(M82="IPC",VLOOKUP(H82,'INDICES IPC'!$A$7:$E$1008,2,0),0)),"")</f>
        <v>0</v>
      </c>
      <c r="J82" s="78"/>
      <c r="K82" s="57">
        <f>IFERROR(IF(M82="ICCP- ICOCIV",VLOOKUP(J82,'INDICES-ICOCIV'!$A$1:$B$316,2,0),IF(M82="IPC",VLOOKUP(J82,'INDICES IPC'!$A$7:$E$1008,2,0),0)),"")</f>
        <v>0</v>
      </c>
      <c r="L82" s="58" t="str">
        <f t="shared" si="3"/>
        <v/>
      </c>
      <c r="M82" s="82"/>
      <c r="N82" s="231">
        <f t="shared" si="4"/>
        <v>0</v>
      </c>
    </row>
    <row r="83" spans="3:14" ht="16.5" x14ac:dyDescent="0.2">
      <c r="C83" s="14">
        <f t="shared" si="5"/>
        <v>69</v>
      </c>
      <c r="D83" s="76"/>
      <c r="E83" s="76"/>
      <c r="F83" s="76"/>
      <c r="G83" s="77"/>
      <c r="H83" s="78"/>
      <c r="I83" s="57">
        <f>IFERROR(IF(M83="ICCP- ICOCIV",VLOOKUP(H83,'INDICES-ICOCIV'!$A$1:$B$316,2,0),IF(M83="IPC",VLOOKUP(H83,'INDICES IPC'!$A$7:$E$1008,2,0),0)),"")</f>
        <v>0</v>
      </c>
      <c r="J83" s="78"/>
      <c r="K83" s="57">
        <f>IFERROR(IF(M83="ICCP- ICOCIV",VLOOKUP(J83,'INDICES-ICOCIV'!$A$1:$B$316,2,0),IF(M83="IPC",VLOOKUP(J83,'INDICES IPC'!$A$7:$E$1008,2,0),0)),"")</f>
        <v>0</v>
      </c>
      <c r="L83" s="58" t="str">
        <f t="shared" si="3"/>
        <v/>
      </c>
      <c r="M83" s="82"/>
      <c r="N83" s="231">
        <f t="shared" si="4"/>
        <v>0</v>
      </c>
    </row>
    <row r="84" spans="3:14" ht="16.5" x14ac:dyDescent="0.2">
      <c r="C84" s="14">
        <f t="shared" si="5"/>
        <v>70</v>
      </c>
      <c r="D84" s="76"/>
      <c r="E84" s="76"/>
      <c r="F84" s="76"/>
      <c r="G84" s="77"/>
      <c r="H84" s="78"/>
      <c r="I84" s="57">
        <f>IFERROR(IF(M84="ICCP- ICOCIV",VLOOKUP(H84,'INDICES-ICOCIV'!$A$1:$B$316,2,0),IF(M84="IPC",VLOOKUP(H84,'INDICES IPC'!$A$7:$E$1008,2,0),0)),"")</f>
        <v>0</v>
      </c>
      <c r="J84" s="78"/>
      <c r="K84" s="57">
        <f>IFERROR(IF(M84="ICCP- ICOCIV",VLOOKUP(J84,'INDICES-ICOCIV'!$A$1:$B$316,2,0),IF(M84="IPC",VLOOKUP(J84,'INDICES IPC'!$A$7:$E$1008,2,0),0)),"")</f>
        <v>0</v>
      </c>
      <c r="L84" s="58" t="str">
        <f t="shared" si="3"/>
        <v/>
      </c>
      <c r="M84" s="82"/>
      <c r="N84" s="231">
        <f t="shared" si="4"/>
        <v>0</v>
      </c>
    </row>
    <row r="85" spans="3:14" ht="16.5" x14ac:dyDescent="0.2">
      <c r="C85" s="14">
        <f t="shared" si="5"/>
        <v>71</v>
      </c>
      <c r="D85" s="76"/>
      <c r="E85" s="76"/>
      <c r="F85" s="76"/>
      <c r="G85" s="77"/>
      <c r="H85" s="78"/>
      <c r="I85" s="57">
        <f>IFERROR(IF(M85="ICCP- ICOCIV",VLOOKUP(H85,'INDICES-ICOCIV'!$A$1:$B$316,2,0),IF(M85="IPC",VLOOKUP(H85,'INDICES IPC'!$A$7:$E$1008,2,0),0)),"")</f>
        <v>0</v>
      </c>
      <c r="J85" s="78"/>
      <c r="K85" s="57">
        <f>IFERROR(IF(M85="ICCP- ICOCIV",VLOOKUP(J85,'INDICES-ICOCIV'!$A$1:$B$316,2,0),IF(M85="IPC",VLOOKUP(J85,'INDICES IPC'!$A$7:$E$1008,2,0),0)),"")</f>
        <v>0</v>
      </c>
      <c r="L85" s="58" t="str">
        <f t="shared" si="3"/>
        <v/>
      </c>
      <c r="M85" s="82"/>
      <c r="N85" s="231">
        <f t="shared" si="4"/>
        <v>0</v>
      </c>
    </row>
    <row r="86" spans="3:14" ht="16.5" x14ac:dyDescent="0.2">
      <c r="C86" s="14">
        <f t="shared" si="5"/>
        <v>72</v>
      </c>
      <c r="D86" s="76"/>
      <c r="E86" s="76"/>
      <c r="F86" s="76"/>
      <c r="G86" s="77"/>
      <c r="H86" s="78"/>
      <c r="I86" s="57">
        <f>IFERROR(IF(M86="ICCP- ICOCIV",VLOOKUP(H86,'INDICES-ICOCIV'!$A$1:$B$316,2,0),IF(M86="IPC",VLOOKUP(H86,'INDICES IPC'!$A$7:$E$1008,2,0),0)),"")</f>
        <v>0</v>
      </c>
      <c r="J86" s="78"/>
      <c r="K86" s="57">
        <f>IFERROR(IF(M86="ICCP- ICOCIV",VLOOKUP(J86,'INDICES-ICOCIV'!$A$1:$B$316,2,0),IF(M86="IPC",VLOOKUP(J86,'INDICES IPC'!$A$7:$E$1008,2,0),0)),"")</f>
        <v>0</v>
      </c>
      <c r="L86" s="58" t="str">
        <f t="shared" si="3"/>
        <v/>
      </c>
      <c r="M86" s="82"/>
      <c r="N86" s="231">
        <f t="shared" si="4"/>
        <v>0</v>
      </c>
    </row>
    <row r="87" spans="3:14" ht="16.5" x14ac:dyDescent="0.2">
      <c r="C87" s="14">
        <f t="shared" si="5"/>
        <v>73</v>
      </c>
      <c r="D87" s="76"/>
      <c r="E87" s="76"/>
      <c r="F87" s="76"/>
      <c r="G87" s="77"/>
      <c r="H87" s="78"/>
      <c r="I87" s="57">
        <f>IFERROR(IF(M87="ICCP- ICOCIV",VLOOKUP(H87,'INDICES-ICOCIV'!$A$1:$B$316,2,0),IF(M87="IPC",VLOOKUP(H87,'INDICES IPC'!$A$7:$E$1008,2,0),0)),"")</f>
        <v>0</v>
      </c>
      <c r="J87" s="78"/>
      <c r="K87" s="57">
        <f>IFERROR(IF(M87="ICCP- ICOCIV",VLOOKUP(J87,'INDICES-ICOCIV'!$A$1:$B$316,2,0),IF(M87="IPC",VLOOKUP(J87,'INDICES IPC'!$A$7:$E$1008,2,0),0)),"")</f>
        <v>0</v>
      </c>
      <c r="L87" s="58" t="str">
        <f t="shared" si="3"/>
        <v/>
      </c>
      <c r="M87" s="82"/>
      <c r="N87" s="231">
        <f t="shared" si="4"/>
        <v>0</v>
      </c>
    </row>
    <row r="88" spans="3:14" ht="16.5" x14ac:dyDescent="0.2">
      <c r="C88" s="14">
        <f t="shared" si="5"/>
        <v>74</v>
      </c>
      <c r="D88" s="76"/>
      <c r="E88" s="76"/>
      <c r="F88" s="76"/>
      <c r="G88" s="77"/>
      <c r="H88" s="78"/>
      <c r="I88" s="57">
        <f>IFERROR(IF(M88="ICCP- ICOCIV",VLOOKUP(H88,'INDICES-ICOCIV'!$A$1:$B$316,2,0),IF(M88="IPC",VLOOKUP(H88,'INDICES IPC'!$A$7:$E$1008,2,0),0)),"")</f>
        <v>0</v>
      </c>
      <c r="J88" s="78"/>
      <c r="K88" s="57">
        <f>IFERROR(IF(M88="ICCP- ICOCIV",VLOOKUP(J88,'INDICES-ICOCIV'!$A$1:$B$316,2,0),IF(M88="IPC",VLOOKUP(J88,'INDICES IPC'!$A$7:$E$1008,2,0),0)),"")</f>
        <v>0</v>
      </c>
      <c r="L88" s="58" t="str">
        <f t="shared" si="3"/>
        <v/>
      </c>
      <c r="M88" s="82"/>
      <c r="N88" s="231">
        <f t="shared" si="4"/>
        <v>0</v>
      </c>
    </row>
    <row r="89" spans="3:14" ht="16.5" x14ac:dyDescent="0.2">
      <c r="C89" s="14">
        <f t="shared" si="5"/>
        <v>75</v>
      </c>
      <c r="D89" s="76"/>
      <c r="E89" s="76"/>
      <c r="F89" s="76"/>
      <c r="G89" s="77"/>
      <c r="H89" s="78"/>
      <c r="I89" s="57">
        <f>IFERROR(IF(M89="ICCP- ICOCIV",VLOOKUP(H89,'INDICES-ICOCIV'!$A$1:$B$316,2,0),IF(M89="IPC",VLOOKUP(H89,'INDICES IPC'!$A$7:$E$1008,2,0),0)),"")</f>
        <v>0</v>
      </c>
      <c r="J89" s="78"/>
      <c r="K89" s="57">
        <f>IFERROR(IF(M89="ICCP- ICOCIV",VLOOKUP(J89,'INDICES-ICOCIV'!$A$1:$B$316,2,0),IF(M89="IPC",VLOOKUP(J89,'INDICES IPC'!$A$7:$E$1008,2,0),0)),"")</f>
        <v>0</v>
      </c>
      <c r="L89" s="58" t="str">
        <f t="shared" si="3"/>
        <v/>
      </c>
      <c r="M89" s="82"/>
      <c r="N89" s="231">
        <f t="shared" si="4"/>
        <v>0</v>
      </c>
    </row>
    <row r="90" spans="3:14" ht="16.5" x14ac:dyDescent="0.2">
      <c r="C90" s="14">
        <f t="shared" si="5"/>
        <v>76</v>
      </c>
      <c r="D90" s="76"/>
      <c r="E90" s="76"/>
      <c r="F90" s="76"/>
      <c r="G90" s="77"/>
      <c r="H90" s="78"/>
      <c r="I90" s="57">
        <f>IFERROR(IF(M90="ICCP- ICOCIV",VLOOKUP(H90,'INDICES-ICOCIV'!$A$1:$B$316,2,0),IF(M90="IPC",VLOOKUP(H90,'INDICES IPC'!$A$7:$E$1008,2,0),0)),"")</f>
        <v>0</v>
      </c>
      <c r="J90" s="78"/>
      <c r="K90" s="57">
        <f>IFERROR(IF(M90="ICCP- ICOCIV",VLOOKUP(J90,'INDICES-ICOCIV'!$A$1:$B$316,2,0),IF(M90="IPC",VLOOKUP(J90,'INDICES IPC'!$A$7:$E$1008,2,0),0)),"")</f>
        <v>0</v>
      </c>
      <c r="L90" s="58" t="str">
        <f t="shared" si="3"/>
        <v/>
      </c>
      <c r="M90" s="82"/>
      <c r="N90" s="231">
        <f t="shared" si="4"/>
        <v>0</v>
      </c>
    </row>
    <row r="91" spans="3:14" ht="16.5" x14ac:dyDescent="0.2">
      <c r="C91" s="14">
        <f t="shared" si="5"/>
        <v>77</v>
      </c>
      <c r="D91" s="76"/>
      <c r="E91" s="76"/>
      <c r="F91" s="76"/>
      <c r="G91" s="77"/>
      <c r="H91" s="78"/>
      <c r="I91" s="57">
        <f>IFERROR(IF(M91="ICCP- ICOCIV",VLOOKUP(H91,'INDICES-ICOCIV'!$A$1:$B$316,2,0),IF(M91="IPC",VLOOKUP(H91,'INDICES IPC'!$A$7:$E$1008,2,0),0)),"")</f>
        <v>0</v>
      </c>
      <c r="J91" s="78"/>
      <c r="K91" s="57">
        <f>IFERROR(IF(M91="ICCP- ICOCIV",VLOOKUP(J91,'INDICES-ICOCIV'!$A$1:$B$316,2,0),IF(M91="IPC",VLOOKUP(J91,'INDICES IPC'!$A$7:$E$1008,2,0),0)),"")</f>
        <v>0</v>
      </c>
      <c r="L91" s="58" t="str">
        <f t="shared" si="3"/>
        <v/>
      </c>
      <c r="M91" s="82"/>
      <c r="N91" s="231">
        <f t="shared" si="4"/>
        <v>0</v>
      </c>
    </row>
    <row r="92" spans="3:14" ht="16.5" x14ac:dyDescent="0.2">
      <c r="C92" s="14">
        <f t="shared" si="5"/>
        <v>78</v>
      </c>
      <c r="D92" s="76"/>
      <c r="E92" s="76"/>
      <c r="F92" s="76"/>
      <c r="G92" s="77"/>
      <c r="H92" s="78"/>
      <c r="I92" s="57">
        <f>IFERROR(IF(M92="ICCP- ICOCIV",VLOOKUP(H92,'INDICES-ICOCIV'!$A$1:$B$316,2,0),IF(M92="IPC",VLOOKUP(H92,'INDICES IPC'!$A$7:$E$1008,2,0),0)),"")</f>
        <v>0</v>
      </c>
      <c r="J92" s="78"/>
      <c r="K92" s="57">
        <f>IFERROR(IF(M92="ICCP- ICOCIV",VLOOKUP(J92,'INDICES-ICOCIV'!$A$1:$B$316,2,0),IF(M92="IPC",VLOOKUP(J92,'INDICES IPC'!$A$7:$E$1008,2,0),0)),"")</f>
        <v>0</v>
      </c>
      <c r="L92" s="58" t="str">
        <f t="shared" si="3"/>
        <v/>
      </c>
      <c r="M92" s="82"/>
      <c r="N92" s="231">
        <f t="shared" si="4"/>
        <v>0</v>
      </c>
    </row>
    <row r="93" spans="3:14" ht="16.5" x14ac:dyDescent="0.2">
      <c r="C93" s="14">
        <f t="shared" si="5"/>
        <v>79</v>
      </c>
      <c r="D93" s="76"/>
      <c r="E93" s="76"/>
      <c r="F93" s="76"/>
      <c r="G93" s="77"/>
      <c r="H93" s="78"/>
      <c r="I93" s="57">
        <f>IFERROR(IF(M93="ICCP- ICOCIV",VLOOKUP(H93,'INDICES-ICOCIV'!$A$1:$B$316,2,0),IF(M93="IPC",VLOOKUP(H93,'INDICES IPC'!$A$7:$E$1008,2,0),0)),"")</f>
        <v>0</v>
      </c>
      <c r="J93" s="78"/>
      <c r="K93" s="57">
        <f>IFERROR(IF(M93="ICCP- ICOCIV",VLOOKUP(J93,'INDICES-ICOCIV'!$A$1:$B$316,2,0),IF(M93="IPC",VLOOKUP(J93,'INDICES IPC'!$A$7:$E$1008,2,0),0)),"")</f>
        <v>0</v>
      </c>
      <c r="L93" s="58" t="str">
        <f t="shared" si="3"/>
        <v/>
      </c>
      <c r="M93" s="82"/>
      <c r="N93" s="231">
        <f t="shared" si="4"/>
        <v>0</v>
      </c>
    </row>
    <row r="94" spans="3:14" ht="16.5" x14ac:dyDescent="0.2">
      <c r="C94" s="14">
        <f t="shared" si="5"/>
        <v>80</v>
      </c>
      <c r="D94" s="76"/>
      <c r="E94" s="76"/>
      <c r="F94" s="76"/>
      <c r="G94" s="77"/>
      <c r="H94" s="78"/>
      <c r="I94" s="57">
        <f>IFERROR(IF(M94="ICCP- ICOCIV",VLOOKUP(H94,'INDICES-ICOCIV'!$A$1:$B$316,2,0),IF(M94="IPC",VLOOKUP(H94,'INDICES IPC'!$A$7:$E$1008,2,0),0)),"")</f>
        <v>0</v>
      </c>
      <c r="J94" s="78"/>
      <c r="K94" s="57">
        <f>IFERROR(IF(M94="ICCP- ICOCIV",VLOOKUP(J94,'INDICES-ICOCIV'!$A$1:$B$316,2,0),IF(M94="IPC",VLOOKUP(J94,'INDICES IPC'!$A$7:$E$1008,2,0),0)),"")</f>
        <v>0</v>
      </c>
      <c r="L94" s="58" t="str">
        <f t="shared" si="3"/>
        <v/>
      </c>
      <c r="M94" s="82"/>
      <c r="N94" s="231">
        <f t="shared" si="4"/>
        <v>0</v>
      </c>
    </row>
    <row r="95" spans="3:14" ht="16.5" x14ac:dyDescent="0.2">
      <c r="C95" s="14">
        <f t="shared" si="5"/>
        <v>81</v>
      </c>
      <c r="D95" s="76"/>
      <c r="E95" s="76"/>
      <c r="F95" s="76"/>
      <c r="G95" s="77"/>
      <c r="H95" s="78"/>
      <c r="I95" s="57">
        <f>IFERROR(IF(M95="ICCP- ICOCIV",VLOOKUP(H95,'INDICES-ICOCIV'!$A$1:$B$316,2,0),IF(M95="IPC",VLOOKUP(H95,'INDICES IPC'!$A$7:$E$1008,2,0),0)),"")</f>
        <v>0</v>
      </c>
      <c r="J95" s="78"/>
      <c r="K95" s="57">
        <f>IFERROR(IF(M95="ICCP- ICOCIV",VLOOKUP(J95,'INDICES-ICOCIV'!$A$1:$B$316,2,0),IF(M95="IPC",VLOOKUP(J95,'INDICES IPC'!$A$7:$E$1008,2,0),0)),"")</f>
        <v>0</v>
      </c>
      <c r="L95" s="58" t="str">
        <f t="shared" si="3"/>
        <v/>
      </c>
      <c r="M95" s="82"/>
      <c r="N95" s="231">
        <f t="shared" si="4"/>
        <v>0</v>
      </c>
    </row>
    <row r="96" spans="3:14" ht="16.5" x14ac:dyDescent="0.2">
      <c r="C96" s="14">
        <f t="shared" si="5"/>
        <v>82</v>
      </c>
      <c r="D96" s="76"/>
      <c r="E96" s="76"/>
      <c r="F96" s="76"/>
      <c r="G96" s="77"/>
      <c r="H96" s="78"/>
      <c r="I96" s="57">
        <f>IFERROR(IF(M96="ICCP- ICOCIV",VLOOKUP(H96,'INDICES-ICOCIV'!$A$1:$B$316,2,0),IF(M96="IPC",VLOOKUP(H96,'INDICES IPC'!$A$7:$E$1008,2,0),0)),"")</f>
        <v>0</v>
      </c>
      <c r="J96" s="78"/>
      <c r="K96" s="57">
        <f>IFERROR(IF(M96="ICCP- ICOCIV",VLOOKUP(J96,'INDICES-ICOCIV'!$A$1:$B$316,2,0),IF(M96="IPC",VLOOKUP(J96,'INDICES IPC'!$A$7:$E$1008,2,0),0)),"")</f>
        <v>0</v>
      </c>
      <c r="L96" s="58" t="str">
        <f t="shared" si="3"/>
        <v/>
      </c>
      <c r="M96" s="82"/>
      <c r="N96" s="231">
        <f t="shared" si="4"/>
        <v>0</v>
      </c>
    </row>
    <row r="97" spans="3:14" ht="16.5" x14ac:dyDescent="0.2">
      <c r="C97" s="14">
        <f t="shared" si="5"/>
        <v>83</v>
      </c>
      <c r="D97" s="76"/>
      <c r="E97" s="76"/>
      <c r="F97" s="76"/>
      <c r="G97" s="77"/>
      <c r="H97" s="78"/>
      <c r="I97" s="57">
        <f>IFERROR(IF(M97="ICCP- ICOCIV",VLOOKUP(H97,'INDICES-ICOCIV'!$A$1:$B$316,2,0),IF(M97="IPC",VLOOKUP(H97,'INDICES IPC'!$A$7:$E$1008,2,0),0)),"")</f>
        <v>0</v>
      </c>
      <c r="J97" s="78"/>
      <c r="K97" s="57">
        <f>IFERROR(IF(M97="ICCP- ICOCIV",VLOOKUP(J97,'INDICES-ICOCIV'!$A$1:$B$316,2,0),IF(M97="IPC",VLOOKUP(J97,'INDICES IPC'!$A$7:$E$1008,2,0),0)),"")</f>
        <v>0</v>
      </c>
      <c r="L97" s="58" t="str">
        <f t="shared" si="3"/>
        <v/>
      </c>
      <c r="M97" s="82"/>
      <c r="N97" s="231">
        <f t="shared" si="4"/>
        <v>0</v>
      </c>
    </row>
    <row r="98" spans="3:14" ht="16.5" x14ac:dyDescent="0.2">
      <c r="C98" s="14">
        <f t="shared" si="5"/>
        <v>84</v>
      </c>
      <c r="D98" s="76"/>
      <c r="E98" s="76"/>
      <c r="F98" s="76"/>
      <c r="G98" s="77"/>
      <c r="H98" s="78"/>
      <c r="I98" s="57">
        <f>IFERROR(IF(M98="ICCP- ICOCIV",VLOOKUP(H98,'INDICES-ICOCIV'!$A$1:$B$316,2,0),IF(M98="IPC",VLOOKUP(H98,'INDICES IPC'!$A$7:$E$1008,2,0),0)),"")</f>
        <v>0</v>
      </c>
      <c r="J98" s="78"/>
      <c r="K98" s="57">
        <f>IFERROR(IF(M98="ICCP- ICOCIV",VLOOKUP(J98,'INDICES-ICOCIV'!$A$1:$B$316,2,0),IF(M98="IPC",VLOOKUP(J98,'INDICES IPC'!$A$7:$E$1008,2,0),0)),"")</f>
        <v>0</v>
      </c>
      <c r="L98" s="58" t="str">
        <f t="shared" si="3"/>
        <v/>
      </c>
      <c r="M98" s="82"/>
      <c r="N98" s="231">
        <f t="shared" si="4"/>
        <v>0</v>
      </c>
    </row>
    <row r="99" spans="3:14" ht="16.5" x14ac:dyDescent="0.2">
      <c r="C99" s="14">
        <f t="shared" si="5"/>
        <v>85</v>
      </c>
      <c r="D99" s="76"/>
      <c r="E99" s="76"/>
      <c r="F99" s="76"/>
      <c r="G99" s="77"/>
      <c r="H99" s="78"/>
      <c r="I99" s="57">
        <f>IFERROR(IF(M99="ICCP- ICOCIV",VLOOKUP(H99,'INDICES-ICOCIV'!$A$1:$B$316,2,0),IF(M99="IPC",VLOOKUP(H99,'INDICES IPC'!$A$7:$E$1008,2,0),0)),"")</f>
        <v>0</v>
      </c>
      <c r="J99" s="78"/>
      <c r="K99" s="57">
        <f>IFERROR(IF(M99="ICCP- ICOCIV",VLOOKUP(J99,'INDICES-ICOCIV'!$A$1:$B$316,2,0),IF(M99="IPC",VLOOKUP(J99,'INDICES IPC'!$A$7:$E$1008,2,0),0)),"")</f>
        <v>0</v>
      </c>
      <c r="L99" s="58" t="str">
        <f t="shared" si="3"/>
        <v/>
      </c>
      <c r="M99" s="82"/>
      <c r="N99" s="231">
        <f t="shared" si="4"/>
        <v>0</v>
      </c>
    </row>
    <row r="100" spans="3:14" ht="16.5" x14ac:dyDescent="0.2">
      <c r="C100" s="14">
        <f t="shared" si="5"/>
        <v>86</v>
      </c>
      <c r="D100" s="76"/>
      <c r="E100" s="76"/>
      <c r="F100" s="76"/>
      <c r="G100" s="77"/>
      <c r="H100" s="78"/>
      <c r="I100" s="57">
        <f>IFERROR(IF(M100="ICCP- ICOCIV",VLOOKUP(H100,'INDICES-ICOCIV'!$A$1:$B$316,2,0),IF(M100="IPC",VLOOKUP(H100,'INDICES IPC'!$A$7:$E$1008,2,0),0)),"")</f>
        <v>0</v>
      </c>
      <c r="J100" s="78"/>
      <c r="K100" s="57">
        <f>IFERROR(IF(M100="ICCP- ICOCIV",VLOOKUP(J100,'INDICES-ICOCIV'!$A$1:$B$316,2,0),IF(M100="IPC",VLOOKUP(J100,'INDICES IPC'!$A$7:$E$1008,2,0),0)),"")</f>
        <v>0</v>
      </c>
      <c r="L100" s="58" t="str">
        <f t="shared" si="3"/>
        <v/>
      </c>
      <c r="M100" s="82"/>
      <c r="N100" s="231">
        <f t="shared" si="4"/>
        <v>0</v>
      </c>
    </row>
    <row r="101" spans="3:14" ht="16.5" x14ac:dyDescent="0.2">
      <c r="C101" s="14">
        <f t="shared" si="5"/>
        <v>87</v>
      </c>
      <c r="D101" s="76"/>
      <c r="E101" s="76"/>
      <c r="F101" s="76"/>
      <c r="G101" s="77"/>
      <c r="H101" s="78"/>
      <c r="I101" s="57">
        <f>IFERROR(IF(M101="ICCP- ICOCIV",VLOOKUP(H101,'INDICES-ICOCIV'!$A$1:$B$316,2,0),IF(M101="IPC",VLOOKUP(H101,'INDICES IPC'!$A$7:$E$1008,2,0),0)),"")</f>
        <v>0</v>
      </c>
      <c r="J101" s="78"/>
      <c r="K101" s="57">
        <f>IFERROR(IF(M101="ICCP- ICOCIV",VLOOKUP(J101,'INDICES-ICOCIV'!$A$1:$B$316,2,0),IF(M101="IPC",VLOOKUP(J101,'INDICES IPC'!$A$7:$E$1008,2,0),0)),"")</f>
        <v>0</v>
      </c>
      <c r="L101" s="58" t="str">
        <f t="shared" si="3"/>
        <v/>
      </c>
      <c r="M101" s="82"/>
      <c r="N101" s="231">
        <f t="shared" si="4"/>
        <v>0</v>
      </c>
    </row>
    <row r="102" spans="3:14" ht="16.5" x14ac:dyDescent="0.2">
      <c r="C102" s="14">
        <f t="shared" si="5"/>
        <v>88</v>
      </c>
      <c r="D102" s="76"/>
      <c r="E102" s="76"/>
      <c r="F102" s="76"/>
      <c r="G102" s="77"/>
      <c r="H102" s="78"/>
      <c r="I102" s="57">
        <f>IFERROR(IF(M102="ICCP- ICOCIV",VLOOKUP(H102,'INDICES-ICOCIV'!$A$1:$B$316,2,0),IF(M102="IPC",VLOOKUP(H102,'INDICES IPC'!$A$7:$E$1008,2,0),0)),"")</f>
        <v>0</v>
      </c>
      <c r="J102" s="78"/>
      <c r="K102" s="57">
        <f>IFERROR(IF(M102="ICCP- ICOCIV",VLOOKUP(J102,'INDICES-ICOCIV'!$A$1:$B$316,2,0),IF(M102="IPC",VLOOKUP(J102,'INDICES IPC'!$A$7:$E$1008,2,0),0)),"")</f>
        <v>0</v>
      </c>
      <c r="L102" s="58" t="str">
        <f t="shared" si="3"/>
        <v/>
      </c>
      <c r="M102" s="82"/>
      <c r="N102" s="231">
        <f t="shared" si="4"/>
        <v>0</v>
      </c>
    </row>
    <row r="103" spans="3:14" ht="16.5" x14ac:dyDescent="0.2">
      <c r="C103" s="14">
        <f t="shared" si="5"/>
        <v>89</v>
      </c>
      <c r="D103" s="76"/>
      <c r="E103" s="76"/>
      <c r="F103" s="76"/>
      <c r="G103" s="77"/>
      <c r="H103" s="78"/>
      <c r="I103" s="57">
        <f>IFERROR(IF(M103="ICCP- ICOCIV",VLOOKUP(H103,'INDICES-ICOCIV'!$A$1:$B$316,2,0),IF(M103="IPC",VLOOKUP(H103,'INDICES IPC'!$A$7:$E$1008,2,0),0)),"")</f>
        <v>0</v>
      </c>
      <c r="J103" s="78"/>
      <c r="K103" s="57">
        <f>IFERROR(IF(M103="ICCP- ICOCIV",VLOOKUP(J103,'INDICES-ICOCIV'!$A$1:$B$316,2,0),IF(M103="IPC",VLOOKUP(J103,'INDICES IPC'!$A$7:$E$1008,2,0),0)),"")</f>
        <v>0</v>
      </c>
      <c r="L103" s="58" t="str">
        <f t="shared" si="3"/>
        <v/>
      </c>
      <c r="M103" s="82"/>
      <c r="N103" s="231">
        <f t="shared" si="4"/>
        <v>0</v>
      </c>
    </row>
    <row r="104" spans="3:14" ht="16.5" x14ac:dyDescent="0.2">
      <c r="C104" s="14">
        <f t="shared" si="5"/>
        <v>90</v>
      </c>
      <c r="D104" s="76"/>
      <c r="E104" s="76"/>
      <c r="F104" s="76"/>
      <c r="G104" s="77"/>
      <c r="H104" s="78"/>
      <c r="I104" s="57">
        <f>IFERROR(IF(M104="ICCP- ICOCIV",VLOOKUP(H104,'INDICES-ICOCIV'!$A$1:$B$316,2,0),IF(M104="IPC",VLOOKUP(H104,'INDICES IPC'!$A$7:$E$1008,2,0),0)),"")</f>
        <v>0</v>
      </c>
      <c r="J104" s="78"/>
      <c r="K104" s="57">
        <f>IFERROR(IF(M104="ICCP- ICOCIV",VLOOKUP(J104,'INDICES-ICOCIV'!$A$1:$B$316,2,0),IF(M104="IPC",VLOOKUP(J104,'INDICES IPC'!$A$7:$E$1008,2,0),0)),"")</f>
        <v>0</v>
      </c>
      <c r="L104" s="58" t="str">
        <f t="shared" si="3"/>
        <v/>
      </c>
      <c r="M104" s="82"/>
      <c r="N104" s="231">
        <f t="shared" si="4"/>
        <v>0</v>
      </c>
    </row>
    <row r="105" spans="3:14" ht="16.5" x14ac:dyDescent="0.2">
      <c r="C105" s="14">
        <f t="shared" si="5"/>
        <v>91</v>
      </c>
      <c r="D105" s="76"/>
      <c r="E105" s="76"/>
      <c r="F105" s="76"/>
      <c r="G105" s="77"/>
      <c r="H105" s="78"/>
      <c r="I105" s="57">
        <f>IFERROR(IF(M105="ICCP- ICOCIV",VLOOKUP(H105,'INDICES-ICOCIV'!$A$1:$B$316,2,0),IF(M105="IPC",VLOOKUP(H105,'INDICES IPC'!$A$7:$E$1008,2,0),0)),"")</f>
        <v>0</v>
      </c>
      <c r="J105" s="78"/>
      <c r="K105" s="57">
        <f>IFERROR(IF(M105="ICCP- ICOCIV",VLOOKUP(J105,'INDICES-ICOCIV'!$A$1:$B$316,2,0),IF(M105="IPC",VLOOKUP(J105,'INDICES IPC'!$A$7:$E$1008,2,0),0)),"")</f>
        <v>0</v>
      </c>
      <c r="L105" s="58" t="str">
        <f t="shared" si="3"/>
        <v/>
      </c>
      <c r="M105" s="82"/>
      <c r="N105" s="231">
        <f t="shared" si="4"/>
        <v>0</v>
      </c>
    </row>
    <row r="106" spans="3:14" ht="16.5" x14ac:dyDescent="0.2">
      <c r="C106" s="14">
        <f t="shared" si="5"/>
        <v>92</v>
      </c>
      <c r="D106" s="76"/>
      <c r="E106" s="76"/>
      <c r="F106" s="76"/>
      <c r="G106" s="77"/>
      <c r="H106" s="78"/>
      <c r="I106" s="57">
        <f>IFERROR(IF(M106="ICCP- ICOCIV",VLOOKUP(H106,'INDICES-ICOCIV'!$A$1:$B$316,2,0),IF(M106="IPC",VLOOKUP(H106,'INDICES IPC'!$A$7:$E$1008,2,0),0)),"")</f>
        <v>0</v>
      </c>
      <c r="J106" s="78"/>
      <c r="K106" s="57">
        <f>IFERROR(IF(M106="ICCP- ICOCIV",VLOOKUP(J106,'INDICES-ICOCIV'!$A$1:$B$316,2,0),IF(M106="IPC",VLOOKUP(J106,'INDICES IPC'!$A$7:$E$1008,2,0),0)),"")</f>
        <v>0</v>
      </c>
      <c r="L106" s="58" t="str">
        <f t="shared" si="3"/>
        <v/>
      </c>
      <c r="M106" s="82"/>
      <c r="N106" s="231">
        <f t="shared" si="4"/>
        <v>0</v>
      </c>
    </row>
    <row r="107" spans="3:14" ht="16.5" x14ac:dyDescent="0.2">
      <c r="C107" s="14">
        <f t="shared" si="5"/>
        <v>93</v>
      </c>
      <c r="D107" s="76"/>
      <c r="E107" s="76"/>
      <c r="F107" s="76"/>
      <c r="G107" s="77"/>
      <c r="H107" s="78"/>
      <c r="I107" s="57">
        <f>IFERROR(IF(M107="ICCP- ICOCIV",VLOOKUP(H107,'INDICES-ICOCIV'!$A$1:$B$316,2,0),IF(M107="IPC",VLOOKUP(H107,'INDICES IPC'!$A$7:$E$1008,2,0),0)),"")</f>
        <v>0</v>
      </c>
      <c r="J107" s="78"/>
      <c r="K107" s="57">
        <f>IFERROR(IF(M107="ICCP- ICOCIV",VLOOKUP(J107,'INDICES-ICOCIV'!$A$1:$B$316,2,0),IF(M107="IPC",VLOOKUP(J107,'INDICES IPC'!$A$7:$E$1008,2,0),0)),"")</f>
        <v>0</v>
      </c>
      <c r="L107" s="58" t="str">
        <f t="shared" si="3"/>
        <v/>
      </c>
      <c r="M107" s="82"/>
      <c r="N107" s="231">
        <f t="shared" si="4"/>
        <v>0</v>
      </c>
    </row>
    <row r="108" spans="3:14" ht="16.5" x14ac:dyDescent="0.2">
      <c r="C108" s="14">
        <f t="shared" si="5"/>
        <v>94</v>
      </c>
      <c r="D108" s="76"/>
      <c r="E108" s="76"/>
      <c r="F108" s="76"/>
      <c r="G108" s="77"/>
      <c r="H108" s="78"/>
      <c r="I108" s="57">
        <f>IFERROR(IF(M108="ICCP- ICOCIV",VLOOKUP(H108,'INDICES-ICOCIV'!$A$1:$B$316,2,0),IF(M108="IPC",VLOOKUP(H108,'INDICES IPC'!$A$7:$E$1008,2,0),0)),"")</f>
        <v>0</v>
      </c>
      <c r="J108" s="78"/>
      <c r="K108" s="57">
        <f>IFERROR(IF(M108="ICCP- ICOCIV",VLOOKUP(J108,'INDICES-ICOCIV'!$A$1:$B$316,2,0),IF(M108="IPC",VLOOKUP(J108,'INDICES IPC'!$A$7:$E$1008,2,0),0)),"")</f>
        <v>0</v>
      </c>
      <c r="L108" s="58" t="str">
        <f t="shared" si="3"/>
        <v/>
      </c>
      <c r="M108" s="82"/>
      <c r="N108" s="231">
        <f t="shared" si="4"/>
        <v>0</v>
      </c>
    </row>
    <row r="109" spans="3:14" ht="16.5" x14ac:dyDescent="0.2">
      <c r="C109" s="14">
        <f t="shared" si="5"/>
        <v>95</v>
      </c>
      <c r="D109" s="76"/>
      <c r="E109" s="76"/>
      <c r="F109" s="76"/>
      <c r="G109" s="77"/>
      <c r="H109" s="78"/>
      <c r="I109" s="57">
        <f>IFERROR(IF(M109="ICCP- ICOCIV",VLOOKUP(H109,'INDICES-ICOCIV'!$A$1:$B$316,2,0),IF(M109="IPC",VLOOKUP(H109,'INDICES IPC'!$A$7:$E$1008,2,0),0)),"")</f>
        <v>0</v>
      </c>
      <c r="J109" s="78"/>
      <c r="K109" s="57">
        <f>IFERROR(IF(M109="ICCP- ICOCIV",VLOOKUP(J109,'INDICES-ICOCIV'!$A$1:$B$316,2,0),IF(M109="IPC",VLOOKUP(J109,'INDICES IPC'!$A$7:$E$1008,2,0),0)),"")</f>
        <v>0</v>
      </c>
      <c r="L109" s="58" t="str">
        <f t="shared" si="3"/>
        <v/>
      </c>
      <c r="M109" s="82"/>
      <c r="N109" s="231">
        <f t="shared" si="4"/>
        <v>0</v>
      </c>
    </row>
    <row r="110" spans="3:14" ht="16.5" x14ac:dyDescent="0.2">
      <c r="C110" s="14">
        <f t="shared" si="5"/>
        <v>96</v>
      </c>
      <c r="D110" s="76"/>
      <c r="E110" s="76"/>
      <c r="F110" s="76"/>
      <c r="G110" s="77"/>
      <c r="H110" s="78"/>
      <c r="I110" s="57">
        <f>IFERROR(IF(M110="ICCP- ICOCIV",VLOOKUP(H110,'INDICES-ICOCIV'!$A$1:$B$316,2,0),IF(M110="IPC",VLOOKUP(H110,'INDICES IPC'!$A$7:$E$1008,2,0),0)),"")</f>
        <v>0</v>
      </c>
      <c r="J110" s="78"/>
      <c r="K110" s="57">
        <f>IFERROR(IF(M110="ICCP- ICOCIV",VLOOKUP(J110,'INDICES-ICOCIV'!$A$1:$B$316,2,0),IF(M110="IPC",VLOOKUP(J110,'INDICES IPC'!$A$7:$E$1008,2,0),0)),"")</f>
        <v>0</v>
      </c>
      <c r="L110" s="58" t="str">
        <f t="shared" si="3"/>
        <v/>
      </c>
      <c r="M110" s="82"/>
      <c r="N110" s="231">
        <f t="shared" si="4"/>
        <v>0</v>
      </c>
    </row>
    <row r="111" spans="3:14" ht="16.5" x14ac:dyDescent="0.2">
      <c r="C111" s="14">
        <f t="shared" si="5"/>
        <v>97</v>
      </c>
      <c r="D111" s="76"/>
      <c r="E111" s="76"/>
      <c r="F111" s="76"/>
      <c r="G111" s="77"/>
      <c r="H111" s="78"/>
      <c r="I111" s="57">
        <f>IFERROR(IF(M111="ICCP- ICOCIV",VLOOKUP(H111,'INDICES-ICOCIV'!$A$1:$B$316,2,0),IF(M111="IPC",VLOOKUP(H111,'INDICES IPC'!$A$7:$E$1008,2,0),0)),"")</f>
        <v>0</v>
      </c>
      <c r="J111" s="78"/>
      <c r="K111" s="57">
        <f>IFERROR(IF(M111="ICCP- ICOCIV",VLOOKUP(J111,'INDICES-ICOCIV'!$A$1:$B$316,2,0),IF(M111="IPC",VLOOKUP(J111,'INDICES IPC'!$A$7:$E$1008,2,0),0)),"")</f>
        <v>0</v>
      </c>
      <c r="L111" s="58" t="str">
        <f t="shared" si="3"/>
        <v/>
      </c>
      <c r="M111" s="82"/>
      <c r="N111" s="231">
        <f t="shared" si="4"/>
        <v>0</v>
      </c>
    </row>
    <row r="112" spans="3:14" ht="16.5" x14ac:dyDescent="0.2">
      <c r="C112" s="14">
        <f t="shared" si="5"/>
        <v>98</v>
      </c>
      <c r="D112" s="76"/>
      <c r="E112" s="76"/>
      <c r="F112" s="76"/>
      <c r="G112" s="77"/>
      <c r="H112" s="78"/>
      <c r="I112" s="57">
        <f>IFERROR(IF(M112="ICCP- ICOCIV",VLOOKUP(H112,'INDICES-ICOCIV'!$A$1:$B$316,2,0),IF(M112="IPC",VLOOKUP(H112,'INDICES IPC'!$A$7:$E$1008,2,0),0)),"")</f>
        <v>0</v>
      </c>
      <c r="J112" s="78"/>
      <c r="K112" s="57">
        <f>IFERROR(IF(M112="ICCP- ICOCIV",VLOOKUP(J112,'INDICES-ICOCIV'!$A$1:$B$316,2,0),IF(M112="IPC",VLOOKUP(J112,'INDICES IPC'!$A$7:$E$1008,2,0),0)),"")</f>
        <v>0</v>
      </c>
      <c r="L112" s="58" t="str">
        <f t="shared" si="3"/>
        <v/>
      </c>
      <c r="M112" s="82"/>
      <c r="N112" s="231">
        <f t="shared" si="4"/>
        <v>0</v>
      </c>
    </row>
    <row r="113" spans="3:14" ht="16.5" x14ac:dyDescent="0.2">
      <c r="C113" s="14">
        <f t="shared" si="5"/>
        <v>99</v>
      </c>
      <c r="D113" s="76"/>
      <c r="E113" s="76"/>
      <c r="F113" s="76"/>
      <c r="G113" s="77"/>
      <c r="H113" s="78"/>
      <c r="I113" s="57">
        <f>IFERROR(IF(M113="ICCP- ICOCIV",VLOOKUP(H113,'INDICES-ICOCIV'!$A$1:$B$316,2,0),IF(M113="IPC",VLOOKUP(H113,'INDICES IPC'!$A$7:$E$1008,2,0),0)),"")</f>
        <v>0</v>
      </c>
      <c r="J113" s="78"/>
      <c r="K113" s="57">
        <f>IFERROR(IF(M113="ICCP- ICOCIV",VLOOKUP(J113,'INDICES-ICOCIV'!$A$1:$B$316,2,0),IF(M113="IPC",VLOOKUP(J113,'INDICES IPC'!$A$7:$E$1008,2,0),0)),"")</f>
        <v>0</v>
      </c>
      <c r="L113" s="58" t="str">
        <f t="shared" si="3"/>
        <v/>
      </c>
      <c r="M113" s="82"/>
      <c r="N113" s="231">
        <f t="shared" si="4"/>
        <v>0</v>
      </c>
    </row>
    <row r="114" spans="3:14" ht="16.5" x14ac:dyDescent="0.2">
      <c r="C114" s="14">
        <f t="shared" si="5"/>
        <v>100</v>
      </c>
      <c r="D114" s="76"/>
      <c r="E114" s="76"/>
      <c r="F114" s="76"/>
      <c r="G114" s="77"/>
      <c r="H114" s="78"/>
      <c r="I114" s="57">
        <f>IFERROR(IF(M114="ICCP- ICOCIV",VLOOKUP(H114,'INDICES-ICOCIV'!$A$1:$B$316,2,0),IF(M114="IPC",VLOOKUP(H114,'INDICES IPC'!$A$7:$E$1008,2,0),0)),"")</f>
        <v>0</v>
      </c>
      <c r="J114" s="78"/>
      <c r="K114" s="57">
        <f>IFERROR(IF(M114="ICCP- ICOCIV",VLOOKUP(J114,'INDICES-ICOCIV'!$A$1:$B$316,2,0),IF(M114="IPC",VLOOKUP(J114,'INDICES IPC'!$A$7:$E$1008,2,0),0)),"")</f>
        <v>0</v>
      </c>
      <c r="L114" s="58" t="str">
        <f t="shared" si="3"/>
        <v/>
      </c>
      <c r="M114" s="82"/>
      <c r="N114" s="231">
        <f t="shared" si="4"/>
        <v>0</v>
      </c>
    </row>
    <row r="115" spans="3:14" ht="16.5" x14ac:dyDescent="0.2">
      <c r="C115" s="14">
        <f t="shared" si="5"/>
        <v>101</v>
      </c>
      <c r="D115" s="76"/>
      <c r="E115" s="76"/>
      <c r="F115" s="76"/>
      <c r="G115" s="77"/>
      <c r="H115" s="78"/>
      <c r="I115" s="57">
        <f>IFERROR(IF(M115="ICCP- ICOCIV",VLOOKUP(H115,'INDICES-ICOCIV'!$A$1:$B$316,2,0),IF(M115="IPC",VLOOKUP(H115,'INDICES IPC'!$A$7:$E$1008,2,0),0)),"")</f>
        <v>0</v>
      </c>
      <c r="J115" s="78"/>
      <c r="K115" s="57">
        <f>IFERROR(IF(M115="ICCP- ICOCIV",VLOOKUP(J115,'INDICES-ICOCIV'!$A$1:$B$316,2,0),IF(M115="IPC",VLOOKUP(J115,'INDICES IPC'!$A$7:$E$1008,2,0),0)),"")</f>
        <v>0</v>
      </c>
      <c r="L115" s="58" t="str">
        <f t="shared" si="3"/>
        <v/>
      </c>
      <c r="M115" s="82"/>
      <c r="N115" s="231">
        <f t="shared" si="4"/>
        <v>0</v>
      </c>
    </row>
    <row r="116" spans="3:14" ht="16.5" x14ac:dyDescent="0.2">
      <c r="C116" s="14">
        <f t="shared" si="5"/>
        <v>102</v>
      </c>
      <c r="D116" s="76"/>
      <c r="E116" s="76"/>
      <c r="F116" s="76"/>
      <c r="G116" s="77"/>
      <c r="H116" s="78"/>
      <c r="I116" s="57">
        <f>IFERROR(IF(M116="ICCP- ICOCIV",VLOOKUP(H116,'INDICES-ICOCIV'!$A$1:$B$316,2,0),IF(M116="IPC",VLOOKUP(H116,'INDICES IPC'!$A$7:$E$1008,2,0),0)),"")</f>
        <v>0</v>
      </c>
      <c r="J116" s="78"/>
      <c r="K116" s="57">
        <f>IFERROR(IF(M116="ICCP- ICOCIV",VLOOKUP(J116,'INDICES-ICOCIV'!$A$1:$B$316,2,0),IF(M116="IPC",VLOOKUP(J116,'INDICES IPC'!$A$7:$E$1008,2,0),0)),"")</f>
        <v>0</v>
      </c>
      <c r="L116" s="58" t="str">
        <f t="shared" si="3"/>
        <v/>
      </c>
      <c r="M116" s="82"/>
      <c r="N116" s="231">
        <f t="shared" si="4"/>
        <v>0</v>
      </c>
    </row>
    <row r="117" spans="3:14" ht="16.5" x14ac:dyDescent="0.2">
      <c r="C117" s="14">
        <f t="shared" si="5"/>
        <v>103</v>
      </c>
      <c r="D117" s="76"/>
      <c r="E117" s="76"/>
      <c r="F117" s="76"/>
      <c r="G117" s="77"/>
      <c r="H117" s="78"/>
      <c r="I117" s="57">
        <f>IFERROR(IF(M117="ICCP- ICOCIV",VLOOKUP(H117,'INDICES-ICOCIV'!$A$1:$B$316,2,0),IF(M117="IPC",VLOOKUP(H117,'INDICES IPC'!$A$7:$E$1008,2,0),0)),"")</f>
        <v>0</v>
      </c>
      <c r="J117" s="78"/>
      <c r="K117" s="57">
        <f>IFERROR(IF(M117="ICCP- ICOCIV",VLOOKUP(J117,'INDICES-ICOCIV'!$A$1:$B$316,2,0),IF(M117="IPC",VLOOKUP(J117,'INDICES IPC'!$A$7:$E$1008,2,0),0)),"")</f>
        <v>0</v>
      </c>
      <c r="L117" s="58" t="str">
        <f t="shared" si="3"/>
        <v/>
      </c>
      <c r="M117" s="82"/>
      <c r="N117" s="231">
        <f t="shared" si="4"/>
        <v>0</v>
      </c>
    </row>
    <row r="118" spans="3:14" ht="16.5" x14ac:dyDescent="0.2">
      <c r="C118" s="14">
        <f t="shared" si="5"/>
        <v>104</v>
      </c>
      <c r="D118" s="76"/>
      <c r="E118" s="76"/>
      <c r="F118" s="76"/>
      <c r="G118" s="77"/>
      <c r="H118" s="78"/>
      <c r="I118" s="57">
        <f>IFERROR(IF(M118="ICCP- ICOCIV",VLOOKUP(H118,'INDICES-ICOCIV'!$A$1:$B$316,2,0),IF(M118="IPC",VLOOKUP(H118,'INDICES IPC'!$A$7:$E$1008,2,0),0)),"")</f>
        <v>0</v>
      </c>
      <c r="J118" s="78"/>
      <c r="K118" s="57">
        <f>IFERROR(IF(M118="ICCP- ICOCIV",VLOOKUP(J118,'INDICES-ICOCIV'!$A$1:$B$316,2,0),IF(M118="IPC",VLOOKUP(J118,'INDICES IPC'!$A$7:$E$1008,2,0),0)),"")</f>
        <v>0</v>
      </c>
      <c r="L118" s="58" t="str">
        <f t="shared" si="3"/>
        <v/>
      </c>
      <c r="M118" s="82"/>
      <c r="N118" s="231">
        <f t="shared" si="4"/>
        <v>0</v>
      </c>
    </row>
    <row r="119" spans="3:14" ht="16.5" x14ac:dyDescent="0.2">
      <c r="C119" s="14">
        <f t="shared" si="5"/>
        <v>105</v>
      </c>
      <c r="D119" s="76"/>
      <c r="E119" s="76"/>
      <c r="F119" s="76"/>
      <c r="G119" s="77"/>
      <c r="H119" s="78"/>
      <c r="I119" s="57">
        <f>IFERROR(IF(M119="ICCP- ICOCIV",VLOOKUP(H119,'INDICES-ICOCIV'!$A$1:$B$316,2,0),IF(M119="IPC",VLOOKUP(H119,'INDICES IPC'!$A$7:$E$1008,2,0),0)),"")</f>
        <v>0</v>
      </c>
      <c r="J119" s="78"/>
      <c r="K119" s="57">
        <f>IFERROR(IF(M119="ICCP- ICOCIV",VLOOKUP(J119,'INDICES-ICOCIV'!$A$1:$B$316,2,0),IF(M119="IPC",VLOOKUP(J119,'INDICES IPC'!$A$7:$E$1008,2,0),0)),"")</f>
        <v>0</v>
      </c>
      <c r="L119" s="58" t="str">
        <f t="shared" si="3"/>
        <v/>
      </c>
      <c r="M119" s="82"/>
      <c r="N119" s="231">
        <f t="shared" si="4"/>
        <v>0</v>
      </c>
    </row>
    <row r="120" spans="3:14" ht="16.5" x14ac:dyDescent="0.2">
      <c r="C120" s="14">
        <f t="shared" si="5"/>
        <v>106</v>
      </c>
      <c r="D120" s="76"/>
      <c r="E120" s="76"/>
      <c r="F120" s="76"/>
      <c r="G120" s="77"/>
      <c r="H120" s="78"/>
      <c r="I120" s="57">
        <f>IFERROR(IF(M120="ICCP- ICOCIV",VLOOKUP(H120,'INDICES-ICOCIV'!$A$1:$B$316,2,0),IF(M120="IPC",VLOOKUP(H120,'INDICES IPC'!$A$7:$E$1008,2,0),0)),"")</f>
        <v>0</v>
      </c>
      <c r="J120" s="78"/>
      <c r="K120" s="57">
        <f>IFERROR(IF(M120="ICCP- ICOCIV",VLOOKUP(J120,'INDICES-ICOCIV'!$A$1:$B$316,2,0),IF(M120="IPC",VLOOKUP(J120,'INDICES IPC'!$A$7:$E$1008,2,0),0)),"")</f>
        <v>0</v>
      </c>
      <c r="L120" s="58" t="str">
        <f t="shared" si="3"/>
        <v/>
      </c>
      <c r="M120" s="82"/>
      <c r="N120" s="231">
        <f t="shared" si="4"/>
        <v>0</v>
      </c>
    </row>
    <row r="121" spans="3:14" ht="16.5" x14ac:dyDescent="0.2">
      <c r="C121" s="14">
        <f t="shared" si="5"/>
        <v>107</v>
      </c>
      <c r="D121" s="76"/>
      <c r="E121" s="76"/>
      <c r="F121" s="76"/>
      <c r="G121" s="77"/>
      <c r="H121" s="78"/>
      <c r="I121" s="57">
        <f>IFERROR(IF(M121="ICCP- ICOCIV",VLOOKUP(H121,'INDICES-ICOCIV'!$A$1:$B$316,2,0),IF(M121="IPC",VLOOKUP(H121,'INDICES IPC'!$A$7:$E$1008,2,0),0)),"")</f>
        <v>0</v>
      </c>
      <c r="J121" s="78"/>
      <c r="K121" s="57">
        <f>IFERROR(IF(M121="ICCP- ICOCIV",VLOOKUP(J121,'INDICES-ICOCIV'!$A$1:$B$316,2,0),IF(M121="IPC",VLOOKUP(J121,'INDICES IPC'!$A$7:$E$1008,2,0),0)),"")</f>
        <v>0</v>
      </c>
      <c r="L121" s="58" t="str">
        <f t="shared" si="3"/>
        <v/>
      </c>
      <c r="M121" s="82"/>
      <c r="N121" s="231">
        <f t="shared" si="4"/>
        <v>0</v>
      </c>
    </row>
    <row r="122" spans="3:14" ht="16.5" x14ac:dyDescent="0.2">
      <c r="C122" s="14">
        <f t="shared" si="5"/>
        <v>108</v>
      </c>
      <c r="D122" s="76"/>
      <c r="E122" s="76"/>
      <c r="F122" s="76"/>
      <c r="G122" s="77"/>
      <c r="H122" s="78"/>
      <c r="I122" s="57">
        <f>IFERROR(IF(M122="ICCP- ICOCIV",VLOOKUP(H122,'INDICES-ICOCIV'!$A$1:$B$316,2,0),IF(M122="IPC",VLOOKUP(H122,'INDICES IPC'!$A$7:$E$1008,2,0),0)),"")</f>
        <v>0</v>
      </c>
      <c r="J122" s="78"/>
      <c r="K122" s="57">
        <f>IFERROR(IF(M122="ICCP- ICOCIV",VLOOKUP(J122,'INDICES-ICOCIV'!$A$1:$B$316,2,0),IF(M122="IPC",VLOOKUP(J122,'INDICES IPC'!$A$7:$E$1008,2,0),0)),"")</f>
        <v>0</v>
      </c>
      <c r="L122" s="58" t="str">
        <f t="shared" si="3"/>
        <v/>
      </c>
      <c r="M122" s="82"/>
      <c r="N122" s="231">
        <f t="shared" si="4"/>
        <v>0</v>
      </c>
    </row>
    <row r="123" spans="3:14" ht="16.5" x14ac:dyDescent="0.2">
      <c r="C123" s="14">
        <f t="shared" si="5"/>
        <v>109</v>
      </c>
      <c r="D123" s="76"/>
      <c r="E123" s="76"/>
      <c r="F123" s="76"/>
      <c r="G123" s="77"/>
      <c r="H123" s="78"/>
      <c r="I123" s="57">
        <f>IFERROR(IF(M123="ICCP- ICOCIV",VLOOKUP(H123,'INDICES-ICOCIV'!$A$1:$B$316,2,0),IF(M123="IPC",VLOOKUP(H123,'INDICES IPC'!$A$7:$E$1008,2,0),0)),"")</f>
        <v>0</v>
      </c>
      <c r="J123" s="78"/>
      <c r="K123" s="57">
        <f>IFERROR(IF(M123="ICCP- ICOCIV",VLOOKUP(J123,'INDICES-ICOCIV'!$A$1:$B$316,2,0),IF(M123="IPC",VLOOKUP(J123,'INDICES IPC'!$A$7:$E$1008,2,0),0)),"")</f>
        <v>0</v>
      </c>
      <c r="L123" s="58" t="str">
        <f t="shared" si="3"/>
        <v/>
      </c>
      <c r="M123" s="82"/>
      <c r="N123" s="231">
        <f t="shared" si="4"/>
        <v>0</v>
      </c>
    </row>
    <row r="124" spans="3:14" ht="16.5" x14ac:dyDescent="0.2">
      <c r="C124" s="14">
        <f t="shared" si="5"/>
        <v>110</v>
      </c>
      <c r="D124" s="76"/>
      <c r="E124" s="76"/>
      <c r="F124" s="76"/>
      <c r="G124" s="77"/>
      <c r="H124" s="78"/>
      <c r="I124" s="57">
        <f>IFERROR(IF(M124="ICCP- ICOCIV",VLOOKUP(H124,'INDICES-ICOCIV'!$A$1:$B$316,2,0),IF(M124="IPC",VLOOKUP(H124,'INDICES IPC'!$A$7:$E$1008,2,0),0)),"")</f>
        <v>0</v>
      </c>
      <c r="J124" s="78"/>
      <c r="K124" s="57">
        <f>IFERROR(IF(M124="ICCP- ICOCIV",VLOOKUP(J124,'INDICES-ICOCIV'!$A$1:$B$316,2,0),IF(M124="IPC",VLOOKUP(J124,'INDICES IPC'!$A$7:$E$1008,2,0),0)),"")</f>
        <v>0</v>
      </c>
      <c r="L124" s="58" t="str">
        <f t="shared" si="3"/>
        <v/>
      </c>
      <c r="M124" s="82"/>
      <c r="N124" s="231">
        <f t="shared" si="4"/>
        <v>0</v>
      </c>
    </row>
    <row r="125" spans="3:14" ht="16.5" x14ac:dyDescent="0.2">
      <c r="C125" s="14">
        <f t="shared" si="5"/>
        <v>111</v>
      </c>
      <c r="D125" s="76"/>
      <c r="E125" s="76"/>
      <c r="F125" s="76"/>
      <c r="G125" s="77"/>
      <c r="H125" s="78"/>
      <c r="I125" s="57">
        <f>IFERROR(IF(M125="ICCP- ICOCIV",VLOOKUP(H125,'INDICES-ICOCIV'!$A$1:$B$316,2,0),IF(M125="IPC",VLOOKUP(H125,'INDICES IPC'!$A$7:$E$1008,2,0),0)),"")</f>
        <v>0</v>
      </c>
      <c r="J125" s="78"/>
      <c r="K125" s="57">
        <f>IFERROR(IF(M125="ICCP- ICOCIV",VLOOKUP(J125,'INDICES-ICOCIV'!$A$1:$B$316,2,0),IF(M125="IPC",VLOOKUP(J125,'INDICES IPC'!$A$7:$E$1008,2,0),0)),"")</f>
        <v>0</v>
      </c>
      <c r="L125" s="58" t="str">
        <f t="shared" si="3"/>
        <v/>
      </c>
      <c r="M125" s="82"/>
      <c r="N125" s="231">
        <f t="shared" si="4"/>
        <v>0</v>
      </c>
    </row>
    <row r="126" spans="3:14" ht="16.5" x14ac:dyDescent="0.2">
      <c r="C126" s="14">
        <f t="shared" si="5"/>
        <v>112</v>
      </c>
      <c r="D126" s="76"/>
      <c r="E126" s="76"/>
      <c r="F126" s="76"/>
      <c r="G126" s="77"/>
      <c r="H126" s="78"/>
      <c r="I126" s="57">
        <f>IFERROR(IF(M126="ICCP- ICOCIV",VLOOKUP(H126,'INDICES-ICOCIV'!$A$1:$B$316,2,0),IF(M126="IPC",VLOOKUP(H126,'INDICES IPC'!$A$7:$E$1008,2,0),0)),"")</f>
        <v>0</v>
      </c>
      <c r="J126" s="78"/>
      <c r="K126" s="57">
        <f>IFERROR(IF(M126="ICCP- ICOCIV",VLOOKUP(J126,'INDICES-ICOCIV'!$A$1:$B$316,2,0),IF(M126="IPC",VLOOKUP(J126,'INDICES IPC'!$A$7:$E$1008,2,0),0)),"")</f>
        <v>0</v>
      </c>
      <c r="L126" s="58" t="str">
        <f t="shared" si="3"/>
        <v/>
      </c>
      <c r="M126" s="82"/>
      <c r="N126" s="231">
        <f t="shared" si="4"/>
        <v>0</v>
      </c>
    </row>
    <row r="127" spans="3:14" ht="16.5" x14ac:dyDescent="0.2">
      <c r="C127" s="14">
        <f t="shared" si="5"/>
        <v>113</v>
      </c>
      <c r="D127" s="76"/>
      <c r="E127" s="76"/>
      <c r="F127" s="76"/>
      <c r="G127" s="77"/>
      <c r="H127" s="78"/>
      <c r="I127" s="57">
        <f>IFERROR(IF(M127="ICCP- ICOCIV",VLOOKUP(H127,'INDICES-ICOCIV'!$A$1:$B$316,2,0),IF(M127="IPC",VLOOKUP(H127,'INDICES IPC'!$A$7:$E$1008,2,0),0)),"")</f>
        <v>0</v>
      </c>
      <c r="J127" s="78"/>
      <c r="K127" s="57">
        <f>IFERROR(IF(M127="ICCP- ICOCIV",VLOOKUP(J127,'INDICES-ICOCIV'!$A$1:$B$316,2,0),IF(M127="IPC",VLOOKUP(J127,'INDICES IPC'!$A$7:$E$1008,2,0),0)),"")</f>
        <v>0</v>
      </c>
      <c r="L127" s="58" t="str">
        <f t="shared" si="3"/>
        <v/>
      </c>
      <c r="M127" s="82"/>
      <c r="N127" s="231">
        <f t="shared" si="4"/>
        <v>0</v>
      </c>
    </row>
    <row r="128" spans="3:14" ht="16.5" x14ac:dyDescent="0.2">
      <c r="C128" s="14">
        <f t="shared" si="5"/>
        <v>114</v>
      </c>
      <c r="D128" s="76"/>
      <c r="E128" s="76"/>
      <c r="F128" s="76"/>
      <c r="G128" s="77"/>
      <c r="H128" s="78"/>
      <c r="I128" s="57">
        <f>IFERROR(IF(M128="ICCP- ICOCIV",VLOOKUP(H128,'INDICES-ICOCIV'!$A$1:$B$316,2,0),IF(M128="IPC",VLOOKUP(H128,'INDICES IPC'!$A$7:$E$1008,2,0),0)),"")</f>
        <v>0</v>
      </c>
      <c r="J128" s="78"/>
      <c r="K128" s="57">
        <f>IFERROR(IF(M128="ICCP- ICOCIV",VLOOKUP(J128,'INDICES-ICOCIV'!$A$1:$B$316,2,0),IF(M128="IPC",VLOOKUP(J128,'INDICES IPC'!$A$7:$E$1008,2,0),0)),"")</f>
        <v>0</v>
      </c>
      <c r="L128" s="58" t="str">
        <f t="shared" si="3"/>
        <v/>
      </c>
      <c r="M128" s="82"/>
      <c r="N128" s="231">
        <f t="shared" si="4"/>
        <v>0</v>
      </c>
    </row>
    <row r="129" spans="3:14" ht="16.5" x14ac:dyDescent="0.2">
      <c r="C129" s="14">
        <f t="shared" si="5"/>
        <v>115</v>
      </c>
      <c r="D129" s="76"/>
      <c r="E129" s="76"/>
      <c r="F129" s="76"/>
      <c r="G129" s="77"/>
      <c r="H129" s="78"/>
      <c r="I129" s="57">
        <f>IFERROR(IF(M129="ICCP- ICOCIV",VLOOKUP(H129,'INDICES-ICOCIV'!$A$1:$B$316,2,0),IF(M129="IPC",VLOOKUP(H129,'INDICES IPC'!$A$7:$E$1008,2,0),0)),"")</f>
        <v>0</v>
      </c>
      <c r="J129" s="78"/>
      <c r="K129" s="57">
        <f>IFERROR(IF(M129="ICCP- ICOCIV",VLOOKUP(J129,'INDICES-ICOCIV'!$A$1:$B$316,2,0),IF(M129="IPC",VLOOKUP(J129,'INDICES IPC'!$A$7:$E$1008,2,0),0)),"")</f>
        <v>0</v>
      </c>
      <c r="L129" s="58" t="str">
        <f t="shared" si="3"/>
        <v/>
      </c>
      <c r="M129" s="82"/>
      <c r="N129" s="231">
        <f t="shared" si="4"/>
        <v>0</v>
      </c>
    </row>
    <row r="130" spans="3:14" ht="16.5" x14ac:dyDescent="0.2">
      <c r="C130" s="14">
        <f t="shared" si="5"/>
        <v>116</v>
      </c>
      <c r="D130" s="76"/>
      <c r="E130" s="76"/>
      <c r="F130" s="76"/>
      <c r="G130" s="77"/>
      <c r="H130" s="78"/>
      <c r="I130" s="57">
        <f>IFERROR(IF(M130="ICCP- ICOCIV",VLOOKUP(H130,'INDICES-ICOCIV'!$A$1:$B$316,2,0),IF(M130="IPC",VLOOKUP(H130,'INDICES IPC'!$A$7:$E$1008,2,0),0)),"")</f>
        <v>0</v>
      </c>
      <c r="J130" s="78"/>
      <c r="K130" s="57">
        <f>IFERROR(IF(M130="ICCP- ICOCIV",VLOOKUP(J130,'INDICES-ICOCIV'!$A$1:$B$316,2,0),IF(M130="IPC",VLOOKUP(J130,'INDICES IPC'!$A$7:$E$1008,2,0),0)),"")</f>
        <v>0</v>
      </c>
      <c r="L130" s="58" t="str">
        <f t="shared" si="3"/>
        <v/>
      </c>
      <c r="M130" s="82"/>
      <c r="N130" s="231">
        <f t="shared" si="4"/>
        <v>0</v>
      </c>
    </row>
    <row r="131" spans="3:14" ht="16.5" x14ac:dyDescent="0.2">
      <c r="C131" s="14">
        <f t="shared" si="5"/>
        <v>117</v>
      </c>
      <c r="D131" s="76"/>
      <c r="E131" s="76"/>
      <c r="F131" s="76"/>
      <c r="G131" s="77"/>
      <c r="H131" s="78"/>
      <c r="I131" s="57">
        <f>IFERROR(IF(M131="ICCP- ICOCIV",VLOOKUP(H131,'INDICES-ICOCIV'!$A$1:$B$316,2,0),IF(M131="IPC",VLOOKUP(H131,'INDICES IPC'!$A$7:$E$1008,2,0),0)),"")</f>
        <v>0</v>
      </c>
      <c r="J131" s="78"/>
      <c r="K131" s="57">
        <f>IFERROR(IF(M131="ICCP- ICOCIV",VLOOKUP(J131,'INDICES-ICOCIV'!$A$1:$B$316,2,0),IF(M131="IPC",VLOOKUP(J131,'INDICES IPC'!$A$7:$E$1008,2,0),0)),"")</f>
        <v>0</v>
      </c>
      <c r="L131" s="58" t="str">
        <f t="shared" si="3"/>
        <v/>
      </c>
      <c r="M131" s="82"/>
      <c r="N131" s="231">
        <f t="shared" si="4"/>
        <v>0</v>
      </c>
    </row>
    <row r="132" spans="3:14" ht="16.5" x14ac:dyDescent="0.2">
      <c r="C132" s="14">
        <f t="shared" si="5"/>
        <v>118</v>
      </c>
      <c r="D132" s="76"/>
      <c r="E132" s="76"/>
      <c r="F132" s="76"/>
      <c r="G132" s="77"/>
      <c r="H132" s="78"/>
      <c r="I132" s="57">
        <f>IFERROR(IF(M132="ICCP- ICOCIV",VLOOKUP(H132,'INDICES-ICOCIV'!$A$1:$B$316,2,0),IF(M132="IPC",VLOOKUP(H132,'INDICES IPC'!$A$7:$E$1008,2,0),0)),"")</f>
        <v>0</v>
      </c>
      <c r="J132" s="78"/>
      <c r="K132" s="57">
        <f>IFERROR(IF(M132="ICCP- ICOCIV",VLOOKUP(J132,'INDICES-ICOCIV'!$A$1:$B$316,2,0),IF(M132="IPC",VLOOKUP(J132,'INDICES IPC'!$A$7:$E$1008,2,0),0)),"")</f>
        <v>0</v>
      </c>
      <c r="L132" s="58" t="str">
        <f t="shared" si="3"/>
        <v/>
      </c>
      <c r="M132" s="82"/>
      <c r="N132" s="231">
        <f t="shared" si="4"/>
        <v>0</v>
      </c>
    </row>
    <row r="133" spans="3:14" ht="16.5" x14ac:dyDescent="0.2">
      <c r="C133" s="14">
        <f t="shared" si="5"/>
        <v>119</v>
      </c>
      <c r="D133" s="76"/>
      <c r="E133" s="76"/>
      <c r="F133" s="76"/>
      <c r="G133" s="77"/>
      <c r="H133" s="78"/>
      <c r="I133" s="57">
        <f>IFERROR(IF(M133="ICCP- ICOCIV",VLOOKUP(H133,'INDICES-ICOCIV'!$A$1:$B$316,2,0),IF(M133="IPC",VLOOKUP(H133,'INDICES IPC'!$A$7:$E$1008,2,0),0)),"")</f>
        <v>0</v>
      </c>
      <c r="J133" s="78"/>
      <c r="K133" s="57">
        <f>IFERROR(IF(M133="ICCP- ICOCIV",VLOOKUP(J133,'INDICES-ICOCIV'!$A$1:$B$316,2,0),IF(M133="IPC",VLOOKUP(J133,'INDICES IPC'!$A$7:$E$1008,2,0),0)),"")</f>
        <v>0</v>
      </c>
      <c r="L133" s="58" t="str">
        <f t="shared" si="3"/>
        <v/>
      </c>
      <c r="M133" s="82"/>
      <c r="N133" s="231">
        <f t="shared" si="4"/>
        <v>0</v>
      </c>
    </row>
    <row r="134" spans="3:14" ht="16.5" x14ac:dyDescent="0.2">
      <c r="C134" s="14">
        <f t="shared" si="5"/>
        <v>120</v>
      </c>
      <c r="D134" s="76"/>
      <c r="E134" s="76"/>
      <c r="F134" s="76"/>
      <c r="G134" s="77"/>
      <c r="H134" s="78"/>
      <c r="I134" s="57">
        <f>IFERROR(IF(M134="ICCP- ICOCIV",VLOOKUP(H134,'INDICES-ICOCIV'!$A$1:$B$316,2,0),IF(M134="IPC",VLOOKUP(H134,'INDICES IPC'!$A$7:$E$1008,2,0),0)),"")</f>
        <v>0</v>
      </c>
      <c r="J134" s="78"/>
      <c r="K134" s="57">
        <f>IFERROR(IF(M134="ICCP- ICOCIV",VLOOKUP(J134,'INDICES-ICOCIV'!$A$1:$B$316,2,0),IF(M134="IPC",VLOOKUP(J134,'INDICES IPC'!$A$7:$E$1008,2,0),0)),"")</f>
        <v>0</v>
      </c>
      <c r="L134" s="58" t="str">
        <f t="shared" si="3"/>
        <v/>
      </c>
      <c r="M134" s="82"/>
      <c r="N134" s="231">
        <f t="shared" si="4"/>
        <v>0</v>
      </c>
    </row>
    <row r="135" spans="3:14" ht="16.5" x14ac:dyDescent="0.2">
      <c r="C135" s="14">
        <f t="shared" si="5"/>
        <v>121</v>
      </c>
      <c r="D135" s="76"/>
      <c r="E135" s="76"/>
      <c r="F135" s="76"/>
      <c r="G135" s="77"/>
      <c r="H135" s="78"/>
      <c r="I135" s="57">
        <f>IFERROR(IF(M135="ICCP- ICOCIV",VLOOKUP(H135,'INDICES-ICOCIV'!$A$1:$B$316,2,0),IF(M135="IPC",VLOOKUP(H135,'INDICES IPC'!$A$7:$E$1008,2,0),0)),"")</f>
        <v>0</v>
      </c>
      <c r="J135" s="78"/>
      <c r="K135" s="57">
        <f>IFERROR(IF(M135="ICCP- ICOCIV",VLOOKUP(J135,'INDICES-ICOCIV'!$A$1:$B$316,2,0),IF(M135="IPC",VLOOKUP(J135,'INDICES IPC'!$A$7:$E$1008,2,0),0)),"")</f>
        <v>0</v>
      </c>
      <c r="L135" s="58" t="str">
        <f t="shared" si="3"/>
        <v/>
      </c>
      <c r="M135" s="82"/>
      <c r="N135" s="231">
        <f t="shared" si="4"/>
        <v>0</v>
      </c>
    </row>
    <row r="136" spans="3:14" ht="16.5" x14ac:dyDescent="0.2">
      <c r="C136" s="14">
        <f t="shared" si="5"/>
        <v>122</v>
      </c>
      <c r="D136" s="76"/>
      <c r="E136" s="76"/>
      <c r="F136" s="76"/>
      <c r="G136" s="77"/>
      <c r="H136" s="78"/>
      <c r="I136" s="57">
        <f>IFERROR(IF(M136="ICCP- ICOCIV",VLOOKUP(H136,'INDICES-ICOCIV'!$A$1:$B$316,2,0),IF(M136="IPC",VLOOKUP(H136,'INDICES IPC'!$A$7:$E$1008,2,0),0)),"")</f>
        <v>0</v>
      </c>
      <c r="J136" s="78"/>
      <c r="K136" s="57">
        <f>IFERROR(IF(M136="ICCP- ICOCIV",VLOOKUP(J136,'INDICES-ICOCIV'!$A$1:$B$316,2,0),IF(M136="IPC",VLOOKUP(J136,'INDICES IPC'!$A$7:$E$1008,2,0),0)),"")</f>
        <v>0</v>
      </c>
      <c r="L136" s="58" t="str">
        <f t="shared" si="3"/>
        <v/>
      </c>
      <c r="M136" s="82"/>
      <c r="N136" s="231">
        <f t="shared" si="4"/>
        <v>0</v>
      </c>
    </row>
    <row r="137" spans="3:14" ht="16.5" x14ac:dyDescent="0.2">
      <c r="C137" s="14">
        <f t="shared" si="5"/>
        <v>123</v>
      </c>
      <c r="D137" s="76"/>
      <c r="E137" s="76"/>
      <c r="F137" s="76"/>
      <c r="G137" s="77"/>
      <c r="H137" s="78"/>
      <c r="I137" s="57">
        <f>IFERROR(IF(M137="ICCP- ICOCIV",VLOOKUP(H137,'INDICES-ICOCIV'!$A$1:$B$316,2,0),IF(M137="IPC",VLOOKUP(H137,'INDICES IPC'!$A$7:$E$1008,2,0),0)),"")</f>
        <v>0</v>
      </c>
      <c r="J137" s="78"/>
      <c r="K137" s="57">
        <f>IFERROR(IF(M137="ICCP- ICOCIV",VLOOKUP(J137,'INDICES-ICOCIV'!$A$1:$B$316,2,0),IF(M137="IPC",VLOOKUP(J137,'INDICES IPC'!$A$7:$E$1008,2,0),0)),"")</f>
        <v>0</v>
      </c>
      <c r="L137" s="58" t="str">
        <f t="shared" si="3"/>
        <v/>
      </c>
      <c r="M137" s="82"/>
      <c r="N137" s="231">
        <f t="shared" si="4"/>
        <v>0</v>
      </c>
    </row>
    <row r="138" spans="3:14" ht="16.5" x14ac:dyDescent="0.2">
      <c r="C138" s="14">
        <f t="shared" si="5"/>
        <v>124</v>
      </c>
      <c r="D138" s="76"/>
      <c r="E138" s="76"/>
      <c r="F138" s="76"/>
      <c r="G138" s="77"/>
      <c r="H138" s="78"/>
      <c r="I138" s="57">
        <f>IFERROR(IF(M138="ICCP- ICOCIV",VLOOKUP(H138,'INDICES-ICOCIV'!$A$1:$B$316,2,0),IF(M138="IPC",VLOOKUP(H138,'INDICES IPC'!$A$7:$E$1008,2,0),0)),"")</f>
        <v>0</v>
      </c>
      <c r="J138" s="78"/>
      <c r="K138" s="57">
        <f>IFERROR(IF(M138="ICCP- ICOCIV",VLOOKUP(J138,'INDICES-ICOCIV'!$A$1:$B$316,2,0),IF(M138="IPC",VLOOKUP(J138,'INDICES IPC'!$A$7:$E$1008,2,0),0)),"")</f>
        <v>0</v>
      </c>
      <c r="L138" s="58" t="str">
        <f t="shared" si="3"/>
        <v/>
      </c>
      <c r="M138" s="82"/>
      <c r="N138" s="231">
        <f t="shared" si="4"/>
        <v>0</v>
      </c>
    </row>
    <row r="139" spans="3:14" ht="16.5" x14ac:dyDescent="0.2">
      <c r="C139" s="14">
        <f t="shared" si="5"/>
        <v>125</v>
      </c>
      <c r="D139" s="76"/>
      <c r="E139" s="76"/>
      <c r="F139" s="76"/>
      <c r="G139" s="77"/>
      <c r="H139" s="78"/>
      <c r="I139" s="57">
        <f>IFERROR(IF(M139="ICCP- ICOCIV",VLOOKUP(H139,'INDICES-ICOCIV'!$A$1:$B$316,2,0),IF(M139="IPC",VLOOKUP(H139,'INDICES IPC'!$A$7:$E$1008,2,0),0)),"")</f>
        <v>0</v>
      </c>
      <c r="J139" s="78"/>
      <c r="K139" s="57">
        <f>IFERROR(IF(M139="ICCP- ICOCIV",VLOOKUP(J139,'INDICES-ICOCIV'!$A$1:$B$316,2,0),IF(M139="IPC",VLOOKUP(J139,'INDICES IPC'!$A$7:$E$1008,2,0),0)),"")</f>
        <v>0</v>
      </c>
      <c r="L139" s="58" t="str">
        <f t="shared" si="3"/>
        <v/>
      </c>
      <c r="M139" s="82"/>
      <c r="N139" s="231">
        <f t="shared" si="4"/>
        <v>0</v>
      </c>
    </row>
    <row r="140" spans="3:14" ht="16.5" x14ac:dyDescent="0.2">
      <c r="C140" s="14">
        <f t="shared" si="5"/>
        <v>126</v>
      </c>
      <c r="D140" s="76"/>
      <c r="E140" s="76"/>
      <c r="F140" s="76"/>
      <c r="G140" s="77"/>
      <c r="H140" s="78"/>
      <c r="I140" s="57">
        <f>IFERROR(IF(M140="ICCP- ICOCIV",VLOOKUP(H140,'INDICES-ICOCIV'!$A$1:$B$316,2,0),IF(M140="IPC",VLOOKUP(H140,'INDICES IPC'!$A$7:$E$1008,2,0),0)),"")</f>
        <v>0</v>
      </c>
      <c r="J140" s="78"/>
      <c r="K140" s="57">
        <f>IFERROR(IF(M140="ICCP- ICOCIV",VLOOKUP(J140,'INDICES-ICOCIV'!$A$1:$B$316,2,0),IF(M140="IPC",VLOOKUP(J140,'INDICES IPC'!$A$7:$E$1008,2,0),0)),"")</f>
        <v>0</v>
      </c>
      <c r="L140" s="58" t="str">
        <f t="shared" si="3"/>
        <v/>
      </c>
      <c r="M140" s="82"/>
      <c r="N140" s="231">
        <f t="shared" si="4"/>
        <v>0</v>
      </c>
    </row>
    <row r="141" spans="3:14" ht="16.5" x14ac:dyDescent="0.2">
      <c r="C141" s="14">
        <f t="shared" si="5"/>
        <v>127</v>
      </c>
      <c r="D141" s="76"/>
      <c r="E141" s="76"/>
      <c r="F141" s="76"/>
      <c r="G141" s="77"/>
      <c r="H141" s="78"/>
      <c r="I141" s="57">
        <f>IFERROR(IF(M141="ICCP- ICOCIV",VLOOKUP(H141,'INDICES-ICOCIV'!$A$1:$B$316,2,0),IF(M141="IPC",VLOOKUP(H141,'INDICES IPC'!$A$7:$E$1008,2,0),0)),"")</f>
        <v>0</v>
      </c>
      <c r="J141" s="78"/>
      <c r="K141" s="57">
        <f>IFERROR(IF(M141="ICCP- ICOCIV",VLOOKUP(J141,'INDICES-ICOCIV'!$A$1:$B$316,2,0),IF(M141="IPC",VLOOKUP(J141,'INDICES IPC'!$A$7:$E$1008,2,0),0)),"")</f>
        <v>0</v>
      </c>
      <c r="L141" s="58" t="str">
        <f t="shared" si="3"/>
        <v/>
      </c>
      <c r="M141" s="82"/>
      <c r="N141" s="231">
        <f t="shared" si="4"/>
        <v>0</v>
      </c>
    </row>
    <row r="142" spans="3:14" ht="16.5" x14ac:dyDescent="0.2">
      <c r="C142" s="14">
        <f t="shared" si="5"/>
        <v>128</v>
      </c>
      <c r="D142" s="76"/>
      <c r="E142" s="76"/>
      <c r="F142" s="76"/>
      <c r="G142" s="77"/>
      <c r="H142" s="78"/>
      <c r="I142" s="57">
        <f>IFERROR(IF(M142="ICCP- ICOCIV",VLOOKUP(H142,'INDICES-ICOCIV'!$A$1:$B$316,2,0),IF(M142="IPC",VLOOKUP(H142,'INDICES IPC'!$A$7:$E$1008,2,0),0)),"")</f>
        <v>0</v>
      </c>
      <c r="J142" s="78"/>
      <c r="K142" s="57">
        <f>IFERROR(IF(M142="ICCP- ICOCIV",VLOOKUP(J142,'INDICES-ICOCIV'!$A$1:$B$316,2,0),IF(M142="IPC",VLOOKUP(J142,'INDICES IPC'!$A$7:$E$1008,2,0),0)),"")</f>
        <v>0</v>
      </c>
      <c r="L142" s="58" t="str">
        <f t="shared" si="3"/>
        <v/>
      </c>
      <c r="M142" s="82"/>
      <c r="N142" s="231">
        <f t="shared" si="4"/>
        <v>0</v>
      </c>
    </row>
    <row r="143" spans="3:14" ht="16.5" x14ac:dyDescent="0.2">
      <c r="C143" s="14">
        <f t="shared" si="5"/>
        <v>129</v>
      </c>
      <c r="D143" s="76"/>
      <c r="E143" s="76"/>
      <c r="F143" s="76"/>
      <c r="G143" s="77"/>
      <c r="H143" s="78"/>
      <c r="I143" s="57">
        <f>IFERROR(IF(M143="ICCP- ICOCIV",VLOOKUP(H143,'INDICES-ICOCIV'!$A$1:$B$316,2,0),IF(M143="IPC",VLOOKUP(H143,'INDICES IPC'!$A$7:$E$1008,2,0),0)),"")</f>
        <v>0</v>
      </c>
      <c r="J143" s="78"/>
      <c r="K143" s="57">
        <f>IFERROR(IF(M143="ICCP- ICOCIV",VLOOKUP(J143,'INDICES-ICOCIV'!$A$1:$B$316,2,0),IF(M143="IPC",VLOOKUP(J143,'INDICES IPC'!$A$7:$E$1008,2,0),0)),"")</f>
        <v>0</v>
      </c>
      <c r="L143" s="58" t="str">
        <f t="shared" si="3"/>
        <v/>
      </c>
      <c r="M143" s="82"/>
      <c r="N143" s="231">
        <f t="shared" si="4"/>
        <v>0</v>
      </c>
    </row>
    <row r="144" spans="3:14" ht="16.5" x14ac:dyDescent="0.2">
      <c r="C144" s="14">
        <f t="shared" si="5"/>
        <v>130</v>
      </c>
      <c r="D144" s="76"/>
      <c r="E144" s="76"/>
      <c r="F144" s="76"/>
      <c r="G144" s="77"/>
      <c r="H144" s="78"/>
      <c r="I144" s="57">
        <f>IFERROR(IF(M144="ICCP- ICOCIV",VLOOKUP(H144,'INDICES-ICOCIV'!$A$1:$B$316,2,0),IF(M144="IPC",VLOOKUP(H144,'INDICES IPC'!$A$7:$E$1008,2,0),0)),"")</f>
        <v>0</v>
      </c>
      <c r="J144" s="78"/>
      <c r="K144" s="57">
        <f>IFERROR(IF(M144="ICCP- ICOCIV",VLOOKUP(J144,'INDICES-ICOCIV'!$A$1:$B$316,2,0),IF(M144="IPC",VLOOKUP(J144,'INDICES IPC'!$A$7:$E$1008,2,0),0)),"")</f>
        <v>0</v>
      </c>
      <c r="L144" s="58" t="str">
        <f t="shared" ref="L144:L207" si="6">+IFERROR((K144/I144),"")</f>
        <v/>
      </c>
      <c r="M144" s="82"/>
      <c r="N144" s="231">
        <f t="shared" ref="N144:N207" si="7">IFERROR(G144*L144,0)</f>
        <v>0</v>
      </c>
    </row>
    <row r="145" spans="3:14" ht="16.5" x14ac:dyDescent="0.2">
      <c r="C145" s="14">
        <f t="shared" ref="C145:C208" si="8">+C144+1</f>
        <v>131</v>
      </c>
      <c r="D145" s="76"/>
      <c r="E145" s="76"/>
      <c r="F145" s="76"/>
      <c r="G145" s="77"/>
      <c r="H145" s="78"/>
      <c r="I145" s="57">
        <f>IFERROR(IF(M145="ICCP- ICOCIV",VLOOKUP(H145,'INDICES-ICOCIV'!$A$1:$B$316,2,0),IF(M145="IPC",VLOOKUP(H145,'INDICES IPC'!$A$7:$E$1008,2,0),0)),"")</f>
        <v>0</v>
      </c>
      <c r="J145" s="78"/>
      <c r="K145" s="57">
        <f>IFERROR(IF(M145="ICCP- ICOCIV",VLOOKUP(J145,'INDICES-ICOCIV'!$A$1:$B$316,2,0),IF(M145="IPC",VLOOKUP(J145,'INDICES IPC'!$A$7:$E$1008,2,0),0)),"")</f>
        <v>0</v>
      </c>
      <c r="L145" s="58" t="str">
        <f t="shared" si="6"/>
        <v/>
      </c>
      <c r="M145" s="82"/>
      <c r="N145" s="231">
        <f t="shared" si="7"/>
        <v>0</v>
      </c>
    </row>
    <row r="146" spans="3:14" ht="16.5" x14ac:dyDescent="0.2">
      <c r="C146" s="14">
        <f t="shared" si="8"/>
        <v>132</v>
      </c>
      <c r="D146" s="76"/>
      <c r="E146" s="76"/>
      <c r="F146" s="76"/>
      <c r="G146" s="77"/>
      <c r="H146" s="78"/>
      <c r="I146" s="57">
        <f>IFERROR(IF(M146="ICCP- ICOCIV",VLOOKUP(H146,'INDICES-ICOCIV'!$A$1:$B$316,2,0),IF(M146="IPC",VLOOKUP(H146,'INDICES IPC'!$A$7:$E$1008,2,0),0)),"")</f>
        <v>0</v>
      </c>
      <c r="J146" s="78"/>
      <c r="K146" s="57">
        <f>IFERROR(IF(M146="ICCP- ICOCIV",VLOOKUP(J146,'INDICES-ICOCIV'!$A$1:$B$316,2,0),IF(M146="IPC",VLOOKUP(J146,'INDICES IPC'!$A$7:$E$1008,2,0),0)),"")</f>
        <v>0</v>
      </c>
      <c r="L146" s="58" t="str">
        <f t="shared" si="6"/>
        <v/>
      </c>
      <c r="M146" s="82"/>
      <c r="N146" s="231">
        <f t="shared" si="7"/>
        <v>0</v>
      </c>
    </row>
    <row r="147" spans="3:14" ht="16.5" x14ac:dyDescent="0.2">
      <c r="C147" s="14">
        <f t="shared" si="8"/>
        <v>133</v>
      </c>
      <c r="D147" s="76"/>
      <c r="E147" s="76"/>
      <c r="F147" s="76"/>
      <c r="G147" s="77"/>
      <c r="H147" s="78"/>
      <c r="I147" s="57">
        <f>IFERROR(IF(M147="ICCP- ICOCIV",VLOOKUP(H147,'INDICES-ICOCIV'!$A$1:$B$316,2,0),IF(M147="IPC",VLOOKUP(H147,'INDICES IPC'!$A$7:$E$1008,2,0),0)),"")</f>
        <v>0</v>
      </c>
      <c r="J147" s="78"/>
      <c r="K147" s="57">
        <f>IFERROR(IF(M147="ICCP- ICOCIV",VLOOKUP(J147,'INDICES-ICOCIV'!$A$1:$B$316,2,0),IF(M147="IPC",VLOOKUP(J147,'INDICES IPC'!$A$7:$E$1008,2,0),0)),"")</f>
        <v>0</v>
      </c>
      <c r="L147" s="58" t="str">
        <f t="shared" si="6"/>
        <v/>
      </c>
      <c r="M147" s="82"/>
      <c r="N147" s="231">
        <f t="shared" si="7"/>
        <v>0</v>
      </c>
    </row>
    <row r="148" spans="3:14" ht="16.5" x14ac:dyDescent="0.2">
      <c r="C148" s="14">
        <f t="shared" si="8"/>
        <v>134</v>
      </c>
      <c r="D148" s="76"/>
      <c r="E148" s="76"/>
      <c r="F148" s="76"/>
      <c r="G148" s="77"/>
      <c r="H148" s="78"/>
      <c r="I148" s="57">
        <f>IFERROR(IF(M148="ICCP- ICOCIV",VLOOKUP(H148,'INDICES-ICOCIV'!$A$1:$B$316,2,0),IF(M148="IPC",VLOOKUP(H148,'INDICES IPC'!$A$7:$E$1008,2,0),0)),"")</f>
        <v>0</v>
      </c>
      <c r="J148" s="78"/>
      <c r="K148" s="57">
        <f>IFERROR(IF(M148="ICCP- ICOCIV",VLOOKUP(J148,'INDICES-ICOCIV'!$A$1:$B$316,2,0),IF(M148="IPC",VLOOKUP(J148,'INDICES IPC'!$A$7:$E$1008,2,0),0)),"")</f>
        <v>0</v>
      </c>
      <c r="L148" s="58" t="str">
        <f t="shared" si="6"/>
        <v/>
      </c>
      <c r="M148" s="82"/>
      <c r="N148" s="231">
        <f t="shared" si="7"/>
        <v>0</v>
      </c>
    </row>
    <row r="149" spans="3:14" ht="16.5" x14ac:dyDescent="0.2">
      <c r="C149" s="14">
        <f t="shared" si="8"/>
        <v>135</v>
      </c>
      <c r="D149" s="76"/>
      <c r="E149" s="76"/>
      <c r="F149" s="76"/>
      <c r="G149" s="77"/>
      <c r="H149" s="78"/>
      <c r="I149" s="57">
        <f>IFERROR(IF(M149="ICCP- ICOCIV",VLOOKUP(H149,'INDICES-ICOCIV'!$A$1:$B$316,2,0),IF(M149="IPC",VLOOKUP(H149,'INDICES IPC'!$A$7:$E$1008,2,0),0)),"")</f>
        <v>0</v>
      </c>
      <c r="J149" s="78"/>
      <c r="K149" s="57">
        <f>IFERROR(IF(M149="ICCP- ICOCIV",VLOOKUP(J149,'INDICES-ICOCIV'!$A$1:$B$316,2,0),IF(M149="IPC",VLOOKUP(J149,'INDICES IPC'!$A$7:$E$1008,2,0),0)),"")</f>
        <v>0</v>
      </c>
      <c r="L149" s="58" t="str">
        <f t="shared" si="6"/>
        <v/>
      </c>
      <c r="M149" s="82"/>
      <c r="N149" s="231">
        <f t="shared" si="7"/>
        <v>0</v>
      </c>
    </row>
    <row r="150" spans="3:14" ht="16.5" x14ac:dyDescent="0.2">
      <c r="C150" s="14">
        <f t="shared" si="8"/>
        <v>136</v>
      </c>
      <c r="D150" s="76"/>
      <c r="E150" s="76"/>
      <c r="F150" s="76"/>
      <c r="G150" s="77"/>
      <c r="H150" s="78"/>
      <c r="I150" s="57">
        <f>IFERROR(IF(M150="ICCP- ICOCIV",VLOOKUP(H150,'INDICES-ICOCIV'!$A$1:$B$316,2,0),IF(M150="IPC",VLOOKUP(H150,'INDICES IPC'!$A$7:$E$1008,2,0),0)),"")</f>
        <v>0</v>
      </c>
      <c r="J150" s="78"/>
      <c r="K150" s="57">
        <f>IFERROR(IF(M150="ICCP- ICOCIV",VLOOKUP(J150,'INDICES-ICOCIV'!$A$1:$B$316,2,0),IF(M150="IPC",VLOOKUP(J150,'INDICES IPC'!$A$7:$E$1008,2,0),0)),"")</f>
        <v>0</v>
      </c>
      <c r="L150" s="58" t="str">
        <f t="shared" si="6"/>
        <v/>
      </c>
      <c r="M150" s="82"/>
      <c r="N150" s="231">
        <f t="shared" si="7"/>
        <v>0</v>
      </c>
    </row>
    <row r="151" spans="3:14" ht="16.5" x14ac:dyDescent="0.2">
      <c r="C151" s="14">
        <f t="shared" si="8"/>
        <v>137</v>
      </c>
      <c r="D151" s="76"/>
      <c r="E151" s="76"/>
      <c r="F151" s="76"/>
      <c r="G151" s="77"/>
      <c r="H151" s="78"/>
      <c r="I151" s="57">
        <f>IFERROR(IF(M151="ICCP- ICOCIV",VLOOKUP(H151,'INDICES-ICOCIV'!$A$1:$B$316,2,0),IF(M151="IPC",VLOOKUP(H151,'INDICES IPC'!$A$7:$E$1008,2,0),0)),"")</f>
        <v>0</v>
      </c>
      <c r="J151" s="78"/>
      <c r="K151" s="57">
        <f>IFERROR(IF(M151="ICCP- ICOCIV",VLOOKUP(J151,'INDICES-ICOCIV'!$A$1:$B$316,2,0),IF(M151="IPC",VLOOKUP(J151,'INDICES IPC'!$A$7:$E$1008,2,0),0)),"")</f>
        <v>0</v>
      </c>
      <c r="L151" s="58" t="str">
        <f t="shared" si="6"/>
        <v/>
      </c>
      <c r="M151" s="82"/>
      <c r="N151" s="231">
        <f t="shared" si="7"/>
        <v>0</v>
      </c>
    </row>
    <row r="152" spans="3:14" ht="16.5" x14ac:dyDescent="0.2">
      <c r="C152" s="14">
        <f t="shared" si="8"/>
        <v>138</v>
      </c>
      <c r="D152" s="76"/>
      <c r="E152" s="76"/>
      <c r="F152" s="76"/>
      <c r="G152" s="77"/>
      <c r="H152" s="78"/>
      <c r="I152" s="57">
        <f>IFERROR(IF(M152="ICCP- ICOCIV",VLOOKUP(H152,'INDICES-ICOCIV'!$A$1:$B$316,2,0),IF(M152="IPC",VLOOKUP(H152,'INDICES IPC'!$A$7:$E$1008,2,0),0)),"")</f>
        <v>0</v>
      </c>
      <c r="J152" s="78"/>
      <c r="K152" s="57">
        <f>IFERROR(IF(M152="ICCP- ICOCIV",VLOOKUP(J152,'INDICES-ICOCIV'!$A$1:$B$316,2,0),IF(M152="IPC",VLOOKUP(J152,'INDICES IPC'!$A$7:$E$1008,2,0),0)),"")</f>
        <v>0</v>
      </c>
      <c r="L152" s="58" t="str">
        <f t="shared" si="6"/>
        <v/>
      </c>
      <c r="M152" s="82"/>
      <c r="N152" s="231">
        <f t="shared" si="7"/>
        <v>0</v>
      </c>
    </row>
    <row r="153" spans="3:14" ht="16.5" x14ac:dyDescent="0.2">
      <c r="C153" s="14">
        <f t="shared" si="8"/>
        <v>139</v>
      </c>
      <c r="D153" s="76"/>
      <c r="E153" s="76"/>
      <c r="F153" s="76"/>
      <c r="G153" s="77"/>
      <c r="H153" s="78"/>
      <c r="I153" s="57">
        <f>IFERROR(IF(M153="ICCP- ICOCIV",VLOOKUP(H153,'INDICES-ICOCIV'!$A$1:$B$316,2,0),IF(M153="IPC",VLOOKUP(H153,'INDICES IPC'!$A$7:$E$1008,2,0),0)),"")</f>
        <v>0</v>
      </c>
      <c r="J153" s="78"/>
      <c r="K153" s="57">
        <f>IFERROR(IF(M153="ICCP- ICOCIV",VLOOKUP(J153,'INDICES-ICOCIV'!$A$1:$B$316,2,0),IF(M153="IPC",VLOOKUP(J153,'INDICES IPC'!$A$7:$E$1008,2,0),0)),"")</f>
        <v>0</v>
      </c>
      <c r="L153" s="58" t="str">
        <f t="shared" si="6"/>
        <v/>
      </c>
      <c r="M153" s="82"/>
      <c r="N153" s="231">
        <f t="shared" si="7"/>
        <v>0</v>
      </c>
    </row>
    <row r="154" spans="3:14" ht="16.5" x14ac:dyDescent="0.2">
      <c r="C154" s="14">
        <f t="shared" si="8"/>
        <v>140</v>
      </c>
      <c r="D154" s="76"/>
      <c r="E154" s="76"/>
      <c r="F154" s="76"/>
      <c r="G154" s="77"/>
      <c r="H154" s="78"/>
      <c r="I154" s="57">
        <f>IFERROR(IF(M154="ICCP- ICOCIV",VLOOKUP(H154,'INDICES-ICOCIV'!$A$1:$B$316,2,0),IF(M154="IPC",VLOOKUP(H154,'INDICES IPC'!$A$7:$E$1008,2,0),0)),"")</f>
        <v>0</v>
      </c>
      <c r="J154" s="78"/>
      <c r="K154" s="57">
        <f>IFERROR(IF(M154="ICCP- ICOCIV",VLOOKUP(J154,'INDICES-ICOCIV'!$A$1:$B$316,2,0),IF(M154="IPC",VLOOKUP(J154,'INDICES IPC'!$A$7:$E$1008,2,0),0)),"")</f>
        <v>0</v>
      </c>
      <c r="L154" s="58" t="str">
        <f t="shared" si="6"/>
        <v/>
      </c>
      <c r="M154" s="82"/>
      <c r="N154" s="231">
        <f t="shared" si="7"/>
        <v>0</v>
      </c>
    </row>
    <row r="155" spans="3:14" ht="16.5" x14ac:dyDescent="0.2">
      <c r="C155" s="14">
        <f t="shared" si="8"/>
        <v>141</v>
      </c>
      <c r="D155" s="76"/>
      <c r="E155" s="76"/>
      <c r="F155" s="76"/>
      <c r="G155" s="77"/>
      <c r="H155" s="78"/>
      <c r="I155" s="57">
        <f>IFERROR(IF(M155="ICCP- ICOCIV",VLOOKUP(H155,'INDICES-ICOCIV'!$A$1:$B$316,2,0),IF(M155="IPC",VLOOKUP(H155,'INDICES IPC'!$A$7:$E$1008,2,0),0)),"")</f>
        <v>0</v>
      </c>
      <c r="J155" s="78"/>
      <c r="K155" s="57">
        <f>IFERROR(IF(M155="ICCP- ICOCIV",VLOOKUP(J155,'INDICES-ICOCIV'!$A$1:$B$316,2,0),IF(M155="IPC",VLOOKUP(J155,'INDICES IPC'!$A$7:$E$1008,2,0),0)),"")</f>
        <v>0</v>
      </c>
      <c r="L155" s="58" t="str">
        <f t="shared" si="6"/>
        <v/>
      </c>
      <c r="M155" s="82"/>
      <c r="N155" s="231">
        <f t="shared" si="7"/>
        <v>0</v>
      </c>
    </row>
    <row r="156" spans="3:14" ht="16.5" x14ac:dyDescent="0.2">
      <c r="C156" s="14">
        <f t="shared" si="8"/>
        <v>142</v>
      </c>
      <c r="D156" s="76"/>
      <c r="E156" s="76"/>
      <c r="F156" s="76"/>
      <c r="G156" s="77"/>
      <c r="H156" s="78"/>
      <c r="I156" s="57">
        <f>IFERROR(IF(M156="ICCP- ICOCIV",VLOOKUP(H156,'INDICES-ICOCIV'!$A$1:$B$316,2,0),IF(M156="IPC",VLOOKUP(H156,'INDICES IPC'!$A$7:$E$1008,2,0),0)),"")</f>
        <v>0</v>
      </c>
      <c r="J156" s="78"/>
      <c r="K156" s="57">
        <f>IFERROR(IF(M156="ICCP- ICOCIV",VLOOKUP(J156,'INDICES-ICOCIV'!$A$1:$B$316,2,0),IF(M156="IPC",VLOOKUP(J156,'INDICES IPC'!$A$7:$E$1008,2,0),0)),"")</f>
        <v>0</v>
      </c>
      <c r="L156" s="58" t="str">
        <f t="shared" si="6"/>
        <v/>
      </c>
      <c r="M156" s="82"/>
      <c r="N156" s="231">
        <f t="shared" si="7"/>
        <v>0</v>
      </c>
    </row>
    <row r="157" spans="3:14" ht="16.5" x14ac:dyDescent="0.2">
      <c r="C157" s="14">
        <f t="shared" si="8"/>
        <v>143</v>
      </c>
      <c r="D157" s="76"/>
      <c r="E157" s="76"/>
      <c r="F157" s="76"/>
      <c r="G157" s="77"/>
      <c r="H157" s="78"/>
      <c r="I157" s="57">
        <f>IFERROR(IF(M157="ICCP- ICOCIV",VLOOKUP(H157,'INDICES-ICOCIV'!$A$1:$B$316,2,0),IF(M157="IPC",VLOOKUP(H157,'INDICES IPC'!$A$7:$E$1008,2,0),0)),"")</f>
        <v>0</v>
      </c>
      <c r="J157" s="78"/>
      <c r="K157" s="57">
        <f>IFERROR(IF(M157="ICCP- ICOCIV",VLOOKUP(J157,'INDICES-ICOCIV'!$A$1:$B$316,2,0),IF(M157="IPC",VLOOKUP(J157,'INDICES IPC'!$A$7:$E$1008,2,0),0)),"")</f>
        <v>0</v>
      </c>
      <c r="L157" s="58" t="str">
        <f t="shared" si="6"/>
        <v/>
      </c>
      <c r="M157" s="82"/>
      <c r="N157" s="231">
        <f t="shared" si="7"/>
        <v>0</v>
      </c>
    </row>
    <row r="158" spans="3:14" ht="16.5" x14ac:dyDescent="0.2">
      <c r="C158" s="14">
        <f t="shared" si="8"/>
        <v>144</v>
      </c>
      <c r="D158" s="76"/>
      <c r="E158" s="76"/>
      <c r="F158" s="76"/>
      <c r="G158" s="77"/>
      <c r="H158" s="78"/>
      <c r="I158" s="57">
        <f>IFERROR(IF(M158="ICCP- ICOCIV",VLOOKUP(H158,'INDICES-ICOCIV'!$A$1:$B$316,2,0),IF(M158="IPC",VLOOKUP(H158,'INDICES IPC'!$A$7:$E$1008,2,0),0)),"")</f>
        <v>0</v>
      </c>
      <c r="J158" s="78"/>
      <c r="K158" s="57">
        <f>IFERROR(IF(M158="ICCP- ICOCIV",VLOOKUP(J158,'INDICES-ICOCIV'!$A$1:$B$316,2,0),IF(M158="IPC",VLOOKUP(J158,'INDICES IPC'!$A$7:$E$1008,2,0),0)),"")</f>
        <v>0</v>
      </c>
      <c r="L158" s="58" t="str">
        <f t="shared" si="6"/>
        <v/>
      </c>
      <c r="M158" s="82"/>
      <c r="N158" s="231">
        <f t="shared" si="7"/>
        <v>0</v>
      </c>
    </row>
    <row r="159" spans="3:14" ht="16.5" x14ac:dyDescent="0.2">
      <c r="C159" s="14">
        <f t="shared" si="8"/>
        <v>145</v>
      </c>
      <c r="D159" s="76"/>
      <c r="E159" s="76"/>
      <c r="F159" s="76"/>
      <c r="G159" s="77"/>
      <c r="H159" s="78"/>
      <c r="I159" s="57">
        <f>IFERROR(IF(M159="ICCP- ICOCIV",VLOOKUP(H159,'INDICES-ICOCIV'!$A$1:$B$316,2,0),IF(M159="IPC",VLOOKUP(H159,'INDICES IPC'!$A$7:$E$1008,2,0),0)),"")</f>
        <v>0</v>
      </c>
      <c r="J159" s="78"/>
      <c r="K159" s="57">
        <f>IFERROR(IF(M159="ICCP- ICOCIV",VLOOKUP(J159,'INDICES-ICOCIV'!$A$1:$B$316,2,0),IF(M159="IPC",VLOOKUP(J159,'INDICES IPC'!$A$7:$E$1008,2,0),0)),"")</f>
        <v>0</v>
      </c>
      <c r="L159" s="58" t="str">
        <f t="shared" si="6"/>
        <v/>
      </c>
      <c r="M159" s="82"/>
      <c r="N159" s="231">
        <f t="shared" si="7"/>
        <v>0</v>
      </c>
    </row>
    <row r="160" spans="3:14" ht="16.5" x14ac:dyDescent="0.2">
      <c r="C160" s="14">
        <f t="shared" si="8"/>
        <v>146</v>
      </c>
      <c r="D160" s="76"/>
      <c r="E160" s="76"/>
      <c r="F160" s="76"/>
      <c r="G160" s="77"/>
      <c r="H160" s="78"/>
      <c r="I160" s="57">
        <f>IFERROR(IF(M160="ICCP- ICOCIV",VLOOKUP(H160,'INDICES-ICOCIV'!$A$1:$B$316,2,0),IF(M160="IPC",VLOOKUP(H160,'INDICES IPC'!$A$7:$E$1008,2,0),0)),"")</f>
        <v>0</v>
      </c>
      <c r="J160" s="78"/>
      <c r="K160" s="57">
        <f>IFERROR(IF(M160="ICCP- ICOCIV",VLOOKUP(J160,'INDICES-ICOCIV'!$A$1:$B$316,2,0),IF(M160="IPC",VLOOKUP(J160,'INDICES IPC'!$A$7:$E$1008,2,0),0)),"")</f>
        <v>0</v>
      </c>
      <c r="L160" s="58" t="str">
        <f t="shared" si="6"/>
        <v/>
      </c>
      <c r="M160" s="82"/>
      <c r="N160" s="231">
        <f t="shared" si="7"/>
        <v>0</v>
      </c>
    </row>
    <row r="161" spans="3:14" ht="16.5" x14ac:dyDescent="0.2">
      <c r="C161" s="14">
        <f t="shared" si="8"/>
        <v>147</v>
      </c>
      <c r="D161" s="76"/>
      <c r="E161" s="76"/>
      <c r="F161" s="76"/>
      <c r="G161" s="77"/>
      <c r="H161" s="78"/>
      <c r="I161" s="57">
        <f>IFERROR(IF(M161="ICCP- ICOCIV",VLOOKUP(H161,'INDICES-ICOCIV'!$A$1:$B$316,2,0),IF(M161="IPC",VLOOKUP(H161,'INDICES IPC'!$A$7:$E$1008,2,0),0)),"")</f>
        <v>0</v>
      </c>
      <c r="J161" s="78"/>
      <c r="K161" s="57">
        <f>IFERROR(IF(M161="ICCP- ICOCIV",VLOOKUP(J161,'INDICES-ICOCIV'!$A$1:$B$316,2,0),IF(M161="IPC",VLOOKUP(J161,'INDICES IPC'!$A$7:$E$1008,2,0),0)),"")</f>
        <v>0</v>
      </c>
      <c r="L161" s="58" t="str">
        <f t="shared" si="6"/>
        <v/>
      </c>
      <c r="M161" s="82"/>
      <c r="N161" s="231">
        <f t="shared" si="7"/>
        <v>0</v>
      </c>
    </row>
    <row r="162" spans="3:14" ht="16.5" x14ac:dyDescent="0.2">
      <c r="C162" s="14">
        <f t="shared" si="8"/>
        <v>148</v>
      </c>
      <c r="D162" s="76"/>
      <c r="E162" s="76"/>
      <c r="F162" s="76"/>
      <c r="G162" s="77"/>
      <c r="H162" s="78"/>
      <c r="I162" s="57">
        <f>IFERROR(IF(M162="ICCP- ICOCIV",VLOOKUP(H162,'INDICES-ICOCIV'!$A$1:$B$316,2,0),IF(M162="IPC",VLOOKUP(H162,'INDICES IPC'!$A$7:$E$1008,2,0),0)),"")</f>
        <v>0</v>
      </c>
      <c r="J162" s="78"/>
      <c r="K162" s="57">
        <f>IFERROR(IF(M162="ICCP- ICOCIV",VLOOKUP(J162,'INDICES-ICOCIV'!$A$1:$B$316,2,0),IF(M162="IPC",VLOOKUP(J162,'INDICES IPC'!$A$7:$E$1008,2,0),0)),"")</f>
        <v>0</v>
      </c>
      <c r="L162" s="58" t="str">
        <f t="shared" si="6"/>
        <v/>
      </c>
      <c r="M162" s="82"/>
      <c r="N162" s="231">
        <f t="shared" si="7"/>
        <v>0</v>
      </c>
    </row>
    <row r="163" spans="3:14" ht="15.75" x14ac:dyDescent="0.2">
      <c r="C163" s="14">
        <f t="shared" si="8"/>
        <v>149</v>
      </c>
      <c r="D163" s="76"/>
      <c r="E163" s="76"/>
      <c r="F163" s="76"/>
      <c r="G163" s="81"/>
      <c r="H163" s="78"/>
      <c r="I163" s="57">
        <f>IFERROR(IF(M163="ICCP- ICOCIV",VLOOKUP(H163,'INDICES-ICOCIV'!$A$1:$B$316,2,0),IF(M163="IPC",VLOOKUP(H163,'INDICES IPC'!$A$7:$E$1008,2,0),0)),"")</f>
        <v>0</v>
      </c>
      <c r="J163" s="78"/>
      <c r="K163" s="57">
        <f>IFERROR(IF(M163="ICCP- ICOCIV",VLOOKUP(J163,'INDICES-ICOCIV'!$A$1:$B$316,2,0),IF(M163="IPC",VLOOKUP(J163,'INDICES IPC'!$A$7:$E$1008,2,0),0)),"")</f>
        <v>0</v>
      </c>
      <c r="L163" s="58" t="str">
        <f t="shared" si="6"/>
        <v/>
      </c>
      <c r="M163" s="82"/>
      <c r="N163" s="231">
        <f t="shared" si="7"/>
        <v>0</v>
      </c>
    </row>
    <row r="164" spans="3:14" ht="15.75" x14ac:dyDescent="0.2">
      <c r="C164" s="14">
        <f t="shared" si="8"/>
        <v>150</v>
      </c>
      <c r="D164" s="76"/>
      <c r="E164" s="76"/>
      <c r="F164" s="76"/>
      <c r="G164" s="81"/>
      <c r="H164" s="78"/>
      <c r="I164" s="57">
        <f>IFERROR(IF(M164="ICCP- ICOCIV",VLOOKUP(H164,'INDICES-ICOCIV'!$A$1:$B$316,2,0),IF(M164="IPC",VLOOKUP(H164,'INDICES IPC'!$A$7:$E$1008,2,0),0)),"")</f>
        <v>0</v>
      </c>
      <c r="J164" s="78"/>
      <c r="K164" s="57">
        <f>IFERROR(IF(M164="ICCP- ICOCIV",VLOOKUP(J164,'INDICES-ICOCIV'!$A$1:$B$316,2,0),IF(M164="IPC",VLOOKUP(J164,'INDICES IPC'!$A$7:$E$1008,2,0),0)),"")</f>
        <v>0</v>
      </c>
      <c r="L164" s="58" t="str">
        <f t="shared" si="6"/>
        <v/>
      </c>
      <c r="M164" s="82"/>
      <c r="N164" s="231">
        <f t="shared" si="7"/>
        <v>0</v>
      </c>
    </row>
    <row r="165" spans="3:14" ht="15.75" x14ac:dyDescent="0.2">
      <c r="C165" s="14">
        <f t="shared" si="8"/>
        <v>151</v>
      </c>
      <c r="D165" s="76"/>
      <c r="E165" s="76"/>
      <c r="F165" s="76"/>
      <c r="G165" s="81"/>
      <c r="H165" s="78"/>
      <c r="I165" s="57">
        <f>IFERROR(IF(M165="ICCP- ICOCIV",VLOOKUP(H165,'INDICES-ICOCIV'!$A$1:$B$316,2,0),IF(M165="IPC",VLOOKUP(H165,'INDICES IPC'!$A$7:$E$1008,2,0),0)),"")</f>
        <v>0</v>
      </c>
      <c r="J165" s="78"/>
      <c r="K165" s="57">
        <f>IFERROR(IF(M165="ICCP- ICOCIV",VLOOKUP(J165,'INDICES-ICOCIV'!$A$1:$B$316,2,0),IF(M165="IPC",VLOOKUP(J165,'INDICES IPC'!$A$7:$E$1008,2,0),0)),"")</f>
        <v>0</v>
      </c>
      <c r="L165" s="58" t="str">
        <f t="shared" si="6"/>
        <v/>
      </c>
      <c r="M165" s="82"/>
      <c r="N165" s="231">
        <f t="shared" si="7"/>
        <v>0</v>
      </c>
    </row>
    <row r="166" spans="3:14" ht="15.75" x14ac:dyDescent="0.2">
      <c r="C166" s="14">
        <f t="shared" si="8"/>
        <v>152</v>
      </c>
      <c r="D166" s="76"/>
      <c r="E166" s="76"/>
      <c r="F166" s="76"/>
      <c r="G166" s="81"/>
      <c r="H166" s="78"/>
      <c r="I166" s="57">
        <f>IFERROR(IF(M166="ICCP- ICOCIV",VLOOKUP(H166,'INDICES-ICOCIV'!$A$1:$B$316,2,0),IF(M166="IPC",VLOOKUP(H166,'INDICES IPC'!$A$7:$E$1008,2,0),0)),"")</f>
        <v>0</v>
      </c>
      <c r="J166" s="78"/>
      <c r="K166" s="57">
        <f>IFERROR(IF(M166="ICCP- ICOCIV",VLOOKUP(J166,'INDICES-ICOCIV'!$A$1:$B$316,2,0),IF(M166="IPC",VLOOKUP(J166,'INDICES IPC'!$A$7:$E$1008,2,0),0)),"")</f>
        <v>0</v>
      </c>
      <c r="L166" s="58" t="str">
        <f t="shared" si="6"/>
        <v/>
      </c>
      <c r="M166" s="82"/>
      <c r="N166" s="231">
        <f t="shared" si="7"/>
        <v>0</v>
      </c>
    </row>
    <row r="167" spans="3:14" ht="15.75" x14ac:dyDescent="0.2">
      <c r="C167" s="14">
        <f t="shared" si="8"/>
        <v>153</v>
      </c>
      <c r="D167" s="76"/>
      <c r="E167" s="76"/>
      <c r="F167" s="76"/>
      <c r="G167" s="81"/>
      <c r="H167" s="78"/>
      <c r="I167" s="57">
        <f>IFERROR(IF(M167="ICCP- ICOCIV",VLOOKUP(H167,'INDICES-ICOCIV'!$A$1:$B$316,2,0),IF(M167="IPC",VLOOKUP(H167,'INDICES IPC'!$A$7:$E$1008,2,0),0)),"")</f>
        <v>0</v>
      </c>
      <c r="J167" s="78"/>
      <c r="K167" s="57">
        <f>IFERROR(IF(M167="ICCP- ICOCIV",VLOOKUP(J167,'INDICES-ICOCIV'!$A$1:$B$316,2,0),IF(M167="IPC",VLOOKUP(J167,'INDICES IPC'!$A$7:$E$1008,2,0),0)),"")</f>
        <v>0</v>
      </c>
      <c r="L167" s="58" t="str">
        <f t="shared" si="6"/>
        <v/>
      </c>
      <c r="M167" s="82"/>
      <c r="N167" s="231">
        <f t="shared" si="7"/>
        <v>0</v>
      </c>
    </row>
    <row r="168" spans="3:14" ht="15.75" x14ac:dyDescent="0.2">
      <c r="C168" s="14">
        <f t="shared" si="8"/>
        <v>154</v>
      </c>
      <c r="D168" s="76"/>
      <c r="E168" s="76"/>
      <c r="F168" s="76"/>
      <c r="G168" s="81"/>
      <c r="H168" s="78"/>
      <c r="I168" s="57">
        <f>IFERROR(IF(M168="ICCP- ICOCIV",VLOOKUP(H168,'INDICES-ICOCIV'!$A$1:$B$316,2,0),IF(M168="IPC",VLOOKUP(H168,'INDICES IPC'!$A$7:$E$1008,2,0),0)),"")</f>
        <v>0</v>
      </c>
      <c r="J168" s="78"/>
      <c r="K168" s="57">
        <f>IFERROR(IF(M168="ICCP- ICOCIV",VLOOKUP(J168,'INDICES-ICOCIV'!$A$1:$B$316,2,0),IF(M168="IPC",VLOOKUP(J168,'INDICES IPC'!$A$7:$E$1008,2,0),0)),"")</f>
        <v>0</v>
      </c>
      <c r="L168" s="58" t="str">
        <f t="shared" si="6"/>
        <v/>
      </c>
      <c r="M168" s="82"/>
      <c r="N168" s="231">
        <f t="shared" si="7"/>
        <v>0</v>
      </c>
    </row>
    <row r="169" spans="3:14" ht="15.75" x14ac:dyDescent="0.2">
      <c r="C169" s="14">
        <f t="shared" si="8"/>
        <v>155</v>
      </c>
      <c r="D169" s="76"/>
      <c r="E169" s="76"/>
      <c r="F169" s="76"/>
      <c r="G169" s="81"/>
      <c r="H169" s="78"/>
      <c r="I169" s="57">
        <f>IFERROR(IF(M169="ICCP- ICOCIV",VLOOKUP(H169,'INDICES-ICOCIV'!$A$1:$B$316,2,0),IF(M169="IPC",VLOOKUP(H169,'INDICES IPC'!$A$7:$E$1008,2,0),0)),"")</f>
        <v>0</v>
      </c>
      <c r="J169" s="78"/>
      <c r="K169" s="57">
        <f>IFERROR(IF(M169="ICCP- ICOCIV",VLOOKUP(J169,'INDICES-ICOCIV'!$A$1:$B$316,2,0),IF(M169="IPC",VLOOKUP(J169,'INDICES IPC'!$A$7:$E$1008,2,0),0)),"")</f>
        <v>0</v>
      </c>
      <c r="L169" s="58" t="str">
        <f t="shared" si="6"/>
        <v/>
      </c>
      <c r="M169" s="82"/>
      <c r="N169" s="231">
        <f t="shared" si="7"/>
        <v>0</v>
      </c>
    </row>
    <row r="170" spans="3:14" ht="15.75" x14ac:dyDescent="0.2">
      <c r="C170" s="14">
        <f t="shared" si="8"/>
        <v>156</v>
      </c>
      <c r="D170" s="76"/>
      <c r="E170" s="76"/>
      <c r="F170" s="76"/>
      <c r="G170" s="81"/>
      <c r="H170" s="78"/>
      <c r="I170" s="57">
        <f>IFERROR(IF(M170="ICCP- ICOCIV",VLOOKUP(H170,'INDICES-ICOCIV'!$A$1:$B$316,2,0),IF(M170="IPC",VLOOKUP(H170,'INDICES IPC'!$A$7:$E$1008,2,0),0)),"")</f>
        <v>0</v>
      </c>
      <c r="J170" s="78"/>
      <c r="K170" s="57">
        <f>IFERROR(IF(M170="ICCP- ICOCIV",VLOOKUP(J170,'INDICES-ICOCIV'!$A$1:$B$316,2,0),IF(M170="IPC",VLOOKUP(J170,'INDICES IPC'!$A$7:$E$1008,2,0),0)),"")</f>
        <v>0</v>
      </c>
      <c r="L170" s="58" t="str">
        <f t="shared" si="6"/>
        <v/>
      </c>
      <c r="M170" s="82"/>
      <c r="N170" s="231">
        <f t="shared" si="7"/>
        <v>0</v>
      </c>
    </row>
    <row r="171" spans="3:14" ht="15.75" x14ac:dyDescent="0.2">
      <c r="C171" s="14">
        <f t="shared" si="8"/>
        <v>157</v>
      </c>
      <c r="D171" s="76"/>
      <c r="E171" s="76"/>
      <c r="F171" s="76"/>
      <c r="G171" s="81"/>
      <c r="H171" s="78"/>
      <c r="I171" s="57">
        <f>IFERROR(IF(M171="ICCP- ICOCIV",VLOOKUP(H171,'INDICES-ICOCIV'!$A$1:$B$316,2,0),IF(M171="IPC",VLOOKUP(H171,'INDICES IPC'!$A$7:$E$1008,2,0),0)),"")</f>
        <v>0</v>
      </c>
      <c r="J171" s="78"/>
      <c r="K171" s="57">
        <f>IFERROR(IF(M171="ICCP- ICOCIV",VLOOKUP(J171,'INDICES-ICOCIV'!$A$1:$B$316,2,0),IF(M171="IPC",VLOOKUP(J171,'INDICES IPC'!$A$7:$E$1008,2,0),0)),"")</f>
        <v>0</v>
      </c>
      <c r="L171" s="58" t="str">
        <f t="shared" si="6"/>
        <v/>
      </c>
      <c r="M171" s="82"/>
      <c r="N171" s="231">
        <f t="shared" si="7"/>
        <v>0</v>
      </c>
    </row>
    <row r="172" spans="3:14" ht="15.75" x14ac:dyDescent="0.2">
      <c r="C172" s="14">
        <f t="shared" si="8"/>
        <v>158</v>
      </c>
      <c r="D172" s="76"/>
      <c r="E172" s="76"/>
      <c r="F172" s="76"/>
      <c r="G172" s="81"/>
      <c r="H172" s="78"/>
      <c r="I172" s="57">
        <f>IFERROR(IF(M172="ICCP- ICOCIV",VLOOKUP(H172,'INDICES-ICOCIV'!$A$1:$B$316,2,0),IF(M172="IPC",VLOOKUP(H172,'INDICES IPC'!$A$7:$E$1008,2,0),0)),"")</f>
        <v>0</v>
      </c>
      <c r="J172" s="78"/>
      <c r="K172" s="57">
        <f>IFERROR(IF(M172="ICCP- ICOCIV",VLOOKUP(J172,'INDICES-ICOCIV'!$A$1:$B$316,2,0),IF(M172="IPC",VLOOKUP(J172,'INDICES IPC'!$A$7:$E$1008,2,0),0)),"")</f>
        <v>0</v>
      </c>
      <c r="L172" s="58" t="str">
        <f t="shared" si="6"/>
        <v/>
      </c>
      <c r="M172" s="82"/>
      <c r="N172" s="231">
        <f t="shared" si="7"/>
        <v>0</v>
      </c>
    </row>
    <row r="173" spans="3:14" ht="15.75" x14ac:dyDescent="0.2">
      <c r="C173" s="14">
        <f t="shared" si="8"/>
        <v>159</v>
      </c>
      <c r="D173" s="76"/>
      <c r="E173" s="76"/>
      <c r="F173" s="76"/>
      <c r="G173" s="81"/>
      <c r="H173" s="78"/>
      <c r="I173" s="57">
        <f>IFERROR(IF(M173="ICCP- ICOCIV",VLOOKUP(H173,'INDICES-ICOCIV'!$A$1:$B$316,2,0),IF(M173="IPC",VLOOKUP(H173,'INDICES IPC'!$A$7:$E$1008,2,0),0)),"")</f>
        <v>0</v>
      </c>
      <c r="J173" s="78"/>
      <c r="K173" s="57">
        <f>IFERROR(IF(M173="ICCP- ICOCIV",VLOOKUP(J173,'INDICES-ICOCIV'!$A$1:$B$316,2,0),IF(M173="IPC",VLOOKUP(J173,'INDICES IPC'!$A$7:$E$1008,2,0),0)),"")</f>
        <v>0</v>
      </c>
      <c r="L173" s="58" t="str">
        <f t="shared" si="6"/>
        <v/>
      </c>
      <c r="M173" s="82"/>
      <c r="N173" s="231">
        <f t="shared" si="7"/>
        <v>0</v>
      </c>
    </row>
    <row r="174" spans="3:14" ht="15.75" x14ac:dyDescent="0.2">
      <c r="C174" s="14">
        <f t="shared" si="8"/>
        <v>160</v>
      </c>
      <c r="D174" s="76"/>
      <c r="E174" s="76"/>
      <c r="F174" s="76"/>
      <c r="G174" s="81"/>
      <c r="H174" s="78"/>
      <c r="I174" s="57">
        <f>IFERROR(IF(M174="ICCP- ICOCIV",VLOOKUP(H174,'INDICES-ICOCIV'!$A$1:$B$316,2,0),IF(M174="IPC",VLOOKUP(H174,'INDICES IPC'!$A$7:$E$1008,2,0),0)),"")</f>
        <v>0</v>
      </c>
      <c r="J174" s="78"/>
      <c r="K174" s="57">
        <f>IFERROR(IF(M174="ICCP- ICOCIV",VLOOKUP(J174,'INDICES-ICOCIV'!$A$1:$B$316,2,0),IF(M174="IPC",VLOOKUP(J174,'INDICES IPC'!$A$7:$E$1008,2,0),0)),"")</f>
        <v>0</v>
      </c>
      <c r="L174" s="58" t="str">
        <f t="shared" si="6"/>
        <v/>
      </c>
      <c r="M174" s="82"/>
      <c r="N174" s="231">
        <f t="shared" si="7"/>
        <v>0</v>
      </c>
    </row>
    <row r="175" spans="3:14" ht="15.75" x14ac:dyDescent="0.2">
      <c r="C175" s="14">
        <f t="shared" si="8"/>
        <v>161</v>
      </c>
      <c r="D175" s="76"/>
      <c r="E175" s="76"/>
      <c r="F175" s="76"/>
      <c r="G175" s="81"/>
      <c r="H175" s="78"/>
      <c r="I175" s="57">
        <f>IFERROR(IF(M175="ICCP- ICOCIV",VLOOKUP(H175,'INDICES-ICOCIV'!$A$1:$B$316,2,0),IF(M175="IPC",VLOOKUP(H175,'INDICES IPC'!$A$7:$E$1008,2,0),0)),"")</f>
        <v>0</v>
      </c>
      <c r="J175" s="78"/>
      <c r="K175" s="57">
        <f>IFERROR(IF(M175="ICCP- ICOCIV",VLOOKUP(J175,'INDICES-ICOCIV'!$A$1:$B$316,2,0),IF(M175="IPC",VLOOKUP(J175,'INDICES IPC'!$A$7:$E$1008,2,0),0)),"")</f>
        <v>0</v>
      </c>
      <c r="L175" s="58" t="str">
        <f t="shared" si="6"/>
        <v/>
      </c>
      <c r="M175" s="82"/>
      <c r="N175" s="231">
        <f t="shared" si="7"/>
        <v>0</v>
      </c>
    </row>
    <row r="176" spans="3:14" ht="15.75" x14ac:dyDescent="0.2">
      <c r="C176" s="14">
        <f t="shared" si="8"/>
        <v>162</v>
      </c>
      <c r="D176" s="76"/>
      <c r="E176" s="76"/>
      <c r="F176" s="76"/>
      <c r="G176" s="81"/>
      <c r="H176" s="78"/>
      <c r="I176" s="57">
        <f>IFERROR(IF(M176="ICCP- ICOCIV",VLOOKUP(H176,'INDICES-ICOCIV'!$A$1:$B$316,2,0),IF(M176="IPC",VLOOKUP(H176,'INDICES IPC'!$A$7:$E$1008,2,0),0)),"")</f>
        <v>0</v>
      </c>
      <c r="J176" s="78"/>
      <c r="K176" s="57">
        <f>IFERROR(IF(M176="ICCP- ICOCIV",VLOOKUP(J176,'INDICES-ICOCIV'!$A$1:$B$316,2,0),IF(M176="IPC",VLOOKUP(J176,'INDICES IPC'!$A$7:$E$1008,2,0),0)),"")</f>
        <v>0</v>
      </c>
      <c r="L176" s="58" t="str">
        <f t="shared" si="6"/>
        <v/>
      </c>
      <c r="M176" s="82"/>
      <c r="N176" s="231">
        <f t="shared" si="7"/>
        <v>0</v>
      </c>
    </row>
    <row r="177" spans="3:14" ht="15.75" x14ac:dyDescent="0.2">
      <c r="C177" s="14">
        <f t="shared" si="8"/>
        <v>163</v>
      </c>
      <c r="D177" s="76"/>
      <c r="E177" s="76"/>
      <c r="F177" s="76"/>
      <c r="G177" s="81"/>
      <c r="H177" s="78"/>
      <c r="I177" s="57">
        <f>IFERROR(IF(M177="ICCP- ICOCIV",VLOOKUP(H177,'INDICES-ICOCIV'!$A$1:$B$316,2,0),IF(M177="IPC",VLOOKUP(H177,'INDICES IPC'!$A$7:$E$1008,2,0),0)),"")</f>
        <v>0</v>
      </c>
      <c r="J177" s="78"/>
      <c r="K177" s="57">
        <f>IFERROR(IF(M177="ICCP- ICOCIV",VLOOKUP(J177,'INDICES-ICOCIV'!$A$1:$B$316,2,0),IF(M177="IPC",VLOOKUP(J177,'INDICES IPC'!$A$7:$E$1008,2,0),0)),"")</f>
        <v>0</v>
      </c>
      <c r="L177" s="58" t="str">
        <f t="shared" si="6"/>
        <v/>
      </c>
      <c r="M177" s="82"/>
      <c r="N177" s="231">
        <f t="shared" si="7"/>
        <v>0</v>
      </c>
    </row>
    <row r="178" spans="3:14" ht="15.75" x14ac:dyDescent="0.2">
      <c r="C178" s="14">
        <f t="shared" si="8"/>
        <v>164</v>
      </c>
      <c r="D178" s="76"/>
      <c r="E178" s="76"/>
      <c r="F178" s="76"/>
      <c r="G178" s="81"/>
      <c r="H178" s="78"/>
      <c r="I178" s="57">
        <f>IFERROR(IF(M178="ICCP- ICOCIV",VLOOKUP(H178,'INDICES-ICOCIV'!$A$1:$B$316,2,0),IF(M178="IPC",VLOOKUP(H178,'INDICES IPC'!$A$7:$E$1008,2,0),0)),"")</f>
        <v>0</v>
      </c>
      <c r="J178" s="78"/>
      <c r="K178" s="57">
        <f>IFERROR(IF(M178="ICCP- ICOCIV",VLOOKUP(J178,'INDICES-ICOCIV'!$A$1:$B$316,2,0),IF(M178="IPC",VLOOKUP(J178,'INDICES IPC'!$A$7:$E$1008,2,0),0)),"")</f>
        <v>0</v>
      </c>
      <c r="L178" s="58" t="str">
        <f t="shared" si="6"/>
        <v/>
      </c>
      <c r="M178" s="82"/>
      <c r="N178" s="231">
        <f t="shared" si="7"/>
        <v>0</v>
      </c>
    </row>
    <row r="179" spans="3:14" ht="15.75" x14ac:dyDescent="0.2">
      <c r="C179" s="14">
        <f t="shared" si="8"/>
        <v>165</v>
      </c>
      <c r="D179" s="76"/>
      <c r="E179" s="76"/>
      <c r="F179" s="76"/>
      <c r="G179" s="81"/>
      <c r="H179" s="78"/>
      <c r="I179" s="57">
        <f>IFERROR(IF(M179="ICCP- ICOCIV",VLOOKUP(H179,'INDICES-ICOCIV'!$A$1:$B$316,2,0),IF(M179="IPC",VLOOKUP(H179,'INDICES IPC'!$A$7:$E$1008,2,0),0)),"")</f>
        <v>0</v>
      </c>
      <c r="J179" s="78"/>
      <c r="K179" s="57">
        <f>IFERROR(IF(M179="ICCP- ICOCIV",VLOOKUP(J179,'INDICES-ICOCIV'!$A$1:$B$316,2,0),IF(M179="IPC",VLOOKUP(J179,'INDICES IPC'!$A$7:$E$1008,2,0),0)),"")</f>
        <v>0</v>
      </c>
      <c r="L179" s="58" t="str">
        <f t="shared" si="6"/>
        <v/>
      </c>
      <c r="M179" s="82"/>
      <c r="N179" s="231">
        <f t="shared" si="7"/>
        <v>0</v>
      </c>
    </row>
    <row r="180" spans="3:14" ht="15.75" x14ac:dyDescent="0.2">
      <c r="C180" s="14">
        <f t="shared" si="8"/>
        <v>166</v>
      </c>
      <c r="D180" s="76"/>
      <c r="E180" s="76"/>
      <c r="F180" s="76"/>
      <c r="G180" s="81"/>
      <c r="H180" s="78"/>
      <c r="I180" s="57">
        <f>IFERROR(IF(M180="ICCP- ICOCIV",VLOOKUP(H180,'INDICES-ICOCIV'!$A$1:$B$316,2,0),IF(M180="IPC",VLOOKUP(H180,'INDICES IPC'!$A$7:$E$1008,2,0),0)),"")</f>
        <v>0</v>
      </c>
      <c r="J180" s="78"/>
      <c r="K180" s="57">
        <f>IFERROR(IF(M180="ICCP- ICOCIV",VLOOKUP(J180,'INDICES-ICOCIV'!$A$1:$B$316,2,0),IF(M180="IPC",VLOOKUP(J180,'INDICES IPC'!$A$7:$E$1008,2,0),0)),"")</f>
        <v>0</v>
      </c>
      <c r="L180" s="58" t="str">
        <f t="shared" si="6"/>
        <v/>
      </c>
      <c r="M180" s="82"/>
      <c r="N180" s="231">
        <f t="shared" si="7"/>
        <v>0</v>
      </c>
    </row>
    <row r="181" spans="3:14" ht="15.75" x14ac:dyDescent="0.2">
      <c r="C181" s="14">
        <f t="shared" si="8"/>
        <v>167</v>
      </c>
      <c r="D181" s="76"/>
      <c r="E181" s="76"/>
      <c r="F181" s="76"/>
      <c r="G181" s="81"/>
      <c r="H181" s="78"/>
      <c r="I181" s="57">
        <f>IFERROR(IF(M181="ICCP- ICOCIV",VLOOKUP(H181,'INDICES-ICOCIV'!$A$1:$B$316,2,0),IF(M181="IPC",VLOOKUP(H181,'INDICES IPC'!$A$7:$E$1008,2,0),0)),"")</f>
        <v>0</v>
      </c>
      <c r="J181" s="78"/>
      <c r="K181" s="57">
        <f>IFERROR(IF(M181="ICCP- ICOCIV",VLOOKUP(J181,'INDICES-ICOCIV'!$A$1:$B$316,2,0),IF(M181="IPC",VLOOKUP(J181,'INDICES IPC'!$A$7:$E$1008,2,0),0)),"")</f>
        <v>0</v>
      </c>
      <c r="L181" s="58" t="str">
        <f t="shared" si="6"/>
        <v/>
      </c>
      <c r="M181" s="82"/>
      <c r="N181" s="231">
        <f t="shared" si="7"/>
        <v>0</v>
      </c>
    </row>
    <row r="182" spans="3:14" ht="15.75" x14ac:dyDescent="0.2">
      <c r="C182" s="14">
        <f t="shared" si="8"/>
        <v>168</v>
      </c>
      <c r="D182" s="76"/>
      <c r="E182" s="76"/>
      <c r="F182" s="76"/>
      <c r="G182" s="81"/>
      <c r="H182" s="78"/>
      <c r="I182" s="57">
        <f>IFERROR(IF(M182="ICCP- ICOCIV",VLOOKUP(H182,'INDICES-ICOCIV'!$A$1:$B$316,2,0),IF(M182="IPC",VLOOKUP(H182,'INDICES IPC'!$A$7:$E$1008,2,0),0)),"")</f>
        <v>0</v>
      </c>
      <c r="J182" s="78"/>
      <c r="K182" s="57">
        <f>IFERROR(IF(M182="ICCP- ICOCIV",VLOOKUP(J182,'INDICES-ICOCIV'!$A$1:$B$316,2,0),IF(M182="IPC",VLOOKUP(J182,'INDICES IPC'!$A$7:$E$1008,2,0),0)),"")</f>
        <v>0</v>
      </c>
      <c r="L182" s="58" t="str">
        <f t="shared" si="6"/>
        <v/>
      </c>
      <c r="M182" s="82"/>
      <c r="N182" s="231">
        <f t="shared" si="7"/>
        <v>0</v>
      </c>
    </row>
    <row r="183" spans="3:14" ht="15.75" x14ac:dyDescent="0.2">
      <c r="C183" s="14">
        <f t="shared" si="8"/>
        <v>169</v>
      </c>
      <c r="D183" s="76"/>
      <c r="E183" s="76"/>
      <c r="F183" s="76"/>
      <c r="G183" s="81"/>
      <c r="H183" s="78"/>
      <c r="I183" s="57">
        <f>IFERROR(IF(M183="ICCP- ICOCIV",VLOOKUP(H183,'INDICES-ICOCIV'!$A$1:$B$316,2,0),IF(M183="IPC",VLOOKUP(H183,'INDICES IPC'!$A$7:$E$1008,2,0),0)),"")</f>
        <v>0</v>
      </c>
      <c r="J183" s="78"/>
      <c r="K183" s="57">
        <f>IFERROR(IF(M183="ICCP- ICOCIV",VLOOKUP(J183,'INDICES-ICOCIV'!$A$1:$B$316,2,0),IF(M183="IPC",VLOOKUP(J183,'INDICES IPC'!$A$7:$E$1008,2,0),0)),"")</f>
        <v>0</v>
      </c>
      <c r="L183" s="58" t="str">
        <f t="shared" si="6"/>
        <v/>
      </c>
      <c r="M183" s="82"/>
      <c r="N183" s="231">
        <f t="shared" si="7"/>
        <v>0</v>
      </c>
    </row>
    <row r="184" spans="3:14" ht="15.75" x14ac:dyDescent="0.2">
      <c r="C184" s="14">
        <f t="shared" si="8"/>
        <v>170</v>
      </c>
      <c r="D184" s="76"/>
      <c r="E184" s="76"/>
      <c r="F184" s="76"/>
      <c r="G184" s="81"/>
      <c r="H184" s="78"/>
      <c r="I184" s="57">
        <f>IFERROR(IF(M184="ICCP- ICOCIV",VLOOKUP(H184,'INDICES-ICOCIV'!$A$1:$B$316,2,0),IF(M184="IPC",VLOOKUP(H184,'INDICES IPC'!$A$7:$E$1008,2,0),0)),"")</f>
        <v>0</v>
      </c>
      <c r="J184" s="78"/>
      <c r="K184" s="57">
        <f>IFERROR(IF(M184="ICCP- ICOCIV",VLOOKUP(J184,'INDICES-ICOCIV'!$A$1:$B$316,2,0),IF(M184="IPC",VLOOKUP(J184,'INDICES IPC'!$A$7:$E$1008,2,0),0)),"")</f>
        <v>0</v>
      </c>
      <c r="L184" s="58" t="str">
        <f t="shared" si="6"/>
        <v/>
      </c>
      <c r="M184" s="82"/>
      <c r="N184" s="231">
        <f t="shared" si="7"/>
        <v>0</v>
      </c>
    </row>
    <row r="185" spans="3:14" ht="15.75" x14ac:dyDescent="0.2">
      <c r="C185" s="14">
        <f t="shared" si="8"/>
        <v>171</v>
      </c>
      <c r="D185" s="76"/>
      <c r="E185" s="76"/>
      <c r="F185" s="76"/>
      <c r="G185" s="81"/>
      <c r="H185" s="78"/>
      <c r="I185" s="57">
        <f>IFERROR(IF(M185="ICCP- ICOCIV",VLOOKUP(H185,'INDICES-ICOCIV'!$A$1:$B$316,2,0),IF(M185="IPC",VLOOKUP(H185,'INDICES IPC'!$A$7:$E$1008,2,0),0)),"")</f>
        <v>0</v>
      </c>
      <c r="J185" s="78"/>
      <c r="K185" s="57">
        <f>IFERROR(IF(M185="ICCP- ICOCIV",VLOOKUP(J185,'INDICES-ICOCIV'!$A$1:$B$316,2,0),IF(M185="IPC",VLOOKUP(J185,'INDICES IPC'!$A$7:$E$1008,2,0),0)),"")</f>
        <v>0</v>
      </c>
      <c r="L185" s="58" t="str">
        <f t="shared" si="6"/>
        <v/>
      </c>
      <c r="M185" s="82"/>
      <c r="N185" s="231">
        <f t="shared" si="7"/>
        <v>0</v>
      </c>
    </row>
    <row r="186" spans="3:14" ht="15.75" x14ac:dyDescent="0.2">
      <c r="C186" s="14">
        <f t="shared" si="8"/>
        <v>172</v>
      </c>
      <c r="D186" s="76"/>
      <c r="E186" s="76"/>
      <c r="F186" s="76"/>
      <c r="G186" s="81"/>
      <c r="H186" s="78"/>
      <c r="I186" s="57">
        <f>IFERROR(IF(M186="ICCP- ICOCIV",VLOOKUP(H186,'INDICES-ICOCIV'!$A$1:$B$316,2,0),IF(M186="IPC",VLOOKUP(H186,'INDICES IPC'!$A$7:$E$1008,2,0),0)),"")</f>
        <v>0</v>
      </c>
      <c r="J186" s="78"/>
      <c r="K186" s="57">
        <f>IFERROR(IF(M186="ICCP- ICOCIV",VLOOKUP(J186,'INDICES-ICOCIV'!$A$1:$B$316,2,0),IF(M186="IPC",VLOOKUP(J186,'INDICES IPC'!$A$7:$E$1008,2,0),0)),"")</f>
        <v>0</v>
      </c>
      <c r="L186" s="58" t="str">
        <f t="shared" si="6"/>
        <v/>
      </c>
      <c r="M186" s="82"/>
      <c r="N186" s="231">
        <f t="shared" si="7"/>
        <v>0</v>
      </c>
    </row>
    <row r="187" spans="3:14" ht="15.75" x14ac:dyDescent="0.2">
      <c r="C187" s="14">
        <f t="shared" si="8"/>
        <v>173</v>
      </c>
      <c r="D187" s="76"/>
      <c r="E187" s="76"/>
      <c r="F187" s="76"/>
      <c r="G187" s="81"/>
      <c r="H187" s="78"/>
      <c r="I187" s="57">
        <f>IFERROR(IF(M187="ICCP- ICOCIV",VLOOKUP(H187,'INDICES-ICOCIV'!$A$1:$B$316,2,0),IF(M187="IPC",VLOOKUP(H187,'INDICES IPC'!$A$7:$E$1008,2,0),0)),"")</f>
        <v>0</v>
      </c>
      <c r="J187" s="78"/>
      <c r="K187" s="57">
        <f>IFERROR(IF(M187="ICCP- ICOCIV",VLOOKUP(J187,'INDICES-ICOCIV'!$A$1:$B$316,2,0),IF(M187="IPC",VLOOKUP(J187,'INDICES IPC'!$A$7:$E$1008,2,0),0)),"")</f>
        <v>0</v>
      </c>
      <c r="L187" s="58" t="str">
        <f t="shared" si="6"/>
        <v/>
      </c>
      <c r="M187" s="82"/>
      <c r="N187" s="231">
        <f t="shared" si="7"/>
        <v>0</v>
      </c>
    </row>
    <row r="188" spans="3:14" ht="15.75" x14ac:dyDescent="0.2">
      <c r="C188" s="14">
        <f t="shared" si="8"/>
        <v>174</v>
      </c>
      <c r="D188" s="76"/>
      <c r="E188" s="76"/>
      <c r="F188" s="76"/>
      <c r="G188" s="81"/>
      <c r="H188" s="78"/>
      <c r="I188" s="57">
        <f>IFERROR(IF(M188="ICCP- ICOCIV",VLOOKUP(H188,'INDICES-ICOCIV'!$A$1:$B$316,2,0),IF(M188="IPC",VLOOKUP(H188,'INDICES IPC'!$A$7:$E$1008,2,0),0)),"")</f>
        <v>0</v>
      </c>
      <c r="J188" s="78"/>
      <c r="K188" s="57">
        <f>IFERROR(IF(M188="ICCP- ICOCIV",VLOOKUP(J188,'INDICES-ICOCIV'!$A$1:$B$316,2,0),IF(M188="IPC",VLOOKUP(J188,'INDICES IPC'!$A$7:$E$1008,2,0),0)),"")</f>
        <v>0</v>
      </c>
      <c r="L188" s="58" t="str">
        <f t="shared" si="6"/>
        <v/>
      </c>
      <c r="M188" s="82"/>
      <c r="N188" s="231">
        <f t="shared" si="7"/>
        <v>0</v>
      </c>
    </row>
    <row r="189" spans="3:14" ht="15.75" x14ac:dyDescent="0.2">
      <c r="C189" s="14">
        <f t="shared" si="8"/>
        <v>175</v>
      </c>
      <c r="D189" s="76"/>
      <c r="E189" s="76"/>
      <c r="F189" s="76"/>
      <c r="G189" s="81"/>
      <c r="H189" s="78"/>
      <c r="I189" s="57">
        <f>IFERROR(IF(M189="ICCP- ICOCIV",VLOOKUP(H189,'INDICES-ICOCIV'!$A$1:$B$316,2,0),IF(M189="IPC",VLOOKUP(H189,'INDICES IPC'!$A$7:$E$1008,2,0),0)),"")</f>
        <v>0</v>
      </c>
      <c r="J189" s="78"/>
      <c r="K189" s="57">
        <f>IFERROR(IF(M189="ICCP- ICOCIV",VLOOKUP(J189,'INDICES-ICOCIV'!$A$1:$B$316,2,0),IF(M189="IPC",VLOOKUP(J189,'INDICES IPC'!$A$7:$E$1008,2,0),0)),"")</f>
        <v>0</v>
      </c>
      <c r="L189" s="58" t="str">
        <f t="shared" si="6"/>
        <v/>
      </c>
      <c r="M189" s="82"/>
      <c r="N189" s="231">
        <f t="shared" si="7"/>
        <v>0</v>
      </c>
    </row>
    <row r="190" spans="3:14" ht="15.75" x14ac:dyDescent="0.2">
      <c r="C190" s="14">
        <f t="shared" si="8"/>
        <v>176</v>
      </c>
      <c r="D190" s="76"/>
      <c r="E190" s="76"/>
      <c r="F190" s="76"/>
      <c r="G190" s="81"/>
      <c r="H190" s="78"/>
      <c r="I190" s="57">
        <f>IFERROR(IF(M190="ICCP- ICOCIV",VLOOKUP(H190,'INDICES-ICOCIV'!$A$1:$B$316,2,0),IF(M190="IPC",VLOOKUP(H190,'INDICES IPC'!$A$7:$E$1008,2,0),0)),"")</f>
        <v>0</v>
      </c>
      <c r="J190" s="78"/>
      <c r="K190" s="57">
        <f>IFERROR(IF(M190="ICCP- ICOCIV",VLOOKUP(J190,'INDICES-ICOCIV'!$A$1:$B$316,2,0),IF(M190="IPC",VLOOKUP(J190,'INDICES IPC'!$A$7:$E$1008,2,0),0)),"")</f>
        <v>0</v>
      </c>
      <c r="L190" s="58" t="str">
        <f t="shared" si="6"/>
        <v/>
      </c>
      <c r="M190" s="82"/>
      <c r="N190" s="231">
        <f t="shared" si="7"/>
        <v>0</v>
      </c>
    </row>
    <row r="191" spans="3:14" ht="15.75" x14ac:dyDescent="0.2">
      <c r="C191" s="14">
        <f t="shared" si="8"/>
        <v>177</v>
      </c>
      <c r="D191" s="76"/>
      <c r="E191" s="76"/>
      <c r="F191" s="76"/>
      <c r="G191" s="81"/>
      <c r="H191" s="78"/>
      <c r="I191" s="57">
        <f>IFERROR(IF(M191="ICCP- ICOCIV",VLOOKUP(H191,'INDICES-ICOCIV'!$A$1:$B$316,2,0),IF(M191="IPC",VLOOKUP(H191,'INDICES IPC'!$A$7:$E$1008,2,0),0)),"")</f>
        <v>0</v>
      </c>
      <c r="J191" s="78"/>
      <c r="K191" s="57">
        <f>IFERROR(IF(M191="ICCP- ICOCIV",VLOOKUP(J191,'INDICES-ICOCIV'!$A$1:$B$316,2,0),IF(M191="IPC",VLOOKUP(J191,'INDICES IPC'!$A$7:$E$1008,2,0),0)),"")</f>
        <v>0</v>
      </c>
      <c r="L191" s="58" t="str">
        <f t="shared" si="6"/>
        <v/>
      </c>
      <c r="M191" s="82"/>
      <c r="N191" s="231">
        <f t="shared" si="7"/>
        <v>0</v>
      </c>
    </row>
    <row r="192" spans="3:14" ht="15.75" x14ac:dyDescent="0.2">
      <c r="C192" s="14">
        <f t="shared" si="8"/>
        <v>178</v>
      </c>
      <c r="D192" s="76"/>
      <c r="E192" s="76"/>
      <c r="F192" s="76"/>
      <c r="G192" s="81"/>
      <c r="H192" s="78"/>
      <c r="I192" s="57">
        <f>IFERROR(IF(M192="ICCP- ICOCIV",VLOOKUP(H192,'INDICES-ICOCIV'!$A$1:$B$316,2,0),IF(M192="IPC",VLOOKUP(H192,'INDICES IPC'!$A$7:$E$1008,2,0),0)),"")</f>
        <v>0</v>
      </c>
      <c r="J192" s="78"/>
      <c r="K192" s="57">
        <f>IFERROR(IF(M192="ICCP- ICOCIV",VLOOKUP(J192,'INDICES-ICOCIV'!$A$1:$B$316,2,0),IF(M192="IPC",VLOOKUP(J192,'INDICES IPC'!$A$7:$E$1008,2,0),0)),"")</f>
        <v>0</v>
      </c>
      <c r="L192" s="58" t="str">
        <f t="shared" si="6"/>
        <v/>
      </c>
      <c r="M192" s="82"/>
      <c r="N192" s="231">
        <f t="shared" si="7"/>
        <v>0</v>
      </c>
    </row>
    <row r="193" spans="3:14" ht="15.75" x14ac:dyDescent="0.2">
      <c r="C193" s="14">
        <f t="shared" si="8"/>
        <v>179</v>
      </c>
      <c r="D193" s="76"/>
      <c r="E193" s="76"/>
      <c r="F193" s="76"/>
      <c r="G193" s="81"/>
      <c r="H193" s="78"/>
      <c r="I193" s="57">
        <f>IFERROR(IF(M193="ICCP- ICOCIV",VLOOKUP(H193,'INDICES-ICOCIV'!$A$1:$B$316,2,0),IF(M193="IPC",VLOOKUP(H193,'INDICES IPC'!$A$7:$E$1008,2,0),0)),"")</f>
        <v>0</v>
      </c>
      <c r="J193" s="78"/>
      <c r="K193" s="57">
        <f>IFERROR(IF(M193="ICCP- ICOCIV",VLOOKUP(J193,'INDICES-ICOCIV'!$A$1:$B$316,2,0),IF(M193="IPC",VLOOKUP(J193,'INDICES IPC'!$A$7:$E$1008,2,0),0)),"")</f>
        <v>0</v>
      </c>
      <c r="L193" s="58" t="str">
        <f t="shared" si="6"/>
        <v/>
      </c>
      <c r="M193" s="82"/>
      <c r="N193" s="231">
        <f t="shared" si="7"/>
        <v>0</v>
      </c>
    </row>
    <row r="194" spans="3:14" ht="15.75" x14ac:dyDescent="0.2">
      <c r="C194" s="14">
        <f t="shared" si="8"/>
        <v>180</v>
      </c>
      <c r="D194" s="76"/>
      <c r="E194" s="76"/>
      <c r="F194" s="76"/>
      <c r="G194" s="81"/>
      <c r="H194" s="78"/>
      <c r="I194" s="57">
        <f>IFERROR(IF(M194="ICCP- ICOCIV",VLOOKUP(H194,'INDICES-ICOCIV'!$A$1:$B$316,2,0),IF(M194="IPC",VLOOKUP(H194,'INDICES IPC'!$A$7:$E$1008,2,0),0)),"")</f>
        <v>0</v>
      </c>
      <c r="J194" s="78"/>
      <c r="K194" s="57">
        <f>IFERROR(IF(M194="ICCP- ICOCIV",VLOOKUP(J194,'INDICES-ICOCIV'!$A$1:$B$316,2,0),IF(M194="IPC",VLOOKUP(J194,'INDICES IPC'!$A$7:$E$1008,2,0),0)),"")</f>
        <v>0</v>
      </c>
      <c r="L194" s="58" t="str">
        <f t="shared" si="6"/>
        <v/>
      </c>
      <c r="M194" s="82"/>
      <c r="N194" s="231">
        <f t="shared" si="7"/>
        <v>0</v>
      </c>
    </row>
    <row r="195" spans="3:14" ht="15.75" x14ac:dyDescent="0.2">
      <c r="C195" s="14">
        <f t="shared" si="8"/>
        <v>181</v>
      </c>
      <c r="D195" s="76"/>
      <c r="E195" s="76"/>
      <c r="F195" s="76"/>
      <c r="G195" s="81"/>
      <c r="H195" s="78"/>
      <c r="I195" s="57">
        <f>IFERROR(IF(M195="ICCP- ICOCIV",VLOOKUP(H195,'INDICES-ICOCIV'!$A$1:$B$316,2,0),IF(M195="IPC",VLOOKUP(H195,'INDICES IPC'!$A$7:$E$1008,2,0),0)),"")</f>
        <v>0</v>
      </c>
      <c r="J195" s="78"/>
      <c r="K195" s="57">
        <f>IFERROR(IF(M195="ICCP- ICOCIV",VLOOKUP(J195,'INDICES-ICOCIV'!$A$1:$B$316,2,0),IF(M195="IPC",VLOOKUP(J195,'INDICES IPC'!$A$7:$E$1008,2,0),0)),"")</f>
        <v>0</v>
      </c>
      <c r="L195" s="58" t="str">
        <f t="shared" si="6"/>
        <v/>
      </c>
      <c r="M195" s="82"/>
      <c r="N195" s="231">
        <f t="shared" si="7"/>
        <v>0</v>
      </c>
    </row>
    <row r="196" spans="3:14" ht="15.75" x14ac:dyDescent="0.2">
      <c r="C196" s="14">
        <f t="shared" si="8"/>
        <v>182</v>
      </c>
      <c r="D196" s="76"/>
      <c r="E196" s="76"/>
      <c r="F196" s="76"/>
      <c r="G196" s="81"/>
      <c r="H196" s="78"/>
      <c r="I196" s="57">
        <f>IFERROR(IF(M196="ICCP- ICOCIV",VLOOKUP(H196,'INDICES-ICOCIV'!$A$1:$B$316,2,0),IF(M196="IPC",VLOOKUP(H196,'INDICES IPC'!$A$7:$E$1008,2,0),0)),"")</f>
        <v>0</v>
      </c>
      <c r="J196" s="78"/>
      <c r="K196" s="57">
        <f>IFERROR(IF(M196="ICCP- ICOCIV",VLOOKUP(J196,'INDICES-ICOCIV'!$A$1:$B$316,2,0),IF(M196="IPC",VLOOKUP(J196,'INDICES IPC'!$A$7:$E$1008,2,0),0)),"")</f>
        <v>0</v>
      </c>
      <c r="L196" s="58" t="str">
        <f t="shared" si="6"/>
        <v/>
      </c>
      <c r="M196" s="82"/>
      <c r="N196" s="231">
        <f t="shared" si="7"/>
        <v>0</v>
      </c>
    </row>
    <row r="197" spans="3:14" ht="15.75" x14ac:dyDescent="0.2">
      <c r="C197" s="14">
        <f t="shared" si="8"/>
        <v>183</v>
      </c>
      <c r="D197" s="76"/>
      <c r="E197" s="76"/>
      <c r="F197" s="76"/>
      <c r="G197" s="81"/>
      <c r="H197" s="78"/>
      <c r="I197" s="57">
        <f>IFERROR(IF(M197="ICCP- ICOCIV",VLOOKUP(H197,'INDICES-ICOCIV'!$A$1:$B$316,2,0),IF(M197="IPC",VLOOKUP(H197,'INDICES IPC'!$A$7:$E$1008,2,0),0)),"")</f>
        <v>0</v>
      </c>
      <c r="J197" s="78"/>
      <c r="K197" s="57">
        <f>IFERROR(IF(M197="ICCP- ICOCIV",VLOOKUP(J197,'INDICES-ICOCIV'!$A$1:$B$316,2,0),IF(M197="IPC",VLOOKUP(J197,'INDICES IPC'!$A$7:$E$1008,2,0),0)),"")</f>
        <v>0</v>
      </c>
      <c r="L197" s="58" t="str">
        <f t="shared" si="6"/>
        <v/>
      </c>
      <c r="M197" s="82"/>
      <c r="N197" s="231">
        <f t="shared" si="7"/>
        <v>0</v>
      </c>
    </row>
    <row r="198" spans="3:14" ht="15.75" x14ac:dyDescent="0.2">
      <c r="C198" s="14">
        <f t="shared" si="8"/>
        <v>184</v>
      </c>
      <c r="D198" s="76"/>
      <c r="E198" s="76"/>
      <c r="F198" s="76"/>
      <c r="G198" s="81"/>
      <c r="H198" s="78"/>
      <c r="I198" s="57">
        <f>IFERROR(IF(M198="ICCP- ICOCIV",VLOOKUP(H198,'INDICES-ICOCIV'!$A$1:$B$316,2,0),IF(M198="IPC",VLOOKUP(H198,'INDICES IPC'!$A$7:$E$1008,2,0),0)),"")</f>
        <v>0</v>
      </c>
      <c r="J198" s="78"/>
      <c r="K198" s="57">
        <f>IFERROR(IF(M198="ICCP- ICOCIV",VLOOKUP(J198,'INDICES-ICOCIV'!$A$1:$B$316,2,0),IF(M198="IPC",VLOOKUP(J198,'INDICES IPC'!$A$7:$E$1008,2,0),0)),"")</f>
        <v>0</v>
      </c>
      <c r="L198" s="58" t="str">
        <f t="shared" si="6"/>
        <v/>
      </c>
      <c r="M198" s="82"/>
      <c r="N198" s="231">
        <f t="shared" si="7"/>
        <v>0</v>
      </c>
    </row>
    <row r="199" spans="3:14" ht="15.75" x14ac:dyDescent="0.2">
      <c r="C199" s="14">
        <f t="shared" si="8"/>
        <v>185</v>
      </c>
      <c r="D199" s="76"/>
      <c r="E199" s="76"/>
      <c r="F199" s="76"/>
      <c r="G199" s="81"/>
      <c r="H199" s="78"/>
      <c r="I199" s="57">
        <f>IFERROR(IF(M199="ICCP- ICOCIV",VLOOKUP(H199,'INDICES-ICOCIV'!$A$1:$B$316,2,0),IF(M199="IPC",VLOOKUP(H199,'INDICES IPC'!$A$7:$E$1008,2,0),0)),"")</f>
        <v>0</v>
      </c>
      <c r="J199" s="78"/>
      <c r="K199" s="57">
        <f>IFERROR(IF(M199="ICCP- ICOCIV",VLOOKUP(J199,'INDICES-ICOCIV'!$A$1:$B$316,2,0),IF(M199="IPC",VLOOKUP(J199,'INDICES IPC'!$A$7:$E$1008,2,0),0)),"")</f>
        <v>0</v>
      </c>
      <c r="L199" s="58" t="str">
        <f t="shared" si="6"/>
        <v/>
      </c>
      <c r="M199" s="82"/>
      <c r="N199" s="231">
        <f t="shared" si="7"/>
        <v>0</v>
      </c>
    </row>
    <row r="200" spans="3:14" ht="15.75" x14ac:dyDescent="0.2">
      <c r="C200" s="14">
        <f t="shared" si="8"/>
        <v>186</v>
      </c>
      <c r="D200" s="76"/>
      <c r="E200" s="76"/>
      <c r="F200" s="76"/>
      <c r="G200" s="81"/>
      <c r="H200" s="78"/>
      <c r="I200" s="57">
        <f>IFERROR(IF(M200="ICCP- ICOCIV",VLOOKUP(H200,'INDICES-ICOCIV'!$A$1:$B$316,2,0),IF(M200="IPC",VLOOKUP(H200,'INDICES IPC'!$A$7:$E$1008,2,0),0)),"")</f>
        <v>0</v>
      </c>
      <c r="J200" s="78"/>
      <c r="K200" s="57">
        <f>IFERROR(IF(M200="ICCP- ICOCIV",VLOOKUP(J200,'INDICES-ICOCIV'!$A$1:$B$316,2,0),IF(M200="IPC",VLOOKUP(J200,'INDICES IPC'!$A$7:$E$1008,2,0),0)),"")</f>
        <v>0</v>
      </c>
      <c r="L200" s="58" t="str">
        <f t="shared" si="6"/>
        <v/>
      </c>
      <c r="M200" s="82"/>
      <c r="N200" s="231">
        <f t="shared" si="7"/>
        <v>0</v>
      </c>
    </row>
    <row r="201" spans="3:14" ht="15.75" x14ac:dyDescent="0.2">
      <c r="C201" s="14">
        <f t="shared" si="8"/>
        <v>187</v>
      </c>
      <c r="D201" s="76"/>
      <c r="E201" s="76"/>
      <c r="F201" s="76"/>
      <c r="G201" s="81"/>
      <c r="H201" s="78"/>
      <c r="I201" s="57">
        <f>IFERROR(IF(M201="ICCP- ICOCIV",VLOOKUP(H201,'INDICES-ICOCIV'!$A$1:$B$316,2,0),IF(M201="IPC",VLOOKUP(H201,'INDICES IPC'!$A$7:$E$1008,2,0),0)),"")</f>
        <v>0</v>
      </c>
      <c r="J201" s="78"/>
      <c r="K201" s="57">
        <f>IFERROR(IF(M201="ICCP- ICOCIV",VLOOKUP(J201,'INDICES-ICOCIV'!$A$1:$B$316,2,0),IF(M201="IPC",VLOOKUP(J201,'INDICES IPC'!$A$7:$E$1008,2,0),0)),"")</f>
        <v>0</v>
      </c>
      <c r="L201" s="58" t="str">
        <f t="shared" si="6"/>
        <v/>
      </c>
      <c r="M201" s="82"/>
      <c r="N201" s="231">
        <f t="shared" si="7"/>
        <v>0</v>
      </c>
    </row>
    <row r="202" spans="3:14" ht="15.75" x14ac:dyDescent="0.2">
      <c r="C202" s="14">
        <f t="shared" si="8"/>
        <v>188</v>
      </c>
      <c r="D202" s="76"/>
      <c r="E202" s="76"/>
      <c r="F202" s="76"/>
      <c r="G202" s="81"/>
      <c r="H202" s="78"/>
      <c r="I202" s="57">
        <f>IFERROR(IF(M202="ICCP- ICOCIV",VLOOKUP(H202,'INDICES-ICOCIV'!$A$1:$B$316,2,0),IF(M202="IPC",VLOOKUP(H202,'INDICES IPC'!$A$7:$E$1008,2,0),0)),"")</f>
        <v>0</v>
      </c>
      <c r="J202" s="78"/>
      <c r="K202" s="57">
        <f>IFERROR(IF(M202="ICCP- ICOCIV",VLOOKUP(J202,'INDICES-ICOCIV'!$A$1:$B$316,2,0),IF(M202="IPC",VLOOKUP(J202,'INDICES IPC'!$A$7:$E$1008,2,0),0)),"")</f>
        <v>0</v>
      </c>
      <c r="L202" s="58" t="str">
        <f t="shared" si="6"/>
        <v/>
      </c>
      <c r="M202" s="82"/>
      <c r="N202" s="231">
        <f t="shared" si="7"/>
        <v>0</v>
      </c>
    </row>
    <row r="203" spans="3:14" ht="15.75" x14ac:dyDescent="0.2">
      <c r="C203" s="14">
        <f t="shared" si="8"/>
        <v>189</v>
      </c>
      <c r="D203" s="76"/>
      <c r="E203" s="76"/>
      <c r="F203" s="76"/>
      <c r="G203" s="81"/>
      <c r="H203" s="78"/>
      <c r="I203" s="57">
        <f>IFERROR(IF(M203="ICCP- ICOCIV",VLOOKUP(H203,'INDICES-ICOCIV'!$A$1:$B$316,2,0),IF(M203="IPC",VLOOKUP(H203,'INDICES IPC'!$A$7:$E$1008,2,0),0)),"")</f>
        <v>0</v>
      </c>
      <c r="J203" s="78"/>
      <c r="K203" s="57">
        <f>IFERROR(IF(M203="ICCP- ICOCIV",VLOOKUP(J203,'INDICES-ICOCIV'!$A$1:$B$316,2,0),IF(M203="IPC",VLOOKUP(J203,'INDICES IPC'!$A$7:$E$1008,2,0),0)),"")</f>
        <v>0</v>
      </c>
      <c r="L203" s="58" t="str">
        <f t="shared" si="6"/>
        <v/>
      </c>
      <c r="M203" s="82"/>
      <c r="N203" s="231">
        <f t="shared" si="7"/>
        <v>0</v>
      </c>
    </row>
    <row r="204" spans="3:14" ht="15.75" x14ac:dyDescent="0.2">
      <c r="C204" s="14">
        <f t="shared" si="8"/>
        <v>190</v>
      </c>
      <c r="D204" s="76"/>
      <c r="E204" s="76"/>
      <c r="F204" s="76"/>
      <c r="G204" s="81"/>
      <c r="H204" s="78"/>
      <c r="I204" s="57">
        <f>IFERROR(IF(M204="ICCP- ICOCIV",VLOOKUP(H204,'INDICES-ICOCIV'!$A$1:$B$316,2,0),IF(M204="IPC",VLOOKUP(H204,'INDICES IPC'!$A$7:$E$1008,2,0),0)),"")</f>
        <v>0</v>
      </c>
      <c r="J204" s="78"/>
      <c r="K204" s="57">
        <f>IFERROR(IF(M204="ICCP- ICOCIV",VLOOKUP(J204,'INDICES-ICOCIV'!$A$1:$B$316,2,0),IF(M204="IPC",VLOOKUP(J204,'INDICES IPC'!$A$7:$E$1008,2,0),0)),"")</f>
        <v>0</v>
      </c>
      <c r="L204" s="58" t="str">
        <f t="shared" si="6"/>
        <v/>
      </c>
      <c r="M204" s="82"/>
      <c r="N204" s="231">
        <f t="shared" si="7"/>
        <v>0</v>
      </c>
    </row>
    <row r="205" spans="3:14" ht="15.75" x14ac:dyDescent="0.2">
      <c r="C205" s="14">
        <f t="shared" si="8"/>
        <v>191</v>
      </c>
      <c r="D205" s="76"/>
      <c r="E205" s="76"/>
      <c r="F205" s="76"/>
      <c r="G205" s="81"/>
      <c r="H205" s="78"/>
      <c r="I205" s="57">
        <f>IFERROR(IF(M205="ICCP- ICOCIV",VLOOKUP(H205,'INDICES-ICOCIV'!$A$1:$B$316,2,0),IF(M205="IPC",VLOOKUP(H205,'INDICES IPC'!$A$7:$E$1008,2,0),0)),"")</f>
        <v>0</v>
      </c>
      <c r="J205" s="78"/>
      <c r="K205" s="57">
        <f>IFERROR(IF(M205="ICCP- ICOCIV",VLOOKUP(J205,'INDICES-ICOCIV'!$A$1:$B$316,2,0),IF(M205="IPC",VLOOKUP(J205,'INDICES IPC'!$A$7:$E$1008,2,0),0)),"")</f>
        <v>0</v>
      </c>
      <c r="L205" s="58" t="str">
        <f t="shared" si="6"/>
        <v/>
      </c>
      <c r="M205" s="82"/>
      <c r="N205" s="231">
        <f t="shared" si="7"/>
        <v>0</v>
      </c>
    </row>
    <row r="206" spans="3:14" ht="15.75" x14ac:dyDescent="0.2">
      <c r="C206" s="14">
        <f t="shared" si="8"/>
        <v>192</v>
      </c>
      <c r="D206" s="76"/>
      <c r="E206" s="76"/>
      <c r="F206" s="76"/>
      <c r="G206" s="81"/>
      <c r="H206" s="78"/>
      <c r="I206" s="57">
        <f>IFERROR(IF(M206="ICCP- ICOCIV",VLOOKUP(H206,'INDICES-ICOCIV'!$A$1:$B$316,2,0),IF(M206="IPC",VLOOKUP(H206,'INDICES IPC'!$A$7:$E$1008,2,0),0)),"")</f>
        <v>0</v>
      </c>
      <c r="J206" s="78"/>
      <c r="K206" s="57">
        <f>IFERROR(IF(M206="ICCP- ICOCIV",VLOOKUP(J206,'INDICES-ICOCIV'!$A$1:$B$316,2,0),IF(M206="IPC",VLOOKUP(J206,'INDICES IPC'!$A$7:$E$1008,2,0),0)),"")</f>
        <v>0</v>
      </c>
      <c r="L206" s="58" t="str">
        <f t="shared" si="6"/>
        <v/>
      </c>
      <c r="M206" s="82"/>
      <c r="N206" s="231">
        <f t="shared" si="7"/>
        <v>0</v>
      </c>
    </row>
    <row r="207" spans="3:14" ht="15.75" x14ac:dyDescent="0.2">
      <c r="C207" s="14">
        <f t="shared" si="8"/>
        <v>193</v>
      </c>
      <c r="D207" s="76"/>
      <c r="E207" s="76"/>
      <c r="F207" s="76"/>
      <c r="G207" s="81"/>
      <c r="H207" s="78"/>
      <c r="I207" s="57">
        <f>IFERROR(IF(M207="ICCP- ICOCIV",VLOOKUP(H207,'INDICES-ICOCIV'!$A$1:$B$316,2,0),IF(M207="IPC",VLOOKUP(H207,'INDICES IPC'!$A$7:$E$1008,2,0),0)),"")</f>
        <v>0</v>
      </c>
      <c r="J207" s="78"/>
      <c r="K207" s="57">
        <f>IFERROR(IF(M207="ICCP- ICOCIV",VLOOKUP(J207,'INDICES-ICOCIV'!$A$1:$B$316,2,0),IF(M207="IPC",VLOOKUP(J207,'INDICES IPC'!$A$7:$E$1008,2,0),0)),"")</f>
        <v>0</v>
      </c>
      <c r="L207" s="58" t="str">
        <f t="shared" si="6"/>
        <v/>
      </c>
      <c r="M207" s="82"/>
      <c r="N207" s="231">
        <f t="shared" si="7"/>
        <v>0</v>
      </c>
    </row>
    <row r="208" spans="3:14" ht="15.75" x14ac:dyDescent="0.2">
      <c r="C208" s="14">
        <f t="shared" si="8"/>
        <v>194</v>
      </c>
      <c r="D208" s="76"/>
      <c r="E208" s="76"/>
      <c r="F208" s="76"/>
      <c r="G208" s="81"/>
      <c r="H208" s="78"/>
      <c r="I208" s="57">
        <f>IFERROR(IF(M208="ICCP- ICOCIV",VLOOKUP(H208,'INDICES-ICOCIV'!$A$1:$B$316,2,0),IF(M208="IPC",VLOOKUP(H208,'INDICES IPC'!$A$7:$E$1008,2,0),0)),"")</f>
        <v>0</v>
      </c>
      <c r="J208" s="78"/>
      <c r="K208" s="57">
        <f>IFERROR(IF(M208="ICCP- ICOCIV",VLOOKUP(J208,'INDICES-ICOCIV'!$A$1:$B$316,2,0),IF(M208="IPC",VLOOKUP(J208,'INDICES IPC'!$A$7:$E$1008,2,0),0)),"")</f>
        <v>0</v>
      </c>
      <c r="L208" s="58" t="str">
        <f t="shared" ref="L208:L271" si="9">+IFERROR((K208/I208),"")</f>
        <v/>
      </c>
      <c r="M208" s="82"/>
      <c r="N208" s="231">
        <f t="shared" ref="N208:N271" si="10">IFERROR(G208*L208,0)</f>
        <v>0</v>
      </c>
    </row>
    <row r="209" spans="3:14" ht="15.75" x14ac:dyDescent="0.2">
      <c r="C209" s="14">
        <f t="shared" ref="C209:C272" si="11">+C208+1</f>
        <v>195</v>
      </c>
      <c r="D209" s="76"/>
      <c r="E209" s="76"/>
      <c r="F209" s="76"/>
      <c r="G209" s="81"/>
      <c r="H209" s="78"/>
      <c r="I209" s="57">
        <f>IFERROR(IF(M209="ICCP- ICOCIV",VLOOKUP(H209,'INDICES-ICOCIV'!$A$1:$B$316,2,0),IF(M209="IPC",VLOOKUP(H209,'INDICES IPC'!$A$7:$E$1008,2,0),0)),"")</f>
        <v>0</v>
      </c>
      <c r="J209" s="78"/>
      <c r="K209" s="57">
        <f>IFERROR(IF(M209="ICCP- ICOCIV",VLOOKUP(J209,'INDICES-ICOCIV'!$A$1:$B$316,2,0),IF(M209="IPC",VLOOKUP(J209,'INDICES IPC'!$A$7:$E$1008,2,0),0)),"")</f>
        <v>0</v>
      </c>
      <c r="L209" s="58" t="str">
        <f t="shared" si="9"/>
        <v/>
      </c>
      <c r="M209" s="82"/>
      <c r="N209" s="231">
        <f t="shared" si="10"/>
        <v>0</v>
      </c>
    </row>
    <row r="210" spans="3:14" ht="15.75" x14ac:dyDescent="0.2">
      <c r="C210" s="14">
        <f t="shared" si="11"/>
        <v>196</v>
      </c>
      <c r="D210" s="76"/>
      <c r="E210" s="76"/>
      <c r="F210" s="76"/>
      <c r="G210" s="81"/>
      <c r="H210" s="78"/>
      <c r="I210" s="57">
        <f>IFERROR(IF(M210="ICCP- ICOCIV",VLOOKUP(H210,'INDICES-ICOCIV'!$A$1:$B$316,2,0),IF(M210="IPC",VLOOKUP(H210,'INDICES IPC'!$A$7:$E$1008,2,0),0)),"")</f>
        <v>0</v>
      </c>
      <c r="J210" s="78"/>
      <c r="K210" s="57">
        <f>IFERROR(IF(M210="ICCP- ICOCIV",VLOOKUP(J210,'INDICES-ICOCIV'!$A$1:$B$316,2,0),IF(M210="IPC",VLOOKUP(J210,'INDICES IPC'!$A$7:$E$1008,2,0),0)),"")</f>
        <v>0</v>
      </c>
      <c r="L210" s="58" t="str">
        <f t="shared" si="9"/>
        <v/>
      </c>
      <c r="M210" s="82"/>
      <c r="N210" s="231">
        <f t="shared" si="10"/>
        <v>0</v>
      </c>
    </row>
    <row r="211" spans="3:14" ht="15.75" x14ac:dyDescent="0.2">
      <c r="C211" s="14">
        <f t="shared" si="11"/>
        <v>197</v>
      </c>
      <c r="D211" s="76"/>
      <c r="E211" s="76"/>
      <c r="F211" s="76"/>
      <c r="G211" s="81"/>
      <c r="H211" s="78"/>
      <c r="I211" s="57">
        <f>IFERROR(IF(M211="ICCP- ICOCIV",VLOOKUP(H211,'INDICES-ICOCIV'!$A$1:$B$316,2,0),IF(M211="IPC",VLOOKUP(H211,'INDICES IPC'!$A$7:$E$1008,2,0),0)),"")</f>
        <v>0</v>
      </c>
      <c r="J211" s="78"/>
      <c r="K211" s="57">
        <f>IFERROR(IF(M211="ICCP- ICOCIV",VLOOKUP(J211,'INDICES-ICOCIV'!$A$1:$B$316,2,0),IF(M211="IPC",VLOOKUP(J211,'INDICES IPC'!$A$7:$E$1008,2,0),0)),"")</f>
        <v>0</v>
      </c>
      <c r="L211" s="58" t="str">
        <f t="shared" si="9"/>
        <v/>
      </c>
      <c r="M211" s="82"/>
      <c r="N211" s="231">
        <f t="shared" si="10"/>
        <v>0</v>
      </c>
    </row>
    <row r="212" spans="3:14" ht="15.75" x14ac:dyDescent="0.2">
      <c r="C212" s="14">
        <f t="shared" si="11"/>
        <v>198</v>
      </c>
      <c r="D212" s="76"/>
      <c r="E212" s="76"/>
      <c r="F212" s="76"/>
      <c r="G212" s="81"/>
      <c r="H212" s="78"/>
      <c r="I212" s="57">
        <f>IFERROR(IF(M212="ICCP- ICOCIV",VLOOKUP(H212,'INDICES-ICOCIV'!$A$1:$B$316,2,0),IF(M212="IPC",VLOOKUP(H212,'INDICES IPC'!$A$7:$E$1008,2,0),0)),"")</f>
        <v>0</v>
      </c>
      <c r="J212" s="78"/>
      <c r="K212" s="57">
        <f>IFERROR(IF(M212="ICCP- ICOCIV",VLOOKUP(J212,'INDICES-ICOCIV'!$A$1:$B$316,2,0),IF(M212="IPC",VLOOKUP(J212,'INDICES IPC'!$A$7:$E$1008,2,0),0)),"")</f>
        <v>0</v>
      </c>
      <c r="L212" s="58" t="str">
        <f t="shared" si="9"/>
        <v/>
      </c>
      <c r="M212" s="82"/>
      <c r="N212" s="231">
        <f t="shared" si="10"/>
        <v>0</v>
      </c>
    </row>
    <row r="213" spans="3:14" ht="15.75" x14ac:dyDescent="0.2">
      <c r="C213" s="14">
        <f t="shared" si="11"/>
        <v>199</v>
      </c>
      <c r="D213" s="76"/>
      <c r="E213" s="76"/>
      <c r="F213" s="76"/>
      <c r="G213" s="81"/>
      <c r="H213" s="78"/>
      <c r="I213" s="57">
        <f>IFERROR(IF(M213="ICCP- ICOCIV",VLOOKUP(H213,'INDICES-ICOCIV'!$A$1:$B$316,2,0),IF(M213="IPC",VLOOKUP(H213,'INDICES IPC'!$A$7:$E$1008,2,0),0)),"")</f>
        <v>0</v>
      </c>
      <c r="J213" s="78"/>
      <c r="K213" s="57">
        <f>IFERROR(IF(M213="ICCP- ICOCIV",VLOOKUP(J213,'INDICES-ICOCIV'!$A$1:$B$316,2,0),IF(M213="IPC",VLOOKUP(J213,'INDICES IPC'!$A$7:$E$1008,2,0),0)),"")</f>
        <v>0</v>
      </c>
      <c r="L213" s="58" t="str">
        <f t="shared" si="9"/>
        <v/>
      </c>
      <c r="M213" s="82"/>
      <c r="N213" s="231">
        <f t="shared" si="10"/>
        <v>0</v>
      </c>
    </row>
    <row r="214" spans="3:14" ht="15.75" x14ac:dyDescent="0.2">
      <c r="C214" s="14">
        <f t="shared" si="11"/>
        <v>200</v>
      </c>
      <c r="D214" s="76"/>
      <c r="E214" s="76"/>
      <c r="F214" s="76"/>
      <c r="G214" s="81"/>
      <c r="H214" s="78"/>
      <c r="I214" s="57">
        <f>IFERROR(IF(M214="ICCP- ICOCIV",VLOOKUP(H214,'INDICES-ICOCIV'!$A$1:$B$316,2,0),IF(M214="IPC",VLOOKUP(H214,'INDICES IPC'!$A$7:$E$1008,2,0),0)),"")</f>
        <v>0</v>
      </c>
      <c r="J214" s="78"/>
      <c r="K214" s="57">
        <f>IFERROR(IF(M214="ICCP- ICOCIV",VLOOKUP(J214,'INDICES-ICOCIV'!$A$1:$B$316,2,0),IF(M214="IPC",VLOOKUP(J214,'INDICES IPC'!$A$7:$E$1008,2,0),0)),"")</f>
        <v>0</v>
      </c>
      <c r="L214" s="58" t="str">
        <f t="shared" si="9"/>
        <v/>
      </c>
      <c r="M214" s="82"/>
      <c r="N214" s="231">
        <f t="shared" si="10"/>
        <v>0</v>
      </c>
    </row>
    <row r="215" spans="3:14" ht="15.75" x14ac:dyDescent="0.2">
      <c r="C215" s="14">
        <f t="shared" si="11"/>
        <v>201</v>
      </c>
      <c r="D215" s="76"/>
      <c r="E215" s="76"/>
      <c r="F215" s="76"/>
      <c r="G215" s="81"/>
      <c r="H215" s="78"/>
      <c r="I215" s="57">
        <f>IFERROR(IF(M215="ICCP- ICOCIV",VLOOKUP(H215,'INDICES-ICOCIV'!$A$1:$B$316,2,0),IF(M215="IPC",VLOOKUP(H215,'INDICES IPC'!$A$7:$E$1008,2,0),0)),"")</f>
        <v>0</v>
      </c>
      <c r="J215" s="78"/>
      <c r="K215" s="57">
        <f>IFERROR(IF(M215="ICCP- ICOCIV",VLOOKUP(J215,'INDICES-ICOCIV'!$A$1:$B$316,2,0),IF(M215="IPC",VLOOKUP(J215,'INDICES IPC'!$A$7:$E$1008,2,0),0)),"")</f>
        <v>0</v>
      </c>
      <c r="L215" s="58" t="str">
        <f t="shared" si="9"/>
        <v/>
      </c>
      <c r="M215" s="82"/>
      <c r="N215" s="231">
        <f t="shared" si="10"/>
        <v>0</v>
      </c>
    </row>
    <row r="216" spans="3:14" ht="15.75" x14ac:dyDescent="0.2">
      <c r="C216" s="14">
        <f t="shared" si="11"/>
        <v>202</v>
      </c>
      <c r="D216" s="76"/>
      <c r="E216" s="76"/>
      <c r="F216" s="76"/>
      <c r="G216" s="81"/>
      <c r="H216" s="78"/>
      <c r="I216" s="57">
        <f>IFERROR(IF(M216="ICCP- ICOCIV",VLOOKUP(H216,'INDICES-ICOCIV'!$A$1:$B$316,2,0),IF(M216="IPC",VLOOKUP(H216,'INDICES IPC'!$A$7:$E$1008,2,0),0)),"")</f>
        <v>0</v>
      </c>
      <c r="J216" s="78"/>
      <c r="K216" s="57">
        <f>IFERROR(IF(M216="ICCP- ICOCIV",VLOOKUP(J216,'INDICES-ICOCIV'!$A$1:$B$316,2,0),IF(M216="IPC",VLOOKUP(J216,'INDICES IPC'!$A$7:$E$1008,2,0),0)),"")</f>
        <v>0</v>
      </c>
      <c r="L216" s="58" t="str">
        <f t="shared" si="9"/>
        <v/>
      </c>
      <c r="M216" s="82"/>
      <c r="N216" s="231">
        <f t="shared" si="10"/>
        <v>0</v>
      </c>
    </row>
    <row r="217" spans="3:14" ht="15.75" x14ac:dyDescent="0.2">
      <c r="C217" s="14">
        <f t="shared" si="11"/>
        <v>203</v>
      </c>
      <c r="D217" s="76"/>
      <c r="E217" s="76"/>
      <c r="F217" s="76"/>
      <c r="G217" s="81"/>
      <c r="H217" s="78"/>
      <c r="I217" s="57">
        <f>IFERROR(IF(M217="ICCP- ICOCIV",VLOOKUP(H217,'INDICES-ICOCIV'!$A$1:$B$316,2,0),IF(M217="IPC",VLOOKUP(H217,'INDICES IPC'!$A$7:$E$1008,2,0),0)),"")</f>
        <v>0</v>
      </c>
      <c r="J217" s="78"/>
      <c r="K217" s="57">
        <f>IFERROR(IF(M217="ICCP- ICOCIV",VLOOKUP(J217,'INDICES-ICOCIV'!$A$1:$B$316,2,0),IF(M217="IPC",VLOOKUP(J217,'INDICES IPC'!$A$7:$E$1008,2,0),0)),"")</f>
        <v>0</v>
      </c>
      <c r="L217" s="58" t="str">
        <f t="shared" si="9"/>
        <v/>
      </c>
      <c r="M217" s="82"/>
      <c r="N217" s="231">
        <f t="shared" si="10"/>
        <v>0</v>
      </c>
    </row>
    <row r="218" spans="3:14" ht="15.75" x14ac:dyDescent="0.2">
      <c r="C218" s="14">
        <f t="shared" si="11"/>
        <v>204</v>
      </c>
      <c r="D218" s="76"/>
      <c r="E218" s="76"/>
      <c r="F218" s="76"/>
      <c r="G218" s="81"/>
      <c r="H218" s="78"/>
      <c r="I218" s="57">
        <f>IFERROR(IF(M218="ICCP- ICOCIV",VLOOKUP(H218,'INDICES-ICOCIV'!$A$1:$B$316,2,0),IF(M218="IPC",VLOOKUP(H218,'INDICES IPC'!$A$7:$E$1008,2,0),0)),"")</f>
        <v>0</v>
      </c>
      <c r="J218" s="78"/>
      <c r="K218" s="57">
        <f>IFERROR(IF(M218="ICCP- ICOCIV",VLOOKUP(J218,'INDICES-ICOCIV'!$A$1:$B$316,2,0),IF(M218="IPC",VLOOKUP(J218,'INDICES IPC'!$A$7:$E$1008,2,0),0)),"")</f>
        <v>0</v>
      </c>
      <c r="L218" s="58" t="str">
        <f t="shared" si="9"/>
        <v/>
      </c>
      <c r="M218" s="82"/>
      <c r="N218" s="231">
        <f t="shared" si="10"/>
        <v>0</v>
      </c>
    </row>
    <row r="219" spans="3:14" ht="15.75" x14ac:dyDescent="0.2">
      <c r="C219" s="14">
        <f t="shared" si="11"/>
        <v>205</v>
      </c>
      <c r="D219" s="76"/>
      <c r="E219" s="76"/>
      <c r="F219" s="76"/>
      <c r="G219" s="81"/>
      <c r="H219" s="78"/>
      <c r="I219" s="57">
        <f>IFERROR(IF(M219="ICCP- ICOCIV",VLOOKUP(H219,'INDICES-ICOCIV'!$A$1:$B$316,2,0),IF(M219="IPC",VLOOKUP(H219,'INDICES IPC'!$A$7:$E$1008,2,0),0)),"")</f>
        <v>0</v>
      </c>
      <c r="J219" s="78"/>
      <c r="K219" s="57">
        <f>IFERROR(IF(M219="ICCP- ICOCIV",VLOOKUP(J219,'INDICES-ICOCIV'!$A$1:$B$316,2,0),IF(M219="IPC",VLOOKUP(J219,'INDICES IPC'!$A$7:$E$1008,2,0),0)),"")</f>
        <v>0</v>
      </c>
      <c r="L219" s="58" t="str">
        <f t="shared" si="9"/>
        <v/>
      </c>
      <c r="M219" s="82"/>
      <c r="N219" s="231">
        <f t="shared" si="10"/>
        <v>0</v>
      </c>
    </row>
    <row r="220" spans="3:14" ht="15.75" x14ac:dyDescent="0.2">
      <c r="C220" s="14">
        <f t="shared" si="11"/>
        <v>206</v>
      </c>
      <c r="D220" s="76"/>
      <c r="E220" s="76"/>
      <c r="F220" s="76"/>
      <c r="G220" s="81"/>
      <c r="H220" s="78"/>
      <c r="I220" s="57">
        <f>IFERROR(IF(M220="ICCP- ICOCIV",VLOOKUP(H220,'INDICES-ICOCIV'!$A$1:$B$316,2,0),IF(M220="IPC",VLOOKUP(H220,'INDICES IPC'!$A$7:$E$1008,2,0),0)),"")</f>
        <v>0</v>
      </c>
      <c r="J220" s="78"/>
      <c r="K220" s="57">
        <f>IFERROR(IF(M220="ICCP- ICOCIV",VLOOKUP(J220,'INDICES-ICOCIV'!$A$1:$B$316,2,0),IF(M220="IPC",VLOOKUP(J220,'INDICES IPC'!$A$7:$E$1008,2,0),0)),"")</f>
        <v>0</v>
      </c>
      <c r="L220" s="58" t="str">
        <f t="shared" si="9"/>
        <v/>
      </c>
      <c r="M220" s="82"/>
      <c r="N220" s="231">
        <f t="shared" si="10"/>
        <v>0</v>
      </c>
    </row>
    <row r="221" spans="3:14" ht="15.75" x14ac:dyDescent="0.2">
      <c r="C221" s="14">
        <f t="shared" si="11"/>
        <v>207</v>
      </c>
      <c r="D221" s="76"/>
      <c r="E221" s="76"/>
      <c r="F221" s="76"/>
      <c r="G221" s="81"/>
      <c r="H221" s="78"/>
      <c r="I221" s="57">
        <f>IFERROR(IF(M221="ICCP- ICOCIV",VLOOKUP(H221,'INDICES-ICOCIV'!$A$1:$B$316,2,0),IF(M221="IPC",VLOOKUP(H221,'INDICES IPC'!$A$7:$E$1008,2,0),0)),"")</f>
        <v>0</v>
      </c>
      <c r="J221" s="78"/>
      <c r="K221" s="57">
        <f>IFERROR(IF(M221="ICCP- ICOCIV",VLOOKUP(J221,'INDICES-ICOCIV'!$A$1:$B$316,2,0),IF(M221="IPC",VLOOKUP(J221,'INDICES IPC'!$A$7:$E$1008,2,0),0)),"")</f>
        <v>0</v>
      </c>
      <c r="L221" s="58" t="str">
        <f t="shared" si="9"/>
        <v/>
      </c>
      <c r="M221" s="82"/>
      <c r="N221" s="231">
        <f t="shared" si="10"/>
        <v>0</v>
      </c>
    </row>
    <row r="222" spans="3:14" ht="15.75" x14ac:dyDescent="0.2">
      <c r="C222" s="14">
        <f t="shared" si="11"/>
        <v>208</v>
      </c>
      <c r="D222" s="76"/>
      <c r="E222" s="76"/>
      <c r="F222" s="76"/>
      <c r="G222" s="81"/>
      <c r="H222" s="78"/>
      <c r="I222" s="57">
        <f>IFERROR(IF(M222="ICCP- ICOCIV",VLOOKUP(H222,'INDICES-ICOCIV'!$A$1:$B$316,2,0),IF(M222="IPC",VLOOKUP(H222,'INDICES IPC'!$A$7:$E$1008,2,0),0)),"")</f>
        <v>0</v>
      </c>
      <c r="J222" s="78"/>
      <c r="K222" s="57">
        <f>IFERROR(IF(M222="ICCP- ICOCIV",VLOOKUP(J222,'INDICES-ICOCIV'!$A$1:$B$316,2,0),IF(M222="IPC",VLOOKUP(J222,'INDICES IPC'!$A$7:$E$1008,2,0),0)),"")</f>
        <v>0</v>
      </c>
      <c r="L222" s="58" t="str">
        <f t="shared" si="9"/>
        <v/>
      </c>
      <c r="M222" s="82"/>
      <c r="N222" s="231">
        <f t="shared" si="10"/>
        <v>0</v>
      </c>
    </row>
    <row r="223" spans="3:14" ht="15.75" x14ac:dyDescent="0.2">
      <c r="C223" s="14">
        <f t="shared" si="11"/>
        <v>209</v>
      </c>
      <c r="D223" s="76"/>
      <c r="E223" s="76"/>
      <c r="F223" s="76"/>
      <c r="G223" s="81"/>
      <c r="H223" s="78"/>
      <c r="I223" s="57">
        <f>IFERROR(IF(M223="ICCP- ICOCIV",VLOOKUP(H223,'INDICES-ICOCIV'!$A$1:$B$316,2,0),IF(M223="IPC",VLOOKUP(H223,'INDICES IPC'!$A$7:$E$1008,2,0),0)),"")</f>
        <v>0</v>
      </c>
      <c r="J223" s="78"/>
      <c r="K223" s="57">
        <f>IFERROR(IF(M223="ICCP- ICOCIV",VLOOKUP(J223,'INDICES-ICOCIV'!$A$1:$B$316,2,0),IF(M223="IPC",VLOOKUP(J223,'INDICES IPC'!$A$7:$E$1008,2,0),0)),"")</f>
        <v>0</v>
      </c>
      <c r="L223" s="58" t="str">
        <f t="shared" si="9"/>
        <v/>
      </c>
      <c r="M223" s="82"/>
      <c r="N223" s="231">
        <f t="shared" si="10"/>
        <v>0</v>
      </c>
    </row>
    <row r="224" spans="3:14" ht="15.75" x14ac:dyDescent="0.2">
      <c r="C224" s="14">
        <f t="shared" si="11"/>
        <v>210</v>
      </c>
      <c r="D224" s="76"/>
      <c r="E224" s="76"/>
      <c r="F224" s="76"/>
      <c r="G224" s="81"/>
      <c r="H224" s="78"/>
      <c r="I224" s="57">
        <f>IFERROR(IF(M224="ICCP- ICOCIV",VLOOKUP(H224,'INDICES-ICOCIV'!$A$1:$B$316,2,0),IF(M224="IPC",VLOOKUP(H224,'INDICES IPC'!$A$7:$E$1008,2,0),0)),"")</f>
        <v>0</v>
      </c>
      <c r="J224" s="78"/>
      <c r="K224" s="57">
        <f>IFERROR(IF(M224="ICCP- ICOCIV",VLOOKUP(J224,'INDICES-ICOCIV'!$A$1:$B$316,2,0),IF(M224="IPC",VLOOKUP(J224,'INDICES IPC'!$A$7:$E$1008,2,0),0)),"")</f>
        <v>0</v>
      </c>
      <c r="L224" s="58" t="str">
        <f t="shared" si="9"/>
        <v/>
      </c>
      <c r="M224" s="82"/>
      <c r="N224" s="231">
        <f t="shared" si="10"/>
        <v>0</v>
      </c>
    </row>
    <row r="225" spans="3:14" ht="15.75" x14ac:dyDescent="0.2">
      <c r="C225" s="14">
        <f t="shared" si="11"/>
        <v>211</v>
      </c>
      <c r="D225" s="76"/>
      <c r="E225" s="76"/>
      <c r="F225" s="76"/>
      <c r="G225" s="81"/>
      <c r="H225" s="78"/>
      <c r="I225" s="57">
        <f>IFERROR(IF(M225="ICCP- ICOCIV",VLOOKUP(H225,'INDICES-ICOCIV'!$A$1:$B$316,2,0),IF(M225="IPC",VLOOKUP(H225,'INDICES IPC'!$A$7:$E$1008,2,0),0)),"")</f>
        <v>0</v>
      </c>
      <c r="J225" s="78"/>
      <c r="K225" s="57">
        <f>IFERROR(IF(M225="ICCP- ICOCIV",VLOOKUP(J225,'INDICES-ICOCIV'!$A$1:$B$316,2,0),IF(M225="IPC",VLOOKUP(J225,'INDICES IPC'!$A$7:$E$1008,2,0),0)),"")</f>
        <v>0</v>
      </c>
      <c r="L225" s="58" t="str">
        <f t="shared" si="9"/>
        <v/>
      </c>
      <c r="M225" s="82"/>
      <c r="N225" s="231">
        <f t="shared" si="10"/>
        <v>0</v>
      </c>
    </row>
    <row r="226" spans="3:14" ht="15.75" x14ac:dyDescent="0.2">
      <c r="C226" s="14">
        <f t="shared" si="11"/>
        <v>212</v>
      </c>
      <c r="D226" s="76"/>
      <c r="E226" s="76"/>
      <c r="F226" s="76"/>
      <c r="G226" s="81"/>
      <c r="H226" s="78"/>
      <c r="I226" s="57">
        <f>IFERROR(IF(M226="ICCP- ICOCIV",VLOOKUP(H226,'INDICES-ICOCIV'!$A$1:$B$316,2,0),IF(M226="IPC",VLOOKUP(H226,'INDICES IPC'!$A$7:$E$1008,2,0),0)),"")</f>
        <v>0</v>
      </c>
      <c r="J226" s="78"/>
      <c r="K226" s="57">
        <f>IFERROR(IF(M226="ICCP- ICOCIV",VLOOKUP(J226,'INDICES-ICOCIV'!$A$1:$B$316,2,0),IF(M226="IPC",VLOOKUP(J226,'INDICES IPC'!$A$7:$E$1008,2,0),0)),"")</f>
        <v>0</v>
      </c>
      <c r="L226" s="58" t="str">
        <f t="shared" si="9"/>
        <v/>
      </c>
      <c r="M226" s="82"/>
      <c r="N226" s="231">
        <f t="shared" si="10"/>
        <v>0</v>
      </c>
    </row>
    <row r="227" spans="3:14" ht="15.75" x14ac:dyDescent="0.2">
      <c r="C227" s="14">
        <f t="shared" si="11"/>
        <v>213</v>
      </c>
      <c r="D227" s="76"/>
      <c r="E227" s="76"/>
      <c r="F227" s="76"/>
      <c r="G227" s="81"/>
      <c r="H227" s="78"/>
      <c r="I227" s="57">
        <f>IFERROR(IF(M227="ICCP- ICOCIV",VLOOKUP(H227,'INDICES-ICOCIV'!$A$1:$B$316,2,0),IF(M227="IPC",VLOOKUP(H227,'INDICES IPC'!$A$7:$E$1008,2,0),0)),"")</f>
        <v>0</v>
      </c>
      <c r="J227" s="78"/>
      <c r="K227" s="57">
        <f>IFERROR(IF(M227="ICCP- ICOCIV",VLOOKUP(J227,'INDICES-ICOCIV'!$A$1:$B$316,2,0),IF(M227="IPC",VLOOKUP(J227,'INDICES IPC'!$A$7:$E$1008,2,0),0)),"")</f>
        <v>0</v>
      </c>
      <c r="L227" s="58" t="str">
        <f t="shared" si="9"/>
        <v/>
      </c>
      <c r="M227" s="82"/>
      <c r="N227" s="231">
        <f t="shared" si="10"/>
        <v>0</v>
      </c>
    </row>
    <row r="228" spans="3:14" ht="15.75" x14ac:dyDescent="0.2">
      <c r="C228" s="14">
        <f t="shared" si="11"/>
        <v>214</v>
      </c>
      <c r="D228" s="76"/>
      <c r="E228" s="76"/>
      <c r="F228" s="76"/>
      <c r="G228" s="81"/>
      <c r="H228" s="78"/>
      <c r="I228" s="57">
        <f>IFERROR(IF(M228="ICCP- ICOCIV",VLOOKUP(H228,'INDICES-ICOCIV'!$A$1:$B$316,2,0),IF(M228="IPC",VLOOKUP(H228,'INDICES IPC'!$A$7:$E$1008,2,0),0)),"")</f>
        <v>0</v>
      </c>
      <c r="J228" s="78"/>
      <c r="K228" s="57">
        <f>IFERROR(IF(M228="ICCP- ICOCIV",VLOOKUP(J228,'INDICES-ICOCIV'!$A$1:$B$316,2,0),IF(M228="IPC",VLOOKUP(J228,'INDICES IPC'!$A$7:$E$1008,2,0),0)),"")</f>
        <v>0</v>
      </c>
      <c r="L228" s="58" t="str">
        <f t="shared" si="9"/>
        <v/>
      </c>
      <c r="M228" s="82"/>
      <c r="N228" s="231">
        <f t="shared" si="10"/>
        <v>0</v>
      </c>
    </row>
    <row r="229" spans="3:14" ht="15.75" x14ac:dyDescent="0.2">
      <c r="C229" s="14">
        <f t="shared" si="11"/>
        <v>215</v>
      </c>
      <c r="D229" s="76"/>
      <c r="E229" s="76"/>
      <c r="F229" s="76"/>
      <c r="G229" s="81"/>
      <c r="H229" s="78"/>
      <c r="I229" s="57">
        <f>IFERROR(IF(M229="ICCP- ICOCIV",VLOOKUP(H229,'INDICES-ICOCIV'!$A$1:$B$316,2,0),IF(M229="IPC",VLOOKUP(H229,'INDICES IPC'!$A$7:$E$1008,2,0),0)),"")</f>
        <v>0</v>
      </c>
      <c r="J229" s="78"/>
      <c r="K229" s="57">
        <f>IFERROR(IF(M229="ICCP- ICOCIV",VLOOKUP(J229,'INDICES-ICOCIV'!$A$1:$B$316,2,0),IF(M229="IPC",VLOOKUP(J229,'INDICES IPC'!$A$7:$E$1008,2,0),0)),"")</f>
        <v>0</v>
      </c>
      <c r="L229" s="58" t="str">
        <f t="shared" si="9"/>
        <v/>
      </c>
      <c r="M229" s="82"/>
      <c r="N229" s="231">
        <f t="shared" si="10"/>
        <v>0</v>
      </c>
    </row>
    <row r="230" spans="3:14" ht="15.75" x14ac:dyDescent="0.2">
      <c r="C230" s="14">
        <f t="shared" si="11"/>
        <v>216</v>
      </c>
      <c r="D230" s="76"/>
      <c r="E230" s="76"/>
      <c r="F230" s="76"/>
      <c r="G230" s="81"/>
      <c r="H230" s="78"/>
      <c r="I230" s="57">
        <f>IFERROR(IF(M230="ICCP- ICOCIV",VLOOKUP(H230,'INDICES-ICOCIV'!$A$1:$B$316,2,0),IF(M230="IPC",VLOOKUP(H230,'INDICES IPC'!$A$7:$E$1008,2,0),0)),"")</f>
        <v>0</v>
      </c>
      <c r="J230" s="78"/>
      <c r="K230" s="57">
        <f>IFERROR(IF(M230="ICCP- ICOCIV",VLOOKUP(J230,'INDICES-ICOCIV'!$A$1:$B$316,2,0),IF(M230="IPC",VLOOKUP(J230,'INDICES IPC'!$A$7:$E$1008,2,0),0)),"")</f>
        <v>0</v>
      </c>
      <c r="L230" s="58" t="str">
        <f t="shared" si="9"/>
        <v/>
      </c>
      <c r="M230" s="82"/>
      <c r="N230" s="231">
        <f t="shared" si="10"/>
        <v>0</v>
      </c>
    </row>
    <row r="231" spans="3:14" ht="15.75" x14ac:dyDescent="0.2">
      <c r="C231" s="14">
        <f t="shared" si="11"/>
        <v>217</v>
      </c>
      <c r="D231" s="76"/>
      <c r="E231" s="76"/>
      <c r="F231" s="76"/>
      <c r="G231" s="81"/>
      <c r="H231" s="78"/>
      <c r="I231" s="57">
        <f>IFERROR(IF(M231="ICCP- ICOCIV",VLOOKUP(H231,'INDICES-ICOCIV'!$A$1:$B$316,2,0),IF(M231="IPC",VLOOKUP(H231,'INDICES IPC'!$A$7:$E$1008,2,0),0)),"")</f>
        <v>0</v>
      </c>
      <c r="J231" s="78"/>
      <c r="K231" s="57">
        <f>IFERROR(IF(M231="ICCP- ICOCIV",VLOOKUP(J231,'INDICES-ICOCIV'!$A$1:$B$316,2,0),IF(M231="IPC",VLOOKUP(J231,'INDICES IPC'!$A$7:$E$1008,2,0),0)),"")</f>
        <v>0</v>
      </c>
      <c r="L231" s="58" t="str">
        <f t="shared" si="9"/>
        <v/>
      </c>
      <c r="M231" s="82"/>
      <c r="N231" s="231">
        <f t="shared" si="10"/>
        <v>0</v>
      </c>
    </row>
    <row r="232" spans="3:14" ht="15.75" x14ac:dyDescent="0.2">
      <c r="C232" s="14">
        <f t="shared" si="11"/>
        <v>218</v>
      </c>
      <c r="D232" s="76"/>
      <c r="E232" s="76"/>
      <c r="F232" s="76"/>
      <c r="G232" s="81"/>
      <c r="H232" s="78"/>
      <c r="I232" s="57">
        <f>IFERROR(IF(M232="ICCP- ICOCIV",VLOOKUP(H232,'INDICES-ICOCIV'!$A$1:$B$316,2,0),IF(M232="IPC",VLOOKUP(H232,'INDICES IPC'!$A$7:$E$1008,2,0),0)),"")</f>
        <v>0</v>
      </c>
      <c r="J232" s="78"/>
      <c r="K232" s="57">
        <f>IFERROR(IF(M232="ICCP- ICOCIV",VLOOKUP(J232,'INDICES-ICOCIV'!$A$1:$B$316,2,0),IF(M232="IPC",VLOOKUP(J232,'INDICES IPC'!$A$7:$E$1008,2,0),0)),"")</f>
        <v>0</v>
      </c>
      <c r="L232" s="58" t="str">
        <f t="shared" si="9"/>
        <v/>
      </c>
      <c r="M232" s="82"/>
      <c r="N232" s="231">
        <f t="shared" si="10"/>
        <v>0</v>
      </c>
    </row>
    <row r="233" spans="3:14" ht="15.75" x14ac:dyDescent="0.2">
      <c r="C233" s="14">
        <f t="shared" si="11"/>
        <v>219</v>
      </c>
      <c r="D233" s="76"/>
      <c r="E233" s="76"/>
      <c r="F233" s="76"/>
      <c r="G233" s="81"/>
      <c r="H233" s="78"/>
      <c r="I233" s="57">
        <f>IFERROR(IF(M233="ICCP- ICOCIV",VLOOKUP(H233,'INDICES-ICOCIV'!$A$1:$B$316,2,0),IF(M233="IPC",VLOOKUP(H233,'INDICES IPC'!$A$7:$E$1008,2,0),0)),"")</f>
        <v>0</v>
      </c>
      <c r="J233" s="78"/>
      <c r="K233" s="57">
        <f>IFERROR(IF(M233="ICCP- ICOCIV",VLOOKUP(J233,'INDICES-ICOCIV'!$A$1:$B$316,2,0),IF(M233="IPC",VLOOKUP(J233,'INDICES IPC'!$A$7:$E$1008,2,0),0)),"")</f>
        <v>0</v>
      </c>
      <c r="L233" s="58" t="str">
        <f t="shared" si="9"/>
        <v/>
      </c>
      <c r="M233" s="82"/>
      <c r="N233" s="231">
        <f t="shared" si="10"/>
        <v>0</v>
      </c>
    </row>
    <row r="234" spans="3:14" ht="15.75" x14ac:dyDescent="0.2">
      <c r="C234" s="14">
        <f t="shared" si="11"/>
        <v>220</v>
      </c>
      <c r="D234" s="76"/>
      <c r="E234" s="76"/>
      <c r="F234" s="76"/>
      <c r="G234" s="81"/>
      <c r="H234" s="78"/>
      <c r="I234" s="57">
        <f>IFERROR(IF(M234="ICCP- ICOCIV",VLOOKUP(H234,'INDICES-ICOCIV'!$A$1:$B$316,2,0),IF(M234="IPC",VLOOKUP(H234,'INDICES IPC'!$A$7:$E$1008,2,0),0)),"")</f>
        <v>0</v>
      </c>
      <c r="J234" s="78"/>
      <c r="K234" s="57">
        <f>IFERROR(IF(M234="ICCP- ICOCIV",VLOOKUP(J234,'INDICES-ICOCIV'!$A$1:$B$316,2,0),IF(M234="IPC",VLOOKUP(J234,'INDICES IPC'!$A$7:$E$1008,2,0),0)),"")</f>
        <v>0</v>
      </c>
      <c r="L234" s="58" t="str">
        <f t="shared" si="9"/>
        <v/>
      </c>
      <c r="M234" s="82"/>
      <c r="N234" s="231">
        <f t="shared" si="10"/>
        <v>0</v>
      </c>
    </row>
    <row r="235" spans="3:14" ht="15.75" x14ac:dyDescent="0.2">
      <c r="C235" s="14">
        <f t="shared" si="11"/>
        <v>221</v>
      </c>
      <c r="D235" s="76"/>
      <c r="E235" s="76"/>
      <c r="F235" s="76"/>
      <c r="G235" s="81"/>
      <c r="H235" s="78"/>
      <c r="I235" s="57">
        <f>IFERROR(IF(M235="ICCP- ICOCIV",VLOOKUP(H235,'INDICES-ICOCIV'!$A$1:$B$316,2,0),IF(M235="IPC",VLOOKUP(H235,'INDICES IPC'!$A$7:$E$1008,2,0),0)),"")</f>
        <v>0</v>
      </c>
      <c r="J235" s="78"/>
      <c r="K235" s="57">
        <f>IFERROR(IF(M235="ICCP- ICOCIV",VLOOKUP(J235,'INDICES-ICOCIV'!$A$1:$B$316,2,0),IF(M235="IPC",VLOOKUP(J235,'INDICES IPC'!$A$7:$E$1008,2,0),0)),"")</f>
        <v>0</v>
      </c>
      <c r="L235" s="58" t="str">
        <f t="shared" si="9"/>
        <v/>
      </c>
      <c r="M235" s="82"/>
      <c r="N235" s="231">
        <f t="shared" si="10"/>
        <v>0</v>
      </c>
    </row>
    <row r="236" spans="3:14" ht="15.75" x14ac:dyDescent="0.2">
      <c r="C236" s="14">
        <f t="shared" si="11"/>
        <v>222</v>
      </c>
      <c r="D236" s="76"/>
      <c r="E236" s="76"/>
      <c r="F236" s="76"/>
      <c r="G236" s="81"/>
      <c r="H236" s="78"/>
      <c r="I236" s="57">
        <f>IFERROR(IF(M236="ICCP- ICOCIV",VLOOKUP(H236,'INDICES-ICOCIV'!$A$1:$B$316,2,0),IF(M236="IPC",VLOOKUP(H236,'INDICES IPC'!$A$7:$E$1008,2,0),0)),"")</f>
        <v>0</v>
      </c>
      <c r="J236" s="78"/>
      <c r="K236" s="57">
        <f>IFERROR(IF(M236="ICCP- ICOCIV",VLOOKUP(J236,'INDICES-ICOCIV'!$A$1:$B$316,2,0),IF(M236="IPC",VLOOKUP(J236,'INDICES IPC'!$A$7:$E$1008,2,0),0)),"")</f>
        <v>0</v>
      </c>
      <c r="L236" s="58" t="str">
        <f t="shared" si="9"/>
        <v/>
      </c>
      <c r="M236" s="82"/>
      <c r="N236" s="231">
        <f t="shared" si="10"/>
        <v>0</v>
      </c>
    </row>
    <row r="237" spans="3:14" ht="15.75" x14ac:dyDescent="0.2">
      <c r="C237" s="14">
        <f t="shared" si="11"/>
        <v>223</v>
      </c>
      <c r="D237" s="76"/>
      <c r="E237" s="76"/>
      <c r="F237" s="76"/>
      <c r="G237" s="81"/>
      <c r="H237" s="78"/>
      <c r="I237" s="57">
        <f>IFERROR(IF(M237="ICCP- ICOCIV",VLOOKUP(H237,'INDICES-ICOCIV'!$A$1:$B$316,2,0),IF(M237="IPC",VLOOKUP(H237,'INDICES IPC'!$A$7:$E$1008,2,0),0)),"")</f>
        <v>0</v>
      </c>
      <c r="J237" s="78"/>
      <c r="K237" s="57">
        <f>IFERROR(IF(M237="ICCP- ICOCIV",VLOOKUP(J237,'INDICES-ICOCIV'!$A$1:$B$316,2,0),IF(M237="IPC",VLOOKUP(J237,'INDICES IPC'!$A$7:$E$1008,2,0),0)),"")</f>
        <v>0</v>
      </c>
      <c r="L237" s="58" t="str">
        <f t="shared" si="9"/>
        <v/>
      </c>
      <c r="M237" s="82"/>
      <c r="N237" s="231">
        <f t="shared" si="10"/>
        <v>0</v>
      </c>
    </row>
    <row r="238" spans="3:14" ht="15.75" x14ac:dyDescent="0.2">
      <c r="C238" s="14">
        <f t="shared" si="11"/>
        <v>224</v>
      </c>
      <c r="D238" s="76"/>
      <c r="E238" s="76"/>
      <c r="F238" s="76"/>
      <c r="G238" s="81"/>
      <c r="H238" s="78"/>
      <c r="I238" s="57">
        <f>IFERROR(IF(M238="ICCP- ICOCIV",VLOOKUP(H238,'INDICES-ICOCIV'!$A$1:$B$316,2,0),IF(M238="IPC",VLOOKUP(H238,'INDICES IPC'!$A$7:$E$1008,2,0),0)),"")</f>
        <v>0</v>
      </c>
      <c r="J238" s="78"/>
      <c r="K238" s="57">
        <f>IFERROR(IF(M238="ICCP- ICOCIV",VLOOKUP(J238,'INDICES-ICOCIV'!$A$1:$B$316,2,0),IF(M238="IPC",VLOOKUP(J238,'INDICES IPC'!$A$7:$E$1008,2,0),0)),"")</f>
        <v>0</v>
      </c>
      <c r="L238" s="58" t="str">
        <f t="shared" si="9"/>
        <v/>
      </c>
      <c r="M238" s="82"/>
      <c r="N238" s="231">
        <f t="shared" si="10"/>
        <v>0</v>
      </c>
    </row>
    <row r="239" spans="3:14" ht="15.75" x14ac:dyDescent="0.2">
      <c r="C239" s="14">
        <f t="shared" si="11"/>
        <v>225</v>
      </c>
      <c r="D239" s="76"/>
      <c r="E239" s="76"/>
      <c r="F239" s="76"/>
      <c r="G239" s="81"/>
      <c r="H239" s="78"/>
      <c r="I239" s="57">
        <f>IFERROR(IF(M239="ICCP- ICOCIV",VLOOKUP(H239,'INDICES-ICOCIV'!$A$1:$B$316,2,0),IF(M239="IPC",VLOOKUP(H239,'INDICES IPC'!$A$7:$E$1008,2,0),0)),"")</f>
        <v>0</v>
      </c>
      <c r="J239" s="78"/>
      <c r="K239" s="57">
        <f>IFERROR(IF(M239="ICCP- ICOCIV",VLOOKUP(J239,'INDICES-ICOCIV'!$A$1:$B$316,2,0),IF(M239="IPC",VLOOKUP(J239,'INDICES IPC'!$A$7:$E$1008,2,0),0)),"")</f>
        <v>0</v>
      </c>
      <c r="L239" s="58" t="str">
        <f t="shared" si="9"/>
        <v/>
      </c>
      <c r="M239" s="82"/>
      <c r="N239" s="231">
        <f t="shared" si="10"/>
        <v>0</v>
      </c>
    </row>
    <row r="240" spans="3:14" ht="15.75" x14ac:dyDescent="0.2">
      <c r="C240" s="14">
        <f t="shared" si="11"/>
        <v>226</v>
      </c>
      <c r="D240" s="76"/>
      <c r="E240" s="76"/>
      <c r="F240" s="76"/>
      <c r="G240" s="81"/>
      <c r="H240" s="78"/>
      <c r="I240" s="57">
        <f>IFERROR(IF(M240="ICCP- ICOCIV",VLOOKUP(H240,'INDICES-ICOCIV'!$A$1:$B$316,2,0),IF(M240="IPC",VLOOKUP(H240,'INDICES IPC'!$A$7:$E$1008,2,0),0)),"")</f>
        <v>0</v>
      </c>
      <c r="J240" s="78"/>
      <c r="K240" s="57">
        <f>IFERROR(IF(M240="ICCP- ICOCIV",VLOOKUP(J240,'INDICES-ICOCIV'!$A$1:$B$316,2,0),IF(M240="IPC",VLOOKUP(J240,'INDICES IPC'!$A$7:$E$1008,2,0),0)),"")</f>
        <v>0</v>
      </c>
      <c r="L240" s="58" t="str">
        <f t="shared" si="9"/>
        <v/>
      </c>
      <c r="M240" s="82"/>
      <c r="N240" s="231">
        <f t="shared" si="10"/>
        <v>0</v>
      </c>
    </row>
    <row r="241" spans="3:14" ht="15.75" x14ac:dyDescent="0.2">
      <c r="C241" s="14">
        <f t="shared" si="11"/>
        <v>227</v>
      </c>
      <c r="D241" s="76"/>
      <c r="E241" s="76"/>
      <c r="F241" s="76"/>
      <c r="G241" s="81"/>
      <c r="H241" s="78"/>
      <c r="I241" s="57">
        <f>IFERROR(IF(M241="ICCP- ICOCIV",VLOOKUP(H241,'INDICES-ICOCIV'!$A$1:$B$316,2,0),IF(M241="IPC",VLOOKUP(H241,'INDICES IPC'!$A$7:$E$1008,2,0),0)),"")</f>
        <v>0</v>
      </c>
      <c r="J241" s="78"/>
      <c r="K241" s="57">
        <f>IFERROR(IF(M241="ICCP- ICOCIV",VLOOKUP(J241,'INDICES-ICOCIV'!$A$1:$B$316,2,0),IF(M241="IPC",VLOOKUP(J241,'INDICES IPC'!$A$7:$E$1008,2,0),0)),"")</f>
        <v>0</v>
      </c>
      <c r="L241" s="58" t="str">
        <f t="shared" si="9"/>
        <v/>
      </c>
      <c r="M241" s="82"/>
      <c r="N241" s="231">
        <f t="shared" si="10"/>
        <v>0</v>
      </c>
    </row>
    <row r="242" spans="3:14" ht="15.75" x14ac:dyDescent="0.2">
      <c r="C242" s="14">
        <f t="shared" si="11"/>
        <v>228</v>
      </c>
      <c r="D242" s="76"/>
      <c r="E242" s="76"/>
      <c r="F242" s="76"/>
      <c r="G242" s="81"/>
      <c r="H242" s="78"/>
      <c r="I242" s="57">
        <f>IFERROR(IF(M242="ICCP- ICOCIV",VLOOKUP(H242,'INDICES-ICOCIV'!$A$1:$B$316,2,0),IF(M242="IPC",VLOOKUP(H242,'INDICES IPC'!$A$7:$E$1008,2,0),0)),"")</f>
        <v>0</v>
      </c>
      <c r="J242" s="78"/>
      <c r="K242" s="57">
        <f>IFERROR(IF(M242="ICCP- ICOCIV",VLOOKUP(J242,'INDICES-ICOCIV'!$A$1:$B$316,2,0),IF(M242="IPC",VLOOKUP(J242,'INDICES IPC'!$A$7:$E$1008,2,0),0)),"")</f>
        <v>0</v>
      </c>
      <c r="L242" s="58" t="str">
        <f t="shared" si="9"/>
        <v/>
      </c>
      <c r="M242" s="82"/>
      <c r="N242" s="231">
        <f t="shared" si="10"/>
        <v>0</v>
      </c>
    </row>
    <row r="243" spans="3:14" ht="15.75" x14ac:dyDescent="0.2">
      <c r="C243" s="14">
        <f t="shared" si="11"/>
        <v>229</v>
      </c>
      <c r="D243" s="76"/>
      <c r="E243" s="76"/>
      <c r="F243" s="76"/>
      <c r="G243" s="81"/>
      <c r="H243" s="78"/>
      <c r="I243" s="57">
        <f>IFERROR(IF(M243="ICCP- ICOCIV",VLOOKUP(H243,'INDICES-ICOCIV'!$A$1:$B$316,2,0),IF(M243="IPC",VLOOKUP(H243,'INDICES IPC'!$A$7:$E$1008,2,0),0)),"")</f>
        <v>0</v>
      </c>
      <c r="J243" s="78"/>
      <c r="K243" s="57">
        <f>IFERROR(IF(M243="ICCP- ICOCIV",VLOOKUP(J243,'INDICES-ICOCIV'!$A$1:$B$316,2,0),IF(M243="IPC",VLOOKUP(J243,'INDICES IPC'!$A$7:$E$1008,2,0),0)),"")</f>
        <v>0</v>
      </c>
      <c r="L243" s="58" t="str">
        <f t="shared" si="9"/>
        <v/>
      </c>
      <c r="M243" s="82"/>
      <c r="N243" s="231">
        <f t="shared" si="10"/>
        <v>0</v>
      </c>
    </row>
    <row r="244" spans="3:14" ht="15.75" x14ac:dyDescent="0.2">
      <c r="C244" s="14">
        <f t="shared" si="11"/>
        <v>230</v>
      </c>
      <c r="D244" s="76"/>
      <c r="E244" s="76"/>
      <c r="F244" s="76"/>
      <c r="G244" s="81"/>
      <c r="H244" s="78"/>
      <c r="I244" s="57">
        <f>IFERROR(IF(M244="ICCP- ICOCIV",VLOOKUP(H244,'INDICES-ICOCIV'!$A$1:$B$316,2,0),IF(M244="IPC",VLOOKUP(H244,'INDICES IPC'!$A$7:$E$1008,2,0),0)),"")</f>
        <v>0</v>
      </c>
      <c r="J244" s="78"/>
      <c r="K244" s="57">
        <f>IFERROR(IF(M244="ICCP- ICOCIV",VLOOKUP(J244,'INDICES-ICOCIV'!$A$1:$B$316,2,0),IF(M244="IPC",VLOOKUP(J244,'INDICES IPC'!$A$7:$E$1008,2,0),0)),"")</f>
        <v>0</v>
      </c>
      <c r="L244" s="58" t="str">
        <f t="shared" si="9"/>
        <v/>
      </c>
      <c r="M244" s="82"/>
      <c r="N244" s="231">
        <f t="shared" si="10"/>
        <v>0</v>
      </c>
    </row>
    <row r="245" spans="3:14" ht="15.75" x14ac:dyDescent="0.2">
      <c r="C245" s="14">
        <f t="shared" si="11"/>
        <v>231</v>
      </c>
      <c r="D245" s="76"/>
      <c r="E245" s="76"/>
      <c r="F245" s="76"/>
      <c r="G245" s="81"/>
      <c r="H245" s="78"/>
      <c r="I245" s="57">
        <f>IFERROR(IF(M245="ICCP- ICOCIV",VLOOKUP(H245,'INDICES-ICOCIV'!$A$1:$B$316,2,0),IF(M245="IPC",VLOOKUP(H245,'INDICES IPC'!$A$7:$E$1008,2,0),0)),"")</f>
        <v>0</v>
      </c>
      <c r="J245" s="78"/>
      <c r="K245" s="57">
        <f>IFERROR(IF(M245="ICCP- ICOCIV",VLOOKUP(J245,'INDICES-ICOCIV'!$A$1:$B$316,2,0),IF(M245="IPC",VLOOKUP(J245,'INDICES IPC'!$A$7:$E$1008,2,0),0)),"")</f>
        <v>0</v>
      </c>
      <c r="L245" s="58" t="str">
        <f t="shared" si="9"/>
        <v/>
      </c>
      <c r="M245" s="82"/>
      <c r="N245" s="231">
        <f t="shared" si="10"/>
        <v>0</v>
      </c>
    </row>
    <row r="246" spans="3:14" ht="15.75" x14ac:dyDescent="0.2">
      <c r="C246" s="14">
        <f t="shared" si="11"/>
        <v>232</v>
      </c>
      <c r="D246" s="76"/>
      <c r="E246" s="76"/>
      <c r="F246" s="76"/>
      <c r="G246" s="81"/>
      <c r="H246" s="78"/>
      <c r="I246" s="57">
        <f>IFERROR(IF(M246="ICCP- ICOCIV",VLOOKUP(H246,'INDICES-ICOCIV'!$A$1:$B$316,2,0),IF(M246="IPC",VLOOKUP(H246,'INDICES IPC'!$A$7:$E$1008,2,0),0)),"")</f>
        <v>0</v>
      </c>
      <c r="J246" s="78"/>
      <c r="K246" s="57">
        <f>IFERROR(IF(M246="ICCP- ICOCIV",VLOOKUP(J246,'INDICES-ICOCIV'!$A$1:$B$316,2,0),IF(M246="IPC",VLOOKUP(J246,'INDICES IPC'!$A$7:$E$1008,2,0),0)),"")</f>
        <v>0</v>
      </c>
      <c r="L246" s="58" t="str">
        <f t="shared" si="9"/>
        <v/>
      </c>
      <c r="M246" s="82"/>
      <c r="N246" s="231">
        <f t="shared" si="10"/>
        <v>0</v>
      </c>
    </row>
    <row r="247" spans="3:14" ht="15.75" x14ac:dyDescent="0.2">
      <c r="C247" s="14">
        <f t="shared" si="11"/>
        <v>233</v>
      </c>
      <c r="D247" s="76"/>
      <c r="E247" s="76"/>
      <c r="F247" s="76"/>
      <c r="G247" s="81"/>
      <c r="H247" s="78"/>
      <c r="I247" s="57">
        <f>IFERROR(IF(M247="ICCP- ICOCIV",VLOOKUP(H247,'INDICES-ICOCIV'!$A$1:$B$316,2,0),IF(M247="IPC",VLOOKUP(H247,'INDICES IPC'!$A$7:$E$1008,2,0),0)),"")</f>
        <v>0</v>
      </c>
      <c r="J247" s="78"/>
      <c r="K247" s="57">
        <f>IFERROR(IF(M247="ICCP- ICOCIV",VLOOKUP(J247,'INDICES-ICOCIV'!$A$1:$B$316,2,0),IF(M247="IPC",VLOOKUP(J247,'INDICES IPC'!$A$7:$E$1008,2,0),0)),"")</f>
        <v>0</v>
      </c>
      <c r="L247" s="58" t="str">
        <f t="shared" si="9"/>
        <v/>
      </c>
      <c r="M247" s="82"/>
      <c r="N247" s="231">
        <f t="shared" si="10"/>
        <v>0</v>
      </c>
    </row>
    <row r="248" spans="3:14" ht="15.75" x14ac:dyDescent="0.2">
      <c r="C248" s="14">
        <f t="shared" si="11"/>
        <v>234</v>
      </c>
      <c r="D248" s="76"/>
      <c r="E248" s="76"/>
      <c r="F248" s="76"/>
      <c r="G248" s="81"/>
      <c r="H248" s="78"/>
      <c r="I248" s="57">
        <f>IFERROR(IF(M248="ICCP- ICOCIV",VLOOKUP(H248,'INDICES-ICOCIV'!$A$1:$B$316,2,0),IF(M248="IPC",VLOOKUP(H248,'INDICES IPC'!$A$7:$E$1008,2,0),0)),"")</f>
        <v>0</v>
      </c>
      <c r="J248" s="78"/>
      <c r="K248" s="57">
        <f>IFERROR(IF(M248="ICCP- ICOCIV",VLOOKUP(J248,'INDICES-ICOCIV'!$A$1:$B$316,2,0),IF(M248="IPC",VLOOKUP(J248,'INDICES IPC'!$A$7:$E$1008,2,0),0)),"")</f>
        <v>0</v>
      </c>
      <c r="L248" s="58" t="str">
        <f t="shared" si="9"/>
        <v/>
      </c>
      <c r="M248" s="82"/>
      <c r="N248" s="231">
        <f t="shared" si="10"/>
        <v>0</v>
      </c>
    </row>
    <row r="249" spans="3:14" ht="15.75" x14ac:dyDescent="0.2">
      <c r="C249" s="14">
        <f t="shared" si="11"/>
        <v>235</v>
      </c>
      <c r="D249" s="76"/>
      <c r="E249" s="76"/>
      <c r="F249" s="76"/>
      <c r="G249" s="81"/>
      <c r="H249" s="78"/>
      <c r="I249" s="57">
        <f>IFERROR(IF(M249="ICCP- ICOCIV",VLOOKUP(H249,'INDICES-ICOCIV'!$A$1:$B$316,2,0),IF(M249="IPC",VLOOKUP(H249,'INDICES IPC'!$A$7:$E$1008,2,0),0)),"")</f>
        <v>0</v>
      </c>
      <c r="J249" s="78"/>
      <c r="K249" s="57">
        <f>IFERROR(IF(M249="ICCP- ICOCIV",VLOOKUP(J249,'INDICES-ICOCIV'!$A$1:$B$316,2,0),IF(M249="IPC",VLOOKUP(J249,'INDICES IPC'!$A$7:$E$1008,2,0),0)),"")</f>
        <v>0</v>
      </c>
      <c r="L249" s="58" t="str">
        <f t="shared" si="9"/>
        <v/>
      </c>
      <c r="M249" s="82"/>
      <c r="N249" s="231">
        <f t="shared" si="10"/>
        <v>0</v>
      </c>
    </row>
    <row r="250" spans="3:14" ht="15.75" x14ac:dyDescent="0.2">
      <c r="C250" s="14">
        <f t="shared" si="11"/>
        <v>236</v>
      </c>
      <c r="D250" s="76"/>
      <c r="E250" s="76"/>
      <c r="F250" s="76"/>
      <c r="G250" s="81"/>
      <c r="H250" s="78"/>
      <c r="I250" s="57">
        <f>IFERROR(IF(M250="ICCP- ICOCIV",VLOOKUP(H250,'INDICES-ICOCIV'!$A$1:$B$316,2,0),IF(M250="IPC",VLOOKUP(H250,'INDICES IPC'!$A$7:$E$1008,2,0),0)),"")</f>
        <v>0</v>
      </c>
      <c r="J250" s="78"/>
      <c r="K250" s="57">
        <f>IFERROR(IF(M250="ICCP- ICOCIV",VLOOKUP(J250,'INDICES-ICOCIV'!$A$1:$B$316,2,0),IF(M250="IPC",VLOOKUP(J250,'INDICES IPC'!$A$7:$E$1008,2,0),0)),"")</f>
        <v>0</v>
      </c>
      <c r="L250" s="58" t="str">
        <f t="shared" si="9"/>
        <v/>
      </c>
      <c r="M250" s="82"/>
      <c r="N250" s="231">
        <f t="shared" si="10"/>
        <v>0</v>
      </c>
    </row>
    <row r="251" spans="3:14" ht="15.75" x14ac:dyDescent="0.2">
      <c r="C251" s="14">
        <f t="shared" si="11"/>
        <v>237</v>
      </c>
      <c r="D251" s="76"/>
      <c r="E251" s="76"/>
      <c r="F251" s="76"/>
      <c r="G251" s="81"/>
      <c r="H251" s="78"/>
      <c r="I251" s="57">
        <f>IFERROR(IF(M251="ICCP- ICOCIV",VLOOKUP(H251,'INDICES-ICOCIV'!$A$1:$B$316,2,0),IF(M251="IPC",VLOOKUP(H251,'INDICES IPC'!$A$7:$E$1008,2,0),0)),"")</f>
        <v>0</v>
      </c>
      <c r="J251" s="78"/>
      <c r="K251" s="57">
        <f>IFERROR(IF(M251="ICCP- ICOCIV",VLOOKUP(J251,'INDICES-ICOCIV'!$A$1:$B$316,2,0),IF(M251="IPC",VLOOKUP(J251,'INDICES IPC'!$A$7:$E$1008,2,0),0)),"")</f>
        <v>0</v>
      </c>
      <c r="L251" s="58" t="str">
        <f t="shared" si="9"/>
        <v/>
      </c>
      <c r="M251" s="82"/>
      <c r="N251" s="231">
        <f t="shared" si="10"/>
        <v>0</v>
      </c>
    </row>
    <row r="252" spans="3:14" ht="15.75" x14ac:dyDescent="0.2">
      <c r="C252" s="14">
        <f t="shared" si="11"/>
        <v>238</v>
      </c>
      <c r="D252" s="76"/>
      <c r="E252" s="76"/>
      <c r="F252" s="76"/>
      <c r="G252" s="81"/>
      <c r="H252" s="78"/>
      <c r="I252" s="57">
        <f>IFERROR(IF(M252="ICCP- ICOCIV",VLOOKUP(H252,'INDICES-ICOCIV'!$A$1:$B$316,2,0),IF(M252="IPC",VLOOKUP(H252,'INDICES IPC'!$A$7:$E$1008,2,0),0)),"")</f>
        <v>0</v>
      </c>
      <c r="J252" s="78"/>
      <c r="K252" s="57">
        <f>IFERROR(IF(M252="ICCP- ICOCIV",VLOOKUP(J252,'INDICES-ICOCIV'!$A$1:$B$316,2,0),IF(M252="IPC",VLOOKUP(J252,'INDICES IPC'!$A$7:$E$1008,2,0),0)),"")</f>
        <v>0</v>
      </c>
      <c r="L252" s="58" t="str">
        <f t="shared" si="9"/>
        <v/>
      </c>
      <c r="M252" s="82"/>
      <c r="N252" s="231">
        <f t="shared" si="10"/>
        <v>0</v>
      </c>
    </row>
    <row r="253" spans="3:14" ht="15.75" x14ac:dyDescent="0.2">
      <c r="C253" s="14">
        <f t="shared" si="11"/>
        <v>239</v>
      </c>
      <c r="D253" s="76"/>
      <c r="E253" s="76"/>
      <c r="F253" s="76"/>
      <c r="G253" s="81"/>
      <c r="H253" s="78"/>
      <c r="I253" s="57">
        <f>IFERROR(IF(M253="ICCP- ICOCIV",VLOOKUP(H253,'INDICES-ICOCIV'!$A$1:$B$316,2,0),IF(M253="IPC",VLOOKUP(H253,'INDICES IPC'!$A$7:$E$1008,2,0),0)),"")</f>
        <v>0</v>
      </c>
      <c r="J253" s="78"/>
      <c r="K253" s="57">
        <f>IFERROR(IF(M253="ICCP- ICOCIV",VLOOKUP(J253,'INDICES-ICOCIV'!$A$1:$B$316,2,0),IF(M253="IPC",VLOOKUP(J253,'INDICES IPC'!$A$7:$E$1008,2,0),0)),"")</f>
        <v>0</v>
      </c>
      <c r="L253" s="58" t="str">
        <f t="shared" si="9"/>
        <v/>
      </c>
      <c r="M253" s="82"/>
      <c r="N253" s="231">
        <f t="shared" si="10"/>
        <v>0</v>
      </c>
    </row>
    <row r="254" spans="3:14" ht="15.75" x14ac:dyDescent="0.2">
      <c r="C254" s="14">
        <f t="shared" si="11"/>
        <v>240</v>
      </c>
      <c r="D254" s="76"/>
      <c r="E254" s="76"/>
      <c r="F254" s="76"/>
      <c r="G254" s="81"/>
      <c r="H254" s="78"/>
      <c r="I254" s="57">
        <f>IFERROR(IF(M254="ICCP- ICOCIV",VLOOKUP(H254,'INDICES-ICOCIV'!$A$1:$B$316,2,0),IF(M254="IPC",VLOOKUP(H254,'INDICES IPC'!$A$7:$E$1008,2,0),0)),"")</f>
        <v>0</v>
      </c>
      <c r="J254" s="78"/>
      <c r="K254" s="57">
        <f>IFERROR(IF(M254="ICCP- ICOCIV",VLOOKUP(J254,'INDICES-ICOCIV'!$A$1:$B$316,2,0),IF(M254="IPC",VLOOKUP(J254,'INDICES IPC'!$A$7:$E$1008,2,0),0)),"")</f>
        <v>0</v>
      </c>
      <c r="L254" s="58" t="str">
        <f t="shared" si="9"/>
        <v/>
      </c>
      <c r="M254" s="82"/>
      <c r="N254" s="231">
        <f t="shared" si="10"/>
        <v>0</v>
      </c>
    </row>
    <row r="255" spans="3:14" ht="15.75" x14ac:dyDescent="0.2">
      <c r="C255" s="14">
        <f t="shared" si="11"/>
        <v>241</v>
      </c>
      <c r="D255" s="76"/>
      <c r="E255" s="76"/>
      <c r="F255" s="76"/>
      <c r="G255" s="81"/>
      <c r="H255" s="78"/>
      <c r="I255" s="57">
        <f>IFERROR(IF(M255="ICCP- ICOCIV",VLOOKUP(H255,'INDICES-ICOCIV'!$A$1:$B$316,2,0),IF(M255="IPC",VLOOKUP(H255,'INDICES IPC'!$A$7:$E$1008,2,0),0)),"")</f>
        <v>0</v>
      </c>
      <c r="J255" s="78"/>
      <c r="K255" s="57">
        <f>IFERROR(IF(M255="ICCP- ICOCIV",VLOOKUP(J255,'INDICES-ICOCIV'!$A$1:$B$316,2,0),IF(M255="IPC",VLOOKUP(J255,'INDICES IPC'!$A$7:$E$1008,2,0),0)),"")</f>
        <v>0</v>
      </c>
      <c r="L255" s="58" t="str">
        <f t="shared" si="9"/>
        <v/>
      </c>
      <c r="M255" s="82"/>
      <c r="N255" s="231">
        <f t="shared" si="10"/>
        <v>0</v>
      </c>
    </row>
    <row r="256" spans="3:14" ht="15.75" x14ac:dyDescent="0.2">
      <c r="C256" s="14">
        <f t="shared" si="11"/>
        <v>242</v>
      </c>
      <c r="D256" s="76"/>
      <c r="E256" s="76"/>
      <c r="F256" s="76"/>
      <c r="G256" s="81"/>
      <c r="H256" s="78"/>
      <c r="I256" s="57">
        <f>IFERROR(IF(M256="ICCP- ICOCIV",VLOOKUP(H256,'INDICES-ICOCIV'!$A$1:$B$316,2,0),IF(M256="IPC",VLOOKUP(H256,'INDICES IPC'!$A$7:$E$1008,2,0),0)),"")</f>
        <v>0</v>
      </c>
      <c r="J256" s="78"/>
      <c r="K256" s="57">
        <f>IFERROR(IF(M256="ICCP- ICOCIV",VLOOKUP(J256,'INDICES-ICOCIV'!$A$1:$B$316,2,0),IF(M256="IPC",VLOOKUP(J256,'INDICES IPC'!$A$7:$E$1008,2,0),0)),"")</f>
        <v>0</v>
      </c>
      <c r="L256" s="58" t="str">
        <f t="shared" si="9"/>
        <v/>
      </c>
      <c r="M256" s="82"/>
      <c r="N256" s="231">
        <f t="shared" si="10"/>
        <v>0</v>
      </c>
    </row>
    <row r="257" spans="3:14" ht="15.75" x14ac:dyDescent="0.2">
      <c r="C257" s="14">
        <f t="shared" si="11"/>
        <v>243</v>
      </c>
      <c r="D257" s="76"/>
      <c r="E257" s="76"/>
      <c r="F257" s="76"/>
      <c r="G257" s="81"/>
      <c r="H257" s="78"/>
      <c r="I257" s="57">
        <f>IFERROR(IF(M257="ICCP- ICOCIV",VLOOKUP(H257,'INDICES-ICOCIV'!$A$1:$B$316,2,0),IF(M257="IPC",VLOOKUP(H257,'INDICES IPC'!$A$7:$E$1008,2,0),0)),"")</f>
        <v>0</v>
      </c>
      <c r="J257" s="78"/>
      <c r="K257" s="57">
        <f>IFERROR(IF(M257="ICCP- ICOCIV",VLOOKUP(J257,'INDICES-ICOCIV'!$A$1:$B$316,2,0),IF(M257="IPC",VLOOKUP(J257,'INDICES IPC'!$A$7:$E$1008,2,0),0)),"")</f>
        <v>0</v>
      </c>
      <c r="L257" s="58" t="str">
        <f t="shared" si="9"/>
        <v/>
      </c>
      <c r="M257" s="82"/>
      <c r="N257" s="231">
        <f t="shared" si="10"/>
        <v>0</v>
      </c>
    </row>
    <row r="258" spans="3:14" ht="15.75" x14ac:dyDescent="0.2">
      <c r="C258" s="14">
        <f t="shared" si="11"/>
        <v>244</v>
      </c>
      <c r="D258" s="76"/>
      <c r="E258" s="76"/>
      <c r="F258" s="76"/>
      <c r="G258" s="81"/>
      <c r="H258" s="78"/>
      <c r="I258" s="57">
        <f>IFERROR(IF(M258="ICCP- ICOCIV",VLOOKUP(H258,'INDICES-ICOCIV'!$A$1:$B$316,2,0),IF(M258="IPC",VLOOKUP(H258,'INDICES IPC'!$A$7:$E$1008,2,0),0)),"")</f>
        <v>0</v>
      </c>
      <c r="J258" s="78"/>
      <c r="K258" s="57">
        <f>IFERROR(IF(M258="ICCP- ICOCIV",VLOOKUP(J258,'INDICES-ICOCIV'!$A$1:$B$316,2,0),IF(M258="IPC",VLOOKUP(J258,'INDICES IPC'!$A$7:$E$1008,2,0),0)),"")</f>
        <v>0</v>
      </c>
      <c r="L258" s="58" t="str">
        <f t="shared" si="9"/>
        <v/>
      </c>
      <c r="M258" s="82"/>
      <c r="N258" s="231">
        <f t="shared" si="10"/>
        <v>0</v>
      </c>
    </row>
    <row r="259" spans="3:14" ht="15.75" x14ac:dyDescent="0.2">
      <c r="C259" s="14">
        <f t="shared" si="11"/>
        <v>245</v>
      </c>
      <c r="D259" s="76"/>
      <c r="E259" s="76"/>
      <c r="F259" s="76"/>
      <c r="G259" s="81"/>
      <c r="H259" s="78"/>
      <c r="I259" s="57">
        <f>IFERROR(IF(M259="ICCP- ICOCIV",VLOOKUP(H259,'INDICES-ICOCIV'!$A$1:$B$316,2,0),IF(M259="IPC",VLOOKUP(H259,'INDICES IPC'!$A$7:$E$1008,2,0),0)),"")</f>
        <v>0</v>
      </c>
      <c r="J259" s="78"/>
      <c r="K259" s="57">
        <f>IFERROR(IF(M259="ICCP- ICOCIV",VLOOKUP(J259,'INDICES-ICOCIV'!$A$1:$B$316,2,0),IF(M259="IPC",VLOOKUP(J259,'INDICES IPC'!$A$7:$E$1008,2,0),0)),"")</f>
        <v>0</v>
      </c>
      <c r="L259" s="58" t="str">
        <f t="shared" si="9"/>
        <v/>
      </c>
      <c r="M259" s="82"/>
      <c r="N259" s="231">
        <f t="shared" si="10"/>
        <v>0</v>
      </c>
    </row>
    <row r="260" spans="3:14" ht="15.75" x14ac:dyDescent="0.2">
      <c r="C260" s="14">
        <f t="shared" si="11"/>
        <v>246</v>
      </c>
      <c r="D260" s="76"/>
      <c r="E260" s="76"/>
      <c r="F260" s="76"/>
      <c r="G260" s="81"/>
      <c r="H260" s="78"/>
      <c r="I260" s="57">
        <f>IFERROR(IF(M260="ICCP- ICOCIV",VLOOKUP(H260,'INDICES-ICOCIV'!$A$1:$B$316,2,0),IF(M260="IPC",VLOOKUP(H260,'INDICES IPC'!$A$7:$E$1008,2,0),0)),"")</f>
        <v>0</v>
      </c>
      <c r="J260" s="78"/>
      <c r="K260" s="57">
        <f>IFERROR(IF(M260="ICCP- ICOCIV",VLOOKUP(J260,'INDICES-ICOCIV'!$A$1:$B$316,2,0),IF(M260="IPC",VLOOKUP(J260,'INDICES IPC'!$A$7:$E$1008,2,0),0)),"")</f>
        <v>0</v>
      </c>
      <c r="L260" s="58" t="str">
        <f t="shared" si="9"/>
        <v/>
      </c>
      <c r="M260" s="82"/>
      <c r="N260" s="231">
        <f t="shared" si="10"/>
        <v>0</v>
      </c>
    </row>
    <row r="261" spans="3:14" ht="15.75" x14ac:dyDescent="0.2">
      <c r="C261" s="14">
        <f t="shared" si="11"/>
        <v>247</v>
      </c>
      <c r="D261" s="76"/>
      <c r="E261" s="76"/>
      <c r="F261" s="76"/>
      <c r="G261" s="81"/>
      <c r="H261" s="78"/>
      <c r="I261" s="57">
        <f>IFERROR(IF(M261="ICCP- ICOCIV",VLOOKUP(H261,'INDICES-ICOCIV'!$A$1:$B$316,2,0),IF(M261="IPC",VLOOKUP(H261,'INDICES IPC'!$A$7:$E$1008,2,0),0)),"")</f>
        <v>0</v>
      </c>
      <c r="J261" s="78"/>
      <c r="K261" s="57">
        <f>IFERROR(IF(M261="ICCP- ICOCIV",VLOOKUP(J261,'INDICES-ICOCIV'!$A$1:$B$316,2,0),IF(M261="IPC",VLOOKUP(J261,'INDICES IPC'!$A$7:$E$1008,2,0),0)),"")</f>
        <v>0</v>
      </c>
      <c r="L261" s="58" t="str">
        <f t="shared" si="9"/>
        <v/>
      </c>
      <c r="M261" s="82"/>
      <c r="N261" s="231">
        <f t="shared" si="10"/>
        <v>0</v>
      </c>
    </row>
    <row r="262" spans="3:14" ht="15.75" x14ac:dyDescent="0.2">
      <c r="C262" s="14">
        <f t="shared" si="11"/>
        <v>248</v>
      </c>
      <c r="D262" s="76"/>
      <c r="E262" s="76"/>
      <c r="F262" s="76"/>
      <c r="G262" s="81"/>
      <c r="H262" s="78"/>
      <c r="I262" s="57">
        <f>IFERROR(IF(M262="ICCP- ICOCIV",VLOOKUP(H262,'INDICES-ICOCIV'!$A$1:$B$316,2,0),IF(M262="IPC",VLOOKUP(H262,'INDICES IPC'!$A$7:$E$1008,2,0),0)),"")</f>
        <v>0</v>
      </c>
      <c r="J262" s="78"/>
      <c r="K262" s="57">
        <f>IFERROR(IF(M262="ICCP- ICOCIV",VLOOKUP(J262,'INDICES-ICOCIV'!$A$1:$B$316,2,0),IF(M262="IPC",VLOOKUP(J262,'INDICES IPC'!$A$7:$E$1008,2,0),0)),"")</f>
        <v>0</v>
      </c>
      <c r="L262" s="58" t="str">
        <f t="shared" si="9"/>
        <v/>
      </c>
      <c r="M262" s="82"/>
      <c r="N262" s="231">
        <f t="shared" si="10"/>
        <v>0</v>
      </c>
    </row>
    <row r="263" spans="3:14" ht="15.75" x14ac:dyDescent="0.2">
      <c r="C263" s="14">
        <f t="shared" si="11"/>
        <v>249</v>
      </c>
      <c r="D263" s="76"/>
      <c r="E263" s="76"/>
      <c r="F263" s="76"/>
      <c r="G263" s="81"/>
      <c r="H263" s="78"/>
      <c r="I263" s="57">
        <f>IFERROR(IF(M263="ICCP- ICOCIV",VLOOKUP(H263,'INDICES-ICOCIV'!$A$1:$B$316,2,0),IF(M263="IPC",VLOOKUP(H263,'INDICES IPC'!$A$7:$E$1008,2,0),0)),"")</f>
        <v>0</v>
      </c>
      <c r="J263" s="78"/>
      <c r="K263" s="57">
        <f>IFERROR(IF(M263="ICCP- ICOCIV",VLOOKUP(J263,'INDICES-ICOCIV'!$A$1:$B$316,2,0),IF(M263="IPC",VLOOKUP(J263,'INDICES IPC'!$A$7:$E$1008,2,0),0)),"")</f>
        <v>0</v>
      </c>
      <c r="L263" s="58" t="str">
        <f t="shared" si="9"/>
        <v/>
      </c>
      <c r="M263" s="82"/>
      <c r="N263" s="231">
        <f t="shared" si="10"/>
        <v>0</v>
      </c>
    </row>
    <row r="264" spans="3:14" ht="15.75" x14ac:dyDescent="0.2">
      <c r="C264" s="14">
        <f t="shared" si="11"/>
        <v>250</v>
      </c>
      <c r="D264" s="76"/>
      <c r="E264" s="76"/>
      <c r="F264" s="76"/>
      <c r="G264" s="81"/>
      <c r="H264" s="78"/>
      <c r="I264" s="57">
        <f>IFERROR(IF(M264="ICCP- ICOCIV",VLOOKUP(H264,'INDICES-ICOCIV'!$A$1:$B$316,2,0),IF(M264="IPC",VLOOKUP(H264,'INDICES IPC'!$A$7:$E$1008,2,0),0)),"")</f>
        <v>0</v>
      </c>
      <c r="J264" s="78"/>
      <c r="K264" s="57">
        <f>IFERROR(IF(M264="ICCP- ICOCIV",VLOOKUP(J264,'INDICES-ICOCIV'!$A$1:$B$316,2,0),IF(M264="IPC",VLOOKUP(J264,'INDICES IPC'!$A$7:$E$1008,2,0),0)),"")</f>
        <v>0</v>
      </c>
      <c r="L264" s="58" t="str">
        <f t="shared" si="9"/>
        <v/>
      </c>
      <c r="M264" s="82"/>
      <c r="N264" s="231">
        <f t="shared" si="10"/>
        <v>0</v>
      </c>
    </row>
    <row r="265" spans="3:14" ht="15.75" x14ac:dyDescent="0.2">
      <c r="C265" s="14">
        <f t="shared" si="11"/>
        <v>251</v>
      </c>
      <c r="D265" s="76"/>
      <c r="E265" s="76"/>
      <c r="F265" s="76"/>
      <c r="G265" s="81"/>
      <c r="H265" s="78"/>
      <c r="I265" s="57">
        <f>IFERROR(IF(M265="ICCP- ICOCIV",VLOOKUP(H265,'INDICES-ICOCIV'!$A$1:$B$316,2,0),IF(M265="IPC",VLOOKUP(H265,'INDICES IPC'!$A$7:$E$1008,2,0),0)),"")</f>
        <v>0</v>
      </c>
      <c r="J265" s="78"/>
      <c r="K265" s="57">
        <f>IFERROR(IF(M265="ICCP- ICOCIV",VLOOKUP(J265,'INDICES-ICOCIV'!$A$1:$B$316,2,0),IF(M265="IPC",VLOOKUP(J265,'INDICES IPC'!$A$7:$E$1008,2,0),0)),"")</f>
        <v>0</v>
      </c>
      <c r="L265" s="58" t="str">
        <f t="shared" si="9"/>
        <v/>
      </c>
      <c r="M265" s="82"/>
      <c r="N265" s="231">
        <f t="shared" si="10"/>
        <v>0</v>
      </c>
    </row>
    <row r="266" spans="3:14" ht="15.75" x14ac:dyDescent="0.2">
      <c r="C266" s="14">
        <f t="shared" si="11"/>
        <v>252</v>
      </c>
      <c r="D266" s="76"/>
      <c r="E266" s="76"/>
      <c r="F266" s="76"/>
      <c r="G266" s="81"/>
      <c r="H266" s="78"/>
      <c r="I266" s="57">
        <f>IFERROR(IF(M266="ICCP- ICOCIV",VLOOKUP(H266,'INDICES-ICOCIV'!$A$1:$B$316,2,0),IF(M266="IPC",VLOOKUP(H266,'INDICES IPC'!$A$7:$E$1008,2,0),0)),"")</f>
        <v>0</v>
      </c>
      <c r="J266" s="78"/>
      <c r="K266" s="57">
        <f>IFERROR(IF(M266="ICCP- ICOCIV",VLOOKUP(J266,'INDICES-ICOCIV'!$A$1:$B$316,2,0),IF(M266="IPC",VLOOKUP(J266,'INDICES IPC'!$A$7:$E$1008,2,0),0)),"")</f>
        <v>0</v>
      </c>
      <c r="L266" s="58" t="str">
        <f t="shared" si="9"/>
        <v/>
      </c>
      <c r="M266" s="82"/>
      <c r="N266" s="231">
        <f t="shared" si="10"/>
        <v>0</v>
      </c>
    </row>
    <row r="267" spans="3:14" ht="15.75" x14ac:dyDescent="0.2">
      <c r="C267" s="14">
        <f t="shared" si="11"/>
        <v>253</v>
      </c>
      <c r="D267" s="76"/>
      <c r="E267" s="76"/>
      <c r="F267" s="76"/>
      <c r="G267" s="81"/>
      <c r="H267" s="78"/>
      <c r="I267" s="57">
        <f>IFERROR(IF(M267="ICCP- ICOCIV",VLOOKUP(H267,'INDICES-ICOCIV'!$A$1:$B$316,2,0),IF(M267="IPC",VLOOKUP(H267,'INDICES IPC'!$A$7:$E$1008,2,0),0)),"")</f>
        <v>0</v>
      </c>
      <c r="J267" s="78"/>
      <c r="K267" s="57">
        <f>IFERROR(IF(M267="ICCP- ICOCIV",VLOOKUP(J267,'INDICES-ICOCIV'!$A$1:$B$316,2,0),IF(M267="IPC",VLOOKUP(J267,'INDICES IPC'!$A$7:$E$1008,2,0),0)),"")</f>
        <v>0</v>
      </c>
      <c r="L267" s="58" t="str">
        <f t="shared" si="9"/>
        <v/>
      </c>
      <c r="M267" s="82"/>
      <c r="N267" s="231">
        <f t="shared" si="10"/>
        <v>0</v>
      </c>
    </row>
    <row r="268" spans="3:14" ht="15.75" x14ac:dyDescent="0.2">
      <c r="C268" s="14">
        <f t="shared" si="11"/>
        <v>254</v>
      </c>
      <c r="D268" s="76"/>
      <c r="E268" s="76"/>
      <c r="F268" s="76"/>
      <c r="G268" s="81"/>
      <c r="H268" s="78"/>
      <c r="I268" s="57">
        <f>IFERROR(IF(M268="ICCP- ICOCIV",VLOOKUP(H268,'INDICES-ICOCIV'!$A$1:$B$316,2,0),IF(M268="IPC",VLOOKUP(H268,'INDICES IPC'!$A$7:$E$1008,2,0),0)),"")</f>
        <v>0</v>
      </c>
      <c r="J268" s="78"/>
      <c r="K268" s="57">
        <f>IFERROR(IF(M268="ICCP- ICOCIV",VLOOKUP(J268,'INDICES-ICOCIV'!$A$1:$B$316,2,0),IF(M268="IPC",VLOOKUP(J268,'INDICES IPC'!$A$7:$E$1008,2,0),0)),"")</f>
        <v>0</v>
      </c>
      <c r="L268" s="58" t="str">
        <f t="shared" si="9"/>
        <v/>
      </c>
      <c r="M268" s="82"/>
      <c r="N268" s="231">
        <f t="shared" si="10"/>
        <v>0</v>
      </c>
    </row>
    <row r="269" spans="3:14" ht="15.75" x14ac:dyDescent="0.2">
      <c r="C269" s="14">
        <f t="shared" si="11"/>
        <v>255</v>
      </c>
      <c r="D269" s="76"/>
      <c r="E269" s="76"/>
      <c r="F269" s="76"/>
      <c r="G269" s="81"/>
      <c r="H269" s="78"/>
      <c r="I269" s="57">
        <f>IFERROR(IF(M269="ICCP- ICOCIV",VLOOKUP(H269,'INDICES-ICOCIV'!$A$1:$B$316,2,0),IF(M269="IPC",VLOOKUP(H269,'INDICES IPC'!$A$7:$E$1008,2,0),0)),"")</f>
        <v>0</v>
      </c>
      <c r="J269" s="78"/>
      <c r="K269" s="57">
        <f>IFERROR(IF(M269="ICCP- ICOCIV",VLOOKUP(J269,'INDICES-ICOCIV'!$A$1:$B$316,2,0),IF(M269="IPC",VLOOKUP(J269,'INDICES IPC'!$A$7:$E$1008,2,0),0)),"")</f>
        <v>0</v>
      </c>
      <c r="L269" s="58" t="str">
        <f t="shared" si="9"/>
        <v/>
      </c>
      <c r="M269" s="82"/>
      <c r="N269" s="231">
        <f t="shared" si="10"/>
        <v>0</v>
      </c>
    </row>
    <row r="270" spans="3:14" ht="15.75" x14ac:dyDescent="0.2">
      <c r="C270" s="14">
        <f t="shared" si="11"/>
        <v>256</v>
      </c>
      <c r="D270" s="76"/>
      <c r="E270" s="76"/>
      <c r="F270" s="76"/>
      <c r="G270" s="81"/>
      <c r="H270" s="78"/>
      <c r="I270" s="57">
        <f>IFERROR(IF(M270="ICCP- ICOCIV",VLOOKUP(H270,'INDICES-ICOCIV'!$A$1:$B$316,2,0),IF(M270="IPC",VLOOKUP(H270,'INDICES IPC'!$A$7:$E$1008,2,0),0)),"")</f>
        <v>0</v>
      </c>
      <c r="J270" s="78"/>
      <c r="K270" s="57">
        <f>IFERROR(IF(M270="ICCP- ICOCIV",VLOOKUP(J270,'INDICES-ICOCIV'!$A$1:$B$316,2,0),IF(M270="IPC",VLOOKUP(J270,'INDICES IPC'!$A$7:$E$1008,2,0),0)),"")</f>
        <v>0</v>
      </c>
      <c r="L270" s="58" t="str">
        <f t="shared" si="9"/>
        <v/>
      </c>
      <c r="M270" s="82"/>
      <c r="N270" s="231">
        <f t="shared" si="10"/>
        <v>0</v>
      </c>
    </row>
    <row r="271" spans="3:14" ht="15.75" x14ac:dyDescent="0.2">
      <c r="C271" s="14">
        <f t="shared" si="11"/>
        <v>257</v>
      </c>
      <c r="D271" s="76"/>
      <c r="E271" s="76"/>
      <c r="F271" s="76"/>
      <c r="G271" s="81"/>
      <c r="H271" s="78"/>
      <c r="I271" s="57">
        <f>IFERROR(IF(M271="ICCP- ICOCIV",VLOOKUP(H271,'INDICES-ICOCIV'!$A$1:$B$316,2,0),IF(M271="IPC",VLOOKUP(H271,'INDICES IPC'!$A$7:$E$1008,2,0),0)),"")</f>
        <v>0</v>
      </c>
      <c r="J271" s="78"/>
      <c r="K271" s="57">
        <f>IFERROR(IF(M271="ICCP- ICOCIV",VLOOKUP(J271,'INDICES-ICOCIV'!$A$1:$B$316,2,0),IF(M271="IPC",VLOOKUP(J271,'INDICES IPC'!$A$7:$E$1008,2,0),0)),"")</f>
        <v>0</v>
      </c>
      <c r="L271" s="58" t="str">
        <f t="shared" si="9"/>
        <v/>
      </c>
      <c r="M271" s="82"/>
      <c r="N271" s="231">
        <f t="shared" si="10"/>
        <v>0</v>
      </c>
    </row>
    <row r="272" spans="3:14" ht="15.75" x14ac:dyDescent="0.2">
      <c r="C272" s="14">
        <f t="shared" si="11"/>
        <v>258</v>
      </c>
      <c r="D272" s="76"/>
      <c r="E272" s="76"/>
      <c r="F272" s="76"/>
      <c r="G272" s="81"/>
      <c r="H272" s="78"/>
      <c r="I272" s="57">
        <f>IFERROR(IF(M272="ICCP- ICOCIV",VLOOKUP(H272,'INDICES-ICOCIV'!$A$1:$B$316,2,0),IF(M272="IPC",VLOOKUP(H272,'INDICES IPC'!$A$7:$E$1008,2,0),0)),"")</f>
        <v>0</v>
      </c>
      <c r="J272" s="78"/>
      <c r="K272" s="57">
        <f>IFERROR(IF(M272="ICCP- ICOCIV",VLOOKUP(J272,'INDICES-ICOCIV'!$A$1:$B$316,2,0),IF(M272="IPC",VLOOKUP(J272,'INDICES IPC'!$A$7:$E$1008,2,0),0)),"")</f>
        <v>0</v>
      </c>
      <c r="L272" s="58" t="str">
        <f t="shared" ref="L272:L335" si="12">+IFERROR((K272/I272),"")</f>
        <v/>
      </c>
      <c r="M272" s="82"/>
      <c r="N272" s="231">
        <f t="shared" ref="N272:N335" si="13">IFERROR(G272*L272,0)</f>
        <v>0</v>
      </c>
    </row>
    <row r="273" spans="3:14" ht="15.75" x14ac:dyDescent="0.2">
      <c r="C273" s="14">
        <f t="shared" ref="C273:C336" si="14">+C272+1</f>
        <v>259</v>
      </c>
      <c r="D273" s="76"/>
      <c r="E273" s="76"/>
      <c r="F273" s="76"/>
      <c r="G273" s="81"/>
      <c r="H273" s="78"/>
      <c r="I273" s="57">
        <f>IFERROR(IF(M273="ICCP- ICOCIV",VLOOKUP(H273,'INDICES-ICOCIV'!$A$1:$B$316,2,0),IF(M273="IPC",VLOOKUP(H273,'INDICES IPC'!$A$7:$E$1008,2,0),0)),"")</f>
        <v>0</v>
      </c>
      <c r="J273" s="78"/>
      <c r="K273" s="57">
        <f>IFERROR(IF(M273="ICCP- ICOCIV",VLOOKUP(J273,'INDICES-ICOCIV'!$A$1:$B$316,2,0),IF(M273="IPC",VLOOKUP(J273,'INDICES IPC'!$A$7:$E$1008,2,0),0)),"")</f>
        <v>0</v>
      </c>
      <c r="L273" s="58" t="str">
        <f t="shared" si="12"/>
        <v/>
      </c>
      <c r="M273" s="82"/>
      <c r="N273" s="231">
        <f t="shared" si="13"/>
        <v>0</v>
      </c>
    </row>
    <row r="274" spans="3:14" ht="15.75" x14ac:dyDescent="0.2">
      <c r="C274" s="14">
        <f t="shared" si="14"/>
        <v>260</v>
      </c>
      <c r="D274" s="76"/>
      <c r="E274" s="76"/>
      <c r="F274" s="76"/>
      <c r="G274" s="81"/>
      <c r="H274" s="78"/>
      <c r="I274" s="57">
        <f>IFERROR(IF(M274="ICCP- ICOCIV",VLOOKUP(H274,'INDICES-ICOCIV'!$A$1:$B$316,2,0),IF(M274="IPC",VLOOKUP(H274,'INDICES IPC'!$A$7:$E$1008,2,0),0)),"")</f>
        <v>0</v>
      </c>
      <c r="J274" s="78"/>
      <c r="K274" s="57">
        <f>IFERROR(IF(M274="ICCP- ICOCIV",VLOOKUP(J274,'INDICES-ICOCIV'!$A$1:$B$316,2,0),IF(M274="IPC",VLOOKUP(J274,'INDICES IPC'!$A$7:$E$1008,2,0),0)),"")</f>
        <v>0</v>
      </c>
      <c r="L274" s="58" t="str">
        <f t="shared" si="12"/>
        <v/>
      </c>
      <c r="M274" s="82"/>
      <c r="N274" s="231">
        <f t="shared" si="13"/>
        <v>0</v>
      </c>
    </row>
    <row r="275" spans="3:14" ht="15.75" x14ac:dyDescent="0.2">
      <c r="C275" s="14">
        <f t="shared" si="14"/>
        <v>261</v>
      </c>
      <c r="D275" s="76"/>
      <c r="E275" s="76"/>
      <c r="F275" s="76"/>
      <c r="G275" s="81"/>
      <c r="H275" s="78"/>
      <c r="I275" s="57">
        <f>IFERROR(IF(M275="ICCP- ICOCIV",VLOOKUP(H275,'INDICES-ICOCIV'!$A$1:$B$316,2,0),IF(M275="IPC",VLOOKUP(H275,'INDICES IPC'!$A$7:$E$1008,2,0),0)),"")</f>
        <v>0</v>
      </c>
      <c r="J275" s="78"/>
      <c r="K275" s="57">
        <f>IFERROR(IF(M275="ICCP- ICOCIV",VLOOKUP(J275,'INDICES-ICOCIV'!$A$1:$B$316,2,0),IF(M275="IPC",VLOOKUP(J275,'INDICES IPC'!$A$7:$E$1008,2,0),0)),"")</f>
        <v>0</v>
      </c>
      <c r="L275" s="58" t="str">
        <f t="shared" si="12"/>
        <v/>
      </c>
      <c r="M275" s="82"/>
      <c r="N275" s="231">
        <f t="shared" si="13"/>
        <v>0</v>
      </c>
    </row>
    <row r="276" spans="3:14" ht="15.75" x14ac:dyDescent="0.2">
      <c r="C276" s="14">
        <f t="shared" si="14"/>
        <v>262</v>
      </c>
      <c r="D276" s="76"/>
      <c r="E276" s="76"/>
      <c r="F276" s="76"/>
      <c r="G276" s="81"/>
      <c r="H276" s="78"/>
      <c r="I276" s="57">
        <f>IFERROR(IF(M276="ICCP- ICOCIV",VLOOKUP(H276,'INDICES-ICOCIV'!$A$1:$B$316,2,0),IF(M276="IPC",VLOOKUP(H276,'INDICES IPC'!$A$7:$E$1008,2,0),0)),"")</f>
        <v>0</v>
      </c>
      <c r="J276" s="78"/>
      <c r="K276" s="57">
        <f>IFERROR(IF(M276="ICCP- ICOCIV",VLOOKUP(J276,'INDICES-ICOCIV'!$A$1:$B$316,2,0),IF(M276="IPC",VLOOKUP(J276,'INDICES IPC'!$A$7:$E$1008,2,0),0)),"")</f>
        <v>0</v>
      </c>
      <c r="L276" s="58" t="str">
        <f t="shared" si="12"/>
        <v/>
      </c>
      <c r="M276" s="82"/>
      <c r="N276" s="231">
        <f t="shared" si="13"/>
        <v>0</v>
      </c>
    </row>
    <row r="277" spans="3:14" ht="15.75" x14ac:dyDescent="0.2">
      <c r="C277" s="14">
        <f t="shared" si="14"/>
        <v>263</v>
      </c>
      <c r="D277" s="76"/>
      <c r="E277" s="76"/>
      <c r="F277" s="76"/>
      <c r="G277" s="81"/>
      <c r="H277" s="78"/>
      <c r="I277" s="57">
        <f>IFERROR(IF(M277="ICCP- ICOCIV",VLOOKUP(H277,'INDICES-ICOCIV'!$A$1:$B$316,2,0),IF(M277="IPC",VLOOKUP(H277,'INDICES IPC'!$A$7:$E$1008,2,0),0)),"")</f>
        <v>0</v>
      </c>
      <c r="J277" s="78"/>
      <c r="K277" s="57">
        <f>IFERROR(IF(M277="ICCP- ICOCIV",VLOOKUP(J277,'INDICES-ICOCIV'!$A$1:$B$316,2,0),IF(M277="IPC",VLOOKUP(J277,'INDICES IPC'!$A$7:$E$1008,2,0),0)),"")</f>
        <v>0</v>
      </c>
      <c r="L277" s="58" t="str">
        <f t="shared" si="12"/>
        <v/>
      </c>
      <c r="M277" s="82"/>
      <c r="N277" s="231">
        <f t="shared" si="13"/>
        <v>0</v>
      </c>
    </row>
    <row r="278" spans="3:14" ht="15.75" x14ac:dyDescent="0.2">
      <c r="C278" s="14">
        <f t="shared" si="14"/>
        <v>264</v>
      </c>
      <c r="D278" s="76"/>
      <c r="E278" s="76"/>
      <c r="F278" s="76"/>
      <c r="G278" s="81"/>
      <c r="H278" s="78"/>
      <c r="I278" s="57">
        <f>IFERROR(IF(M278="ICCP- ICOCIV",VLOOKUP(H278,'INDICES-ICOCIV'!$A$1:$B$316,2,0),IF(M278="IPC",VLOOKUP(H278,'INDICES IPC'!$A$7:$E$1008,2,0),0)),"")</f>
        <v>0</v>
      </c>
      <c r="J278" s="78"/>
      <c r="K278" s="57">
        <f>IFERROR(IF(M278="ICCP- ICOCIV",VLOOKUP(J278,'INDICES-ICOCIV'!$A$1:$B$316,2,0),IF(M278="IPC",VLOOKUP(J278,'INDICES IPC'!$A$7:$E$1008,2,0),0)),"")</f>
        <v>0</v>
      </c>
      <c r="L278" s="58" t="str">
        <f t="shared" si="12"/>
        <v/>
      </c>
      <c r="M278" s="82"/>
      <c r="N278" s="231">
        <f t="shared" si="13"/>
        <v>0</v>
      </c>
    </row>
    <row r="279" spans="3:14" ht="15.75" x14ac:dyDescent="0.2">
      <c r="C279" s="14">
        <f t="shared" si="14"/>
        <v>265</v>
      </c>
      <c r="D279" s="76"/>
      <c r="E279" s="76"/>
      <c r="F279" s="76"/>
      <c r="G279" s="81"/>
      <c r="H279" s="78"/>
      <c r="I279" s="57">
        <f>IFERROR(IF(M279="ICCP- ICOCIV",VLOOKUP(H279,'INDICES-ICOCIV'!$A$1:$B$316,2,0),IF(M279="IPC",VLOOKUP(H279,'INDICES IPC'!$A$7:$E$1008,2,0),0)),"")</f>
        <v>0</v>
      </c>
      <c r="J279" s="78"/>
      <c r="K279" s="57">
        <f>IFERROR(IF(M279="ICCP- ICOCIV",VLOOKUP(J279,'INDICES-ICOCIV'!$A$1:$B$316,2,0),IF(M279="IPC",VLOOKUP(J279,'INDICES IPC'!$A$7:$E$1008,2,0),0)),"")</f>
        <v>0</v>
      </c>
      <c r="L279" s="58" t="str">
        <f t="shared" si="12"/>
        <v/>
      </c>
      <c r="M279" s="82"/>
      <c r="N279" s="231">
        <f t="shared" si="13"/>
        <v>0</v>
      </c>
    </row>
    <row r="280" spans="3:14" ht="15.75" x14ac:dyDescent="0.2">
      <c r="C280" s="14">
        <f t="shared" si="14"/>
        <v>266</v>
      </c>
      <c r="D280" s="76"/>
      <c r="E280" s="76"/>
      <c r="F280" s="76"/>
      <c r="G280" s="81"/>
      <c r="H280" s="78"/>
      <c r="I280" s="57">
        <f>IFERROR(IF(M280="ICCP- ICOCIV",VLOOKUP(H280,'INDICES-ICOCIV'!$A$1:$B$316,2,0),IF(M280="IPC",VLOOKUP(H280,'INDICES IPC'!$A$7:$E$1008,2,0),0)),"")</f>
        <v>0</v>
      </c>
      <c r="J280" s="78"/>
      <c r="K280" s="57">
        <f>IFERROR(IF(M280="ICCP- ICOCIV",VLOOKUP(J280,'INDICES-ICOCIV'!$A$1:$B$316,2,0),IF(M280="IPC",VLOOKUP(J280,'INDICES IPC'!$A$7:$E$1008,2,0),0)),"")</f>
        <v>0</v>
      </c>
      <c r="L280" s="58" t="str">
        <f t="shared" si="12"/>
        <v/>
      </c>
      <c r="M280" s="82"/>
      <c r="N280" s="231">
        <f t="shared" si="13"/>
        <v>0</v>
      </c>
    </row>
    <row r="281" spans="3:14" ht="15.75" x14ac:dyDescent="0.2">
      <c r="C281" s="14">
        <f t="shared" si="14"/>
        <v>267</v>
      </c>
      <c r="D281" s="76"/>
      <c r="E281" s="76"/>
      <c r="F281" s="76"/>
      <c r="G281" s="81"/>
      <c r="H281" s="78"/>
      <c r="I281" s="57">
        <f>IFERROR(IF(M281="ICCP- ICOCIV",VLOOKUP(H281,'INDICES-ICOCIV'!$A$1:$B$316,2,0),IF(M281="IPC",VLOOKUP(H281,'INDICES IPC'!$A$7:$E$1008,2,0),0)),"")</f>
        <v>0</v>
      </c>
      <c r="J281" s="78"/>
      <c r="K281" s="57">
        <f>IFERROR(IF(M281="ICCP- ICOCIV",VLOOKUP(J281,'INDICES-ICOCIV'!$A$1:$B$316,2,0),IF(M281="IPC",VLOOKUP(J281,'INDICES IPC'!$A$7:$E$1008,2,0),0)),"")</f>
        <v>0</v>
      </c>
      <c r="L281" s="58" t="str">
        <f t="shared" si="12"/>
        <v/>
      </c>
      <c r="M281" s="82"/>
      <c r="N281" s="231">
        <f t="shared" si="13"/>
        <v>0</v>
      </c>
    </row>
    <row r="282" spans="3:14" ht="15.75" x14ac:dyDescent="0.2">
      <c r="C282" s="14">
        <f t="shared" si="14"/>
        <v>268</v>
      </c>
      <c r="D282" s="76"/>
      <c r="E282" s="76"/>
      <c r="F282" s="76"/>
      <c r="G282" s="81"/>
      <c r="H282" s="78"/>
      <c r="I282" s="57">
        <f>IFERROR(IF(M282="ICCP- ICOCIV",VLOOKUP(H282,'INDICES-ICOCIV'!$A$1:$B$316,2,0),IF(M282="IPC",VLOOKUP(H282,'INDICES IPC'!$A$7:$E$1008,2,0),0)),"")</f>
        <v>0</v>
      </c>
      <c r="J282" s="78"/>
      <c r="K282" s="57">
        <f>IFERROR(IF(M282="ICCP- ICOCIV",VLOOKUP(J282,'INDICES-ICOCIV'!$A$1:$B$316,2,0),IF(M282="IPC",VLOOKUP(J282,'INDICES IPC'!$A$7:$E$1008,2,0),0)),"")</f>
        <v>0</v>
      </c>
      <c r="L282" s="58" t="str">
        <f t="shared" si="12"/>
        <v/>
      </c>
      <c r="M282" s="82"/>
      <c r="N282" s="231">
        <f t="shared" si="13"/>
        <v>0</v>
      </c>
    </row>
    <row r="283" spans="3:14" ht="15.75" x14ac:dyDescent="0.2">
      <c r="C283" s="14">
        <f t="shared" si="14"/>
        <v>269</v>
      </c>
      <c r="D283" s="76"/>
      <c r="E283" s="76"/>
      <c r="F283" s="76"/>
      <c r="G283" s="81"/>
      <c r="H283" s="78"/>
      <c r="I283" s="57">
        <f>IFERROR(IF(M283="ICCP- ICOCIV",VLOOKUP(H283,'INDICES-ICOCIV'!$A$1:$B$316,2,0),IF(M283="IPC",VLOOKUP(H283,'INDICES IPC'!$A$7:$E$1008,2,0),0)),"")</f>
        <v>0</v>
      </c>
      <c r="J283" s="78"/>
      <c r="K283" s="57">
        <f>IFERROR(IF(M283="ICCP- ICOCIV",VLOOKUP(J283,'INDICES-ICOCIV'!$A$1:$B$316,2,0),IF(M283="IPC",VLOOKUP(J283,'INDICES IPC'!$A$7:$E$1008,2,0),0)),"")</f>
        <v>0</v>
      </c>
      <c r="L283" s="58" t="str">
        <f t="shared" si="12"/>
        <v/>
      </c>
      <c r="M283" s="82"/>
      <c r="N283" s="231">
        <f t="shared" si="13"/>
        <v>0</v>
      </c>
    </row>
    <row r="284" spans="3:14" ht="15.75" x14ac:dyDescent="0.2">
      <c r="C284" s="14">
        <f t="shared" si="14"/>
        <v>270</v>
      </c>
      <c r="D284" s="76"/>
      <c r="E284" s="76"/>
      <c r="F284" s="76"/>
      <c r="G284" s="81"/>
      <c r="H284" s="78"/>
      <c r="I284" s="57">
        <f>IFERROR(IF(M284="ICCP- ICOCIV",VLOOKUP(H284,'INDICES-ICOCIV'!$A$1:$B$316,2,0),IF(M284="IPC",VLOOKUP(H284,'INDICES IPC'!$A$7:$E$1008,2,0),0)),"")</f>
        <v>0</v>
      </c>
      <c r="J284" s="78"/>
      <c r="K284" s="57">
        <f>IFERROR(IF(M284="ICCP- ICOCIV",VLOOKUP(J284,'INDICES-ICOCIV'!$A$1:$B$316,2,0),IF(M284="IPC",VLOOKUP(J284,'INDICES IPC'!$A$7:$E$1008,2,0),0)),"")</f>
        <v>0</v>
      </c>
      <c r="L284" s="58" t="str">
        <f t="shared" si="12"/>
        <v/>
      </c>
      <c r="M284" s="82"/>
      <c r="N284" s="231">
        <f t="shared" si="13"/>
        <v>0</v>
      </c>
    </row>
    <row r="285" spans="3:14" ht="15.75" x14ac:dyDescent="0.2">
      <c r="C285" s="14">
        <f t="shared" si="14"/>
        <v>271</v>
      </c>
      <c r="D285" s="76"/>
      <c r="E285" s="76"/>
      <c r="F285" s="76"/>
      <c r="G285" s="81"/>
      <c r="H285" s="78"/>
      <c r="I285" s="57">
        <f>IFERROR(IF(M285="ICCP- ICOCIV",VLOOKUP(H285,'INDICES-ICOCIV'!$A$1:$B$316,2,0),IF(M285="IPC",VLOOKUP(H285,'INDICES IPC'!$A$7:$E$1008,2,0),0)),"")</f>
        <v>0</v>
      </c>
      <c r="J285" s="78"/>
      <c r="K285" s="57">
        <f>IFERROR(IF(M285="ICCP- ICOCIV",VLOOKUP(J285,'INDICES-ICOCIV'!$A$1:$B$316,2,0),IF(M285="IPC",VLOOKUP(J285,'INDICES IPC'!$A$7:$E$1008,2,0),0)),"")</f>
        <v>0</v>
      </c>
      <c r="L285" s="58" t="str">
        <f t="shared" si="12"/>
        <v/>
      </c>
      <c r="M285" s="82"/>
      <c r="N285" s="231">
        <f t="shared" si="13"/>
        <v>0</v>
      </c>
    </row>
    <row r="286" spans="3:14" ht="15.75" x14ac:dyDescent="0.2">
      <c r="C286" s="14">
        <f t="shared" si="14"/>
        <v>272</v>
      </c>
      <c r="D286" s="76"/>
      <c r="E286" s="76"/>
      <c r="F286" s="76"/>
      <c r="G286" s="81"/>
      <c r="H286" s="78"/>
      <c r="I286" s="57">
        <f>IFERROR(IF(M286="ICCP- ICOCIV",VLOOKUP(H286,'INDICES-ICOCIV'!$A$1:$B$316,2,0),IF(M286="IPC",VLOOKUP(H286,'INDICES IPC'!$A$7:$E$1008,2,0),0)),"")</f>
        <v>0</v>
      </c>
      <c r="J286" s="78"/>
      <c r="K286" s="57">
        <f>IFERROR(IF(M286="ICCP- ICOCIV",VLOOKUP(J286,'INDICES-ICOCIV'!$A$1:$B$316,2,0),IF(M286="IPC",VLOOKUP(J286,'INDICES IPC'!$A$7:$E$1008,2,0),0)),"")</f>
        <v>0</v>
      </c>
      <c r="L286" s="58" t="str">
        <f t="shared" si="12"/>
        <v/>
      </c>
      <c r="M286" s="82"/>
      <c r="N286" s="231">
        <f t="shared" si="13"/>
        <v>0</v>
      </c>
    </row>
    <row r="287" spans="3:14" ht="15.75" x14ac:dyDescent="0.2">
      <c r="C287" s="14">
        <f t="shared" si="14"/>
        <v>273</v>
      </c>
      <c r="D287" s="76"/>
      <c r="E287" s="76"/>
      <c r="F287" s="76"/>
      <c r="G287" s="81"/>
      <c r="H287" s="78"/>
      <c r="I287" s="57">
        <f>IFERROR(IF(M287="ICCP- ICOCIV",VLOOKUP(H287,'INDICES-ICOCIV'!$A$1:$B$316,2,0),IF(M287="IPC",VLOOKUP(H287,'INDICES IPC'!$A$7:$E$1008,2,0),0)),"")</f>
        <v>0</v>
      </c>
      <c r="J287" s="78"/>
      <c r="K287" s="57">
        <f>IFERROR(IF(M287="ICCP- ICOCIV",VLOOKUP(J287,'INDICES-ICOCIV'!$A$1:$B$316,2,0),IF(M287="IPC",VLOOKUP(J287,'INDICES IPC'!$A$7:$E$1008,2,0),0)),"")</f>
        <v>0</v>
      </c>
      <c r="L287" s="58" t="str">
        <f t="shared" si="12"/>
        <v/>
      </c>
      <c r="M287" s="82"/>
      <c r="N287" s="231">
        <f t="shared" si="13"/>
        <v>0</v>
      </c>
    </row>
    <row r="288" spans="3:14" ht="15.75" x14ac:dyDescent="0.2">
      <c r="C288" s="14">
        <f t="shared" si="14"/>
        <v>274</v>
      </c>
      <c r="D288" s="76"/>
      <c r="E288" s="76"/>
      <c r="F288" s="76"/>
      <c r="G288" s="81"/>
      <c r="H288" s="78"/>
      <c r="I288" s="57">
        <f>IFERROR(IF(M288="ICCP- ICOCIV",VLOOKUP(H288,'INDICES-ICOCIV'!$A$1:$B$316,2,0),IF(M288="IPC",VLOOKUP(H288,'INDICES IPC'!$A$7:$E$1008,2,0),0)),"")</f>
        <v>0</v>
      </c>
      <c r="J288" s="78"/>
      <c r="K288" s="57">
        <f>IFERROR(IF(M288="ICCP- ICOCIV",VLOOKUP(J288,'INDICES-ICOCIV'!$A$1:$B$316,2,0),IF(M288="IPC",VLOOKUP(J288,'INDICES IPC'!$A$7:$E$1008,2,0),0)),"")</f>
        <v>0</v>
      </c>
      <c r="L288" s="58" t="str">
        <f t="shared" si="12"/>
        <v/>
      </c>
      <c r="M288" s="82"/>
      <c r="N288" s="231">
        <f t="shared" si="13"/>
        <v>0</v>
      </c>
    </row>
    <row r="289" spans="3:14" ht="15.75" x14ac:dyDescent="0.2">
      <c r="C289" s="14">
        <f t="shared" si="14"/>
        <v>275</v>
      </c>
      <c r="D289" s="76"/>
      <c r="E289" s="76"/>
      <c r="F289" s="76"/>
      <c r="G289" s="81"/>
      <c r="H289" s="78"/>
      <c r="I289" s="57">
        <f>IFERROR(IF(M289="ICCP- ICOCIV",VLOOKUP(H289,'INDICES-ICOCIV'!$A$1:$B$316,2,0),IF(M289="IPC",VLOOKUP(H289,'INDICES IPC'!$A$7:$E$1008,2,0),0)),"")</f>
        <v>0</v>
      </c>
      <c r="J289" s="78"/>
      <c r="K289" s="57">
        <f>IFERROR(IF(M289="ICCP- ICOCIV",VLOOKUP(J289,'INDICES-ICOCIV'!$A$1:$B$316,2,0),IF(M289="IPC",VLOOKUP(J289,'INDICES IPC'!$A$7:$E$1008,2,0),0)),"")</f>
        <v>0</v>
      </c>
      <c r="L289" s="58" t="str">
        <f t="shared" si="12"/>
        <v/>
      </c>
      <c r="M289" s="82"/>
      <c r="N289" s="231">
        <f t="shared" si="13"/>
        <v>0</v>
      </c>
    </row>
    <row r="290" spans="3:14" ht="15.75" x14ac:dyDescent="0.2">
      <c r="C290" s="14">
        <f t="shared" si="14"/>
        <v>276</v>
      </c>
      <c r="D290" s="76"/>
      <c r="E290" s="76"/>
      <c r="F290" s="76"/>
      <c r="G290" s="81"/>
      <c r="H290" s="78"/>
      <c r="I290" s="57">
        <f>IFERROR(IF(M290="ICCP- ICOCIV",VLOOKUP(H290,'INDICES-ICOCIV'!$A$1:$B$316,2,0),IF(M290="IPC",VLOOKUP(H290,'INDICES IPC'!$A$7:$E$1008,2,0),0)),"")</f>
        <v>0</v>
      </c>
      <c r="J290" s="78"/>
      <c r="K290" s="57">
        <f>IFERROR(IF(M290="ICCP- ICOCIV",VLOOKUP(J290,'INDICES-ICOCIV'!$A$1:$B$316,2,0),IF(M290="IPC",VLOOKUP(J290,'INDICES IPC'!$A$7:$E$1008,2,0),0)),"")</f>
        <v>0</v>
      </c>
      <c r="L290" s="58" t="str">
        <f t="shared" si="12"/>
        <v/>
      </c>
      <c r="M290" s="82"/>
      <c r="N290" s="231">
        <f t="shared" si="13"/>
        <v>0</v>
      </c>
    </row>
    <row r="291" spans="3:14" ht="15.75" x14ac:dyDescent="0.2">
      <c r="C291" s="14">
        <f t="shared" si="14"/>
        <v>277</v>
      </c>
      <c r="D291" s="76"/>
      <c r="E291" s="76"/>
      <c r="F291" s="76"/>
      <c r="G291" s="81"/>
      <c r="H291" s="78"/>
      <c r="I291" s="57">
        <f>IFERROR(IF(M291="ICCP- ICOCIV",VLOOKUP(H291,'INDICES-ICOCIV'!$A$1:$B$316,2,0),IF(M291="IPC",VLOOKUP(H291,'INDICES IPC'!$A$7:$E$1008,2,0),0)),"")</f>
        <v>0</v>
      </c>
      <c r="J291" s="78"/>
      <c r="K291" s="57">
        <f>IFERROR(IF(M291="ICCP- ICOCIV",VLOOKUP(J291,'INDICES-ICOCIV'!$A$1:$B$316,2,0),IF(M291="IPC",VLOOKUP(J291,'INDICES IPC'!$A$7:$E$1008,2,0),0)),"")</f>
        <v>0</v>
      </c>
      <c r="L291" s="58" t="str">
        <f t="shared" si="12"/>
        <v/>
      </c>
      <c r="M291" s="82"/>
      <c r="N291" s="231">
        <f t="shared" si="13"/>
        <v>0</v>
      </c>
    </row>
    <row r="292" spans="3:14" ht="15.75" x14ac:dyDescent="0.2">
      <c r="C292" s="14">
        <f t="shared" si="14"/>
        <v>278</v>
      </c>
      <c r="D292" s="76"/>
      <c r="E292" s="76"/>
      <c r="F292" s="76"/>
      <c r="G292" s="81"/>
      <c r="H292" s="78"/>
      <c r="I292" s="57">
        <f>IFERROR(IF(M292="ICCP- ICOCIV",VLOOKUP(H292,'INDICES-ICOCIV'!$A$1:$B$316,2,0),IF(M292="IPC",VLOOKUP(H292,'INDICES IPC'!$A$7:$E$1008,2,0),0)),"")</f>
        <v>0</v>
      </c>
      <c r="J292" s="78"/>
      <c r="K292" s="57">
        <f>IFERROR(IF(M292="ICCP- ICOCIV",VLOOKUP(J292,'INDICES-ICOCIV'!$A$1:$B$316,2,0),IF(M292="IPC",VLOOKUP(J292,'INDICES IPC'!$A$7:$E$1008,2,0),0)),"")</f>
        <v>0</v>
      </c>
      <c r="L292" s="58" t="str">
        <f t="shared" si="12"/>
        <v/>
      </c>
      <c r="M292" s="82"/>
      <c r="N292" s="231">
        <f t="shared" si="13"/>
        <v>0</v>
      </c>
    </row>
    <row r="293" spans="3:14" ht="15.75" x14ac:dyDescent="0.2">
      <c r="C293" s="14">
        <f t="shared" si="14"/>
        <v>279</v>
      </c>
      <c r="D293" s="76"/>
      <c r="E293" s="76"/>
      <c r="F293" s="76"/>
      <c r="G293" s="81"/>
      <c r="H293" s="78"/>
      <c r="I293" s="57">
        <f>IFERROR(IF(M293="ICCP- ICOCIV",VLOOKUP(H293,'INDICES-ICOCIV'!$A$1:$B$316,2,0),IF(M293="IPC",VLOOKUP(H293,'INDICES IPC'!$A$7:$E$1008,2,0),0)),"")</f>
        <v>0</v>
      </c>
      <c r="J293" s="78"/>
      <c r="K293" s="57">
        <f>IFERROR(IF(M293="ICCP- ICOCIV",VLOOKUP(J293,'INDICES-ICOCIV'!$A$1:$B$316,2,0),IF(M293="IPC",VLOOKUP(J293,'INDICES IPC'!$A$7:$E$1008,2,0),0)),"")</f>
        <v>0</v>
      </c>
      <c r="L293" s="58" t="str">
        <f t="shared" si="12"/>
        <v/>
      </c>
      <c r="M293" s="82"/>
      <c r="N293" s="231">
        <f t="shared" si="13"/>
        <v>0</v>
      </c>
    </row>
    <row r="294" spans="3:14" ht="15.75" x14ac:dyDescent="0.2">
      <c r="C294" s="14">
        <f t="shared" si="14"/>
        <v>280</v>
      </c>
      <c r="D294" s="76"/>
      <c r="E294" s="76"/>
      <c r="F294" s="76"/>
      <c r="G294" s="81"/>
      <c r="H294" s="78"/>
      <c r="I294" s="57">
        <f>IFERROR(IF(M294="ICCP- ICOCIV",VLOOKUP(H294,'INDICES-ICOCIV'!$A$1:$B$316,2,0),IF(M294="IPC",VLOOKUP(H294,'INDICES IPC'!$A$7:$E$1008,2,0),0)),"")</f>
        <v>0</v>
      </c>
      <c r="J294" s="78"/>
      <c r="K294" s="57">
        <f>IFERROR(IF(M294="ICCP- ICOCIV",VLOOKUP(J294,'INDICES-ICOCIV'!$A$1:$B$316,2,0),IF(M294="IPC",VLOOKUP(J294,'INDICES IPC'!$A$7:$E$1008,2,0),0)),"")</f>
        <v>0</v>
      </c>
      <c r="L294" s="58" t="str">
        <f t="shared" si="12"/>
        <v/>
      </c>
      <c r="M294" s="82"/>
      <c r="N294" s="231">
        <f t="shared" si="13"/>
        <v>0</v>
      </c>
    </row>
    <row r="295" spans="3:14" ht="15.75" x14ac:dyDescent="0.2">
      <c r="C295" s="14">
        <f t="shared" si="14"/>
        <v>281</v>
      </c>
      <c r="D295" s="76"/>
      <c r="E295" s="76"/>
      <c r="F295" s="76"/>
      <c r="G295" s="81"/>
      <c r="H295" s="78"/>
      <c r="I295" s="57">
        <f>IFERROR(IF(M295="ICCP- ICOCIV",VLOOKUP(H295,'INDICES-ICOCIV'!$A$1:$B$316,2,0),IF(M295="IPC",VLOOKUP(H295,'INDICES IPC'!$A$7:$E$1008,2,0),0)),"")</f>
        <v>0</v>
      </c>
      <c r="J295" s="78"/>
      <c r="K295" s="57">
        <f>IFERROR(IF(M295="ICCP- ICOCIV",VLOOKUP(J295,'INDICES-ICOCIV'!$A$1:$B$316,2,0),IF(M295="IPC",VLOOKUP(J295,'INDICES IPC'!$A$7:$E$1008,2,0),0)),"")</f>
        <v>0</v>
      </c>
      <c r="L295" s="58" t="str">
        <f t="shared" si="12"/>
        <v/>
      </c>
      <c r="M295" s="82"/>
      <c r="N295" s="231">
        <f t="shared" si="13"/>
        <v>0</v>
      </c>
    </row>
    <row r="296" spans="3:14" ht="15.75" x14ac:dyDescent="0.2">
      <c r="C296" s="14">
        <f t="shared" si="14"/>
        <v>282</v>
      </c>
      <c r="D296" s="76"/>
      <c r="E296" s="76"/>
      <c r="F296" s="76"/>
      <c r="G296" s="81"/>
      <c r="H296" s="78"/>
      <c r="I296" s="57">
        <f>IFERROR(IF(M296="ICCP- ICOCIV",VLOOKUP(H296,'INDICES-ICOCIV'!$A$1:$B$316,2,0),IF(M296="IPC",VLOOKUP(H296,'INDICES IPC'!$A$7:$E$1008,2,0),0)),"")</f>
        <v>0</v>
      </c>
      <c r="J296" s="78"/>
      <c r="K296" s="57">
        <f>IFERROR(IF(M296="ICCP- ICOCIV",VLOOKUP(J296,'INDICES-ICOCIV'!$A$1:$B$316,2,0),IF(M296="IPC",VLOOKUP(J296,'INDICES IPC'!$A$7:$E$1008,2,0),0)),"")</f>
        <v>0</v>
      </c>
      <c r="L296" s="58" t="str">
        <f t="shared" si="12"/>
        <v/>
      </c>
      <c r="M296" s="82"/>
      <c r="N296" s="231">
        <f t="shared" si="13"/>
        <v>0</v>
      </c>
    </row>
    <row r="297" spans="3:14" ht="15.75" x14ac:dyDescent="0.2">
      <c r="C297" s="14">
        <f t="shared" si="14"/>
        <v>283</v>
      </c>
      <c r="D297" s="76"/>
      <c r="E297" s="76"/>
      <c r="F297" s="76"/>
      <c r="G297" s="81"/>
      <c r="H297" s="78"/>
      <c r="I297" s="57">
        <f>IFERROR(IF(M297="ICCP- ICOCIV",VLOOKUP(H297,'INDICES-ICOCIV'!$A$1:$B$316,2,0),IF(M297="IPC",VLOOKUP(H297,'INDICES IPC'!$A$7:$E$1008,2,0),0)),"")</f>
        <v>0</v>
      </c>
      <c r="J297" s="78"/>
      <c r="K297" s="57">
        <f>IFERROR(IF(M297="ICCP- ICOCIV",VLOOKUP(J297,'INDICES-ICOCIV'!$A$1:$B$316,2,0),IF(M297="IPC",VLOOKUP(J297,'INDICES IPC'!$A$7:$E$1008,2,0),0)),"")</f>
        <v>0</v>
      </c>
      <c r="L297" s="58" t="str">
        <f t="shared" si="12"/>
        <v/>
      </c>
      <c r="M297" s="82"/>
      <c r="N297" s="231">
        <f t="shared" si="13"/>
        <v>0</v>
      </c>
    </row>
    <row r="298" spans="3:14" ht="15.75" x14ac:dyDescent="0.2">
      <c r="C298" s="14">
        <f t="shared" si="14"/>
        <v>284</v>
      </c>
      <c r="D298" s="76"/>
      <c r="E298" s="76"/>
      <c r="F298" s="76"/>
      <c r="G298" s="81"/>
      <c r="H298" s="78"/>
      <c r="I298" s="57">
        <f>IFERROR(IF(M298="ICCP- ICOCIV",VLOOKUP(H298,'INDICES-ICOCIV'!$A$1:$B$316,2,0),IF(M298="IPC",VLOOKUP(H298,'INDICES IPC'!$A$7:$E$1008,2,0),0)),"")</f>
        <v>0</v>
      </c>
      <c r="J298" s="78"/>
      <c r="K298" s="57">
        <f>IFERROR(IF(M298="ICCP- ICOCIV",VLOOKUP(J298,'INDICES-ICOCIV'!$A$1:$B$316,2,0),IF(M298="IPC",VLOOKUP(J298,'INDICES IPC'!$A$7:$E$1008,2,0),0)),"")</f>
        <v>0</v>
      </c>
      <c r="L298" s="58" t="str">
        <f t="shared" si="12"/>
        <v/>
      </c>
      <c r="M298" s="82"/>
      <c r="N298" s="231">
        <f t="shared" si="13"/>
        <v>0</v>
      </c>
    </row>
    <row r="299" spans="3:14" ht="15.75" x14ac:dyDescent="0.2">
      <c r="C299" s="14">
        <f t="shared" si="14"/>
        <v>285</v>
      </c>
      <c r="D299" s="76"/>
      <c r="E299" s="76"/>
      <c r="F299" s="76"/>
      <c r="G299" s="81"/>
      <c r="H299" s="78"/>
      <c r="I299" s="57">
        <f>IFERROR(IF(M299="ICCP- ICOCIV",VLOOKUP(H299,'INDICES-ICOCIV'!$A$1:$B$316,2,0),IF(M299="IPC",VLOOKUP(H299,'INDICES IPC'!$A$7:$E$1008,2,0),0)),"")</f>
        <v>0</v>
      </c>
      <c r="J299" s="78"/>
      <c r="K299" s="57">
        <f>IFERROR(IF(M299="ICCP- ICOCIV",VLOOKUP(J299,'INDICES-ICOCIV'!$A$1:$B$316,2,0),IF(M299="IPC",VLOOKUP(J299,'INDICES IPC'!$A$7:$E$1008,2,0),0)),"")</f>
        <v>0</v>
      </c>
      <c r="L299" s="58" t="str">
        <f t="shared" si="12"/>
        <v/>
      </c>
      <c r="M299" s="82"/>
      <c r="N299" s="231">
        <f t="shared" si="13"/>
        <v>0</v>
      </c>
    </row>
    <row r="300" spans="3:14" ht="15.75" x14ac:dyDescent="0.2">
      <c r="C300" s="14">
        <f t="shared" si="14"/>
        <v>286</v>
      </c>
      <c r="D300" s="76"/>
      <c r="E300" s="76"/>
      <c r="F300" s="76"/>
      <c r="G300" s="81"/>
      <c r="H300" s="78"/>
      <c r="I300" s="57">
        <f>IFERROR(IF(M300="ICCP- ICOCIV",VLOOKUP(H300,'INDICES-ICOCIV'!$A$1:$B$316,2,0),IF(M300="IPC",VLOOKUP(H300,'INDICES IPC'!$A$7:$E$1008,2,0),0)),"")</f>
        <v>0</v>
      </c>
      <c r="J300" s="78"/>
      <c r="K300" s="57">
        <f>IFERROR(IF(M300="ICCP- ICOCIV",VLOOKUP(J300,'INDICES-ICOCIV'!$A$1:$B$316,2,0),IF(M300="IPC",VLOOKUP(J300,'INDICES IPC'!$A$7:$E$1008,2,0),0)),"")</f>
        <v>0</v>
      </c>
      <c r="L300" s="58" t="str">
        <f t="shared" si="12"/>
        <v/>
      </c>
      <c r="M300" s="82"/>
      <c r="N300" s="231">
        <f t="shared" si="13"/>
        <v>0</v>
      </c>
    </row>
    <row r="301" spans="3:14" ht="15.75" x14ac:dyDescent="0.2">
      <c r="C301" s="14">
        <f t="shared" si="14"/>
        <v>287</v>
      </c>
      <c r="D301" s="76"/>
      <c r="E301" s="76"/>
      <c r="F301" s="76"/>
      <c r="G301" s="81"/>
      <c r="H301" s="78"/>
      <c r="I301" s="57">
        <f>IFERROR(IF(M301="ICCP- ICOCIV",VLOOKUP(H301,'INDICES-ICOCIV'!$A$1:$B$316,2,0),IF(M301="IPC",VLOOKUP(H301,'INDICES IPC'!$A$7:$E$1008,2,0),0)),"")</f>
        <v>0</v>
      </c>
      <c r="J301" s="78"/>
      <c r="K301" s="57">
        <f>IFERROR(IF(M301="ICCP- ICOCIV",VLOOKUP(J301,'INDICES-ICOCIV'!$A$1:$B$316,2,0),IF(M301="IPC",VLOOKUP(J301,'INDICES IPC'!$A$7:$E$1008,2,0),0)),"")</f>
        <v>0</v>
      </c>
      <c r="L301" s="58" t="str">
        <f t="shared" si="12"/>
        <v/>
      </c>
      <c r="M301" s="82"/>
      <c r="N301" s="231">
        <f t="shared" si="13"/>
        <v>0</v>
      </c>
    </row>
    <row r="302" spans="3:14" ht="15.75" x14ac:dyDescent="0.2">
      <c r="C302" s="14">
        <f t="shared" si="14"/>
        <v>288</v>
      </c>
      <c r="D302" s="76"/>
      <c r="E302" s="76"/>
      <c r="F302" s="76"/>
      <c r="G302" s="81"/>
      <c r="H302" s="78"/>
      <c r="I302" s="57">
        <f>IFERROR(IF(M302="ICCP- ICOCIV",VLOOKUP(H302,'INDICES-ICOCIV'!$A$1:$B$316,2,0),IF(M302="IPC",VLOOKUP(H302,'INDICES IPC'!$A$7:$E$1008,2,0),0)),"")</f>
        <v>0</v>
      </c>
      <c r="J302" s="78"/>
      <c r="K302" s="57">
        <f>IFERROR(IF(M302="ICCP- ICOCIV",VLOOKUP(J302,'INDICES-ICOCIV'!$A$1:$B$316,2,0),IF(M302="IPC",VLOOKUP(J302,'INDICES IPC'!$A$7:$E$1008,2,0),0)),"")</f>
        <v>0</v>
      </c>
      <c r="L302" s="58" t="str">
        <f t="shared" si="12"/>
        <v/>
      </c>
      <c r="M302" s="82"/>
      <c r="N302" s="231">
        <f t="shared" si="13"/>
        <v>0</v>
      </c>
    </row>
    <row r="303" spans="3:14" ht="15.75" x14ac:dyDescent="0.2">
      <c r="C303" s="14">
        <f t="shared" si="14"/>
        <v>289</v>
      </c>
      <c r="D303" s="76"/>
      <c r="E303" s="76"/>
      <c r="F303" s="76"/>
      <c r="G303" s="81"/>
      <c r="H303" s="78"/>
      <c r="I303" s="57">
        <f>IFERROR(IF(M303="ICCP- ICOCIV",VLOOKUP(H303,'INDICES-ICOCIV'!$A$1:$B$316,2,0),IF(M303="IPC",VLOOKUP(H303,'INDICES IPC'!$A$7:$E$1008,2,0),0)),"")</f>
        <v>0</v>
      </c>
      <c r="J303" s="78"/>
      <c r="K303" s="57">
        <f>IFERROR(IF(M303="ICCP- ICOCIV",VLOOKUP(J303,'INDICES-ICOCIV'!$A$1:$B$316,2,0),IF(M303="IPC",VLOOKUP(J303,'INDICES IPC'!$A$7:$E$1008,2,0),0)),"")</f>
        <v>0</v>
      </c>
      <c r="L303" s="58" t="str">
        <f t="shared" si="12"/>
        <v/>
      </c>
      <c r="M303" s="82"/>
      <c r="N303" s="231">
        <f t="shared" si="13"/>
        <v>0</v>
      </c>
    </row>
    <row r="304" spans="3:14" ht="15.75" x14ac:dyDescent="0.2">
      <c r="C304" s="14">
        <f t="shared" si="14"/>
        <v>290</v>
      </c>
      <c r="D304" s="76"/>
      <c r="E304" s="76"/>
      <c r="F304" s="76"/>
      <c r="G304" s="81"/>
      <c r="H304" s="78"/>
      <c r="I304" s="57">
        <f>IFERROR(IF(M304="ICCP- ICOCIV",VLOOKUP(H304,'INDICES-ICOCIV'!$A$1:$B$316,2,0),IF(M304="IPC",VLOOKUP(H304,'INDICES IPC'!$A$7:$E$1008,2,0),0)),"")</f>
        <v>0</v>
      </c>
      <c r="J304" s="78"/>
      <c r="K304" s="57">
        <f>IFERROR(IF(M304="ICCP- ICOCIV",VLOOKUP(J304,'INDICES-ICOCIV'!$A$1:$B$316,2,0),IF(M304="IPC",VLOOKUP(J304,'INDICES IPC'!$A$7:$E$1008,2,0),0)),"")</f>
        <v>0</v>
      </c>
      <c r="L304" s="58" t="str">
        <f t="shared" si="12"/>
        <v/>
      </c>
      <c r="M304" s="82"/>
      <c r="N304" s="231">
        <f t="shared" si="13"/>
        <v>0</v>
      </c>
    </row>
    <row r="305" spans="3:14" ht="15.75" x14ac:dyDescent="0.2">
      <c r="C305" s="14">
        <f t="shared" si="14"/>
        <v>291</v>
      </c>
      <c r="D305" s="76"/>
      <c r="E305" s="76"/>
      <c r="F305" s="76"/>
      <c r="G305" s="81"/>
      <c r="H305" s="78"/>
      <c r="I305" s="57">
        <f>IFERROR(IF(M305="ICCP- ICOCIV",VLOOKUP(H305,'INDICES-ICOCIV'!$A$1:$B$316,2,0),IF(M305="IPC",VLOOKUP(H305,'INDICES IPC'!$A$7:$E$1008,2,0),0)),"")</f>
        <v>0</v>
      </c>
      <c r="J305" s="78"/>
      <c r="K305" s="57">
        <f>IFERROR(IF(M305="ICCP- ICOCIV",VLOOKUP(J305,'INDICES-ICOCIV'!$A$1:$B$316,2,0),IF(M305="IPC",VLOOKUP(J305,'INDICES IPC'!$A$7:$E$1008,2,0),0)),"")</f>
        <v>0</v>
      </c>
      <c r="L305" s="58" t="str">
        <f t="shared" si="12"/>
        <v/>
      </c>
      <c r="M305" s="82"/>
      <c r="N305" s="231">
        <f t="shared" si="13"/>
        <v>0</v>
      </c>
    </row>
    <row r="306" spans="3:14" ht="15.75" x14ac:dyDescent="0.2">
      <c r="C306" s="14">
        <f t="shared" si="14"/>
        <v>292</v>
      </c>
      <c r="D306" s="76"/>
      <c r="E306" s="76"/>
      <c r="F306" s="76"/>
      <c r="G306" s="81"/>
      <c r="H306" s="78"/>
      <c r="I306" s="57">
        <f>IFERROR(IF(M306="ICCP- ICOCIV",VLOOKUP(H306,'INDICES-ICOCIV'!$A$1:$B$316,2,0),IF(M306="IPC",VLOOKUP(H306,'INDICES IPC'!$A$7:$E$1008,2,0),0)),"")</f>
        <v>0</v>
      </c>
      <c r="J306" s="78"/>
      <c r="K306" s="57">
        <f>IFERROR(IF(M306="ICCP- ICOCIV",VLOOKUP(J306,'INDICES-ICOCIV'!$A$1:$B$316,2,0),IF(M306="IPC",VLOOKUP(J306,'INDICES IPC'!$A$7:$E$1008,2,0),0)),"")</f>
        <v>0</v>
      </c>
      <c r="L306" s="58" t="str">
        <f t="shared" si="12"/>
        <v/>
      </c>
      <c r="M306" s="82"/>
      <c r="N306" s="231">
        <f t="shared" si="13"/>
        <v>0</v>
      </c>
    </row>
    <row r="307" spans="3:14" ht="15.75" x14ac:dyDescent="0.2">
      <c r="C307" s="14">
        <f t="shared" si="14"/>
        <v>293</v>
      </c>
      <c r="D307" s="76"/>
      <c r="E307" s="76"/>
      <c r="F307" s="76"/>
      <c r="G307" s="81"/>
      <c r="H307" s="78"/>
      <c r="I307" s="57">
        <f>IFERROR(IF(M307="ICCP- ICOCIV",VLOOKUP(H307,'INDICES-ICOCIV'!$A$1:$B$316,2,0),IF(M307="IPC",VLOOKUP(H307,'INDICES IPC'!$A$7:$E$1008,2,0),0)),"")</f>
        <v>0</v>
      </c>
      <c r="J307" s="78"/>
      <c r="K307" s="57">
        <f>IFERROR(IF(M307="ICCP- ICOCIV",VLOOKUP(J307,'INDICES-ICOCIV'!$A$1:$B$316,2,0),IF(M307="IPC",VLOOKUP(J307,'INDICES IPC'!$A$7:$E$1008,2,0),0)),"")</f>
        <v>0</v>
      </c>
      <c r="L307" s="58" t="str">
        <f t="shared" si="12"/>
        <v/>
      </c>
      <c r="M307" s="82"/>
      <c r="N307" s="231">
        <f t="shared" si="13"/>
        <v>0</v>
      </c>
    </row>
    <row r="308" spans="3:14" ht="15.75" x14ac:dyDescent="0.2">
      <c r="C308" s="14">
        <f t="shared" si="14"/>
        <v>294</v>
      </c>
      <c r="D308" s="76"/>
      <c r="E308" s="76"/>
      <c r="F308" s="76"/>
      <c r="G308" s="81"/>
      <c r="H308" s="78"/>
      <c r="I308" s="57">
        <f>IFERROR(IF(M308="ICCP- ICOCIV",VLOOKUP(H308,'INDICES-ICOCIV'!$A$1:$B$316,2,0),IF(M308="IPC",VLOOKUP(H308,'INDICES IPC'!$A$7:$E$1008,2,0),0)),"")</f>
        <v>0</v>
      </c>
      <c r="J308" s="78"/>
      <c r="K308" s="57">
        <f>IFERROR(IF(M308="ICCP- ICOCIV",VLOOKUP(J308,'INDICES-ICOCIV'!$A$1:$B$316,2,0),IF(M308="IPC",VLOOKUP(J308,'INDICES IPC'!$A$7:$E$1008,2,0),0)),"")</f>
        <v>0</v>
      </c>
      <c r="L308" s="58" t="str">
        <f t="shared" si="12"/>
        <v/>
      </c>
      <c r="M308" s="82"/>
      <c r="N308" s="231">
        <f t="shared" si="13"/>
        <v>0</v>
      </c>
    </row>
    <row r="309" spans="3:14" ht="15.75" x14ac:dyDescent="0.2">
      <c r="C309" s="14">
        <f t="shared" si="14"/>
        <v>295</v>
      </c>
      <c r="D309" s="76"/>
      <c r="E309" s="76"/>
      <c r="F309" s="76"/>
      <c r="G309" s="81"/>
      <c r="H309" s="78"/>
      <c r="I309" s="57">
        <f>IFERROR(IF(M309="ICCP- ICOCIV",VLOOKUP(H309,'INDICES-ICOCIV'!$A$1:$B$316,2,0),IF(M309="IPC",VLOOKUP(H309,'INDICES IPC'!$A$7:$E$1008,2,0),0)),"")</f>
        <v>0</v>
      </c>
      <c r="J309" s="78"/>
      <c r="K309" s="57">
        <f>IFERROR(IF(M309="ICCP- ICOCIV",VLOOKUP(J309,'INDICES-ICOCIV'!$A$1:$B$316,2,0),IF(M309="IPC",VLOOKUP(J309,'INDICES IPC'!$A$7:$E$1008,2,0),0)),"")</f>
        <v>0</v>
      </c>
      <c r="L309" s="58" t="str">
        <f t="shared" si="12"/>
        <v/>
      </c>
      <c r="M309" s="82"/>
      <c r="N309" s="231">
        <f t="shared" si="13"/>
        <v>0</v>
      </c>
    </row>
    <row r="310" spans="3:14" ht="15.75" x14ac:dyDescent="0.2">
      <c r="C310" s="14">
        <f t="shared" si="14"/>
        <v>296</v>
      </c>
      <c r="D310" s="76"/>
      <c r="E310" s="76"/>
      <c r="F310" s="76"/>
      <c r="G310" s="81"/>
      <c r="H310" s="78"/>
      <c r="I310" s="57">
        <f>IFERROR(IF(M310="ICCP- ICOCIV",VLOOKUP(H310,'INDICES-ICOCIV'!$A$1:$B$316,2,0),IF(M310="IPC",VLOOKUP(H310,'INDICES IPC'!$A$7:$E$1008,2,0),0)),"")</f>
        <v>0</v>
      </c>
      <c r="J310" s="78"/>
      <c r="K310" s="57">
        <f>IFERROR(IF(M310="ICCP- ICOCIV",VLOOKUP(J310,'INDICES-ICOCIV'!$A$1:$B$316,2,0),IF(M310="IPC",VLOOKUP(J310,'INDICES IPC'!$A$7:$E$1008,2,0),0)),"")</f>
        <v>0</v>
      </c>
      <c r="L310" s="58" t="str">
        <f t="shared" si="12"/>
        <v/>
      </c>
      <c r="M310" s="82"/>
      <c r="N310" s="231">
        <f t="shared" si="13"/>
        <v>0</v>
      </c>
    </row>
    <row r="311" spans="3:14" ht="15.75" x14ac:dyDescent="0.2">
      <c r="C311" s="14">
        <f t="shared" si="14"/>
        <v>297</v>
      </c>
      <c r="D311" s="76"/>
      <c r="E311" s="76"/>
      <c r="F311" s="76"/>
      <c r="G311" s="81"/>
      <c r="H311" s="78"/>
      <c r="I311" s="57">
        <f>IFERROR(IF(M311="ICCP- ICOCIV",VLOOKUP(H311,'INDICES-ICOCIV'!$A$1:$B$316,2,0),IF(M311="IPC",VLOOKUP(H311,'INDICES IPC'!$A$7:$E$1008,2,0),0)),"")</f>
        <v>0</v>
      </c>
      <c r="J311" s="78"/>
      <c r="K311" s="57">
        <f>IFERROR(IF(M311="ICCP- ICOCIV",VLOOKUP(J311,'INDICES-ICOCIV'!$A$1:$B$316,2,0),IF(M311="IPC",VLOOKUP(J311,'INDICES IPC'!$A$7:$E$1008,2,0),0)),"")</f>
        <v>0</v>
      </c>
      <c r="L311" s="58" t="str">
        <f t="shared" si="12"/>
        <v/>
      </c>
      <c r="M311" s="82"/>
      <c r="N311" s="231">
        <f t="shared" si="13"/>
        <v>0</v>
      </c>
    </row>
    <row r="312" spans="3:14" ht="15.75" x14ac:dyDescent="0.2">
      <c r="C312" s="14">
        <f t="shared" si="14"/>
        <v>298</v>
      </c>
      <c r="D312" s="76"/>
      <c r="E312" s="76"/>
      <c r="F312" s="76"/>
      <c r="G312" s="81"/>
      <c r="H312" s="78"/>
      <c r="I312" s="57">
        <f>IFERROR(IF(M312="ICCP- ICOCIV",VLOOKUP(H312,'INDICES-ICOCIV'!$A$1:$B$316,2,0),IF(M312="IPC",VLOOKUP(H312,'INDICES IPC'!$A$7:$E$1008,2,0),0)),"")</f>
        <v>0</v>
      </c>
      <c r="J312" s="78"/>
      <c r="K312" s="57">
        <f>IFERROR(IF(M312="ICCP- ICOCIV",VLOOKUP(J312,'INDICES-ICOCIV'!$A$1:$B$316,2,0),IF(M312="IPC",VLOOKUP(J312,'INDICES IPC'!$A$7:$E$1008,2,0),0)),"")</f>
        <v>0</v>
      </c>
      <c r="L312" s="58" t="str">
        <f t="shared" si="12"/>
        <v/>
      </c>
      <c r="M312" s="82"/>
      <c r="N312" s="231">
        <f t="shared" si="13"/>
        <v>0</v>
      </c>
    </row>
    <row r="313" spans="3:14" ht="15.75" x14ac:dyDescent="0.2">
      <c r="C313" s="14">
        <f t="shared" si="14"/>
        <v>299</v>
      </c>
      <c r="D313" s="76"/>
      <c r="E313" s="76"/>
      <c r="F313" s="76"/>
      <c r="G313" s="81"/>
      <c r="H313" s="78"/>
      <c r="I313" s="57">
        <f>IFERROR(IF(M313="ICCP- ICOCIV",VLOOKUP(H313,'INDICES-ICOCIV'!$A$1:$B$316,2,0),IF(M313="IPC",VLOOKUP(H313,'INDICES IPC'!$A$7:$E$1008,2,0),0)),"")</f>
        <v>0</v>
      </c>
      <c r="J313" s="78"/>
      <c r="K313" s="57">
        <f>IFERROR(IF(M313="ICCP- ICOCIV",VLOOKUP(J313,'INDICES-ICOCIV'!$A$1:$B$316,2,0),IF(M313="IPC",VLOOKUP(J313,'INDICES IPC'!$A$7:$E$1008,2,0),0)),"")</f>
        <v>0</v>
      </c>
      <c r="L313" s="58" t="str">
        <f t="shared" si="12"/>
        <v/>
      </c>
      <c r="M313" s="82"/>
      <c r="N313" s="231">
        <f t="shared" si="13"/>
        <v>0</v>
      </c>
    </row>
    <row r="314" spans="3:14" ht="15.75" x14ac:dyDescent="0.2">
      <c r="C314" s="14">
        <f t="shared" si="14"/>
        <v>300</v>
      </c>
      <c r="D314" s="76"/>
      <c r="E314" s="76"/>
      <c r="F314" s="76"/>
      <c r="G314" s="81"/>
      <c r="H314" s="78"/>
      <c r="I314" s="57">
        <f>IFERROR(IF(M314="ICCP- ICOCIV",VLOOKUP(H314,'INDICES-ICOCIV'!$A$1:$B$316,2,0),IF(M314="IPC",VLOOKUP(H314,'INDICES IPC'!$A$7:$E$1008,2,0),0)),"")</f>
        <v>0</v>
      </c>
      <c r="J314" s="78"/>
      <c r="K314" s="57">
        <f>IFERROR(IF(M314="ICCP- ICOCIV",VLOOKUP(J314,'INDICES-ICOCIV'!$A$1:$B$316,2,0),IF(M314="IPC",VLOOKUP(J314,'INDICES IPC'!$A$7:$E$1008,2,0),0)),"")</f>
        <v>0</v>
      </c>
      <c r="L314" s="58" t="str">
        <f t="shared" si="12"/>
        <v/>
      </c>
      <c r="M314" s="82"/>
      <c r="N314" s="231">
        <f t="shared" si="13"/>
        <v>0</v>
      </c>
    </row>
    <row r="315" spans="3:14" ht="15.75" x14ac:dyDescent="0.2">
      <c r="C315" s="14">
        <f t="shared" si="14"/>
        <v>301</v>
      </c>
      <c r="D315" s="76"/>
      <c r="E315" s="76"/>
      <c r="F315" s="76"/>
      <c r="G315" s="81"/>
      <c r="H315" s="78"/>
      <c r="I315" s="57">
        <f>IFERROR(IF(M315="ICCP- ICOCIV",VLOOKUP(H315,'INDICES-ICOCIV'!$A$1:$B$316,2,0),IF(M315="IPC",VLOOKUP(H315,'INDICES IPC'!$A$7:$E$1008,2,0),0)),"")</f>
        <v>0</v>
      </c>
      <c r="J315" s="78"/>
      <c r="K315" s="57">
        <f>IFERROR(IF(M315="ICCP- ICOCIV",VLOOKUP(J315,'INDICES-ICOCIV'!$A$1:$B$316,2,0),IF(M315="IPC",VLOOKUP(J315,'INDICES IPC'!$A$7:$E$1008,2,0),0)),"")</f>
        <v>0</v>
      </c>
      <c r="L315" s="58" t="str">
        <f t="shared" si="12"/>
        <v/>
      </c>
      <c r="M315" s="82"/>
      <c r="N315" s="231">
        <f t="shared" si="13"/>
        <v>0</v>
      </c>
    </row>
    <row r="316" spans="3:14" ht="15.75" x14ac:dyDescent="0.2">
      <c r="C316" s="14">
        <f t="shared" si="14"/>
        <v>302</v>
      </c>
      <c r="D316" s="76"/>
      <c r="E316" s="76"/>
      <c r="F316" s="76"/>
      <c r="G316" s="81"/>
      <c r="H316" s="78"/>
      <c r="I316" s="57">
        <f>IFERROR(IF(M316="ICCP- ICOCIV",VLOOKUP(H316,'INDICES-ICOCIV'!$A$1:$B$316,2,0),IF(M316="IPC",VLOOKUP(H316,'INDICES IPC'!$A$7:$E$1008,2,0),0)),"")</f>
        <v>0</v>
      </c>
      <c r="J316" s="78"/>
      <c r="K316" s="57">
        <f>IFERROR(IF(M316="ICCP- ICOCIV",VLOOKUP(J316,'INDICES-ICOCIV'!$A$1:$B$316,2,0),IF(M316="IPC",VLOOKUP(J316,'INDICES IPC'!$A$7:$E$1008,2,0),0)),"")</f>
        <v>0</v>
      </c>
      <c r="L316" s="58" t="str">
        <f t="shared" si="12"/>
        <v/>
      </c>
      <c r="M316" s="82"/>
      <c r="N316" s="231">
        <f t="shared" si="13"/>
        <v>0</v>
      </c>
    </row>
    <row r="317" spans="3:14" ht="15.75" x14ac:dyDescent="0.2">
      <c r="C317" s="14">
        <f t="shared" si="14"/>
        <v>303</v>
      </c>
      <c r="D317" s="76"/>
      <c r="E317" s="76"/>
      <c r="F317" s="76"/>
      <c r="G317" s="81"/>
      <c r="H317" s="78"/>
      <c r="I317" s="57">
        <f>IFERROR(IF(M317="ICCP- ICOCIV",VLOOKUP(H317,'INDICES-ICOCIV'!$A$1:$B$316,2,0),IF(M317="IPC",VLOOKUP(H317,'INDICES IPC'!$A$7:$E$1008,2,0),0)),"")</f>
        <v>0</v>
      </c>
      <c r="J317" s="78"/>
      <c r="K317" s="57">
        <f>IFERROR(IF(M317="ICCP- ICOCIV",VLOOKUP(J317,'INDICES-ICOCIV'!$A$1:$B$316,2,0),IF(M317="IPC",VLOOKUP(J317,'INDICES IPC'!$A$7:$E$1008,2,0),0)),"")</f>
        <v>0</v>
      </c>
      <c r="L317" s="58" t="str">
        <f t="shared" si="12"/>
        <v/>
      </c>
      <c r="M317" s="82"/>
      <c r="N317" s="231">
        <f t="shared" si="13"/>
        <v>0</v>
      </c>
    </row>
    <row r="318" spans="3:14" ht="15.75" x14ac:dyDescent="0.2">
      <c r="C318" s="14">
        <f t="shared" si="14"/>
        <v>304</v>
      </c>
      <c r="D318" s="76"/>
      <c r="E318" s="76"/>
      <c r="F318" s="76"/>
      <c r="G318" s="81"/>
      <c r="H318" s="78"/>
      <c r="I318" s="57">
        <f>IFERROR(IF(M318="ICCP- ICOCIV",VLOOKUP(H318,'INDICES-ICOCIV'!$A$1:$B$316,2,0),IF(M318="IPC",VLOOKUP(H318,'INDICES IPC'!$A$7:$E$1008,2,0),0)),"")</f>
        <v>0</v>
      </c>
      <c r="J318" s="78"/>
      <c r="K318" s="57">
        <f>IFERROR(IF(M318="ICCP- ICOCIV",VLOOKUP(J318,'INDICES-ICOCIV'!$A$1:$B$316,2,0),IF(M318="IPC",VLOOKUP(J318,'INDICES IPC'!$A$7:$E$1008,2,0),0)),"")</f>
        <v>0</v>
      </c>
      <c r="L318" s="58" t="str">
        <f t="shared" si="12"/>
        <v/>
      </c>
      <c r="M318" s="82"/>
      <c r="N318" s="231">
        <f t="shared" si="13"/>
        <v>0</v>
      </c>
    </row>
    <row r="319" spans="3:14" ht="15.75" x14ac:dyDescent="0.2">
      <c r="C319" s="14">
        <f t="shared" si="14"/>
        <v>305</v>
      </c>
      <c r="D319" s="76"/>
      <c r="E319" s="76"/>
      <c r="F319" s="76"/>
      <c r="G319" s="81"/>
      <c r="H319" s="78"/>
      <c r="I319" s="57">
        <f>IFERROR(IF(M319="ICCP- ICOCIV",VLOOKUP(H319,'INDICES-ICOCIV'!$A$1:$B$316,2,0),IF(M319="IPC",VLOOKUP(H319,'INDICES IPC'!$A$7:$E$1008,2,0),0)),"")</f>
        <v>0</v>
      </c>
      <c r="J319" s="78"/>
      <c r="K319" s="57">
        <f>IFERROR(IF(M319="ICCP- ICOCIV",VLOOKUP(J319,'INDICES-ICOCIV'!$A$1:$B$316,2,0),IF(M319="IPC",VLOOKUP(J319,'INDICES IPC'!$A$7:$E$1008,2,0),0)),"")</f>
        <v>0</v>
      </c>
      <c r="L319" s="58" t="str">
        <f t="shared" si="12"/>
        <v/>
      </c>
      <c r="M319" s="82"/>
      <c r="N319" s="231">
        <f t="shared" si="13"/>
        <v>0</v>
      </c>
    </row>
    <row r="320" spans="3:14" ht="15.75" x14ac:dyDescent="0.2">
      <c r="C320" s="14">
        <f t="shared" si="14"/>
        <v>306</v>
      </c>
      <c r="D320" s="76"/>
      <c r="E320" s="76"/>
      <c r="F320" s="76"/>
      <c r="G320" s="81"/>
      <c r="H320" s="78"/>
      <c r="I320" s="57">
        <f>IFERROR(IF(M320="ICCP- ICOCIV",VLOOKUP(H320,'INDICES-ICOCIV'!$A$1:$B$316,2,0),IF(M320="IPC",VLOOKUP(H320,'INDICES IPC'!$A$7:$E$1008,2,0),0)),"")</f>
        <v>0</v>
      </c>
      <c r="J320" s="78"/>
      <c r="K320" s="57">
        <f>IFERROR(IF(M320="ICCP- ICOCIV",VLOOKUP(J320,'INDICES-ICOCIV'!$A$1:$B$316,2,0),IF(M320="IPC",VLOOKUP(J320,'INDICES IPC'!$A$7:$E$1008,2,0),0)),"")</f>
        <v>0</v>
      </c>
      <c r="L320" s="58" t="str">
        <f t="shared" si="12"/>
        <v/>
      </c>
      <c r="M320" s="82"/>
      <c r="N320" s="231">
        <f t="shared" si="13"/>
        <v>0</v>
      </c>
    </row>
    <row r="321" spans="3:14" ht="15.75" x14ac:dyDescent="0.2">
      <c r="C321" s="14">
        <f t="shared" si="14"/>
        <v>307</v>
      </c>
      <c r="D321" s="76"/>
      <c r="E321" s="76"/>
      <c r="F321" s="76"/>
      <c r="G321" s="81"/>
      <c r="H321" s="78"/>
      <c r="I321" s="57">
        <f>IFERROR(IF(M321="ICCP- ICOCIV",VLOOKUP(H321,'INDICES-ICOCIV'!$A$1:$B$316,2,0),IF(M321="IPC",VLOOKUP(H321,'INDICES IPC'!$A$7:$E$1008,2,0),0)),"")</f>
        <v>0</v>
      </c>
      <c r="J321" s="78"/>
      <c r="K321" s="57">
        <f>IFERROR(IF(M321="ICCP- ICOCIV",VLOOKUP(J321,'INDICES-ICOCIV'!$A$1:$B$316,2,0),IF(M321="IPC",VLOOKUP(J321,'INDICES IPC'!$A$7:$E$1008,2,0),0)),"")</f>
        <v>0</v>
      </c>
      <c r="L321" s="58" t="str">
        <f t="shared" si="12"/>
        <v/>
      </c>
      <c r="M321" s="82"/>
      <c r="N321" s="231">
        <f t="shared" si="13"/>
        <v>0</v>
      </c>
    </row>
    <row r="322" spans="3:14" ht="15.75" x14ac:dyDescent="0.2">
      <c r="C322" s="14">
        <f t="shared" si="14"/>
        <v>308</v>
      </c>
      <c r="D322" s="76"/>
      <c r="E322" s="76"/>
      <c r="F322" s="76"/>
      <c r="G322" s="81"/>
      <c r="H322" s="78"/>
      <c r="I322" s="57">
        <f>IFERROR(IF(M322="ICCP- ICOCIV",VLOOKUP(H322,'INDICES-ICOCIV'!$A$1:$B$316,2,0),IF(M322="IPC",VLOOKUP(H322,'INDICES IPC'!$A$7:$E$1008,2,0),0)),"")</f>
        <v>0</v>
      </c>
      <c r="J322" s="78"/>
      <c r="K322" s="57">
        <f>IFERROR(IF(M322="ICCP- ICOCIV",VLOOKUP(J322,'INDICES-ICOCIV'!$A$1:$B$316,2,0),IF(M322="IPC",VLOOKUP(J322,'INDICES IPC'!$A$7:$E$1008,2,0),0)),"")</f>
        <v>0</v>
      </c>
      <c r="L322" s="58" t="str">
        <f t="shared" si="12"/>
        <v/>
      </c>
      <c r="M322" s="82"/>
      <c r="N322" s="231">
        <f t="shared" si="13"/>
        <v>0</v>
      </c>
    </row>
    <row r="323" spans="3:14" ht="15.75" x14ac:dyDescent="0.2">
      <c r="C323" s="14">
        <f t="shared" si="14"/>
        <v>309</v>
      </c>
      <c r="D323" s="76"/>
      <c r="E323" s="76"/>
      <c r="F323" s="76"/>
      <c r="G323" s="81"/>
      <c r="H323" s="78"/>
      <c r="I323" s="57">
        <f>IFERROR(IF(M323="ICCP- ICOCIV",VLOOKUP(H323,'INDICES-ICOCIV'!$A$1:$B$316,2,0),IF(M323="IPC",VLOOKUP(H323,'INDICES IPC'!$A$7:$E$1008,2,0),0)),"")</f>
        <v>0</v>
      </c>
      <c r="J323" s="78"/>
      <c r="K323" s="57">
        <f>IFERROR(IF(M323="ICCP- ICOCIV",VLOOKUP(J323,'INDICES-ICOCIV'!$A$1:$B$316,2,0),IF(M323="IPC",VLOOKUP(J323,'INDICES IPC'!$A$7:$E$1008,2,0),0)),"")</f>
        <v>0</v>
      </c>
      <c r="L323" s="58" t="str">
        <f t="shared" si="12"/>
        <v/>
      </c>
      <c r="M323" s="82"/>
      <c r="N323" s="231">
        <f t="shared" si="13"/>
        <v>0</v>
      </c>
    </row>
    <row r="324" spans="3:14" ht="15.75" x14ac:dyDescent="0.2">
      <c r="C324" s="14">
        <f t="shared" si="14"/>
        <v>310</v>
      </c>
      <c r="D324" s="76"/>
      <c r="E324" s="76"/>
      <c r="F324" s="76"/>
      <c r="G324" s="81"/>
      <c r="H324" s="78"/>
      <c r="I324" s="57">
        <f>IFERROR(IF(M324="ICCP- ICOCIV",VLOOKUP(H324,'INDICES-ICOCIV'!$A$1:$B$316,2,0),IF(M324="IPC",VLOOKUP(H324,'INDICES IPC'!$A$7:$E$1008,2,0),0)),"")</f>
        <v>0</v>
      </c>
      <c r="J324" s="78"/>
      <c r="K324" s="57">
        <f>IFERROR(IF(M324="ICCP- ICOCIV",VLOOKUP(J324,'INDICES-ICOCIV'!$A$1:$B$316,2,0),IF(M324="IPC",VLOOKUP(J324,'INDICES IPC'!$A$7:$E$1008,2,0),0)),"")</f>
        <v>0</v>
      </c>
      <c r="L324" s="58" t="str">
        <f t="shared" si="12"/>
        <v/>
      </c>
      <c r="M324" s="82"/>
      <c r="N324" s="231">
        <f t="shared" si="13"/>
        <v>0</v>
      </c>
    </row>
    <row r="325" spans="3:14" ht="15.75" x14ac:dyDescent="0.2">
      <c r="C325" s="14">
        <f t="shared" si="14"/>
        <v>311</v>
      </c>
      <c r="D325" s="76"/>
      <c r="E325" s="76"/>
      <c r="F325" s="76"/>
      <c r="G325" s="81"/>
      <c r="H325" s="78"/>
      <c r="I325" s="57">
        <f>IFERROR(IF(M325="ICCP- ICOCIV",VLOOKUP(H325,'INDICES-ICOCIV'!$A$1:$B$316,2,0),IF(M325="IPC",VLOOKUP(H325,'INDICES IPC'!$A$7:$E$1008,2,0),0)),"")</f>
        <v>0</v>
      </c>
      <c r="J325" s="78"/>
      <c r="K325" s="57">
        <f>IFERROR(IF(M325="ICCP- ICOCIV",VLOOKUP(J325,'INDICES-ICOCIV'!$A$1:$B$316,2,0),IF(M325="IPC",VLOOKUP(J325,'INDICES IPC'!$A$7:$E$1008,2,0),0)),"")</f>
        <v>0</v>
      </c>
      <c r="L325" s="58" t="str">
        <f t="shared" si="12"/>
        <v/>
      </c>
      <c r="M325" s="82"/>
      <c r="N325" s="231">
        <f t="shared" si="13"/>
        <v>0</v>
      </c>
    </row>
    <row r="326" spans="3:14" ht="15.75" x14ac:dyDescent="0.2">
      <c r="C326" s="14">
        <f t="shared" si="14"/>
        <v>312</v>
      </c>
      <c r="D326" s="76"/>
      <c r="E326" s="76"/>
      <c r="F326" s="76"/>
      <c r="G326" s="81"/>
      <c r="H326" s="78"/>
      <c r="I326" s="57">
        <f>IFERROR(IF(M326="ICCP- ICOCIV",VLOOKUP(H326,'INDICES-ICOCIV'!$A$1:$B$316,2,0),IF(M326="IPC",VLOOKUP(H326,'INDICES IPC'!$A$7:$E$1008,2,0),0)),"")</f>
        <v>0</v>
      </c>
      <c r="J326" s="78"/>
      <c r="K326" s="57">
        <f>IFERROR(IF(M326="ICCP- ICOCIV",VLOOKUP(J326,'INDICES-ICOCIV'!$A$1:$B$316,2,0),IF(M326="IPC",VLOOKUP(J326,'INDICES IPC'!$A$7:$E$1008,2,0),0)),"")</f>
        <v>0</v>
      </c>
      <c r="L326" s="58" t="str">
        <f t="shared" si="12"/>
        <v/>
      </c>
      <c r="M326" s="82"/>
      <c r="N326" s="231">
        <f t="shared" si="13"/>
        <v>0</v>
      </c>
    </row>
    <row r="327" spans="3:14" ht="15.75" x14ac:dyDescent="0.2">
      <c r="C327" s="14">
        <f t="shared" si="14"/>
        <v>313</v>
      </c>
      <c r="D327" s="76"/>
      <c r="E327" s="76"/>
      <c r="F327" s="76"/>
      <c r="G327" s="81"/>
      <c r="H327" s="78"/>
      <c r="I327" s="57">
        <f>IFERROR(IF(M327="ICCP- ICOCIV",VLOOKUP(H327,'INDICES-ICOCIV'!$A$1:$B$316,2,0),IF(M327="IPC",VLOOKUP(H327,'INDICES IPC'!$A$7:$E$1008,2,0),0)),"")</f>
        <v>0</v>
      </c>
      <c r="J327" s="78"/>
      <c r="K327" s="57">
        <f>IFERROR(IF(M327="ICCP- ICOCIV",VLOOKUP(J327,'INDICES-ICOCIV'!$A$1:$B$316,2,0),IF(M327="IPC",VLOOKUP(J327,'INDICES IPC'!$A$7:$E$1008,2,0),0)),"")</f>
        <v>0</v>
      </c>
      <c r="L327" s="58" t="str">
        <f t="shared" si="12"/>
        <v/>
      </c>
      <c r="M327" s="82"/>
      <c r="N327" s="231">
        <f t="shared" si="13"/>
        <v>0</v>
      </c>
    </row>
    <row r="328" spans="3:14" ht="15.75" x14ac:dyDescent="0.2">
      <c r="C328" s="14">
        <f t="shared" si="14"/>
        <v>314</v>
      </c>
      <c r="D328" s="76"/>
      <c r="E328" s="76"/>
      <c r="F328" s="76"/>
      <c r="G328" s="81"/>
      <c r="H328" s="78"/>
      <c r="I328" s="57">
        <f>IFERROR(IF(M328="ICCP- ICOCIV",VLOOKUP(H328,'INDICES-ICOCIV'!$A$1:$B$316,2,0),IF(M328="IPC",VLOOKUP(H328,'INDICES IPC'!$A$7:$E$1008,2,0),0)),"")</f>
        <v>0</v>
      </c>
      <c r="J328" s="78"/>
      <c r="K328" s="57">
        <f>IFERROR(IF(M328="ICCP- ICOCIV",VLOOKUP(J328,'INDICES-ICOCIV'!$A$1:$B$316,2,0),IF(M328="IPC",VLOOKUP(J328,'INDICES IPC'!$A$7:$E$1008,2,0),0)),"")</f>
        <v>0</v>
      </c>
      <c r="L328" s="58" t="str">
        <f t="shared" si="12"/>
        <v/>
      </c>
      <c r="M328" s="82"/>
      <c r="N328" s="231">
        <f t="shared" si="13"/>
        <v>0</v>
      </c>
    </row>
    <row r="329" spans="3:14" ht="15.75" x14ac:dyDescent="0.2">
      <c r="C329" s="14">
        <f t="shared" si="14"/>
        <v>315</v>
      </c>
      <c r="D329" s="76"/>
      <c r="E329" s="76"/>
      <c r="F329" s="76"/>
      <c r="G329" s="81"/>
      <c r="H329" s="78"/>
      <c r="I329" s="57">
        <f>IFERROR(IF(M329="ICCP- ICOCIV",VLOOKUP(H329,'INDICES-ICOCIV'!$A$1:$B$316,2,0),IF(M329="IPC",VLOOKUP(H329,'INDICES IPC'!$A$7:$E$1008,2,0),0)),"")</f>
        <v>0</v>
      </c>
      <c r="J329" s="78"/>
      <c r="K329" s="57">
        <f>IFERROR(IF(M329="ICCP- ICOCIV",VLOOKUP(J329,'INDICES-ICOCIV'!$A$1:$B$316,2,0),IF(M329="IPC",VLOOKUP(J329,'INDICES IPC'!$A$7:$E$1008,2,0),0)),"")</f>
        <v>0</v>
      </c>
      <c r="L329" s="58" t="str">
        <f t="shared" si="12"/>
        <v/>
      </c>
      <c r="M329" s="82"/>
      <c r="N329" s="231">
        <f t="shared" si="13"/>
        <v>0</v>
      </c>
    </row>
    <row r="330" spans="3:14" ht="15.75" x14ac:dyDescent="0.2">
      <c r="C330" s="14">
        <f t="shared" si="14"/>
        <v>316</v>
      </c>
      <c r="D330" s="76"/>
      <c r="E330" s="76"/>
      <c r="F330" s="76"/>
      <c r="G330" s="81"/>
      <c r="H330" s="78"/>
      <c r="I330" s="57">
        <f>IFERROR(IF(M330="ICCP- ICOCIV",VLOOKUP(H330,'INDICES-ICOCIV'!$A$1:$B$316,2,0),IF(M330="IPC",VLOOKUP(H330,'INDICES IPC'!$A$7:$E$1008,2,0),0)),"")</f>
        <v>0</v>
      </c>
      <c r="J330" s="78"/>
      <c r="K330" s="57">
        <f>IFERROR(IF(M330="ICCP- ICOCIV",VLOOKUP(J330,'INDICES-ICOCIV'!$A$1:$B$316,2,0),IF(M330="IPC",VLOOKUP(J330,'INDICES IPC'!$A$7:$E$1008,2,0),0)),"")</f>
        <v>0</v>
      </c>
      <c r="L330" s="58" t="str">
        <f t="shared" si="12"/>
        <v/>
      </c>
      <c r="M330" s="82"/>
      <c r="N330" s="231">
        <f t="shared" si="13"/>
        <v>0</v>
      </c>
    </row>
    <row r="331" spans="3:14" ht="15.75" x14ac:dyDescent="0.2">
      <c r="C331" s="14">
        <f t="shared" si="14"/>
        <v>317</v>
      </c>
      <c r="D331" s="76"/>
      <c r="E331" s="76"/>
      <c r="F331" s="76"/>
      <c r="G331" s="81"/>
      <c r="H331" s="78"/>
      <c r="I331" s="57">
        <f>IFERROR(IF(M331="ICCP- ICOCIV",VLOOKUP(H331,'INDICES-ICOCIV'!$A$1:$B$316,2,0),IF(M331="IPC",VLOOKUP(H331,'INDICES IPC'!$A$7:$E$1008,2,0),0)),"")</f>
        <v>0</v>
      </c>
      <c r="J331" s="78"/>
      <c r="K331" s="57">
        <f>IFERROR(IF(M331="ICCP- ICOCIV",VLOOKUP(J331,'INDICES-ICOCIV'!$A$1:$B$316,2,0),IF(M331="IPC",VLOOKUP(J331,'INDICES IPC'!$A$7:$E$1008,2,0),0)),"")</f>
        <v>0</v>
      </c>
      <c r="L331" s="58" t="str">
        <f t="shared" si="12"/>
        <v/>
      </c>
      <c r="M331" s="82"/>
      <c r="N331" s="231">
        <f t="shared" si="13"/>
        <v>0</v>
      </c>
    </row>
    <row r="332" spans="3:14" ht="15.75" x14ac:dyDescent="0.2">
      <c r="C332" s="14">
        <f t="shared" si="14"/>
        <v>318</v>
      </c>
      <c r="D332" s="76"/>
      <c r="E332" s="76"/>
      <c r="F332" s="76"/>
      <c r="G332" s="81"/>
      <c r="H332" s="78"/>
      <c r="I332" s="57">
        <f>IFERROR(IF(M332="ICCP- ICOCIV",VLOOKUP(H332,'INDICES-ICOCIV'!$A$1:$B$316,2,0),IF(M332="IPC",VLOOKUP(H332,'INDICES IPC'!$A$7:$E$1008,2,0),0)),"")</f>
        <v>0</v>
      </c>
      <c r="J332" s="78"/>
      <c r="K332" s="57">
        <f>IFERROR(IF(M332="ICCP- ICOCIV",VLOOKUP(J332,'INDICES-ICOCIV'!$A$1:$B$316,2,0),IF(M332="IPC",VLOOKUP(J332,'INDICES IPC'!$A$7:$E$1008,2,0),0)),"")</f>
        <v>0</v>
      </c>
      <c r="L332" s="58" t="str">
        <f t="shared" si="12"/>
        <v/>
      </c>
      <c r="M332" s="82"/>
      <c r="N332" s="231">
        <f t="shared" si="13"/>
        <v>0</v>
      </c>
    </row>
    <row r="333" spans="3:14" ht="15.75" x14ac:dyDescent="0.2">
      <c r="C333" s="14">
        <f t="shared" si="14"/>
        <v>319</v>
      </c>
      <c r="D333" s="76"/>
      <c r="E333" s="76"/>
      <c r="F333" s="76"/>
      <c r="G333" s="81"/>
      <c r="H333" s="78"/>
      <c r="I333" s="57">
        <f>IFERROR(IF(M333="ICCP- ICOCIV",VLOOKUP(H333,'INDICES-ICOCIV'!$A$1:$B$316,2,0),IF(M333="IPC",VLOOKUP(H333,'INDICES IPC'!$A$7:$E$1008,2,0),0)),"")</f>
        <v>0</v>
      </c>
      <c r="J333" s="78"/>
      <c r="K333" s="57">
        <f>IFERROR(IF(M333="ICCP- ICOCIV",VLOOKUP(J333,'INDICES-ICOCIV'!$A$1:$B$316,2,0),IF(M333="IPC",VLOOKUP(J333,'INDICES IPC'!$A$7:$E$1008,2,0),0)),"")</f>
        <v>0</v>
      </c>
      <c r="L333" s="58" t="str">
        <f t="shared" si="12"/>
        <v/>
      </c>
      <c r="M333" s="82"/>
      <c r="N333" s="231">
        <f t="shared" si="13"/>
        <v>0</v>
      </c>
    </row>
    <row r="334" spans="3:14" ht="15.75" x14ac:dyDescent="0.2">
      <c r="C334" s="14">
        <f t="shared" si="14"/>
        <v>320</v>
      </c>
      <c r="D334" s="76"/>
      <c r="E334" s="76"/>
      <c r="F334" s="76"/>
      <c r="G334" s="81"/>
      <c r="H334" s="78"/>
      <c r="I334" s="57">
        <f>IFERROR(IF(M334="ICCP- ICOCIV",VLOOKUP(H334,'INDICES-ICOCIV'!$A$1:$B$316,2,0),IF(M334="IPC",VLOOKUP(H334,'INDICES IPC'!$A$7:$E$1008,2,0),0)),"")</f>
        <v>0</v>
      </c>
      <c r="J334" s="78"/>
      <c r="K334" s="57">
        <f>IFERROR(IF(M334="ICCP- ICOCIV",VLOOKUP(J334,'INDICES-ICOCIV'!$A$1:$B$316,2,0),IF(M334="IPC",VLOOKUP(J334,'INDICES IPC'!$A$7:$E$1008,2,0),0)),"")</f>
        <v>0</v>
      </c>
      <c r="L334" s="58" t="str">
        <f t="shared" si="12"/>
        <v/>
      </c>
      <c r="M334" s="82"/>
      <c r="N334" s="231">
        <f t="shared" si="13"/>
        <v>0</v>
      </c>
    </row>
    <row r="335" spans="3:14" ht="15.75" x14ac:dyDescent="0.2">
      <c r="C335" s="14">
        <f t="shared" si="14"/>
        <v>321</v>
      </c>
      <c r="D335" s="76"/>
      <c r="E335" s="76"/>
      <c r="F335" s="76"/>
      <c r="G335" s="81"/>
      <c r="H335" s="78"/>
      <c r="I335" s="57">
        <f>IFERROR(IF(M335="ICCP- ICOCIV",VLOOKUP(H335,'INDICES-ICOCIV'!$A$1:$B$316,2,0),IF(M335="IPC",VLOOKUP(H335,'INDICES IPC'!$A$7:$E$1008,2,0),0)),"")</f>
        <v>0</v>
      </c>
      <c r="J335" s="78"/>
      <c r="K335" s="57">
        <f>IFERROR(IF(M335="ICCP- ICOCIV",VLOOKUP(J335,'INDICES-ICOCIV'!$A$1:$B$316,2,0),IF(M335="IPC",VLOOKUP(J335,'INDICES IPC'!$A$7:$E$1008,2,0),0)),"")</f>
        <v>0</v>
      </c>
      <c r="L335" s="58" t="str">
        <f t="shared" si="12"/>
        <v/>
      </c>
      <c r="M335" s="82"/>
      <c r="N335" s="231">
        <f t="shared" si="13"/>
        <v>0</v>
      </c>
    </row>
    <row r="336" spans="3:14" ht="15.75" x14ac:dyDescent="0.2">
      <c r="C336" s="14">
        <f t="shared" si="14"/>
        <v>322</v>
      </c>
      <c r="D336" s="76"/>
      <c r="E336" s="76"/>
      <c r="F336" s="76"/>
      <c r="G336" s="81"/>
      <c r="H336" s="78"/>
      <c r="I336" s="57">
        <f>IFERROR(IF(M336="ICCP- ICOCIV",VLOOKUP(H336,'INDICES-ICOCIV'!$A$1:$B$316,2,0),IF(M336="IPC",VLOOKUP(H336,'INDICES IPC'!$A$7:$E$1008,2,0),0)),"")</f>
        <v>0</v>
      </c>
      <c r="J336" s="78"/>
      <c r="K336" s="57">
        <f>IFERROR(IF(M336="ICCP- ICOCIV",VLOOKUP(J336,'INDICES-ICOCIV'!$A$1:$B$316,2,0),IF(M336="IPC",VLOOKUP(J336,'INDICES IPC'!$A$7:$E$1008,2,0),0)),"")</f>
        <v>0</v>
      </c>
      <c r="L336" s="58" t="str">
        <f t="shared" ref="L336:L399" si="15">+IFERROR((K336/I336),"")</f>
        <v/>
      </c>
      <c r="M336" s="82"/>
      <c r="N336" s="231">
        <f t="shared" ref="N336:N399" si="16">IFERROR(G336*L336,0)</f>
        <v>0</v>
      </c>
    </row>
    <row r="337" spans="3:14" ht="15.75" x14ac:dyDescent="0.2">
      <c r="C337" s="14">
        <f t="shared" ref="C337:C400" si="17">+C336+1</f>
        <v>323</v>
      </c>
      <c r="D337" s="76"/>
      <c r="E337" s="76"/>
      <c r="F337" s="76"/>
      <c r="G337" s="81"/>
      <c r="H337" s="78"/>
      <c r="I337" s="57">
        <f>IFERROR(IF(M337="ICCP- ICOCIV",VLOOKUP(H337,'INDICES-ICOCIV'!$A$1:$B$316,2,0),IF(M337="IPC",VLOOKUP(H337,'INDICES IPC'!$A$7:$E$1008,2,0),0)),"")</f>
        <v>0</v>
      </c>
      <c r="J337" s="78"/>
      <c r="K337" s="57">
        <f>IFERROR(IF(M337="ICCP- ICOCIV",VLOOKUP(J337,'INDICES-ICOCIV'!$A$1:$B$316,2,0),IF(M337="IPC",VLOOKUP(J337,'INDICES IPC'!$A$7:$E$1008,2,0),0)),"")</f>
        <v>0</v>
      </c>
      <c r="L337" s="58" t="str">
        <f t="shared" si="15"/>
        <v/>
      </c>
      <c r="M337" s="82"/>
      <c r="N337" s="231">
        <f t="shared" si="16"/>
        <v>0</v>
      </c>
    </row>
    <row r="338" spans="3:14" ht="15.75" x14ac:dyDescent="0.2">
      <c r="C338" s="14">
        <f t="shared" si="17"/>
        <v>324</v>
      </c>
      <c r="D338" s="76"/>
      <c r="E338" s="76"/>
      <c r="F338" s="76"/>
      <c r="G338" s="81"/>
      <c r="H338" s="78"/>
      <c r="I338" s="57">
        <f>IFERROR(IF(M338="ICCP- ICOCIV",VLOOKUP(H338,'INDICES-ICOCIV'!$A$1:$B$316,2,0),IF(M338="IPC",VLOOKUP(H338,'INDICES IPC'!$A$7:$E$1008,2,0),0)),"")</f>
        <v>0</v>
      </c>
      <c r="J338" s="78"/>
      <c r="K338" s="57">
        <f>IFERROR(IF(M338="ICCP- ICOCIV",VLOOKUP(J338,'INDICES-ICOCIV'!$A$1:$B$316,2,0),IF(M338="IPC",VLOOKUP(J338,'INDICES IPC'!$A$7:$E$1008,2,0),0)),"")</f>
        <v>0</v>
      </c>
      <c r="L338" s="58" t="str">
        <f t="shared" si="15"/>
        <v/>
      </c>
      <c r="M338" s="82"/>
      <c r="N338" s="231">
        <f t="shared" si="16"/>
        <v>0</v>
      </c>
    </row>
    <row r="339" spans="3:14" ht="15.75" x14ac:dyDescent="0.2">
      <c r="C339" s="14">
        <f t="shared" si="17"/>
        <v>325</v>
      </c>
      <c r="D339" s="76"/>
      <c r="E339" s="76"/>
      <c r="F339" s="76"/>
      <c r="G339" s="81"/>
      <c r="H339" s="78"/>
      <c r="I339" s="57">
        <f>IFERROR(IF(M339="ICCP- ICOCIV",VLOOKUP(H339,'INDICES-ICOCIV'!$A$1:$B$316,2,0),IF(M339="IPC",VLOOKUP(H339,'INDICES IPC'!$A$7:$E$1008,2,0),0)),"")</f>
        <v>0</v>
      </c>
      <c r="J339" s="78"/>
      <c r="K339" s="57">
        <f>IFERROR(IF(M339="ICCP- ICOCIV",VLOOKUP(J339,'INDICES-ICOCIV'!$A$1:$B$316,2,0),IF(M339="IPC",VLOOKUP(J339,'INDICES IPC'!$A$7:$E$1008,2,0),0)),"")</f>
        <v>0</v>
      </c>
      <c r="L339" s="58" t="str">
        <f t="shared" si="15"/>
        <v/>
      </c>
      <c r="M339" s="82"/>
      <c r="N339" s="231">
        <f t="shared" si="16"/>
        <v>0</v>
      </c>
    </row>
    <row r="340" spans="3:14" ht="15.75" x14ac:dyDescent="0.2">
      <c r="C340" s="14">
        <f t="shared" si="17"/>
        <v>326</v>
      </c>
      <c r="D340" s="76"/>
      <c r="E340" s="76"/>
      <c r="F340" s="76"/>
      <c r="G340" s="81"/>
      <c r="H340" s="78"/>
      <c r="I340" s="57">
        <f>IFERROR(IF(M340="ICCP- ICOCIV",VLOOKUP(H340,'INDICES-ICOCIV'!$A$1:$B$316,2,0),IF(M340="IPC",VLOOKUP(H340,'INDICES IPC'!$A$7:$E$1008,2,0),0)),"")</f>
        <v>0</v>
      </c>
      <c r="J340" s="78"/>
      <c r="K340" s="57">
        <f>IFERROR(IF(M340="ICCP- ICOCIV",VLOOKUP(J340,'INDICES-ICOCIV'!$A$1:$B$316,2,0),IF(M340="IPC",VLOOKUP(J340,'INDICES IPC'!$A$7:$E$1008,2,0),0)),"")</f>
        <v>0</v>
      </c>
      <c r="L340" s="58" t="str">
        <f t="shared" si="15"/>
        <v/>
      </c>
      <c r="M340" s="82"/>
      <c r="N340" s="231">
        <f t="shared" si="16"/>
        <v>0</v>
      </c>
    </row>
    <row r="341" spans="3:14" ht="15.75" x14ac:dyDescent="0.2">
      <c r="C341" s="14">
        <f t="shared" si="17"/>
        <v>327</v>
      </c>
      <c r="D341" s="76"/>
      <c r="E341" s="76"/>
      <c r="F341" s="76"/>
      <c r="G341" s="81"/>
      <c r="H341" s="78"/>
      <c r="I341" s="57">
        <f>IFERROR(IF(M341="ICCP- ICOCIV",VLOOKUP(H341,'INDICES-ICOCIV'!$A$1:$B$316,2,0),IF(M341="IPC",VLOOKUP(H341,'INDICES IPC'!$A$7:$E$1008,2,0),0)),"")</f>
        <v>0</v>
      </c>
      <c r="J341" s="78"/>
      <c r="K341" s="57">
        <f>IFERROR(IF(M341="ICCP- ICOCIV",VLOOKUP(J341,'INDICES-ICOCIV'!$A$1:$B$316,2,0),IF(M341="IPC",VLOOKUP(J341,'INDICES IPC'!$A$7:$E$1008,2,0),0)),"")</f>
        <v>0</v>
      </c>
      <c r="L341" s="58" t="str">
        <f t="shared" si="15"/>
        <v/>
      </c>
      <c r="M341" s="82"/>
      <c r="N341" s="231">
        <f t="shared" si="16"/>
        <v>0</v>
      </c>
    </row>
    <row r="342" spans="3:14" ht="15.75" x14ac:dyDescent="0.2">
      <c r="C342" s="14">
        <f t="shared" si="17"/>
        <v>328</v>
      </c>
      <c r="D342" s="76"/>
      <c r="E342" s="76"/>
      <c r="F342" s="76"/>
      <c r="G342" s="81"/>
      <c r="H342" s="78"/>
      <c r="I342" s="57">
        <f>IFERROR(IF(M342="ICCP- ICOCIV",VLOOKUP(H342,'INDICES-ICOCIV'!$A$1:$B$316,2,0),IF(M342="IPC",VLOOKUP(H342,'INDICES IPC'!$A$7:$E$1008,2,0),0)),"")</f>
        <v>0</v>
      </c>
      <c r="J342" s="78"/>
      <c r="K342" s="57">
        <f>IFERROR(IF(M342="ICCP- ICOCIV",VLOOKUP(J342,'INDICES-ICOCIV'!$A$1:$B$316,2,0),IF(M342="IPC",VLOOKUP(J342,'INDICES IPC'!$A$7:$E$1008,2,0),0)),"")</f>
        <v>0</v>
      </c>
      <c r="L342" s="58" t="str">
        <f t="shared" si="15"/>
        <v/>
      </c>
      <c r="M342" s="82"/>
      <c r="N342" s="231">
        <f t="shared" si="16"/>
        <v>0</v>
      </c>
    </row>
    <row r="343" spans="3:14" ht="15.75" x14ac:dyDescent="0.2">
      <c r="C343" s="14">
        <f t="shared" si="17"/>
        <v>329</v>
      </c>
      <c r="D343" s="76"/>
      <c r="E343" s="76"/>
      <c r="F343" s="76"/>
      <c r="G343" s="81"/>
      <c r="H343" s="78"/>
      <c r="I343" s="57">
        <f>IFERROR(IF(M343="ICCP- ICOCIV",VLOOKUP(H343,'INDICES-ICOCIV'!$A$1:$B$316,2,0),IF(M343="IPC",VLOOKUP(H343,'INDICES IPC'!$A$7:$E$1008,2,0),0)),"")</f>
        <v>0</v>
      </c>
      <c r="J343" s="78"/>
      <c r="K343" s="57">
        <f>IFERROR(IF(M343="ICCP- ICOCIV",VLOOKUP(J343,'INDICES-ICOCIV'!$A$1:$B$316,2,0),IF(M343="IPC",VLOOKUP(J343,'INDICES IPC'!$A$7:$E$1008,2,0),0)),"")</f>
        <v>0</v>
      </c>
      <c r="L343" s="58" t="str">
        <f t="shared" si="15"/>
        <v/>
      </c>
      <c r="M343" s="82"/>
      <c r="N343" s="231">
        <f t="shared" si="16"/>
        <v>0</v>
      </c>
    </row>
    <row r="344" spans="3:14" ht="15.75" x14ac:dyDescent="0.2">
      <c r="C344" s="14">
        <f t="shared" si="17"/>
        <v>330</v>
      </c>
      <c r="D344" s="76"/>
      <c r="E344" s="76"/>
      <c r="F344" s="76"/>
      <c r="G344" s="81"/>
      <c r="H344" s="78"/>
      <c r="I344" s="57">
        <f>IFERROR(IF(M344="ICCP- ICOCIV",VLOOKUP(H344,'INDICES-ICOCIV'!$A$1:$B$316,2,0),IF(M344="IPC",VLOOKUP(H344,'INDICES IPC'!$A$7:$E$1008,2,0),0)),"")</f>
        <v>0</v>
      </c>
      <c r="J344" s="78"/>
      <c r="K344" s="57">
        <f>IFERROR(IF(M344="ICCP- ICOCIV",VLOOKUP(J344,'INDICES-ICOCIV'!$A$1:$B$316,2,0),IF(M344="IPC",VLOOKUP(J344,'INDICES IPC'!$A$7:$E$1008,2,0),0)),"")</f>
        <v>0</v>
      </c>
      <c r="L344" s="58" t="str">
        <f t="shared" si="15"/>
        <v/>
      </c>
      <c r="M344" s="82"/>
      <c r="N344" s="231">
        <f t="shared" si="16"/>
        <v>0</v>
      </c>
    </row>
    <row r="345" spans="3:14" ht="15.75" x14ac:dyDescent="0.2">
      <c r="C345" s="14">
        <f t="shared" si="17"/>
        <v>331</v>
      </c>
      <c r="D345" s="76"/>
      <c r="E345" s="76"/>
      <c r="F345" s="76"/>
      <c r="G345" s="81"/>
      <c r="H345" s="78"/>
      <c r="I345" s="57">
        <f>IFERROR(IF(M345="ICCP- ICOCIV",VLOOKUP(H345,'INDICES-ICOCIV'!$A$1:$B$316,2,0),IF(M345="IPC",VLOOKUP(H345,'INDICES IPC'!$A$7:$E$1008,2,0),0)),"")</f>
        <v>0</v>
      </c>
      <c r="J345" s="78"/>
      <c r="K345" s="57">
        <f>IFERROR(IF(M345="ICCP- ICOCIV",VLOOKUP(J345,'INDICES-ICOCIV'!$A$1:$B$316,2,0),IF(M345="IPC",VLOOKUP(J345,'INDICES IPC'!$A$7:$E$1008,2,0),0)),"")</f>
        <v>0</v>
      </c>
      <c r="L345" s="58" t="str">
        <f t="shared" si="15"/>
        <v/>
      </c>
      <c r="M345" s="82"/>
      <c r="N345" s="231">
        <f t="shared" si="16"/>
        <v>0</v>
      </c>
    </row>
    <row r="346" spans="3:14" ht="15.75" x14ac:dyDescent="0.2">
      <c r="C346" s="14">
        <f t="shared" si="17"/>
        <v>332</v>
      </c>
      <c r="D346" s="76"/>
      <c r="E346" s="76"/>
      <c r="F346" s="76"/>
      <c r="G346" s="81"/>
      <c r="H346" s="78"/>
      <c r="I346" s="57">
        <f>IFERROR(IF(M346="ICCP- ICOCIV",VLOOKUP(H346,'INDICES-ICOCIV'!$A$1:$B$316,2,0),IF(M346="IPC",VLOOKUP(H346,'INDICES IPC'!$A$7:$E$1008,2,0),0)),"")</f>
        <v>0</v>
      </c>
      <c r="J346" s="78"/>
      <c r="K346" s="57">
        <f>IFERROR(IF(M346="ICCP- ICOCIV",VLOOKUP(J346,'INDICES-ICOCIV'!$A$1:$B$316,2,0),IF(M346="IPC",VLOOKUP(J346,'INDICES IPC'!$A$7:$E$1008,2,0),0)),"")</f>
        <v>0</v>
      </c>
      <c r="L346" s="58" t="str">
        <f t="shared" si="15"/>
        <v/>
      </c>
      <c r="M346" s="82"/>
      <c r="N346" s="231">
        <f t="shared" si="16"/>
        <v>0</v>
      </c>
    </row>
    <row r="347" spans="3:14" ht="15.75" x14ac:dyDescent="0.2">
      <c r="C347" s="14">
        <f t="shared" si="17"/>
        <v>333</v>
      </c>
      <c r="D347" s="76"/>
      <c r="E347" s="76"/>
      <c r="F347" s="76"/>
      <c r="G347" s="81"/>
      <c r="H347" s="78"/>
      <c r="I347" s="57">
        <f>IFERROR(IF(M347="ICCP- ICOCIV",VLOOKUP(H347,'INDICES-ICOCIV'!$A$1:$B$316,2,0),IF(M347="IPC",VLOOKUP(H347,'INDICES IPC'!$A$7:$E$1008,2,0),0)),"")</f>
        <v>0</v>
      </c>
      <c r="J347" s="78"/>
      <c r="K347" s="57">
        <f>IFERROR(IF(M347="ICCP- ICOCIV",VLOOKUP(J347,'INDICES-ICOCIV'!$A$1:$B$316,2,0),IF(M347="IPC",VLOOKUP(J347,'INDICES IPC'!$A$7:$E$1008,2,0),0)),"")</f>
        <v>0</v>
      </c>
      <c r="L347" s="58" t="str">
        <f t="shared" si="15"/>
        <v/>
      </c>
      <c r="M347" s="82"/>
      <c r="N347" s="231">
        <f t="shared" si="16"/>
        <v>0</v>
      </c>
    </row>
    <row r="348" spans="3:14" ht="15.75" x14ac:dyDescent="0.2">
      <c r="C348" s="14">
        <f t="shared" si="17"/>
        <v>334</v>
      </c>
      <c r="D348" s="76"/>
      <c r="E348" s="76"/>
      <c r="F348" s="76"/>
      <c r="G348" s="81"/>
      <c r="H348" s="78"/>
      <c r="I348" s="57">
        <f>IFERROR(IF(M348="ICCP- ICOCIV",VLOOKUP(H348,'INDICES-ICOCIV'!$A$1:$B$316,2,0),IF(M348="IPC",VLOOKUP(H348,'INDICES IPC'!$A$7:$E$1008,2,0),0)),"")</f>
        <v>0</v>
      </c>
      <c r="J348" s="78"/>
      <c r="K348" s="57">
        <f>IFERROR(IF(M348="ICCP- ICOCIV",VLOOKUP(J348,'INDICES-ICOCIV'!$A$1:$B$316,2,0),IF(M348="IPC",VLOOKUP(J348,'INDICES IPC'!$A$7:$E$1008,2,0),0)),"")</f>
        <v>0</v>
      </c>
      <c r="L348" s="58" t="str">
        <f t="shared" si="15"/>
        <v/>
      </c>
      <c r="M348" s="82"/>
      <c r="N348" s="231">
        <f t="shared" si="16"/>
        <v>0</v>
      </c>
    </row>
    <row r="349" spans="3:14" ht="15.75" x14ac:dyDescent="0.2">
      <c r="C349" s="14">
        <f t="shared" si="17"/>
        <v>335</v>
      </c>
      <c r="D349" s="76"/>
      <c r="E349" s="76"/>
      <c r="F349" s="76"/>
      <c r="G349" s="81"/>
      <c r="H349" s="78"/>
      <c r="I349" s="57">
        <f>IFERROR(IF(M349="ICCP- ICOCIV",VLOOKUP(H349,'INDICES-ICOCIV'!$A$1:$B$316,2,0),IF(M349="IPC",VLOOKUP(H349,'INDICES IPC'!$A$7:$E$1008,2,0),0)),"")</f>
        <v>0</v>
      </c>
      <c r="J349" s="78"/>
      <c r="K349" s="57">
        <f>IFERROR(IF(M349="ICCP- ICOCIV",VLOOKUP(J349,'INDICES-ICOCIV'!$A$1:$B$316,2,0),IF(M349="IPC",VLOOKUP(J349,'INDICES IPC'!$A$7:$E$1008,2,0),0)),"")</f>
        <v>0</v>
      </c>
      <c r="L349" s="58" t="str">
        <f t="shared" si="15"/>
        <v/>
      </c>
      <c r="M349" s="82"/>
      <c r="N349" s="231">
        <f t="shared" si="16"/>
        <v>0</v>
      </c>
    </row>
    <row r="350" spans="3:14" ht="15.75" x14ac:dyDescent="0.2">
      <c r="C350" s="14">
        <f t="shared" si="17"/>
        <v>336</v>
      </c>
      <c r="D350" s="76"/>
      <c r="E350" s="76"/>
      <c r="F350" s="76"/>
      <c r="G350" s="81"/>
      <c r="H350" s="78"/>
      <c r="I350" s="57">
        <f>IFERROR(IF(M350="ICCP- ICOCIV",VLOOKUP(H350,'INDICES-ICOCIV'!$A$1:$B$316,2,0),IF(M350="IPC",VLOOKUP(H350,'INDICES IPC'!$A$7:$E$1008,2,0),0)),"")</f>
        <v>0</v>
      </c>
      <c r="J350" s="78"/>
      <c r="K350" s="57">
        <f>IFERROR(IF(M350="ICCP- ICOCIV",VLOOKUP(J350,'INDICES-ICOCIV'!$A$1:$B$316,2,0),IF(M350="IPC",VLOOKUP(J350,'INDICES IPC'!$A$7:$E$1008,2,0),0)),"")</f>
        <v>0</v>
      </c>
      <c r="L350" s="58" t="str">
        <f t="shared" si="15"/>
        <v/>
      </c>
      <c r="M350" s="82"/>
      <c r="N350" s="231">
        <f t="shared" si="16"/>
        <v>0</v>
      </c>
    </row>
    <row r="351" spans="3:14" ht="15.75" x14ac:dyDescent="0.2">
      <c r="C351" s="14">
        <f t="shared" si="17"/>
        <v>337</v>
      </c>
      <c r="D351" s="76"/>
      <c r="E351" s="76"/>
      <c r="F351" s="76"/>
      <c r="G351" s="81"/>
      <c r="H351" s="78"/>
      <c r="I351" s="57">
        <f>IFERROR(IF(M351="ICCP- ICOCIV",VLOOKUP(H351,'INDICES-ICOCIV'!$A$1:$B$316,2,0),IF(M351="IPC",VLOOKUP(H351,'INDICES IPC'!$A$7:$E$1008,2,0),0)),"")</f>
        <v>0</v>
      </c>
      <c r="J351" s="78"/>
      <c r="K351" s="57">
        <f>IFERROR(IF(M351="ICCP- ICOCIV",VLOOKUP(J351,'INDICES-ICOCIV'!$A$1:$B$316,2,0),IF(M351="IPC",VLOOKUP(J351,'INDICES IPC'!$A$7:$E$1008,2,0),0)),"")</f>
        <v>0</v>
      </c>
      <c r="L351" s="58" t="str">
        <f t="shared" si="15"/>
        <v/>
      </c>
      <c r="M351" s="82"/>
      <c r="N351" s="231">
        <f t="shared" si="16"/>
        <v>0</v>
      </c>
    </row>
    <row r="352" spans="3:14" ht="15.75" x14ac:dyDescent="0.2">
      <c r="C352" s="14">
        <f t="shared" si="17"/>
        <v>338</v>
      </c>
      <c r="D352" s="76"/>
      <c r="E352" s="76"/>
      <c r="F352" s="76"/>
      <c r="G352" s="81"/>
      <c r="H352" s="78"/>
      <c r="I352" s="57">
        <f>IFERROR(IF(M352="ICCP- ICOCIV",VLOOKUP(H352,'INDICES-ICOCIV'!$A$1:$B$316,2,0),IF(M352="IPC",VLOOKUP(H352,'INDICES IPC'!$A$7:$E$1008,2,0),0)),"")</f>
        <v>0</v>
      </c>
      <c r="J352" s="78"/>
      <c r="K352" s="57">
        <f>IFERROR(IF(M352="ICCP- ICOCIV",VLOOKUP(J352,'INDICES-ICOCIV'!$A$1:$B$316,2,0),IF(M352="IPC",VLOOKUP(J352,'INDICES IPC'!$A$7:$E$1008,2,0),0)),"")</f>
        <v>0</v>
      </c>
      <c r="L352" s="58" t="str">
        <f t="shared" si="15"/>
        <v/>
      </c>
      <c r="M352" s="82"/>
      <c r="N352" s="231">
        <f t="shared" si="16"/>
        <v>0</v>
      </c>
    </row>
    <row r="353" spans="3:14" ht="15.75" x14ac:dyDescent="0.2">
      <c r="C353" s="14">
        <f t="shared" si="17"/>
        <v>339</v>
      </c>
      <c r="D353" s="76"/>
      <c r="E353" s="76"/>
      <c r="F353" s="76"/>
      <c r="G353" s="81"/>
      <c r="H353" s="78"/>
      <c r="I353" s="57">
        <f>IFERROR(IF(M353="ICCP- ICOCIV",VLOOKUP(H353,'INDICES-ICOCIV'!$A$1:$B$316,2,0),IF(M353="IPC",VLOOKUP(H353,'INDICES IPC'!$A$7:$E$1008,2,0),0)),"")</f>
        <v>0</v>
      </c>
      <c r="J353" s="78"/>
      <c r="K353" s="57">
        <f>IFERROR(IF(M353="ICCP- ICOCIV",VLOOKUP(J353,'INDICES-ICOCIV'!$A$1:$B$316,2,0),IF(M353="IPC",VLOOKUP(J353,'INDICES IPC'!$A$7:$E$1008,2,0),0)),"")</f>
        <v>0</v>
      </c>
      <c r="L353" s="58" t="str">
        <f t="shared" si="15"/>
        <v/>
      </c>
      <c r="M353" s="82"/>
      <c r="N353" s="231">
        <f t="shared" si="16"/>
        <v>0</v>
      </c>
    </row>
    <row r="354" spans="3:14" ht="15.75" x14ac:dyDescent="0.2">
      <c r="C354" s="14">
        <f t="shared" si="17"/>
        <v>340</v>
      </c>
      <c r="D354" s="76"/>
      <c r="E354" s="76"/>
      <c r="F354" s="76"/>
      <c r="G354" s="81"/>
      <c r="H354" s="78"/>
      <c r="I354" s="57">
        <f>IFERROR(IF(M354="ICCP- ICOCIV",VLOOKUP(H354,'INDICES-ICOCIV'!$A$1:$B$316,2,0),IF(M354="IPC",VLOOKUP(H354,'INDICES IPC'!$A$7:$E$1008,2,0),0)),"")</f>
        <v>0</v>
      </c>
      <c r="J354" s="78"/>
      <c r="K354" s="57">
        <f>IFERROR(IF(M354="ICCP- ICOCIV",VLOOKUP(J354,'INDICES-ICOCIV'!$A$1:$B$316,2,0),IF(M354="IPC",VLOOKUP(J354,'INDICES IPC'!$A$7:$E$1008,2,0),0)),"")</f>
        <v>0</v>
      </c>
      <c r="L354" s="58" t="str">
        <f t="shared" si="15"/>
        <v/>
      </c>
      <c r="M354" s="82"/>
      <c r="N354" s="231">
        <f t="shared" si="16"/>
        <v>0</v>
      </c>
    </row>
    <row r="355" spans="3:14" ht="15.75" x14ac:dyDescent="0.2">
      <c r="C355" s="14">
        <f t="shared" si="17"/>
        <v>341</v>
      </c>
      <c r="D355" s="76"/>
      <c r="E355" s="76"/>
      <c r="F355" s="76"/>
      <c r="G355" s="81"/>
      <c r="H355" s="78"/>
      <c r="I355" s="57">
        <f>IFERROR(IF(M355="ICCP- ICOCIV",VLOOKUP(H355,'INDICES-ICOCIV'!$A$1:$B$316,2,0),IF(M355="IPC",VLOOKUP(H355,'INDICES IPC'!$A$7:$E$1008,2,0),0)),"")</f>
        <v>0</v>
      </c>
      <c r="J355" s="78"/>
      <c r="K355" s="57">
        <f>IFERROR(IF(M355="ICCP- ICOCIV",VLOOKUP(J355,'INDICES-ICOCIV'!$A$1:$B$316,2,0),IF(M355="IPC",VLOOKUP(J355,'INDICES IPC'!$A$7:$E$1008,2,0),0)),"")</f>
        <v>0</v>
      </c>
      <c r="L355" s="58" t="str">
        <f t="shared" si="15"/>
        <v/>
      </c>
      <c r="M355" s="82"/>
      <c r="N355" s="231">
        <f t="shared" si="16"/>
        <v>0</v>
      </c>
    </row>
    <row r="356" spans="3:14" ht="15.75" x14ac:dyDescent="0.2">
      <c r="C356" s="14">
        <f t="shared" si="17"/>
        <v>342</v>
      </c>
      <c r="D356" s="76"/>
      <c r="E356" s="76"/>
      <c r="F356" s="76"/>
      <c r="G356" s="81"/>
      <c r="H356" s="78"/>
      <c r="I356" s="57">
        <f>IFERROR(IF(M356="ICCP- ICOCIV",VLOOKUP(H356,'INDICES-ICOCIV'!$A$1:$B$316,2,0),IF(M356="IPC",VLOOKUP(H356,'INDICES IPC'!$A$7:$E$1008,2,0),0)),"")</f>
        <v>0</v>
      </c>
      <c r="J356" s="78"/>
      <c r="K356" s="57">
        <f>IFERROR(IF(M356="ICCP- ICOCIV",VLOOKUP(J356,'INDICES-ICOCIV'!$A$1:$B$316,2,0),IF(M356="IPC",VLOOKUP(J356,'INDICES IPC'!$A$7:$E$1008,2,0),0)),"")</f>
        <v>0</v>
      </c>
      <c r="L356" s="58" t="str">
        <f t="shared" si="15"/>
        <v/>
      </c>
      <c r="M356" s="82"/>
      <c r="N356" s="231">
        <f t="shared" si="16"/>
        <v>0</v>
      </c>
    </row>
    <row r="357" spans="3:14" ht="15.75" x14ac:dyDescent="0.2">
      <c r="C357" s="14">
        <f t="shared" si="17"/>
        <v>343</v>
      </c>
      <c r="D357" s="76"/>
      <c r="E357" s="76"/>
      <c r="F357" s="76"/>
      <c r="G357" s="81"/>
      <c r="H357" s="78"/>
      <c r="I357" s="57">
        <f>IFERROR(IF(M357="ICCP- ICOCIV",VLOOKUP(H357,'INDICES-ICOCIV'!$A$1:$B$316,2,0),IF(M357="IPC",VLOOKUP(H357,'INDICES IPC'!$A$7:$E$1008,2,0),0)),"")</f>
        <v>0</v>
      </c>
      <c r="J357" s="78"/>
      <c r="K357" s="57">
        <f>IFERROR(IF(M357="ICCP- ICOCIV",VLOOKUP(J357,'INDICES-ICOCIV'!$A$1:$B$316,2,0),IF(M357="IPC",VLOOKUP(J357,'INDICES IPC'!$A$7:$E$1008,2,0),0)),"")</f>
        <v>0</v>
      </c>
      <c r="L357" s="58" t="str">
        <f t="shared" si="15"/>
        <v/>
      </c>
      <c r="M357" s="82"/>
      <c r="N357" s="231">
        <f t="shared" si="16"/>
        <v>0</v>
      </c>
    </row>
    <row r="358" spans="3:14" ht="15.75" x14ac:dyDescent="0.2">
      <c r="C358" s="14">
        <f t="shared" si="17"/>
        <v>344</v>
      </c>
      <c r="D358" s="76"/>
      <c r="E358" s="76"/>
      <c r="F358" s="76"/>
      <c r="G358" s="81"/>
      <c r="H358" s="78"/>
      <c r="I358" s="57">
        <f>IFERROR(IF(M358="ICCP- ICOCIV",VLOOKUP(H358,'INDICES-ICOCIV'!$A$1:$B$316,2,0),IF(M358="IPC",VLOOKUP(H358,'INDICES IPC'!$A$7:$E$1008,2,0),0)),"")</f>
        <v>0</v>
      </c>
      <c r="J358" s="78"/>
      <c r="K358" s="57">
        <f>IFERROR(IF(M358="ICCP- ICOCIV",VLOOKUP(J358,'INDICES-ICOCIV'!$A$1:$B$316,2,0),IF(M358="IPC",VLOOKUP(J358,'INDICES IPC'!$A$7:$E$1008,2,0),0)),"")</f>
        <v>0</v>
      </c>
      <c r="L358" s="58" t="str">
        <f t="shared" si="15"/>
        <v/>
      </c>
      <c r="M358" s="82"/>
      <c r="N358" s="231">
        <f t="shared" si="16"/>
        <v>0</v>
      </c>
    </row>
    <row r="359" spans="3:14" ht="15.75" x14ac:dyDescent="0.2">
      <c r="C359" s="14">
        <f t="shared" si="17"/>
        <v>345</v>
      </c>
      <c r="D359" s="76"/>
      <c r="E359" s="76"/>
      <c r="F359" s="76"/>
      <c r="G359" s="81"/>
      <c r="H359" s="78"/>
      <c r="I359" s="57">
        <f>IFERROR(IF(M359="ICCP- ICOCIV",VLOOKUP(H359,'INDICES-ICOCIV'!$A$1:$B$316,2,0),IF(M359="IPC",VLOOKUP(H359,'INDICES IPC'!$A$7:$E$1008,2,0),0)),"")</f>
        <v>0</v>
      </c>
      <c r="J359" s="78"/>
      <c r="K359" s="57">
        <f>IFERROR(IF(M359="ICCP- ICOCIV",VLOOKUP(J359,'INDICES-ICOCIV'!$A$1:$B$316,2,0),IF(M359="IPC",VLOOKUP(J359,'INDICES IPC'!$A$7:$E$1008,2,0),0)),"")</f>
        <v>0</v>
      </c>
      <c r="L359" s="58" t="str">
        <f t="shared" si="15"/>
        <v/>
      </c>
      <c r="M359" s="82"/>
      <c r="N359" s="231">
        <f t="shared" si="16"/>
        <v>0</v>
      </c>
    </row>
    <row r="360" spans="3:14" ht="15.75" x14ac:dyDescent="0.2">
      <c r="C360" s="14">
        <f t="shared" si="17"/>
        <v>346</v>
      </c>
      <c r="D360" s="76"/>
      <c r="E360" s="76"/>
      <c r="F360" s="76"/>
      <c r="G360" s="81"/>
      <c r="H360" s="78"/>
      <c r="I360" s="57">
        <f>IFERROR(IF(M360="ICCP- ICOCIV",VLOOKUP(H360,'INDICES-ICOCIV'!$A$1:$B$316,2,0),IF(M360="IPC",VLOOKUP(H360,'INDICES IPC'!$A$7:$E$1008,2,0),0)),"")</f>
        <v>0</v>
      </c>
      <c r="J360" s="78"/>
      <c r="K360" s="57">
        <f>IFERROR(IF(M360="ICCP- ICOCIV",VLOOKUP(J360,'INDICES-ICOCIV'!$A$1:$B$316,2,0),IF(M360="IPC",VLOOKUP(J360,'INDICES IPC'!$A$7:$E$1008,2,0),0)),"")</f>
        <v>0</v>
      </c>
      <c r="L360" s="58" t="str">
        <f t="shared" si="15"/>
        <v/>
      </c>
      <c r="M360" s="82"/>
      <c r="N360" s="231">
        <f t="shared" si="16"/>
        <v>0</v>
      </c>
    </row>
    <row r="361" spans="3:14" ht="15.75" x14ac:dyDescent="0.2">
      <c r="C361" s="14">
        <f t="shared" si="17"/>
        <v>347</v>
      </c>
      <c r="D361" s="76"/>
      <c r="E361" s="76"/>
      <c r="F361" s="76"/>
      <c r="G361" s="81"/>
      <c r="H361" s="78"/>
      <c r="I361" s="57">
        <f>IFERROR(IF(M361="ICCP- ICOCIV",VLOOKUP(H361,'INDICES-ICOCIV'!$A$1:$B$316,2,0),IF(M361="IPC",VLOOKUP(H361,'INDICES IPC'!$A$7:$E$1008,2,0),0)),"")</f>
        <v>0</v>
      </c>
      <c r="J361" s="78"/>
      <c r="K361" s="57">
        <f>IFERROR(IF(M361="ICCP- ICOCIV",VLOOKUP(J361,'INDICES-ICOCIV'!$A$1:$B$316,2,0),IF(M361="IPC",VLOOKUP(J361,'INDICES IPC'!$A$7:$E$1008,2,0),0)),"")</f>
        <v>0</v>
      </c>
      <c r="L361" s="58" t="str">
        <f t="shared" si="15"/>
        <v/>
      </c>
      <c r="M361" s="82"/>
      <c r="N361" s="231">
        <f t="shared" si="16"/>
        <v>0</v>
      </c>
    </row>
    <row r="362" spans="3:14" ht="15.75" x14ac:dyDescent="0.2">
      <c r="C362" s="14">
        <f t="shared" si="17"/>
        <v>348</v>
      </c>
      <c r="D362" s="76"/>
      <c r="E362" s="76"/>
      <c r="F362" s="76"/>
      <c r="G362" s="81"/>
      <c r="H362" s="78"/>
      <c r="I362" s="57">
        <f>IFERROR(IF(M362="ICCP- ICOCIV",VLOOKUP(H362,'INDICES-ICOCIV'!$A$1:$B$316,2,0),IF(M362="IPC",VLOOKUP(H362,'INDICES IPC'!$A$7:$E$1008,2,0),0)),"")</f>
        <v>0</v>
      </c>
      <c r="J362" s="78"/>
      <c r="K362" s="57">
        <f>IFERROR(IF(M362="ICCP- ICOCIV",VLOOKUP(J362,'INDICES-ICOCIV'!$A$1:$B$316,2,0),IF(M362="IPC",VLOOKUP(J362,'INDICES IPC'!$A$7:$E$1008,2,0),0)),"")</f>
        <v>0</v>
      </c>
      <c r="L362" s="58" t="str">
        <f t="shared" si="15"/>
        <v/>
      </c>
      <c r="M362" s="82"/>
      <c r="N362" s="231">
        <f t="shared" si="16"/>
        <v>0</v>
      </c>
    </row>
    <row r="363" spans="3:14" ht="15.75" x14ac:dyDescent="0.2">
      <c r="C363" s="14">
        <f t="shared" si="17"/>
        <v>349</v>
      </c>
      <c r="D363" s="76"/>
      <c r="E363" s="76"/>
      <c r="F363" s="76"/>
      <c r="G363" s="81"/>
      <c r="H363" s="78"/>
      <c r="I363" s="57">
        <f>IFERROR(IF(M363="ICCP- ICOCIV",VLOOKUP(H363,'INDICES-ICOCIV'!$A$1:$B$316,2,0),IF(M363="IPC",VLOOKUP(H363,'INDICES IPC'!$A$7:$E$1008,2,0),0)),"")</f>
        <v>0</v>
      </c>
      <c r="J363" s="78"/>
      <c r="K363" s="57">
        <f>IFERROR(IF(M363="ICCP- ICOCIV",VLOOKUP(J363,'INDICES-ICOCIV'!$A$1:$B$316,2,0),IF(M363="IPC",VLOOKUP(J363,'INDICES IPC'!$A$7:$E$1008,2,0),0)),"")</f>
        <v>0</v>
      </c>
      <c r="L363" s="58" t="str">
        <f t="shared" si="15"/>
        <v/>
      </c>
      <c r="M363" s="82"/>
      <c r="N363" s="231">
        <f t="shared" si="16"/>
        <v>0</v>
      </c>
    </row>
    <row r="364" spans="3:14" ht="15.75" x14ac:dyDescent="0.2">
      <c r="C364" s="14">
        <f t="shared" si="17"/>
        <v>350</v>
      </c>
      <c r="D364" s="76"/>
      <c r="E364" s="76"/>
      <c r="F364" s="76"/>
      <c r="G364" s="81"/>
      <c r="H364" s="78"/>
      <c r="I364" s="57">
        <f>IFERROR(IF(M364="ICCP- ICOCIV",VLOOKUP(H364,'INDICES-ICOCIV'!$A$1:$B$316,2,0),IF(M364="IPC",VLOOKUP(H364,'INDICES IPC'!$A$7:$E$1008,2,0),0)),"")</f>
        <v>0</v>
      </c>
      <c r="J364" s="78"/>
      <c r="K364" s="57">
        <f>IFERROR(IF(M364="ICCP- ICOCIV",VLOOKUP(J364,'INDICES-ICOCIV'!$A$1:$B$316,2,0),IF(M364="IPC",VLOOKUP(J364,'INDICES IPC'!$A$7:$E$1008,2,0),0)),"")</f>
        <v>0</v>
      </c>
      <c r="L364" s="58" t="str">
        <f t="shared" si="15"/>
        <v/>
      </c>
      <c r="M364" s="82"/>
      <c r="N364" s="231">
        <f t="shared" si="16"/>
        <v>0</v>
      </c>
    </row>
    <row r="365" spans="3:14" ht="15.75" x14ac:dyDescent="0.2">
      <c r="C365" s="14">
        <f t="shared" si="17"/>
        <v>351</v>
      </c>
      <c r="D365" s="76"/>
      <c r="E365" s="76"/>
      <c r="F365" s="76"/>
      <c r="G365" s="81"/>
      <c r="H365" s="78"/>
      <c r="I365" s="57">
        <f>IFERROR(IF(M365="ICCP- ICOCIV",VLOOKUP(H365,'INDICES-ICOCIV'!$A$1:$B$316,2,0),IF(M365="IPC",VLOOKUP(H365,'INDICES IPC'!$A$7:$E$1008,2,0),0)),"")</f>
        <v>0</v>
      </c>
      <c r="J365" s="78"/>
      <c r="K365" s="57">
        <f>IFERROR(IF(M365="ICCP- ICOCIV",VLOOKUP(J365,'INDICES-ICOCIV'!$A$1:$B$316,2,0),IF(M365="IPC",VLOOKUP(J365,'INDICES IPC'!$A$7:$E$1008,2,0),0)),"")</f>
        <v>0</v>
      </c>
      <c r="L365" s="58" t="str">
        <f t="shared" si="15"/>
        <v/>
      </c>
      <c r="M365" s="82"/>
      <c r="N365" s="231">
        <f t="shared" si="16"/>
        <v>0</v>
      </c>
    </row>
    <row r="366" spans="3:14" ht="15.75" x14ac:dyDescent="0.2">
      <c r="C366" s="14">
        <f t="shared" si="17"/>
        <v>352</v>
      </c>
      <c r="D366" s="76"/>
      <c r="E366" s="76"/>
      <c r="F366" s="76"/>
      <c r="G366" s="81"/>
      <c r="H366" s="78"/>
      <c r="I366" s="57">
        <f>IFERROR(IF(M366="ICCP- ICOCIV",VLOOKUP(H366,'INDICES-ICOCIV'!$A$1:$B$316,2,0),IF(M366="IPC",VLOOKUP(H366,'INDICES IPC'!$A$7:$E$1008,2,0),0)),"")</f>
        <v>0</v>
      </c>
      <c r="J366" s="78"/>
      <c r="K366" s="57">
        <f>IFERROR(IF(M366="ICCP- ICOCIV",VLOOKUP(J366,'INDICES-ICOCIV'!$A$1:$B$316,2,0),IF(M366="IPC",VLOOKUP(J366,'INDICES IPC'!$A$7:$E$1008,2,0),0)),"")</f>
        <v>0</v>
      </c>
      <c r="L366" s="58" t="str">
        <f t="shared" si="15"/>
        <v/>
      </c>
      <c r="M366" s="82"/>
      <c r="N366" s="231">
        <f t="shared" si="16"/>
        <v>0</v>
      </c>
    </row>
    <row r="367" spans="3:14" ht="15.75" x14ac:dyDescent="0.2">
      <c r="C367" s="14">
        <f t="shared" si="17"/>
        <v>353</v>
      </c>
      <c r="D367" s="76"/>
      <c r="E367" s="76"/>
      <c r="F367" s="76"/>
      <c r="G367" s="81"/>
      <c r="H367" s="78"/>
      <c r="I367" s="57">
        <f>IFERROR(IF(M367="ICCP- ICOCIV",VLOOKUP(H367,'INDICES-ICOCIV'!$A$1:$B$316,2,0),IF(M367="IPC",VLOOKUP(H367,'INDICES IPC'!$A$7:$E$1008,2,0),0)),"")</f>
        <v>0</v>
      </c>
      <c r="J367" s="78"/>
      <c r="K367" s="57">
        <f>IFERROR(IF(M367="ICCP- ICOCIV",VLOOKUP(J367,'INDICES-ICOCIV'!$A$1:$B$316,2,0),IF(M367="IPC",VLOOKUP(J367,'INDICES IPC'!$A$7:$E$1008,2,0),0)),"")</f>
        <v>0</v>
      </c>
      <c r="L367" s="58" t="str">
        <f t="shared" si="15"/>
        <v/>
      </c>
      <c r="M367" s="82"/>
      <c r="N367" s="231">
        <f t="shared" si="16"/>
        <v>0</v>
      </c>
    </row>
    <row r="368" spans="3:14" ht="15.75" x14ac:dyDescent="0.2">
      <c r="C368" s="14">
        <f t="shared" si="17"/>
        <v>354</v>
      </c>
      <c r="D368" s="76"/>
      <c r="E368" s="76"/>
      <c r="F368" s="76"/>
      <c r="G368" s="81"/>
      <c r="H368" s="78"/>
      <c r="I368" s="57">
        <f>IFERROR(IF(M368="ICCP- ICOCIV",VLOOKUP(H368,'INDICES-ICOCIV'!$A$1:$B$316,2,0),IF(M368="IPC",VLOOKUP(H368,'INDICES IPC'!$A$7:$E$1008,2,0),0)),"")</f>
        <v>0</v>
      </c>
      <c r="J368" s="78"/>
      <c r="K368" s="57">
        <f>IFERROR(IF(M368="ICCP- ICOCIV",VLOOKUP(J368,'INDICES-ICOCIV'!$A$1:$B$316,2,0),IF(M368="IPC",VLOOKUP(J368,'INDICES IPC'!$A$7:$E$1008,2,0),0)),"")</f>
        <v>0</v>
      </c>
      <c r="L368" s="58" t="str">
        <f t="shared" si="15"/>
        <v/>
      </c>
      <c r="M368" s="82"/>
      <c r="N368" s="231">
        <f t="shared" si="16"/>
        <v>0</v>
      </c>
    </row>
    <row r="369" spans="3:14" ht="15.75" x14ac:dyDescent="0.2">
      <c r="C369" s="14">
        <f t="shared" si="17"/>
        <v>355</v>
      </c>
      <c r="D369" s="76"/>
      <c r="E369" s="76"/>
      <c r="F369" s="76"/>
      <c r="G369" s="81"/>
      <c r="H369" s="78"/>
      <c r="I369" s="57">
        <f>IFERROR(IF(M369="ICCP- ICOCIV",VLOOKUP(H369,'INDICES-ICOCIV'!$A$1:$B$316,2,0),IF(M369="IPC",VLOOKUP(H369,'INDICES IPC'!$A$7:$E$1008,2,0),0)),"")</f>
        <v>0</v>
      </c>
      <c r="J369" s="78"/>
      <c r="K369" s="57">
        <f>IFERROR(IF(M369="ICCP- ICOCIV",VLOOKUP(J369,'INDICES-ICOCIV'!$A$1:$B$316,2,0),IF(M369="IPC",VLOOKUP(J369,'INDICES IPC'!$A$7:$E$1008,2,0),0)),"")</f>
        <v>0</v>
      </c>
      <c r="L369" s="58" t="str">
        <f t="shared" si="15"/>
        <v/>
      </c>
      <c r="M369" s="82"/>
      <c r="N369" s="231">
        <f t="shared" si="16"/>
        <v>0</v>
      </c>
    </row>
    <row r="370" spans="3:14" ht="15.75" x14ac:dyDescent="0.2">
      <c r="C370" s="14">
        <f t="shared" si="17"/>
        <v>356</v>
      </c>
      <c r="D370" s="76"/>
      <c r="E370" s="76"/>
      <c r="F370" s="76"/>
      <c r="G370" s="81"/>
      <c r="H370" s="78"/>
      <c r="I370" s="57">
        <f>IFERROR(IF(M370="ICCP- ICOCIV",VLOOKUP(H370,'INDICES-ICOCIV'!$A$1:$B$316,2,0),IF(M370="IPC",VLOOKUP(H370,'INDICES IPC'!$A$7:$E$1008,2,0),0)),"")</f>
        <v>0</v>
      </c>
      <c r="J370" s="78"/>
      <c r="K370" s="57">
        <f>IFERROR(IF(M370="ICCP- ICOCIV",VLOOKUP(J370,'INDICES-ICOCIV'!$A$1:$B$316,2,0),IF(M370="IPC",VLOOKUP(J370,'INDICES IPC'!$A$7:$E$1008,2,0),0)),"")</f>
        <v>0</v>
      </c>
      <c r="L370" s="58" t="str">
        <f t="shared" si="15"/>
        <v/>
      </c>
      <c r="M370" s="82"/>
      <c r="N370" s="231">
        <f t="shared" si="16"/>
        <v>0</v>
      </c>
    </row>
    <row r="371" spans="3:14" ht="15.75" x14ac:dyDescent="0.2">
      <c r="C371" s="14">
        <f t="shared" si="17"/>
        <v>357</v>
      </c>
      <c r="D371" s="76"/>
      <c r="E371" s="76"/>
      <c r="F371" s="76"/>
      <c r="G371" s="81"/>
      <c r="H371" s="78"/>
      <c r="I371" s="57">
        <f>IFERROR(IF(M371="ICCP- ICOCIV",VLOOKUP(H371,'INDICES-ICOCIV'!$A$1:$B$316,2,0),IF(M371="IPC",VLOOKUP(H371,'INDICES IPC'!$A$7:$E$1008,2,0),0)),"")</f>
        <v>0</v>
      </c>
      <c r="J371" s="78"/>
      <c r="K371" s="57">
        <f>IFERROR(IF(M371="ICCP- ICOCIV",VLOOKUP(J371,'INDICES-ICOCIV'!$A$1:$B$316,2,0),IF(M371="IPC",VLOOKUP(J371,'INDICES IPC'!$A$7:$E$1008,2,0),0)),"")</f>
        <v>0</v>
      </c>
      <c r="L371" s="58" t="str">
        <f t="shared" si="15"/>
        <v/>
      </c>
      <c r="M371" s="82"/>
      <c r="N371" s="231">
        <f t="shared" si="16"/>
        <v>0</v>
      </c>
    </row>
    <row r="372" spans="3:14" ht="15.75" x14ac:dyDescent="0.2">
      <c r="C372" s="14">
        <f t="shared" si="17"/>
        <v>358</v>
      </c>
      <c r="D372" s="76"/>
      <c r="E372" s="76"/>
      <c r="F372" s="76"/>
      <c r="G372" s="81"/>
      <c r="H372" s="78"/>
      <c r="I372" s="57">
        <f>IFERROR(IF(M372="ICCP- ICOCIV",VLOOKUP(H372,'INDICES-ICOCIV'!$A$1:$B$316,2,0),IF(M372="IPC",VLOOKUP(H372,'INDICES IPC'!$A$7:$E$1008,2,0),0)),"")</f>
        <v>0</v>
      </c>
      <c r="J372" s="78"/>
      <c r="K372" s="57">
        <f>IFERROR(IF(M372="ICCP- ICOCIV",VLOOKUP(J372,'INDICES-ICOCIV'!$A$1:$B$316,2,0),IF(M372="IPC",VLOOKUP(J372,'INDICES IPC'!$A$7:$E$1008,2,0),0)),"")</f>
        <v>0</v>
      </c>
      <c r="L372" s="58" t="str">
        <f t="shared" si="15"/>
        <v/>
      </c>
      <c r="M372" s="82"/>
      <c r="N372" s="231">
        <f t="shared" si="16"/>
        <v>0</v>
      </c>
    </row>
    <row r="373" spans="3:14" ht="15.75" x14ac:dyDescent="0.2">
      <c r="C373" s="14">
        <f t="shared" si="17"/>
        <v>359</v>
      </c>
      <c r="D373" s="76"/>
      <c r="E373" s="76"/>
      <c r="F373" s="76"/>
      <c r="G373" s="81"/>
      <c r="H373" s="78"/>
      <c r="I373" s="57">
        <f>IFERROR(IF(M373="ICCP- ICOCIV",VLOOKUP(H373,'INDICES-ICOCIV'!$A$1:$B$316,2,0),IF(M373="IPC",VLOOKUP(H373,'INDICES IPC'!$A$7:$E$1008,2,0),0)),"")</f>
        <v>0</v>
      </c>
      <c r="J373" s="78"/>
      <c r="K373" s="57">
        <f>IFERROR(IF(M373="ICCP- ICOCIV",VLOOKUP(J373,'INDICES-ICOCIV'!$A$1:$B$316,2,0),IF(M373="IPC",VLOOKUP(J373,'INDICES IPC'!$A$7:$E$1008,2,0),0)),"")</f>
        <v>0</v>
      </c>
      <c r="L373" s="58" t="str">
        <f t="shared" si="15"/>
        <v/>
      </c>
      <c r="M373" s="82"/>
      <c r="N373" s="231">
        <f t="shared" si="16"/>
        <v>0</v>
      </c>
    </row>
    <row r="374" spans="3:14" ht="15.75" x14ac:dyDescent="0.2">
      <c r="C374" s="14">
        <f t="shared" si="17"/>
        <v>360</v>
      </c>
      <c r="D374" s="76"/>
      <c r="E374" s="76"/>
      <c r="F374" s="76"/>
      <c r="G374" s="81"/>
      <c r="H374" s="78"/>
      <c r="I374" s="57">
        <f>IFERROR(IF(M374="ICCP- ICOCIV",VLOOKUP(H374,'INDICES-ICOCIV'!$A$1:$B$316,2,0),IF(M374="IPC",VLOOKUP(H374,'INDICES IPC'!$A$7:$E$1008,2,0),0)),"")</f>
        <v>0</v>
      </c>
      <c r="J374" s="78"/>
      <c r="K374" s="57">
        <f>IFERROR(IF(M374="ICCP- ICOCIV",VLOOKUP(J374,'INDICES-ICOCIV'!$A$1:$B$316,2,0),IF(M374="IPC",VLOOKUP(J374,'INDICES IPC'!$A$7:$E$1008,2,0),0)),"")</f>
        <v>0</v>
      </c>
      <c r="L374" s="58" t="str">
        <f t="shared" si="15"/>
        <v/>
      </c>
      <c r="M374" s="82"/>
      <c r="N374" s="231">
        <f t="shared" si="16"/>
        <v>0</v>
      </c>
    </row>
    <row r="375" spans="3:14" ht="15.75" x14ac:dyDescent="0.2">
      <c r="C375" s="14">
        <f t="shared" si="17"/>
        <v>361</v>
      </c>
      <c r="D375" s="76"/>
      <c r="E375" s="76"/>
      <c r="F375" s="76"/>
      <c r="G375" s="81"/>
      <c r="H375" s="78"/>
      <c r="I375" s="57">
        <f>IFERROR(IF(M375="ICCP- ICOCIV",VLOOKUP(H375,'INDICES-ICOCIV'!$A$1:$B$316,2,0),IF(M375="IPC",VLOOKUP(H375,'INDICES IPC'!$A$7:$E$1008,2,0),0)),"")</f>
        <v>0</v>
      </c>
      <c r="J375" s="78"/>
      <c r="K375" s="57">
        <f>IFERROR(IF(M375="ICCP- ICOCIV",VLOOKUP(J375,'INDICES-ICOCIV'!$A$1:$B$316,2,0),IF(M375="IPC",VLOOKUP(J375,'INDICES IPC'!$A$7:$E$1008,2,0),0)),"")</f>
        <v>0</v>
      </c>
      <c r="L375" s="58" t="str">
        <f t="shared" si="15"/>
        <v/>
      </c>
      <c r="M375" s="82"/>
      <c r="N375" s="231">
        <f t="shared" si="16"/>
        <v>0</v>
      </c>
    </row>
    <row r="376" spans="3:14" ht="15.75" x14ac:dyDescent="0.2">
      <c r="C376" s="14">
        <f t="shared" si="17"/>
        <v>362</v>
      </c>
      <c r="D376" s="76"/>
      <c r="E376" s="76"/>
      <c r="F376" s="76"/>
      <c r="G376" s="81"/>
      <c r="H376" s="78"/>
      <c r="I376" s="57">
        <f>IFERROR(IF(M376="ICCP- ICOCIV",VLOOKUP(H376,'INDICES-ICOCIV'!$A$1:$B$316,2,0),IF(M376="IPC",VLOOKUP(H376,'INDICES IPC'!$A$7:$E$1008,2,0),0)),"")</f>
        <v>0</v>
      </c>
      <c r="J376" s="78"/>
      <c r="K376" s="57">
        <f>IFERROR(IF(M376="ICCP- ICOCIV",VLOOKUP(J376,'INDICES-ICOCIV'!$A$1:$B$316,2,0),IF(M376="IPC",VLOOKUP(J376,'INDICES IPC'!$A$7:$E$1008,2,0),0)),"")</f>
        <v>0</v>
      </c>
      <c r="L376" s="58" t="str">
        <f t="shared" si="15"/>
        <v/>
      </c>
      <c r="M376" s="82"/>
      <c r="N376" s="231">
        <f t="shared" si="16"/>
        <v>0</v>
      </c>
    </row>
    <row r="377" spans="3:14" ht="15.75" x14ac:dyDescent="0.2">
      <c r="C377" s="14">
        <f t="shared" si="17"/>
        <v>363</v>
      </c>
      <c r="D377" s="76"/>
      <c r="E377" s="76"/>
      <c r="F377" s="76"/>
      <c r="G377" s="81"/>
      <c r="H377" s="78"/>
      <c r="I377" s="57">
        <f>IFERROR(IF(M377="ICCP- ICOCIV",VLOOKUP(H377,'INDICES-ICOCIV'!$A$1:$B$316,2,0),IF(M377="IPC",VLOOKUP(H377,'INDICES IPC'!$A$7:$E$1008,2,0),0)),"")</f>
        <v>0</v>
      </c>
      <c r="J377" s="78"/>
      <c r="K377" s="57">
        <f>IFERROR(IF(M377="ICCP- ICOCIV",VLOOKUP(J377,'INDICES-ICOCIV'!$A$1:$B$316,2,0),IF(M377="IPC",VLOOKUP(J377,'INDICES IPC'!$A$7:$E$1008,2,0),0)),"")</f>
        <v>0</v>
      </c>
      <c r="L377" s="58" t="str">
        <f t="shared" si="15"/>
        <v/>
      </c>
      <c r="M377" s="82"/>
      <c r="N377" s="231">
        <f t="shared" si="16"/>
        <v>0</v>
      </c>
    </row>
    <row r="378" spans="3:14" ht="15.75" x14ac:dyDescent="0.2">
      <c r="C378" s="14">
        <f t="shared" si="17"/>
        <v>364</v>
      </c>
      <c r="D378" s="76"/>
      <c r="E378" s="76"/>
      <c r="F378" s="76"/>
      <c r="G378" s="81"/>
      <c r="H378" s="78"/>
      <c r="I378" s="57">
        <f>IFERROR(IF(M378="ICCP- ICOCIV",VLOOKUP(H378,'INDICES-ICOCIV'!$A$1:$B$316,2,0),IF(M378="IPC",VLOOKUP(H378,'INDICES IPC'!$A$7:$E$1008,2,0),0)),"")</f>
        <v>0</v>
      </c>
      <c r="J378" s="78"/>
      <c r="K378" s="57">
        <f>IFERROR(IF(M378="ICCP- ICOCIV",VLOOKUP(J378,'INDICES-ICOCIV'!$A$1:$B$316,2,0),IF(M378="IPC",VLOOKUP(J378,'INDICES IPC'!$A$7:$E$1008,2,0),0)),"")</f>
        <v>0</v>
      </c>
      <c r="L378" s="58" t="str">
        <f t="shared" si="15"/>
        <v/>
      </c>
      <c r="M378" s="82"/>
      <c r="N378" s="231">
        <f t="shared" si="16"/>
        <v>0</v>
      </c>
    </row>
    <row r="379" spans="3:14" ht="15.75" x14ac:dyDescent="0.2">
      <c r="C379" s="14">
        <f t="shared" si="17"/>
        <v>365</v>
      </c>
      <c r="D379" s="76"/>
      <c r="E379" s="76"/>
      <c r="F379" s="76"/>
      <c r="G379" s="81"/>
      <c r="H379" s="78"/>
      <c r="I379" s="57">
        <f>IFERROR(IF(M379="ICCP- ICOCIV",VLOOKUP(H379,'INDICES-ICOCIV'!$A$1:$B$316,2,0),IF(M379="IPC",VLOOKUP(H379,'INDICES IPC'!$A$7:$E$1008,2,0),0)),"")</f>
        <v>0</v>
      </c>
      <c r="J379" s="78"/>
      <c r="K379" s="57">
        <f>IFERROR(IF(M379="ICCP- ICOCIV",VLOOKUP(J379,'INDICES-ICOCIV'!$A$1:$B$316,2,0),IF(M379="IPC",VLOOKUP(J379,'INDICES IPC'!$A$7:$E$1008,2,0),0)),"")</f>
        <v>0</v>
      </c>
      <c r="L379" s="58" t="str">
        <f t="shared" si="15"/>
        <v/>
      </c>
      <c r="M379" s="82"/>
      <c r="N379" s="231">
        <f t="shared" si="16"/>
        <v>0</v>
      </c>
    </row>
    <row r="380" spans="3:14" ht="15.75" x14ac:dyDescent="0.2">
      <c r="C380" s="14">
        <f t="shared" si="17"/>
        <v>366</v>
      </c>
      <c r="D380" s="76"/>
      <c r="E380" s="76"/>
      <c r="F380" s="76"/>
      <c r="G380" s="81"/>
      <c r="H380" s="78"/>
      <c r="I380" s="57">
        <f>IFERROR(IF(M380="ICCP- ICOCIV",VLOOKUP(H380,'INDICES-ICOCIV'!$A$1:$B$316,2,0),IF(M380="IPC",VLOOKUP(H380,'INDICES IPC'!$A$7:$E$1008,2,0),0)),"")</f>
        <v>0</v>
      </c>
      <c r="J380" s="78"/>
      <c r="K380" s="57">
        <f>IFERROR(IF(M380="ICCP- ICOCIV",VLOOKUP(J380,'INDICES-ICOCIV'!$A$1:$B$316,2,0),IF(M380="IPC",VLOOKUP(J380,'INDICES IPC'!$A$7:$E$1008,2,0),0)),"")</f>
        <v>0</v>
      </c>
      <c r="L380" s="58" t="str">
        <f t="shared" si="15"/>
        <v/>
      </c>
      <c r="M380" s="82"/>
      <c r="N380" s="231">
        <f t="shared" si="16"/>
        <v>0</v>
      </c>
    </row>
    <row r="381" spans="3:14" ht="15.75" x14ac:dyDescent="0.2">
      <c r="C381" s="14">
        <f t="shared" si="17"/>
        <v>367</v>
      </c>
      <c r="D381" s="76"/>
      <c r="E381" s="76"/>
      <c r="F381" s="76"/>
      <c r="G381" s="81"/>
      <c r="H381" s="78"/>
      <c r="I381" s="57">
        <f>IFERROR(IF(M381="ICCP- ICOCIV",VLOOKUP(H381,'INDICES-ICOCIV'!$A$1:$B$316,2,0),IF(M381="IPC",VLOOKUP(H381,'INDICES IPC'!$A$7:$E$1008,2,0),0)),"")</f>
        <v>0</v>
      </c>
      <c r="J381" s="78"/>
      <c r="K381" s="57">
        <f>IFERROR(IF(M381="ICCP- ICOCIV",VLOOKUP(J381,'INDICES-ICOCIV'!$A$1:$B$316,2,0),IF(M381="IPC",VLOOKUP(J381,'INDICES IPC'!$A$7:$E$1008,2,0),0)),"")</f>
        <v>0</v>
      </c>
      <c r="L381" s="58" t="str">
        <f t="shared" si="15"/>
        <v/>
      </c>
      <c r="M381" s="82"/>
      <c r="N381" s="231">
        <f t="shared" si="16"/>
        <v>0</v>
      </c>
    </row>
    <row r="382" spans="3:14" ht="15.75" x14ac:dyDescent="0.2">
      <c r="C382" s="14">
        <f t="shared" si="17"/>
        <v>368</v>
      </c>
      <c r="D382" s="76"/>
      <c r="E382" s="76"/>
      <c r="F382" s="76"/>
      <c r="G382" s="81"/>
      <c r="H382" s="78"/>
      <c r="I382" s="57">
        <f>IFERROR(IF(M382="ICCP- ICOCIV",VLOOKUP(H382,'INDICES-ICOCIV'!$A$1:$B$316,2,0),IF(M382="IPC",VLOOKUP(H382,'INDICES IPC'!$A$7:$E$1008,2,0),0)),"")</f>
        <v>0</v>
      </c>
      <c r="J382" s="78"/>
      <c r="K382" s="57">
        <f>IFERROR(IF(M382="ICCP- ICOCIV",VLOOKUP(J382,'INDICES-ICOCIV'!$A$1:$B$316,2,0),IF(M382="IPC",VLOOKUP(J382,'INDICES IPC'!$A$7:$E$1008,2,0),0)),"")</f>
        <v>0</v>
      </c>
      <c r="L382" s="58" t="str">
        <f t="shared" si="15"/>
        <v/>
      </c>
      <c r="M382" s="82"/>
      <c r="N382" s="231">
        <f t="shared" si="16"/>
        <v>0</v>
      </c>
    </row>
    <row r="383" spans="3:14" ht="15.75" x14ac:dyDescent="0.2">
      <c r="C383" s="14">
        <f t="shared" si="17"/>
        <v>369</v>
      </c>
      <c r="D383" s="76"/>
      <c r="E383" s="76"/>
      <c r="F383" s="76"/>
      <c r="G383" s="81"/>
      <c r="H383" s="78"/>
      <c r="I383" s="57">
        <f>IFERROR(IF(M383="ICCP- ICOCIV",VLOOKUP(H383,'INDICES-ICOCIV'!$A$1:$B$316,2,0),IF(M383="IPC",VLOOKUP(H383,'INDICES IPC'!$A$7:$E$1008,2,0),0)),"")</f>
        <v>0</v>
      </c>
      <c r="J383" s="78"/>
      <c r="K383" s="57">
        <f>IFERROR(IF(M383="ICCP- ICOCIV",VLOOKUP(J383,'INDICES-ICOCIV'!$A$1:$B$316,2,0),IF(M383="IPC",VLOOKUP(J383,'INDICES IPC'!$A$7:$E$1008,2,0),0)),"")</f>
        <v>0</v>
      </c>
      <c r="L383" s="58" t="str">
        <f t="shared" si="15"/>
        <v/>
      </c>
      <c r="M383" s="82"/>
      <c r="N383" s="231">
        <f t="shared" si="16"/>
        <v>0</v>
      </c>
    </row>
    <row r="384" spans="3:14" ht="15.75" x14ac:dyDescent="0.2">
      <c r="C384" s="14">
        <f t="shared" si="17"/>
        <v>370</v>
      </c>
      <c r="D384" s="76"/>
      <c r="E384" s="76"/>
      <c r="F384" s="76"/>
      <c r="G384" s="81"/>
      <c r="H384" s="78"/>
      <c r="I384" s="57">
        <f>IFERROR(IF(M384="ICCP- ICOCIV",VLOOKUP(H384,'INDICES-ICOCIV'!$A$1:$B$316,2,0),IF(M384="IPC",VLOOKUP(H384,'INDICES IPC'!$A$7:$E$1008,2,0),0)),"")</f>
        <v>0</v>
      </c>
      <c r="J384" s="78"/>
      <c r="K384" s="57">
        <f>IFERROR(IF(M384="ICCP- ICOCIV",VLOOKUP(J384,'INDICES-ICOCIV'!$A$1:$B$316,2,0),IF(M384="IPC",VLOOKUP(J384,'INDICES IPC'!$A$7:$E$1008,2,0),0)),"")</f>
        <v>0</v>
      </c>
      <c r="L384" s="58" t="str">
        <f t="shared" si="15"/>
        <v/>
      </c>
      <c r="M384" s="82"/>
      <c r="N384" s="231">
        <f t="shared" si="16"/>
        <v>0</v>
      </c>
    </row>
    <row r="385" spans="3:14" ht="15.75" x14ac:dyDescent="0.2">
      <c r="C385" s="14">
        <f t="shared" si="17"/>
        <v>371</v>
      </c>
      <c r="D385" s="76"/>
      <c r="E385" s="76"/>
      <c r="F385" s="76"/>
      <c r="G385" s="81"/>
      <c r="H385" s="78"/>
      <c r="I385" s="57">
        <f>IFERROR(IF(M385="ICCP- ICOCIV",VLOOKUP(H385,'INDICES-ICOCIV'!$A$1:$B$316,2,0),IF(M385="IPC",VLOOKUP(H385,'INDICES IPC'!$A$7:$E$1008,2,0),0)),"")</f>
        <v>0</v>
      </c>
      <c r="J385" s="78"/>
      <c r="K385" s="57">
        <f>IFERROR(IF(M385="ICCP- ICOCIV",VLOOKUP(J385,'INDICES-ICOCIV'!$A$1:$B$316,2,0),IF(M385="IPC",VLOOKUP(J385,'INDICES IPC'!$A$7:$E$1008,2,0),0)),"")</f>
        <v>0</v>
      </c>
      <c r="L385" s="58" t="str">
        <f t="shared" si="15"/>
        <v/>
      </c>
      <c r="M385" s="82"/>
      <c r="N385" s="231">
        <f t="shared" si="16"/>
        <v>0</v>
      </c>
    </row>
    <row r="386" spans="3:14" ht="15.75" x14ac:dyDescent="0.2">
      <c r="C386" s="14">
        <f t="shared" si="17"/>
        <v>372</v>
      </c>
      <c r="D386" s="76"/>
      <c r="E386" s="76"/>
      <c r="F386" s="76"/>
      <c r="G386" s="81"/>
      <c r="H386" s="78"/>
      <c r="I386" s="57">
        <f>IFERROR(IF(M386="ICCP- ICOCIV",VLOOKUP(H386,'INDICES-ICOCIV'!$A$1:$B$316,2,0),IF(M386="IPC",VLOOKUP(H386,'INDICES IPC'!$A$7:$E$1008,2,0),0)),"")</f>
        <v>0</v>
      </c>
      <c r="J386" s="78"/>
      <c r="K386" s="57">
        <f>IFERROR(IF(M386="ICCP- ICOCIV",VLOOKUP(J386,'INDICES-ICOCIV'!$A$1:$B$316,2,0),IF(M386="IPC",VLOOKUP(J386,'INDICES IPC'!$A$7:$E$1008,2,0),0)),"")</f>
        <v>0</v>
      </c>
      <c r="L386" s="58" t="str">
        <f t="shared" si="15"/>
        <v/>
      </c>
      <c r="M386" s="82"/>
      <c r="N386" s="231">
        <f t="shared" si="16"/>
        <v>0</v>
      </c>
    </row>
    <row r="387" spans="3:14" ht="15.75" x14ac:dyDescent="0.2">
      <c r="C387" s="14">
        <f t="shared" si="17"/>
        <v>373</v>
      </c>
      <c r="D387" s="76"/>
      <c r="E387" s="76"/>
      <c r="F387" s="76"/>
      <c r="G387" s="81"/>
      <c r="H387" s="78"/>
      <c r="I387" s="57">
        <f>IFERROR(IF(M387="ICCP- ICOCIV",VLOOKUP(H387,'INDICES-ICOCIV'!$A$1:$B$316,2,0),IF(M387="IPC",VLOOKUP(H387,'INDICES IPC'!$A$7:$E$1008,2,0),0)),"")</f>
        <v>0</v>
      </c>
      <c r="J387" s="78"/>
      <c r="K387" s="57">
        <f>IFERROR(IF(M387="ICCP- ICOCIV",VLOOKUP(J387,'INDICES-ICOCIV'!$A$1:$B$316,2,0),IF(M387="IPC",VLOOKUP(J387,'INDICES IPC'!$A$7:$E$1008,2,0),0)),"")</f>
        <v>0</v>
      </c>
      <c r="L387" s="58" t="str">
        <f t="shared" si="15"/>
        <v/>
      </c>
      <c r="M387" s="82"/>
      <c r="N387" s="231">
        <f t="shared" si="16"/>
        <v>0</v>
      </c>
    </row>
    <row r="388" spans="3:14" ht="15.75" x14ac:dyDescent="0.2">
      <c r="C388" s="14">
        <f t="shared" si="17"/>
        <v>374</v>
      </c>
      <c r="D388" s="76"/>
      <c r="E388" s="76"/>
      <c r="F388" s="76"/>
      <c r="G388" s="81"/>
      <c r="H388" s="78"/>
      <c r="I388" s="57">
        <f>IFERROR(IF(M388="ICCP- ICOCIV",VLOOKUP(H388,'INDICES-ICOCIV'!$A$1:$B$316,2,0),IF(M388="IPC",VLOOKUP(H388,'INDICES IPC'!$A$7:$E$1008,2,0),0)),"")</f>
        <v>0</v>
      </c>
      <c r="J388" s="78"/>
      <c r="K388" s="57">
        <f>IFERROR(IF(M388="ICCP- ICOCIV",VLOOKUP(J388,'INDICES-ICOCIV'!$A$1:$B$316,2,0),IF(M388="IPC",VLOOKUP(J388,'INDICES IPC'!$A$7:$E$1008,2,0),0)),"")</f>
        <v>0</v>
      </c>
      <c r="L388" s="58" t="str">
        <f t="shared" si="15"/>
        <v/>
      </c>
      <c r="M388" s="82"/>
      <c r="N388" s="231">
        <f t="shared" si="16"/>
        <v>0</v>
      </c>
    </row>
    <row r="389" spans="3:14" ht="15.75" x14ac:dyDescent="0.2">
      <c r="C389" s="14">
        <f t="shared" si="17"/>
        <v>375</v>
      </c>
      <c r="D389" s="76"/>
      <c r="E389" s="76"/>
      <c r="F389" s="76"/>
      <c r="G389" s="81"/>
      <c r="H389" s="78"/>
      <c r="I389" s="57">
        <f>IFERROR(IF(M389="ICCP- ICOCIV",VLOOKUP(H389,'INDICES-ICOCIV'!$A$1:$B$316,2,0),IF(M389="IPC",VLOOKUP(H389,'INDICES IPC'!$A$7:$E$1008,2,0),0)),"")</f>
        <v>0</v>
      </c>
      <c r="J389" s="78"/>
      <c r="K389" s="57">
        <f>IFERROR(IF(M389="ICCP- ICOCIV",VLOOKUP(J389,'INDICES-ICOCIV'!$A$1:$B$316,2,0),IF(M389="IPC",VLOOKUP(J389,'INDICES IPC'!$A$7:$E$1008,2,0),0)),"")</f>
        <v>0</v>
      </c>
      <c r="L389" s="58" t="str">
        <f t="shared" si="15"/>
        <v/>
      </c>
      <c r="M389" s="82"/>
      <c r="N389" s="231">
        <f t="shared" si="16"/>
        <v>0</v>
      </c>
    </row>
    <row r="390" spans="3:14" ht="15.75" x14ac:dyDescent="0.2">
      <c r="C390" s="14">
        <f t="shared" si="17"/>
        <v>376</v>
      </c>
      <c r="D390" s="76"/>
      <c r="E390" s="76"/>
      <c r="F390" s="76"/>
      <c r="G390" s="81"/>
      <c r="H390" s="78"/>
      <c r="I390" s="57">
        <f>IFERROR(IF(M390="ICCP- ICOCIV",VLOOKUP(H390,'INDICES-ICOCIV'!$A$1:$B$316,2,0),IF(M390="IPC",VLOOKUP(H390,'INDICES IPC'!$A$7:$E$1008,2,0),0)),"")</f>
        <v>0</v>
      </c>
      <c r="J390" s="78"/>
      <c r="K390" s="57">
        <f>IFERROR(IF(M390="ICCP- ICOCIV",VLOOKUP(J390,'INDICES-ICOCIV'!$A$1:$B$316,2,0),IF(M390="IPC",VLOOKUP(J390,'INDICES IPC'!$A$7:$E$1008,2,0),0)),"")</f>
        <v>0</v>
      </c>
      <c r="L390" s="58" t="str">
        <f t="shared" si="15"/>
        <v/>
      </c>
      <c r="M390" s="82"/>
      <c r="N390" s="231">
        <f t="shared" si="16"/>
        <v>0</v>
      </c>
    </row>
    <row r="391" spans="3:14" ht="15.75" x14ac:dyDescent="0.2">
      <c r="C391" s="14">
        <f t="shared" si="17"/>
        <v>377</v>
      </c>
      <c r="D391" s="76"/>
      <c r="E391" s="76"/>
      <c r="F391" s="76"/>
      <c r="G391" s="81"/>
      <c r="H391" s="78"/>
      <c r="I391" s="57">
        <f>IFERROR(IF(M391="ICCP- ICOCIV",VLOOKUP(H391,'INDICES-ICOCIV'!$A$1:$B$316,2,0),IF(M391="IPC",VLOOKUP(H391,'INDICES IPC'!$A$7:$E$1008,2,0),0)),"")</f>
        <v>0</v>
      </c>
      <c r="J391" s="78"/>
      <c r="K391" s="57">
        <f>IFERROR(IF(M391="ICCP- ICOCIV",VLOOKUP(J391,'INDICES-ICOCIV'!$A$1:$B$316,2,0),IF(M391="IPC",VLOOKUP(J391,'INDICES IPC'!$A$7:$E$1008,2,0),0)),"")</f>
        <v>0</v>
      </c>
      <c r="L391" s="58" t="str">
        <f t="shared" si="15"/>
        <v/>
      </c>
      <c r="M391" s="82"/>
      <c r="N391" s="231">
        <f t="shared" si="16"/>
        <v>0</v>
      </c>
    </row>
    <row r="392" spans="3:14" ht="15.75" x14ac:dyDescent="0.2">
      <c r="C392" s="14">
        <f t="shared" si="17"/>
        <v>378</v>
      </c>
      <c r="D392" s="76"/>
      <c r="E392" s="76"/>
      <c r="F392" s="76"/>
      <c r="G392" s="81"/>
      <c r="H392" s="78"/>
      <c r="I392" s="57">
        <f>IFERROR(IF(M392="ICCP- ICOCIV",VLOOKUP(H392,'INDICES-ICOCIV'!$A$1:$B$316,2,0),IF(M392="IPC",VLOOKUP(H392,'INDICES IPC'!$A$7:$E$1008,2,0),0)),"")</f>
        <v>0</v>
      </c>
      <c r="J392" s="78"/>
      <c r="K392" s="57">
        <f>IFERROR(IF(M392="ICCP- ICOCIV",VLOOKUP(J392,'INDICES-ICOCIV'!$A$1:$B$316,2,0),IF(M392="IPC",VLOOKUP(J392,'INDICES IPC'!$A$7:$E$1008,2,0),0)),"")</f>
        <v>0</v>
      </c>
      <c r="L392" s="58" t="str">
        <f t="shared" si="15"/>
        <v/>
      </c>
      <c r="M392" s="82"/>
      <c r="N392" s="231">
        <f t="shared" si="16"/>
        <v>0</v>
      </c>
    </row>
    <row r="393" spans="3:14" ht="15.75" x14ac:dyDescent="0.2">
      <c r="C393" s="14">
        <f t="shared" si="17"/>
        <v>379</v>
      </c>
      <c r="D393" s="76"/>
      <c r="E393" s="76"/>
      <c r="F393" s="76"/>
      <c r="G393" s="81"/>
      <c r="H393" s="78"/>
      <c r="I393" s="57">
        <f>IFERROR(IF(M393="ICCP- ICOCIV",VLOOKUP(H393,'INDICES-ICOCIV'!$A$1:$B$316,2,0),IF(M393="IPC",VLOOKUP(H393,'INDICES IPC'!$A$7:$E$1008,2,0),0)),"")</f>
        <v>0</v>
      </c>
      <c r="J393" s="78"/>
      <c r="K393" s="57">
        <f>IFERROR(IF(M393="ICCP- ICOCIV",VLOOKUP(J393,'INDICES-ICOCIV'!$A$1:$B$316,2,0),IF(M393="IPC",VLOOKUP(J393,'INDICES IPC'!$A$7:$E$1008,2,0),0)),"")</f>
        <v>0</v>
      </c>
      <c r="L393" s="58" t="str">
        <f t="shared" si="15"/>
        <v/>
      </c>
      <c r="M393" s="82"/>
      <c r="N393" s="231">
        <f t="shared" si="16"/>
        <v>0</v>
      </c>
    </row>
    <row r="394" spans="3:14" ht="15.75" x14ac:dyDescent="0.2">
      <c r="C394" s="14">
        <f t="shared" si="17"/>
        <v>380</v>
      </c>
      <c r="D394" s="76"/>
      <c r="E394" s="76"/>
      <c r="F394" s="76"/>
      <c r="G394" s="81"/>
      <c r="H394" s="78"/>
      <c r="I394" s="57">
        <f>IFERROR(IF(M394="ICCP- ICOCIV",VLOOKUP(H394,'INDICES-ICOCIV'!$A$1:$B$316,2,0),IF(M394="IPC",VLOOKUP(H394,'INDICES IPC'!$A$7:$E$1008,2,0),0)),"")</f>
        <v>0</v>
      </c>
      <c r="J394" s="78"/>
      <c r="K394" s="57">
        <f>IFERROR(IF(M394="ICCP- ICOCIV",VLOOKUP(J394,'INDICES-ICOCIV'!$A$1:$B$316,2,0),IF(M394="IPC",VLOOKUP(J394,'INDICES IPC'!$A$7:$E$1008,2,0),0)),"")</f>
        <v>0</v>
      </c>
      <c r="L394" s="58" t="str">
        <f t="shared" si="15"/>
        <v/>
      </c>
      <c r="M394" s="82"/>
      <c r="N394" s="231">
        <f t="shared" si="16"/>
        <v>0</v>
      </c>
    </row>
    <row r="395" spans="3:14" ht="15.75" x14ac:dyDescent="0.2">
      <c r="C395" s="14">
        <f t="shared" si="17"/>
        <v>381</v>
      </c>
      <c r="D395" s="76"/>
      <c r="E395" s="76"/>
      <c r="F395" s="76"/>
      <c r="G395" s="81"/>
      <c r="H395" s="78"/>
      <c r="I395" s="57">
        <f>IFERROR(IF(M395="ICCP- ICOCIV",VLOOKUP(H395,'INDICES-ICOCIV'!$A$1:$B$316,2,0),IF(M395="IPC",VLOOKUP(H395,'INDICES IPC'!$A$7:$E$1008,2,0),0)),"")</f>
        <v>0</v>
      </c>
      <c r="J395" s="78"/>
      <c r="K395" s="57">
        <f>IFERROR(IF(M395="ICCP- ICOCIV",VLOOKUP(J395,'INDICES-ICOCIV'!$A$1:$B$316,2,0),IF(M395="IPC",VLOOKUP(J395,'INDICES IPC'!$A$7:$E$1008,2,0),0)),"")</f>
        <v>0</v>
      </c>
      <c r="L395" s="58" t="str">
        <f t="shared" si="15"/>
        <v/>
      </c>
      <c r="M395" s="82"/>
      <c r="N395" s="231">
        <f t="shared" si="16"/>
        <v>0</v>
      </c>
    </row>
    <row r="396" spans="3:14" ht="15.75" x14ac:dyDescent="0.2">
      <c r="C396" s="14">
        <f t="shared" si="17"/>
        <v>382</v>
      </c>
      <c r="D396" s="76"/>
      <c r="E396" s="76"/>
      <c r="F396" s="76"/>
      <c r="G396" s="81"/>
      <c r="H396" s="78"/>
      <c r="I396" s="57">
        <f>IFERROR(IF(M396="ICCP- ICOCIV",VLOOKUP(H396,'INDICES-ICOCIV'!$A$1:$B$316,2,0),IF(M396="IPC",VLOOKUP(H396,'INDICES IPC'!$A$7:$E$1008,2,0),0)),"")</f>
        <v>0</v>
      </c>
      <c r="J396" s="78"/>
      <c r="K396" s="57">
        <f>IFERROR(IF(M396="ICCP- ICOCIV",VLOOKUP(J396,'INDICES-ICOCIV'!$A$1:$B$316,2,0),IF(M396="IPC",VLOOKUP(J396,'INDICES IPC'!$A$7:$E$1008,2,0),0)),"")</f>
        <v>0</v>
      </c>
      <c r="L396" s="58" t="str">
        <f t="shared" si="15"/>
        <v/>
      </c>
      <c r="M396" s="82"/>
      <c r="N396" s="231">
        <f t="shared" si="16"/>
        <v>0</v>
      </c>
    </row>
    <row r="397" spans="3:14" ht="15.75" x14ac:dyDescent="0.2">
      <c r="C397" s="14">
        <f t="shared" si="17"/>
        <v>383</v>
      </c>
      <c r="D397" s="76"/>
      <c r="E397" s="76"/>
      <c r="F397" s="76"/>
      <c r="G397" s="81"/>
      <c r="H397" s="78"/>
      <c r="I397" s="57">
        <f>IFERROR(IF(M397="ICCP- ICOCIV",VLOOKUP(H397,'INDICES-ICOCIV'!$A$1:$B$316,2,0),IF(M397="IPC",VLOOKUP(H397,'INDICES IPC'!$A$7:$E$1008,2,0),0)),"")</f>
        <v>0</v>
      </c>
      <c r="J397" s="78"/>
      <c r="K397" s="57">
        <f>IFERROR(IF(M397="ICCP- ICOCIV",VLOOKUP(J397,'INDICES-ICOCIV'!$A$1:$B$316,2,0),IF(M397="IPC",VLOOKUP(J397,'INDICES IPC'!$A$7:$E$1008,2,0),0)),"")</f>
        <v>0</v>
      </c>
      <c r="L397" s="58" t="str">
        <f t="shared" si="15"/>
        <v/>
      </c>
      <c r="M397" s="82"/>
      <c r="N397" s="231">
        <f t="shared" si="16"/>
        <v>0</v>
      </c>
    </row>
    <row r="398" spans="3:14" ht="15.75" x14ac:dyDescent="0.2">
      <c r="C398" s="14">
        <f t="shared" si="17"/>
        <v>384</v>
      </c>
      <c r="D398" s="76"/>
      <c r="E398" s="76"/>
      <c r="F398" s="76"/>
      <c r="G398" s="81"/>
      <c r="H398" s="78"/>
      <c r="I398" s="57">
        <f>IFERROR(IF(M398="ICCP- ICOCIV",VLOOKUP(H398,'INDICES-ICOCIV'!$A$1:$B$316,2,0),IF(M398="IPC",VLOOKUP(H398,'INDICES IPC'!$A$7:$E$1008,2,0),0)),"")</f>
        <v>0</v>
      </c>
      <c r="J398" s="78"/>
      <c r="K398" s="57">
        <f>IFERROR(IF(M398="ICCP- ICOCIV",VLOOKUP(J398,'INDICES-ICOCIV'!$A$1:$B$316,2,0),IF(M398="IPC",VLOOKUP(J398,'INDICES IPC'!$A$7:$E$1008,2,0),0)),"")</f>
        <v>0</v>
      </c>
      <c r="L398" s="58" t="str">
        <f t="shared" si="15"/>
        <v/>
      </c>
      <c r="M398" s="82"/>
      <c r="N398" s="231">
        <f t="shared" si="16"/>
        <v>0</v>
      </c>
    </row>
    <row r="399" spans="3:14" ht="15.75" x14ac:dyDescent="0.2">
      <c r="C399" s="14">
        <f t="shared" si="17"/>
        <v>385</v>
      </c>
      <c r="D399" s="76"/>
      <c r="E399" s="76"/>
      <c r="F399" s="76"/>
      <c r="G399" s="81"/>
      <c r="H399" s="78"/>
      <c r="I399" s="57">
        <f>IFERROR(IF(M399="ICCP- ICOCIV",VLOOKUP(H399,'INDICES-ICOCIV'!$A$1:$B$316,2,0),IF(M399="IPC",VLOOKUP(H399,'INDICES IPC'!$A$7:$E$1008,2,0),0)),"")</f>
        <v>0</v>
      </c>
      <c r="J399" s="78"/>
      <c r="K399" s="57">
        <f>IFERROR(IF(M399="ICCP- ICOCIV",VLOOKUP(J399,'INDICES-ICOCIV'!$A$1:$B$316,2,0),IF(M399="IPC",VLOOKUP(J399,'INDICES IPC'!$A$7:$E$1008,2,0),0)),"")</f>
        <v>0</v>
      </c>
      <c r="L399" s="58" t="str">
        <f t="shared" si="15"/>
        <v/>
      </c>
      <c r="M399" s="82"/>
      <c r="N399" s="231">
        <f t="shared" si="16"/>
        <v>0</v>
      </c>
    </row>
    <row r="400" spans="3:14" ht="15.75" x14ac:dyDescent="0.2">
      <c r="C400" s="14">
        <f t="shared" si="17"/>
        <v>386</v>
      </c>
      <c r="D400" s="76"/>
      <c r="E400" s="76"/>
      <c r="F400" s="76"/>
      <c r="G400" s="81"/>
      <c r="H400" s="78"/>
      <c r="I400" s="57">
        <f>IFERROR(IF(M400="ICCP- ICOCIV",VLOOKUP(H400,'INDICES-ICOCIV'!$A$1:$B$316,2,0),IF(M400="IPC",VLOOKUP(H400,'INDICES IPC'!$A$7:$E$1008,2,0),0)),"")</f>
        <v>0</v>
      </c>
      <c r="J400" s="78"/>
      <c r="K400" s="57">
        <f>IFERROR(IF(M400="ICCP- ICOCIV",VLOOKUP(J400,'INDICES-ICOCIV'!$A$1:$B$316,2,0),IF(M400="IPC",VLOOKUP(J400,'INDICES IPC'!$A$7:$E$1008,2,0),0)),"")</f>
        <v>0</v>
      </c>
      <c r="L400" s="58" t="str">
        <f t="shared" ref="L400:L463" si="18">+IFERROR((K400/I400),"")</f>
        <v/>
      </c>
      <c r="M400" s="82"/>
      <c r="N400" s="231">
        <f t="shared" ref="N400:N463" si="19">IFERROR(G400*L400,0)</f>
        <v>0</v>
      </c>
    </row>
    <row r="401" spans="3:14" ht="15.75" x14ac:dyDescent="0.2">
      <c r="C401" s="14">
        <f t="shared" ref="C401:C464" si="20">+C400+1</f>
        <v>387</v>
      </c>
      <c r="D401" s="76"/>
      <c r="E401" s="76"/>
      <c r="F401" s="76"/>
      <c r="G401" s="81"/>
      <c r="H401" s="78"/>
      <c r="I401" s="57">
        <f>IFERROR(IF(M401="ICCP- ICOCIV",VLOOKUP(H401,'INDICES-ICOCIV'!$A$1:$B$316,2,0),IF(M401="IPC",VLOOKUP(H401,'INDICES IPC'!$A$7:$E$1008,2,0),0)),"")</f>
        <v>0</v>
      </c>
      <c r="J401" s="78"/>
      <c r="K401" s="57">
        <f>IFERROR(IF(M401="ICCP- ICOCIV",VLOOKUP(J401,'INDICES-ICOCIV'!$A$1:$B$316,2,0),IF(M401="IPC",VLOOKUP(J401,'INDICES IPC'!$A$7:$E$1008,2,0),0)),"")</f>
        <v>0</v>
      </c>
      <c r="L401" s="58" t="str">
        <f t="shared" si="18"/>
        <v/>
      </c>
      <c r="M401" s="82"/>
      <c r="N401" s="231">
        <f t="shared" si="19"/>
        <v>0</v>
      </c>
    </row>
    <row r="402" spans="3:14" ht="15.75" x14ac:dyDescent="0.2">
      <c r="C402" s="14">
        <f t="shared" si="20"/>
        <v>388</v>
      </c>
      <c r="D402" s="76"/>
      <c r="E402" s="76"/>
      <c r="F402" s="76"/>
      <c r="G402" s="81"/>
      <c r="H402" s="78"/>
      <c r="I402" s="57">
        <f>IFERROR(IF(M402="ICCP- ICOCIV",VLOOKUP(H402,'INDICES-ICOCIV'!$A$1:$B$316,2,0),IF(M402="IPC",VLOOKUP(H402,'INDICES IPC'!$A$7:$E$1008,2,0),0)),"")</f>
        <v>0</v>
      </c>
      <c r="J402" s="78"/>
      <c r="K402" s="57">
        <f>IFERROR(IF(M402="ICCP- ICOCIV",VLOOKUP(J402,'INDICES-ICOCIV'!$A$1:$B$316,2,0),IF(M402="IPC",VLOOKUP(J402,'INDICES IPC'!$A$7:$E$1008,2,0),0)),"")</f>
        <v>0</v>
      </c>
      <c r="L402" s="58" t="str">
        <f t="shared" si="18"/>
        <v/>
      </c>
      <c r="M402" s="82"/>
      <c r="N402" s="231">
        <f t="shared" si="19"/>
        <v>0</v>
      </c>
    </row>
    <row r="403" spans="3:14" ht="15.75" x14ac:dyDescent="0.2">
      <c r="C403" s="14">
        <f t="shared" si="20"/>
        <v>389</v>
      </c>
      <c r="D403" s="76"/>
      <c r="E403" s="76"/>
      <c r="F403" s="76"/>
      <c r="G403" s="81"/>
      <c r="H403" s="78"/>
      <c r="I403" s="57">
        <f>IFERROR(IF(M403="ICCP- ICOCIV",VLOOKUP(H403,'INDICES-ICOCIV'!$A$1:$B$316,2,0),IF(M403="IPC",VLOOKUP(H403,'INDICES IPC'!$A$7:$E$1008,2,0),0)),"")</f>
        <v>0</v>
      </c>
      <c r="J403" s="78"/>
      <c r="K403" s="57">
        <f>IFERROR(IF(M403="ICCP- ICOCIV",VLOOKUP(J403,'INDICES-ICOCIV'!$A$1:$B$316,2,0),IF(M403="IPC",VLOOKUP(J403,'INDICES IPC'!$A$7:$E$1008,2,0),0)),"")</f>
        <v>0</v>
      </c>
      <c r="L403" s="58" t="str">
        <f t="shared" si="18"/>
        <v/>
      </c>
      <c r="M403" s="82"/>
      <c r="N403" s="231">
        <f t="shared" si="19"/>
        <v>0</v>
      </c>
    </row>
    <row r="404" spans="3:14" ht="15.75" x14ac:dyDescent="0.2">
      <c r="C404" s="14">
        <f t="shared" si="20"/>
        <v>390</v>
      </c>
      <c r="D404" s="76"/>
      <c r="E404" s="76"/>
      <c r="F404" s="76"/>
      <c r="G404" s="81"/>
      <c r="H404" s="78"/>
      <c r="I404" s="57">
        <f>IFERROR(IF(M404="ICCP- ICOCIV",VLOOKUP(H404,'INDICES-ICOCIV'!$A$1:$B$316,2,0),IF(M404="IPC",VLOOKUP(H404,'INDICES IPC'!$A$7:$E$1008,2,0),0)),"")</f>
        <v>0</v>
      </c>
      <c r="J404" s="78"/>
      <c r="K404" s="57">
        <f>IFERROR(IF(M404="ICCP- ICOCIV",VLOOKUP(J404,'INDICES-ICOCIV'!$A$1:$B$316,2,0),IF(M404="IPC",VLOOKUP(J404,'INDICES IPC'!$A$7:$E$1008,2,0),0)),"")</f>
        <v>0</v>
      </c>
      <c r="L404" s="58" t="str">
        <f t="shared" si="18"/>
        <v/>
      </c>
      <c r="M404" s="82"/>
      <c r="N404" s="231">
        <f t="shared" si="19"/>
        <v>0</v>
      </c>
    </row>
    <row r="405" spans="3:14" ht="15.75" x14ac:dyDescent="0.2">
      <c r="C405" s="14">
        <f t="shared" si="20"/>
        <v>391</v>
      </c>
      <c r="D405" s="76"/>
      <c r="E405" s="76"/>
      <c r="F405" s="76"/>
      <c r="G405" s="81"/>
      <c r="H405" s="78"/>
      <c r="I405" s="57">
        <f>IFERROR(IF(M405="ICCP- ICOCIV",VLOOKUP(H405,'INDICES-ICOCIV'!$A$1:$B$316,2,0),IF(M405="IPC",VLOOKUP(H405,'INDICES IPC'!$A$7:$E$1008,2,0),0)),"")</f>
        <v>0</v>
      </c>
      <c r="J405" s="78"/>
      <c r="K405" s="57">
        <f>IFERROR(IF(M405="ICCP- ICOCIV",VLOOKUP(J405,'INDICES-ICOCIV'!$A$1:$B$316,2,0),IF(M405="IPC",VLOOKUP(J405,'INDICES IPC'!$A$7:$E$1008,2,0),0)),"")</f>
        <v>0</v>
      </c>
      <c r="L405" s="58" t="str">
        <f t="shared" si="18"/>
        <v/>
      </c>
      <c r="M405" s="82"/>
      <c r="N405" s="231">
        <f t="shared" si="19"/>
        <v>0</v>
      </c>
    </row>
    <row r="406" spans="3:14" ht="15.75" x14ac:dyDescent="0.2">
      <c r="C406" s="14">
        <f t="shared" si="20"/>
        <v>392</v>
      </c>
      <c r="D406" s="76"/>
      <c r="E406" s="76"/>
      <c r="F406" s="76"/>
      <c r="G406" s="81"/>
      <c r="H406" s="78"/>
      <c r="I406" s="57">
        <f>IFERROR(IF(M406="ICCP- ICOCIV",VLOOKUP(H406,'INDICES-ICOCIV'!$A$1:$B$316,2,0),IF(M406="IPC",VLOOKUP(H406,'INDICES IPC'!$A$7:$E$1008,2,0),0)),"")</f>
        <v>0</v>
      </c>
      <c r="J406" s="78"/>
      <c r="K406" s="57">
        <f>IFERROR(IF(M406="ICCP- ICOCIV",VLOOKUP(J406,'INDICES-ICOCIV'!$A$1:$B$316,2,0),IF(M406="IPC",VLOOKUP(J406,'INDICES IPC'!$A$7:$E$1008,2,0),0)),"")</f>
        <v>0</v>
      </c>
      <c r="L406" s="58" t="str">
        <f t="shared" si="18"/>
        <v/>
      </c>
      <c r="M406" s="82"/>
      <c r="N406" s="231">
        <f t="shared" si="19"/>
        <v>0</v>
      </c>
    </row>
    <row r="407" spans="3:14" ht="15.75" x14ac:dyDescent="0.2">
      <c r="C407" s="14">
        <f t="shared" si="20"/>
        <v>393</v>
      </c>
      <c r="D407" s="76"/>
      <c r="E407" s="76"/>
      <c r="F407" s="76"/>
      <c r="G407" s="81"/>
      <c r="H407" s="78"/>
      <c r="I407" s="57">
        <f>IFERROR(IF(M407="ICCP- ICOCIV",VLOOKUP(H407,'INDICES-ICOCIV'!$A$1:$B$316,2,0),IF(M407="IPC",VLOOKUP(H407,'INDICES IPC'!$A$7:$E$1008,2,0),0)),"")</f>
        <v>0</v>
      </c>
      <c r="J407" s="78"/>
      <c r="K407" s="57">
        <f>IFERROR(IF(M407="ICCP- ICOCIV",VLOOKUP(J407,'INDICES-ICOCIV'!$A$1:$B$316,2,0),IF(M407="IPC",VLOOKUP(J407,'INDICES IPC'!$A$7:$E$1008,2,0),0)),"")</f>
        <v>0</v>
      </c>
      <c r="L407" s="58" t="str">
        <f t="shared" si="18"/>
        <v/>
      </c>
      <c r="M407" s="82"/>
      <c r="N407" s="231">
        <f t="shared" si="19"/>
        <v>0</v>
      </c>
    </row>
    <row r="408" spans="3:14" ht="15.75" x14ac:dyDescent="0.2">
      <c r="C408" s="14">
        <f t="shared" si="20"/>
        <v>394</v>
      </c>
      <c r="D408" s="76"/>
      <c r="E408" s="76"/>
      <c r="F408" s="76"/>
      <c r="G408" s="81"/>
      <c r="H408" s="78"/>
      <c r="I408" s="57">
        <f>IFERROR(IF(M408="ICCP- ICOCIV",VLOOKUP(H408,'INDICES-ICOCIV'!$A$1:$B$316,2,0),IF(M408="IPC",VLOOKUP(H408,'INDICES IPC'!$A$7:$E$1008,2,0),0)),"")</f>
        <v>0</v>
      </c>
      <c r="J408" s="78"/>
      <c r="K408" s="57">
        <f>IFERROR(IF(M408="ICCP- ICOCIV",VLOOKUP(J408,'INDICES-ICOCIV'!$A$1:$B$316,2,0),IF(M408="IPC",VLOOKUP(J408,'INDICES IPC'!$A$7:$E$1008,2,0),0)),"")</f>
        <v>0</v>
      </c>
      <c r="L408" s="58" t="str">
        <f t="shared" si="18"/>
        <v/>
      </c>
      <c r="M408" s="82"/>
      <c r="N408" s="231">
        <f t="shared" si="19"/>
        <v>0</v>
      </c>
    </row>
    <row r="409" spans="3:14" ht="15.75" x14ac:dyDescent="0.2">
      <c r="C409" s="14">
        <f t="shared" si="20"/>
        <v>395</v>
      </c>
      <c r="D409" s="76"/>
      <c r="E409" s="76"/>
      <c r="F409" s="76"/>
      <c r="G409" s="81"/>
      <c r="H409" s="78"/>
      <c r="I409" s="57">
        <f>IFERROR(IF(M409="ICCP- ICOCIV",VLOOKUP(H409,'INDICES-ICOCIV'!$A$1:$B$316,2,0),IF(M409="IPC",VLOOKUP(H409,'INDICES IPC'!$A$7:$E$1008,2,0),0)),"")</f>
        <v>0</v>
      </c>
      <c r="J409" s="78"/>
      <c r="K409" s="57">
        <f>IFERROR(IF(M409="ICCP- ICOCIV",VLOOKUP(J409,'INDICES-ICOCIV'!$A$1:$B$316,2,0),IF(M409="IPC",VLOOKUP(J409,'INDICES IPC'!$A$7:$E$1008,2,0),0)),"")</f>
        <v>0</v>
      </c>
      <c r="L409" s="58" t="str">
        <f t="shared" si="18"/>
        <v/>
      </c>
      <c r="M409" s="82"/>
      <c r="N409" s="231">
        <f t="shared" si="19"/>
        <v>0</v>
      </c>
    </row>
    <row r="410" spans="3:14" ht="15.75" x14ac:dyDescent="0.2">
      <c r="C410" s="14">
        <f t="shared" si="20"/>
        <v>396</v>
      </c>
      <c r="D410" s="76"/>
      <c r="E410" s="76"/>
      <c r="F410" s="76"/>
      <c r="G410" s="81"/>
      <c r="H410" s="78"/>
      <c r="I410" s="57">
        <f>IFERROR(IF(M410="ICCP- ICOCIV",VLOOKUP(H410,'INDICES-ICOCIV'!$A$1:$B$316,2,0),IF(M410="IPC",VLOOKUP(H410,'INDICES IPC'!$A$7:$E$1008,2,0),0)),"")</f>
        <v>0</v>
      </c>
      <c r="J410" s="78"/>
      <c r="K410" s="57">
        <f>IFERROR(IF(M410="ICCP- ICOCIV",VLOOKUP(J410,'INDICES-ICOCIV'!$A$1:$B$316,2,0),IF(M410="IPC",VLOOKUP(J410,'INDICES IPC'!$A$7:$E$1008,2,0),0)),"")</f>
        <v>0</v>
      </c>
      <c r="L410" s="58" t="str">
        <f t="shared" si="18"/>
        <v/>
      </c>
      <c r="M410" s="82"/>
      <c r="N410" s="231">
        <f t="shared" si="19"/>
        <v>0</v>
      </c>
    </row>
    <row r="411" spans="3:14" ht="15.75" x14ac:dyDescent="0.2">
      <c r="C411" s="14">
        <f t="shared" si="20"/>
        <v>397</v>
      </c>
      <c r="D411" s="76"/>
      <c r="E411" s="76"/>
      <c r="F411" s="76"/>
      <c r="G411" s="81"/>
      <c r="H411" s="78"/>
      <c r="I411" s="57">
        <f>IFERROR(IF(M411="ICCP- ICOCIV",VLOOKUP(H411,'INDICES-ICOCIV'!$A$1:$B$316,2,0),IF(M411="IPC",VLOOKUP(H411,'INDICES IPC'!$A$7:$E$1008,2,0),0)),"")</f>
        <v>0</v>
      </c>
      <c r="J411" s="78"/>
      <c r="K411" s="57">
        <f>IFERROR(IF(M411="ICCP- ICOCIV",VLOOKUP(J411,'INDICES-ICOCIV'!$A$1:$B$316,2,0),IF(M411="IPC",VLOOKUP(J411,'INDICES IPC'!$A$7:$E$1008,2,0),0)),"")</f>
        <v>0</v>
      </c>
      <c r="L411" s="58" t="str">
        <f t="shared" si="18"/>
        <v/>
      </c>
      <c r="M411" s="82"/>
      <c r="N411" s="231">
        <f t="shared" si="19"/>
        <v>0</v>
      </c>
    </row>
    <row r="412" spans="3:14" ht="15.75" x14ac:dyDescent="0.2">
      <c r="C412" s="14">
        <f t="shared" si="20"/>
        <v>398</v>
      </c>
      <c r="D412" s="76"/>
      <c r="E412" s="76"/>
      <c r="F412" s="76"/>
      <c r="G412" s="81"/>
      <c r="H412" s="78"/>
      <c r="I412" s="57">
        <f>IFERROR(IF(M412="ICCP- ICOCIV",VLOOKUP(H412,'INDICES-ICOCIV'!$A$1:$B$316,2,0),IF(M412="IPC",VLOOKUP(H412,'INDICES IPC'!$A$7:$E$1008,2,0),0)),"")</f>
        <v>0</v>
      </c>
      <c r="J412" s="78"/>
      <c r="K412" s="57">
        <f>IFERROR(IF(M412="ICCP- ICOCIV",VLOOKUP(J412,'INDICES-ICOCIV'!$A$1:$B$316,2,0),IF(M412="IPC",VLOOKUP(J412,'INDICES IPC'!$A$7:$E$1008,2,0),0)),"")</f>
        <v>0</v>
      </c>
      <c r="L412" s="58" t="str">
        <f t="shared" si="18"/>
        <v/>
      </c>
      <c r="M412" s="82"/>
      <c r="N412" s="231">
        <f t="shared" si="19"/>
        <v>0</v>
      </c>
    </row>
    <row r="413" spans="3:14" ht="15.75" x14ac:dyDescent="0.2">
      <c r="C413" s="14">
        <f t="shared" si="20"/>
        <v>399</v>
      </c>
      <c r="D413" s="76"/>
      <c r="E413" s="76"/>
      <c r="F413" s="76"/>
      <c r="G413" s="81"/>
      <c r="H413" s="78"/>
      <c r="I413" s="57">
        <f>IFERROR(IF(M413="ICCP- ICOCIV",VLOOKUP(H413,'INDICES-ICOCIV'!$A$1:$B$316,2,0),IF(M413="IPC",VLOOKUP(H413,'INDICES IPC'!$A$7:$E$1008,2,0),0)),"")</f>
        <v>0</v>
      </c>
      <c r="J413" s="78"/>
      <c r="K413" s="57">
        <f>IFERROR(IF(M413="ICCP- ICOCIV",VLOOKUP(J413,'INDICES-ICOCIV'!$A$1:$B$316,2,0),IF(M413="IPC",VLOOKUP(J413,'INDICES IPC'!$A$7:$E$1008,2,0),0)),"")</f>
        <v>0</v>
      </c>
      <c r="L413" s="58" t="str">
        <f t="shared" si="18"/>
        <v/>
      </c>
      <c r="M413" s="82"/>
      <c r="N413" s="231">
        <f t="shared" si="19"/>
        <v>0</v>
      </c>
    </row>
    <row r="414" spans="3:14" ht="15.75" x14ac:dyDescent="0.2">
      <c r="C414" s="14">
        <f t="shared" si="20"/>
        <v>400</v>
      </c>
      <c r="D414" s="76"/>
      <c r="E414" s="76"/>
      <c r="F414" s="76"/>
      <c r="G414" s="81"/>
      <c r="H414" s="78"/>
      <c r="I414" s="57">
        <f>IFERROR(IF(M414="ICCP- ICOCIV",VLOOKUP(H414,'INDICES-ICOCIV'!$A$1:$B$316,2,0),IF(M414="IPC",VLOOKUP(H414,'INDICES IPC'!$A$7:$E$1008,2,0),0)),"")</f>
        <v>0</v>
      </c>
      <c r="J414" s="78"/>
      <c r="K414" s="57">
        <f>IFERROR(IF(M414="ICCP- ICOCIV",VLOOKUP(J414,'INDICES-ICOCIV'!$A$1:$B$316,2,0),IF(M414="IPC",VLOOKUP(J414,'INDICES IPC'!$A$7:$E$1008,2,0),0)),"")</f>
        <v>0</v>
      </c>
      <c r="L414" s="58" t="str">
        <f t="shared" si="18"/>
        <v/>
      </c>
      <c r="M414" s="82"/>
      <c r="N414" s="231">
        <f t="shared" si="19"/>
        <v>0</v>
      </c>
    </row>
    <row r="415" spans="3:14" ht="15.75" x14ac:dyDescent="0.2">
      <c r="C415" s="14">
        <f t="shared" si="20"/>
        <v>401</v>
      </c>
      <c r="D415" s="76"/>
      <c r="E415" s="76"/>
      <c r="F415" s="76"/>
      <c r="G415" s="81"/>
      <c r="H415" s="78"/>
      <c r="I415" s="57">
        <f>IFERROR(IF(M415="ICCP- ICOCIV",VLOOKUP(H415,'INDICES-ICOCIV'!$A$1:$B$316,2,0),IF(M415="IPC",VLOOKUP(H415,'INDICES IPC'!$A$7:$E$1008,2,0),0)),"")</f>
        <v>0</v>
      </c>
      <c r="J415" s="78"/>
      <c r="K415" s="57">
        <f>IFERROR(IF(M415="ICCP- ICOCIV",VLOOKUP(J415,'INDICES-ICOCIV'!$A$1:$B$316,2,0),IF(M415="IPC",VLOOKUP(J415,'INDICES IPC'!$A$7:$E$1008,2,0),0)),"")</f>
        <v>0</v>
      </c>
      <c r="L415" s="58" t="str">
        <f t="shared" si="18"/>
        <v/>
      </c>
      <c r="M415" s="82"/>
      <c r="N415" s="231">
        <f t="shared" si="19"/>
        <v>0</v>
      </c>
    </row>
    <row r="416" spans="3:14" ht="15.75" x14ac:dyDescent="0.2">
      <c r="C416" s="14">
        <f t="shared" si="20"/>
        <v>402</v>
      </c>
      <c r="D416" s="76"/>
      <c r="E416" s="76"/>
      <c r="F416" s="76"/>
      <c r="G416" s="81"/>
      <c r="H416" s="78"/>
      <c r="I416" s="57">
        <f>IFERROR(IF(M416="ICCP- ICOCIV",VLOOKUP(H416,'INDICES-ICOCIV'!$A$1:$B$316,2,0),IF(M416="IPC",VLOOKUP(H416,'INDICES IPC'!$A$7:$E$1008,2,0),0)),"")</f>
        <v>0</v>
      </c>
      <c r="J416" s="78"/>
      <c r="K416" s="57">
        <f>IFERROR(IF(M416="ICCP- ICOCIV",VLOOKUP(J416,'INDICES-ICOCIV'!$A$1:$B$316,2,0),IF(M416="IPC",VLOOKUP(J416,'INDICES IPC'!$A$7:$E$1008,2,0),0)),"")</f>
        <v>0</v>
      </c>
      <c r="L416" s="58" t="str">
        <f t="shared" si="18"/>
        <v/>
      </c>
      <c r="M416" s="82"/>
      <c r="N416" s="231">
        <f t="shared" si="19"/>
        <v>0</v>
      </c>
    </row>
    <row r="417" spans="3:14" ht="15.75" x14ac:dyDescent="0.2">
      <c r="C417" s="14">
        <f t="shared" si="20"/>
        <v>403</v>
      </c>
      <c r="D417" s="76"/>
      <c r="E417" s="76"/>
      <c r="F417" s="76"/>
      <c r="G417" s="81"/>
      <c r="H417" s="78"/>
      <c r="I417" s="57">
        <f>IFERROR(IF(M417="ICCP- ICOCIV",VLOOKUP(H417,'INDICES-ICOCIV'!$A$1:$B$316,2,0),IF(M417="IPC",VLOOKUP(H417,'INDICES IPC'!$A$7:$E$1008,2,0),0)),"")</f>
        <v>0</v>
      </c>
      <c r="J417" s="78"/>
      <c r="K417" s="57">
        <f>IFERROR(IF(M417="ICCP- ICOCIV",VLOOKUP(J417,'INDICES-ICOCIV'!$A$1:$B$316,2,0),IF(M417="IPC",VLOOKUP(J417,'INDICES IPC'!$A$7:$E$1008,2,0),0)),"")</f>
        <v>0</v>
      </c>
      <c r="L417" s="58" t="str">
        <f t="shared" si="18"/>
        <v/>
      </c>
      <c r="M417" s="82"/>
      <c r="N417" s="231">
        <f t="shared" si="19"/>
        <v>0</v>
      </c>
    </row>
    <row r="418" spans="3:14" ht="15.75" x14ac:dyDescent="0.2">
      <c r="C418" s="14">
        <f t="shared" si="20"/>
        <v>404</v>
      </c>
      <c r="D418" s="76"/>
      <c r="E418" s="76"/>
      <c r="F418" s="76"/>
      <c r="G418" s="81"/>
      <c r="H418" s="78"/>
      <c r="I418" s="57">
        <f>IFERROR(IF(M418="ICCP- ICOCIV",VLOOKUP(H418,'INDICES-ICOCIV'!$A$1:$B$316,2,0),IF(M418="IPC",VLOOKUP(H418,'INDICES IPC'!$A$7:$E$1008,2,0),0)),"")</f>
        <v>0</v>
      </c>
      <c r="J418" s="78"/>
      <c r="K418" s="57">
        <f>IFERROR(IF(M418="ICCP- ICOCIV",VLOOKUP(J418,'INDICES-ICOCIV'!$A$1:$B$316,2,0),IF(M418="IPC",VLOOKUP(J418,'INDICES IPC'!$A$7:$E$1008,2,0),0)),"")</f>
        <v>0</v>
      </c>
      <c r="L418" s="58" t="str">
        <f t="shared" si="18"/>
        <v/>
      </c>
      <c r="M418" s="82"/>
      <c r="N418" s="231">
        <f t="shared" si="19"/>
        <v>0</v>
      </c>
    </row>
    <row r="419" spans="3:14" ht="15.75" x14ac:dyDescent="0.2">
      <c r="C419" s="14">
        <f t="shared" si="20"/>
        <v>405</v>
      </c>
      <c r="D419" s="76"/>
      <c r="E419" s="76"/>
      <c r="F419" s="76"/>
      <c r="G419" s="81"/>
      <c r="H419" s="78"/>
      <c r="I419" s="57">
        <f>IFERROR(IF(M419="ICCP- ICOCIV",VLOOKUP(H419,'INDICES-ICOCIV'!$A$1:$B$316,2,0),IF(M419="IPC",VLOOKUP(H419,'INDICES IPC'!$A$7:$E$1008,2,0),0)),"")</f>
        <v>0</v>
      </c>
      <c r="J419" s="78"/>
      <c r="K419" s="57">
        <f>IFERROR(IF(M419="ICCP- ICOCIV",VLOOKUP(J419,'INDICES-ICOCIV'!$A$1:$B$316,2,0),IF(M419="IPC",VLOOKUP(J419,'INDICES IPC'!$A$7:$E$1008,2,0),0)),"")</f>
        <v>0</v>
      </c>
      <c r="L419" s="58" t="str">
        <f t="shared" si="18"/>
        <v/>
      </c>
      <c r="M419" s="82"/>
      <c r="N419" s="231">
        <f t="shared" si="19"/>
        <v>0</v>
      </c>
    </row>
    <row r="420" spans="3:14" ht="15.75" x14ac:dyDescent="0.2">
      <c r="C420" s="14">
        <f t="shared" si="20"/>
        <v>406</v>
      </c>
      <c r="D420" s="76"/>
      <c r="E420" s="76"/>
      <c r="F420" s="76"/>
      <c r="G420" s="81"/>
      <c r="H420" s="78"/>
      <c r="I420" s="57">
        <f>IFERROR(IF(M420="ICCP- ICOCIV",VLOOKUP(H420,'INDICES-ICOCIV'!$A$1:$B$316,2,0),IF(M420="IPC",VLOOKUP(H420,'INDICES IPC'!$A$7:$E$1008,2,0),0)),"")</f>
        <v>0</v>
      </c>
      <c r="J420" s="78"/>
      <c r="K420" s="57">
        <f>IFERROR(IF(M420="ICCP- ICOCIV",VLOOKUP(J420,'INDICES-ICOCIV'!$A$1:$B$316,2,0),IF(M420="IPC",VLOOKUP(J420,'INDICES IPC'!$A$7:$E$1008,2,0),0)),"")</f>
        <v>0</v>
      </c>
      <c r="L420" s="58" t="str">
        <f t="shared" si="18"/>
        <v/>
      </c>
      <c r="M420" s="82"/>
      <c r="N420" s="231">
        <f t="shared" si="19"/>
        <v>0</v>
      </c>
    </row>
    <row r="421" spans="3:14" ht="15.75" x14ac:dyDescent="0.2">
      <c r="C421" s="14">
        <f t="shared" si="20"/>
        <v>407</v>
      </c>
      <c r="D421" s="76"/>
      <c r="E421" s="76"/>
      <c r="F421" s="76"/>
      <c r="G421" s="81"/>
      <c r="H421" s="78"/>
      <c r="I421" s="57">
        <f>IFERROR(IF(M421="ICCP- ICOCIV",VLOOKUP(H421,'INDICES-ICOCIV'!$A$1:$B$316,2,0),IF(M421="IPC",VLOOKUP(H421,'INDICES IPC'!$A$7:$E$1008,2,0),0)),"")</f>
        <v>0</v>
      </c>
      <c r="J421" s="78"/>
      <c r="K421" s="57">
        <f>IFERROR(IF(M421="ICCP- ICOCIV",VLOOKUP(J421,'INDICES-ICOCIV'!$A$1:$B$316,2,0),IF(M421="IPC",VLOOKUP(J421,'INDICES IPC'!$A$7:$E$1008,2,0),0)),"")</f>
        <v>0</v>
      </c>
      <c r="L421" s="58" t="str">
        <f t="shared" si="18"/>
        <v/>
      </c>
      <c r="M421" s="82"/>
      <c r="N421" s="231">
        <f t="shared" si="19"/>
        <v>0</v>
      </c>
    </row>
    <row r="422" spans="3:14" ht="15.75" x14ac:dyDescent="0.2">
      <c r="C422" s="14">
        <f t="shared" si="20"/>
        <v>408</v>
      </c>
      <c r="D422" s="76"/>
      <c r="E422" s="76"/>
      <c r="F422" s="76"/>
      <c r="G422" s="81"/>
      <c r="H422" s="78"/>
      <c r="I422" s="57">
        <f>IFERROR(IF(M422="ICCP- ICOCIV",VLOOKUP(H422,'INDICES-ICOCIV'!$A$1:$B$316,2,0),IF(M422="IPC",VLOOKUP(H422,'INDICES IPC'!$A$7:$E$1008,2,0),0)),"")</f>
        <v>0</v>
      </c>
      <c r="J422" s="78"/>
      <c r="K422" s="57">
        <f>IFERROR(IF(M422="ICCP- ICOCIV",VLOOKUP(J422,'INDICES-ICOCIV'!$A$1:$B$316,2,0),IF(M422="IPC",VLOOKUP(J422,'INDICES IPC'!$A$7:$E$1008,2,0),0)),"")</f>
        <v>0</v>
      </c>
      <c r="L422" s="58" t="str">
        <f t="shared" si="18"/>
        <v/>
      </c>
      <c r="M422" s="82"/>
      <c r="N422" s="231">
        <f t="shared" si="19"/>
        <v>0</v>
      </c>
    </row>
    <row r="423" spans="3:14" ht="15.75" x14ac:dyDescent="0.2">
      <c r="C423" s="14">
        <f t="shared" si="20"/>
        <v>409</v>
      </c>
      <c r="D423" s="76"/>
      <c r="E423" s="76"/>
      <c r="F423" s="76"/>
      <c r="G423" s="81"/>
      <c r="H423" s="78"/>
      <c r="I423" s="57">
        <f>IFERROR(IF(M423="ICCP- ICOCIV",VLOOKUP(H423,'INDICES-ICOCIV'!$A$1:$B$316,2,0),IF(M423="IPC",VLOOKUP(H423,'INDICES IPC'!$A$7:$E$1008,2,0),0)),"")</f>
        <v>0</v>
      </c>
      <c r="J423" s="78"/>
      <c r="K423" s="57">
        <f>IFERROR(IF(M423="ICCP- ICOCIV",VLOOKUP(J423,'INDICES-ICOCIV'!$A$1:$B$316,2,0),IF(M423="IPC",VLOOKUP(J423,'INDICES IPC'!$A$7:$E$1008,2,0),0)),"")</f>
        <v>0</v>
      </c>
      <c r="L423" s="58" t="str">
        <f t="shared" si="18"/>
        <v/>
      </c>
      <c r="M423" s="82"/>
      <c r="N423" s="231">
        <f t="shared" si="19"/>
        <v>0</v>
      </c>
    </row>
    <row r="424" spans="3:14" ht="15.75" x14ac:dyDescent="0.2">
      <c r="C424" s="14">
        <f t="shared" si="20"/>
        <v>410</v>
      </c>
      <c r="D424" s="76"/>
      <c r="E424" s="76"/>
      <c r="F424" s="76"/>
      <c r="G424" s="81"/>
      <c r="H424" s="78"/>
      <c r="I424" s="57">
        <f>IFERROR(IF(M424="ICCP- ICOCIV",VLOOKUP(H424,'INDICES-ICOCIV'!$A$1:$B$316,2,0),IF(M424="IPC",VLOOKUP(H424,'INDICES IPC'!$A$7:$E$1008,2,0),0)),"")</f>
        <v>0</v>
      </c>
      <c r="J424" s="78"/>
      <c r="K424" s="57">
        <f>IFERROR(IF(M424="ICCP- ICOCIV",VLOOKUP(J424,'INDICES-ICOCIV'!$A$1:$B$316,2,0),IF(M424="IPC",VLOOKUP(J424,'INDICES IPC'!$A$7:$E$1008,2,0),0)),"")</f>
        <v>0</v>
      </c>
      <c r="L424" s="58" t="str">
        <f t="shared" si="18"/>
        <v/>
      </c>
      <c r="M424" s="82"/>
      <c r="N424" s="231">
        <f t="shared" si="19"/>
        <v>0</v>
      </c>
    </row>
    <row r="425" spans="3:14" ht="15.75" x14ac:dyDescent="0.2">
      <c r="C425" s="14">
        <f t="shared" si="20"/>
        <v>411</v>
      </c>
      <c r="D425" s="76"/>
      <c r="E425" s="76"/>
      <c r="F425" s="76"/>
      <c r="G425" s="81"/>
      <c r="H425" s="78"/>
      <c r="I425" s="57">
        <f>IFERROR(IF(M425="ICCP- ICOCIV",VLOOKUP(H425,'INDICES-ICOCIV'!$A$1:$B$316,2,0),IF(M425="IPC",VLOOKUP(H425,'INDICES IPC'!$A$7:$E$1008,2,0),0)),"")</f>
        <v>0</v>
      </c>
      <c r="J425" s="78"/>
      <c r="K425" s="57">
        <f>IFERROR(IF(M425="ICCP- ICOCIV",VLOOKUP(J425,'INDICES-ICOCIV'!$A$1:$B$316,2,0),IF(M425="IPC",VLOOKUP(J425,'INDICES IPC'!$A$7:$E$1008,2,0),0)),"")</f>
        <v>0</v>
      </c>
      <c r="L425" s="58" t="str">
        <f t="shared" si="18"/>
        <v/>
      </c>
      <c r="M425" s="82"/>
      <c r="N425" s="231">
        <f t="shared" si="19"/>
        <v>0</v>
      </c>
    </row>
    <row r="426" spans="3:14" ht="15.75" x14ac:dyDescent="0.2">
      <c r="C426" s="14">
        <f t="shared" si="20"/>
        <v>412</v>
      </c>
      <c r="D426" s="76"/>
      <c r="E426" s="76"/>
      <c r="F426" s="76"/>
      <c r="G426" s="81"/>
      <c r="H426" s="78"/>
      <c r="I426" s="57">
        <f>IFERROR(IF(M426="ICCP- ICOCIV",VLOOKUP(H426,'INDICES-ICOCIV'!$A$1:$B$316,2,0),IF(M426="IPC",VLOOKUP(H426,'INDICES IPC'!$A$7:$E$1008,2,0),0)),"")</f>
        <v>0</v>
      </c>
      <c r="J426" s="78"/>
      <c r="K426" s="57">
        <f>IFERROR(IF(M426="ICCP- ICOCIV",VLOOKUP(J426,'INDICES-ICOCIV'!$A$1:$B$316,2,0),IF(M426="IPC",VLOOKUP(J426,'INDICES IPC'!$A$7:$E$1008,2,0),0)),"")</f>
        <v>0</v>
      </c>
      <c r="L426" s="58" t="str">
        <f t="shared" si="18"/>
        <v/>
      </c>
      <c r="M426" s="82"/>
      <c r="N426" s="231">
        <f t="shared" si="19"/>
        <v>0</v>
      </c>
    </row>
    <row r="427" spans="3:14" ht="15.75" x14ac:dyDescent="0.2">
      <c r="C427" s="14">
        <f t="shared" si="20"/>
        <v>413</v>
      </c>
      <c r="D427" s="76"/>
      <c r="E427" s="76"/>
      <c r="F427" s="76"/>
      <c r="G427" s="81"/>
      <c r="H427" s="78"/>
      <c r="I427" s="57">
        <f>IFERROR(IF(M427="ICCP- ICOCIV",VLOOKUP(H427,'INDICES-ICOCIV'!$A$1:$B$316,2,0),IF(M427="IPC",VLOOKUP(H427,'INDICES IPC'!$A$7:$E$1008,2,0),0)),"")</f>
        <v>0</v>
      </c>
      <c r="J427" s="78"/>
      <c r="K427" s="57">
        <f>IFERROR(IF(M427="ICCP- ICOCIV",VLOOKUP(J427,'INDICES-ICOCIV'!$A$1:$B$316,2,0),IF(M427="IPC",VLOOKUP(J427,'INDICES IPC'!$A$7:$E$1008,2,0),0)),"")</f>
        <v>0</v>
      </c>
      <c r="L427" s="58" t="str">
        <f t="shared" si="18"/>
        <v/>
      </c>
      <c r="M427" s="82"/>
      <c r="N427" s="231">
        <f t="shared" si="19"/>
        <v>0</v>
      </c>
    </row>
    <row r="428" spans="3:14" ht="15.75" x14ac:dyDescent="0.2">
      <c r="C428" s="14">
        <f t="shared" si="20"/>
        <v>414</v>
      </c>
      <c r="D428" s="76"/>
      <c r="E428" s="76"/>
      <c r="F428" s="76"/>
      <c r="G428" s="81"/>
      <c r="H428" s="78"/>
      <c r="I428" s="57">
        <f>IFERROR(IF(M428="ICCP- ICOCIV",VLOOKUP(H428,'INDICES-ICOCIV'!$A$1:$B$316,2,0),IF(M428="IPC",VLOOKUP(H428,'INDICES IPC'!$A$7:$E$1008,2,0),0)),"")</f>
        <v>0</v>
      </c>
      <c r="J428" s="78"/>
      <c r="K428" s="57">
        <f>IFERROR(IF(M428="ICCP- ICOCIV",VLOOKUP(J428,'INDICES-ICOCIV'!$A$1:$B$316,2,0),IF(M428="IPC",VLOOKUP(J428,'INDICES IPC'!$A$7:$E$1008,2,0),0)),"")</f>
        <v>0</v>
      </c>
      <c r="L428" s="58" t="str">
        <f t="shared" si="18"/>
        <v/>
      </c>
      <c r="M428" s="82"/>
      <c r="N428" s="231">
        <f t="shared" si="19"/>
        <v>0</v>
      </c>
    </row>
    <row r="429" spans="3:14" ht="15.75" x14ac:dyDescent="0.2">
      <c r="C429" s="14">
        <f t="shared" si="20"/>
        <v>415</v>
      </c>
      <c r="D429" s="76"/>
      <c r="E429" s="76"/>
      <c r="F429" s="76"/>
      <c r="G429" s="81"/>
      <c r="H429" s="78"/>
      <c r="I429" s="57">
        <f>IFERROR(IF(M429="ICCP- ICOCIV",VLOOKUP(H429,'INDICES-ICOCIV'!$A$1:$B$316,2,0),IF(M429="IPC",VLOOKUP(H429,'INDICES IPC'!$A$7:$E$1008,2,0),0)),"")</f>
        <v>0</v>
      </c>
      <c r="J429" s="78"/>
      <c r="K429" s="57">
        <f>IFERROR(IF(M429="ICCP- ICOCIV",VLOOKUP(J429,'INDICES-ICOCIV'!$A$1:$B$316,2,0),IF(M429="IPC",VLOOKUP(J429,'INDICES IPC'!$A$7:$E$1008,2,0),0)),"")</f>
        <v>0</v>
      </c>
      <c r="L429" s="58" t="str">
        <f t="shared" si="18"/>
        <v/>
      </c>
      <c r="M429" s="82"/>
      <c r="N429" s="231">
        <f t="shared" si="19"/>
        <v>0</v>
      </c>
    </row>
    <row r="430" spans="3:14" ht="15.75" x14ac:dyDescent="0.2">
      <c r="C430" s="14">
        <f t="shared" si="20"/>
        <v>416</v>
      </c>
      <c r="D430" s="76"/>
      <c r="E430" s="76"/>
      <c r="F430" s="76"/>
      <c r="G430" s="81"/>
      <c r="H430" s="78"/>
      <c r="I430" s="57">
        <f>IFERROR(IF(M430="ICCP- ICOCIV",VLOOKUP(H430,'INDICES-ICOCIV'!$A$1:$B$316,2,0),IF(M430="IPC",VLOOKUP(H430,'INDICES IPC'!$A$7:$E$1008,2,0),0)),"")</f>
        <v>0</v>
      </c>
      <c r="J430" s="78"/>
      <c r="K430" s="57">
        <f>IFERROR(IF(M430="ICCP- ICOCIV",VLOOKUP(J430,'INDICES-ICOCIV'!$A$1:$B$316,2,0),IF(M430="IPC",VLOOKUP(J430,'INDICES IPC'!$A$7:$E$1008,2,0),0)),"")</f>
        <v>0</v>
      </c>
      <c r="L430" s="58" t="str">
        <f t="shared" si="18"/>
        <v/>
      </c>
      <c r="M430" s="82"/>
      <c r="N430" s="231">
        <f t="shared" si="19"/>
        <v>0</v>
      </c>
    </row>
    <row r="431" spans="3:14" ht="15.75" x14ac:dyDescent="0.2">
      <c r="C431" s="14">
        <f t="shared" si="20"/>
        <v>417</v>
      </c>
      <c r="D431" s="76"/>
      <c r="E431" s="76"/>
      <c r="F431" s="76"/>
      <c r="G431" s="81"/>
      <c r="H431" s="78"/>
      <c r="I431" s="57">
        <f>IFERROR(IF(M431="ICCP- ICOCIV",VLOOKUP(H431,'INDICES-ICOCIV'!$A$1:$B$316,2,0),IF(M431="IPC",VLOOKUP(H431,'INDICES IPC'!$A$7:$E$1008,2,0),0)),"")</f>
        <v>0</v>
      </c>
      <c r="J431" s="78"/>
      <c r="K431" s="57">
        <f>IFERROR(IF(M431="ICCP- ICOCIV",VLOOKUP(J431,'INDICES-ICOCIV'!$A$1:$B$316,2,0),IF(M431="IPC",VLOOKUP(J431,'INDICES IPC'!$A$7:$E$1008,2,0),0)),"")</f>
        <v>0</v>
      </c>
      <c r="L431" s="58" t="str">
        <f t="shared" si="18"/>
        <v/>
      </c>
      <c r="M431" s="82"/>
      <c r="N431" s="231">
        <f t="shared" si="19"/>
        <v>0</v>
      </c>
    </row>
    <row r="432" spans="3:14" ht="15.75" x14ac:dyDescent="0.2">
      <c r="C432" s="14">
        <f t="shared" si="20"/>
        <v>418</v>
      </c>
      <c r="D432" s="76"/>
      <c r="E432" s="76"/>
      <c r="F432" s="76"/>
      <c r="G432" s="81"/>
      <c r="H432" s="78"/>
      <c r="I432" s="57">
        <f>IFERROR(IF(M432="ICCP- ICOCIV",VLOOKUP(H432,'INDICES-ICOCIV'!$A$1:$B$316,2,0),IF(M432="IPC",VLOOKUP(H432,'INDICES IPC'!$A$7:$E$1008,2,0),0)),"")</f>
        <v>0</v>
      </c>
      <c r="J432" s="78"/>
      <c r="K432" s="57">
        <f>IFERROR(IF(M432="ICCP- ICOCIV",VLOOKUP(J432,'INDICES-ICOCIV'!$A$1:$B$316,2,0),IF(M432="IPC",VLOOKUP(J432,'INDICES IPC'!$A$7:$E$1008,2,0),0)),"")</f>
        <v>0</v>
      </c>
      <c r="L432" s="58" t="str">
        <f t="shared" si="18"/>
        <v/>
      </c>
      <c r="M432" s="82"/>
      <c r="N432" s="231">
        <f t="shared" si="19"/>
        <v>0</v>
      </c>
    </row>
    <row r="433" spans="3:14" ht="15.75" x14ac:dyDescent="0.2">
      <c r="C433" s="14">
        <f t="shared" si="20"/>
        <v>419</v>
      </c>
      <c r="D433" s="76"/>
      <c r="E433" s="76"/>
      <c r="F433" s="76"/>
      <c r="G433" s="81"/>
      <c r="H433" s="78"/>
      <c r="I433" s="57">
        <f>IFERROR(IF(M433="ICCP- ICOCIV",VLOOKUP(H433,'INDICES-ICOCIV'!$A$1:$B$316,2,0),IF(M433="IPC",VLOOKUP(H433,'INDICES IPC'!$A$7:$E$1008,2,0),0)),"")</f>
        <v>0</v>
      </c>
      <c r="J433" s="78"/>
      <c r="K433" s="57">
        <f>IFERROR(IF(M433="ICCP- ICOCIV",VLOOKUP(J433,'INDICES-ICOCIV'!$A$1:$B$316,2,0),IF(M433="IPC",VLOOKUP(J433,'INDICES IPC'!$A$7:$E$1008,2,0),0)),"")</f>
        <v>0</v>
      </c>
      <c r="L433" s="58" t="str">
        <f t="shared" si="18"/>
        <v/>
      </c>
      <c r="M433" s="82"/>
      <c r="N433" s="231">
        <f t="shared" si="19"/>
        <v>0</v>
      </c>
    </row>
    <row r="434" spans="3:14" ht="15.75" x14ac:dyDescent="0.2">
      <c r="C434" s="14">
        <f t="shared" si="20"/>
        <v>420</v>
      </c>
      <c r="D434" s="76"/>
      <c r="E434" s="76"/>
      <c r="F434" s="76"/>
      <c r="G434" s="81"/>
      <c r="H434" s="78"/>
      <c r="I434" s="57">
        <f>IFERROR(IF(M434="ICCP- ICOCIV",VLOOKUP(H434,'INDICES-ICOCIV'!$A$1:$B$316,2,0),IF(M434="IPC",VLOOKUP(H434,'INDICES IPC'!$A$7:$E$1008,2,0),0)),"")</f>
        <v>0</v>
      </c>
      <c r="J434" s="78"/>
      <c r="K434" s="57">
        <f>IFERROR(IF(M434="ICCP- ICOCIV",VLOOKUP(J434,'INDICES-ICOCIV'!$A$1:$B$316,2,0),IF(M434="IPC",VLOOKUP(J434,'INDICES IPC'!$A$7:$E$1008,2,0),0)),"")</f>
        <v>0</v>
      </c>
      <c r="L434" s="58" t="str">
        <f t="shared" si="18"/>
        <v/>
      </c>
      <c r="M434" s="82"/>
      <c r="N434" s="231">
        <f t="shared" si="19"/>
        <v>0</v>
      </c>
    </row>
    <row r="435" spans="3:14" ht="15.75" x14ac:dyDescent="0.2">
      <c r="C435" s="14">
        <f t="shared" si="20"/>
        <v>421</v>
      </c>
      <c r="D435" s="76"/>
      <c r="E435" s="76"/>
      <c r="F435" s="76"/>
      <c r="G435" s="81"/>
      <c r="H435" s="78"/>
      <c r="I435" s="57">
        <f>IFERROR(IF(M435="ICCP- ICOCIV",VLOOKUP(H435,'INDICES-ICOCIV'!$A$1:$B$316,2,0),IF(M435="IPC",VLOOKUP(H435,'INDICES IPC'!$A$7:$E$1008,2,0),0)),"")</f>
        <v>0</v>
      </c>
      <c r="J435" s="78"/>
      <c r="K435" s="57">
        <f>IFERROR(IF(M435="ICCP- ICOCIV",VLOOKUP(J435,'INDICES-ICOCIV'!$A$1:$B$316,2,0),IF(M435="IPC",VLOOKUP(J435,'INDICES IPC'!$A$7:$E$1008,2,0),0)),"")</f>
        <v>0</v>
      </c>
      <c r="L435" s="58" t="str">
        <f t="shared" si="18"/>
        <v/>
      </c>
      <c r="M435" s="82"/>
      <c r="N435" s="231">
        <f t="shared" si="19"/>
        <v>0</v>
      </c>
    </row>
    <row r="436" spans="3:14" ht="15.75" x14ac:dyDescent="0.2">
      <c r="C436" s="14">
        <f t="shared" si="20"/>
        <v>422</v>
      </c>
      <c r="D436" s="76"/>
      <c r="E436" s="76"/>
      <c r="F436" s="76"/>
      <c r="G436" s="81"/>
      <c r="H436" s="78"/>
      <c r="I436" s="57">
        <f>IFERROR(IF(M436="ICCP- ICOCIV",VLOOKUP(H436,'INDICES-ICOCIV'!$A$1:$B$316,2,0),IF(M436="IPC",VLOOKUP(H436,'INDICES IPC'!$A$7:$E$1008,2,0),0)),"")</f>
        <v>0</v>
      </c>
      <c r="J436" s="78"/>
      <c r="K436" s="57">
        <f>IFERROR(IF(M436="ICCP- ICOCIV",VLOOKUP(J436,'INDICES-ICOCIV'!$A$1:$B$316,2,0),IF(M436="IPC",VLOOKUP(J436,'INDICES IPC'!$A$7:$E$1008,2,0),0)),"")</f>
        <v>0</v>
      </c>
      <c r="L436" s="58" t="str">
        <f t="shared" si="18"/>
        <v/>
      </c>
      <c r="M436" s="82"/>
      <c r="N436" s="231">
        <f t="shared" si="19"/>
        <v>0</v>
      </c>
    </row>
    <row r="437" spans="3:14" ht="15.75" x14ac:dyDescent="0.2">
      <c r="C437" s="14">
        <f t="shared" si="20"/>
        <v>423</v>
      </c>
      <c r="D437" s="76"/>
      <c r="E437" s="76"/>
      <c r="F437" s="76"/>
      <c r="G437" s="81"/>
      <c r="H437" s="78"/>
      <c r="I437" s="57">
        <f>IFERROR(IF(M437="ICCP- ICOCIV",VLOOKUP(H437,'INDICES-ICOCIV'!$A$1:$B$316,2,0),IF(M437="IPC",VLOOKUP(H437,'INDICES IPC'!$A$7:$E$1008,2,0),0)),"")</f>
        <v>0</v>
      </c>
      <c r="J437" s="78"/>
      <c r="K437" s="57">
        <f>IFERROR(IF(M437="ICCP- ICOCIV",VLOOKUP(J437,'INDICES-ICOCIV'!$A$1:$B$316,2,0),IF(M437="IPC",VLOOKUP(J437,'INDICES IPC'!$A$7:$E$1008,2,0),0)),"")</f>
        <v>0</v>
      </c>
      <c r="L437" s="58" t="str">
        <f t="shared" si="18"/>
        <v/>
      </c>
      <c r="M437" s="82"/>
      <c r="N437" s="231">
        <f t="shared" si="19"/>
        <v>0</v>
      </c>
    </row>
    <row r="438" spans="3:14" ht="15.75" x14ac:dyDescent="0.2">
      <c r="C438" s="14">
        <f t="shared" si="20"/>
        <v>424</v>
      </c>
      <c r="D438" s="76"/>
      <c r="E438" s="76"/>
      <c r="F438" s="76"/>
      <c r="G438" s="81"/>
      <c r="H438" s="78"/>
      <c r="I438" s="57">
        <f>IFERROR(IF(M438="ICCP- ICOCIV",VLOOKUP(H438,'INDICES-ICOCIV'!$A$1:$B$316,2,0),IF(M438="IPC",VLOOKUP(H438,'INDICES IPC'!$A$7:$E$1008,2,0),0)),"")</f>
        <v>0</v>
      </c>
      <c r="J438" s="78"/>
      <c r="K438" s="57">
        <f>IFERROR(IF(M438="ICCP- ICOCIV",VLOOKUP(J438,'INDICES-ICOCIV'!$A$1:$B$316,2,0),IF(M438="IPC",VLOOKUP(J438,'INDICES IPC'!$A$7:$E$1008,2,0),0)),"")</f>
        <v>0</v>
      </c>
      <c r="L438" s="58" t="str">
        <f t="shared" si="18"/>
        <v/>
      </c>
      <c r="M438" s="82"/>
      <c r="N438" s="231">
        <f t="shared" si="19"/>
        <v>0</v>
      </c>
    </row>
    <row r="439" spans="3:14" ht="15.75" x14ac:dyDescent="0.2">
      <c r="C439" s="14">
        <f t="shared" si="20"/>
        <v>425</v>
      </c>
      <c r="D439" s="76"/>
      <c r="E439" s="76"/>
      <c r="F439" s="76"/>
      <c r="G439" s="81"/>
      <c r="H439" s="78"/>
      <c r="I439" s="57">
        <f>IFERROR(IF(M439="ICCP- ICOCIV",VLOOKUP(H439,'INDICES-ICOCIV'!$A$1:$B$316,2,0),IF(M439="IPC",VLOOKUP(H439,'INDICES IPC'!$A$7:$E$1008,2,0),0)),"")</f>
        <v>0</v>
      </c>
      <c r="J439" s="78"/>
      <c r="K439" s="57">
        <f>IFERROR(IF(M439="ICCP- ICOCIV",VLOOKUP(J439,'INDICES-ICOCIV'!$A$1:$B$316,2,0),IF(M439="IPC",VLOOKUP(J439,'INDICES IPC'!$A$7:$E$1008,2,0),0)),"")</f>
        <v>0</v>
      </c>
      <c r="L439" s="58" t="str">
        <f t="shared" si="18"/>
        <v/>
      </c>
      <c r="M439" s="82"/>
      <c r="N439" s="231">
        <f t="shared" si="19"/>
        <v>0</v>
      </c>
    </row>
    <row r="440" spans="3:14" ht="15.75" x14ac:dyDescent="0.2">
      <c r="C440" s="14">
        <f t="shared" si="20"/>
        <v>426</v>
      </c>
      <c r="D440" s="76"/>
      <c r="E440" s="76"/>
      <c r="F440" s="76"/>
      <c r="G440" s="81"/>
      <c r="H440" s="78"/>
      <c r="I440" s="57">
        <f>IFERROR(IF(M440="ICCP- ICOCIV",VLOOKUP(H440,'INDICES-ICOCIV'!$A$1:$B$316,2,0),IF(M440="IPC",VLOOKUP(H440,'INDICES IPC'!$A$7:$E$1008,2,0),0)),"")</f>
        <v>0</v>
      </c>
      <c r="J440" s="78"/>
      <c r="K440" s="57">
        <f>IFERROR(IF(M440="ICCP- ICOCIV",VLOOKUP(J440,'INDICES-ICOCIV'!$A$1:$B$316,2,0),IF(M440="IPC",VLOOKUP(J440,'INDICES IPC'!$A$7:$E$1008,2,0),0)),"")</f>
        <v>0</v>
      </c>
      <c r="L440" s="58" t="str">
        <f t="shared" si="18"/>
        <v/>
      </c>
      <c r="M440" s="82"/>
      <c r="N440" s="231">
        <f t="shared" si="19"/>
        <v>0</v>
      </c>
    </row>
    <row r="441" spans="3:14" ht="15.75" x14ac:dyDescent="0.2">
      <c r="C441" s="14">
        <f t="shared" si="20"/>
        <v>427</v>
      </c>
      <c r="D441" s="76"/>
      <c r="E441" s="76"/>
      <c r="F441" s="76"/>
      <c r="G441" s="81"/>
      <c r="H441" s="78"/>
      <c r="I441" s="57">
        <f>IFERROR(IF(M441="ICCP- ICOCIV",VLOOKUP(H441,'INDICES-ICOCIV'!$A$1:$B$316,2,0),IF(M441="IPC",VLOOKUP(H441,'INDICES IPC'!$A$7:$E$1008,2,0),0)),"")</f>
        <v>0</v>
      </c>
      <c r="J441" s="78"/>
      <c r="K441" s="57">
        <f>IFERROR(IF(M441="ICCP- ICOCIV",VLOOKUP(J441,'INDICES-ICOCIV'!$A$1:$B$316,2,0),IF(M441="IPC",VLOOKUP(J441,'INDICES IPC'!$A$7:$E$1008,2,0),0)),"")</f>
        <v>0</v>
      </c>
      <c r="L441" s="58" t="str">
        <f t="shared" si="18"/>
        <v/>
      </c>
      <c r="M441" s="82"/>
      <c r="N441" s="231">
        <f t="shared" si="19"/>
        <v>0</v>
      </c>
    </row>
    <row r="442" spans="3:14" ht="15.75" x14ac:dyDescent="0.2">
      <c r="C442" s="14">
        <f t="shared" si="20"/>
        <v>428</v>
      </c>
      <c r="D442" s="76"/>
      <c r="E442" s="76"/>
      <c r="F442" s="76"/>
      <c r="G442" s="81"/>
      <c r="H442" s="78"/>
      <c r="I442" s="57">
        <f>IFERROR(IF(M442="ICCP- ICOCIV",VLOOKUP(H442,'INDICES-ICOCIV'!$A$1:$B$316,2,0),IF(M442="IPC",VLOOKUP(H442,'INDICES IPC'!$A$7:$E$1008,2,0),0)),"")</f>
        <v>0</v>
      </c>
      <c r="J442" s="78"/>
      <c r="K442" s="57">
        <f>IFERROR(IF(M442="ICCP- ICOCIV",VLOOKUP(J442,'INDICES-ICOCIV'!$A$1:$B$316,2,0),IF(M442="IPC",VLOOKUP(J442,'INDICES IPC'!$A$7:$E$1008,2,0),0)),"")</f>
        <v>0</v>
      </c>
      <c r="L442" s="58" t="str">
        <f t="shared" si="18"/>
        <v/>
      </c>
      <c r="M442" s="82"/>
      <c r="N442" s="231">
        <f t="shared" si="19"/>
        <v>0</v>
      </c>
    </row>
    <row r="443" spans="3:14" ht="15.75" x14ac:dyDescent="0.2">
      <c r="C443" s="14">
        <f t="shared" si="20"/>
        <v>429</v>
      </c>
      <c r="D443" s="76"/>
      <c r="E443" s="76"/>
      <c r="F443" s="76"/>
      <c r="G443" s="81"/>
      <c r="H443" s="78"/>
      <c r="I443" s="57">
        <f>IFERROR(IF(M443="ICCP- ICOCIV",VLOOKUP(H443,'INDICES-ICOCIV'!$A$1:$B$316,2,0),IF(M443="IPC",VLOOKUP(H443,'INDICES IPC'!$A$7:$E$1008,2,0),0)),"")</f>
        <v>0</v>
      </c>
      <c r="J443" s="78"/>
      <c r="K443" s="57">
        <f>IFERROR(IF(M443="ICCP- ICOCIV",VLOOKUP(J443,'INDICES-ICOCIV'!$A$1:$B$316,2,0),IF(M443="IPC",VLOOKUP(J443,'INDICES IPC'!$A$7:$E$1008,2,0),0)),"")</f>
        <v>0</v>
      </c>
      <c r="L443" s="58" t="str">
        <f t="shared" si="18"/>
        <v/>
      </c>
      <c r="M443" s="82"/>
      <c r="N443" s="231">
        <f t="shared" si="19"/>
        <v>0</v>
      </c>
    </row>
    <row r="444" spans="3:14" ht="15.75" x14ac:dyDescent="0.2">
      <c r="C444" s="14">
        <f t="shared" si="20"/>
        <v>430</v>
      </c>
      <c r="D444" s="76"/>
      <c r="E444" s="76"/>
      <c r="F444" s="76"/>
      <c r="G444" s="81"/>
      <c r="H444" s="78"/>
      <c r="I444" s="57">
        <f>IFERROR(IF(M444="ICCP- ICOCIV",VLOOKUP(H444,'INDICES-ICOCIV'!$A$1:$B$316,2,0),IF(M444="IPC",VLOOKUP(H444,'INDICES IPC'!$A$7:$E$1008,2,0),0)),"")</f>
        <v>0</v>
      </c>
      <c r="J444" s="78"/>
      <c r="K444" s="57">
        <f>IFERROR(IF(M444="ICCP- ICOCIV",VLOOKUP(J444,'INDICES-ICOCIV'!$A$1:$B$316,2,0),IF(M444="IPC",VLOOKUP(J444,'INDICES IPC'!$A$7:$E$1008,2,0),0)),"")</f>
        <v>0</v>
      </c>
      <c r="L444" s="58" t="str">
        <f t="shared" si="18"/>
        <v/>
      </c>
      <c r="M444" s="82"/>
      <c r="N444" s="231">
        <f t="shared" si="19"/>
        <v>0</v>
      </c>
    </row>
    <row r="445" spans="3:14" ht="15.75" x14ac:dyDescent="0.2">
      <c r="C445" s="14">
        <f t="shared" si="20"/>
        <v>431</v>
      </c>
      <c r="D445" s="76"/>
      <c r="E445" s="76"/>
      <c r="F445" s="76"/>
      <c r="G445" s="81"/>
      <c r="H445" s="78"/>
      <c r="I445" s="57">
        <f>IFERROR(IF(M445="ICCP- ICOCIV",VLOOKUP(H445,'INDICES-ICOCIV'!$A$1:$B$316,2,0),IF(M445="IPC",VLOOKUP(H445,'INDICES IPC'!$A$7:$E$1008,2,0),0)),"")</f>
        <v>0</v>
      </c>
      <c r="J445" s="78"/>
      <c r="K445" s="57">
        <f>IFERROR(IF(M445="ICCP- ICOCIV",VLOOKUP(J445,'INDICES-ICOCIV'!$A$1:$B$316,2,0),IF(M445="IPC",VLOOKUP(J445,'INDICES IPC'!$A$7:$E$1008,2,0),0)),"")</f>
        <v>0</v>
      </c>
      <c r="L445" s="58" t="str">
        <f t="shared" si="18"/>
        <v/>
      </c>
      <c r="M445" s="82"/>
      <c r="N445" s="231">
        <f t="shared" si="19"/>
        <v>0</v>
      </c>
    </row>
    <row r="446" spans="3:14" ht="15.75" x14ac:dyDescent="0.2">
      <c r="C446" s="14">
        <f t="shared" si="20"/>
        <v>432</v>
      </c>
      <c r="D446" s="76"/>
      <c r="E446" s="76"/>
      <c r="F446" s="76"/>
      <c r="G446" s="81"/>
      <c r="H446" s="78"/>
      <c r="I446" s="57">
        <f>IFERROR(IF(M446="ICCP- ICOCIV",VLOOKUP(H446,'INDICES-ICOCIV'!$A$1:$B$316,2,0),IF(M446="IPC",VLOOKUP(H446,'INDICES IPC'!$A$7:$E$1008,2,0),0)),"")</f>
        <v>0</v>
      </c>
      <c r="J446" s="78"/>
      <c r="K446" s="57">
        <f>IFERROR(IF(M446="ICCP- ICOCIV",VLOOKUP(J446,'INDICES-ICOCIV'!$A$1:$B$316,2,0),IF(M446="IPC",VLOOKUP(J446,'INDICES IPC'!$A$7:$E$1008,2,0),0)),"")</f>
        <v>0</v>
      </c>
      <c r="L446" s="58" t="str">
        <f t="shared" si="18"/>
        <v/>
      </c>
      <c r="M446" s="82"/>
      <c r="N446" s="231">
        <f t="shared" si="19"/>
        <v>0</v>
      </c>
    </row>
    <row r="447" spans="3:14" ht="15.75" x14ac:dyDescent="0.2">
      <c r="C447" s="14">
        <f t="shared" si="20"/>
        <v>433</v>
      </c>
      <c r="D447" s="76"/>
      <c r="E447" s="76"/>
      <c r="F447" s="76"/>
      <c r="G447" s="81"/>
      <c r="H447" s="78"/>
      <c r="I447" s="57">
        <f>IFERROR(IF(M447="ICCP- ICOCIV",VLOOKUP(H447,'INDICES-ICOCIV'!$A$1:$B$316,2,0),IF(M447="IPC",VLOOKUP(H447,'INDICES IPC'!$A$7:$E$1008,2,0),0)),"")</f>
        <v>0</v>
      </c>
      <c r="J447" s="78"/>
      <c r="K447" s="57">
        <f>IFERROR(IF(M447="ICCP- ICOCIV",VLOOKUP(J447,'INDICES-ICOCIV'!$A$1:$B$316,2,0),IF(M447="IPC",VLOOKUP(J447,'INDICES IPC'!$A$7:$E$1008,2,0),0)),"")</f>
        <v>0</v>
      </c>
      <c r="L447" s="58" t="str">
        <f t="shared" si="18"/>
        <v/>
      </c>
      <c r="M447" s="82"/>
      <c r="N447" s="231">
        <f t="shared" si="19"/>
        <v>0</v>
      </c>
    </row>
    <row r="448" spans="3:14" ht="15.75" x14ac:dyDescent="0.2">
      <c r="C448" s="14">
        <f t="shared" si="20"/>
        <v>434</v>
      </c>
      <c r="D448" s="76"/>
      <c r="E448" s="76"/>
      <c r="F448" s="76"/>
      <c r="G448" s="81"/>
      <c r="H448" s="78"/>
      <c r="I448" s="57">
        <f>IFERROR(IF(M448="ICCP- ICOCIV",VLOOKUP(H448,'INDICES-ICOCIV'!$A$1:$B$316,2,0),IF(M448="IPC",VLOOKUP(H448,'INDICES IPC'!$A$7:$E$1008,2,0),0)),"")</f>
        <v>0</v>
      </c>
      <c r="J448" s="78"/>
      <c r="K448" s="57">
        <f>IFERROR(IF(M448="ICCP- ICOCIV",VLOOKUP(J448,'INDICES-ICOCIV'!$A$1:$B$316,2,0),IF(M448="IPC",VLOOKUP(J448,'INDICES IPC'!$A$7:$E$1008,2,0),0)),"")</f>
        <v>0</v>
      </c>
      <c r="L448" s="58" t="str">
        <f t="shared" si="18"/>
        <v/>
      </c>
      <c r="M448" s="82"/>
      <c r="N448" s="231">
        <f t="shared" si="19"/>
        <v>0</v>
      </c>
    </row>
    <row r="449" spans="3:14" ht="15.75" x14ac:dyDescent="0.2">
      <c r="C449" s="14">
        <f t="shared" si="20"/>
        <v>435</v>
      </c>
      <c r="D449" s="76"/>
      <c r="E449" s="76"/>
      <c r="F449" s="76"/>
      <c r="G449" s="81"/>
      <c r="H449" s="78"/>
      <c r="I449" s="57">
        <f>IFERROR(IF(M449="ICCP- ICOCIV",VLOOKUP(H449,'INDICES-ICOCIV'!$A$1:$B$316,2,0),IF(M449="IPC",VLOOKUP(H449,'INDICES IPC'!$A$7:$E$1008,2,0),0)),"")</f>
        <v>0</v>
      </c>
      <c r="J449" s="78"/>
      <c r="K449" s="57">
        <f>IFERROR(IF(M449="ICCP- ICOCIV",VLOOKUP(J449,'INDICES-ICOCIV'!$A$1:$B$316,2,0),IF(M449="IPC",VLOOKUP(J449,'INDICES IPC'!$A$7:$E$1008,2,0),0)),"")</f>
        <v>0</v>
      </c>
      <c r="L449" s="58" t="str">
        <f t="shared" si="18"/>
        <v/>
      </c>
      <c r="M449" s="82"/>
      <c r="N449" s="231">
        <f t="shared" si="19"/>
        <v>0</v>
      </c>
    </row>
    <row r="450" spans="3:14" ht="15.75" x14ac:dyDescent="0.2">
      <c r="C450" s="14">
        <f t="shared" si="20"/>
        <v>436</v>
      </c>
      <c r="D450" s="76"/>
      <c r="E450" s="76"/>
      <c r="F450" s="76"/>
      <c r="G450" s="81"/>
      <c r="H450" s="78"/>
      <c r="I450" s="57">
        <f>IFERROR(IF(M450="ICCP- ICOCIV",VLOOKUP(H450,'INDICES-ICOCIV'!$A$1:$B$316,2,0),IF(M450="IPC",VLOOKUP(H450,'INDICES IPC'!$A$7:$E$1008,2,0),0)),"")</f>
        <v>0</v>
      </c>
      <c r="J450" s="78"/>
      <c r="K450" s="57">
        <f>IFERROR(IF(M450="ICCP- ICOCIV",VLOOKUP(J450,'INDICES-ICOCIV'!$A$1:$B$316,2,0),IF(M450="IPC",VLOOKUP(J450,'INDICES IPC'!$A$7:$E$1008,2,0),0)),"")</f>
        <v>0</v>
      </c>
      <c r="L450" s="58" t="str">
        <f t="shared" si="18"/>
        <v/>
      </c>
      <c r="M450" s="82"/>
      <c r="N450" s="231">
        <f t="shared" si="19"/>
        <v>0</v>
      </c>
    </row>
    <row r="451" spans="3:14" ht="15.75" x14ac:dyDescent="0.2">
      <c r="C451" s="14">
        <f t="shared" si="20"/>
        <v>437</v>
      </c>
      <c r="D451" s="76"/>
      <c r="E451" s="76"/>
      <c r="F451" s="76"/>
      <c r="G451" s="81"/>
      <c r="H451" s="78"/>
      <c r="I451" s="57">
        <f>IFERROR(IF(M451="ICCP- ICOCIV",VLOOKUP(H451,'INDICES-ICOCIV'!$A$1:$B$316,2,0),IF(M451="IPC",VLOOKUP(H451,'INDICES IPC'!$A$7:$E$1008,2,0),0)),"")</f>
        <v>0</v>
      </c>
      <c r="J451" s="78"/>
      <c r="K451" s="57">
        <f>IFERROR(IF(M451="ICCP- ICOCIV",VLOOKUP(J451,'INDICES-ICOCIV'!$A$1:$B$316,2,0),IF(M451="IPC",VLOOKUP(J451,'INDICES IPC'!$A$7:$E$1008,2,0),0)),"")</f>
        <v>0</v>
      </c>
      <c r="L451" s="58" t="str">
        <f t="shared" si="18"/>
        <v/>
      </c>
      <c r="M451" s="82"/>
      <c r="N451" s="231">
        <f t="shared" si="19"/>
        <v>0</v>
      </c>
    </row>
    <row r="452" spans="3:14" ht="15.75" x14ac:dyDescent="0.2">
      <c r="C452" s="14">
        <f t="shared" si="20"/>
        <v>438</v>
      </c>
      <c r="D452" s="76"/>
      <c r="E452" s="76"/>
      <c r="F452" s="76"/>
      <c r="G452" s="81"/>
      <c r="H452" s="78"/>
      <c r="I452" s="57">
        <f>IFERROR(IF(M452="ICCP- ICOCIV",VLOOKUP(H452,'INDICES-ICOCIV'!$A$1:$B$316,2,0),IF(M452="IPC",VLOOKUP(H452,'INDICES IPC'!$A$7:$E$1008,2,0),0)),"")</f>
        <v>0</v>
      </c>
      <c r="J452" s="78"/>
      <c r="K452" s="57">
        <f>IFERROR(IF(M452="ICCP- ICOCIV",VLOOKUP(J452,'INDICES-ICOCIV'!$A$1:$B$316,2,0),IF(M452="IPC",VLOOKUP(J452,'INDICES IPC'!$A$7:$E$1008,2,0),0)),"")</f>
        <v>0</v>
      </c>
      <c r="L452" s="58" t="str">
        <f t="shared" si="18"/>
        <v/>
      </c>
      <c r="M452" s="82"/>
      <c r="N452" s="231">
        <f t="shared" si="19"/>
        <v>0</v>
      </c>
    </row>
    <row r="453" spans="3:14" ht="15.75" x14ac:dyDescent="0.2">
      <c r="C453" s="14">
        <f t="shared" si="20"/>
        <v>439</v>
      </c>
      <c r="D453" s="76"/>
      <c r="E453" s="76"/>
      <c r="F453" s="76"/>
      <c r="G453" s="81"/>
      <c r="H453" s="78"/>
      <c r="I453" s="57">
        <f>IFERROR(IF(M453="ICCP- ICOCIV",VLOOKUP(H453,'INDICES-ICOCIV'!$A$1:$B$316,2,0),IF(M453="IPC",VLOOKUP(H453,'INDICES IPC'!$A$7:$E$1008,2,0),0)),"")</f>
        <v>0</v>
      </c>
      <c r="J453" s="78"/>
      <c r="K453" s="57">
        <f>IFERROR(IF(M453="ICCP- ICOCIV",VLOOKUP(J453,'INDICES-ICOCIV'!$A$1:$B$316,2,0),IF(M453="IPC",VLOOKUP(J453,'INDICES IPC'!$A$7:$E$1008,2,0),0)),"")</f>
        <v>0</v>
      </c>
      <c r="L453" s="58" t="str">
        <f t="shared" si="18"/>
        <v/>
      </c>
      <c r="M453" s="82"/>
      <c r="N453" s="231">
        <f t="shared" si="19"/>
        <v>0</v>
      </c>
    </row>
    <row r="454" spans="3:14" ht="15.75" x14ac:dyDescent="0.2">
      <c r="C454" s="14">
        <f t="shared" si="20"/>
        <v>440</v>
      </c>
      <c r="D454" s="76"/>
      <c r="E454" s="76"/>
      <c r="F454" s="76"/>
      <c r="G454" s="81"/>
      <c r="H454" s="78"/>
      <c r="I454" s="57">
        <f>IFERROR(IF(M454="ICCP- ICOCIV",VLOOKUP(H454,'INDICES-ICOCIV'!$A$1:$B$316,2,0),IF(M454="IPC",VLOOKUP(H454,'INDICES IPC'!$A$7:$E$1008,2,0),0)),"")</f>
        <v>0</v>
      </c>
      <c r="J454" s="78"/>
      <c r="K454" s="57">
        <f>IFERROR(IF(M454="ICCP- ICOCIV",VLOOKUP(J454,'INDICES-ICOCIV'!$A$1:$B$316,2,0),IF(M454="IPC",VLOOKUP(J454,'INDICES IPC'!$A$7:$E$1008,2,0),0)),"")</f>
        <v>0</v>
      </c>
      <c r="L454" s="58" t="str">
        <f t="shared" si="18"/>
        <v/>
      </c>
      <c r="M454" s="82"/>
      <c r="N454" s="231">
        <f t="shared" si="19"/>
        <v>0</v>
      </c>
    </row>
    <row r="455" spans="3:14" ht="15.75" x14ac:dyDescent="0.2">
      <c r="C455" s="14">
        <f t="shared" si="20"/>
        <v>441</v>
      </c>
      <c r="D455" s="76"/>
      <c r="E455" s="76"/>
      <c r="F455" s="76"/>
      <c r="G455" s="81"/>
      <c r="H455" s="78"/>
      <c r="I455" s="57">
        <f>IFERROR(IF(M455="ICCP- ICOCIV",VLOOKUP(H455,'INDICES-ICOCIV'!$A$1:$B$316,2,0),IF(M455="IPC",VLOOKUP(H455,'INDICES IPC'!$A$7:$E$1008,2,0),0)),"")</f>
        <v>0</v>
      </c>
      <c r="J455" s="78"/>
      <c r="K455" s="57">
        <f>IFERROR(IF(M455="ICCP- ICOCIV",VLOOKUP(J455,'INDICES-ICOCIV'!$A$1:$B$316,2,0),IF(M455="IPC",VLOOKUP(J455,'INDICES IPC'!$A$7:$E$1008,2,0),0)),"")</f>
        <v>0</v>
      </c>
      <c r="L455" s="58" t="str">
        <f t="shared" si="18"/>
        <v/>
      </c>
      <c r="M455" s="82"/>
      <c r="N455" s="231">
        <f t="shared" si="19"/>
        <v>0</v>
      </c>
    </row>
    <row r="456" spans="3:14" ht="15.75" x14ac:dyDescent="0.2">
      <c r="C456" s="14">
        <f t="shared" si="20"/>
        <v>442</v>
      </c>
      <c r="D456" s="76"/>
      <c r="E456" s="76"/>
      <c r="F456" s="76"/>
      <c r="G456" s="81"/>
      <c r="H456" s="78"/>
      <c r="I456" s="57">
        <f>IFERROR(IF(M456="ICCP- ICOCIV",VLOOKUP(H456,'INDICES-ICOCIV'!$A$1:$B$316,2,0),IF(M456="IPC",VLOOKUP(H456,'INDICES IPC'!$A$7:$E$1008,2,0),0)),"")</f>
        <v>0</v>
      </c>
      <c r="J456" s="78"/>
      <c r="K456" s="57">
        <f>IFERROR(IF(M456="ICCP- ICOCIV",VLOOKUP(J456,'INDICES-ICOCIV'!$A$1:$B$316,2,0),IF(M456="IPC",VLOOKUP(J456,'INDICES IPC'!$A$7:$E$1008,2,0),0)),"")</f>
        <v>0</v>
      </c>
      <c r="L456" s="58" t="str">
        <f t="shared" si="18"/>
        <v/>
      </c>
      <c r="M456" s="82"/>
      <c r="N456" s="231">
        <f t="shared" si="19"/>
        <v>0</v>
      </c>
    </row>
    <row r="457" spans="3:14" ht="15.75" x14ac:dyDescent="0.2">
      <c r="C457" s="14">
        <f t="shared" si="20"/>
        <v>443</v>
      </c>
      <c r="D457" s="76"/>
      <c r="E457" s="76"/>
      <c r="F457" s="76"/>
      <c r="G457" s="81"/>
      <c r="H457" s="78"/>
      <c r="I457" s="57">
        <f>IFERROR(IF(M457="ICCP- ICOCIV",VLOOKUP(H457,'INDICES-ICOCIV'!$A$1:$B$316,2,0),IF(M457="IPC",VLOOKUP(H457,'INDICES IPC'!$A$7:$E$1008,2,0),0)),"")</f>
        <v>0</v>
      </c>
      <c r="J457" s="78"/>
      <c r="K457" s="57">
        <f>IFERROR(IF(M457="ICCP- ICOCIV",VLOOKUP(J457,'INDICES-ICOCIV'!$A$1:$B$316,2,0),IF(M457="IPC",VLOOKUP(J457,'INDICES IPC'!$A$7:$E$1008,2,0),0)),"")</f>
        <v>0</v>
      </c>
      <c r="L457" s="58" t="str">
        <f t="shared" si="18"/>
        <v/>
      </c>
      <c r="M457" s="82"/>
      <c r="N457" s="231">
        <f t="shared" si="19"/>
        <v>0</v>
      </c>
    </row>
    <row r="458" spans="3:14" ht="15.75" x14ac:dyDescent="0.2">
      <c r="C458" s="14">
        <f t="shared" si="20"/>
        <v>444</v>
      </c>
      <c r="D458" s="76"/>
      <c r="E458" s="76"/>
      <c r="F458" s="76"/>
      <c r="G458" s="81"/>
      <c r="H458" s="78"/>
      <c r="I458" s="57">
        <f>IFERROR(IF(M458="ICCP- ICOCIV",VLOOKUP(H458,'INDICES-ICOCIV'!$A$1:$B$316,2,0),IF(M458="IPC",VLOOKUP(H458,'INDICES IPC'!$A$7:$E$1008,2,0),0)),"")</f>
        <v>0</v>
      </c>
      <c r="J458" s="78"/>
      <c r="K458" s="57">
        <f>IFERROR(IF(M458="ICCP- ICOCIV",VLOOKUP(J458,'INDICES-ICOCIV'!$A$1:$B$316,2,0),IF(M458="IPC",VLOOKUP(J458,'INDICES IPC'!$A$7:$E$1008,2,0),0)),"")</f>
        <v>0</v>
      </c>
      <c r="L458" s="58" t="str">
        <f t="shared" si="18"/>
        <v/>
      </c>
      <c r="M458" s="82"/>
      <c r="N458" s="231">
        <f t="shared" si="19"/>
        <v>0</v>
      </c>
    </row>
    <row r="459" spans="3:14" ht="15.75" x14ac:dyDescent="0.2">
      <c r="C459" s="14">
        <f t="shared" si="20"/>
        <v>445</v>
      </c>
      <c r="D459" s="76"/>
      <c r="E459" s="76"/>
      <c r="F459" s="76"/>
      <c r="G459" s="81"/>
      <c r="H459" s="78"/>
      <c r="I459" s="57">
        <f>IFERROR(IF(M459="ICCP- ICOCIV",VLOOKUP(H459,'INDICES-ICOCIV'!$A$1:$B$316,2,0),IF(M459="IPC",VLOOKUP(H459,'INDICES IPC'!$A$7:$E$1008,2,0),0)),"")</f>
        <v>0</v>
      </c>
      <c r="J459" s="78"/>
      <c r="K459" s="57">
        <f>IFERROR(IF(M459="ICCP- ICOCIV",VLOOKUP(J459,'INDICES-ICOCIV'!$A$1:$B$316,2,0),IF(M459="IPC",VLOOKUP(J459,'INDICES IPC'!$A$7:$E$1008,2,0),0)),"")</f>
        <v>0</v>
      </c>
      <c r="L459" s="58" t="str">
        <f t="shared" si="18"/>
        <v/>
      </c>
      <c r="M459" s="82"/>
      <c r="N459" s="231">
        <f t="shared" si="19"/>
        <v>0</v>
      </c>
    </row>
    <row r="460" spans="3:14" ht="15.75" x14ac:dyDescent="0.2">
      <c r="C460" s="14">
        <f t="shared" si="20"/>
        <v>446</v>
      </c>
      <c r="D460" s="76"/>
      <c r="E460" s="76"/>
      <c r="F460" s="76"/>
      <c r="G460" s="81"/>
      <c r="H460" s="78"/>
      <c r="I460" s="57">
        <f>IFERROR(IF(M460="ICCP- ICOCIV",VLOOKUP(H460,'INDICES-ICOCIV'!$A$1:$B$316,2,0),IF(M460="IPC",VLOOKUP(H460,'INDICES IPC'!$A$7:$E$1008,2,0),0)),"")</f>
        <v>0</v>
      </c>
      <c r="J460" s="78"/>
      <c r="K460" s="57">
        <f>IFERROR(IF(M460="ICCP- ICOCIV",VLOOKUP(J460,'INDICES-ICOCIV'!$A$1:$B$316,2,0),IF(M460="IPC",VLOOKUP(J460,'INDICES IPC'!$A$7:$E$1008,2,0),0)),"")</f>
        <v>0</v>
      </c>
      <c r="L460" s="58" t="str">
        <f t="shared" si="18"/>
        <v/>
      </c>
      <c r="M460" s="82"/>
      <c r="N460" s="231">
        <f t="shared" si="19"/>
        <v>0</v>
      </c>
    </row>
    <row r="461" spans="3:14" ht="15.75" x14ac:dyDescent="0.2">
      <c r="C461" s="14">
        <f t="shared" si="20"/>
        <v>447</v>
      </c>
      <c r="D461" s="76"/>
      <c r="E461" s="76"/>
      <c r="F461" s="76"/>
      <c r="G461" s="81"/>
      <c r="H461" s="78"/>
      <c r="I461" s="57">
        <f>IFERROR(IF(M461="ICCP- ICOCIV",VLOOKUP(H461,'INDICES-ICOCIV'!$A$1:$B$316,2,0),IF(M461="IPC",VLOOKUP(H461,'INDICES IPC'!$A$7:$E$1008,2,0),0)),"")</f>
        <v>0</v>
      </c>
      <c r="J461" s="78"/>
      <c r="K461" s="57">
        <f>IFERROR(IF(M461="ICCP- ICOCIV",VLOOKUP(J461,'INDICES-ICOCIV'!$A$1:$B$316,2,0),IF(M461="IPC",VLOOKUP(J461,'INDICES IPC'!$A$7:$E$1008,2,0),0)),"")</f>
        <v>0</v>
      </c>
      <c r="L461" s="58" t="str">
        <f t="shared" si="18"/>
        <v/>
      </c>
      <c r="M461" s="82"/>
      <c r="N461" s="231">
        <f t="shared" si="19"/>
        <v>0</v>
      </c>
    </row>
    <row r="462" spans="3:14" ht="15.75" x14ac:dyDescent="0.2">
      <c r="C462" s="14">
        <f t="shared" si="20"/>
        <v>448</v>
      </c>
      <c r="D462" s="76"/>
      <c r="E462" s="76"/>
      <c r="F462" s="76"/>
      <c r="G462" s="81"/>
      <c r="H462" s="78"/>
      <c r="I462" s="57">
        <f>IFERROR(IF(M462="ICCP- ICOCIV",VLOOKUP(H462,'INDICES-ICOCIV'!$A$1:$B$316,2,0),IF(M462="IPC",VLOOKUP(H462,'INDICES IPC'!$A$7:$E$1008,2,0),0)),"")</f>
        <v>0</v>
      </c>
      <c r="J462" s="78"/>
      <c r="K462" s="57">
        <f>IFERROR(IF(M462="ICCP- ICOCIV",VLOOKUP(J462,'INDICES-ICOCIV'!$A$1:$B$316,2,0),IF(M462="IPC",VLOOKUP(J462,'INDICES IPC'!$A$7:$E$1008,2,0),0)),"")</f>
        <v>0</v>
      </c>
      <c r="L462" s="58" t="str">
        <f t="shared" si="18"/>
        <v/>
      </c>
      <c r="M462" s="82"/>
      <c r="N462" s="231">
        <f t="shared" si="19"/>
        <v>0</v>
      </c>
    </row>
    <row r="463" spans="3:14" ht="15.75" x14ac:dyDescent="0.2">
      <c r="C463" s="14">
        <f t="shared" si="20"/>
        <v>449</v>
      </c>
      <c r="D463" s="76"/>
      <c r="E463" s="76"/>
      <c r="F463" s="76"/>
      <c r="G463" s="81"/>
      <c r="H463" s="78"/>
      <c r="I463" s="57">
        <f>IFERROR(IF(M463="ICCP- ICOCIV",VLOOKUP(H463,'INDICES-ICOCIV'!$A$1:$B$316,2,0),IF(M463="IPC",VLOOKUP(H463,'INDICES IPC'!$A$7:$E$1008,2,0),0)),"")</f>
        <v>0</v>
      </c>
      <c r="J463" s="78"/>
      <c r="K463" s="57">
        <f>IFERROR(IF(M463="ICCP- ICOCIV",VLOOKUP(J463,'INDICES-ICOCIV'!$A$1:$B$316,2,0),IF(M463="IPC",VLOOKUP(J463,'INDICES IPC'!$A$7:$E$1008,2,0),0)),"")</f>
        <v>0</v>
      </c>
      <c r="L463" s="58" t="str">
        <f t="shared" si="18"/>
        <v/>
      </c>
      <c r="M463" s="82"/>
      <c r="N463" s="231">
        <f t="shared" si="19"/>
        <v>0</v>
      </c>
    </row>
    <row r="464" spans="3:14" ht="15.75" x14ac:dyDescent="0.2">
      <c r="C464" s="14">
        <f t="shared" si="20"/>
        <v>450</v>
      </c>
      <c r="D464" s="76"/>
      <c r="E464" s="76"/>
      <c r="F464" s="76"/>
      <c r="G464" s="81"/>
      <c r="H464" s="78"/>
      <c r="I464" s="57">
        <f>IFERROR(IF(M464="ICCP- ICOCIV",VLOOKUP(H464,'INDICES-ICOCIV'!$A$1:$B$316,2,0),IF(M464="IPC",VLOOKUP(H464,'INDICES IPC'!$A$7:$E$1008,2,0),0)),"")</f>
        <v>0</v>
      </c>
      <c r="J464" s="78"/>
      <c r="K464" s="57">
        <f>IFERROR(IF(M464="ICCP- ICOCIV",VLOOKUP(J464,'INDICES-ICOCIV'!$A$1:$B$316,2,0),IF(M464="IPC",VLOOKUP(J464,'INDICES IPC'!$A$7:$E$1008,2,0),0)),"")</f>
        <v>0</v>
      </c>
      <c r="L464" s="58" t="str">
        <f t="shared" ref="L464:L527" si="21">+IFERROR((K464/I464),"")</f>
        <v/>
      </c>
      <c r="M464" s="82"/>
      <c r="N464" s="231">
        <f t="shared" ref="N464:N527" si="22">IFERROR(G464*L464,0)</f>
        <v>0</v>
      </c>
    </row>
    <row r="465" spans="3:14" ht="15.75" x14ac:dyDescent="0.2">
      <c r="C465" s="14">
        <f t="shared" ref="C465:C528" si="23">+C464+1</f>
        <v>451</v>
      </c>
      <c r="D465" s="76"/>
      <c r="E465" s="76"/>
      <c r="F465" s="76"/>
      <c r="G465" s="81"/>
      <c r="H465" s="78"/>
      <c r="I465" s="57">
        <f>IFERROR(IF(M465="ICCP- ICOCIV",VLOOKUP(H465,'INDICES-ICOCIV'!$A$1:$B$316,2,0),IF(M465="IPC",VLOOKUP(H465,'INDICES IPC'!$A$7:$E$1008,2,0),0)),"")</f>
        <v>0</v>
      </c>
      <c r="J465" s="78"/>
      <c r="K465" s="57">
        <f>IFERROR(IF(M465="ICCP- ICOCIV",VLOOKUP(J465,'INDICES-ICOCIV'!$A$1:$B$316,2,0),IF(M465="IPC",VLOOKUP(J465,'INDICES IPC'!$A$7:$E$1008,2,0),0)),"")</f>
        <v>0</v>
      </c>
      <c r="L465" s="58" t="str">
        <f t="shared" si="21"/>
        <v/>
      </c>
      <c r="M465" s="82"/>
      <c r="N465" s="231">
        <f t="shared" si="22"/>
        <v>0</v>
      </c>
    </row>
    <row r="466" spans="3:14" ht="15.75" x14ac:dyDescent="0.2">
      <c r="C466" s="14">
        <f t="shared" si="23"/>
        <v>452</v>
      </c>
      <c r="D466" s="76"/>
      <c r="E466" s="76"/>
      <c r="F466" s="76"/>
      <c r="G466" s="81"/>
      <c r="H466" s="78"/>
      <c r="I466" s="57">
        <f>IFERROR(IF(M466="ICCP- ICOCIV",VLOOKUP(H466,'INDICES-ICOCIV'!$A$1:$B$316,2,0),IF(M466="IPC",VLOOKUP(H466,'INDICES IPC'!$A$7:$E$1008,2,0),0)),"")</f>
        <v>0</v>
      </c>
      <c r="J466" s="78"/>
      <c r="K466" s="57">
        <f>IFERROR(IF(M466="ICCP- ICOCIV",VLOOKUP(J466,'INDICES-ICOCIV'!$A$1:$B$316,2,0),IF(M466="IPC",VLOOKUP(J466,'INDICES IPC'!$A$7:$E$1008,2,0),0)),"")</f>
        <v>0</v>
      </c>
      <c r="L466" s="58" t="str">
        <f t="shared" si="21"/>
        <v/>
      </c>
      <c r="M466" s="82"/>
      <c r="N466" s="231">
        <f t="shared" si="22"/>
        <v>0</v>
      </c>
    </row>
    <row r="467" spans="3:14" ht="15.75" x14ac:dyDescent="0.2">
      <c r="C467" s="14">
        <f t="shared" si="23"/>
        <v>453</v>
      </c>
      <c r="D467" s="76"/>
      <c r="E467" s="76"/>
      <c r="F467" s="76"/>
      <c r="G467" s="81"/>
      <c r="H467" s="78"/>
      <c r="I467" s="57">
        <f>IFERROR(IF(M467="ICCP- ICOCIV",VLOOKUP(H467,'INDICES-ICOCIV'!$A$1:$B$316,2,0),IF(M467="IPC",VLOOKUP(H467,'INDICES IPC'!$A$7:$E$1008,2,0),0)),"")</f>
        <v>0</v>
      </c>
      <c r="J467" s="78"/>
      <c r="K467" s="57">
        <f>IFERROR(IF(M467="ICCP- ICOCIV",VLOOKUP(J467,'INDICES-ICOCIV'!$A$1:$B$316,2,0),IF(M467="IPC",VLOOKUP(J467,'INDICES IPC'!$A$7:$E$1008,2,0),0)),"")</f>
        <v>0</v>
      </c>
      <c r="L467" s="58" t="str">
        <f t="shared" si="21"/>
        <v/>
      </c>
      <c r="M467" s="82"/>
      <c r="N467" s="231">
        <f t="shared" si="22"/>
        <v>0</v>
      </c>
    </row>
    <row r="468" spans="3:14" ht="15.75" x14ac:dyDescent="0.2">
      <c r="C468" s="14">
        <f t="shared" si="23"/>
        <v>454</v>
      </c>
      <c r="D468" s="76"/>
      <c r="E468" s="76"/>
      <c r="F468" s="76"/>
      <c r="G468" s="81"/>
      <c r="H468" s="78"/>
      <c r="I468" s="57">
        <f>IFERROR(IF(M468="ICCP- ICOCIV",VLOOKUP(H468,'INDICES-ICOCIV'!$A$1:$B$316,2,0),IF(M468="IPC",VLOOKUP(H468,'INDICES IPC'!$A$7:$E$1008,2,0),0)),"")</f>
        <v>0</v>
      </c>
      <c r="J468" s="78"/>
      <c r="K468" s="57">
        <f>IFERROR(IF(M468="ICCP- ICOCIV",VLOOKUP(J468,'INDICES-ICOCIV'!$A$1:$B$316,2,0),IF(M468="IPC",VLOOKUP(J468,'INDICES IPC'!$A$7:$E$1008,2,0),0)),"")</f>
        <v>0</v>
      </c>
      <c r="L468" s="58" t="str">
        <f t="shared" si="21"/>
        <v/>
      </c>
      <c r="M468" s="82"/>
      <c r="N468" s="231">
        <f t="shared" si="22"/>
        <v>0</v>
      </c>
    </row>
    <row r="469" spans="3:14" ht="15.75" x14ac:dyDescent="0.2">
      <c r="C469" s="14">
        <f t="shared" si="23"/>
        <v>455</v>
      </c>
      <c r="D469" s="76"/>
      <c r="E469" s="76"/>
      <c r="F469" s="76"/>
      <c r="G469" s="81"/>
      <c r="H469" s="78"/>
      <c r="I469" s="57">
        <f>IFERROR(IF(M469="ICCP- ICOCIV",VLOOKUP(H469,'INDICES-ICOCIV'!$A$1:$B$316,2,0),IF(M469="IPC",VLOOKUP(H469,'INDICES IPC'!$A$7:$E$1008,2,0),0)),"")</f>
        <v>0</v>
      </c>
      <c r="J469" s="78"/>
      <c r="K469" s="57">
        <f>IFERROR(IF(M469="ICCP- ICOCIV",VLOOKUP(J469,'INDICES-ICOCIV'!$A$1:$B$316,2,0),IF(M469="IPC",VLOOKUP(J469,'INDICES IPC'!$A$7:$E$1008,2,0),0)),"")</f>
        <v>0</v>
      </c>
      <c r="L469" s="58" t="str">
        <f t="shared" si="21"/>
        <v/>
      </c>
      <c r="M469" s="82"/>
      <c r="N469" s="231">
        <f t="shared" si="22"/>
        <v>0</v>
      </c>
    </row>
    <row r="470" spans="3:14" ht="15.75" x14ac:dyDescent="0.2">
      <c r="C470" s="14">
        <f t="shared" si="23"/>
        <v>456</v>
      </c>
      <c r="D470" s="76"/>
      <c r="E470" s="76"/>
      <c r="F470" s="76"/>
      <c r="G470" s="81"/>
      <c r="H470" s="78"/>
      <c r="I470" s="57">
        <f>IFERROR(IF(M470="ICCP- ICOCIV",VLOOKUP(H470,'INDICES-ICOCIV'!$A$1:$B$316,2,0),IF(M470="IPC",VLOOKUP(H470,'INDICES IPC'!$A$7:$E$1008,2,0),0)),"")</f>
        <v>0</v>
      </c>
      <c r="J470" s="78"/>
      <c r="K470" s="57">
        <f>IFERROR(IF(M470="ICCP- ICOCIV",VLOOKUP(J470,'INDICES-ICOCIV'!$A$1:$B$316,2,0),IF(M470="IPC",VLOOKUP(J470,'INDICES IPC'!$A$7:$E$1008,2,0),0)),"")</f>
        <v>0</v>
      </c>
      <c r="L470" s="58" t="str">
        <f t="shared" si="21"/>
        <v/>
      </c>
      <c r="M470" s="82"/>
      <c r="N470" s="231">
        <f t="shared" si="22"/>
        <v>0</v>
      </c>
    </row>
    <row r="471" spans="3:14" ht="15.75" x14ac:dyDescent="0.2">
      <c r="C471" s="14">
        <f t="shared" si="23"/>
        <v>457</v>
      </c>
      <c r="D471" s="76"/>
      <c r="E471" s="76"/>
      <c r="F471" s="76"/>
      <c r="G471" s="81"/>
      <c r="H471" s="78"/>
      <c r="I471" s="57">
        <f>IFERROR(IF(M471="ICCP- ICOCIV",VLOOKUP(H471,'INDICES-ICOCIV'!$A$1:$B$316,2,0),IF(M471="IPC",VLOOKUP(H471,'INDICES IPC'!$A$7:$E$1008,2,0),0)),"")</f>
        <v>0</v>
      </c>
      <c r="J471" s="78"/>
      <c r="K471" s="57">
        <f>IFERROR(IF(M471="ICCP- ICOCIV",VLOOKUP(J471,'INDICES-ICOCIV'!$A$1:$B$316,2,0),IF(M471="IPC",VLOOKUP(J471,'INDICES IPC'!$A$7:$E$1008,2,0),0)),"")</f>
        <v>0</v>
      </c>
      <c r="L471" s="58" t="str">
        <f t="shared" si="21"/>
        <v/>
      </c>
      <c r="M471" s="82"/>
      <c r="N471" s="231">
        <f t="shared" si="22"/>
        <v>0</v>
      </c>
    </row>
    <row r="472" spans="3:14" ht="15.75" x14ac:dyDescent="0.2">
      <c r="C472" s="14">
        <f t="shared" si="23"/>
        <v>458</v>
      </c>
      <c r="D472" s="76"/>
      <c r="E472" s="76"/>
      <c r="F472" s="76"/>
      <c r="G472" s="81"/>
      <c r="H472" s="78"/>
      <c r="I472" s="57">
        <f>IFERROR(IF(M472="ICCP- ICOCIV",VLOOKUP(H472,'INDICES-ICOCIV'!$A$1:$B$316,2,0),IF(M472="IPC",VLOOKUP(H472,'INDICES IPC'!$A$7:$E$1008,2,0),0)),"")</f>
        <v>0</v>
      </c>
      <c r="J472" s="78"/>
      <c r="K472" s="57">
        <f>IFERROR(IF(M472="ICCP- ICOCIV",VLOOKUP(J472,'INDICES-ICOCIV'!$A$1:$B$316,2,0),IF(M472="IPC",VLOOKUP(J472,'INDICES IPC'!$A$7:$E$1008,2,0),0)),"")</f>
        <v>0</v>
      </c>
      <c r="L472" s="58" t="str">
        <f t="shared" si="21"/>
        <v/>
      </c>
      <c r="M472" s="82"/>
      <c r="N472" s="231">
        <f t="shared" si="22"/>
        <v>0</v>
      </c>
    </row>
    <row r="473" spans="3:14" ht="15.75" x14ac:dyDescent="0.2">
      <c r="C473" s="14">
        <f t="shared" si="23"/>
        <v>459</v>
      </c>
      <c r="D473" s="76"/>
      <c r="E473" s="76"/>
      <c r="F473" s="76"/>
      <c r="G473" s="81"/>
      <c r="H473" s="78"/>
      <c r="I473" s="57">
        <f>IFERROR(IF(M473="ICCP- ICOCIV",VLOOKUP(H473,'INDICES-ICOCIV'!$A$1:$B$316,2,0),IF(M473="IPC",VLOOKUP(H473,'INDICES IPC'!$A$7:$E$1008,2,0),0)),"")</f>
        <v>0</v>
      </c>
      <c r="J473" s="78"/>
      <c r="K473" s="57">
        <f>IFERROR(IF(M473="ICCP- ICOCIV",VLOOKUP(J473,'INDICES-ICOCIV'!$A$1:$B$316,2,0),IF(M473="IPC",VLOOKUP(J473,'INDICES IPC'!$A$7:$E$1008,2,0),0)),"")</f>
        <v>0</v>
      </c>
      <c r="L473" s="58" t="str">
        <f t="shared" si="21"/>
        <v/>
      </c>
      <c r="M473" s="82"/>
      <c r="N473" s="231">
        <f t="shared" si="22"/>
        <v>0</v>
      </c>
    </row>
    <row r="474" spans="3:14" ht="15.75" x14ac:dyDescent="0.2">
      <c r="C474" s="14">
        <f t="shared" si="23"/>
        <v>460</v>
      </c>
      <c r="D474" s="76"/>
      <c r="E474" s="76"/>
      <c r="F474" s="76"/>
      <c r="G474" s="81"/>
      <c r="H474" s="78"/>
      <c r="I474" s="57">
        <f>IFERROR(IF(M474="ICCP- ICOCIV",VLOOKUP(H474,'INDICES-ICOCIV'!$A$1:$B$316,2,0),IF(M474="IPC",VLOOKUP(H474,'INDICES IPC'!$A$7:$E$1008,2,0),0)),"")</f>
        <v>0</v>
      </c>
      <c r="J474" s="78"/>
      <c r="K474" s="57">
        <f>IFERROR(IF(M474="ICCP- ICOCIV",VLOOKUP(J474,'INDICES-ICOCIV'!$A$1:$B$316,2,0),IF(M474="IPC",VLOOKUP(J474,'INDICES IPC'!$A$7:$E$1008,2,0),0)),"")</f>
        <v>0</v>
      </c>
      <c r="L474" s="58" t="str">
        <f t="shared" si="21"/>
        <v/>
      </c>
      <c r="M474" s="82"/>
      <c r="N474" s="231">
        <f t="shared" si="22"/>
        <v>0</v>
      </c>
    </row>
    <row r="475" spans="3:14" ht="15.75" x14ac:dyDescent="0.2">
      <c r="C475" s="14">
        <f t="shared" si="23"/>
        <v>461</v>
      </c>
      <c r="D475" s="76"/>
      <c r="E475" s="76"/>
      <c r="F475" s="76"/>
      <c r="G475" s="81"/>
      <c r="H475" s="78"/>
      <c r="I475" s="57">
        <f>IFERROR(IF(M475="ICCP- ICOCIV",VLOOKUP(H475,'INDICES-ICOCIV'!$A$1:$B$316,2,0),IF(M475="IPC",VLOOKUP(H475,'INDICES IPC'!$A$7:$E$1008,2,0),0)),"")</f>
        <v>0</v>
      </c>
      <c r="J475" s="78"/>
      <c r="K475" s="57">
        <f>IFERROR(IF(M475="ICCP- ICOCIV",VLOOKUP(J475,'INDICES-ICOCIV'!$A$1:$B$316,2,0),IF(M475="IPC",VLOOKUP(J475,'INDICES IPC'!$A$7:$E$1008,2,0),0)),"")</f>
        <v>0</v>
      </c>
      <c r="L475" s="58" t="str">
        <f t="shared" si="21"/>
        <v/>
      </c>
      <c r="M475" s="82"/>
      <c r="N475" s="231">
        <f t="shared" si="22"/>
        <v>0</v>
      </c>
    </row>
    <row r="476" spans="3:14" ht="15.75" x14ac:dyDescent="0.2">
      <c r="C476" s="14">
        <f t="shared" si="23"/>
        <v>462</v>
      </c>
      <c r="D476" s="76"/>
      <c r="E476" s="76"/>
      <c r="F476" s="76"/>
      <c r="G476" s="81"/>
      <c r="H476" s="78"/>
      <c r="I476" s="57">
        <f>IFERROR(IF(M476="ICCP- ICOCIV",VLOOKUP(H476,'INDICES-ICOCIV'!$A$1:$B$316,2,0),IF(M476="IPC",VLOOKUP(H476,'INDICES IPC'!$A$7:$E$1008,2,0),0)),"")</f>
        <v>0</v>
      </c>
      <c r="J476" s="78"/>
      <c r="K476" s="57">
        <f>IFERROR(IF(M476="ICCP- ICOCIV",VLOOKUP(J476,'INDICES-ICOCIV'!$A$1:$B$316,2,0),IF(M476="IPC",VLOOKUP(J476,'INDICES IPC'!$A$7:$E$1008,2,0),0)),"")</f>
        <v>0</v>
      </c>
      <c r="L476" s="58" t="str">
        <f t="shared" si="21"/>
        <v/>
      </c>
      <c r="M476" s="82"/>
      <c r="N476" s="231">
        <f t="shared" si="22"/>
        <v>0</v>
      </c>
    </row>
    <row r="477" spans="3:14" ht="15.75" x14ac:dyDescent="0.2">
      <c r="C477" s="14">
        <f t="shared" si="23"/>
        <v>463</v>
      </c>
      <c r="D477" s="76"/>
      <c r="E477" s="76"/>
      <c r="F477" s="76"/>
      <c r="G477" s="81"/>
      <c r="H477" s="78"/>
      <c r="I477" s="57">
        <f>IFERROR(IF(M477="ICCP- ICOCIV",VLOOKUP(H477,'INDICES-ICOCIV'!$A$1:$B$316,2,0),IF(M477="IPC",VLOOKUP(H477,'INDICES IPC'!$A$7:$E$1008,2,0),0)),"")</f>
        <v>0</v>
      </c>
      <c r="J477" s="78"/>
      <c r="K477" s="57">
        <f>IFERROR(IF(M477="ICCP- ICOCIV",VLOOKUP(J477,'INDICES-ICOCIV'!$A$1:$B$316,2,0),IF(M477="IPC",VLOOKUP(J477,'INDICES IPC'!$A$7:$E$1008,2,0),0)),"")</f>
        <v>0</v>
      </c>
      <c r="L477" s="58" t="str">
        <f t="shared" si="21"/>
        <v/>
      </c>
      <c r="M477" s="82"/>
      <c r="N477" s="231">
        <f t="shared" si="22"/>
        <v>0</v>
      </c>
    </row>
    <row r="478" spans="3:14" ht="15.75" x14ac:dyDescent="0.2">
      <c r="C478" s="14">
        <f t="shared" si="23"/>
        <v>464</v>
      </c>
      <c r="D478" s="76"/>
      <c r="E478" s="76"/>
      <c r="F478" s="76"/>
      <c r="G478" s="81"/>
      <c r="H478" s="78"/>
      <c r="I478" s="57">
        <f>IFERROR(IF(M478="ICCP- ICOCIV",VLOOKUP(H478,'INDICES-ICOCIV'!$A$1:$B$316,2,0),IF(M478="IPC",VLOOKUP(H478,'INDICES IPC'!$A$7:$E$1008,2,0),0)),"")</f>
        <v>0</v>
      </c>
      <c r="J478" s="78"/>
      <c r="K478" s="57">
        <f>IFERROR(IF(M478="ICCP- ICOCIV",VLOOKUP(J478,'INDICES-ICOCIV'!$A$1:$B$316,2,0),IF(M478="IPC",VLOOKUP(J478,'INDICES IPC'!$A$7:$E$1008,2,0),0)),"")</f>
        <v>0</v>
      </c>
      <c r="L478" s="58" t="str">
        <f t="shared" si="21"/>
        <v/>
      </c>
      <c r="M478" s="82"/>
      <c r="N478" s="231">
        <f t="shared" si="22"/>
        <v>0</v>
      </c>
    </row>
    <row r="479" spans="3:14" ht="15.75" x14ac:dyDescent="0.2">
      <c r="C479" s="14">
        <f t="shared" si="23"/>
        <v>465</v>
      </c>
      <c r="D479" s="76"/>
      <c r="E479" s="76"/>
      <c r="F479" s="76"/>
      <c r="G479" s="81"/>
      <c r="H479" s="78"/>
      <c r="I479" s="57">
        <f>IFERROR(IF(M479="ICCP- ICOCIV",VLOOKUP(H479,'INDICES-ICOCIV'!$A$1:$B$316,2,0),IF(M479="IPC",VLOOKUP(H479,'INDICES IPC'!$A$7:$E$1008,2,0),0)),"")</f>
        <v>0</v>
      </c>
      <c r="J479" s="78"/>
      <c r="K479" s="57">
        <f>IFERROR(IF(M479="ICCP- ICOCIV",VLOOKUP(J479,'INDICES-ICOCIV'!$A$1:$B$316,2,0),IF(M479="IPC",VLOOKUP(J479,'INDICES IPC'!$A$7:$E$1008,2,0),0)),"")</f>
        <v>0</v>
      </c>
      <c r="L479" s="58" t="str">
        <f t="shared" si="21"/>
        <v/>
      </c>
      <c r="M479" s="82"/>
      <c r="N479" s="231">
        <f t="shared" si="22"/>
        <v>0</v>
      </c>
    </row>
    <row r="480" spans="3:14" ht="15.75" x14ac:dyDescent="0.2">
      <c r="C480" s="14">
        <f t="shared" si="23"/>
        <v>466</v>
      </c>
      <c r="D480" s="76"/>
      <c r="E480" s="76"/>
      <c r="F480" s="76"/>
      <c r="G480" s="81"/>
      <c r="H480" s="78"/>
      <c r="I480" s="57">
        <f>IFERROR(IF(M480="ICCP- ICOCIV",VLOOKUP(H480,'INDICES-ICOCIV'!$A$1:$B$316,2,0),IF(M480="IPC",VLOOKUP(H480,'INDICES IPC'!$A$7:$E$1008,2,0),0)),"")</f>
        <v>0</v>
      </c>
      <c r="J480" s="78"/>
      <c r="K480" s="57">
        <f>IFERROR(IF(M480="ICCP- ICOCIV",VLOOKUP(J480,'INDICES-ICOCIV'!$A$1:$B$316,2,0),IF(M480="IPC",VLOOKUP(J480,'INDICES IPC'!$A$7:$E$1008,2,0),0)),"")</f>
        <v>0</v>
      </c>
      <c r="L480" s="58" t="str">
        <f t="shared" si="21"/>
        <v/>
      </c>
      <c r="M480" s="82"/>
      <c r="N480" s="231">
        <f t="shared" si="22"/>
        <v>0</v>
      </c>
    </row>
    <row r="481" spans="3:14" ht="15.75" x14ac:dyDescent="0.2">
      <c r="C481" s="14">
        <f t="shared" si="23"/>
        <v>467</v>
      </c>
      <c r="D481" s="76"/>
      <c r="E481" s="76"/>
      <c r="F481" s="76"/>
      <c r="G481" s="81"/>
      <c r="H481" s="78"/>
      <c r="I481" s="57">
        <f>IFERROR(IF(M481="ICCP- ICOCIV",VLOOKUP(H481,'INDICES-ICOCIV'!$A$1:$B$316,2,0),IF(M481="IPC",VLOOKUP(H481,'INDICES IPC'!$A$7:$E$1008,2,0),0)),"")</f>
        <v>0</v>
      </c>
      <c r="J481" s="78"/>
      <c r="K481" s="57">
        <f>IFERROR(IF(M481="ICCP- ICOCIV",VLOOKUP(J481,'INDICES-ICOCIV'!$A$1:$B$316,2,0),IF(M481="IPC",VLOOKUP(J481,'INDICES IPC'!$A$7:$E$1008,2,0),0)),"")</f>
        <v>0</v>
      </c>
      <c r="L481" s="58" t="str">
        <f t="shared" si="21"/>
        <v/>
      </c>
      <c r="M481" s="82"/>
      <c r="N481" s="231">
        <f t="shared" si="22"/>
        <v>0</v>
      </c>
    </row>
    <row r="482" spans="3:14" ht="15.75" x14ac:dyDescent="0.2">
      <c r="C482" s="14">
        <f t="shared" si="23"/>
        <v>468</v>
      </c>
      <c r="D482" s="76"/>
      <c r="E482" s="76"/>
      <c r="F482" s="76"/>
      <c r="G482" s="81"/>
      <c r="H482" s="78"/>
      <c r="I482" s="57">
        <f>IFERROR(IF(M482="ICCP- ICOCIV",VLOOKUP(H482,'INDICES-ICOCIV'!$A$1:$B$316,2,0),IF(M482="IPC",VLOOKUP(H482,'INDICES IPC'!$A$7:$E$1008,2,0),0)),"")</f>
        <v>0</v>
      </c>
      <c r="J482" s="78"/>
      <c r="K482" s="57">
        <f>IFERROR(IF(M482="ICCP- ICOCIV",VLOOKUP(J482,'INDICES-ICOCIV'!$A$1:$B$316,2,0),IF(M482="IPC",VLOOKUP(J482,'INDICES IPC'!$A$7:$E$1008,2,0),0)),"")</f>
        <v>0</v>
      </c>
      <c r="L482" s="58" t="str">
        <f t="shared" si="21"/>
        <v/>
      </c>
      <c r="M482" s="82"/>
      <c r="N482" s="231">
        <f t="shared" si="22"/>
        <v>0</v>
      </c>
    </row>
    <row r="483" spans="3:14" ht="15.75" x14ac:dyDescent="0.2">
      <c r="C483" s="14">
        <f t="shared" si="23"/>
        <v>469</v>
      </c>
      <c r="D483" s="76"/>
      <c r="E483" s="76"/>
      <c r="F483" s="76"/>
      <c r="G483" s="81"/>
      <c r="H483" s="78"/>
      <c r="I483" s="57">
        <f>IFERROR(IF(M483="ICCP- ICOCIV",VLOOKUP(H483,'INDICES-ICOCIV'!$A$1:$B$316,2,0),IF(M483="IPC",VLOOKUP(H483,'INDICES IPC'!$A$7:$E$1008,2,0),0)),"")</f>
        <v>0</v>
      </c>
      <c r="J483" s="78"/>
      <c r="K483" s="57">
        <f>IFERROR(IF(M483="ICCP- ICOCIV",VLOOKUP(J483,'INDICES-ICOCIV'!$A$1:$B$316,2,0),IF(M483="IPC",VLOOKUP(J483,'INDICES IPC'!$A$7:$E$1008,2,0),0)),"")</f>
        <v>0</v>
      </c>
      <c r="L483" s="58" t="str">
        <f t="shared" si="21"/>
        <v/>
      </c>
      <c r="M483" s="82"/>
      <c r="N483" s="231">
        <f t="shared" si="22"/>
        <v>0</v>
      </c>
    </row>
    <row r="484" spans="3:14" ht="15.75" x14ac:dyDescent="0.2">
      <c r="C484" s="14">
        <f t="shared" si="23"/>
        <v>470</v>
      </c>
      <c r="D484" s="76"/>
      <c r="E484" s="76"/>
      <c r="F484" s="76"/>
      <c r="G484" s="81"/>
      <c r="H484" s="78"/>
      <c r="I484" s="57">
        <f>IFERROR(IF(M484="ICCP- ICOCIV",VLOOKUP(H484,'INDICES-ICOCIV'!$A$1:$B$316,2,0),IF(M484="IPC",VLOOKUP(H484,'INDICES IPC'!$A$7:$E$1008,2,0),0)),"")</f>
        <v>0</v>
      </c>
      <c r="J484" s="78"/>
      <c r="K484" s="57">
        <f>IFERROR(IF(M484="ICCP- ICOCIV",VLOOKUP(J484,'INDICES-ICOCIV'!$A$1:$B$316,2,0),IF(M484="IPC",VLOOKUP(J484,'INDICES IPC'!$A$7:$E$1008,2,0),0)),"")</f>
        <v>0</v>
      </c>
      <c r="L484" s="58" t="str">
        <f t="shared" si="21"/>
        <v/>
      </c>
      <c r="M484" s="82"/>
      <c r="N484" s="231">
        <f t="shared" si="22"/>
        <v>0</v>
      </c>
    </row>
    <row r="485" spans="3:14" ht="15.75" x14ac:dyDescent="0.2">
      <c r="C485" s="14">
        <f t="shared" si="23"/>
        <v>471</v>
      </c>
      <c r="D485" s="76"/>
      <c r="E485" s="76"/>
      <c r="F485" s="76"/>
      <c r="G485" s="81"/>
      <c r="H485" s="78"/>
      <c r="I485" s="57">
        <f>IFERROR(IF(M485="ICCP- ICOCIV",VLOOKUP(H485,'INDICES-ICOCIV'!$A$1:$B$316,2,0),IF(M485="IPC",VLOOKUP(H485,'INDICES IPC'!$A$7:$E$1008,2,0),0)),"")</f>
        <v>0</v>
      </c>
      <c r="J485" s="78"/>
      <c r="K485" s="57">
        <f>IFERROR(IF(M485="ICCP- ICOCIV",VLOOKUP(J485,'INDICES-ICOCIV'!$A$1:$B$316,2,0),IF(M485="IPC",VLOOKUP(J485,'INDICES IPC'!$A$7:$E$1008,2,0),0)),"")</f>
        <v>0</v>
      </c>
      <c r="L485" s="58" t="str">
        <f t="shared" si="21"/>
        <v/>
      </c>
      <c r="M485" s="82"/>
      <c r="N485" s="231">
        <f t="shared" si="22"/>
        <v>0</v>
      </c>
    </row>
    <row r="486" spans="3:14" ht="15.75" x14ac:dyDescent="0.2">
      <c r="C486" s="14">
        <f t="shared" si="23"/>
        <v>472</v>
      </c>
      <c r="D486" s="76"/>
      <c r="E486" s="76"/>
      <c r="F486" s="76"/>
      <c r="G486" s="81"/>
      <c r="H486" s="78"/>
      <c r="I486" s="57">
        <f>IFERROR(IF(M486="ICCP- ICOCIV",VLOOKUP(H486,'INDICES-ICOCIV'!$A$1:$B$316,2,0),IF(M486="IPC",VLOOKUP(H486,'INDICES IPC'!$A$7:$E$1008,2,0),0)),"")</f>
        <v>0</v>
      </c>
      <c r="J486" s="78"/>
      <c r="K486" s="57">
        <f>IFERROR(IF(M486="ICCP- ICOCIV",VLOOKUP(J486,'INDICES-ICOCIV'!$A$1:$B$316,2,0),IF(M486="IPC",VLOOKUP(J486,'INDICES IPC'!$A$7:$E$1008,2,0),0)),"")</f>
        <v>0</v>
      </c>
      <c r="L486" s="58" t="str">
        <f t="shared" si="21"/>
        <v/>
      </c>
      <c r="M486" s="82"/>
      <c r="N486" s="231">
        <f t="shared" si="22"/>
        <v>0</v>
      </c>
    </row>
    <row r="487" spans="3:14" ht="15.75" x14ac:dyDescent="0.2">
      <c r="C487" s="14">
        <f t="shared" si="23"/>
        <v>473</v>
      </c>
      <c r="D487" s="76"/>
      <c r="E487" s="76"/>
      <c r="F487" s="76"/>
      <c r="G487" s="81"/>
      <c r="H487" s="78"/>
      <c r="I487" s="57">
        <f>IFERROR(IF(M487="ICCP- ICOCIV",VLOOKUP(H487,'INDICES-ICOCIV'!$A$1:$B$316,2,0),IF(M487="IPC",VLOOKUP(H487,'INDICES IPC'!$A$7:$E$1008,2,0),0)),"")</f>
        <v>0</v>
      </c>
      <c r="J487" s="78"/>
      <c r="K487" s="57">
        <f>IFERROR(IF(M487="ICCP- ICOCIV",VLOOKUP(J487,'INDICES-ICOCIV'!$A$1:$B$316,2,0),IF(M487="IPC",VLOOKUP(J487,'INDICES IPC'!$A$7:$E$1008,2,0),0)),"")</f>
        <v>0</v>
      </c>
      <c r="L487" s="58" t="str">
        <f t="shared" si="21"/>
        <v/>
      </c>
      <c r="M487" s="82"/>
      <c r="N487" s="231">
        <f t="shared" si="22"/>
        <v>0</v>
      </c>
    </row>
    <row r="488" spans="3:14" ht="15.75" x14ac:dyDescent="0.2">
      <c r="C488" s="14">
        <f t="shared" si="23"/>
        <v>474</v>
      </c>
      <c r="D488" s="76"/>
      <c r="E488" s="76"/>
      <c r="F488" s="76"/>
      <c r="G488" s="81"/>
      <c r="H488" s="78"/>
      <c r="I488" s="57">
        <f>IFERROR(IF(M488="ICCP- ICOCIV",VLOOKUP(H488,'INDICES-ICOCIV'!$A$1:$B$316,2,0),IF(M488="IPC",VLOOKUP(H488,'INDICES IPC'!$A$7:$E$1008,2,0),0)),"")</f>
        <v>0</v>
      </c>
      <c r="J488" s="78"/>
      <c r="K488" s="57">
        <f>IFERROR(IF(M488="ICCP- ICOCIV",VLOOKUP(J488,'INDICES-ICOCIV'!$A$1:$B$316,2,0),IF(M488="IPC",VLOOKUP(J488,'INDICES IPC'!$A$7:$E$1008,2,0),0)),"")</f>
        <v>0</v>
      </c>
      <c r="L488" s="58" t="str">
        <f t="shared" si="21"/>
        <v/>
      </c>
      <c r="M488" s="82"/>
      <c r="N488" s="231">
        <f t="shared" si="22"/>
        <v>0</v>
      </c>
    </row>
    <row r="489" spans="3:14" ht="15.75" x14ac:dyDescent="0.2">
      <c r="C489" s="14">
        <f t="shared" si="23"/>
        <v>475</v>
      </c>
      <c r="D489" s="76"/>
      <c r="E489" s="76"/>
      <c r="F489" s="76"/>
      <c r="G489" s="81"/>
      <c r="H489" s="78"/>
      <c r="I489" s="57">
        <f>IFERROR(IF(M489="ICCP- ICOCIV",VLOOKUP(H489,'INDICES-ICOCIV'!$A$1:$B$316,2,0),IF(M489="IPC",VLOOKUP(H489,'INDICES IPC'!$A$7:$E$1008,2,0),0)),"")</f>
        <v>0</v>
      </c>
      <c r="J489" s="78"/>
      <c r="K489" s="57">
        <f>IFERROR(IF(M489="ICCP- ICOCIV",VLOOKUP(J489,'INDICES-ICOCIV'!$A$1:$B$316,2,0),IF(M489="IPC",VLOOKUP(J489,'INDICES IPC'!$A$7:$E$1008,2,0),0)),"")</f>
        <v>0</v>
      </c>
      <c r="L489" s="58" t="str">
        <f t="shared" si="21"/>
        <v/>
      </c>
      <c r="M489" s="82"/>
      <c r="N489" s="231">
        <f t="shared" si="22"/>
        <v>0</v>
      </c>
    </row>
    <row r="490" spans="3:14" ht="15.75" x14ac:dyDescent="0.2">
      <c r="C490" s="14">
        <f t="shared" si="23"/>
        <v>476</v>
      </c>
      <c r="D490" s="76"/>
      <c r="E490" s="76"/>
      <c r="F490" s="76"/>
      <c r="G490" s="81"/>
      <c r="H490" s="78"/>
      <c r="I490" s="57">
        <f>IFERROR(IF(M490="ICCP- ICOCIV",VLOOKUP(H490,'INDICES-ICOCIV'!$A$1:$B$316,2,0),IF(M490="IPC",VLOOKUP(H490,'INDICES IPC'!$A$7:$E$1008,2,0),0)),"")</f>
        <v>0</v>
      </c>
      <c r="J490" s="78"/>
      <c r="K490" s="57">
        <f>IFERROR(IF(M490="ICCP- ICOCIV",VLOOKUP(J490,'INDICES-ICOCIV'!$A$1:$B$316,2,0),IF(M490="IPC",VLOOKUP(J490,'INDICES IPC'!$A$7:$E$1008,2,0),0)),"")</f>
        <v>0</v>
      </c>
      <c r="L490" s="58" t="str">
        <f t="shared" si="21"/>
        <v/>
      </c>
      <c r="M490" s="82"/>
      <c r="N490" s="231">
        <f t="shared" si="22"/>
        <v>0</v>
      </c>
    </row>
    <row r="491" spans="3:14" ht="15.75" x14ac:dyDescent="0.2">
      <c r="C491" s="14">
        <f t="shared" si="23"/>
        <v>477</v>
      </c>
      <c r="D491" s="76"/>
      <c r="E491" s="76"/>
      <c r="F491" s="76"/>
      <c r="G491" s="81"/>
      <c r="H491" s="78"/>
      <c r="I491" s="57">
        <f>IFERROR(IF(M491="ICCP- ICOCIV",VLOOKUP(H491,'INDICES-ICOCIV'!$A$1:$B$316,2,0),IF(M491="IPC",VLOOKUP(H491,'INDICES IPC'!$A$7:$E$1008,2,0),0)),"")</f>
        <v>0</v>
      </c>
      <c r="J491" s="78"/>
      <c r="K491" s="57">
        <f>IFERROR(IF(M491="ICCP- ICOCIV",VLOOKUP(J491,'INDICES-ICOCIV'!$A$1:$B$316,2,0),IF(M491="IPC",VLOOKUP(J491,'INDICES IPC'!$A$7:$E$1008,2,0),0)),"")</f>
        <v>0</v>
      </c>
      <c r="L491" s="58" t="str">
        <f t="shared" si="21"/>
        <v/>
      </c>
      <c r="M491" s="82"/>
      <c r="N491" s="231">
        <f t="shared" si="22"/>
        <v>0</v>
      </c>
    </row>
    <row r="492" spans="3:14" ht="15.75" x14ac:dyDescent="0.2">
      <c r="C492" s="14">
        <f t="shared" si="23"/>
        <v>478</v>
      </c>
      <c r="D492" s="76"/>
      <c r="E492" s="76"/>
      <c r="F492" s="76"/>
      <c r="G492" s="81"/>
      <c r="H492" s="78"/>
      <c r="I492" s="57">
        <f>IFERROR(IF(M492="ICCP- ICOCIV",VLOOKUP(H492,'INDICES-ICOCIV'!$A$1:$B$316,2,0),IF(M492="IPC",VLOOKUP(H492,'INDICES IPC'!$A$7:$E$1008,2,0),0)),"")</f>
        <v>0</v>
      </c>
      <c r="J492" s="78"/>
      <c r="K492" s="57">
        <f>IFERROR(IF(M492="ICCP- ICOCIV",VLOOKUP(J492,'INDICES-ICOCIV'!$A$1:$B$316,2,0),IF(M492="IPC",VLOOKUP(J492,'INDICES IPC'!$A$7:$E$1008,2,0),0)),"")</f>
        <v>0</v>
      </c>
      <c r="L492" s="58" t="str">
        <f t="shared" si="21"/>
        <v/>
      </c>
      <c r="M492" s="82"/>
      <c r="N492" s="231">
        <f t="shared" si="22"/>
        <v>0</v>
      </c>
    </row>
    <row r="493" spans="3:14" ht="15.75" x14ac:dyDescent="0.2">
      <c r="C493" s="14">
        <f t="shared" si="23"/>
        <v>479</v>
      </c>
      <c r="D493" s="76"/>
      <c r="E493" s="76"/>
      <c r="F493" s="76"/>
      <c r="G493" s="81"/>
      <c r="H493" s="78"/>
      <c r="I493" s="57">
        <f>IFERROR(IF(M493="ICCP- ICOCIV",VLOOKUP(H493,'INDICES-ICOCIV'!$A$1:$B$316,2,0),IF(M493="IPC",VLOOKUP(H493,'INDICES IPC'!$A$7:$E$1008,2,0),0)),"")</f>
        <v>0</v>
      </c>
      <c r="J493" s="78"/>
      <c r="K493" s="57">
        <f>IFERROR(IF(M493="ICCP- ICOCIV",VLOOKUP(J493,'INDICES-ICOCIV'!$A$1:$B$316,2,0),IF(M493="IPC",VLOOKUP(J493,'INDICES IPC'!$A$7:$E$1008,2,0),0)),"")</f>
        <v>0</v>
      </c>
      <c r="L493" s="58" t="str">
        <f t="shared" si="21"/>
        <v/>
      </c>
      <c r="M493" s="82"/>
      <c r="N493" s="231">
        <f t="shared" si="22"/>
        <v>0</v>
      </c>
    </row>
    <row r="494" spans="3:14" ht="15.75" x14ac:dyDescent="0.2">
      <c r="C494" s="14">
        <f t="shared" si="23"/>
        <v>480</v>
      </c>
      <c r="D494" s="76"/>
      <c r="E494" s="76"/>
      <c r="F494" s="76"/>
      <c r="G494" s="81"/>
      <c r="H494" s="78"/>
      <c r="I494" s="57">
        <f>IFERROR(IF(M494="ICCP- ICOCIV",VLOOKUP(H494,'INDICES-ICOCIV'!$A$1:$B$316,2,0),IF(M494="IPC",VLOOKUP(H494,'INDICES IPC'!$A$7:$E$1008,2,0),0)),"")</f>
        <v>0</v>
      </c>
      <c r="J494" s="78"/>
      <c r="K494" s="57">
        <f>IFERROR(IF(M494="ICCP- ICOCIV",VLOOKUP(J494,'INDICES-ICOCIV'!$A$1:$B$316,2,0),IF(M494="IPC",VLOOKUP(J494,'INDICES IPC'!$A$7:$E$1008,2,0),0)),"")</f>
        <v>0</v>
      </c>
      <c r="L494" s="58" t="str">
        <f t="shared" si="21"/>
        <v/>
      </c>
      <c r="M494" s="82"/>
      <c r="N494" s="231">
        <f t="shared" si="22"/>
        <v>0</v>
      </c>
    </row>
    <row r="495" spans="3:14" ht="15.75" x14ac:dyDescent="0.2">
      <c r="C495" s="14">
        <f t="shared" si="23"/>
        <v>481</v>
      </c>
      <c r="D495" s="76"/>
      <c r="E495" s="76"/>
      <c r="F495" s="76"/>
      <c r="G495" s="81"/>
      <c r="H495" s="78"/>
      <c r="I495" s="57">
        <f>IFERROR(IF(M495="ICCP- ICOCIV",VLOOKUP(H495,'INDICES-ICOCIV'!$A$1:$B$316,2,0),IF(M495="IPC",VLOOKUP(H495,'INDICES IPC'!$A$7:$E$1008,2,0),0)),"")</f>
        <v>0</v>
      </c>
      <c r="J495" s="78"/>
      <c r="K495" s="57">
        <f>IFERROR(IF(M495="ICCP- ICOCIV",VLOOKUP(J495,'INDICES-ICOCIV'!$A$1:$B$316,2,0),IF(M495="IPC",VLOOKUP(J495,'INDICES IPC'!$A$7:$E$1008,2,0),0)),"")</f>
        <v>0</v>
      </c>
      <c r="L495" s="58" t="str">
        <f t="shared" si="21"/>
        <v/>
      </c>
      <c r="M495" s="82"/>
      <c r="N495" s="231">
        <f t="shared" si="22"/>
        <v>0</v>
      </c>
    </row>
    <row r="496" spans="3:14" ht="15.75" x14ac:dyDescent="0.2">
      <c r="C496" s="14">
        <f t="shared" si="23"/>
        <v>482</v>
      </c>
      <c r="D496" s="76"/>
      <c r="E496" s="76"/>
      <c r="F496" s="76"/>
      <c r="G496" s="81"/>
      <c r="H496" s="78"/>
      <c r="I496" s="57">
        <f>IFERROR(IF(M496="ICCP- ICOCIV",VLOOKUP(H496,'INDICES-ICOCIV'!$A$1:$B$316,2,0),IF(M496="IPC",VLOOKUP(H496,'INDICES IPC'!$A$7:$E$1008,2,0),0)),"")</f>
        <v>0</v>
      </c>
      <c r="J496" s="78"/>
      <c r="K496" s="57">
        <f>IFERROR(IF(M496="ICCP- ICOCIV",VLOOKUP(J496,'INDICES-ICOCIV'!$A$1:$B$316,2,0),IF(M496="IPC",VLOOKUP(J496,'INDICES IPC'!$A$7:$E$1008,2,0),0)),"")</f>
        <v>0</v>
      </c>
      <c r="L496" s="58" t="str">
        <f t="shared" si="21"/>
        <v/>
      </c>
      <c r="M496" s="82"/>
      <c r="N496" s="231">
        <f t="shared" si="22"/>
        <v>0</v>
      </c>
    </row>
    <row r="497" spans="3:14" ht="15.75" x14ac:dyDescent="0.2">
      <c r="C497" s="14">
        <f t="shared" si="23"/>
        <v>483</v>
      </c>
      <c r="D497" s="76"/>
      <c r="E497" s="76"/>
      <c r="F497" s="76"/>
      <c r="G497" s="81"/>
      <c r="H497" s="78"/>
      <c r="I497" s="57">
        <f>IFERROR(IF(M497="ICCP- ICOCIV",VLOOKUP(H497,'INDICES-ICOCIV'!$A$1:$B$316,2,0),IF(M497="IPC",VLOOKUP(H497,'INDICES IPC'!$A$7:$E$1008,2,0),0)),"")</f>
        <v>0</v>
      </c>
      <c r="J497" s="78"/>
      <c r="K497" s="57">
        <f>IFERROR(IF(M497="ICCP- ICOCIV",VLOOKUP(J497,'INDICES-ICOCIV'!$A$1:$B$316,2,0),IF(M497="IPC",VLOOKUP(J497,'INDICES IPC'!$A$7:$E$1008,2,0),0)),"")</f>
        <v>0</v>
      </c>
      <c r="L497" s="58" t="str">
        <f t="shared" si="21"/>
        <v/>
      </c>
      <c r="M497" s="82"/>
      <c r="N497" s="231">
        <f t="shared" si="22"/>
        <v>0</v>
      </c>
    </row>
    <row r="498" spans="3:14" ht="15.75" x14ac:dyDescent="0.2">
      <c r="C498" s="14">
        <f t="shared" si="23"/>
        <v>484</v>
      </c>
      <c r="D498" s="76"/>
      <c r="E498" s="76"/>
      <c r="F498" s="76"/>
      <c r="G498" s="81"/>
      <c r="H498" s="78"/>
      <c r="I498" s="57">
        <f>IFERROR(IF(M498="ICCP- ICOCIV",VLOOKUP(H498,'INDICES-ICOCIV'!$A$1:$B$316,2,0),IF(M498="IPC",VLOOKUP(H498,'INDICES IPC'!$A$7:$E$1008,2,0),0)),"")</f>
        <v>0</v>
      </c>
      <c r="J498" s="78"/>
      <c r="K498" s="57">
        <f>IFERROR(IF(M498="ICCP- ICOCIV",VLOOKUP(J498,'INDICES-ICOCIV'!$A$1:$B$316,2,0),IF(M498="IPC",VLOOKUP(J498,'INDICES IPC'!$A$7:$E$1008,2,0),0)),"")</f>
        <v>0</v>
      </c>
      <c r="L498" s="58" t="str">
        <f t="shared" si="21"/>
        <v/>
      </c>
      <c r="M498" s="82"/>
      <c r="N498" s="231">
        <f t="shared" si="22"/>
        <v>0</v>
      </c>
    </row>
    <row r="499" spans="3:14" ht="15.75" x14ac:dyDescent="0.2">
      <c r="C499" s="14">
        <f t="shared" si="23"/>
        <v>485</v>
      </c>
      <c r="D499" s="76"/>
      <c r="E499" s="76"/>
      <c r="F499" s="76"/>
      <c r="G499" s="81"/>
      <c r="H499" s="78"/>
      <c r="I499" s="57">
        <f>IFERROR(IF(M499="ICCP- ICOCIV",VLOOKUP(H499,'INDICES-ICOCIV'!$A$1:$B$316,2,0),IF(M499="IPC",VLOOKUP(H499,'INDICES IPC'!$A$7:$E$1008,2,0),0)),"")</f>
        <v>0</v>
      </c>
      <c r="J499" s="78"/>
      <c r="K499" s="57">
        <f>IFERROR(IF(M499="ICCP- ICOCIV",VLOOKUP(J499,'INDICES-ICOCIV'!$A$1:$B$316,2,0),IF(M499="IPC",VLOOKUP(J499,'INDICES IPC'!$A$7:$E$1008,2,0),0)),"")</f>
        <v>0</v>
      </c>
      <c r="L499" s="58" t="str">
        <f t="shared" si="21"/>
        <v/>
      </c>
      <c r="M499" s="82"/>
      <c r="N499" s="231">
        <f t="shared" si="22"/>
        <v>0</v>
      </c>
    </row>
    <row r="500" spans="3:14" ht="15.75" x14ac:dyDescent="0.2">
      <c r="C500" s="14">
        <f t="shared" si="23"/>
        <v>486</v>
      </c>
      <c r="D500" s="76"/>
      <c r="E500" s="76"/>
      <c r="F500" s="76"/>
      <c r="G500" s="81"/>
      <c r="H500" s="78"/>
      <c r="I500" s="57">
        <f>IFERROR(IF(M500="ICCP- ICOCIV",VLOOKUP(H500,'INDICES-ICOCIV'!$A$1:$B$316,2,0),IF(M500="IPC",VLOOKUP(H500,'INDICES IPC'!$A$7:$E$1008,2,0),0)),"")</f>
        <v>0</v>
      </c>
      <c r="J500" s="78"/>
      <c r="K500" s="57">
        <f>IFERROR(IF(M500="ICCP- ICOCIV",VLOOKUP(J500,'INDICES-ICOCIV'!$A$1:$B$316,2,0),IF(M500="IPC",VLOOKUP(J500,'INDICES IPC'!$A$7:$E$1008,2,0),0)),"")</f>
        <v>0</v>
      </c>
      <c r="L500" s="58" t="str">
        <f t="shared" si="21"/>
        <v/>
      </c>
      <c r="M500" s="82"/>
      <c r="N500" s="231">
        <f t="shared" si="22"/>
        <v>0</v>
      </c>
    </row>
    <row r="501" spans="3:14" ht="15.75" x14ac:dyDescent="0.2">
      <c r="C501" s="14">
        <f t="shared" si="23"/>
        <v>487</v>
      </c>
      <c r="D501" s="76"/>
      <c r="E501" s="76"/>
      <c r="F501" s="76"/>
      <c r="G501" s="81"/>
      <c r="H501" s="78"/>
      <c r="I501" s="57">
        <f>IFERROR(IF(M501="ICCP- ICOCIV",VLOOKUP(H501,'INDICES-ICOCIV'!$A$1:$B$316,2,0),IF(M501="IPC",VLOOKUP(H501,'INDICES IPC'!$A$7:$E$1008,2,0),0)),"")</f>
        <v>0</v>
      </c>
      <c r="J501" s="78"/>
      <c r="K501" s="57">
        <f>IFERROR(IF(M501="ICCP- ICOCIV",VLOOKUP(J501,'INDICES-ICOCIV'!$A$1:$B$316,2,0),IF(M501="IPC",VLOOKUP(J501,'INDICES IPC'!$A$7:$E$1008,2,0),0)),"")</f>
        <v>0</v>
      </c>
      <c r="L501" s="58" t="str">
        <f t="shared" si="21"/>
        <v/>
      </c>
      <c r="M501" s="82"/>
      <c r="N501" s="231">
        <f t="shared" si="22"/>
        <v>0</v>
      </c>
    </row>
    <row r="502" spans="3:14" ht="15.75" x14ac:dyDescent="0.2">
      <c r="C502" s="14">
        <f t="shared" si="23"/>
        <v>488</v>
      </c>
      <c r="D502" s="76"/>
      <c r="E502" s="76"/>
      <c r="F502" s="76"/>
      <c r="G502" s="81"/>
      <c r="H502" s="78"/>
      <c r="I502" s="57">
        <f>IFERROR(IF(M502="ICCP- ICOCIV",VLOOKUP(H502,'INDICES-ICOCIV'!$A$1:$B$316,2,0),IF(M502="IPC",VLOOKUP(H502,'INDICES IPC'!$A$7:$E$1008,2,0),0)),"")</f>
        <v>0</v>
      </c>
      <c r="J502" s="78"/>
      <c r="K502" s="57">
        <f>IFERROR(IF(M502="ICCP- ICOCIV",VLOOKUP(J502,'INDICES-ICOCIV'!$A$1:$B$316,2,0),IF(M502="IPC",VLOOKUP(J502,'INDICES IPC'!$A$7:$E$1008,2,0),0)),"")</f>
        <v>0</v>
      </c>
      <c r="L502" s="58" t="str">
        <f t="shared" si="21"/>
        <v/>
      </c>
      <c r="M502" s="82"/>
      <c r="N502" s="231">
        <f t="shared" si="22"/>
        <v>0</v>
      </c>
    </row>
    <row r="503" spans="3:14" ht="15.75" x14ac:dyDescent="0.2">
      <c r="C503" s="14">
        <f t="shared" si="23"/>
        <v>489</v>
      </c>
      <c r="D503" s="76"/>
      <c r="E503" s="76"/>
      <c r="F503" s="76"/>
      <c r="G503" s="81"/>
      <c r="H503" s="78"/>
      <c r="I503" s="57">
        <f>IFERROR(IF(M503="ICCP- ICOCIV",VLOOKUP(H503,'INDICES-ICOCIV'!$A$1:$B$316,2,0),IF(M503="IPC",VLOOKUP(H503,'INDICES IPC'!$A$7:$E$1008,2,0),0)),"")</f>
        <v>0</v>
      </c>
      <c r="J503" s="78"/>
      <c r="K503" s="57">
        <f>IFERROR(IF(M503="ICCP- ICOCIV",VLOOKUP(J503,'INDICES-ICOCIV'!$A$1:$B$316,2,0),IF(M503="IPC",VLOOKUP(J503,'INDICES IPC'!$A$7:$E$1008,2,0),0)),"")</f>
        <v>0</v>
      </c>
      <c r="L503" s="58" t="str">
        <f t="shared" si="21"/>
        <v/>
      </c>
      <c r="M503" s="82"/>
      <c r="N503" s="231">
        <f t="shared" si="22"/>
        <v>0</v>
      </c>
    </row>
    <row r="504" spans="3:14" ht="15.75" x14ac:dyDescent="0.2">
      <c r="C504" s="14">
        <f t="shared" si="23"/>
        <v>490</v>
      </c>
      <c r="D504" s="76"/>
      <c r="E504" s="76"/>
      <c r="F504" s="76"/>
      <c r="G504" s="81"/>
      <c r="H504" s="78"/>
      <c r="I504" s="57">
        <f>IFERROR(IF(M504="ICCP- ICOCIV",VLOOKUP(H504,'INDICES-ICOCIV'!$A$1:$B$316,2,0),IF(M504="IPC",VLOOKUP(H504,'INDICES IPC'!$A$7:$E$1008,2,0),0)),"")</f>
        <v>0</v>
      </c>
      <c r="J504" s="78"/>
      <c r="K504" s="57">
        <f>IFERROR(IF(M504="ICCP- ICOCIV",VLOOKUP(J504,'INDICES-ICOCIV'!$A$1:$B$316,2,0),IF(M504="IPC",VLOOKUP(J504,'INDICES IPC'!$A$7:$E$1008,2,0),0)),"")</f>
        <v>0</v>
      </c>
      <c r="L504" s="58" t="str">
        <f t="shared" si="21"/>
        <v/>
      </c>
      <c r="M504" s="82"/>
      <c r="N504" s="231">
        <f t="shared" si="22"/>
        <v>0</v>
      </c>
    </row>
    <row r="505" spans="3:14" ht="15.75" x14ac:dyDescent="0.2">
      <c r="C505" s="14">
        <f t="shared" si="23"/>
        <v>491</v>
      </c>
      <c r="D505" s="76"/>
      <c r="E505" s="76"/>
      <c r="F505" s="76"/>
      <c r="G505" s="81"/>
      <c r="H505" s="78"/>
      <c r="I505" s="57">
        <f>IFERROR(IF(M505="ICCP- ICOCIV",VLOOKUP(H505,'INDICES-ICOCIV'!$A$1:$B$316,2,0),IF(M505="IPC",VLOOKUP(H505,'INDICES IPC'!$A$7:$E$1008,2,0),0)),"")</f>
        <v>0</v>
      </c>
      <c r="J505" s="78"/>
      <c r="K505" s="57">
        <f>IFERROR(IF(M505="ICCP- ICOCIV",VLOOKUP(J505,'INDICES-ICOCIV'!$A$1:$B$316,2,0),IF(M505="IPC",VLOOKUP(J505,'INDICES IPC'!$A$7:$E$1008,2,0),0)),"")</f>
        <v>0</v>
      </c>
      <c r="L505" s="58" t="str">
        <f t="shared" si="21"/>
        <v/>
      </c>
      <c r="M505" s="82"/>
      <c r="N505" s="231">
        <f t="shared" si="22"/>
        <v>0</v>
      </c>
    </row>
    <row r="506" spans="3:14" ht="15.75" x14ac:dyDescent="0.2">
      <c r="C506" s="14">
        <f t="shared" si="23"/>
        <v>492</v>
      </c>
      <c r="D506" s="76"/>
      <c r="E506" s="76"/>
      <c r="F506" s="76"/>
      <c r="G506" s="81"/>
      <c r="H506" s="78"/>
      <c r="I506" s="57">
        <f>IFERROR(IF(M506="ICCP- ICOCIV",VLOOKUP(H506,'INDICES-ICOCIV'!$A$1:$B$316,2,0),IF(M506="IPC",VLOOKUP(H506,'INDICES IPC'!$A$7:$E$1008,2,0),0)),"")</f>
        <v>0</v>
      </c>
      <c r="J506" s="78"/>
      <c r="K506" s="57">
        <f>IFERROR(IF(M506="ICCP- ICOCIV",VLOOKUP(J506,'INDICES-ICOCIV'!$A$1:$B$316,2,0),IF(M506="IPC",VLOOKUP(J506,'INDICES IPC'!$A$7:$E$1008,2,0),0)),"")</f>
        <v>0</v>
      </c>
      <c r="L506" s="58" t="str">
        <f t="shared" si="21"/>
        <v/>
      </c>
      <c r="M506" s="82"/>
      <c r="N506" s="231">
        <f t="shared" si="22"/>
        <v>0</v>
      </c>
    </row>
    <row r="507" spans="3:14" ht="15.75" x14ac:dyDescent="0.2">
      <c r="C507" s="14">
        <f t="shared" si="23"/>
        <v>493</v>
      </c>
      <c r="D507" s="76"/>
      <c r="E507" s="76"/>
      <c r="F507" s="76"/>
      <c r="G507" s="81"/>
      <c r="H507" s="78"/>
      <c r="I507" s="57">
        <f>IFERROR(IF(M507="ICCP- ICOCIV",VLOOKUP(H507,'INDICES-ICOCIV'!$A$1:$B$316,2,0),IF(M507="IPC",VLOOKUP(H507,'INDICES IPC'!$A$7:$E$1008,2,0),0)),"")</f>
        <v>0</v>
      </c>
      <c r="J507" s="78"/>
      <c r="K507" s="57">
        <f>IFERROR(IF(M507="ICCP- ICOCIV",VLOOKUP(J507,'INDICES-ICOCIV'!$A$1:$B$316,2,0),IF(M507="IPC",VLOOKUP(J507,'INDICES IPC'!$A$7:$E$1008,2,0),0)),"")</f>
        <v>0</v>
      </c>
      <c r="L507" s="58" t="str">
        <f t="shared" si="21"/>
        <v/>
      </c>
      <c r="M507" s="82"/>
      <c r="N507" s="231">
        <f t="shared" si="22"/>
        <v>0</v>
      </c>
    </row>
    <row r="508" spans="3:14" ht="15.75" x14ac:dyDescent="0.2">
      <c r="C508" s="14">
        <f t="shared" si="23"/>
        <v>494</v>
      </c>
      <c r="D508" s="76"/>
      <c r="E508" s="76"/>
      <c r="F508" s="76"/>
      <c r="G508" s="81"/>
      <c r="H508" s="78"/>
      <c r="I508" s="57">
        <f>IFERROR(IF(M508="ICCP- ICOCIV",VLOOKUP(H508,'INDICES-ICOCIV'!$A$1:$B$316,2,0),IF(M508="IPC",VLOOKUP(H508,'INDICES IPC'!$A$7:$E$1008,2,0),0)),"")</f>
        <v>0</v>
      </c>
      <c r="J508" s="78"/>
      <c r="K508" s="57">
        <f>IFERROR(IF(M508="ICCP- ICOCIV",VLOOKUP(J508,'INDICES-ICOCIV'!$A$1:$B$316,2,0),IF(M508="IPC",VLOOKUP(J508,'INDICES IPC'!$A$7:$E$1008,2,0),0)),"")</f>
        <v>0</v>
      </c>
      <c r="L508" s="58" t="str">
        <f t="shared" si="21"/>
        <v/>
      </c>
      <c r="M508" s="82"/>
      <c r="N508" s="231">
        <f t="shared" si="22"/>
        <v>0</v>
      </c>
    </row>
    <row r="509" spans="3:14" ht="15.75" x14ac:dyDescent="0.2">
      <c r="C509" s="14">
        <f t="shared" si="23"/>
        <v>495</v>
      </c>
      <c r="D509" s="76"/>
      <c r="E509" s="76"/>
      <c r="F509" s="76"/>
      <c r="G509" s="81"/>
      <c r="H509" s="78"/>
      <c r="I509" s="57">
        <f>IFERROR(IF(M509="ICCP- ICOCIV",VLOOKUP(H509,'INDICES-ICOCIV'!$A$1:$B$316,2,0),IF(M509="IPC",VLOOKUP(H509,'INDICES IPC'!$A$7:$E$1008,2,0),0)),"")</f>
        <v>0</v>
      </c>
      <c r="J509" s="78"/>
      <c r="K509" s="57">
        <f>IFERROR(IF(M509="ICCP- ICOCIV",VLOOKUP(J509,'INDICES-ICOCIV'!$A$1:$B$316,2,0),IF(M509="IPC",VLOOKUP(J509,'INDICES IPC'!$A$7:$E$1008,2,0),0)),"")</f>
        <v>0</v>
      </c>
      <c r="L509" s="58" t="str">
        <f t="shared" si="21"/>
        <v/>
      </c>
      <c r="M509" s="82"/>
      <c r="N509" s="231">
        <f t="shared" si="22"/>
        <v>0</v>
      </c>
    </row>
    <row r="510" spans="3:14" ht="15.75" x14ac:dyDescent="0.2">
      <c r="C510" s="14">
        <f t="shared" si="23"/>
        <v>496</v>
      </c>
      <c r="D510" s="76"/>
      <c r="E510" s="76"/>
      <c r="F510" s="76"/>
      <c r="G510" s="81"/>
      <c r="H510" s="78"/>
      <c r="I510" s="57">
        <f>IFERROR(IF(M510="ICCP- ICOCIV",VLOOKUP(H510,'INDICES-ICOCIV'!$A$1:$B$316,2,0),IF(M510="IPC",VLOOKUP(H510,'INDICES IPC'!$A$7:$E$1008,2,0),0)),"")</f>
        <v>0</v>
      </c>
      <c r="J510" s="78"/>
      <c r="K510" s="57">
        <f>IFERROR(IF(M510="ICCP- ICOCIV",VLOOKUP(J510,'INDICES-ICOCIV'!$A$1:$B$316,2,0),IF(M510="IPC",VLOOKUP(J510,'INDICES IPC'!$A$7:$E$1008,2,0),0)),"")</f>
        <v>0</v>
      </c>
      <c r="L510" s="58" t="str">
        <f t="shared" si="21"/>
        <v/>
      </c>
      <c r="M510" s="82"/>
      <c r="N510" s="231">
        <f t="shared" si="22"/>
        <v>0</v>
      </c>
    </row>
    <row r="511" spans="3:14" ht="15.75" x14ac:dyDescent="0.2">
      <c r="C511" s="14">
        <f t="shared" si="23"/>
        <v>497</v>
      </c>
      <c r="D511" s="76"/>
      <c r="E511" s="76"/>
      <c r="F511" s="76"/>
      <c r="G511" s="81"/>
      <c r="H511" s="78"/>
      <c r="I511" s="57">
        <f>IFERROR(IF(M511="ICCP- ICOCIV",VLOOKUP(H511,'INDICES-ICOCIV'!$A$1:$B$316,2,0),IF(M511="IPC",VLOOKUP(H511,'INDICES IPC'!$A$7:$E$1008,2,0),0)),"")</f>
        <v>0</v>
      </c>
      <c r="J511" s="78"/>
      <c r="K511" s="57">
        <f>IFERROR(IF(M511="ICCP- ICOCIV",VLOOKUP(J511,'INDICES-ICOCIV'!$A$1:$B$316,2,0),IF(M511="IPC",VLOOKUP(J511,'INDICES IPC'!$A$7:$E$1008,2,0),0)),"")</f>
        <v>0</v>
      </c>
      <c r="L511" s="58" t="str">
        <f t="shared" si="21"/>
        <v/>
      </c>
      <c r="M511" s="82"/>
      <c r="N511" s="231">
        <f t="shared" si="22"/>
        <v>0</v>
      </c>
    </row>
    <row r="512" spans="3:14" ht="15.75" x14ac:dyDescent="0.2">
      <c r="C512" s="14">
        <f t="shared" si="23"/>
        <v>498</v>
      </c>
      <c r="D512" s="76"/>
      <c r="E512" s="76"/>
      <c r="F512" s="76"/>
      <c r="G512" s="81"/>
      <c r="H512" s="78"/>
      <c r="I512" s="57">
        <f>IFERROR(IF(M512="ICCP- ICOCIV",VLOOKUP(H512,'INDICES-ICOCIV'!$A$1:$B$316,2,0),IF(M512="IPC",VLOOKUP(H512,'INDICES IPC'!$A$7:$E$1008,2,0),0)),"")</f>
        <v>0</v>
      </c>
      <c r="J512" s="78"/>
      <c r="K512" s="57">
        <f>IFERROR(IF(M512="ICCP- ICOCIV",VLOOKUP(J512,'INDICES-ICOCIV'!$A$1:$B$316,2,0),IF(M512="IPC",VLOOKUP(J512,'INDICES IPC'!$A$7:$E$1008,2,0),0)),"")</f>
        <v>0</v>
      </c>
      <c r="L512" s="58" t="str">
        <f t="shared" si="21"/>
        <v/>
      </c>
      <c r="M512" s="82"/>
      <c r="N512" s="231">
        <f t="shared" si="22"/>
        <v>0</v>
      </c>
    </row>
    <row r="513" spans="3:14" ht="15.75" x14ac:dyDescent="0.2">
      <c r="C513" s="14">
        <f t="shared" si="23"/>
        <v>499</v>
      </c>
      <c r="D513" s="76"/>
      <c r="E513" s="76"/>
      <c r="F513" s="76"/>
      <c r="G513" s="81"/>
      <c r="H513" s="78"/>
      <c r="I513" s="57">
        <f>IFERROR(IF(M513="ICCP- ICOCIV",VLOOKUP(H513,'INDICES-ICOCIV'!$A$1:$B$316,2,0),IF(M513="IPC",VLOOKUP(H513,'INDICES IPC'!$A$7:$E$1008,2,0),0)),"")</f>
        <v>0</v>
      </c>
      <c r="J513" s="78"/>
      <c r="K513" s="57">
        <f>IFERROR(IF(M513="ICCP- ICOCIV",VLOOKUP(J513,'INDICES-ICOCIV'!$A$1:$B$316,2,0),IF(M513="IPC",VLOOKUP(J513,'INDICES IPC'!$A$7:$E$1008,2,0),0)),"")</f>
        <v>0</v>
      </c>
      <c r="L513" s="58" t="str">
        <f t="shared" si="21"/>
        <v/>
      </c>
      <c r="M513" s="82"/>
      <c r="N513" s="231">
        <f t="shared" si="22"/>
        <v>0</v>
      </c>
    </row>
    <row r="514" spans="3:14" ht="15.75" x14ac:dyDescent="0.2">
      <c r="C514" s="14">
        <f t="shared" si="23"/>
        <v>500</v>
      </c>
      <c r="D514" s="76"/>
      <c r="E514" s="76"/>
      <c r="F514" s="76"/>
      <c r="G514" s="81"/>
      <c r="H514" s="78"/>
      <c r="I514" s="57">
        <f>IFERROR(IF(M514="ICCP- ICOCIV",VLOOKUP(H514,'INDICES-ICOCIV'!$A$1:$B$316,2,0),IF(M514="IPC",VLOOKUP(H514,'INDICES IPC'!$A$7:$E$1008,2,0),0)),"")</f>
        <v>0</v>
      </c>
      <c r="J514" s="78"/>
      <c r="K514" s="57">
        <f>IFERROR(IF(M514="ICCP- ICOCIV",VLOOKUP(J514,'INDICES-ICOCIV'!$A$1:$B$316,2,0),IF(M514="IPC",VLOOKUP(J514,'INDICES IPC'!$A$7:$E$1008,2,0),0)),"")</f>
        <v>0</v>
      </c>
      <c r="L514" s="58" t="str">
        <f t="shared" si="21"/>
        <v/>
      </c>
      <c r="M514" s="82"/>
      <c r="N514" s="231">
        <f t="shared" si="22"/>
        <v>0</v>
      </c>
    </row>
    <row r="515" spans="3:14" ht="15.75" x14ac:dyDescent="0.2">
      <c r="C515" s="14">
        <f t="shared" si="23"/>
        <v>501</v>
      </c>
      <c r="D515" s="76"/>
      <c r="E515" s="76"/>
      <c r="F515" s="76"/>
      <c r="G515" s="81"/>
      <c r="H515" s="78"/>
      <c r="I515" s="57">
        <f>IFERROR(IF(M515="ICCP- ICOCIV",VLOOKUP(H515,'INDICES-ICOCIV'!$A$1:$B$316,2,0),IF(M515="IPC",VLOOKUP(H515,'INDICES IPC'!$A$7:$E$1008,2,0),0)),"")</f>
        <v>0</v>
      </c>
      <c r="J515" s="78"/>
      <c r="K515" s="57">
        <f>IFERROR(IF(M515="ICCP- ICOCIV",VLOOKUP(J515,'INDICES-ICOCIV'!$A$1:$B$316,2,0),IF(M515="IPC",VLOOKUP(J515,'INDICES IPC'!$A$7:$E$1008,2,0),0)),"")</f>
        <v>0</v>
      </c>
      <c r="L515" s="58" t="str">
        <f t="shared" si="21"/>
        <v/>
      </c>
      <c r="M515" s="82"/>
      <c r="N515" s="231">
        <f t="shared" si="22"/>
        <v>0</v>
      </c>
    </row>
    <row r="516" spans="3:14" ht="15.75" x14ac:dyDescent="0.2">
      <c r="C516" s="14">
        <f t="shared" si="23"/>
        <v>502</v>
      </c>
      <c r="D516" s="76"/>
      <c r="E516" s="76"/>
      <c r="F516" s="76"/>
      <c r="G516" s="81"/>
      <c r="H516" s="78"/>
      <c r="I516" s="57">
        <f>IFERROR(IF(M516="ICCP- ICOCIV",VLOOKUP(H516,'INDICES-ICOCIV'!$A$1:$B$316,2,0),IF(M516="IPC",VLOOKUP(H516,'INDICES IPC'!$A$7:$E$1008,2,0),0)),"")</f>
        <v>0</v>
      </c>
      <c r="J516" s="78"/>
      <c r="K516" s="57">
        <f>IFERROR(IF(M516="ICCP- ICOCIV",VLOOKUP(J516,'INDICES-ICOCIV'!$A$1:$B$316,2,0),IF(M516="IPC",VLOOKUP(J516,'INDICES IPC'!$A$7:$E$1008,2,0),0)),"")</f>
        <v>0</v>
      </c>
      <c r="L516" s="58" t="str">
        <f t="shared" si="21"/>
        <v/>
      </c>
      <c r="M516" s="82"/>
      <c r="N516" s="231">
        <f t="shared" si="22"/>
        <v>0</v>
      </c>
    </row>
    <row r="517" spans="3:14" ht="15.75" x14ac:dyDescent="0.2">
      <c r="C517" s="14">
        <f t="shared" si="23"/>
        <v>503</v>
      </c>
      <c r="D517" s="76"/>
      <c r="E517" s="76"/>
      <c r="F517" s="76"/>
      <c r="G517" s="81"/>
      <c r="H517" s="78"/>
      <c r="I517" s="57">
        <f>IFERROR(IF(M517="ICCP- ICOCIV",VLOOKUP(H517,'INDICES-ICOCIV'!$A$1:$B$316,2,0),IF(M517="IPC",VLOOKUP(H517,'INDICES IPC'!$A$7:$E$1008,2,0),0)),"")</f>
        <v>0</v>
      </c>
      <c r="J517" s="78"/>
      <c r="K517" s="57">
        <f>IFERROR(IF(M517="ICCP- ICOCIV",VLOOKUP(J517,'INDICES-ICOCIV'!$A$1:$B$316,2,0),IF(M517="IPC",VLOOKUP(J517,'INDICES IPC'!$A$7:$E$1008,2,0),0)),"")</f>
        <v>0</v>
      </c>
      <c r="L517" s="58" t="str">
        <f t="shared" si="21"/>
        <v/>
      </c>
      <c r="M517" s="82"/>
      <c r="N517" s="231">
        <f t="shared" si="22"/>
        <v>0</v>
      </c>
    </row>
    <row r="518" spans="3:14" ht="15.75" x14ac:dyDescent="0.2">
      <c r="C518" s="14">
        <f t="shared" si="23"/>
        <v>504</v>
      </c>
      <c r="D518" s="76"/>
      <c r="E518" s="76"/>
      <c r="F518" s="76"/>
      <c r="G518" s="81"/>
      <c r="H518" s="78"/>
      <c r="I518" s="57">
        <f>IFERROR(IF(M518="ICCP- ICOCIV",VLOOKUP(H518,'INDICES-ICOCIV'!$A$1:$B$316,2,0),IF(M518="IPC",VLOOKUP(H518,'INDICES IPC'!$A$7:$E$1008,2,0),0)),"")</f>
        <v>0</v>
      </c>
      <c r="J518" s="78"/>
      <c r="K518" s="57">
        <f>IFERROR(IF(M518="ICCP- ICOCIV",VLOOKUP(J518,'INDICES-ICOCIV'!$A$1:$B$316,2,0),IF(M518="IPC",VLOOKUP(J518,'INDICES IPC'!$A$7:$E$1008,2,0),0)),"")</f>
        <v>0</v>
      </c>
      <c r="L518" s="58" t="str">
        <f t="shared" si="21"/>
        <v/>
      </c>
      <c r="M518" s="82"/>
      <c r="N518" s="231">
        <f t="shared" si="22"/>
        <v>0</v>
      </c>
    </row>
    <row r="519" spans="3:14" ht="15.75" x14ac:dyDescent="0.2">
      <c r="C519" s="14">
        <f t="shared" si="23"/>
        <v>505</v>
      </c>
      <c r="D519" s="76"/>
      <c r="E519" s="76"/>
      <c r="F519" s="76"/>
      <c r="G519" s="81"/>
      <c r="H519" s="78"/>
      <c r="I519" s="57">
        <f>IFERROR(IF(M519="ICCP- ICOCIV",VLOOKUP(H519,'INDICES-ICOCIV'!$A$1:$B$316,2,0),IF(M519="IPC",VLOOKUP(H519,'INDICES IPC'!$A$7:$E$1008,2,0),0)),"")</f>
        <v>0</v>
      </c>
      <c r="J519" s="78"/>
      <c r="K519" s="57">
        <f>IFERROR(IF(M519="ICCP- ICOCIV",VLOOKUP(J519,'INDICES-ICOCIV'!$A$1:$B$316,2,0),IF(M519="IPC",VLOOKUP(J519,'INDICES IPC'!$A$7:$E$1008,2,0),0)),"")</f>
        <v>0</v>
      </c>
      <c r="L519" s="58" t="str">
        <f t="shared" si="21"/>
        <v/>
      </c>
      <c r="M519" s="82"/>
      <c r="N519" s="231">
        <f t="shared" si="22"/>
        <v>0</v>
      </c>
    </row>
    <row r="520" spans="3:14" ht="15.75" x14ac:dyDescent="0.2">
      <c r="C520" s="14">
        <f t="shared" si="23"/>
        <v>506</v>
      </c>
      <c r="D520" s="76"/>
      <c r="E520" s="76"/>
      <c r="F520" s="76"/>
      <c r="G520" s="81"/>
      <c r="H520" s="78"/>
      <c r="I520" s="57">
        <f>IFERROR(IF(M520="ICCP- ICOCIV",VLOOKUP(H520,'INDICES-ICOCIV'!$A$1:$B$316,2,0),IF(M520="IPC",VLOOKUP(H520,'INDICES IPC'!$A$7:$E$1008,2,0),0)),"")</f>
        <v>0</v>
      </c>
      <c r="J520" s="78"/>
      <c r="K520" s="57">
        <f>IFERROR(IF(M520="ICCP- ICOCIV",VLOOKUP(J520,'INDICES-ICOCIV'!$A$1:$B$316,2,0),IF(M520="IPC",VLOOKUP(J520,'INDICES IPC'!$A$7:$E$1008,2,0),0)),"")</f>
        <v>0</v>
      </c>
      <c r="L520" s="58" t="str">
        <f t="shared" si="21"/>
        <v/>
      </c>
      <c r="M520" s="82"/>
      <c r="N520" s="231">
        <f t="shared" si="22"/>
        <v>0</v>
      </c>
    </row>
    <row r="521" spans="3:14" ht="15.75" x14ac:dyDescent="0.2">
      <c r="C521" s="14">
        <f t="shared" si="23"/>
        <v>507</v>
      </c>
      <c r="D521" s="76"/>
      <c r="E521" s="76"/>
      <c r="F521" s="76"/>
      <c r="G521" s="81"/>
      <c r="H521" s="78"/>
      <c r="I521" s="57">
        <f>IFERROR(IF(M521="ICCP- ICOCIV",VLOOKUP(H521,'INDICES-ICOCIV'!$A$1:$B$316,2,0),IF(M521="IPC",VLOOKUP(H521,'INDICES IPC'!$A$7:$E$1008,2,0),0)),"")</f>
        <v>0</v>
      </c>
      <c r="J521" s="78"/>
      <c r="K521" s="57">
        <f>IFERROR(IF(M521="ICCP- ICOCIV",VLOOKUP(J521,'INDICES-ICOCIV'!$A$1:$B$316,2,0),IF(M521="IPC",VLOOKUP(J521,'INDICES IPC'!$A$7:$E$1008,2,0),0)),"")</f>
        <v>0</v>
      </c>
      <c r="L521" s="58" t="str">
        <f t="shared" si="21"/>
        <v/>
      </c>
      <c r="M521" s="82"/>
      <c r="N521" s="231">
        <f t="shared" si="22"/>
        <v>0</v>
      </c>
    </row>
    <row r="522" spans="3:14" ht="15.75" x14ac:dyDescent="0.2">
      <c r="C522" s="14">
        <f t="shared" si="23"/>
        <v>508</v>
      </c>
      <c r="D522" s="76"/>
      <c r="E522" s="76"/>
      <c r="F522" s="76"/>
      <c r="G522" s="81"/>
      <c r="H522" s="78"/>
      <c r="I522" s="57">
        <f>IFERROR(IF(M522="ICCP- ICOCIV",VLOOKUP(H522,'INDICES-ICOCIV'!$A$1:$B$316,2,0),IF(M522="IPC",VLOOKUP(H522,'INDICES IPC'!$A$7:$E$1008,2,0),0)),"")</f>
        <v>0</v>
      </c>
      <c r="J522" s="78"/>
      <c r="K522" s="57">
        <f>IFERROR(IF(M522="ICCP- ICOCIV",VLOOKUP(J522,'INDICES-ICOCIV'!$A$1:$B$316,2,0),IF(M522="IPC",VLOOKUP(J522,'INDICES IPC'!$A$7:$E$1008,2,0),0)),"")</f>
        <v>0</v>
      </c>
      <c r="L522" s="58" t="str">
        <f t="shared" si="21"/>
        <v/>
      </c>
      <c r="M522" s="82"/>
      <c r="N522" s="231">
        <f t="shared" si="22"/>
        <v>0</v>
      </c>
    </row>
    <row r="523" spans="3:14" ht="15.75" x14ac:dyDescent="0.2">
      <c r="C523" s="14">
        <f t="shared" si="23"/>
        <v>509</v>
      </c>
      <c r="D523" s="76"/>
      <c r="E523" s="76"/>
      <c r="F523" s="76"/>
      <c r="G523" s="81"/>
      <c r="H523" s="78"/>
      <c r="I523" s="57">
        <f>IFERROR(IF(M523="ICCP- ICOCIV",VLOOKUP(H523,'INDICES-ICOCIV'!$A$1:$B$316,2,0),IF(M523="IPC",VLOOKUP(H523,'INDICES IPC'!$A$7:$E$1008,2,0),0)),"")</f>
        <v>0</v>
      </c>
      <c r="J523" s="78"/>
      <c r="K523" s="57">
        <f>IFERROR(IF(M523="ICCP- ICOCIV",VLOOKUP(J523,'INDICES-ICOCIV'!$A$1:$B$316,2,0),IF(M523="IPC",VLOOKUP(J523,'INDICES IPC'!$A$7:$E$1008,2,0),0)),"")</f>
        <v>0</v>
      </c>
      <c r="L523" s="58" t="str">
        <f t="shared" si="21"/>
        <v/>
      </c>
      <c r="M523" s="82"/>
      <c r="N523" s="231">
        <f t="shared" si="22"/>
        <v>0</v>
      </c>
    </row>
    <row r="524" spans="3:14" ht="15.75" x14ac:dyDescent="0.2">
      <c r="C524" s="14">
        <f t="shared" si="23"/>
        <v>510</v>
      </c>
      <c r="D524" s="76"/>
      <c r="E524" s="76"/>
      <c r="F524" s="76"/>
      <c r="G524" s="81"/>
      <c r="H524" s="78"/>
      <c r="I524" s="57">
        <f>IFERROR(IF(M524="ICCP- ICOCIV",VLOOKUP(H524,'INDICES-ICOCIV'!$A$1:$B$316,2,0),IF(M524="IPC",VLOOKUP(H524,'INDICES IPC'!$A$7:$E$1008,2,0),0)),"")</f>
        <v>0</v>
      </c>
      <c r="J524" s="78"/>
      <c r="K524" s="57">
        <f>IFERROR(IF(M524="ICCP- ICOCIV",VLOOKUP(J524,'INDICES-ICOCIV'!$A$1:$B$316,2,0),IF(M524="IPC",VLOOKUP(J524,'INDICES IPC'!$A$7:$E$1008,2,0),0)),"")</f>
        <v>0</v>
      </c>
      <c r="L524" s="58" t="str">
        <f t="shared" si="21"/>
        <v/>
      </c>
      <c r="M524" s="82"/>
      <c r="N524" s="231">
        <f t="shared" si="22"/>
        <v>0</v>
      </c>
    </row>
    <row r="525" spans="3:14" ht="15.75" x14ac:dyDescent="0.2">
      <c r="C525" s="14">
        <f t="shared" si="23"/>
        <v>511</v>
      </c>
      <c r="D525" s="76"/>
      <c r="E525" s="76"/>
      <c r="F525" s="76"/>
      <c r="G525" s="81"/>
      <c r="H525" s="78"/>
      <c r="I525" s="57">
        <f>IFERROR(IF(M525="ICCP- ICOCIV",VLOOKUP(H525,'INDICES-ICOCIV'!$A$1:$B$316,2,0),IF(M525="IPC",VLOOKUP(H525,'INDICES IPC'!$A$7:$E$1008,2,0),0)),"")</f>
        <v>0</v>
      </c>
      <c r="J525" s="78"/>
      <c r="K525" s="57">
        <f>IFERROR(IF(M525="ICCP- ICOCIV",VLOOKUP(J525,'INDICES-ICOCIV'!$A$1:$B$316,2,0),IF(M525="IPC",VLOOKUP(J525,'INDICES IPC'!$A$7:$E$1008,2,0),0)),"")</f>
        <v>0</v>
      </c>
      <c r="L525" s="58" t="str">
        <f t="shared" si="21"/>
        <v/>
      </c>
      <c r="M525" s="82"/>
      <c r="N525" s="231">
        <f t="shared" si="22"/>
        <v>0</v>
      </c>
    </row>
    <row r="526" spans="3:14" ht="15.75" x14ac:dyDescent="0.2">
      <c r="C526" s="14">
        <f t="shared" si="23"/>
        <v>512</v>
      </c>
      <c r="D526" s="76"/>
      <c r="E526" s="76"/>
      <c r="F526" s="76"/>
      <c r="G526" s="81"/>
      <c r="H526" s="78"/>
      <c r="I526" s="57">
        <f>IFERROR(IF(M526="ICCP- ICOCIV",VLOOKUP(H526,'INDICES-ICOCIV'!$A$1:$B$316,2,0),IF(M526="IPC",VLOOKUP(H526,'INDICES IPC'!$A$7:$E$1008,2,0),0)),"")</f>
        <v>0</v>
      </c>
      <c r="J526" s="78"/>
      <c r="K526" s="57">
        <f>IFERROR(IF(M526="ICCP- ICOCIV",VLOOKUP(J526,'INDICES-ICOCIV'!$A$1:$B$316,2,0),IF(M526="IPC",VLOOKUP(J526,'INDICES IPC'!$A$7:$E$1008,2,0),0)),"")</f>
        <v>0</v>
      </c>
      <c r="L526" s="58" t="str">
        <f t="shared" si="21"/>
        <v/>
      </c>
      <c r="M526" s="82"/>
      <c r="N526" s="231">
        <f t="shared" si="22"/>
        <v>0</v>
      </c>
    </row>
    <row r="527" spans="3:14" ht="15.75" x14ac:dyDescent="0.2">
      <c r="C527" s="14">
        <f t="shared" si="23"/>
        <v>513</v>
      </c>
      <c r="D527" s="76"/>
      <c r="E527" s="76"/>
      <c r="F527" s="76"/>
      <c r="G527" s="81"/>
      <c r="H527" s="78"/>
      <c r="I527" s="57">
        <f>IFERROR(IF(M527="ICCP- ICOCIV",VLOOKUP(H527,'INDICES-ICOCIV'!$A$1:$B$316,2,0),IF(M527="IPC",VLOOKUP(H527,'INDICES IPC'!$A$7:$E$1008,2,0),0)),"")</f>
        <v>0</v>
      </c>
      <c r="J527" s="78"/>
      <c r="K527" s="57">
        <f>IFERROR(IF(M527="ICCP- ICOCIV",VLOOKUP(J527,'INDICES-ICOCIV'!$A$1:$B$316,2,0),IF(M527="IPC",VLOOKUP(J527,'INDICES IPC'!$A$7:$E$1008,2,0),0)),"")</f>
        <v>0</v>
      </c>
      <c r="L527" s="58" t="str">
        <f t="shared" si="21"/>
        <v/>
      </c>
      <c r="M527" s="82"/>
      <c r="N527" s="231">
        <f t="shared" si="22"/>
        <v>0</v>
      </c>
    </row>
    <row r="528" spans="3:14" ht="15.75" x14ac:dyDescent="0.2">
      <c r="C528" s="14">
        <f t="shared" si="23"/>
        <v>514</v>
      </c>
      <c r="D528" s="76"/>
      <c r="E528" s="76"/>
      <c r="F528" s="76"/>
      <c r="G528" s="81"/>
      <c r="H528" s="78"/>
      <c r="I528" s="57">
        <f>IFERROR(IF(M528="ICCP- ICOCIV",VLOOKUP(H528,'INDICES-ICOCIV'!$A$1:$B$316,2,0),IF(M528="IPC",VLOOKUP(H528,'INDICES IPC'!$A$7:$E$1008,2,0),0)),"")</f>
        <v>0</v>
      </c>
      <c r="J528" s="78"/>
      <c r="K528" s="57">
        <f>IFERROR(IF(M528="ICCP- ICOCIV",VLOOKUP(J528,'INDICES-ICOCIV'!$A$1:$B$316,2,0),IF(M528="IPC",VLOOKUP(J528,'INDICES IPC'!$A$7:$E$1008,2,0),0)),"")</f>
        <v>0</v>
      </c>
      <c r="L528" s="58" t="str">
        <f t="shared" ref="L528:L591" si="24">+IFERROR((K528/I528),"")</f>
        <v/>
      </c>
      <c r="M528" s="82"/>
      <c r="N528" s="231">
        <f t="shared" ref="N528:N591" si="25">IFERROR(G528*L528,0)</f>
        <v>0</v>
      </c>
    </row>
    <row r="529" spans="3:14" ht="15.75" x14ac:dyDescent="0.2">
      <c r="C529" s="14">
        <f t="shared" ref="C529:C592" si="26">+C528+1</f>
        <v>515</v>
      </c>
      <c r="D529" s="76"/>
      <c r="E529" s="76"/>
      <c r="F529" s="76"/>
      <c r="G529" s="81"/>
      <c r="H529" s="78"/>
      <c r="I529" s="57">
        <f>IFERROR(IF(M529="ICCP- ICOCIV",VLOOKUP(H529,'INDICES-ICOCIV'!$A$1:$B$316,2,0),IF(M529="IPC",VLOOKUP(H529,'INDICES IPC'!$A$7:$E$1008,2,0),0)),"")</f>
        <v>0</v>
      </c>
      <c r="J529" s="78"/>
      <c r="K529" s="57">
        <f>IFERROR(IF(M529="ICCP- ICOCIV",VLOOKUP(J529,'INDICES-ICOCIV'!$A$1:$B$316,2,0),IF(M529="IPC",VLOOKUP(J529,'INDICES IPC'!$A$7:$E$1008,2,0),0)),"")</f>
        <v>0</v>
      </c>
      <c r="L529" s="58" t="str">
        <f t="shared" si="24"/>
        <v/>
      </c>
      <c r="M529" s="82"/>
      <c r="N529" s="231">
        <f t="shared" si="25"/>
        <v>0</v>
      </c>
    </row>
    <row r="530" spans="3:14" ht="15.75" x14ac:dyDescent="0.2">
      <c r="C530" s="14">
        <f t="shared" si="26"/>
        <v>516</v>
      </c>
      <c r="D530" s="76"/>
      <c r="E530" s="76"/>
      <c r="F530" s="76"/>
      <c r="G530" s="81"/>
      <c r="H530" s="78"/>
      <c r="I530" s="57">
        <f>IFERROR(IF(M530="ICCP- ICOCIV",VLOOKUP(H530,'INDICES-ICOCIV'!$A$1:$B$316,2,0),IF(M530="IPC",VLOOKUP(H530,'INDICES IPC'!$A$7:$E$1008,2,0),0)),"")</f>
        <v>0</v>
      </c>
      <c r="J530" s="78"/>
      <c r="K530" s="57">
        <f>IFERROR(IF(M530="ICCP- ICOCIV",VLOOKUP(J530,'INDICES-ICOCIV'!$A$1:$B$316,2,0),IF(M530="IPC",VLOOKUP(J530,'INDICES IPC'!$A$7:$E$1008,2,0),0)),"")</f>
        <v>0</v>
      </c>
      <c r="L530" s="58" t="str">
        <f t="shared" si="24"/>
        <v/>
      </c>
      <c r="M530" s="82"/>
      <c r="N530" s="231">
        <f t="shared" si="25"/>
        <v>0</v>
      </c>
    </row>
    <row r="531" spans="3:14" ht="15.75" x14ac:dyDescent="0.2">
      <c r="C531" s="14">
        <f t="shared" si="26"/>
        <v>517</v>
      </c>
      <c r="D531" s="76"/>
      <c r="E531" s="76"/>
      <c r="F531" s="76"/>
      <c r="G531" s="81"/>
      <c r="H531" s="78"/>
      <c r="I531" s="57">
        <f>IFERROR(IF(M531="ICCP- ICOCIV",VLOOKUP(H531,'INDICES-ICOCIV'!$A$1:$B$316,2,0),IF(M531="IPC",VLOOKUP(H531,'INDICES IPC'!$A$7:$E$1008,2,0),0)),"")</f>
        <v>0</v>
      </c>
      <c r="J531" s="78"/>
      <c r="K531" s="57">
        <f>IFERROR(IF(M531="ICCP- ICOCIV",VLOOKUP(J531,'INDICES-ICOCIV'!$A$1:$B$316,2,0),IF(M531="IPC",VLOOKUP(J531,'INDICES IPC'!$A$7:$E$1008,2,0),0)),"")</f>
        <v>0</v>
      </c>
      <c r="L531" s="58" t="str">
        <f t="shared" si="24"/>
        <v/>
      </c>
      <c r="M531" s="82"/>
      <c r="N531" s="231">
        <f t="shared" si="25"/>
        <v>0</v>
      </c>
    </row>
    <row r="532" spans="3:14" ht="15.75" x14ac:dyDescent="0.2">
      <c r="C532" s="14">
        <f t="shared" si="26"/>
        <v>518</v>
      </c>
      <c r="D532" s="76"/>
      <c r="E532" s="76"/>
      <c r="F532" s="76"/>
      <c r="G532" s="81"/>
      <c r="H532" s="78"/>
      <c r="I532" s="57">
        <f>IFERROR(IF(M532="ICCP- ICOCIV",VLOOKUP(H532,'INDICES-ICOCIV'!$A$1:$B$316,2,0),IF(M532="IPC",VLOOKUP(H532,'INDICES IPC'!$A$7:$E$1008,2,0),0)),"")</f>
        <v>0</v>
      </c>
      <c r="J532" s="78"/>
      <c r="K532" s="57">
        <f>IFERROR(IF(M532="ICCP- ICOCIV",VLOOKUP(J532,'INDICES-ICOCIV'!$A$1:$B$316,2,0),IF(M532="IPC",VLOOKUP(J532,'INDICES IPC'!$A$7:$E$1008,2,0),0)),"")</f>
        <v>0</v>
      </c>
      <c r="L532" s="58" t="str">
        <f t="shared" si="24"/>
        <v/>
      </c>
      <c r="M532" s="82"/>
      <c r="N532" s="231">
        <f t="shared" si="25"/>
        <v>0</v>
      </c>
    </row>
    <row r="533" spans="3:14" ht="15.75" x14ac:dyDescent="0.2">
      <c r="C533" s="14">
        <f t="shared" si="26"/>
        <v>519</v>
      </c>
      <c r="D533" s="76"/>
      <c r="E533" s="76"/>
      <c r="F533" s="76"/>
      <c r="G533" s="81"/>
      <c r="H533" s="78"/>
      <c r="I533" s="57">
        <f>IFERROR(IF(M533="ICCP- ICOCIV",VLOOKUP(H533,'INDICES-ICOCIV'!$A$1:$B$316,2,0),IF(M533="IPC",VLOOKUP(H533,'INDICES IPC'!$A$7:$E$1008,2,0),0)),"")</f>
        <v>0</v>
      </c>
      <c r="J533" s="78"/>
      <c r="K533" s="57">
        <f>IFERROR(IF(M533="ICCP- ICOCIV",VLOOKUP(J533,'INDICES-ICOCIV'!$A$1:$B$316,2,0),IF(M533="IPC",VLOOKUP(J533,'INDICES IPC'!$A$7:$E$1008,2,0),0)),"")</f>
        <v>0</v>
      </c>
      <c r="L533" s="58" t="str">
        <f t="shared" si="24"/>
        <v/>
      </c>
      <c r="M533" s="82"/>
      <c r="N533" s="231">
        <f t="shared" si="25"/>
        <v>0</v>
      </c>
    </row>
    <row r="534" spans="3:14" ht="15.75" x14ac:dyDescent="0.2">
      <c r="C534" s="14">
        <f t="shared" si="26"/>
        <v>520</v>
      </c>
      <c r="D534" s="76"/>
      <c r="E534" s="76"/>
      <c r="F534" s="76"/>
      <c r="G534" s="81"/>
      <c r="H534" s="78"/>
      <c r="I534" s="57">
        <f>IFERROR(IF(M534="ICCP- ICOCIV",VLOOKUP(H534,'INDICES-ICOCIV'!$A$1:$B$316,2,0),IF(M534="IPC",VLOOKUP(H534,'INDICES IPC'!$A$7:$E$1008,2,0),0)),"")</f>
        <v>0</v>
      </c>
      <c r="J534" s="78"/>
      <c r="K534" s="57">
        <f>IFERROR(IF(M534="ICCP- ICOCIV",VLOOKUP(J534,'INDICES-ICOCIV'!$A$1:$B$316,2,0),IF(M534="IPC",VLOOKUP(J534,'INDICES IPC'!$A$7:$E$1008,2,0),0)),"")</f>
        <v>0</v>
      </c>
      <c r="L534" s="58" t="str">
        <f t="shared" si="24"/>
        <v/>
      </c>
      <c r="M534" s="82"/>
      <c r="N534" s="231">
        <f t="shared" si="25"/>
        <v>0</v>
      </c>
    </row>
    <row r="535" spans="3:14" ht="15.75" x14ac:dyDescent="0.2">
      <c r="C535" s="14">
        <f t="shared" si="26"/>
        <v>521</v>
      </c>
      <c r="D535" s="76"/>
      <c r="E535" s="76"/>
      <c r="F535" s="76"/>
      <c r="G535" s="81"/>
      <c r="H535" s="78"/>
      <c r="I535" s="57">
        <f>IFERROR(IF(M535="ICCP- ICOCIV",VLOOKUP(H535,'INDICES-ICOCIV'!$A$1:$B$316,2,0),IF(M535="IPC",VLOOKUP(H535,'INDICES IPC'!$A$7:$E$1008,2,0),0)),"")</f>
        <v>0</v>
      </c>
      <c r="J535" s="78"/>
      <c r="K535" s="57">
        <f>IFERROR(IF(M535="ICCP- ICOCIV",VLOOKUP(J535,'INDICES-ICOCIV'!$A$1:$B$316,2,0),IF(M535="IPC",VLOOKUP(J535,'INDICES IPC'!$A$7:$E$1008,2,0),0)),"")</f>
        <v>0</v>
      </c>
      <c r="L535" s="58" t="str">
        <f t="shared" si="24"/>
        <v/>
      </c>
      <c r="M535" s="82"/>
      <c r="N535" s="231">
        <f t="shared" si="25"/>
        <v>0</v>
      </c>
    </row>
    <row r="536" spans="3:14" ht="15.75" x14ac:dyDescent="0.2">
      <c r="C536" s="14">
        <f t="shared" si="26"/>
        <v>522</v>
      </c>
      <c r="D536" s="76"/>
      <c r="E536" s="76"/>
      <c r="F536" s="76"/>
      <c r="G536" s="81"/>
      <c r="H536" s="78"/>
      <c r="I536" s="57">
        <f>IFERROR(IF(M536="ICCP- ICOCIV",VLOOKUP(H536,'INDICES-ICOCIV'!$A$1:$B$316,2,0),IF(M536="IPC",VLOOKUP(H536,'INDICES IPC'!$A$7:$E$1008,2,0),0)),"")</f>
        <v>0</v>
      </c>
      <c r="J536" s="78"/>
      <c r="K536" s="57">
        <f>IFERROR(IF(M536="ICCP- ICOCIV",VLOOKUP(J536,'INDICES-ICOCIV'!$A$1:$B$316,2,0),IF(M536="IPC",VLOOKUP(J536,'INDICES IPC'!$A$7:$E$1008,2,0),0)),"")</f>
        <v>0</v>
      </c>
      <c r="L536" s="58" t="str">
        <f t="shared" si="24"/>
        <v/>
      </c>
      <c r="M536" s="82"/>
      <c r="N536" s="231">
        <f t="shared" si="25"/>
        <v>0</v>
      </c>
    </row>
    <row r="537" spans="3:14" ht="15.75" x14ac:dyDescent="0.2">
      <c r="C537" s="14">
        <f t="shared" si="26"/>
        <v>523</v>
      </c>
      <c r="D537" s="76"/>
      <c r="E537" s="76"/>
      <c r="F537" s="76"/>
      <c r="G537" s="81"/>
      <c r="H537" s="78"/>
      <c r="I537" s="57">
        <f>IFERROR(IF(M537="ICCP- ICOCIV",VLOOKUP(H537,'INDICES-ICOCIV'!$A$1:$B$316,2,0),IF(M537="IPC",VLOOKUP(H537,'INDICES IPC'!$A$7:$E$1008,2,0),0)),"")</f>
        <v>0</v>
      </c>
      <c r="J537" s="78"/>
      <c r="K537" s="57">
        <f>IFERROR(IF(M537="ICCP- ICOCIV",VLOOKUP(J537,'INDICES-ICOCIV'!$A$1:$B$316,2,0),IF(M537="IPC",VLOOKUP(J537,'INDICES IPC'!$A$7:$E$1008,2,0),0)),"")</f>
        <v>0</v>
      </c>
      <c r="L537" s="58" t="str">
        <f t="shared" si="24"/>
        <v/>
      </c>
      <c r="M537" s="82"/>
      <c r="N537" s="231">
        <f t="shared" si="25"/>
        <v>0</v>
      </c>
    </row>
    <row r="538" spans="3:14" ht="15.75" x14ac:dyDescent="0.2">
      <c r="C538" s="14">
        <f t="shared" si="26"/>
        <v>524</v>
      </c>
      <c r="D538" s="76"/>
      <c r="E538" s="76"/>
      <c r="F538" s="76"/>
      <c r="G538" s="81"/>
      <c r="H538" s="78"/>
      <c r="I538" s="57">
        <f>IFERROR(IF(M538="ICCP- ICOCIV",VLOOKUP(H538,'INDICES-ICOCIV'!$A$1:$B$316,2,0),IF(M538="IPC",VLOOKUP(H538,'INDICES IPC'!$A$7:$E$1008,2,0),0)),"")</f>
        <v>0</v>
      </c>
      <c r="J538" s="78"/>
      <c r="K538" s="57">
        <f>IFERROR(IF(M538="ICCP- ICOCIV",VLOOKUP(J538,'INDICES-ICOCIV'!$A$1:$B$316,2,0),IF(M538="IPC",VLOOKUP(J538,'INDICES IPC'!$A$7:$E$1008,2,0),0)),"")</f>
        <v>0</v>
      </c>
      <c r="L538" s="58" t="str">
        <f t="shared" si="24"/>
        <v/>
      </c>
      <c r="M538" s="82"/>
      <c r="N538" s="231">
        <f t="shared" si="25"/>
        <v>0</v>
      </c>
    </row>
    <row r="539" spans="3:14" ht="15.75" x14ac:dyDescent="0.2">
      <c r="C539" s="14">
        <f t="shared" si="26"/>
        <v>525</v>
      </c>
      <c r="D539" s="76"/>
      <c r="E539" s="76"/>
      <c r="F539" s="76"/>
      <c r="G539" s="81"/>
      <c r="H539" s="78"/>
      <c r="I539" s="57">
        <f>IFERROR(IF(M539="ICCP- ICOCIV",VLOOKUP(H539,'INDICES-ICOCIV'!$A$1:$B$316,2,0),IF(M539="IPC",VLOOKUP(H539,'INDICES IPC'!$A$7:$E$1008,2,0),0)),"")</f>
        <v>0</v>
      </c>
      <c r="J539" s="78"/>
      <c r="K539" s="57">
        <f>IFERROR(IF(M539="ICCP- ICOCIV",VLOOKUP(J539,'INDICES-ICOCIV'!$A$1:$B$316,2,0),IF(M539="IPC",VLOOKUP(J539,'INDICES IPC'!$A$7:$E$1008,2,0),0)),"")</f>
        <v>0</v>
      </c>
      <c r="L539" s="58" t="str">
        <f t="shared" si="24"/>
        <v/>
      </c>
      <c r="M539" s="82"/>
      <c r="N539" s="231">
        <f t="shared" si="25"/>
        <v>0</v>
      </c>
    </row>
    <row r="540" spans="3:14" ht="15.75" x14ac:dyDescent="0.2">
      <c r="C540" s="14">
        <f t="shared" si="26"/>
        <v>526</v>
      </c>
      <c r="D540" s="76"/>
      <c r="E540" s="76"/>
      <c r="F540" s="76"/>
      <c r="G540" s="81"/>
      <c r="H540" s="78"/>
      <c r="I540" s="57">
        <f>IFERROR(IF(M540="ICCP- ICOCIV",VLOOKUP(H540,'INDICES-ICOCIV'!$A$1:$B$316,2,0),IF(M540="IPC",VLOOKUP(H540,'INDICES IPC'!$A$7:$E$1008,2,0),0)),"")</f>
        <v>0</v>
      </c>
      <c r="J540" s="78"/>
      <c r="K540" s="57">
        <f>IFERROR(IF(M540="ICCP- ICOCIV",VLOOKUP(J540,'INDICES-ICOCIV'!$A$1:$B$316,2,0),IF(M540="IPC",VLOOKUP(J540,'INDICES IPC'!$A$7:$E$1008,2,0),0)),"")</f>
        <v>0</v>
      </c>
      <c r="L540" s="58" t="str">
        <f t="shared" si="24"/>
        <v/>
      </c>
      <c r="M540" s="82"/>
      <c r="N540" s="231">
        <f t="shared" si="25"/>
        <v>0</v>
      </c>
    </row>
    <row r="541" spans="3:14" ht="15.75" x14ac:dyDescent="0.2">
      <c r="C541" s="14">
        <f t="shared" si="26"/>
        <v>527</v>
      </c>
      <c r="D541" s="76"/>
      <c r="E541" s="76"/>
      <c r="F541" s="76"/>
      <c r="G541" s="81"/>
      <c r="H541" s="78"/>
      <c r="I541" s="57">
        <f>IFERROR(IF(M541="ICCP- ICOCIV",VLOOKUP(H541,'INDICES-ICOCIV'!$A$1:$B$316,2,0),IF(M541="IPC",VLOOKUP(H541,'INDICES IPC'!$A$7:$E$1008,2,0),0)),"")</f>
        <v>0</v>
      </c>
      <c r="J541" s="78"/>
      <c r="K541" s="57">
        <f>IFERROR(IF(M541="ICCP- ICOCIV",VLOOKUP(J541,'INDICES-ICOCIV'!$A$1:$B$316,2,0),IF(M541="IPC",VLOOKUP(J541,'INDICES IPC'!$A$7:$E$1008,2,0),0)),"")</f>
        <v>0</v>
      </c>
      <c r="L541" s="58" t="str">
        <f t="shared" si="24"/>
        <v/>
      </c>
      <c r="M541" s="82"/>
      <c r="N541" s="231">
        <f t="shared" si="25"/>
        <v>0</v>
      </c>
    </row>
    <row r="542" spans="3:14" ht="15.75" x14ac:dyDescent="0.2">
      <c r="C542" s="14">
        <f t="shared" si="26"/>
        <v>528</v>
      </c>
      <c r="D542" s="76"/>
      <c r="E542" s="76"/>
      <c r="F542" s="76"/>
      <c r="G542" s="81"/>
      <c r="H542" s="78"/>
      <c r="I542" s="57">
        <f>IFERROR(IF(M542="ICCP- ICOCIV",VLOOKUP(H542,'INDICES-ICOCIV'!$A$1:$B$316,2,0),IF(M542="IPC",VLOOKUP(H542,'INDICES IPC'!$A$7:$E$1008,2,0),0)),"")</f>
        <v>0</v>
      </c>
      <c r="J542" s="78"/>
      <c r="K542" s="57">
        <f>IFERROR(IF(M542="ICCP- ICOCIV",VLOOKUP(J542,'INDICES-ICOCIV'!$A$1:$B$316,2,0),IF(M542="IPC",VLOOKUP(J542,'INDICES IPC'!$A$7:$E$1008,2,0),0)),"")</f>
        <v>0</v>
      </c>
      <c r="L542" s="58" t="str">
        <f t="shared" si="24"/>
        <v/>
      </c>
      <c r="M542" s="82"/>
      <c r="N542" s="231">
        <f t="shared" si="25"/>
        <v>0</v>
      </c>
    </row>
    <row r="543" spans="3:14" ht="15.75" x14ac:dyDescent="0.2">
      <c r="C543" s="14">
        <f t="shared" si="26"/>
        <v>529</v>
      </c>
      <c r="D543" s="76"/>
      <c r="E543" s="76"/>
      <c r="F543" s="76"/>
      <c r="G543" s="81"/>
      <c r="H543" s="78"/>
      <c r="I543" s="57">
        <f>IFERROR(IF(M543="ICCP- ICOCIV",VLOOKUP(H543,'INDICES-ICOCIV'!$A$1:$B$316,2,0),IF(M543="IPC",VLOOKUP(H543,'INDICES IPC'!$A$7:$E$1008,2,0),0)),"")</f>
        <v>0</v>
      </c>
      <c r="J543" s="78"/>
      <c r="K543" s="57">
        <f>IFERROR(IF(M543="ICCP- ICOCIV",VLOOKUP(J543,'INDICES-ICOCIV'!$A$1:$B$316,2,0),IF(M543="IPC",VLOOKUP(J543,'INDICES IPC'!$A$7:$E$1008,2,0),0)),"")</f>
        <v>0</v>
      </c>
      <c r="L543" s="58" t="str">
        <f t="shared" si="24"/>
        <v/>
      </c>
      <c r="M543" s="82"/>
      <c r="N543" s="231">
        <f t="shared" si="25"/>
        <v>0</v>
      </c>
    </row>
    <row r="544" spans="3:14" ht="15.75" x14ac:dyDescent="0.2">
      <c r="C544" s="14">
        <f t="shared" si="26"/>
        <v>530</v>
      </c>
      <c r="D544" s="76"/>
      <c r="E544" s="76"/>
      <c r="F544" s="76"/>
      <c r="G544" s="81"/>
      <c r="H544" s="78"/>
      <c r="I544" s="57">
        <f>IFERROR(IF(M544="ICCP- ICOCIV",VLOOKUP(H544,'INDICES-ICOCIV'!$A$1:$B$316,2,0),IF(M544="IPC",VLOOKUP(H544,'INDICES IPC'!$A$7:$E$1008,2,0),0)),"")</f>
        <v>0</v>
      </c>
      <c r="J544" s="78"/>
      <c r="K544" s="57">
        <f>IFERROR(IF(M544="ICCP- ICOCIV",VLOOKUP(J544,'INDICES-ICOCIV'!$A$1:$B$316,2,0),IF(M544="IPC",VLOOKUP(J544,'INDICES IPC'!$A$7:$E$1008,2,0),0)),"")</f>
        <v>0</v>
      </c>
      <c r="L544" s="58" t="str">
        <f t="shared" si="24"/>
        <v/>
      </c>
      <c r="M544" s="82"/>
      <c r="N544" s="231">
        <f t="shared" si="25"/>
        <v>0</v>
      </c>
    </row>
    <row r="545" spans="3:14" ht="15.75" x14ac:dyDescent="0.2">
      <c r="C545" s="14">
        <f t="shared" si="26"/>
        <v>531</v>
      </c>
      <c r="D545" s="76"/>
      <c r="E545" s="76"/>
      <c r="F545" s="76"/>
      <c r="G545" s="81"/>
      <c r="H545" s="78"/>
      <c r="I545" s="57">
        <f>IFERROR(IF(M545="ICCP- ICOCIV",VLOOKUP(H545,'INDICES-ICOCIV'!$A$1:$B$316,2,0),IF(M545="IPC",VLOOKUP(H545,'INDICES IPC'!$A$7:$E$1008,2,0),0)),"")</f>
        <v>0</v>
      </c>
      <c r="J545" s="78"/>
      <c r="K545" s="57">
        <f>IFERROR(IF(M545="ICCP- ICOCIV",VLOOKUP(J545,'INDICES-ICOCIV'!$A$1:$B$316,2,0),IF(M545="IPC",VLOOKUP(J545,'INDICES IPC'!$A$7:$E$1008,2,0),0)),"")</f>
        <v>0</v>
      </c>
      <c r="L545" s="58" t="str">
        <f t="shared" si="24"/>
        <v/>
      </c>
      <c r="M545" s="82"/>
      <c r="N545" s="231">
        <f t="shared" si="25"/>
        <v>0</v>
      </c>
    </row>
    <row r="546" spans="3:14" ht="15.75" x14ac:dyDescent="0.2">
      <c r="C546" s="14">
        <f t="shared" si="26"/>
        <v>532</v>
      </c>
      <c r="D546" s="76"/>
      <c r="E546" s="76"/>
      <c r="F546" s="76"/>
      <c r="G546" s="81"/>
      <c r="H546" s="78"/>
      <c r="I546" s="57">
        <f>IFERROR(IF(M546="ICCP- ICOCIV",VLOOKUP(H546,'INDICES-ICOCIV'!$A$1:$B$316,2,0),IF(M546="IPC",VLOOKUP(H546,'INDICES IPC'!$A$7:$E$1008,2,0),0)),"")</f>
        <v>0</v>
      </c>
      <c r="J546" s="78"/>
      <c r="K546" s="57">
        <f>IFERROR(IF(M546="ICCP- ICOCIV",VLOOKUP(J546,'INDICES-ICOCIV'!$A$1:$B$316,2,0),IF(M546="IPC",VLOOKUP(J546,'INDICES IPC'!$A$7:$E$1008,2,0),0)),"")</f>
        <v>0</v>
      </c>
      <c r="L546" s="58" t="str">
        <f t="shared" si="24"/>
        <v/>
      </c>
      <c r="M546" s="82"/>
      <c r="N546" s="231">
        <f t="shared" si="25"/>
        <v>0</v>
      </c>
    </row>
    <row r="547" spans="3:14" ht="15.75" x14ac:dyDescent="0.2">
      <c r="C547" s="14">
        <f t="shared" si="26"/>
        <v>533</v>
      </c>
      <c r="D547" s="76"/>
      <c r="E547" s="76"/>
      <c r="F547" s="76"/>
      <c r="G547" s="81"/>
      <c r="H547" s="78"/>
      <c r="I547" s="57">
        <f>IFERROR(IF(M547="ICCP- ICOCIV",VLOOKUP(H547,'INDICES-ICOCIV'!$A$1:$B$316,2,0),IF(M547="IPC",VLOOKUP(H547,'INDICES IPC'!$A$7:$E$1008,2,0),0)),"")</f>
        <v>0</v>
      </c>
      <c r="J547" s="78"/>
      <c r="K547" s="57">
        <f>IFERROR(IF(M547="ICCP- ICOCIV",VLOOKUP(J547,'INDICES-ICOCIV'!$A$1:$B$316,2,0),IF(M547="IPC",VLOOKUP(J547,'INDICES IPC'!$A$7:$E$1008,2,0),0)),"")</f>
        <v>0</v>
      </c>
      <c r="L547" s="58" t="str">
        <f t="shared" si="24"/>
        <v/>
      </c>
      <c r="M547" s="82"/>
      <c r="N547" s="231">
        <f t="shared" si="25"/>
        <v>0</v>
      </c>
    </row>
    <row r="548" spans="3:14" ht="15.75" x14ac:dyDescent="0.2">
      <c r="C548" s="14">
        <f t="shared" si="26"/>
        <v>534</v>
      </c>
      <c r="D548" s="76"/>
      <c r="E548" s="76"/>
      <c r="F548" s="76"/>
      <c r="G548" s="81"/>
      <c r="H548" s="78"/>
      <c r="I548" s="57">
        <f>IFERROR(IF(M548="ICCP- ICOCIV",VLOOKUP(H548,'INDICES-ICOCIV'!$A$1:$B$316,2,0),IF(M548="IPC",VLOOKUP(H548,'INDICES IPC'!$A$7:$E$1008,2,0),0)),"")</f>
        <v>0</v>
      </c>
      <c r="J548" s="78"/>
      <c r="K548" s="57">
        <f>IFERROR(IF(M548="ICCP- ICOCIV",VLOOKUP(J548,'INDICES-ICOCIV'!$A$1:$B$316,2,0),IF(M548="IPC",VLOOKUP(J548,'INDICES IPC'!$A$7:$E$1008,2,0),0)),"")</f>
        <v>0</v>
      </c>
      <c r="L548" s="58" t="str">
        <f t="shared" si="24"/>
        <v/>
      </c>
      <c r="M548" s="82"/>
      <c r="N548" s="231">
        <f t="shared" si="25"/>
        <v>0</v>
      </c>
    </row>
    <row r="549" spans="3:14" ht="15.75" x14ac:dyDescent="0.2">
      <c r="C549" s="14">
        <f t="shared" si="26"/>
        <v>535</v>
      </c>
      <c r="D549" s="76"/>
      <c r="E549" s="76"/>
      <c r="F549" s="76"/>
      <c r="G549" s="81"/>
      <c r="H549" s="78"/>
      <c r="I549" s="57">
        <f>IFERROR(IF(M549="ICCP- ICOCIV",VLOOKUP(H549,'INDICES-ICOCIV'!$A$1:$B$316,2,0),IF(M549="IPC",VLOOKUP(H549,'INDICES IPC'!$A$7:$E$1008,2,0),0)),"")</f>
        <v>0</v>
      </c>
      <c r="J549" s="78"/>
      <c r="K549" s="57">
        <f>IFERROR(IF(M549="ICCP- ICOCIV",VLOOKUP(J549,'INDICES-ICOCIV'!$A$1:$B$316,2,0),IF(M549="IPC",VLOOKUP(J549,'INDICES IPC'!$A$7:$E$1008,2,0),0)),"")</f>
        <v>0</v>
      </c>
      <c r="L549" s="58" t="str">
        <f t="shared" si="24"/>
        <v/>
      </c>
      <c r="M549" s="82"/>
      <c r="N549" s="231">
        <f t="shared" si="25"/>
        <v>0</v>
      </c>
    </row>
    <row r="550" spans="3:14" ht="15.75" x14ac:dyDescent="0.2">
      <c r="C550" s="14">
        <f t="shared" si="26"/>
        <v>536</v>
      </c>
      <c r="D550" s="76"/>
      <c r="E550" s="76"/>
      <c r="F550" s="76"/>
      <c r="G550" s="81"/>
      <c r="H550" s="78"/>
      <c r="I550" s="57">
        <f>IFERROR(IF(M550="ICCP- ICOCIV",VLOOKUP(H550,'INDICES-ICOCIV'!$A$1:$B$316,2,0),IF(M550="IPC",VLOOKUP(H550,'INDICES IPC'!$A$7:$E$1008,2,0),0)),"")</f>
        <v>0</v>
      </c>
      <c r="J550" s="78"/>
      <c r="K550" s="57">
        <f>IFERROR(IF(M550="ICCP- ICOCIV",VLOOKUP(J550,'INDICES-ICOCIV'!$A$1:$B$316,2,0),IF(M550="IPC",VLOOKUP(J550,'INDICES IPC'!$A$7:$E$1008,2,0),0)),"")</f>
        <v>0</v>
      </c>
      <c r="L550" s="58" t="str">
        <f t="shared" si="24"/>
        <v/>
      </c>
      <c r="M550" s="82"/>
      <c r="N550" s="231">
        <f t="shared" si="25"/>
        <v>0</v>
      </c>
    </row>
    <row r="551" spans="3:14" ht="15.75" x14ac:dyDescent="0.2">
      <c r="C551" s="14">
        <f t="shared" si="26"/>
        <v>537</v>
      </c>
      <c r="D551" s="76"/>
      <c r="E551" s="76"/>
      <c r="F551" s="76"/>
      <c r="G551" s="81"/>
      <c r="H551" s="78"/>
      <c r="I551" s="57">
        <f>IFERROR(IF(M551="ICCP- ICOCIV",VLOOKUP(H551,'INDICES-ICOCIV'!$A$1:$B$316,2,0),IF(M551="IPC",VLOOKUP(H551,'INDICES IPC'!$A$7:$E$1008,2,0),0)),"")</f>
        <v>0</v>
      </c>
      <c r="J551" s="78"/>
      <c r="K551" s="57">
        <f>IFERROR(IF(M551="ICCP- ICOCIV",VLOOKUP(J551,'INDICES-ICOCIV'!$A$1:$B$316,2,0),IF(M551="IPC",VLOOKUP(J551,'INDICES IPC'!$A$7:$E$1008,2,0),0)),"")</f>
        <v>0</v>
      </c>
      <c r="L551" s="58" t="str">
        <f t="shared" si="24"/>
        <v/>
      </c>
      <c r="M551" s="82"/>
      <c r="N551" s="231">
        <f t="shared" si="25"/>
        <v>0</v>
      </c>
    </row>
    <row r="552" spans="3:14" ht="15.75" x14ac:dyDescent="0.2">
      <c r="C552" s="14">
        <f t="shared" si="26"/>
        <v>538</v>
      </c>
      <c r="D552" s="76"/>
      <c r="E552" s="76"/>
      <c r="F552" s="76"/>
      <c r="G552" s="81"/>
      <c r="H552" s="78"/>
      <c r="I552" s="57">
        <f>IFERROR(IF(M552="ICCP- ICOCIV",VLOOKUP(H552,'INDICES-ICOCIV'!$A$1:$B$316,2,0),IF(M552="IPC",VLOOKUP(H552,'INDICES IPC'!$A$7:$E$1008,2,0),0)),"")</f>
        <v>0</v>
      </c>
      <c r="J552" s="78"/>
      <c r="K552" s="57">
        <f>IFERROR(IF(M552="ICCP- ICOCIV",VLOOKUP(J552,'INDICES-ICOCIV'!$A$1:$B$316,2,0),IF(M552="IPC",VLOOKUP(J552,'INDICES IPC'!$A$7:$E$1008,2,0),0)),"")</f>
        <v>0</v>
      </c>
      <c r="L552" s="58" t="str">
        <f t="shared" si="24"/>
        <v/>
      </c>
      <c r="M552" s="82"/>
      <c r="N552" s="231">
        <f t="shared" si="25"/>
        <v>0</v>
      </c>
    </row>
    <row r="553" spans="3:14" ht="15.75" x14ac:dyDescent="0.2">
      <c r="C553" s="14">
        <f t="shared" si="26"/>
        <v>539</v>
      </c>
      <c r="D553" s="76"/>
      <c r="E553" s="76"/>
      <c r="F553" s="76"/>
      <c r="G553" s="81"/>
      <c r="H553" s="78"/>
      <c r="I553" s="57">
        <f>IFERROR(IF(M553="ICCP- ICOCIV",VLOOKUP(H553,'INDICES-ICOCIV'!$A$1:$B$316,2,0),IF(M553="IPC",VLOOKUP(H553,'INDICES IPC'!$A$7:$E$1008,2,0),0)),"")</f>
        <v>0</v>
      </c>
      <c r="J553" s="78"/>
      <c r="K553" s="57">
        <f>IFERROR(IF(M553="ICCP- ICOCIV",VLOOKUP(J553,'INDICES-ICOCIV'!$A$1:$B$316,2,0),IF(M553="IPC",VLOOKUP(J553,'INDICES IPC'!$A$7:$E$1008,2,0),0)),"")</f>
        <v>0</v>
      </c>
      <c r="L553" s="58" t="str">
        <f t="shared" si="24"/>
        <v/>
      </c>
      <c r="M553" s="82"/>
      <c r="N553" s="231">
        <f t="shared" si="25"/>
        <v>0</v>
      </c>
    </row>
    <row r="554" spans="3:14" ht="15.75" x14ac:dyDescent="0.2">
      <c r="C554" s="14">
        <f t="shared" si="26"/>
        <v>540</v>
      </c>
      <c r="D554" s="76"/>
      <c r="E554" s="76"/>
      <c r="F554" s="76"/>
      <c r="G554" s="81"/>
      <c r="H554" s="78"/>
      <c r="I554" s="57">
        <f>IFERROR(IF(M554="ICCP- ICOCIV",VLOOKUP(H554,'INDICES-ICOCIV'!$A$1:$B$316,2,0),IF(M554="IPC",VLOOKUP(H554,'INDICES IPC'!$A$7:$E$1008,2,0),0)),"")</f>
        <v>0</v>
      </c>
      <c r="J554" s="78"/>
      <c r="K554" s="57">
        <f>IFERROR(IF(M554="ICCP- ICOCIV",VLOOKUP(J554,'INDICES-ICOCIV'!$A$1:$B$316,2,0),IF(M554="IPC",VLOOKUP(J554,'INDICES IPC'!$A$7:$E$1008,2,0),0)),"")</f>
        <v>0</v>
      </c>
      <c r="L554" s="58" t="str">
        <f t="shared" si="24"/>
        <v/>
      </c>
      <c r="M554" s="82"/>
      <c r="N554" s="231">
        <f t="shared" si="25"/>
        <v>0</v>
      </c>
    </row>
    <row r="555" spans="3:14" ht="15.75" x14ac:dyDescent="0.2">
      <c r="C555" s="14">
        <f t="shared" si="26"/>
        <v>541</v>
      </c>
      <c r="D555" s="76"/>
      <c r="E555" s="76"/>
      <c r="F555" s="76"/>
      <c r="G555" s="81"/>
      <c r="H555" s="78"/>
      <c r="I555" s="57">
        <f>IFERROR(IF(M555="ICCP- ICOCIV",VLOOKUP(H555,'INDICES-ICOCIV'!$A$1:$B$316,2,0),IF(M555="IPC",VLOOKUP(H555,'INDICES IPC'!$A$7:$E$1008,2,0),0)),"")</f>
        <v>0</v>
      </c>
      <c r="J555" s="78"/>
      <c r="K555" s="57">
        <f>IFERROR(IF(M555="ICCP- ICOCIV",VLOOKUP(J555,'INDICES-ICOCIV'!$A$1:$B$316,2,0),IF(M555="IPC",VLOOKUP(J555,'INDICES IPC'!$A$7:$E$1008,2,0),0)),"")</f>
        <v>0</v>
      </c>
      <c r="L555" s="58" t="str">
        <f t="shared" si="24"/>
        <v/>
      </c>
      <c r="M555" s="82"/>
      <c r="N555" s="231">
        <f t="shared" si="25"/>
        <v>0</v>
      </c>
    </row>
    <row r="556" spans="3:14" ht="15.75" x14ac:dyDescent="0.2">
      <c r="C556" s="14">
        <f t="shared" si="26"/>
        <v>542</v>
      </c>
      <c r="D556" s="76"/>
      <c r="E556" s="76"/>
      <c r="F556" s="76"/>
      <c r="G556" s="81"/>
      <c r="H556" s="78"/>
      <c r="I556" s="57">
        <f>IFERROR(IF(M556="ICCP- ICOCIV",VLOOKUP(H556,'INDICES-ICOCIV'!$A$1:$B$316,2,0),IF(M556="IPC",VLOOKUP(H556,'INDICES IPC'!$A$7:$E$1008,2,0),0)),"")</f>
        <v>0</v>
      </c>
      <c r="J556" s="78"/>
      <c r="K556" s="57">
        <f>IFERROR(IF(M556="ICCP- ICOCIV",VLOOKUP(J556,'INDICES-ICOCIV'!$A$1:$B$316,2,0),IF(M556="IPC",VLOOKUP(J556,'INDICES IPC'!$A$7:$E$1008,2,0),0)),"")</f>
        <v>0</v>
      </c>
      <c r="L556" s="58" t="str">
        <f t="shared" si="24"/>
        <v/>
      </c>
      <c r="M556" s="82"/>
      <c r="N556" s="231">
        <f t="shared" si="25"/>
        <v>0</v>
      </c>
    </row>
    <row r="557" spans="3:14" ht="15.75" x14ac:dyDescent="0.2">
      <c r="C557" s="14">
        <f t="shared" si="26"/>
        <v>543</v>
      </c>
      <c r="D557" s="76"/>
      <c r="E557" s="76"/>
      <c r="F557" s="76"/>
      <c r="G557" s="81"/>
      <c r="H557" s="78"/>
      <c r="I557" s="57">
        <f>IFERROR(IF(M557="ICCP- ICOCIV",VLOOKUP(H557,'INDICES-ICOCIV'!$A$1:$B$316,2,0),IF(M557="IPC",VLOOKUP(H557,'INDICES IPC'!$A$7:$E$1008,2,0),0)),"")</f>
        <v>0</v>
      </c>
      <c r="J557" s="78"/>
      <c r="K557" s="57">
        <f>IFERROR(IF(M557="ICCP- ICOCIV",VLOOKUP(J557,'INDICES-ICOCIV'!$A$1:$B$316,2,0),IF(M557="IPC",VLOOKUP(J557,'INDICES IPC'!$A$7:$E$1008,2,0),0)),"")</f>
        <v>0</v>
      </c>
      <c r="L557" s="58" t="str">
        <f t="shared" si="24"/>
        <v/>
      </c>
      <c r="M557" s="82"/>
      <c r="N557" s="231">
        <f t="shared" si="25"/>
        <v>0</v>
      </c>
    </row>
    <row r="558" spans="3:14" ht="15.75" x14ac:dyDescent="0.2">
      <c r="C558" s="14">
        <f t="shared" si="26"/>
        <v>544</v>
      </c>
      <c r="D558" s="76"/>
      <c r="E558" s="76"/>
      <c r="F558" s="76"/>
      <c r="G558" s="81"/>
      <c r="H558" s="78"/>
      <c r="I558" s="57">
        <f>IFERROR(IF(M558="ICCP- ICOCIV",VLOOKUP(H558,'INDICES-ICOCIV'!$A$1:$B$316,2,0),IF(M558="IPC",VLOOKUP(H558,'INDICES IPC'!$A$7:$E$1008,2,0),0)),"")</f>
        <v>0</v>
      </c>
      <c r="J558" s="78"/>
      <c r="K558" s="57">
        <f>IFERROR(IF(M558="ICCP- ICOCIV",VLOOKUP(J558,'INDICES-ICOCIV'!$A$1:$B$316,2,0),IF(M558="IPC",VLOOKUP(J558,'INDICES IPC'!$A$7:$E$1008,2,0),0)),"")</f>
        <v>0</v>
      </c>
      <c r="L558" s="58" t="str">
        <f t="shared" si="24"/>
        <v/>
      </c>
      <c r="M558" s="82"/>
      <c r="N558" s="231">
        <f t="shared" si="25"/>
        <v>0</v>
      </c>
    </row>
    <row r="559" spans="3:14" ht="15.75" x14ac:dyDescent="0.2">
      <c r="C559" s="14">
        <f t="shared" si="26"/>
        <v>545</v>
      </c>
      <c r="D559" s="76"/>
      <c r="E559" s="76"/>
      <c r="F559" s="76"/>
      <c r="G559" s="81"/>
      <c r="H559" s="78"/>
      <c r="I559" s="57">
        <f>IFERROR(IF(M559="ICCP- ICOCIV",VLOOKUP(H559,'INDICES-ICOCIV'!$A$1:$B$316,2,0),IF(M559="IPC",VLOOKUP(H559,'INDICES IPC'!$A$7:$E$1008,2,0),0)),"")</f>
        <v>0</v>
      </c>
      <c r="J559" s="78"/>
      <c r="K559" s="57">
        <f>IFERROR(IF(M559="ICCP- ICOCIV",VLOOKUP(J559,'INDICES-ICOCIV'!$A$1:$B$316,2,0),IF(M559="IPC",VLOOKUP(J559,'INDICES IPC'!$A$7:$E$1008,2,0),0)),"")</f>
        <v>0</v>
      </c>
      <c r="L559" s="58" t="str">
        <f t="shared" si="24"/>
        <v/>
      </c>
      <c r="M559" s="82"/>
      <c r="N559" s="231">
        <f t="shared" si="25"/>
        <v>0</v>
      </c>
    </row>
    <row r="560" spans="3:14" ht="15.75" x14ac:dyDescent="0.2">
      <c r="C560" s="14">
        <f t="shared" si="26"/>
        <v>546</v>
      </c>
      <c r="D560" s="76"/>
      <c r="E560" s="76"/>
      <c r="F560" s="76"/>
      <c r="G560" s="81"/>
      <c r="H560" s="78"/>
      <c r="I560" s="57">
        <f>IFERROR(IF(M560="ICCP- ICOCIV",VLOOKUP(H560,'INDICES-ICOCIV'!$A$1:$B$316,2,0),IF(M560="IPC",VLOOKUP(H560,'INDICES IPC'!$A$7:$E$1008,2,0),0)),"")</f>
        <v>0</v>
      </c>
      <c r="J560" s="78"/>
      <c r="K560" s="57">
        <f>IFERROR(IF(M560="ICCP- ICOCIV",VLOOKUP(J560,'INDICES-ICOCIV'!$A$1:$B$316,2,0),IF(M560="IPC",VLOOKUP(J560,'INDICES IPC'!$A$7:$E$1008,2,0),0)),"")</f>
        <v>0</v>
      </c>
      <c r="L560" s="58" t="str">
        <f t="shared" si="24"/>
        <v/>
      </c>
      <c r="M560" s="82"/>
      <c r="N560" s="231">
        <f t="shared" si="25"/>
        <v>0</v>
      </c>
    </row>
    <row r="561" spans="3:14" ht="15.75" x14ac:dyDescent="0.2">
      <c r="C561" s="14">
        <f t="shared" si="26"/>
        <v>547</v>
      </c>
      <c r="D561" s="76"/>
      <c r="E561" s="76"/>
      <c r="F561" s="76"/>
      <c r="G561" s="81"/>
      <c r="H561" s="78"/>
      <c r="I561" s="57">
        <f>IFERROR(IF(M561="ICCP- ICOCIV",VLOOKUP(H561,'INDICES-ICOCIV'!$A$1:$B$316,2,0),IF(M561="IPC",VLOOKUP(H561,'INDICES IPC'!$A$7:$E$1008,2,0),0)),"")</f>
        <v>0</v>
      </c>
      <c r="J561" s="78"/>
      <c r="K561" s="57">
        <f>IFERROR(IF(M561="ICCP- ICOCIV",VLOOKUP(J561,'INDICES-ICOCIV'!$A$1:$B$316,2,0),IF(M561="IPC",VLOOKUP(J561,'INDICES IPC'!$A$7:$E$1008,2,0),0)),"")</f>
        <v>0</v>
      </c>
      <c r="L561" s="58" t="str">
        <f t="shared" si="24"/>
        <v/>
      </c>
      <c r="M561" s="82"/>
      <c r="N561" s="231">
        <f t="shared" si="25"/>
        <v>0</v>
      </c>
    </row>
    <row r="562" spans="3:14" ht="15.75" x14ac:dyDescent="0.2">
      <c r="C562" s="14">
        <f t="shared" si="26"/>
        <v>548</v>
      </c>
      <c r="D562" s="76"/>
      <c r="E562" s="76"/>
      <c r="F562" s="76"/>
      <c r="G562" s="81"/>
      <c r="H562" s="78"/>
      <c r="I562" s="57">
        <f>IFERROR(IF(M562="ICCP- ICOCIV",VLOOKUP(H562,'INDICES-ICOCIV'!$A$1:$B$316,2,0),IF(M562="IPC",VLOOKUP(H562,'INDICES IPC'!$A$7:$E$1008,2,0),0)),"")</f>
        <v>0</v>
      </c>
      <c r="J562" s="78"/>
      <c r="K562" s="57">
        <f>IFERROR(IF(M562="ICCP- ICOCIV",VLOOKUP(J562,'INDICES-ICOCIV'!$A$1:$B$316,2,0),IF(M562="IPC",VLOOKUP(J562,'INDICES IPC'!$A$7:$E$1008,2,0),0)),"")</f>
        <v>0</v>
      </c>
      <c r="L562" s="58" t="str">
        <f t="shared" si="24"/>
        <v/>
      </c>
      <c r="M562" s="82"/>
      <c r="N562" s="231">
        <f t="shared" si="25"/>
        <v>0</v>
      </c>
    </row>
    <row r="563" spans="3:14" ht="15.75" x14ac:dyDescent="0.2">
      <c r="C563" s="14">
        <f t="shared" si="26"/>
        <v>549</v>
      </c>
      <c r="D563" s="76"/>
      <c r="E563" s="76"/>
      <c r="F563" s="76"/>
      <c r="G563" s="81"/>
      <c r="H563" s="78"/>
      <c r="I563" s="57">
        <f>IFERROR(IF(M563="ICCP- ICOCIV",VLOOKUP(H563,'INDICES-ICOCIV'!$A$1:$B$316,2,0),IF(M563="IPC",VLOOKUP(H563,'INDICES IPC'!$A$7:$E$1008,2,0),0)),"")</f>
        <v>0</v>
      </c>
      <c r="J563" s="78"/>
      <c r="K563" s="57">
        <f>IFERROR(IF(M563="ICCP- ICOCIV",VLOOKUP(J563,'INDICES-ICOCIV'!$A$1:$B$316,2,0),IF(M563="IPC",VLOOKUP(J563,'INDICES IPC'!$A$7:$E$1008,2,0),0)),"")</f>
        <v>0</v>
      </c>
      <c r="L563" s="58" t="str">
        <f t="shared" si="24"/>
        <v/>
      </c>
      <c r="M563" s="82"/>
      <c r="N563" s="231">
        <f t="shared" si="25"/>
        <v>0</v>
      </c>
    </row>
    <row r="564" spans="3:14" ht="15.75" x14ac:dyDescent="0.2">
      <c r="C564" s="14">
        <f t="shared" si="26"/>
        <v>550</v>
      </c>
      <c r="D564" s="76"/>
      <c r="E564" s="76"/>
      <c r="F564" s="76"/>
      <c r="G564" s="81"/>
      <c r="H564" s="78"/>
      <c r="I564" s="57">
        <f>IFERROR(IF(M564="ICCP- ICOCIV",VLOOKUP(H564,'INDICES-ICOCIV'!$A$1:$B$316,2,0),IF(M564="IPC",VLOOKUP(H564,'INDICES IPC'!$A$7:$E$1008,2,0),0)),"")</f>
        <v>0</v>
      </c>
      <c r="J564" s="78"/>
      <c r="K564" s="57">
        <f>IFERROR(IF(M564="ICCP- ICOCIV",VLOOKUP(J564,'INDICES-ICOCIV'!$A$1:$B$316,2,0),IF(M564="IPC",VLOOKUP(J564,'INDICES IPC'!$A$7:$E$1008,2,0),0)),"")</f>
        <v>0</v>
      </c>
      <c r="L564" s="58" t="str">
        <f t="shared" si="24"/>
        <v/>
      </c>
      <c r="M564" s="82"/>
      <c r="N564" s="231">
        <f t="shared" si="25"/>
        <v>0</v>
      </c>
    </row>
    <row r="565" spans="3:14" ht="15.75" x14ac:dyDescent="0.2">
      <c r="C565" s="14">
        <f t="shared" si="26"/>
        <v>551</v>
      </c>
      <c r="D565" s="76"/>
      <c r="E565" s="76"/>
      <c r="F565" s="76"/>
      <c r="G565" s="81"/>
      <c r="H565" s="78"/>
      <c r="I565" s="57">
        <f>IFERROR(IF(M565="ICCP- ICOCIV",VLOOKUP(H565,'INDICES-ICOCIV'!$A$1:$B$316,2,0),IF(M565="IPC",VLOOKUP(H565,'INDICES IPC'!$A$7:$E$1008,2,0),0)),"")</f>
        <v>0</v>
      </c>
      <c r="J565" s="78"/>
      <c r="K565" s="57">
        <f>IFERROR(IF(M565="ICCP- ICOCIV",VLOOKUP(J565,'INDICES-ICOCIV'!$A$1:$B$316,2,0),IF(M565="IPC",VLOOKUP(J565,'INDICES IPC'!$A$7:$E$1008,2,0),0)),"")</f>
        <v>0</v>
      </c>
      <c r="L565" s="58" t="str">
        <f t="shared" si="24"/>
        <v/>
      </c>
      <c r="M565" s="82"/>
      <c r="N565" s="231">
        <f t="shared" si="25"/>
        <v>0</v>
      </c>
    </row>
    <row r="566" spans="3:14" ht="15.75" x14ac:dyDescent="0.2">
      <c r="C566" s="14">
        <f t="shared" si="26"/>
        <v>552</v>
      </c>
      <c r="D566" s="76"/>
      <c r="E566" s="76"/>
      <c r="F566" s="76"/>
      <c r="G566" s="81"/>
      <c r="H566" s="78"/>
      <c r="I566" s="57">
        <f>IFERROR(IF(M566="ICCP- ICOCIV",VLOOKUP(H566,'INDICES-ICOCIV'!$A$1:$B$316,2,0),IF(M566="IPC",VLOOKUP(H566,'INDICES IPC'!$A$7:$E$1008,2,0),0)),"")</f>
        <v>0</v>
      </c>
      <c r="J566" s="78"/>
      <c r="K566" s="57">
        <f>IFERROR(IF(M566="ICCP- ICOCIV",VLOOKUP(J566,'INDICES-ICOCIV'!$A$1:$B$316,2,0),IF(M566="IPC",VLOOKUP(J566,'INDICES IPC'!$A$7:$E$1008,2,0),0)),"")</f>
        <v>0</v>
      </c>
      <c r="L566" s="58" t="str">
        <f t="shared" si="24"/>
        <v/>
      </c>
      <c r="M566" s="82"/>
      <c r="N566" s="231">
        <f t="shared" si="25"/>
        <v>0</v>
      </c>
    </row>
    <row r="567" spans="3:14" ht="15.75" x14ac:dyDescent="0.2">
      <c r="C567" s="14">
        <f t="shared" si="26"/>
        <v>553</v>
      </c>
      <c r="D567" s="76"/>
      <c r="E567" s="76"/>
      <c r="F567" s="76"/>
      <c r="G567" s="81"/>
      <c r="H567" s="78"/>
      <c r="I567" s="57">
        <f>IFERROR(IF(M567="ICCP- ICOCIV",VLOOKUP(H567,'INDICES-ICOCIV'!$A$1:$B$316,2,0),IF(M567="IPC",VLOOKUP(H567,'INDICES IPC'!$A$7:$E$1008,2,0),0)),"")</f>
        <v>0</v>
      </c>
      <c r="J567" s="78"/>
      <c r="K567" s="57">
        <f>IFERROR(IF(M567="ICCP- ICOCIV",VLOOKUP(J567,'INDICES-ICOCIV'!$A$1:$B$316,2,0),IF(M567="IPC",VLOOKUP(J567,'INDICES IPC'!$A$7:$E$1008,2,0),0)),"")</f>
        <v>0</v>
      </c>
      <c r="L567" s="58" t="str">
        <f t="shared" si="24"/>
        <v/>
      </c>
      <c r="M567" s="82"/>
      <c r="N567" s="231">
        <f t="shared" si="25"/>
        <v>0</v>
      </c>
    </row>
    <row r="568" spans="3:14" ht="15.75" x14ac:dyDescent="0.2">
      <c r="C568" s="14">
        <f t="shared" si="26"/>
        <v>554</v>
      </c>
      <c r="D568" s="76"/>
      <c r="E568" s="76"/>
      <c r="F568" s="76"/>
      <c r="G568" s="81"/>
      <c r="H568" s="78"/>
      <c r="I568" s="57">
        <f>IFERROR(IF(M568="ICCP- ICOCIV",VLOOKUP(H568,'INDICES-ICOCIV'!$A$1:$B$316,2,0),IF(M568="IPC",VLOOKUP(H568,'INDICES IPC'!$A$7:$E$1008,2,0),0)),"")</f>
        <v>0</v>
      </c>
      <c r="J568" s="78"/>
      <c r="K568" s="57">
        <f>IFERROR(IF(M568="ICCP- ICOCIV",VLOOKUP(J568,'INDICES-ICOCIV'!$A$1:$B$316,2,0),IF(M568="IPC",VLOOKUP(J568,'INDICES IPC'!$A$7:$E$1008,2,0),0)),"")</f>
        <v>0</v>
      </c>
      <c r="L568" s="58" t="str">
        <f t="shared" si="24"/>
        <v/>
      </c>
      <c r="M568" s="82"/>
      <c r="N568" s="231">
        <f t="shared" si="25"/>
        <v>0</v>
      </c>
    </row>
    <row r="569" spans="3:14" ht="15.75" x14ac:dyDescent="0.2">
      <c r="C569" s="14">
        <f t="shared" si="26"/>
        <v>555</v>
      </c>
      <c r="D569" s="76"/>
      <c r="E569" s="76"/>
      <c r="F569" s="76"/>
      <c r="G569" s="81"/>
      <c r="H569" s="78"/>
      <c r="I569" s="57">
        <f>IFERROR(IF(M569="ICCP- ICOCIV",VLOOKUP(H569,'INDICES-ICOCIV'!$A$1:$B$316,2,0),IF(M569="IPC",VLOOKUP(H569,'INDICES IPC'!$A$7:$E$1008,2,0),0)),"")</f>
        <v>0</v>
      </c>
      <c r="J569" s="78"/>
      <c r="K569" s="57">
        <f>IFERROR(IF(M569="ICCP- ICOCIV",VLOOKUP(J569,'INDICES-ICOCIV'!$A$1:$B$316,2,0),IF(M569="IPC",VLOOKUP(J569,'INDICES IPC'!$A$7:$E$1008,2,0),0)),"")</f>
        <v>0</v>
      </c>
      <c r="L569" s="58" t="str">
        <f t="shared" si="24"/>
        <v/>
      </c>
      <c r="M569" s="82"/>
      <c r="N569" s="231">
        <f t="shared" si="25"/>
        <v>0</v>
      </c>
    </row>
    <row r="570" spans="3:14" ht="15.75" x14ac:dyDescent="0.2">
      <c r="C570" s="14">
        <f t="shared" si="26"/>
        <v>556</v>
      </c>
      <c r="D570" s="76"/>
      <c r="E570" s="76"/>
      <c r="F570" s="76"/>
      <c r="G570" s="81"/>
      <c r="H570" s="78"/>
      <c r="I570" s="57">
        <f>IFERROR(IF(M570="ICCP- ICOCIV",VLOOKUP(H570,'INDICES-ICOCIV'!$A$1:$B$316,2,0),IF(M570="IPC",VLOOKUP(H570,'INDICES IPC'!$A$7:$E$1008,2,0),0)),"")</f>
        <v>0</v>
      </c>
      <c r="J570" s="78"/>
      <c r="K570" s="57">
        <f>IFERROR(IF(M570="ICCP- ICOCIV",VLOOKUP(J570,'INDICES-ICOCIV'!$A$1:$B$316,2,0),IF(M570="IPC",VLOOKUP(J570,'INDICES IPC'!$A$7:$E$1008,2,0),0)),"")</f>
        <v>0</v>
      </c>
      <c r="L570" s="58" t="str">
        <f t="shared" si="24"/>
        <v/>
      </c>
      <c r="M570" s="82"/>
      <c r="N570" s="231">
        <f t="shared" si="25"/>
        <v>0</v>
      </c>
    </row>
    <row r="571" spans="3:14" ht="15.75" x14ac:dyDescent="0.2">
      <c r="C571" s="14">
        <f t="shared" si="26"/>
        <v>557</v>
      </c>
      <c r="D571" s="76"/>
      <c r="E571" s="76"/>
      <c r="F571" s="76"/>
      <c r="G571" s="81"/>
      <c r="H571" s="78"/>
      <c r="I571" s="57">
        <f>IFERROR(IF(M571="ICCP- ICOCIV",VLOOKUP(H571,'INDICES-ICOCIV'!$A$1:$B$316,2,0),IF(M571="IPC",VLOOKUP(H571,'INDICES IPC'!$A$7:$E$1008,2,0),0)),"")</f>
        <v>0</v>
      </c>
      <c r="J571" s="78"/>
      <c r="K571" s="57">
        <f>IFERROR(IF(M571="ICCP- ICOCIV",VLOOKUP(J571,'INDICES-ICOCIV'!$A$1:$B$316,2,0),IF(M571="IPC",VLOOKUP(J571,'INDICES IPC'!$A$7:$E$1008,2,0),0)),"")</f>
        <v>0</v>
      </c>
      <c r="L571" s="58" t="str">
        <f t="shared" si="24"/>
        <v/>
      </c>
      <c r="M571" s="82"/>
      <c r="N571" s="231">
        <f t="shared" si="25"/>
        <v>0</v>
      </c>
    </row>
    <row r="572" spans="3:14" ht="15.75" x14ac:dyDescent="0.2">
      <c r="C572" s="14">
        <f t="shared" si="26"/>
        <v>558</v>
      </c>
      <c r="D572" s="76"/>
      <c r="E572" s="76"/>
      <c r="F572" s="76"/>
      <c r="G572" s="81"/>
      <c r="H572" s="78"/>
      <c r="I572" s="57">
        <f>IFERROR(IF(M572="ICCP- ICOCIV",VLOOKUP(H572,'INDICES-ICOCIV'!$A$1:$B$316,2,0),IF(M572="IPC",VLOOKUP(H572,'INDICES IPC'!$A$7:$E$1008,2,0),0)),"")</f>
        <v>0</v>
      </c>
      <c r="J572" s="78"/>
      <c r="K572" s="57">
        <f>IFERROR(IF(M572="ICCP- ICOCIV",VLOOKUP(J572,'INDICES-ICOCIV'!$A$1:$B$316,2,0),IF(M572="IPC",VLOOKUP(J572,'INDICES IPC'!$A$7:$E$1008,2,0),0)),"")</f>
        <v>0</v>
      </c>
      <c r="L572" s="58" t="str">
        <f t="shared" si="24"/>
        <v/>
      </c>
      <c r="M572" s="82"/>
      <c r="N572" s="231">
        <f t="shared" si="25"/>
        <v>0</v>
      </c>
    </row>
    <row r="573" spans="3:14" ht="15.75" x14ac:dyDescent="0.2">
      <c r="C573" s="14">
        <f t="shared" si="26"/>
        <v>559</v>
      </c>
      <c r="D573" s="76"/>
      <c r="E573" s="76"/>
      <c r="F573" s="76"/>
      <c r="G573" s="81"/>
      <c r="H573" s="78"/>
      <c r="I573" s="57">
        <f>IFERROR(IF(M573="ICCP- ICOCIV",VLOOKUP(H573,'INDICES-ICOCIV'!$A$1:$B$316,2,0),IF(M573="IPC",VLOOKUP(H573,'INDICES IPC'!$A$7:$E$1008,2,0),0)),"")</f>
        <v>0</v>
      </c>
      <c r="J573" s="78"/>
      <c r="K573" s="57">
        <f>IFERROR(IF(M573="ICCP- ICOCIV",VLOOKUP(J573,'INDICES-ICOCIV'!$A$1:$B$316,2,0),IF(M573="IPC",VLOOKUP(J573,'INDICES IPC'!$A$7:$E$1008,2,0),0)),"")</f>
        <v>0</v>
      </c>
      <c r="L573" s="58" t="str">
        <f t="shared" si="24"/>
        <v/>
      </c>
      <c r="M573" s="82"/>
      <c r="N573" s="231">
        <f t="shared" si="25"/>
        <v>0</v>
      </c>
    </row>
    <row r="574" spans="3:14" ht="15.75" x14ac:dyDescent="0.2">
      <c r="C574" s="14">
        <f t="shared" si="26"/>
        <v>560</v>
      </c>
      <c r="D574" s="76"/>
      <c r="E574" s="76"/>
      <c r="F574" s="76"/>
      <c r="G574" s="81"/>
      <c r="H574" s="78"/>
      <c r="I574" s="57">
        <f>IFERROR(IF(M574="ICCP- ICOCIV",VLOOKUP(H574,'INDICES-ICOCIV'!$A$1:$B$316,2,0),IF(M574="IPC",VLOOKUP(H574,'INDICES IPC'!$A$7:$E$1008,2,0),0)),"")</f>
        <v>0</v>
      </c>
      <c r="J574" s="78"/>
      <c r="K574" s="57">
        <f>IFERROR(IF(M574="ICCP- ICOCIV",VLOOKUP(J574,'INDICES-ICOCIV'!$A$1:$B$316,2,0),IF(M574="IPC",VLOOKUP(J574,'INDICES IPC'!$A$7:$E$1008,2,0),0)),"")</f>
        <v>0</v>
      </c>
      <c r="L574" s="58" t="str">
        <f t="shared" si="24"/>
        <v/>
      </c>
      <c r="M574" s="82"/>
      <c r="N574" s="231">
        <f t="shared" si="25"/>
        <v>0</v>
      </c>
    </row>
    <row r="575" spans="3:14" ht="15.75" x14ac:dyDescent="0.2">
      <c r="C575" s="14">
        <f t="shared" si="26"/>
        <v>561</v>
      </c>
      <c r="D575" s="76"/>
      <c r="E575" s="76"/>
      <c r="F575" s="76"/>
      <c r="G575" s="81"/>
      <c r="H575" s="78"/>
      <c r="I575" s="57">
        <f>IFERROR(IF(M575="ICCP- ICOCIV",VLOOKUP(H575,'INDICES-ICOCIV'!$A$1:$B$316,2,0),IF(M575="IPC",VLOOKUP(H575,'INDICES IPC'!$A$7:$E$1008,2,0),0)),"")</f>
        <v>0</v>
      </c>
      <c r="J575" s="78"/>
      <c r="K575" s="57">
        <f>IFERROR(IF(M575="ICCP- ICOCIV",VLOOKUP(J575,'INDICES-ICOCIV'!$A$1:$B$316,2,0),IF(M575="IPC",VLOOKUP(J575,'INDICES IPC'!$A$7:$E$1008,2,0),0)),"")</f>
        <v>0</v>
      </c>
      <c r="L575" s="58" t="str">
        <f t="shared" si="24"/>
        <v/>
      </c>
      <c r="M575" s="82"/>
      <c r="N575" s="231">
        <f t="shared" si="25"/>
        <v>0</v>
      </c>
    </row>
    <row r="576" spans="3:14" ht="15.75" x14ac:dyDescent="0.2">
      <c r="C576" s="14">
        <f t="shared" si="26"/>
        <v>562</v>
      </c>
      <c r="D576" s="76"/>
      <c r="E576" s="76"/>
      <c r="F576" s="76"/>
      <c r="G576" s="81"/>
      <c r="H576" s="78"/>
      <c r="I576" s="57">
        <f>IFERROR(IF(M576="ICCP- ICOCIV",VLOOKUP(H576,'INDICES-ICOCIV'!$A$1:$B$316,2,0),IF(M576="IPC",VLOOKUP(H576,'INDICES IPC'!$A$7:$E$1008,2,0),0)),"")</f>
        <v>0</v>
      </c>
      <c r="J576" s="78"/>
      <c r="K576" s="57">
        <f>IFERROR(IF(M576="ICCP- ICOCIV",VLOOKUP(J576,'INDICES-ICOCIV'!$A$1:$B$316,2,0),IF(M576="IPC",VLOOKUP(J576,'INDICES IPC'!$A$7:$E$1008,2,0),0)),"")</f>
        <v>0</v>
      </c>
      <c r="L576" s="58" t="str">
        <f t="shared" si="24"/>
        <v/>
      </c>
      <c r="M576" s="82"/>
      <c r="N576" s="231">
        <f t="shared" si="25"/>
        <v>0</v>
      </c>
    </row>
    <row r="577" spans="3:14" ht="15.75" x14ac:dyDescent="0.2">
      <c r="C577" s="14">
        <f t="shared" si="26"/>
        <v>563</v>
      </c>
      <c r="D577" s="76"/>
      <c r="E577" s="76"/>
      <c r="F577" s="76"/>
      <c r="G577" s="81"/>
      <c r="H577" s="78"/>
      <c r="I577" s="57">
        <f>IFERROR(IF(M577="ICCP- ICOCIV",VLOOKUP(H577,'INDICES-ICOCIV'!$A$1:$B$316,2,0),IF(M577="IPC",VLOOKUP(H577,'INDICES IPC'!$A$7:$E$1008,2,0),0)),"")</f>
        <v>0</v>
      </c>
      <c r="J577" s="78"/>
      <c r="K577" s="57">
        <f>IFERROR(IF(M577="ICCP- ICOCIV",VLOOKUP(J577,'INDICES-ICOCIV'!$A$1:$B$316,2,0),IF(M577="IPC",VLOOKUP(J577,'INDICES IPC'!$A$7:$E$1008,2,0),0)),"")</f>
        <v>0</v>
      </c>
      <c r="L577" s="58" t="str">
        <f t="shared" si="24"/>
        <v/>
      </c>
      <c r="M577" s="82"/>
      <c r="N577" s="231">
        <f t="shared" si="25"/>
        <v>0</v>
      </c>
    </row>
    <row r="578" spans="3:14" ht="15.75" x14ac:dyDescent="0.2">
      <c r="C578" s="14">
        <f t="shared" si="26"/>
        <v>564</v>
      </c>
      <c r="D578" s="76"/>
      <c r="E578" s="76"/>
      <c r="F578" s="76"/>
      <c r="G578" s="81"/>
      <c r="H578" s="78"/>
      <c r="I578" s="57">
        <f>IFERROR(IF(M578="ICCP- ICOCIV",VLOOKUP(H578,'INDICES-ICOCIV'!$A$1:$B$316,2,0),IF(M578="IPC",VLOOKUP(H578,'INDICES IPC'!$A$7:$E$1008,2,0),0)),"")</f>
        <v>0</v>
      </c>
      <c r="J578" s="78"/>
      <c r="K578" s="57">
        <f>IFERROR(IF(M578="ICCP- ICOCIV",VLOOKUP(J578,'INDICES-ICOCIV'!$A$1:$B$316,2,0),IF(M578="IPC",VLOOKUP(J578,'INDICES IPC'!$A$7:$E$1008,2,0),0)),"")</f>
        <v>0</v>
      </c>
      <c r="L578" s="58" t="str">
        <f t="shared" si="24"/>
        <v/>
      </c>
      <c r="M578" s="82"/>
      <c r="N578" s="231">
        <f t="shared" si="25"/>
        <v>0</v>
      </c>
    </row>
    <row r="579" spans="3:14" ht="15.75" x14ac:dyDescent="0.2">
      <c r="C579" s="14">
        <f t="shared" si="26"/>
        <v>565</v>
      </c>
      <c r="D579" s="76"/>
      <c r="E579" s="76"/>
      <c r="F579" s="76"/>
      <c r="G579" s="81"/>
      <c r="H579" s="78"/>
      <c r="I579" s="57">
        <f>IFERROR(IF(M579="ICCP- ICOCIV",VLOOKUP(H579,'INDICES-ICOCIV'!$A$1:$B$316,2,0),IF(M579="IPC",VLOOKUP(H579,'INDICES IPC'!$A$7:$E$1008,2,0),0)),"")</f>
        <v>0</v>
      </c>
      <c r="J579" s="78"/>
      <c r="K579" s="57">
        <f>IFERROR(IF(M579="ICCP- ICOCIV",VLOOKUP(J579,'INDICES-ICOCIV'!$A$1:$B$316,2,0),IF(M579="IPC",VLOOKUP(J579,'INDICES IPC'!$A$7:$E$1008,2,0),0)),"")</f>
        <v>0</v>
      </c>
      <c r="L579" s="58" t="str">
        <f t="shared" si="24"/>
        <v/>
      </c>
      <c r="M579" s="82"/>
      <c r="N579" s="231">
        <f t="shared" si="25"/>
        <v>0</v>
      </c>
    </row>
    <row r="580" spans="3:14" ht="15.75" x14ac:dyDescent="0.2">
      <c r="C580" s="14">
        <f t="shared" si="26"/>
        <v>566</v>
      </c>
      <c r="D580" s="76"/>
      <c r="E580" s="76"/>
      <c r="F580" s="76"/>
      <c r="G580" s="81"/>
      <c r="H580" s="78"/>
      <c r="I580" s="57">
        <f>IFERROR(IF(M580="ICCP- ICOCIV",VLOOKUP(H580,'INDICES-ICOCIV'!$A$1:$B$316,2,0),IF(M580="IPC",VLOOKUP(H580,'INDICES IPC'!$A$7:$E$1008,2,0),0)),"")</f>
        <v>0</v>
      </c>
      <c r="J580" s="78"/>
      <c r="K580" s="57">
        <f>IFERROR(IF(M580="ICCP- ICOCIV",VLOOKUP(J580,'INDICES-ICOCIV'!$A$1:$B$316,2,0),IF(M580="IPC",VLOOKUP(J580,'INDICES IPC'!$A$7:$E$1008,2,0),0)),"")</f>
        <v>0</v>
      </c>
      <c r="L580" s="58" t="str">
        <f t="shared" si="24"/>
        <v/>
      </c>
      <c r="M580" s="82"/>
      <c r="N580" s="231">
        <f t="shared" si="25"/>
        <v>0</v>
      </c>
    </row>
    <row r="581" spans="3:14" ht="15.75" x14ac:dyDescent="0.2">
      <c r="C581" s="14">
        <f t="shared" si="26"/>
        <v>567</v>
      </c>
      <c r="D581" s="76"/>
      <c r="E581" s="76"/>
      <c r="F581" s="76"/>
      <c r="G581" s="81"/>
      <c r="H581" s="78"/>
      <c r="I581" s="57">
        <f>IFERROR(IF(M581="ICCP- ICOCIV",VLOOKUP(H581,'INDICES-ICOCIV'!$A$1:$B$316,2,0),IF(M581="IPC",VLOOKUP(H581,'INDICES IPC'!$A$7:$E$1008,2,0),0)),"")</f>
        <v>0</v>
      </c>
      <c r="J581" s="78"/>
      <c r="K581" s="57">
        <f>IFERROR(IF(M581="ICCP- ICOCIV",VLOOKUP(J581,'INDICES-ICOCIV'!$A$1:$B$316,2,0),IF(M581="IPC",VLOOKUP(J581,'INDICES IPC'!$A$7:$E$1008,2,0),0)),"")</f>
        <v>0</v>
      </c>
      <c r="L581" s="58" t="str">
        <f t="shared" si="24"/>
        <v/>
      </c>
      <c r="M581" s="82"/>
      <c r="N581" s="231">
        <f t="shared" si="25"/>
        <v>0</v>
      </c>
    </row>
    <row r="582" spans="3:14" ht="15.75" x14ac:dyDescent="0.2">
      <c r="C582" s="14">
        <f t="shared" si="26"/>
        <v>568</v>
      </c>
      <c r="D582" s="76"/>
      <c r="E582" s="76"/>
      <c r="F582" s="76"/>
      <c r="G582" s="81"/>
      <c r="H582" s="78"/>
      <c r="I582" s="57">
        <f>IFERROR(IF(M582="ICCP- ICOCIV",VLOOKUP(H582,'INDICES-ICOCIV'!$A$1:$B$316,2,0),IF(M582="IPC",VLOOKUP(H582,'INDICES IPC'!$A$7:$E$1008,2,0),0)),"")</f>
        <v>0</v>
      </c>
      <c r="J582" s="78"/>
      <c r="K582" s="57">
        <f>IFERROR(IF(M582="ICCP- ICOCIV",VLOOKUP(J582,'INDICES-ICOCIV'!$A$1:$B$316,2,0),IF(M582="IPC",VLOOKUP(J582,'INDICES IPC'!$A$7:$E$1008,2,0),0)),"")</f>
        <v>0</v>
      </c>
      <c r="L582" s="58" t="str">
        <f t="shared" si="24"/>
        <v/>
      </c>
      <c r="M582" s="82"/>
      <c r="N582" s="231">
        <f t="shared" si="25"/>
        <v>0</v>
      </c>
    </row>
    <row r="583" spans="3:14" ht="15.75" x14ac:dyDescent="0.2">
      <c r="C583" s="14">
        <f t="shared" si="26"/>
        <v>569</v>
      </c>
      <c r="D583" s="76"/>
      <c r="E583" s="76"/>
      <c r="F583" s="76"/>
      <c r="G583" s="81"/>
      <c r="H583" s="78"/>
      <c r="I583" s="57">
        <f>IFERROR(IF(M583="ICCP- ICOCIV",VLOOKUP(H583,'INDICES-ICOCIV'!$A$1:$B$316,2,0),IF(M583="IPC",VLOOKUP(H583,'INDICES IPC'!$A$7:$E$1008,2,0),0)),"")</f>
        <v>0</v>
      </c>
      <c r="J583" s="78"/>
      <c r="K583" s="57">
        <f>IFERROR(IF(M583="ICCP- ICOCIV",VLOOKUP(J583,'INDICES-ICOCIV'!$A$1:$B$316,2,0),IF(M583="IPC",VLOOKUP(J583,'INDICES IPC'!$A$7:$E$1008,2,0),0)),"")</f>
        <v>0</v>
      </c>
      <c r="L583" s="58" t="str">
        <f t="shared" si="24"/>
        <v/>
      </c>
      <c r="M583" s="82"/>
      <c r="N583" s="231">
        <f t="shared" si="25"/>
        <v>0</v>
      </c>
    </row>
    <row r="584" spans="3:14" ht="15.75" x14ac:dyDescent="0.2">
      <c r="C584" s="14">
        <f t="shared" si="26"/>
        <v>570</v>
      </c>
      <c r="D584" s="76"/>
      <c r="E584" s="76"/>
      <c r="F584" s="76"/>
      <c r="G584" s="81"/>
      <c r="H584" s="78"/>
      <c r="I584" s="57">
        <f>IFERROR(IF(M584="ICCP- ICOCIV",VLOOKUP(H584,'INDICES-ICOCIV'!$A$1:$B$316,2,0),IF(M584="IPC",VLOOKUP(H584,'INDICES IPC'!$A$7:$E$1008,2,0),0)),"")</f>
        <v>0</v>
      </c>
      <c r="J584" s="78"/>
      <c r="K584" s="57">
        <f>IFERROR(IF(M584="ICCP- ICOCIV",VLOOKUP(J584,'INDICES-ICOCIV'!$A$1:$B$316,2,0),IF(M584="IPC",VLOOKUP(J584,'INDICES IPC'!$A$7:$E$1008,2,0),0)),"")</f>
        <v>0</v>
      </c>
      <c r="L584" s="58" t="str">
        <f t="shared" si="24"/>
        <v/>
      </c>
      <c r="M584" s="82"/>
      <c r="N584" s="231">
        <f t="shared" si="25"/>
        <v>0</v>
      </c>
    </row>
    <row r="585" spans="3:14" ht="15.75" x14ac:dyDescent="0.2">
      <c r="C585" s="14">
        <f t="shared" si="26"/>
        <v>571</v>
      </c>
      <c r="D585" s="76"/>
      <c r="E585" s="76"/>
      <c r="F585" s="76"/>
      <c r="G585" s="81"/>
      <c r="H585" s="78"/>
      <c r="I585" s="57">
        <f>IFERROR(IF(M585="ICCP- ICOCIV",VLOOKUP(H585,'INDICES-ICOCIV'!$A$1:$B$316,2,0),IF(M585="IPC",VLOOKUP(H585,'INDICES IPC'!$A$7:$E$1008,2,0),0)),"")</f>
        <v>0</v>
      </c>
      <c r="J585" s="78"/>
      <c r="K585" s="57">
        <f>IFERROR(IF(M585="ICCP- ICOCIV",VLOOKUP(J585,'INDICES-ICOCIV'!$A$1:$B$316,2,0),IF(M585="IPC",VLOOKUP(J585,'INDICES IPC'!$A$7:$E$1008,2,0),0)),"")</f>
        <v>0</v>
      </c>
      <c r="L585" s="58" t="str">
        <f t="shared" si="24"/>
        <v/>
      </c>
      <c r="M585" s="82"/>
      <c r="N585" s="231">
        <f t="shared" si="25"/>
        <v>0</v>
      </c>
    </row>
    <row r="586" spans="3:14" ht="15.75" x14ac:dyDescent="0.2">
      <c r="C586" s="14">
        <f t="shared" si="26"/>
        <v>572</v>
      </c>
      <c r="D586" s="76"/>
      <c r="E586" s="76"/>
      <c r="F586" s="76"/>
      <c r="G586" s="81"/>
      <c r="H586" s="78"/>
      <c r="I586" s="57">
        <f>IFERROR(IF(M586="ICCP- ICOCIV",VLOOKUP(H586,'INDICES-ICOCIV'!$A$1:$B$316,2,0),IF(M586="IPC",VLOOKUP(H586,'INDICES IPC'!$A$7:$E$1008,2,0),0)),"")</f>
        <v>0</v>
      </c>
      <c r="J586" s="78"/>
      <c r="K586" s="57">
        <f>IFERROR(IF(M586="ICCP- ICOCIV",VLOOKUP(J586,'INDICES-ICOCIV'!$A$1:$B$316,2,0),IF(M586="IPC",VLOOKUP(J586,'INDICES IPC'!$A$7:$E$1008,2,0),0)),"")</f>
        <v>0</v>
      </c>
      <c r="L586" s="58" t="str">
        <f t="shared" si="24"/>
        <v/>
      </c>
      <c r="M586" s="82"/>
      <c r="N586" s="231">
        <f t="shared" si="25"/>
        <v>0</v>
      </c>
    </row>
    <row r="587" spans="3:14" ht="15.75" x14ac:dyDescent="0.2">
      <c r="C587" s="14">
        <f t="shared" si="26"/>
        <v>573</v>
      </c>
      <c r="D587" s="76"/>
      <c r="E587" s="76"/>
      <c r="F587" s="76"/>
      <c r="G587" s="81"/>
      <c r="H587" s="78"/>
      <c r="I587" s="57">
        <f>IFERROR(IF(M587="ICCP- ICOCIV",VLOOKUP(H587,'INDICES-ICOCIV'!$A$1:$B$316,2,0),IF(M587="IPC",VLOOKUP(H587,'INDICES IPC'!$A$7:$E$1008,2,0),0)),"")</f>
        <v>0</v>
      </c>
      <c r="J587" s="78"/>
      <c r="K587" s="57">
        <f>IFERROR(IF(M587="ICCP- ICOCIV",VLOOKUP(J587,'INDICES-ICOCIV'!$A$1:$B$316,2,0),IF(M587="IPC",VLOOKUP(J587,'INDICES IPC'!$A$7:$E$1008,2,0),0)),"")</f>
        <v>0</v>
      </c>
      <c r="L587" s="58" t="str">
        <f t="shared" si="24"/>
        <v/>
      </c>
      <c r="M587" s="82"/>
      <c r="N587" s="231">
        <f t="shared" si="25"/>
        <v>0</v>
      </c>
    </row>
    <row r="588" spans="3:14" ht="15.75" x14ac:dyDescent="0.2">
      <c r="C588" s="14">
        <f t="shared" si="26"/>
        <v>574</v>
      </c>
      <c r="D588" s="76"/>
      <c r="E588" s="76"/>
      <c r="F588" s="76"/>
      <c r="G588" s="81"/>
      <c r="H588" s="78"/>
      <c r="I588" s="57">
        <f>IFERROR(IF(M588="ICCP- ICOCIV",VLOOKUP(H588,'INDICES-ICOCIV'!$A$1:$B$316,2,0),IF(M588="IPC",VLOOKUP(H588,'INDICES IPC'!$A$7:$E$1008,2,0),0)),"")</f>
        <v>0</v>
      </c>
      <c r="J588" s="78"/>
      <c r="K588" s="57">
        <f>IFERROR(IF(M588="ICCP- ICOCIV",VLOOKUP(J588,'INDICES-ICOCIV'!$A$1:$B$316,2,0),IF(M588="IPC",VLOOKUP(J588,'INDICES IPC'!$A$7:$E$1008,2,0),0)),"")</f>
        <v>0</v>
      </c>
      <c r="L588" s="58" t="str">
        <f t="shared" si="24"/>
        <v/>
      </c>
      <c r="M588" s="82"/>
      <c r="N588" s="231">
        <f t="shared" si="25"/>
        <v>0</v>
      </c>
    </row>
    <row r="589" spans="3:14" ht="15.75" x14ac:dyDescent="0.2">
      <c r="C589" s="14">
        <f t="shared" si="26"/>
        <v>575</v>
      </c>
      <c r="D589" s="76"/>
      <c r="E589" s="76"/>
      <c r="F589" s="76"/>
      <c r="G589" s="81"/>
      <c r="H589" s="78"/>
      <c r="I589" s="57">
        <f>IFERROR(IF(M589="ICCP- ICOCIV",VLOOKUP(H589,'INDICES-ICOCIV'!$A$1:$B$316,2,0),IF(M589="IPC",VLOOKUP(H589,'INDICES IPC'!$A$7:$E$1008,2,0),0)),"")</f>
        <v>0</v>
      </c>
      <c r="J589" s="78"/>
      <c r="K589" s="57">
        <f>IFERROR(IF(M589="ICCP- ICOCIV",VLOOKUP(J589,'INDICES-ICOCIV'!$A$1:$B$316,2,0),IF(M589="IPC",VLOOKUP(J589,'INDICES IPC'!$A$7:$E$1008,2,0),0)),"")</f>
        <v>0</v>
      </c>
      <c r="L589" s="58" t="str">
        <f t="shared" si="24"/>
        <v/>
      </c>
      <c r="M589" s="82"/>
      <c r="N589" s="231">
        <f t="shared" si="25"/>
        <v>0</v>
      </c>
    </row>
    <row r="590" spans="3:14" ht="15.75" x14ac:dyDescent="0.2">
      <c r="C590" s="14">
        <f t="shared" si="26"/>
        <v>576</v>
      </c>
      <c r="D590" s="76"/>
      <c r="E590" s="76"/>
      <c r="F590" s="76"/>
      <c r="G590" s="81"/>
      <c r="H590" s="78"/>
      <c r="I590" s="57">
        <f>IFERROR(IF(M590="ICCP- ICOCIV",VLOOKUP(H590,'INDICES-ICOCIV'!$A$1:$B$316,2,0),IF(M590="IPC",VLOOKUP(H590,'INDICES IPC'!$A$7:$E$1008,2,0),0)),"")</f>
        <v>0</v>
      </c>
      <c r="J590" s="78"/>
      <c r="K590" s="57">
        <f>IFERROR(IF(M590="ICCP- ICOCIV",VLOOKUP(J590,'INDICES-ICOCIV'!$A$1:$B$316,2,0),IF(M590="IPC",VLOOKUP(J590,'INDICES IPC'!$A$7:$E$1008,2,0),0)),"")</f>
        <v>0</v>
      </c>
      <c r="L590" s="58" t="str">
        <f t="shared" si="24"/>
        <v/>
      </c>
      <c r="M590" s="82"/>
      <c r="N590" s="231">
        <f t="shared" si="25"/>
        <v>0</v>
      </c>
    </row>
    <row r="591" spans="3:14" ht="15.75" x14ac:dyDescent="0.2">
      <c r="C591" s="14">
        <f t="shared" si="26"/>
        <v>577</v>
      </c>
      <c r="D591" s="76"/>
      <c r="E591" s="76"/>
      <c r="F591" s="76"/>
      <c r="G591" s="81"/>
      <c r="H591" s="78"/>
      <c r="I591" s="57">
        <f>IFERROR(IF(M591="ICCP- ICOCIV",VLOOKUP(H591,'INDICES-ICOCIV'!$A$1:$B$316,2,0),IF(M591="IPC",VLOOKUP(H591,'INDICES IPC'!$A$7:$E$1008,2,0),0)),"")</f>
        <v>0</v>
      </c>
      <c r="J591" s="78"/>
      <c r="K591" s="57">
        <f>IFERROR(IF(M591="ICCP- ICOCIV",VLOOKUP(J591,'INDICES-ICOCIV'!$A$1:$B$316,2,0),IF(M591="IPC",VLOOKUP(J591,'INDICES IPC'!$A$7:$E$1008,2,0),0)),"")</f>
        <v>0</v>
      </c>
      <c r="L591" s="58" t="str">
        <f t="shared" si="24"/>
        <v/>
      </c>
      <c r="M591" s="82"/>
      <c r="N591" s="231">
        <f t="shared" si="25"/>
        <v>0</v>
      </c>
    </row>
    <row r="592" spans="3:14" ht="15.75" x14ac:dyDescent="0.2">
      <c r="C592" s="14">
        <f t="shared" si="26"/>
        <v>578</v>
      </c>
      <c r="D592" s="76"/>
      <c r="E592" s="76"/>
      <c r="F592" s="76"/>
      <c r="G592" s="81"/>
      <c r="H592" s="78"/>
      <c r="I592" s="57">
        <f>IFERROR(IF(M592="ICCP- ICOCIV",VLOOKUP(H592,'INDICES-ICOCIV'!$A$1:$B$316,2,0),IF(M592="IPC",VLOOKUP(H592,'INDICES IPC'!$A$7:$E$1008,2,0),0)),"")</f>
        <v>0</v>
      </c>
      <c r="J592" s="78"/>
      <c r="K592" s="57">
        <f>IFERROR(IF(M592="ICCP- ICOCIV",VLOOKUP(J592,'INDICES-ICOCIV'!$A$1:$B$316,2,0),IF(M592="IPC",VLOOKUP(J592,'INDICES IPC'!$A$7:$E$1008,2,0),0)),"")</f>
        <v>0</v>
      </c>
      <c r="L592" s="58" t="str">
        <f t="shared" ref="L592:L655" si="27">+IFERROR((K592/I592),"")</f>
        <v/>
      </c>
      <c r="M592" s="82"/>
      <c r="N592" s="231">
        <f t="shared" ref="N592:N655" si="28">IFERROR(G592*L592,0)</f>
        <v>0</v>
      </c>
    </row>
    <row r="593" spans="3:14" ht="15.75" x14ac:dyDescent="0.2">
      <c r="C593" s="14">
        <f t="shared" ref="C593:C656" si="29">+C592+1</f>
        <v>579</v>
      </c>
      <c r="D593" s="76"/>
      <c r="E593" s="76"/>
      <c r="F593" s="76"/>
      <c r="G593" s="81"/>
      <c r="H593" s="78"/>
      <c r="I593" s="57">
        <f>IFERROR(IF(M593="ICCP- ICOCIV",VLOOKUP(H593,'INDICES-ICOCIV'!$A$1:$B$316,2,0),IF(M593="IPC",VLOOKUP(H593,'INDICES IPC'!$A$7:$E$1008,2,0),0)),"")</f>
        <v>0</v>
      </c>
      <c r="J593" s="78"/>
      <c r="K593" s="57">
        <f>IFERROR(IF(M593="ICCP- ICOCIV",VLOOKUP(J593,'INDICES-ICOCIV'!$A$1:$B$316,2,0),IF(M593="IPC",VLOOKUP(J593,'INDICES IPC'!$A$7:$E$1008,2,0),0)),"")</f>
        <v>0</v>
      </c>
      <c r="L593" s="58" t="str">
        <f t="shared" si="27"/>
        <v/>
      </c>
      <c r="M593" s="82"/>
      <c r="N593" s="231">
        <f t="shared" si="28"/>
        <v>0</v>
      </c>
    </row>
    <row r="594" spans="3:14" ht="15.75" x14ac:dyDescent="0.2">
      <c r="C594" s="14">
        <f t="shared" si="29"/>
        <v>580</v>
      </c>
      <c r="D594" s="76"/>
      <c r="E594" s="76"/>
      <c r="F594" s="76"/>
      <c r="G594" s="81"/>
      <c r="H594" s="78"/>
      <c r="I594" s="57">
        <f>IFERROR(IF(M594="ICCP- ICOCIV",VLOOKUP(H594,'INDICES-ICOCIV'!$A$1:$B$316,2,0),IF(M594="IPC",VLOOKUP(H594,'INDICES IPC'!$A$7:$E$1008,2,0),0)),"")</f>
        <v>0</v>
      </c>
      <c r="J594" s="78"/>
      <c r="K594" s="57">
        <f>IFERROR(IF(M594="ICCP- ICOCIV",VLOOKUP(J594,'INDICES-ICOCIV'!$A$1:$B$316,2,0),IF(M594="IPC",VLOOKUP(J594,'INDICES IPC'!$A$7:$E$1008,2,0),0)),"")</f>
        <v>0</v>
      </c>
      <c r="L594" s="58" t="str">
        <f t="shared" si="27"/>
        <v/>
      </c>
      <c r="M594" s="82"/>
      <c r="N594" s="231">
        <f t="shared" si="28"/>
        <v>0</v>
      </c>
    </row>
    <row r="595" spans="3:14" ht="15.75" x14ac:dyDescent="0.2">
      <c r="C595" s="14">
        <f t="shared" si="29"/>
        <v>581</v>
      </c>
      <c r="D595" s="76"/>
      <c r="E595" s="76"/>
      <c r="F595" s="76"/>
      <c r="G595" s="81"/>
      <c r="H595" s="78"/>
      <c r="I595" s="57">
        <f>IFERROR(IF(M595="ICCP- ICOCIV",VLOOKUP(H595,'INDICES-ICOCIV'!$A$1:$B$316,2,0),IF(M595="IPC",VLOOKUP(H595,'INDICES IPC'!$A$7:$E$1008,2,0),0)),"")</f>
        <v>0</v>
      </c>
      <c r="J595" s="78"/>
      <c r="K595" s="57">
        <f>IFERROR(IF(M595="ICCP- ICOCIV",VLOOKUP(J595,'INDICES-ICOCIV'!$A$1:$B$316,2,0),IF(M595="IPC",VLOOKUP(J595,'INDICES IPC'!$A$7:$E$1008,2,0),0)),"")</f>
        <v>0</v>
      </c>
      <c r="L595" s="58" t="str">
        <f t="shared" si="27"/>
        <v/>
      </c>
      <c r="M595" s="82"/>
      <c r="N595" s="231">
        <f t="shared" si="28"/>
        <v>0</v>
      </c>
    </row>
    <row r="596" spans="3:14" ht="15.75" x14ac:dyDescent="0.2">
      <c r="C596" s="14">
        <f t="shared" si="29"/>
        <v>582</v>
      </c>
      <c r="D596" s="76"/>
      <c r="E596" s="76"/>
      <c r="F596" s="76"/>
      <c r="G596" s="81"/>
      <c r="H596" s="78"/>
      <c r="I596" s="57">
        <f>IFERROR(IF(M596="ICCP- ICOCIV",VLOOKUP(H596,'INDICES-ICOCIV'!$A$1:$B$316,2,0),IF(M596="IPC",VLOOKUP(H596,'INDICES IPC'!$A$7:$E$1008,2,0),0)),"")</f>
        <v>0</v>
      </c>
      <c r="J596" s="78"/>
      <c r="K596" s="57">
        <f>IFERROR(IF(M596="ICCP- ICOCIV",VLOOKUP(J596,'INDICES-ICOCIV'!$A$1:$B$316,2,0),IF(M596="IPC",VLOOKUP(J596,'INDICES IPC'!$A$7:$E$1008,2,0),0)),"")</f>
        <v>0</v>
      </c>
      <c r="L596" s="58" t="str">
        <f t="shared" si="27"/>
        <v/>
      </c>
      <c r="M596" s="82"/>
      <c r="N596" s="231">
        <f t="shared" si="28"/>
        <v>0</v>
      </c>
    </row>
    <row r="597" spans="3:14" ht="15.75" x14ac:dyDescent="0.2">
      <c r="C597" s="14">
        <f t="shared" si="29"/>
        <v>583</v>
      </c>
      <c r="D597" s="76"/>
      <c r="E597" s="76"/>
      <c r="F597" s="76"/>
      <c r="G597" s="81"/>
      <c r="H597" s="78"/>
      <c r="I597" s="57">
        <f>IFERROR(IF(M597="ICCP- ICOCIV",VLOOKUP(H597,'INDICES-ICOCIV'!$A$1:$B$316,2,0),IF(M597="IPC",VLOOKUP(H597,'INDICES IPC'!$A$7:$E$1008,2,0),0)),"")</f>
        <v>0</v>
      </c>
      <c r="J597" s="78"/>
      <c r="K597" s="57">
        <f>IFERROR(IF(M597="ICCP- ICOCIV",VLOOKUP(J597,'INDICES-ICOCIV'!$A$1:$B$316,2,0),IF(M597="IPC",VLOOKUP(J597,'INDICES IPC'!$A$7:$E$1008,2,0),0)),"")</f>
        <v>0</v>
      </c>
      <c r="L597" s="58" t="str">
        <f t="shared" si="27"/>
        <v/>
      </c>
      <c r="M597" s="82"/>
      <c r="N597" s="231">
        <f t="shared" si="28"/>
        <v>0</v>
      </c>
    </row>
    <row r="598" spans="3:14" ht="15.75" x14ac:dyDescent="0.2">
      <c r="C598" s="14">
        <f t="shared" si="29"/>
        <v>584</v>
      </c>
      <c r="D598" s="76"/>
      <c r="E598" s="76"/>
      <c r="F598" s="76"/>
      <c r="G598" s="81"/>
      <c r="H598" s="78"/>
      <c r="I598" s="57">
        <f>IFERROR(IF(M598="ICCP- ICOCIV",VLOOKUP(H598,'INDICES-ICOCIV'!$A$1:$B$316,2,0),IF(M598="IPC",VLOOKUP(H598,'INDICES IPC'!$A$7:$E$1008,2,0),0)),"")</f>
        <v>0</v>
      </c>
      <c r="J598" s="78"/>
      <c r="K598" s="57">
        <f>IFERROR(IF(M598="ICCP- ICOCIV",VLOOKUP(J598,'INDICES-ICOCIV'!$A$1:$B$316,2,0),IF(M598="IPC",VLOOKUP(J598,'INDICES IPC'!$A$7:$E$1008,2,0),0)),"")</f>
        <v>0</v>
      </c>
      <c r="L598" s="58" t="str">
        <f t="shared" si="27"/>
        <v/>
      </c>
      <c r="M598" s="82"/>
      <c r="N598" s="231">
        <f t="shared" si="28"/>
        <v>0</v>
      </c>
    </row>
    <row r="599" spans="3:14" ht="15.75" x14ac:dyDescent="0.2">
      <c r="C599" s="14">
        <f t="shared" si="29"/>
        <v>585</v>
      </c>
      <c r="D599" s="76"/>
      <c r="E599" s="76"/>
      <c r="F599" s="76"/>
      <c r="G599" s="81"/>
      <c r="H599" s="78"/>
      <c r="I599" s="57">
        <f>IFERROR(IF(M599="ICCP- ICOCIV",VLOOKUP(H599,'INDICES-ICOCIV'!$A$1:$B$316,2,0),IF(M599="IPC",VLOOKUP(H599,'INDICES IPC'!$A$7:$E$1008,2,0),0)),"")</f>
        <v>0</v>
      </c>
      <c r="J599" s="78"/>
      <c r="K599" s="57">
        <f>IFERROR(IF(M599="ICCP- ICOCIV",VLOOKUP(J599,'INDICES-ICOCIV'!$A$1:$B$316,2,0),IF(M599="IPC",VLOOKUP(J599,'INDICES IPC'!$A$7:$E$1008,2,0),0)),"")</f>
        <v>0</v>
      </c>
      <c r="L599" s="58" t="str">
        <f t="shared" si="27"/>
        <v/>
      </c>
      <c r="M599" s="82"/>
      <c r="N599" s="231">
        <f t="shared" si="28"/>
        <v>0</v>
      </c>
    </row>
    <row r="600" spans="3:14" ht="15.75" x14ac:dyDescent="0.2">
      <c r="C600" s="14">
        <f t="shared" si="29"/>
        <v>586</v>
      </c>
      <c r="D600" s="76"/>
      <c r="E600" s="76"/>
      <c r="F600" s="76"/>
      <c r="G600" s="81"/>
      <c r="H600" s="78"/>
      <c r="I600" s="57">
        <f>IFERROR(IF(M600="ICCP- ICOCIV",VLOOKUP(H600,'INDICES-ICOCIV'!$A$1:$B$316,2,0),IF(M600="IPC",VLOOKUP(H600,'INDICES IPC'!$A$7:$E$1008,2,0),0)),"")</f>
        <v>0</v>
      </c>
      <c r="J600" s="78"/>
      <c r="K600" s="57">
        <f>IFERROR(IF(M600="ICCP- ICOCIV",VLOOKUP(J600,'INDICES-ICOCIV'!$A$1:$B$316,2,0),IF(M600="IPC",VLOOKUP(J600,'INDICES IPC'!$A$7:$E$1008,2,0),0)),"")</f>
        <v>0</v>
      </c>
      <c r="L600" s="58" t="str">
        <f t="shared" si="27"/>
        <v/>
      </c>
      <c r="M600" s="82"/>
      <c r="N600" s="231">
        <f t="shared" si="28"/>
        <v>0</v>
      </c>
    </row>
    <row r="601" spans="3:14" ht="15.75" x14ac:dyDescent="0.2">
      <c r="C601" s="14">
        <f t="shared" si="29"/>
        <v>587</v>
      </c>
      <c r="D601" s="76"/>
      <c r="E601" s="76"/>
      <c r="F601" s="76"/>
      <c r="G601" s="81"/>
      <c r="H601" s="78"/>
      <c r="I601" s="57">
        <f>IFERROR(IF(M601="ICCP- ICOCIV",VLOOKUP(H601,'INDICES-ICOCIV'!$A$1:$B$316,2,0),IF(M601="IPC",VLOOKUP(H601,'INDICES IPC'!$A$7:$E$1008,2,0),0)),"")</f>
        <v>0</v>
      </c>
      <c r="J601" s="78"/>
      <c r="K601" s="57">
        <f>IFERROR(IF(M601="ICCP- ICOCIV",VLOOKUP(J601,'INDICES-ICOCIV'!$A$1:$B$316,2,0),IF(M601="IPC",VLOOKUP(J601,'INDICES IPC'!$A$7:$E$1008,2,0),0)),"")</f>
        <v>0</v>
      </c>
      <c r="L601" s="58" t="str">
        <f t="shared" si="27"/>
        <v/>
      </c>
      <c r="M601" s="82"/>
      <c r="N601" s="231">
        <f t="shared" si="28"/>
        <v>0</v>
      </c>
    </row>
    <row r="602" spans="3:14" ht="15.75" x14ac:dyDescent="0.2">
      <c r="C602" s="14">
        <f t="shared" si="29"/>
        <v>588</v>
      </c>
      <c r="D602" s="76"/>
      <c r="E602" s="76"/>
      <c r="F602" s="76"/>
      <c r="G602" s="81"/>
      <c r="H602" s="78"/>
      <c r="I602" s="57">
        <f>IFERROR(IF(M602="ICCP- ICOCIV",VLOOKUP(H602,'INDICES-ICOCIV'!$A$1:$B$316,2,0),IF(M602="IPC",VLOOKUP(H602,'INDICES IPC'!$A$7:$E$1008,2,0),0)),"")</f>
        <v>0</v>
      </c>
      <c r="J602" s="78"/>
      <c r="K602" s="57">
        <f>IFERROR(IF(M602="ICCP- ICOCIV",VLOOKUP(J602,'INDICES-ICOCIV'!$A$1:$B$316,2,0),IF(M602="IPC",VLOOKUP(J602,'INDICES IPC'!$A$7:$E$1008,2,0),0)),"")</f>
        <v>0</v>
      </c>
      <c r="L602" s="58" t="str">
        <f t="shared" si="27"/>
        <v/>
      </c>
      <c r="M602" s="82"/>
      <c r="N602" s="231">
        <f t="shared" si="28"/>
        <v>0</v>
      </c>
    </row>
    <row r="603" spans="3:14" ht="15.75" x14ac:dyDescent="0.2">
      <c r="C603" s="14">
        <f t="shared" si="29"/>
        <v>589</v>
      </c>
      <c r="D603" s="76"/>
      <c r="E603" s="76"/>
      <c r="F603" s="76"/>
      <c r="G603" s="81"/>
      <c r="H603" s="78"/>
      <c r="I603" s="57">
        <f>IFERROR(IF(M603="ICCP- ICOCIV",VLOOKUP(H603,'INDICES-ICOCIV'!$A$1:$B$316,2,0),IF(M603="IPC",VLOOKUP(H603,'INDICES IPC'!$A$7:$E$1008,2,0),0)),"")</f>
        <v>0</v>
      </c>
      <c r="J603" s="78"/>
      <c r="K603" s="57">
        <f>IFERROR(IF(M603="ICCP- ICOCIV",VLOOKUP(J603,'INDICES-ICOCIV'!$A$1:$B$316,2,0),IF(M603="IPC",VLOOKUP(J603,'INDICES IPC'!$A$7:$E$1008,2,0),0)),"")</f>
        <v>0</v>
      </c>
      <c r="L603" s="58" t="str">
        <f t="shared" si="27"/>
        <v/>
      </c>
      <c r="M603" s="82"/>
      <c r="N603" s="231">
        <f t="shared" si="28"/>
        <v>0</v>
      </c>
    </row>
    <row r="604" spans="3:14" ht="15.75" x14ac:dyDescent="0.2">
      <c r="C604" s="14">
        <f t="shared" si="29"/>
        <v>590</v>
      </c>
      <c r="D604" s="76"/>
      <c r="E604" s="76"/>
      <c r="F604" s="76"/>
      <c r="G604" s="81"/>
      <c r="H604" s="78"/>
      <c r="I604" s="57">
        <f>IFERROR(IF(M604="ICCP- ICOCIV",VLOOKUP(H604,'INDICES-ICOCIV'!$A$1:$B$316,2,0),IF(M604="IPC",VLOOKUP(H604,'INDICES IPC'!$A$7:$E$1008,2,0),0)),"")</f>
        <v>0</v>
      </c>
      <c r="J604" s="78"/>
      <c r="K604" s="57">
        <f>IFERROR(IF(M604="ICCP- ICOCIV",VLOOKUP(J604,'INDICES-ICOCIV'!$A$1:$B$316,2,0),IF(M604="IPC",VLOOKUP(J604,'INDICES IPC'!$A$7:$E$1008,2,0),0)),"")</f>
        <v>0</v>
      </c>
      <c r="L604" s="58" t="str">
        <f t="shared" si="27"/>
        <v/>
      </c>
      <c r="M604" s="82"/>
      <c r="N604" s="231">
        <f t="shared" si="28"/>
        <v>0</v>
      </c>
    </row>
    <row r="605" spans="3:14" ht="15.75" x14ac:dyDescent="0.2">
      <c r="C605" s="14">
        <f t="shared" si="29"/>
        <v>591</v>
      </c>
      <c r="D605" s="76"/>
      <c r="E605" s="76"/>
      <c r="F605" s="76"/>
      <c r="G605" s="81"/>
      <c r="H605" s="78"/>
      <c r="I605" s="57">
        <f>IFERROR(IF(M605="ICCP- ICOCIV",VLOOKUP(H605,'INDICES-ICOCIV'!$A$1:$B$316,2,0),IF(M605="IPC",VLOOKUP(H605,'INDICES IPC'!$A$7:$E$1008,2,0),0)),"")</f>
        <v>0</v>
      </c>
      <c r="J605" s="78"/>
      <c r="K605" s="57">
        <f>IFERROR(IF(M605="ICCP- ICOCIV",VLOOKUP(J605,'INDICES-ICOCIV'!$A$1:$B$316,2,0),IF(M605="IPC",VLOOKUP(J605,'INDICES IPC'!$A$7:$E$1008,2,0),0)),"")</f>
        <v>0</v>
      </c>
      <c r="L605" s="58" t="str">
        <f t="shared" si="27"/>
        <v/>
      </c>
      <c r="M605" s="82"/>
      <c r="N605" s="231">
        <f t="shared" si="28"/>
        <v>0</v>
      </c>
    </row>
    <row r="606" spans="3:14" ht="15.75" x14ac:dyDescent="0.2">
      <c r="C606" s="14">
        <f t="shared" si="29"/>
        <v>592</v>
      </c>
      <c r="D606" s="76"/>
      <c r="E606" s="76"/>
      <c r="F606" s="76"/>
      <c r="G606" s="81"/>
      <c r="H606" s="78"/>
      <c r="I606" s="57">
        <f>IFERROR(IF(M606="ICCP- ICOCIV",VLOOKUP(H606,'INDICES-ICOCIV'!$A$1:$B$316,2,0),IF(M606="IPC",VLOOKUP(H606,'INDICES IPC'!$A$7:$E$1008,2,0),0)),"")</f>
        <v>0</v>
      </c>
      <c r="J606" s="78"/>
      <c r="K606" s="57">
        <f>IFERROR(IF(M606="ICCP- ICOCIV",VLOOKUP(J606,'INDICES-ICOCIV'!$A$1:$B$316,2,0),IF(M606="IPC",VLOOKUP(J606,'INDICES IPC'!$A$7:$E$1008,2,0),0)),"")</f>
        <v>0</v>
      </c>
      <c r="L606" s="58" t="str">
        <f t="shared" si="27"/>
        <v/>
      </c>
      <c r="M606" s="82"/>
      <c r="N606" s="231">
        <f t="shared" si="28"/>
        <v>0</v>
      </c>
    </row>
    <row r="607" spans="3:14" ht="15.75" x14ac:dyDescent="0.2">
      <c r="C607" s="14">
        <f t="shared" si="29"/>
        <v>593</v>
      </c>
      <c r="D607" s="76"/>
      <c r="E607" s="76"/>
      <c r="F607" s="76"/>
      <c r="G607" s="81"/>
      <c r="H607" s="78"/>
      <c r="I607" s="57">
        <f>IFERROR(IF(M607="ICCP- ICOCIV",VLOOKUP(H607,'INDICES-ICOCIV'!$A$1:$B$316,2,0),IF(M607="IPC",VLOOKUP(H607,'INDICES IPC'!$A$7:$E$1008,2,0),0)),"")</f>
        <v>0</v>
      </c>
      <c r="J607" s="78"/>
      <c r="K607" s="57">
        <f>IFERROR(IF(M607="ICCP- ICOCIV",VLOOKUP(J607,'INDICES-ICOCIV'!$A$1:$B$316,2,0),IF(M607="IPC",VLOOKUP(J607,'INDICES IPC'!$A$7:$E$1008,2,0),0)),"")</f>
        <v>0</v>
      </c>
      <c r="L607" s="58" t="str">
        <f t="shared" si="27"/>
        <v/>
      </c>
      <c r="M607" s="82"/>
      <c r="N607" s="231">
        <f t="shared" si="28"/>
        <v>0</v>
      </c>
    </row>
    <row r="608" spans="3:14" ht="15.75" x14ac:dyDescent="0.2">
      <c r="C608" s="14">
        <f t="shared" si="29"/>
        <v>594</v>
      </c>
      <c r="D608" s="76"/>
      <c r="E608" s="76"/>
      <c r="F608" s="76"/>
      <c r="G608" s="81"/>
      <c r="H608" s="78"/>
      <c r="I608" s="57">
        <f>IFERROR(IF(M608="ICCP- ICOCIV",VLOOKUP(H608,'INDICES-ICOCIV'!$A$1:$B$316,2,0),IF(M608="IPC",VLOOKUP(H608,'INDICES IPC'!$A$7:$E$1008,2,0),0)),"")</f>
        <v>0</v>
      </c>
      <c r="J608" s="78"/>
      <c r="K608" s="57">
        <f>IFERROR(IF(M608="ICCP- ICOCIV",VLOOKUP(J608,'INDICES-ICOCIV'!$A$1:$B$316,2,0),IF(M608="IPC",VLOOKUP(J608,'INDICES IPC'!$A$7:$E$1008,2,0),0)),"")</f>
        <v>0</v>
      </c>
      <c r="L608" s="58" t="str">
        <f t="shared" si="27"/>
        <v/>
      </c>
      <c r="M608" s="82"/>
      <c r="N608" s="231">
        <f t="shared" si="28"/>
        <v>0</v>
      </c>
    </row>
    <row r="609" spans="3:14" ht="15.75" x14ac:dyDescent="0.2">
      <c r="C609" s="14">
        <f t="shared" si="29"/>
        <v>595</v>
      </c>
      <c r="D609" s="76"/>
      <c r="E609" s="76"/>
      <c r="F609" s="76"/>
      <c r="G609" s="81"/>
      <c r="H609" s="78"/>
      <c r="I609" s="57">
        <f>IFERROR(IF(M609="ICCP- ICOCIV",VLOOKUP(H609,'INDICES-ICOCIV'!$A$1:$B$316,2,0),IF(M609="IPC",VLOOKUP(H609,'INDICES IPC'!$A$7:$E$1008,2,0),0)),"")</f>
        <v>0</v>
      </c>
      <c r="J609" s="78"/>
      <c r="K609" s="57">
        <f>IFERROR(IF(M609="ICCP- ICOCIV",VLOOKUP(J609,'INDICES-ICOCIV'!$A$1:$B$316,2,0),IF(M609="IPC",VLOOKUP(J609,'INDICES IPC'!$A$7:$E$1008,2,0),0)),"")</f>
        <v>0</v>
      </c>
      <c r="L609" s="58" t="str">
        <f t="shared" si="27"/>
        <v/>
      </c>
      <c r="M609" s="82"/>
      <c r="N609" s="231">
        <f t="shared" si="28"/>
        <v>0</v>
      </c>
    </row>
    <row r="610" spans="3:14" ht="15.75" x14ac:dyDescent="0.2">
      <c r="C610" s="14">
        <f t="shared" si="29"/>
        <v>596</v>
      </c>
      <c r="D610" s="76"/>
      <c r="E610" s="76"/>
      <c r="F610" s="76"/>
      <c r="G610" s="81"/>
      <c r="H610" s="78"/>
      <c r="I610" s="57">
        <f>IFERROR(IF(M610="ICCP- ICOCIV",VLOOKUP(H610,'INDICES-ICOCIV'!$A$1:$B$316,2,0),IF(M610="IPC",VLOOKUP(H610,'INDICES IPC'!$A$7:$E$1008,2,0),0)),"")</f>
        <v>0</v>
      </c>
      <c r="J610" s="78"/>
      <c r="K610" s="57">
        <f>IFERROR(IF(M610="ICCP- ICOCIV",VLOOKUP(J610,'INDICES-ICOCIV'!$A$1:$B$316,2,0),IF(M610="IPC",VLOOKUP(J610,'INDICES IPC'!$A$7:$E$1008,2,0),0)),"")</f>
        <v>0</v>
      </c>
      <c r="L610" s="58" t="str">
        <f t="shared" si="27"/>
        <v/>
      </c>
      <c r="M610" s="82"/>
      <c r="N610" s="231">
        <f t="shared" si="28"/>
        <v>0</v>
      </c>
    </row>
    <row r="611" spans="3:14" ht="15.75" x14ac:dyDescent="0.2">
      <c r="C611" s="14">
        <f t="shared" si="29"/>
        <v>597</v>
      </c>
      <c r="D611" s="76"/>
      <c r="E611" s="76"/>
      <c r="F611" s="76"/>
      <c r="G611" s="81"/>
      <c r="H611" s="78"/>
      <c r="I611" s="57">
        <f>IFERROR(IF(M611="ICCP- ICOCIV",VLOOKUP(H611,'INDICES-ICOCIV'!$A$1:$B$316,2,0),IF(M611="IPC",VLOOKUP(H611,'INDICES IPC'!$A$7:$E$1008,2,0),0)),"")</f>
        <v>0</v>
      </c>
      <c r="J611" s="78"/>
      <c r="K611" s="57">
        <f>IFERROR(IF(M611="ICCP- ICOCIV",VLOOKUP(J611,'INDICES-ICOCIV'!$A$1:$B$316,2,0),IF(M611="IPC",VLOOKUP(J611,'INDICES IPC'!$A$7:$E$1008,2,0),0)),"")</f>
        <v>0</v>
      </c>
      <c r="L611" s="58" t="str">
        <f t="shared" si="27"/>
        <v/>
      </c>
      <c r="M611" s="82"/>
      <c r="N611" s="231">
        <f t="shared" si="28"/>
        <v>0</v>
      </c>
    </row>
    <row r="612" spans="3:14" ht="15.75" x14ac:dyDescent="0.2">
      <c r="C612" s="14">
        <f t="shared" si="29"/>
        <v>598</v>
      </c>
      <c r="D612" s="76"/>
      <c r="E612" s="76"/>
      <c r="F612" s="76"/>
      <c r="G612" s="81"/>
      <c r="H612" s="78"/>
      <c r="I612" s="57">
        <f>IFERROR(IF(M612="ICCP- ICOCIV",VLOOKUP(H612,'INDICES-ICOCIV'!$A$1:$B$316,2,0),IF(M612="IPC",VLOOKUP(H612,'INDICES IPC'!$A$7:$E$1008,2,0),0)),"")</f>
        <v>0</v>
      </c>
      <c r="J612" s="78"/>
      <c r="K612" s="57">
        <f>IFERROR(IF(M612="ICCP- ICOCIV",VLOOKUP(J612,'INDICES-ICOCIV'!$A$1:$B$316,2,0),IF(M612="IPC",VLOOKUP(J612,'INDICES IPC'!$A$7:$E$1008,2,0),0)),"")</f>
        <v>0</v>
      </c>
      <c r="L612" s="58" t="str">
        <f t="shared" si="27"/>
        <v/>
      </c>
      <c r="M612" s="82"/>
      <c r="N612" s="231">
        <f t="shared" si="28"/>
        <v>0</v>
      </c>
    </row>
    <row r="613" spans="3:14" ht="15.75" x14ac:dyDescent="0.2">
      <c r="C613" s="14">
        <f t="shared" si="29"/>
        <v>599</v>
      </c>
      <c r="D613" s="76"/>
      <c r="E613" s="76"/>
      <c r="F613" s="76"/>
      <c r="G613" s="81"/>
      <c r="H613" s="78"/>
      <c r="I613" s="57">
        <f>IFERROR(IF(M613="ICCP- ICOCIV",VLOOKUP(H613,'INDICES-ICOCIV'!$A$1:$B$316,2,0),IF(M613="IPC",VLOOKUP(H613,'INDICES IPC'!$A$7:$E$1008,2,0),0)),"")</f>
        <v>0</v>
      </c>
      <c r="J613" s="78"/>
      <c r="K613" s="57">
        <f>IFERROR(IF(M613="ICCP- ICOCIV",VLOOKUP(J613,'INDICES-ICOCIV'!$A$1:$B$316,2,0),IF(M613="IPC",VLOOKUP(J613,'INDICES IPC'!$A$7:$E$1008,2,0),0)),"")</f>
        <v>0</v>
      </c>
      <c r="L613" s="58" t="str">
        <f t="shared" si="27"/>
        <v/>
      </c>
      <c r="M613" s="82"/>
      <c r="N613" s="231">
        <f t="shared" si="28"/>
        <v>0</v>
      </c>
    </row>
    <row r="614" spans="3:14" ht="15.75" x14ac:dyDescent="0.2">
      <c r="C614" s="14">
        <f t="shared" si="29"/>
        <v>600</v>
      </c>
      <c r="D614" s="76"/>
      <c r="E614" s="76"/>
      <c r="F614" s="76"/>
      <c r="G614" s="81"/>
      <c r="H614" s="78"/>
      <c r="I614" s="57">
        <f>IFERROR(IF(M614="ICCP- ICOCIV",VLOOKUP(H614,'INDICES-ICOCIV'!$A$1:$B$316,2,0),IF(M614="IPC",VLOOKUP(H614,'INDICES IPC'!$A$7:$E$1008,2,0),0)),"")</f>
        <v>0</v>
      </c>
      <c r="J614" s="78"/>
      <c r="K614" s="57">
        <f>IFERROR(IF(M614="ICCP- ICOCIV",VLOOKUP(J614,'INDICES-ICOCIV'!$A$1:$B$316,2,0),IF(M614="IPC",VLOOKUP(J614,'INDICES IPC'!$A$7:$E$1008,2,0),0)),"")</f>
        <v>0</v>
      </c>
      <c r="L614" s="58" t="str">
        <f t="shared" si="27"/>
        <v/>
      </c>
      <c r="M614" s="82"/>
      <c r="N614" s="231">
        <f t="shared" si="28"/>
        <v>0</v>
      </c>
    </row>
    <row r="615" spans="3:14" ht="15.75" x14ac:dyDescent="0.2">
      <c r="C615" s="14">
        <f t="shared" si="29"/>
        <v>601</v>
      </c>
      <c r="D615" s="76"/>
      <c r="E615" s="76"/>
      <c r="F615" s="76"/>
      <c r="G615" s="81"/>
      <c r="H615" s="78"/>
      <c r="I615" s="57">
        <f>IFERROR(IF(M615="ICCP- ICOCIV",VLOOKUP(H615,'INDICES-ICOCIV'!$A$1:$B$316,2,0),IF(M615="IPC",VLOOKUP(H615,'INDICES IPC'!$A$7:$E$1008,2,0),0)),"")</f>
        <v>0</v>
      </c>
      <c r="J615" s="78"/>
      <c r="K615" s="57">
        <f>IFERROR(IF(M615="ICCP- ICOCIV",VLOOKUP(J615,'INDICES-ICOCIV'!$A$1:$B$316,2,0),IF(M615="IPC",VLOOKUP(J615,'INDICES IPC'!$A$7:$E$1008,2,0),0)),"")</f>
        <v>0</v>
      </c>
      <c r="L615" s="58" t="str">
        <f t="shared" si="27"/>
        <v/>
      </c>
      <c r="M615" s="82"/>
      <c r="N615" s="231">
        <f t="shared" si="28"/>
        <v>0</v>
      </c>
    </row>
    <row r="616" spans="3:14" ht="15.75" x14ac:dyDescent="0.2">
      <c r="C616" s="14">
        <f t="shared" si="29"/>
        <v>602</v>
      </c>
      <c r="D616" s="76"/>
      <c r="E616" s="76"/>
      <c r="F616" s="76"/>
      <c r="G616" s="81"/>
      <c r="H616" s="78"/>
      <c r="I616" s="57">
        <f>IFERROR(IF(M616="ICCP- ICOCIV",VLOOKUP(H616,'INDICES-ICOCIV'!$A$1:$B$316,2,0),IF(M616="IPC",VLOOKUP(H616,'INDICES IPC'!$A$7:$E$1008,2,0),0)),"")</f>
        <v>0</v>
      </c>
      <c r="J616" s="78"/>
      <c r="K616" s="57">
        <f>IFERROR(IF(M616="ICCP- ICOCIV",VLOOKUP(J616,'INDICES-ICOCIV'!$A$1:$B$316,2,0),IF(M616="IPC",VLOOKUP(J616,'INDICES IPC'!$A$7:$E$1008,2,0),0)),"")</f>
        <v>0</v>
      </c>
      <c r="L616" s="58" t="str">
        <f t="shared" si="27"/>
        <v/>
      </c>
      <c r="M616" s="82"/>
      <c r="N616" s="231">
        <f t="shared" si="28"/>
        <v>0</v>
      </c>
    </row>
    <row r="617" spans="3:14" ht="15.75" x14ac:dyDescent="0.2">
      <c r="C617" s="14">
        <f t="shared" si="29"/>
        <v>603</v>
      </c>
      <c r="D617" s="76"/>
      <c r="E617" s="76"/>
      <c r="F617" s="76"/>
      <c r="G617" s="81"/>
      <c r="H617" s="78"/>
      <c r="I617" s="57">
        <f>IFERROR(IF(M617="ICCP- ICOCIV",VLOOKUP(H617,'INDICES-ICOCIV'!$A$1:$B$316,2,0),IF(M617="IPC",VLOOKUP(H617,'INDICES IPC'!$A$7:$E$1008,2,0),0)),"")</f>
        <v>0</v>
      </c>
      <c r="J617" s="78"/>
      <c r="K617" s="57">
        <f>IFERROR(IF(M617="ICCP- ICOCIV",VLOOKUP(J617,'INDICES-ICOCIV'!$A$1:$B$316,2,0),IF(M617="IPC",VLOOKUP(J617,'INDICES IPC'!$A$7:$E$1008,2,0),0)),"")</f>
        <v>0</v>
      </c>
      <c r="L617" s="58" t="str">
        <f t="shared" si="27"/>
        <v/>
      </c>
      <c r="M617" s="82"/>
      <c r="N617" s="231">
        <f t="shared" si="28"/>
        <v>0</v>
      </c>
    </row>
    <row r="618" spans="3:14" ht="15.75" x14ac:dyDescent="0.2">
      <c r="C618" s="14">
        <f t="shared" si="29"/>
        <v>604</v>
      </c>
      <c r="D618" s="76"/>
      <c r="E618" s="76"/>
      <c r="F618" s="76"/>
      <c r="G618" s="81"/>
      <c r="H618" s="78"/>
      <c r="I618" s="57">
        <f>IFERROR(IF(M618="ICCP- ICOCIV",VLOOKUP(H618,'INDICES-ICOCIV'!$A$1:$B$316,2,0),IF(M618="IPC",VLOOKUP(H618,'INDICES IPC'!$A$7:$E$1008,2,0),0)),"")</f>
        <v>0</v>
      </c>
      <c r="J618" s="78"/>
      <c r="K618" s="57">
        <f>IFERROR(IF(M618="ICCP- ICOCIV",VLOOKUP(J618,'INDICES-ICOCIV'!$A$1:$B$316,2,0),IF(M618="IPC",VLOOKUP(J618,'INDICES IPC'!$A$7:$E$1008,2,0),0)),"")</f>
        <v>0</v>
      </c>
      <c r="L618" s="58" t="str">
        <f t="shared" si="27"/>
        <v/>
      </c>
      <c r="M618" s="82"/>
      <c r="N618" s="231">
        <f t="shared" si="28"/>
        <v>0</v>
      </c>
    </row>
    <row r="619" spans="3:14" ht="15.75" x14ac:dyDescent="0.2">
      <c r="C619" s="14">
        <f t="shared" si="29"/>
        <v>605</v>
      </c>
      <c r="D619" s="76"/>
      <c r="E619" s="76"/>
      <c r="F619" s="76"/>
      <c r="G619" s="81"/>
      <c r="H619" s="78"/>
      <c r="I619" s="57">
        <f>IFERROR(IF(M619="ICCP- ICOCIV",VLOOKUP(H619,'INDICES-ICOCIV'!$A$1:$B$316,2,0),IF(M619="IPC",VLOOKUP(H619,'INDICES IPC'!$A$7:$E$1008,2,0),0)),"")</f>
        <v>0</v>
      </c>
      <c r="J619" s="78"/>
      <c r="K619" s="57">
        <f>IFERROR(IF(M619="ICCP- ICOCIV",VLOOKUP(J619,'INDICES-ICOCIV'!$A$1:$B$316,2,0),IF(M619="IPC",VLOOKUP(J619,'INDICES IPC'!$A$7:$E$1008,2,0),0)),"")</f>
        <v>0</v>
      </c>
      <c r="L619" s="58" t="str">
        <f t="shared" si="27"/>
        <v/>
      </c>
      <c r="M619" s="82"/>
      <c r="N619" s="231">
        <f t="shared" si="28"/>
        <v>0</v>
      </c>
    </row>
    <row r="620" spans="3:14" ht="15.75" x14ac:dyDescent="0.2">
      <c r="C620" s="14">
        <f t="shared" si="29"/>
        <v>606</v>
      </c>
      <c r="D620" s="76"/>
      <c r="E620" s="76"/>
      <c r="F620" s="76"/>
      <c r="G620" s="81"/>
      <c r="H620" s="78"/>
      <c r="I620" s="57">
        <f>IFERROR(IF(M620="ICCP- ICOCIV",VLOOKUP(H620,'INDICES-ICOCIV'!$A$1:$B$316,2,0),IF(M620="IPC",VLOOKUP(H620,'INDICES IPC'!$A$7:$E$1008,2,0),0)),"")</f>
        <v>0</v>
      </c>
      <c r="J620" s="78"/>
      <c r="K620" s="57">
        <f>IFERROR(IF(M620="ICCP- ICOCIV",VLOOKUP(J620,'INDICES-ICOCIV'!$A$1:$B$316,2,0),IF(M620="IPC",VLOOKUP(J620,'INDICES IPC'!$A$7:$E$1008,2,0),0)),"")</f>
        <v>0</v>
      </c>
      <c r="L620" s="58" t="str">
        <f t="shared" si="27"/>
        <v/>
      </c>
      <c r="M620" s="82"/>
      <c r="N620" s="231">
        <f t="shared" si="28"/>
        <v>0</v>
      </c>
    </row>
    <row r="621" spans="3:14" ht="15.75" x14ac:dyDescent="0.2">
      <c r="C621" s="14">
        <f t="shared" si="29"/>
        <v>607</v>
      </c>
      <c r="D621" s="76"/>
      <c r="E621" s="76"/>
      <c r="F621" s="76"/>
      <c r="G621" s="81"/>
      <c r="H621" s="78"/>
      <c r="I621" s="57">
        <f>IFERROR(IF(M621="ICCP- ICOCIV",VLOOKUP(H621,'INDICES-ICOCIV'!$A$1:$B$316,2,0),IF(M621="IPC",VLOOKUP(H621,'INDICES IPC'!$A$7:$E$1008,2,0),0)),"")</f>
        <v>0</v>
      </c>
      <c r="J621" s="78"/>
      <c r="K621" s="57">
        <f>IFERROR(IF(M621="ICCP- ICOCIV",VLOOKUP(J621,'INDICES-ICOCIV'!$A$1:$B$316,2,0),IF(M621="IPC",VLOOKUP(J621,'INDICES IPC'!$A$7:$E$1008,2,0),0)),"")</f>
        <v>0</v>
      </c>
      <c r="L621" s="58" t="str">
        <f t="shared" si="27"/>
        <v/>
      </c>
      <c r="M621" s="82"/>
      <c r="N621" s="231">
        <f t="shared" si="28"/>
        <v>0</v>
      </c>
    </row>
    <row r="622" spans="3:14" ht="15.75" x14ac:dyDescent="0.2">
      <c r="C622" s="14">
        <f t="shared" si="29"/>
        <v>608</v>
      </c>
      <c r="D622" s="76"/>
      <c r="E622" s="76"/>
      <c r="F622" s="76"/>
      <c r="G622" s="81"/>
      <c r="H622" s="78"/>
      <c r="I622" s="57">
        <f>IFERROR(IF(M622="ICCP- ICOCIV",VLOOKUP(H622,'INDICES-ICOCIV'!$A$1:$B$316,2,0),IF(M622="IPC",VLOOKUP(H622,'INDICES IPC'!$A$7:$E$1008,2,0),0)),"")</f>
        <v>0</v>
      </c>
      <c r="J622" s="78"/>
      <c r="K622" s="57">
        <f>IFERROR(IF(M622="ICCP- ICOCIV",VLOOKUP(J622,'INDICES-ICOCIV'!$A$1:$B$316,2,0),IF(M622="IPC",VLOOKUP(J622,'INDICES IPC'!$A$7:$E$1008,2,0),0)),"")</f>
        <v>0</v>
      </c>
      <c r="L622" s="58" t="str">
        <f t="shared" si="27"/>
        <v/>
      </c>
      <c r="M622" s="82"/>
      <c r="N622" s="231">
        <f t="shared" si="28"/>
        <v>0</v>
      </c>
    </row>
    <row r="623" spans="3:14" ht="15.75" x14ac:dyDescent="0.2">
      <c r="C623" s="14">
        <f t="shared" si="29"/>
        <v>609</v>
      </c>
      <c r="D623" s="76"/>
      <c r="E623" s="76"/>
      <c r="F623" s="76"/>
      <c r="G623" s="81"/>
      <c r="H623" s="78"/>
      <c r="I623" s="57">
        <f>IFERROR(IF(M623="ICCP- ICOCIV",VLOOKUP(H623,'INDICES-ICOCIV'!$A$1:$B$316,2,0),IF(M623="IPC",VLOOKUP(H623,'INDICES IPC'!$A$7:$E$1008,2,0),0)),"")</f>
        <v>0</v>
      </c>
      <c r="J623" s="78"/>
      <c r="K623" s="57">
        <f>IFERROR(IF(M623="ICCP- ICOCIV",VLOOKUP(J623,'INDICES-ICOCIV'!$A$1:$B$316,2,0),IF(M623="IPC",VLOOKUP(J623,'INDICES IPC'!$A$7:$E$1008,2,0),0)),"")</f>
        <v>0</v>
      </c>
      <c r="L623" s="58" t="str">
        <f t="shared" si="27"/>
        <v/>
      </c>
      <c r="M623" s="82"/>
      <c r="N623" s="231">
        <f t="shared" si="28"/>
        <v>0</v>
      </c>
    </row>
    <row r="624" spans="3:14" ht="15.75" x14ac:dyDescent="0.2">
      <c r="C624" s="14">
        <f t="shared" si="29"/>
        <v>610</v>
      </c>
      <c r="D624" s="76"/>
      <c r="E624" s="76"/>
      <c r="F624" s="76"/>
      <c r="G624" s="81"/>
      <c r="H624" s="78"/>
      <c r="I624" s="57">
        <f>IFERROR(IF(M624="ICCP- ICOCIV",VLOOKUP(H624,'INDICES-ICOCIV'!$A$1:$B$316,2,0),IF(M624="IPC",VLOOKUP(H624,'INDICES IPC'!$A$7:$E$1008,2,0),0)),"")</f>
        <v>0</v>
      </c>
      <c r="J624" s="78"/>
      <c r="K624" s="57">
        <f>IFERROR(IF(M624="ICCP- ICOCIV",VLOOKUP(J624,'INDICES-ICOCIV'!$A$1:$B$316,2,0),IF(M624="IPC",VLOOKUP(J624,'INDICES IPC'!$A$7:$E$1008,2,0),0)),"")</f>
        <v>0</v>
      </c>
      <c r="L624" s="58" t="str">
        <f t="shared" si="27"/>
        <v/>
      </c>
      <c r="M624" s="82"/>
      <c r="N624" s="231">
        <f t="shared" si="28"/>
        <v>0</v>
      </c>
    </row>
    <row r="625" spans="3:14" ht="15.75" x14ac:dyDescent="0.2">
      <c r="C625" s="14">
        <f t="shared" si="29"/>
        <v>611</v>
      </c>
      <c r="D625" s="76"/>
      <c r="E625" s="76"/>
      <c r="F625" s="76"/>
      <c r="G625" s="81"/>
      <c r="H625" s="78"/>
      <c r="I625" s="57">
        <f>IFERROR(IF(M625="ICCP- ICOCIV",VLOOKUP(H625,'INDICES-ICOCIV'!$A$1:$B$316,2,0),IF(M625="IPC",VLOOKUP(H625,'INDICES IPC'!$A$7:$E$1008,2,0),0)),"")</f>
        <v>0</v>
      </c>
      <c r="J625" s="78"/>
      <c r="K625" s="57">
        <f>IFERROR(IF(M625="ICCP- ICOCIV",VLOOKUP(J625,'INDICES-ICOCIV'!$A$1:$B$316,2,0),IF(M625="IPC",VLOOKUP(J625,'INDICES IPC'!$A$7:$E$1008,2,0),0)),"")</f>
        <v>0</v>
      </c>
      <c r="L625" s="58" t="str">
        <f t="shared" si="27"/>
        <v/>
      </c>
      <c r="M625" s="82"/>
      <c r="N625" s="231">
        <f t="shared" si="28"/>
        <v>0</v>
      </c>
    </row>
    <row r="626" spans="3:14" ht="15.75" x14ac:dyDescent="0.2">
      <c r="C626" s="14">
        <f t="shared" si="29"/>
        <v>612</v>
      </c>
      <c r="D626" s="76"/>
      <c r="E626" s="76"/>
      <c r="F626" s="76"/>
      <c r="G626" s="81"/>
      <c r="H626" s="78"/>
      <c r="I626" s="57">
        <f>IFERROR(IF(M626="ICCP- ICOCIV",VLOOKUP(H626,'INDICES-ICOCIV'!$A$1:$B$316,2,0),IF(M626="IPC",VLOOKUP(H626,'INDICES IPC'!$A$7:$E$1008,2,0),0)),"")</f>
        <v>0</v>
      </c>
      <c r="J626" s="78"/>
      <c r="K626" s="57">
        <f>IFERROR(IF(M626="ICCP- ICOCIV",VLOOKUP(J626,'INDICES-ICOCIV'!$A$1:$B$316,2,0),IF(M626="IPC",VLOOKUP(J626,'INDICES IPC'!$A$7:$E$1008,2,0),0)),"")</f>
        <v>0</v>
      </c>
      <c r="L626" s="58" t="str">
        <f t="shared" si="27"/>
        <v/>
      </c>
      <c r="M626" s="82"/>
      <c r="N626" s="231">
        <f t="shared" si="28"/>
        <v>0</v>
      </c>
    </row>
    <row r="627" spans="3:14" ht="15.75" x14ac:dyDescent="0.2">
      <c r="C627" s="14">
        <f t="shared" si="29"/>
        <v>613</v>
      </c>
      <c r="D627" s="76"/>
      <c r="E627" s="76"/>
      <c r="F627" s="76"/>
      <c r="G627" s="81"/>
      <c r="H627" s="78"/>
      <c r="I627" s="57">
        <f>IFERROR(IF(M627="ICCP- ICOCIV",VLOOKUP(H627,'INDICES-ICOCIV'!$A$1:$B$316,2,0),IF(M627="IPC",VLOOKUP(H627,'INDICES IPC'!$A$7:$E$1008,2,0),0)),"")</f>
        <v>0</v>
      </c>
      <c r="J627" s="78"/>
      <c r="K627" s="57">
        <f>IFERROR(IF(M627="ICCP- ICOCIV",VLOOKUP(J627,'INDICES-ICOCIV'!$A$1:$B$316,2,0),IF(M627="IPC",VLOOKUP(J627,'INDICES IPC'!$A$7:$E$1008,2,0),0)),"")</f>
        <v>0</v>
      </c>
      <c r="L627" s="58" t="str">
        <f t="shared" si="27"/>
        <v/>
      </c>
      <c r="M627" s="82"/>
      <c r="N627" s="231">
        <f t="shared" si="28"/>
        <v>0</v>
      </c>
    </row>
    <row r="628" spans="3:14" ht="15.75" x14ac:dyDescent="0.2">
      <c r="C628" s="14">
        <f t="shared" si="29"/>
        <v>614</v>
      </c>
      <c r="D628" s="76"/>
      <c r="E628" s="76"/>
      <c r="F628" s="76"/>
      <c r="G628" s="81"/>
      <c r="H628" s="78"/>
      <c r="I628" s="57">
        <f>IFERROR(IF(M628="ICCP- ICOCIV",VLOOKUP(H628,'INDICES-ICOCIV'!$A$1:$B$316,2,0),IF(M628="IPC",VLOOKUP(H628,'INDICES IPC'!$A$7:$E$1008,2,0),0)),"")</f>
        <v>0</v>
      </c>
      <c r="J628" s="78"/>
      <c r="K628" s="57">
        <f>IFERROR(IF(M628="ICCP- ICOCIV",VLOOKUP(J628,'INDICES-ICOCIV'!$A$1:$B$316,2,0),IF(M628="IPC",VLOOKUP(J628,'INDICES IPC'!$A$7:$E$1008,2,0),0)),"")</f>
        <v>0</v>
      </c>
      <c r="L628" s="58" t="str">
        <f t="shared" si="27"/>
        <v/>
      </c>
      <c r="M628" s="82"/>
      <c r="N628" s="231">
        <f t="shared" si="28"/>
        <v>0</v>
      </c>
    </row>
    <row r="629" spans="3:14" ht="15.75" x14ac:dyDescent="0.2">
      <c r="C629" s="14">
        <f t="shared" si="29"/>
        <v>615</v>
      </c>
      <c r="D629" s="76"/>
      <c r="E629" s="76"/>
      <c r="F629" s="76"/>
      <c r="G629" s="81"/>
      <c r="H629" s="78"/>
      <c r="I629" s="57">
        <f>IFERROR(IF(M629="ICCP- ICOCIV",VLOOKUP(H629,'INDICES-ICOCIV'!$A$1:$B$316,2,0),IF(M629="IPC",VLOOKUP(H629,'INDICES IPC'!$A$7:$E$1008,2,0),0)),"")</f>
        <v>0</v>
      </c>
      <c r="J629" s="78"/>
      <c r="K629" s="57">
        <f>IFERROR(IF(M629="ICCP- ICOCIV",VLOOKUP(J629,'INDICES-ICOCIV'!$A$1:$B$316,2,0),IF(M629="IPC",VLOOKUP(J629,'INDICES IPC'!$A$7:$E$1008,2,0),0)),"")</f>
        <v>0</v>
      </c>
      <c r="L629" s="58" t="str">
        <f t="shared" si="27"/>
        <v/>
      </c>
      <c r="M629" s="82"/>
      <c r="N629" s="231">
        <f t="shared" si="28"/>
        <v>0</v>
      </c>
    </row>
    <row r="630" spans="3:14" ht="15.75" x14ac:dyDescent="0.2">
      <c r="C630" s="14">
        <f t="shared" si="29"/>
        <v>616</v>
      </c>
      <c r="D630" s="76"/>
      <c r="E630" s="76"/>
      <c r="F630" s="76"/>
      <c r="G630" s="81"/>
      <c r="H630" s="78"/>
      <c r="I630" s="57">
        <f>IFERROR(IF(M630="ICCP- ICOCIV",VLOOKUP(H630,'INDICES-ICOCIV'!$A$1:$B$316,2,0),IF(M630="IPC",VLOOKUP(H630,'INDICES IPC'!$A$7:$E$1008,2,0),0)),"")</f>
        <v>0</v>
      </c>
      <c r="J630" s="78"/>
      <c r="K630" s="57">
        <f>IFERROR(IF(M630="ICCP- ICOCIV",VLOOKUP(J630,'INDICES-ICOCIV'!$A$1:$B$316,2,0),IF(M630="IPC",VLOOKUP(J630,'INDICES IPC'!$A$7:$E$1008,2,0),0)),"")</f>
        <v>0</v>
      </c>
      <c r="L630" s="58" t="str">
        <f t="shared" si="27"/>
        <v/>
      </c>
      <c r="M630" s="82"/>
      <c r="N630" s="231">
        <f t="shared" si="28"/>
        <v>0</v>
      </c>
    </row>
    <row r="631" spans="3:14" ht="15.75" x14ac:dyDescent="0.2">
      <c r="C631" s="14">
        <f t="shared" si="29"/>
        <v>617</v>
      </c>
      <c r="D631" s="76"/>
      <c r="E631" s="76"/>
      <c r="F631" s="76"/>
      <c r="G631" s="81"/>
      <c r="H631" s="78"/>
      <c r="I631" s="57">
        <f>IFERROR(IF(M631="ICCP- ICOCIV",VLOOKUP(H631,'INDICES-ICOCIV'!$A$1:$B$316,2,0),IF(M631="IPC",VLOOKUP(H631,'INDICES IPC'!$A$7:$E$1008,2,0),0)),"")</f>
        <v>0</v>
      </c>
      <c r="J631" s="78"/>
      <c r="K631" s="57">
        <f>IFERROR(IF(M631="ICCP- ICOCIV",VLOOKUP(J631,'INDICES-ICOCIV'!$A$1:$B$316,2,0),IF(M631="IPC",VLOOKUP(J631,'INDICES IPC'!$A$7:$E$1008,2,0),0)),"")</f>
        <v>0</v>
      </c>
      <c r="L631" s="58" t="str">
        <f t="shared" si="27"/>
        <v/>
      </c>
      <c r="M631" s="82"/>
      <c r="N631" s="231">
        <f t="shared" si="28"/>
        <v>0</v>
      </c>
    </row>
    <row r="632" spans="3:14" ht="15.75" x14ac:dyDescent="0.2">
      <c r="C632" s="14">
        <f t="shared" si="29"/>
        <v>618</v>
      </c>
      <c r="D632" s="76"/>
      <c r="E632" s="76"/>
      <c r="F632" s="76"/>
      <c r="G632" s="81"/>
      <c r="H632" s="78"/>
      <c r="I632" s="57">
        <f>IFERROR(IF(M632="ICCP- ICOCIV",VLOOKUP(H632,'INDICES-ICOCIV'!$A$1:$B$316,2,0),IF(M632="IPC",VLOOKUP(H632,'INDICES IPC'!$A$7:$E$1008,2,0),0)),"")</f>
        <v>0</v>
      </c>
      <c r="J632" s="78"/>
      <c r="K632" s="57">
        <f>IFERROR(IF(M632="ICCP- ICOCIV",VLOOKUP(J632,'INDICES-ICOCIV'!$A$1:$B$316,2,0),IF(M632="IPC",VLOOKUP(J632,'INDICES IPC'!$A$7:$E$1008,2,0),0)),"")</f>
        <v>0</v>
      </c>
      <c r="L632" s="58" t="str">
        <f t="shared" si="27"/>
        <v/>
      </c>
      <c r="M632" s="82"/>
      <c r="N632" s="231">
        <f t="shared" si="28"/>
        <v>0</v>
      </c>
    </row>
    <row r="633" spans="3:14" ht="15.75" x14ac:dyDescent="0.2">
      <c r="C633" s="14">
        <f t="shared" si="29"/>
        <v>619</v>
      </c>
      <c r="D633" s="76"/>
      <c r="E633" s="76"/>
      <c r="F633" s="76"/>
      <c r="G633" s="81"/>
      <c r="H633" s="78"/>
      <c r="I633" s="57">
        <f>IFERROR(IF(M633="ICCP- ICOCIV",VLOOKUP(H633,'INDICES-ICOCIV'!$A$1:$B$316,2,0),IF(M633="IPC",VLOOKUP(H633,'INDICES IPC'!$A$7:$E$1008,2,0),0)),"")</f>
        <v>0</v>
      </c>
      <c r="J633" s="78"/>
      <c r="K633" s="57">
        <f>IFERROR(IF(M633="ICCP- ICOCIV",VLOOKUP(J633,'INDICES-ICOCIV'!$A$1:$B$316,2,0),IF(M633="IPC",VLOOKUP(J633,'INDICES IPC'!$A$7:$E$1008,2,0),0)),"")</f>
        <v>0</v>
      </c>
      <c r="L633" s="58" t="str">
        <f t="shared" si="27"/>
        <v/>
      </c>
      <c r="M633" s="82"/>
      <c r="N633" s="231">
        <f t="shared" si="28"/>
        <v>0</v>
      </c>
    </row>
    <row r="634" spans="3:14" ht="15.75" x14ac:dyDescent="0.2">
      <c r="C634" s="14">
        <f t="shared" si="29"/>
        <v>620</v>
      </c>
      <c r="D634" s="76"/>
      <c r="E634" s="76"/>
      <c r="F634" s="76"/>
      <c r="G634" s="81"/>
      <c r="H634" s="78"/>
      <c r="I634" s="57">
        <f>IFERROR(IF(M634="ICCP- ICOCIV",VLOOKUP(H634,'INDICES-ICOCIV'!$A$1:$B$316,2,0),IF(M634="IPC",VLOOKUP(H634,'INDICES IPC'!$A$7:$E$1008,2,0),0)),"")</f>
        <v>0</v>
      </c>
      <c r="J634" s="78"/>
      <c r="K634" s="57">
        <f>IFERROR(IF(M634="ICCP- ICOCIV",VLOOKUP(J634,'INDICES-ICOCIV'!$A$1:$B$316,2,0),IF(M634="IPC",VLOOKUP(J634,'INDICES IPC'!$A$7:$E$1008,2,0),0)),"")</f>
        <v>0</v>
      </c>
      <c r="L634" s="58" t="str">
        <f t="shared" si="27"/>
        <v/>
      </c>
      <c r="M634" s="82"/>
      <c r="N634" s="231">
        <f t="shared" si="28"/>
        <v>0</v>
      </c>
    </row>
    <row r="635" spans="3:14" ht="15.75" x14ac:dyDescent="0.2">
      <c r="C635" s="14">
        <f t="shared" si="29"/>
        <v>621</v>
      </c>
      <c r="D635" s="76"/>
      <c r="E635" s="76"/>
      <c r="F635" s="76"/>
      <c r="G635" s="81"/>
      <c r="H635" s="78"/>
      <c r="I635" s="57">
        <f>IFERROR(IF(M635="ICCP- ICOCIV",VLOOKUP(H635,'INDICES-ICOCIV'!$A$1:$B$316,2,0),IF(M635="IPC",VLOOKUP(H635,'INDICES IPC'!$A$7:$E$1008,2,0),0)),"")</f>
        <v>0</v>
      </c>
      <c r="J635" s="78"/>
      <c r="K635" s="57">
        <f>IFERROR(IF(M635="ICCP- ICOCIV",VLOOKUP(J635,'INDICES-ICOCIV'!$A$1:$B$316,2,0),IF(M635="IPC",VLOOKUP(J635,'INDICES IPC'!$A$7:$E$1008,2,0),0)),"")</f>
        <v>0</v>
      </c>
      <c r="L635" s="58" t="str">
        <f t="shared" si="27"/>
        <v/>
      </c>
      <c r="M635" s="82"/>
      <c r="N635" s="231">
        <f t="shared" si="28"/>
        <v>0</v>
      </c>
    </row>
    <row r="636" spans="3:14" ht="15.75" x14ac:dyDescent="0.2">
      <c r="C636" s="14">
        <f t="shared" si="29"/>
        <v>622</v>
      </c>
      <c r="D636" s="76"/>
      <c r="E636" s="76"/>
      <c r="F636" s="76"/>
      <c r="G636" s="81"/>
      <c r="H636" s="78"/>
      <c r="I636" s="57">
        <f>IFERROR(IF(M636="ICCP- ICOCIV",VLOOKUP(H636,'INDICES-ICOCIV'!$A$1:$B$316,2,0),IF(M636="IPC",VLOOKUP(H636,'INDICES IPC'!$A$7:$E$1008,2,0),0)),"")</f>
        <v>0</v>
      </c>
      <c r="J636" s="78"/>
      <c r="K636" s="57">
        <f>IFERROR(IF(M636="ICCP- ICOCIV",VLOOKUP(J636,'INDICES-ICOCIV'!$A$1:$B$316,2,0),IF(M636="IPC",VLOOKUP(J636,'INDICES IPC'!$A$7:$E$1008,2,0),0)),"")</f>
        <v>0</v>
      </c>
      <c r="L636" s="58" t="str">
        <f t="shared" si="27"/>
        <v/>
      </c>
      <c r="M636" s="82"/>
      <c r="N636" s="231">
        <f t="shared" si="28"/>
        <v>0</v>
      </c>
    </row>
    <row r="637" spans="3:14" ht="15.75" x14ac:dyDescent="0.2">
      <c r="C637" s="14">
        <f t="shared" si="29"/>
        <v>623</v>
      </c>
      <c r="D637" s="76"/>
      <c r="E637" s="76"/>
      <c r="F637" s="76"/>
      <c r="G637" s="81"/>
      <c r="H637" s="78"/>
      <c r="I637" s="57">
        <f>IFERROR(IF(M637="ICCP- ICOCIV",VLOOKUP(H637,'INDICES-ICOCIV'!$A$1:$B$316,2,0),IF(M637="IPC",VLOOKUP(H637,'INDICES IPC'!$A$7:$E$1008,2,0),0)),"")</f>
        <v>0</v>
      </c>
      <c r="J637" s="78"/>
      <c r="K637" s="57">
        <f>IFERROR(IF(M637="ICCP- ICOCIV",VLOOKUP(J637,'INDICES-ICOCIV'!$A$1:$B$316,2,0),IF(M637="IPC",VLOOKUP(J637,'INDICES IPC'!$A$7:$E$1008,2,0),0)),"")</f>
        <v>0</v>
      </c>
      <c r="L637" s="58" t="str">
        <f t="shared" si="27"/>
        <v/>
      </c>
      <c r="M637" s="82"/>
      <c r="N637" s="231">
        <f t="shared" si="28"/>
        <v>0</v>
      </c>
    </row>
    <row r="638" spans="3:14" ht="15.75" x14ac:dyDescent="0.2">
      <c r="C638" s="14">
        <f t="shared" si="29"/>
        <v>624</v>
      </c>
      <c r="D638" s="76"/>
      <c r="E638" s="76"/>
      <c r="F638" s="76"/>
      <c r="G638" s="81"/>
      <c r="H638" s="78"/>
      <c r="I638" s="57">
        <f>IFERROR(IF(M638="ICCP- ICOCIV",VLOOKUP(H638,'INDICES-ICOCIV'!$A$1:$B$316,2,0),IF(M638="IPC",VLOOKUP(H638,'INDICES IPC'!$A$7:$E$1008,2,0),0)),"")</f>
        <v>0</v>
      </c>
      <c r="J638" s="78"/>
      <c r="K638" s="57">
        <f>IFERROR(IF(M638="ICCP- ICOCIV",VLOOKUP(J638,'INDICES-ICOCIV'!$A$1:$B$316,2,0),IF(M638="IPC",VLOOKUP(J638,'INDICES IPC'!$A$7:$E$1008,2,0),0)),"")</f>
        <v>0</v>
      </c>
      <c r="L638" s="58" t="str">
        <f t="shared" si="27"/>
        <v/>
      </c>
      <c r="M638" s="82"/>
      <c r="N638" s="231">
        <f t="shared" si="28"/>
        <v>0</v>
      </c>
    </row>
    <row r="639" spans="3:14" ht="15.75" x14ac:dyDescent="0.2">
      <c r="C639" s="14">
        <f t="shared" si="29"/>
        <v>625</v>
      </c>
      <c r="D639" s="76"/>
      <c r="E639" s="76"/>
      <c r="F639" s="76"/>
      <c r="G639" s="81"/>
      <c r="H639" s="78"/>
      <c r="I639" s="57">
        <f>IFERROR(IF(M639="ICCP- ICOCIV",VLOOKUP(H639,'INDICES-ICOCIV'!$A$1:$B$316,2,0),IF(M639="IPC",VLOOKUP(H639,'INDICES IPC'!$A$7:$E$1008,2,0),0)),"")</f>
        <v>0</v>
      </c>
      <c r="J639" s="78"/>
      <c r="K639" s="57">
        <f>IFERROR(IF(M639="ICCP- ICOCIV",VLOOKUP(J639,'INDICES-ICOCIV'!$A$1:$B$316,2,0),IF(M639="IPC",VLOOKUP(J639,'INDICES IPC'!$A$7:$E$1008,2,0),0)),"")</f>
        <v>0</v>
      </c>
      <c r="L639" s="58" t="str">
        <f t="shared" si="27"/>
        <v/>
      </c>
      <c r="M639" s="82"/>
      <c r="N639" s="231">
        <f t="shared" si="28"/>
        <v>0</v>
      </c>
    </row>
    <row r="640" spans="3:14" ht="15.75" x14ac:dyDescent="0.2">
      <c r="C640" s="14">
        <f t="shared" si="29"/>
        <v>626</v>
      </c>
      <c r="D640" s="76"/>
      <c r="E640" s="76"/>
      <c r="F640" s="76"/>
      <c r="G640" s="81"/>
      <c r="H640" s="78"/>
      <c r="I640" s="57">
        <f>IFERROR(IF(M640="ICCP- ICOCIV",VLOOKUP(H640,'INDICES-ICOCIV'!$A$1:$B$316,2,0),IF(M640="IPC",VLOOKUP(H640,'INDICES IPC'!$A$7:$E$1008,2,0),0)),"")</f>
        <v>0</v>
      </c>
      <c r="J640" s="78"/>
      <c r="K640" s="57">
        <f>IFERROR(IF(M640="ICCP- ICOCIV",VLOOKUP(J640,'INDICES-ICOCIV'!$A$1:$B$316,2,0),IF(M640="IPC",VLOOKUP(J640,'INDICES IPC'!$A$7:$E$1008,2,0),0)),"")</f>
        <v>0</v>
      </c>
      <c r="L640" s="58" t="str">
        <f t="shared" si="27"/>
        <v/>
      </c>
      <c r="M640" s="82"/>
      <c r="N640" s="231">
        <f t="shared" si="28"/>
        <v>0</v>
      </c>
    </row>
    <row r="641" spans="3:14" ht="15.75" x14ac:dyDescent="0.2">
      <c r="C641" s="14">
        <f t="shared" si="29"/>
        <v>627</v>
      </c>
      <c r="D641" s="76"/>
      <c r="E641" s="76"/>
      <c r="F641" s="76"/>
      <c r="G641" s="81"/>
      <c r="H641" s="78"/>
      <c r="I641" s="57">
        <f>IFERROR(IF(M641="ICCP- ICOCIV",VLOOKUP(H641,'INDICES-ICOCIV'!$A$1:$B$316,2,0),IF(M641="IPC",VLOOKUP(H641,'INDICES IPC'!$A$7:$E$1008,2,0),0)),"")</f>
        <v>0</v>
      </c>
      <c r="J641" s="78"/>
      <c r="K641" s="57">
        <f>IFERROR(IF(M641="ICCP- ICOCIV",VLOOKUP(J641,'INDICES-ICOCIV'!$A$1:$B$316,2,0),IF(M641="IPC",VLOOKUP(J641,'INDICES IPC'!$A$7:$E$1008,2,0),0)),"")</f>
        <v>0</v>
      </c>
      <c r="L641" s="58" t="str">
        <f t="shared" si="27"/>
        <v/>
      </c>
      <c r="M641" s="82"/>
      <c r="N641" s="231">
        <f t="shared" si="28"/>
        <v>0</v>
      </c>
    </row>
    <row r="642" spans="3:14" ht="15.75" x14ac:dyDescent="0.2">
      <c r="C642" s="14">
        <f t="shared" si="29"/>
        <v>628</v>
      </c>
      <c r="D642" s="76"/>
      <c r="E642" s="76"/>
      <c r="F642" s="76"/>
      <c r="G642" s="81"/>
      <c r="H642" s="78"/>
      <c r="I642" s="57">
        <f>IFERROR(IF(M642="ICCP- ICOCIV",VLOOKUP(H642,'INDICES-ICOCIV'!$A$1:$B$316,2,0),IF(M642="IPC",VLOOKUP(H642,'INDICES IPC'!$A$7:$E$1008,2,0),0)),"")</f>
        <v>0</v>
      </c>
      <c r="J642" s="78"/>
      <c r="K642" s="57">
        <f>IFERROR(IF(M642="ICCP- ICOCIV",VLOOKUP(J642,'INDICES-ICOCIV'!$A$1:$B$316,2,0),IF(M642="IPC",VLOOKUP(J642,'INDICES IPC'!$A$7:$E$1008,2,0),0)),"")</f>
        <v>0</v>
      </c>
      <c r="L642" s="58" t="str">
        <f t="shared" si="27"/>
        <v/>
      </c>
      <c r="M642" s="82"/>
      <c r="N642" s="231">
        <f t="shared" si="28"/>
        <v>0</v>
      </c>
    </row>
    <row r="643" spans="3:14" ht="15.75" x14ac:dyDescent="0.2">
      <c r="C643" s="14">
        <f t="shared" si="29"/>
        <v>629</v>
      </c>
      <c r="D643" s="76"/>
      <c r="E643" s="76"/>
      <c r="F643" s="76"/>
      <c r="G643" s="81"/>
      <c r="H643" s="78"/>
      <c r="I643" s="57">
        <f>IFERROR(IF(M643="ICCP- ICOCIV",VLOOKUP(H643,'INDICES-ICOCIV'!$A$1:$B$316,2,0),IF(M643="IPC",VLOOKUP(H643,'INDICES IPC'!$A$7:$E$1008,2,0),0)),"")</f>
        <v>0</v>
      </c>
      <c r="J643" s="78"/>
      <c r="K643" s="57">
        <f>IFERROR(IF(M643="ICCP- ICOCIV",VLOOKUP(J643,'INDICES-ICOCIV'!$A$1:$B$316,2,0),IF(M643="IPC",VLOOKUP(J643,'INDICES IPC'!$A$7:$E$1008,2,0),0)),"")</f>
        <v>0</v>
      </c>
      <c r="L643" s="58" t="str">
        <f t="shared" si="27"/>
        <v/>
      </c>
      <c r="M643" s="82"/>
      <c r="N643" s="231">
        <f t="shared" si="28"/>
        <v>0</v>
      </c>
    </row>
    <row r="644" spans="3:14" ht="15.75" x14ac:dyDescent="0.2">
      <c r="C644" s="14">
        <f t="shared" si="29"/>
        <v>630</v>
      </c>
      <c r="D644" s="76"/>
      <c r="E644" s="76"/>
      <c r="F644" s="76"/>
      <c r="G644" s="81"/>
      <c r="H644" s="78"/>
      <c r="I644" s="57">
        <f>IFERROR(IF(M644="ICCP- ICOCIV",VLOOKUP(H644,'INDICES-ICOCIV'!$A$1:$B$316,2,0),IF(M644="IPC",VLOOKUP(H644,'INDICES IPC'!$A$7:$E$1008,2,0),0)),"")</f>
        <v>0</v>
      </c>
      <c r="J644" s="78"/>
      <c r="K644" s="57">
        <f>IFERROR(IF(M644="ICCP- ICOCIV",VLOOKUP(J644,'INDICES-ICOCIV'!$A$1:$B$316,2,0),IF(M644="IPC",VLOOKUP(J644,'INDICES IPC'!$A$7:$E$1008,2,0),0)),"")</f>
        <v>0</v>
      </c>
      <c r="L644" s="58" t="str">
        <f t="shared" si="27"/>
        <v/>
      </c>
      <c r="M644" s="82"/>
      <c r="N644" s="231">
        <f t="shared" si="28"/>
        <v>0</v>
      </c>
    </row>
    <row r="645" spans="3:14" ht="15.75" x14ac:dyDescent="0.2">
      <c r="C645" s="14">
        <f t="shared" si="29"/>
        <v>631</v>
      </c>
      <c r="D645" s="76"/>
      <c r="E645" s="76"/>
      <c r="F645" s="76"/>
      <c r="G645" s="81"/>
      <c r="H645" s="78"/>
      <c r="I645" s="57">
        <f>IFERROR(IF(M645="ICCP- ICOCIV",VLOOKUP(H645,'INDICES-ICOCIV'!$A$1:$B$316,2,0),IF(M645="IPC",VLOOKUP(H645,'INDICES IPC'!$A$7:$E$1008,2,0),0)),"")</f>
        <v>0</v>
      </c>
      <c r="J645" s="78"/>
      <c r="K645" s="57">
        <f>IFERROR(IF(M645="ICCP- ICOCIV",VLOOKUP(J645,'INDICES-ICOCIV'!$A$1:$B$316,2,0),IF(M645="IPC",VLOOKUP(J645,'INDICES IPC'!$A$7:$E$1008,2,0),0)),"")</f>
        <v>0</v>
      </c>
      <c r="L645" s="58" t="str">
        <f t="shared" si="27"/>
        <v/>
      </c>
      <c r="M645" s="82"/>
      <c r="N645" s="231">
        <f t="shared" si="28"/>
        <v>0</v>
      </c>
    </row>
    <row r="646" spans="3:14" ht="15.75" x14ac:dyDescent="0.2">
      <c r="C646" s="14">
        <f t="shared" si="29"/>
        <v>632</v>
      </c>
      <c r="D646" s="76"/>
      <c r="E646" s="76"/>
      <c r="F646" s="76"/>
      <c r="G646" s="81"/>
      <c r="H646" s="78"/>
      <c r="I646" s="57">
        <f>IFERROR(IF(M646="ICCP- ICOCIV",VLOOKUP(H646,'INDICES-ICOCIV'!$A$1:$B$316,2,0),IF(M646="IPC",VLOOKUP(H646,'INDICES IPC'!$A$7:$E$1008,2,0),0)),"")</f>
        <v>0</v>
      </c>
      <c r="J646" s="78"/>
      <c r="K646" s="57">
        <f>IFERROR(IF(M646="ICCP- ICOCIV",VLOOKUP(J646,'INDICES-ICOCIV'!$A$1:$B$316,2,0),IF(M646="IPC",VLOOKUP(J646,'INDICES IPC'!$A$7:$E$1008,2,0),0)),"")</f>
        <v>0</v>
      </c>
      <c r="L646" s="58" t="str">
        <f t="shared" si="27"/>
        <v/>
      </c>
      <c r="M646" s="82"/>
      <c r="N646" s="231">
        <f t="shared" si="28"/>
        <v>0</v>
      </c>
    </row>
    <row r="647" spans="3:14" ht="15.75" x14ac:dyDescent="0.2">
      <c r="C647" s="14">
        <f t="shared" si="29"/>
        <v>633</v>
      </c>
      <c r="D647" s="76"/>
      <c r="E647" s="76"/>
      <c r="F647" s="76"/>
      <c r="G647" s="81"/>
      <c r="H647" s="78"/>
      <c r="I647" s="57">
        <f>IFERROR(IF(M647="ICCP- ICOCIV",VLOOKUP(H647,'INDICES-ICOCIV'!$A$1:$B$316,2,0),IF(M647="IPC",VLOOKUP(H647,'INDICES IPC'!$A$7:$E$1008,2,0),0)),"")</f>
        <v>0</v>
      </c>
      <c r="J647" s="78"/>
      <c r="K647" s="57">
        <f>IFERROR(IF(M647="ICCP- ICOCIV",VLOOKUP(J647,'INDICES-ICOCIV'!$A$1:$B$316,2,0),IF(M647="IPC",VLOOKUP(J647,'INDICES IPC'!$A$7:$E$1008,2,0),0)),"")</f>
        <v>0</v>
      </c>
      <c r="L647" s="58" t="str">
        <f t="shared" si="27"/>
        <v/>
      </c>
      <c r="M647" s="82"/>
      <c r="N647" s="231">
        <f t="shared" si="28"/>
        <v>0</v>
      </c>
    </row>
    <row r="648" spans="3:14" ht="15.75" x14ac:dyDescent="0.2">
      <c r="C648" s="14">
        <f t="shared" si="29"/>
        <v>634</v>
      </c>
      <c r="D648" s="76"/>
      <c r="E648" s="76"/>
      <c r="F648" s="76"/>
      <c r="G648" s="81"/>
      <c r="H648" s="78"/>
      <c r="I648" s="57">
        <f>IFERROR(IF(M648="ICCP- ICOCIV",VLOOKUP(H648,'INDICES-ICOCIV'!$A$1:$B$316,2,0),IF(M648="IPC",VLOOKUP(H648,'INDICES IPC'!$A$7:$E$1008,2,0),0)),"")</f>
        <v>0</v>
      </c>
      <c r="J648" s="78"/>
      <c r="K648" s="57">
        <f>IFERROR(IF(M648="ICCP- ICOCIV",VLOOKUP(J648,'INDICES-ICOCIV'!$A$1:$B$316,2,0),IF(M648="IPC",VLOOKUP(J648,'INDICES IPC'!$A$7:$E$1008,2,0),0)),"")</f>
        <v>0</v>
      </c>
      <c r="L648" s="58" t="str">
        <f t="shared" si="27"/>
        <v/>
      </c>
      <c r="M648" s="82"/>
      <c r="N648" s="231">
        <f t="shared" si="28"/>
        <v>0</v>
      </c>
    </row>
    <row r="649" spans="3:14" ht="15.75" x14ac:dyDescent="0.2">
      <c r="C649" s="14">
        <f t="shared" si="29"/>
        <v>635</v>
      </c>
      <c r="D649" s="76"/>
      <c r="E649" s="76"/>
      <c r="F649" s="76"/>
      <c r="G649" s="81"/>
      <c r="H649" s="78"/>
      <c r="I649" s="57">
        <f>IFERROR(IF(M649="ICCP- ICOCIV",VLOOKUP(H649,'INDICES-ICOCIV'!$A$1:$B$316,2,0),IF(M649="IPC",VLOOKUP(H649,'INDICES IPC'!$A$7:$E$1008,2,0),0)),"")</f>
        <v>0</v>
      </c>
      <c r="J649" s="78"/>
      <c r="K649" s="57">
        <f>IFERROR(IF(M649="ICCP- ICOCIV",VLOOKUP(J649,'INDICES-ICOCIV'!$A$1:$B$316,2,0),IF(M649="IPC",VLOOKUP(J649,'INDICES IPC'!$A$7:$E$1008,2,0),0)),"")</f>
        <v>0</v>
      </c>
      <c r="L649" s="58" t="str">
        <f t="shared" si="27"/>
        <v/>
      </c>
      <c r="M649" s="82"/>
      <c r="N649" s="231">
        <f t="shared" si="28"/>
        <v>0</v>
      </c>
    </row>
    <row r="650" spans="3:14" ht="15.75" x14ac:dyDescent="0.2">
      <c r="C650" s="14">
        <f t="shared" si="29"/>
        <v>636</v>
      </c>
      <c r="D650" s="76"/>
      <c r="E650" s="76"/>
      <c r="F650" s="76"/>
      <c r="G650" s="81"/>
      <c r="H650" s="78"/>
      <c r="I650" s="57">
        <f>IFERROR(IF(M650="ICCP- ICOCIV",VLOOKUP(H650,'INDICES-ICOCIV'!$A$1:$B$316,2,0),IF(M650="IPC",VLOOKUP(H650,'INDICES IPC'!$A$7:$E$1008,2,0),0)),"")</f>
        <v>0</v>
      </c>
      <c r="J650" s="78"/>
      <c r="K650" s="57">
        <f>IFERROR(IF(M650="ICCP- ICOCIV",VLOOKUP(J650,'INDICES-ICOCIV'!$A$1:$B$316,2,0),IF(M650="IPC",VLOOKUP(J650,'INDICES IPC'!$A$7:$E$1008,2,0),0)),"")</f>
        <v>0</v>
      </c>
      <c r="L650" s="58" t="str">
        <f t="shared" si="27"/>
        <v/>
      </c>
      <c r="M650" s="82"/>
      <c r="N650" s="231">
        <f t="shared" si="28"/>
        <v>0</v>
      </c>
    </row>
    <row r="651" spans="3:14" ht="15.75" x14ac:dyDescent="0.2">
      <c r="C651" s="14">
        <f t="shared" si="29"/>
        <v>637</v>
      </c>
      <c r="D651" s="76"/>
      <c r="E651" s="76"/>
      <c r="F651" s="76"/>
      <c r="G651" s="81"/>
      <c r="H651" s="78"/>
      <c r="I651" s="57">
        <f>IFERROR(IF(M651="ICCP- ICOCIV",VLOOKUP(H651,'INDICES-ICOCIV'!$A$1:$B$316,2,0),IF(M651="IPC",VLOOKUP(H651,'INDICES IPC'!$A$7:$E$1008,2,0),0)),"")</f>
        <v>0</v>
      </c>
      <c r="J651" s="78"/>
      <c r="K651" s="57">
        <f>IFERROR(IF(M651="ICCP- ICOCIV",VLOOKUP(J651,'INDICES-ICOCIV'!$A$1:$B$316,2,0),IF(M651="IPC",VLOOKUP(J651,'INDICES IPC'!$A$7:$E$1008,2,0),0)),"")</f>
        <v>0</v>
      </c>
      <c r="L651" s="58" t="str">
        <f t="shared" si="27"/>
        <v/>
      </c>
      <c r="M651" s="82"/>
      <c r="N651" s="231">
        <f t="shared" si="28"/>
        <v>0</v>
      </c>
    </row>
    <row r="652" spans="3:14" ht="15.75" x14ac:dyDescent="0.2">
      <c r="C652" s="14">
        <f t="shared" si="29"/>
        <v>638</v>
      </c>
      <c r="D652" s="76"/>
      <c r="E652" s="76"/>
      <c r="F652" s="76"/>
      <c r="G652" s="81"/>
      <c r="H652" s="78"/>
      <c r="I652" s="57">
        <f>IFERROR(IF(M652="ICCP- ICOCIV",VLOOKUP(H652,'INDICES-ICOCIV'!$A$1:$B$316,2,0),IF(M652="IPC",VLOOKUP(H652,'INDICES IPC'!$A$7:$E$1008,2,0),0)),"")</f>
        <v>0</v>
      </c>
      <c r="J652" s="78"/>
      <c r="K652" s="57">
        <f>IFERROR(IF(M652="ICCP- ICOCIV",VLOOKUP(J652,'INDICES-ICOCIV'!$A$1:$B$316,2,0),IF(M652="IPC",VLOOKUP(J652,'INDICES IPC'!$A$7:$E$1008,2,0),0)),"")</f>
        <v>0</v>
      </c>
      <c r="L652" s="58" t="str">
        <f t="shared" si="27"/>
        <v/>
      </c>
      <c r="M652" s="82"/>
      <c r="N652" s="231">
        <f t="shared" si="28"/>
        <v>0</v>
      </c>
    </row>
    <row r="653" spans="3:14" ht="15.75" x14ac:dyDescent="0.2">
      <c r="C653" s="14">
        <f t="shared" si="29"/>
        <v>639</v>
      </c>
      <c r="D653" s="76"/>
      <c r="E653" s="76"/>
      <c r="F653" s="76"/>
      <c r="G653" s="81"/>
      <c r="H653" s="78"/>
      <c r="I653" s="57">
        <f>IFERROR(IF(M653="ICCP- ICOCIV",VLOOKUP(H653,'INDICES-ICOCIV'!$A$1:$B$316,2,0),IF(M653="IPC",VLOOKUP(H653,'INDICES IPC'!$A$7:$E$1008,2,0),0)),"")</f>
        <v>0</v>
      </c>
      <c r="J653" s="78"/>
      <c r="K653" s="57">
        <f>IFERROR(IF(M653="ICCP- ICOCIV",VLOOKUP(J653,'INDICES-ICOCIV'!$A$1:$B$316,2,0),IF(M653="IPC",VLOOKUP(J653,'INDICES IPC'!$A$7:$E$1008,2,0),0)),"")</f>
        <v>0</v>
      </c>
      <c r="L653" s="58" t="str">
        <f t="shared" si="27"/>
        <v/>
      </c>
      <c r="M653" s="82"/>
      <c r="N653" s="231">
        <f t="shared" si="28"/>
        <v>0</v>
      </c>
    </row>
    <row r="654" spans="3:14" ht="15.75" x14ac:dyDescent="0.2">
      <c r="C654" s="14">
        <f t="shared" si="29"/>
        <v>640</v>
      </c>
      <c r="D654" s="76"/>
      <c r="E654" s="76"/>
      <c r="F654" s="76"/>
      <c r="G654" s="81"/>
      <c r="H654" s="78"/>
      <c r="I654" s="57">
        <f>IFERROR(IF(M654="ICCP- ICOCIV",VLOOKUP(H654,'INDICES-ICOCIV'!$A$1:$B$316,2,0),IF(M654="IPC",VLOOKUP(H654,'INDICES IPC'!$A$7:$E$1008,2,0),0)),"")</f>
        <v>0</v>
      </c>
      <c r="J654" s="78"/>
      <c r="K654" s="57">
        <f>IFERROR(IF(M654="ICCP- ICOCIV",VLOOKUP(J654,'INDICES-ICOCIV'!$A$1:$B$316,2,0),IF(M654="IPC",VLOOKUP(J654,'INDICES IPC'!$A$7:$E$1008,2,0),0)),"")</f>
        <v>0</v>
      </c>
      <c r="L654" s="58" t="str">
        <f t="shared" si="27"/>
        <v/>
      </c>
      <c r="M654" s="82"/>
      <c r="N654" s="231">
        <f t="shared" si="28"/>
        <v>0</v>
      </c>
    </row>
    <row r="655" spans="3:14" ht="15.75" x14ac:dyDescent="0.2">
      <c r="C655" s="14">
        <f t="shared" si="29"/>
        <v>641</v>
      </c>
      <c r="D655" s="76"/>
      <c r="E655" s="76"/>
      <c r="F655" s="76"/>
      <c r="G655" s="81"/>
      <c r="H655" s="78"/>
      <c r="I655" s="57">
        <f>IFERROR(IF(M655="ICCP- ICOCIV",VLOOKUP(H655,'INDICES-ICOCIV'!$A$1:$B$316,2,0),IF(M655="IPC",VLOOKUP(H655,'INDICES IPC'!$A$7:$E$1008,2,0),0)),"")</f>
        <v>0</v>
      </c>
      <c r="J655" s="78"/>
      <c r="K655" s="57">
        <f>IFERROR(IF(M655="ICCP- ICOCIV",VLOOKUP(J655,'INDICES-ICOCIV'!$A$1:$B$316,2,0),IF(M655="IPC",VLOOKUP(J655,'INDICES IPC'!$A$7:$E$1008,2,0),0)),"")</f>
        <v>0</v>
      </c>
      <c r="L655" s="58" t="str">
        <f t="shared" si="27"/>
        <v/>
      </c>
      <c r="M655" s="82"/>
      <c r="N655" s="231">
        <f t="shared" si="28"/>
        <v>0</v>
      </c>
    </row>
    <row r="656" spans="3:14" ht="15.75" x14ac:dyDescent="0.2">
      <c r="C656" s="14">
        <f t="shared" si="29"/>
        <v>642</v>
      </c>
      <c r="D656" s="76"/>
      <c r="E656" s="76"/>
      <c r="F656" s="76"/>
      <c r="G656" s="81"/>
      <c r="H656" s="78"/>
      <c r="I656" s="57">
        <f>IFERROR(IF(M656="ICCP- ICOCIV",VLOOKUP(H656,'INDICES-ICOCIV'!$A$1:$B$316,2,0),IF(M656="IPC",VLOOKUP(H656,'INDICES IPC'!$A$7:$E$1008,2,0),0)),"")</f>
        <v>0</v>
      </c>
      <c r="J656" s="78"/>
      <c r="K656" s="57">
        <f>IFERROR(IF(M656="ICCP- ICOCIV",VLOOKUP(J656,'INDICES-ICOCIV'!$A$1:$B$316,2,0),IF(M656="IPC",VLOOKUP(J656,'INDICES IPC'!$A$7:$E$1008,2,0),0)),"")</f>
        <v>0</v>
      </c>
      <c r="L656" s="58" t="str">
        <f t="shared" ref="L656:L714" si="30">+IFERROR((K656/I656),"")</f>
        <v/>
      </c>
      <c r="M656" s="82"/>
      <c r="N656" s="231">
        <f t="shared" ref="N656:N719" si="31">IFERROR(G656*L656,0)</f>
        <v>0</v>
      </c>
    </row>
    <row r="657" spans="3:14" ht="15.75" x14ac:dyDescent="0.2">
      <c r="C657" s="14">
        <f t="shared" ref="C657:C720" si="32">+C656+1</f>
        <v>643</v>
      </c>
      <c r="D657" s="76"/>
      <c r="E657" s="76"/>
      <c r="F657" s="76"/>
      <c r="G657" s="81"/>
      <c r="H657" s="78"/>
      <c r="I657" s="57">
        <f>IFERROR(IF(M657="ICCP- ICOCIV",VLOOKUP(H657,'INDICES-ICOCIV'!$A$1:$B$316,2,0),IF(M657="IPC",VLOOKUP(H657,'INDICES IPC'!$A$7:$E$1008,2,0),0)),"")</f>
        <v>0</v>
      </c>
      <c r="J657" s="78"/>
      <c r="K657" s="57">
        <f>IFERROR(IF(M657="ICCP- ICOCIV",VLOOKUP(J657,'INDICES-ICOCIV'!$A$1:$B$316,2,0),IF(M657="IPC",VLOOKUP(J657,'INDICES IPC'!$A$7:$E$1008,2,0),0)),"")</f>
        <v>0</v>
      </c>
      <c r="L657" s="58" t="str">
        <f t="shared" si="30"/>
        <v/>
      </c>
      <c r="M657" s="82"/>
      <c r="N657" s="231">
        <f t="shared" si="31"/>
        <v>0</v>
      </c>
    </row>
    <row r="658" spans="3:14" ht="15.75" x14ac:dyDescent="0.2">
      <c r="C658" s="14">
        <f t="shared" si="32"/>
        <v>644</v>
      </c>
      <c r="D658" s="76"/>
      <c r="E658" s="76"/>
      <c r="F658" s="76"/>
      <c r="G658" s="81"/>
      <c r="H658" s="78"/>
      <c r="I658" s="57">
        <f>IFERROR(IF(M658="ICCP- ICOCIV",VLOOKUP(H658,'INDICES-ICOCIV'!$A$1:$B$316,2,0),IF(M658="IPC",VLOOKUP(H658,'INDICES IPC'!$A$7:$E$1008,2,0),0)),"")</f>
        <v>0</v>
      </c>
      <c r="J658" s="78"/>
      <c r="K658" s="57">
        <f>IFERROR(IF(M658="ICCP- ICOCIV",VLOOKUP(J658,'INDICES-ICOCIV'!$A$1:$B$316,2,0),IF(M658="IPC",VLOOKUP(J658,'INDICES IPC'!$A$7:$E$1008,2,0),0)),"")</f>
        <v>0</v>
      </c>
      <c r="L658" s="58" t="str">
        <f t="shared" si="30"/>
        <v/>
      </c>
      <c r="M658" s="82"/>
      <c r="N658" s="231">
        <f t="shared" si="31"/>
        <v>0</v>
      </c>
    </row>
    <row r="659" spans="3:14" ht="15.75" x14ac:dyDescent="0.2">
      <c r="C659" s="14">
        <f t="shared" si="32"/>
        <v>645</v>
      </c>
      <c r="D659" s="76"/>
      <c r="E659" s="76"/>
      <c r="F659" s="76"/>
      <c r="G659" s="81"/>
      <c r="H659" s="78"/>
      <c r="I659" s="57">
        <f>IFERROR(IF(M659="ICCP- ICOCIV",VLOOKUP(H659,'INDICES-ICOCIV'!$A$1:$B$316,2,0),IF(M659="IPC",VLOOKUP(H659,'INDICES IPC'!$A$7:$E$1008,2,0),0)),"")</f>
        <v>0</v>
      </c>
      <c r="J659" s="78"/>
      <c r="K659" s="57">
        <f>IFERROR(IF(M659="ICCP- ICOCIV",VLOOKUP(J659,'INDICES-ICOCIV'!$A$1:$B$316,2,0),IF(M659="IPC",VLOOKUP(J659,'INDICES IPC'!$A$7:$E$1008,2,0),0)),"")</f>
        <v>0</v>
      </c>
      <c r="L659" s="58" t="str">
        <f t="shared" si="30"/>
        <v/>
      </c>
      <c r="M659" s="82"/>
      <c r="N659" s="231">
        <f t="shared" si="31"/>
        <v>0</v>
      </c>
    </row>
    <row r="660" spans="3:14" ht="15.75" x14ac:dyDescent="0.2">
      <c r="C660" s="14">
        <f t="shared" si="32"/>
        <v>646</v>
      </c>
      <c r="D660" s="76"/>
      <c r="E660" s="76"/>
      <c r="F660" s="76"/>
      <c r="G660" s="81"/>
      <c r="H660" s="78"/>
      <c r="I660" s="57">
        <f>IFERROR(IF(M660="ICCP- ICOCIV",VLOOKUP(H660,'INDICES-ICOCIV'!$A$1:$B$316,2,0),IF(M660="IPC",VLOOKUP(H660,'INDICES IPC'!$A$7:$E$1008,2,0),0)),"")</f>
        <v>0</v>
      </c>
      <c r="J660" s="78"/>
      <c r="K660" s="57">
        <f>IFERROR(IF(M660="ICCP- ICOCIV",VLOOKUP(J660,'INDICES-ICOCIV'!$A$1:$B$316,2,0),IF(M660="IPC",VLOOKUP(J660,'INDICES IPC'!$A$7:$E$1008,2,0),0)),"")</f>
        <v>0</v>
      </c>
      <c r="L660" s="58" t="str">
        <f t="shared" si="30"/>
        <v/>
      </c>
      <c r="M660" s="82"/>
      <c r="N660" s="231">
        <f t="shared" si="31"/>
        <v>0</v>
      </c>
    </row>
    <row r="661" spans="3:14" ht="15.75" x14ac:dyDescent="0.2">
      <c r="C661" s="14">
        <f t="shared" si="32"/>
        <v>647</v>
      </c>
      <c r="D661" s="76"/>
      <c r="E661" s="76"/>
      <c r="F661" s="76"/>
      <c r="G661" s="81"/>
      <c r="H661" s="78"/>
      <c r="I661" s="57">
        <f>IFERROR(IF(M661="ICCP- ICOCIV",VLOOKUP(H661,'INDICES-ICOCIV'!$A$1:$B$316,2,0),IF(M661="IPC",VLOOKUP(H661,'INDICES IPC'!$A$7:$E$1008,2,0),0)),"")</f>
        <v>0</v>
      </c>
      <c r="J661" s="78"/>
      <c r="K661" s="57">
        <f>IFERROR(IF(M661="ICCP- ICOCIV",VLOOKUP(J661,'INDICES-ICOCIV'!$A$1:$B$316,2,0),IF(M661="IPC",VLOOKUP(J661,'INDICES IPC'!$A$7:$E$1008,2,0),0)),"")</f>
        <v>0</v>
      </c>
      <c r="L661" s="58" t="str">
        <f t="shared" si="30"/>
        <v/>
      </c>
      <c r="M661" s="82"/>
      <c r="N661" s="231">
        <f t="shared" si="31"/>
        <v>0</v>
      </c>
    </row>
    <row r="662" spans="3:14" ht="15.75" x14ac:dyDescent="0.2">
      <c r="C662" s="14">
        <f t="shared" si="32"/>
        <v>648</v>
      </c>
      <c r="D662" s="76"/>
      <c r="E662" s="76"/>
      <c r="F662" s="76"/>
      <c r="G662" s="81"/>
      <c r="H662" s="78"/>
      <c r="I662" s="57">
        <f>IFERROR(IF(M662="ICCP- ICOCIV",VLOOKUP(H662,'INDICES-ICOCIV'!$A$1:$B$316,2,0),IF(M662="IPC",VLOOKUP(H662,'INDICES IPC'!$A$7:$E$1008,2,0),0)),"")</f>
        <v>0</v>
      </c>
      <c r="J662" s="78"/>
      <c r="K662" s="57">
        <f>IFERROR(IF(M662="ICCP- ICOCIV",VLOOKUP(J662,'INDICES-ICOCIV'!$A$1:$B$316,2,0),IF(M662="IPC",VLOOKUP(J662,'INDICES IPC'!$A$7:$E$1008,2,0),0)),"")</f>
        <v>0</v>
      </c>
      <c r="L662" s="58" t="str">
        <f t="shared" si="30"/>
        <v/>
      </c>
      <c r="M662" s="82"/>
      <c r="N662" s="231">
        <f t="shared" si="31"/>
        <v>0</v>
      </c>
    </row>
    <row r="663" spans="3:14" ht="15.75" x14ac:dyDescent="0.2">
      <c r="C663" s="14">
        <f t="shared" si="32"/>
        <v>649</v>
      </c>
      <c r="D663" s="76"/>
      <c r="E663" s="76"/>
      <c r="F663" s="76"/>
      <c r="G663" s="81"/>
      <c r="H663" s="78"/>
      <c r="I663" s="57">
        <f>IFERROR(IF(M663="ICCP- ICOCIV",VLOOKUP(H663,'INDICES-ICOCIV'!$A$1:$B$316,2,0),IF(M663="IPC",VLOOKUP(H663,'INDICES IPC'!$A$7:$E$1008,2,0),0)),"")</f>
        <v>0</v>
      </c>
      <c r="J663" s="78"/>
      <c r="K663" s="57">
        <f>IFERROR(IF(M663="ICCP- ICOCIV",VLOOKUP(J663,'INDICES-ICOCIV'!$A$1:$B$316,2,0),IF(M663="IPC",VLOOKUP(J663,'INDICES IPC'!$A$7:$E$1008,2,0),0)),"")</f>
        <v>0</v>
      </c>
      <c r="L663" s="58" t="str">
        <f t="shared" si="30"/>
        <v/>
      </c>
      <c r="M663" s="82"/>
      <c r="N663" s="231">
        <f t="shared" si="31"/>
        <v>0</v>
      </c>
    </row>
    <row r="664" spans="3:14" ht="15.75" x14ac:dyDescent="0.2">
      <c r="C664" s="14">
        <f t="shared" si="32"/>
        <v>650</v>
      </c>
      <c r="D664" s="76"/>
      <c r="E664" s="76"/>
      <c r="F664" s="76"/>
      <c r="G664" s="81"/>
      <c r="H664" s="78"/>
      <c r="I664" s="57">
        <f>IFERROR(IF(M664="ICCP- ICOCIV",VLOOKUP(H664,'INDICES-ICOCIV'!$A$1:$B$316,2,0),IF(M664="IPC",VLOOKUP(H664,'INDICES IPC'!$A$7:$E$1008,2,0),0)),"")</f>
        <v>0</v>
      </c>
      <c r="J664" s="78"/>
      <c r="K664" s="57">
        <f>IFERROR(IF(M664="ICCP- ICOCIV",VLOOKUP(J664,'INDICES-ICOCIV'!$A$1:$B$316,2,0),IF(M664="IPC",VLOOKUP(J664,'INDICES IPC'!$A$7:$E$1008,2,0),0)),"")</f>
        <v>0</v>
      </c>
      <c r="L664" s="58" t="str">
        <f t="shared" si="30"/>
        <v/>
      </c>
      <c r="M664" s="82"/>
      <c r="N664" s="231">
        <f t="shared" si="31"/>
        <v>0</v>
      </c>
    </row>
    <row r="665" spans="3:14" ht="15.75" x14ac:dyDescent="0.2">
      <c r="C665" s="14">
        <f t="shared" si="32"/>
        <v>651</v>
      </c>
      <c r="D665" s="76"/>
      <c r="E665" s="76"/>
      <c r="F665" s="76"/>
      <c r="G665" s="81"/>
      <c r="H665" s="78"/>
      <c r="I665" s="57">
        <f>IFERROR(IF(M665="ICCP- ICOCIV",VLOOKUP(H665,'INDICES-ICOCIV'!$A$1:$B$316,2,0),IF(M665="IPC",VLOOKUP(H665,'INDICES IPC'!$A$7:$E$1008,2,0),0)),"")</f>
        <v>0</v>
      </c>
      <c r="J665" s="78"/>
      <c r="K665" s="57">
        <f>IFERROR(IF(M665="ICCP- ICOCIV",VLOOKUP(J665,'INDICES-ICOCIV'!$A$1:$B$316,2,0),IF(M665="IPC",VLOOKUP(J665,'INDICES IPC'!$A$7:$E$1008,2,0),0)),"")</f>
        <v>0</v>
      </c>
      <c r="L665" s="58" t="str">
        <f t="shared" si="30"/>
        <v/>
      </c>
      <c r="M665" s="82"/>
      <c r="N665" s="231">
        <f t="shared" si="31"/>
        <v>0</v>
      </c>
    </row>
    <row r="666" spans="3:14" ht="15.75" x14ac:dyDescent="0.2">
      <c r="C666" s="14">
        <f t="shared" si="32"/>
        <v>652</v>
      </c>
      <c r="D666" s="76"/>
      <c r="E666" s="76"/>
      <c r="F666" s="76"/>
      <c r="G666" s="81"/>
      <c r="H666" s="78"/>
      <c r="I666" s="57">
        <f>IFERROR(IF(M666="ICCP- ICOCIV",VLOOKUP(H666,'INDICES-ICOCIV'!$A$1:$B$316,2,0),IF(M666="IPC",VLOOKUP(H666,'INDICES IPC'!$A$7:$E$1008,2,0),0)),"")</f>
        <v>0</v>
      </c>
      <c r="J666" s="78"/>
      <c r="K666" s="57">
        <f>IFERROR(IF(M666="ICCP- ICOCIV",VLOOKUP(J666,'INDICES-ICOCIV'!$A$1:$B$316,2,0),IF(M666="IPC",VLOOKUP(J666,'INDICES IPC'!$A$7:$E$1008,2,0),0)),"")</f>
        <v>0</v>
      </c>
      <c r="L666" s="58" t="str">
        <f t="shared" si="30"/>
        <v/>
      </c>
      <c r="M666" s="82"/>
      <c r="N666" s="231">
        <f t="shared" si="31"/>
        <v>0</v>
      </c>
    </row>
    <row r="667" spans="3:14" ht="15.75" x14ac:dyDescent="0.2">
      <c r="C667" s="14">
        <f t="shared" si="32"/>
        <v>653</v>
      </c>
      <c r="D667" s="76"/>
      <c r="E667" s="76"/>
      <c r="F667" s="76"/>
      <c r="G667" s="81"/>
      <c r="H667" s="78"/>
      <c r="I667" s="57">
        <f>IFERROR(IF(M667="ICCP- ICOCIV",VLOOKUP(H667,'INDICES-ICOCIV'!$A$1:$B$316,2,0),IF(M667="IPC",VLOOKUP(H667,'INDICES IPC'!$A$7:$E$1008,2,0),0)),"")</f>
        <v>0</v>
      </c>
      <c r="J667" s="78"/>
      <c r="K667" s="57">
        <f>IFERROR(IF(M667="ICCP- ICOCIV",VLOOKUP(J667,'INDICES-ICOCIV'!$A$1:$B$316,2,0),IF(M667="IPC",VLOOKUP(J667,'INDICES IPC'!$A$7:$E$1008,2,0),0)),"")</f>
        <v>0</v>
      </c>
      <c r="L667" s="58" t="str">
        <f t="shared" si="30"/>
        <v/>
      </c>
      <c r="M667" s="82"/>
      <c r="N667" s="231">
        <f t="shared" si="31"/>
        <v>0</v>
      </c>
    </row>
    <row r="668" spans="3:14" ht="15.75" x14ac:dyDescent="0.2">
      <c r="C668" s="14">
        <f t="shared" si="32"/>
        <v>654</v>
      </c>
      <c r="D668" s="76"/>
      <c r="E668" s="76"/>
      <c r="F668" s="76"/>
      <c r="G668" s="81"/>
      <c r="H668" s="78"/>
      <c r="I668" s="57">
        <f>IFERROR(IF(M668="ICCP- ICOCIV",VLOOKUP(H668,'INDICES-ICOCIV'!$A$1:$B$316,2,0),IF(M668="IPC",VLOOKUP(H668,'INDICES IPC'!$A$7:$E$1008,2,0),0)),"")</f>
        <v>0</v>
      </c>
      <c r="J668" s="78"/>
      <c r="K668" s="57">
        <f>IFERROR(IF(M668="ICCP- ICOCIV",VLOOKUP(J668,'INDICES-ICOCIV'!$A$1:$B$316,2,0),IF(M668="IPC",VLOOKUP(J668,'INDICES IPC'!$A$7:$E$1008,2,0),0)),"")</f>
        <v>0</v>
      </c>
      <c r="L668" s="58" t="str">
        <f t="shared" si="30"/>
        <v/>
      </c>
      <c r="M668" s="82"/>
      <c r="N668" s="231">
        <f t="shared" si="31"/>
        <v>0</v>
      </c>
    </row>
    <row r="669" spans="3:14" ht="15.75" x14ac:dyDescent="0.2">
      <c r="C669" s="14">
        <f t="shared" si="32"/>
        <v>655</v>
      </c>
      <c r="D669" s="76"/>
      <c r="E669" s="76"/>
      <c r="F669" s="76"/>
      <c r="G669" s="81"/>
      <c r="H669" s="78"/>
      <c r="I669" s="57">
        <f>IFERROR(IF(M669="ICCP- ICOCIV",VLOOKUP(H669,'INDICES-ICOCIV'!$A$1:$B$316,2,0),IF(M669="IPC",VLOOKUP(H669,'INDICES IPC'!$A$7:$E$1008,2,0),0)),"")</f>
        <v>0</v>
      </c>
      <c r="J669" s="78"/>
      <c r="K669" s="57">
        <f>IFERROR(IF(M669="ICCP- ICOCIV",VLOOKUP(J669,'INDICES-ICOCIV'!$A$1:$B$316,2,0),IF(M669="IPC",VLOOKUP(J669,'INDICES IPC'!$A$7:$E$1008,2,0),0)),"")</f>
        <v>0</v>
      </c>
      <c r="L669" s="58" t="str">
        <f t="shared" si="30"/>
        <v/>
      </c>
      <c r="M669" s="82"/>
      <c r="N669" s="231">
        <f t="shared" si="31"/>
        <v>0</v>
      </c>
    </row>
    <row r="670" spans="3:14" ht="15.75" x14ac:dyDescent="0.2">
      <c r="C670" s="14">
        <f t="shared" si="32"/>
        <v>656</v>
      </c>
      <c r="D670" s="76"/>
      <c r="E670" s="76"/>
      <c r="F670" s="76"/>
      <c r="G670" s="81"/>
      <c r="H670" s="78"/>
      <c r="I670" s="57">
        <f>IFERROR(IF(M670="ICCP- ICOCIV",VLOOKUP(H670,'INDICES-ICOCIV'!$A$1:$B$316,2,0),IF(M670="IPC",VLOOKUP(H670,'INDICES IPC'!$A$7:$E$1008,2,0),0)),"")</f>
        <v>0</v>
      </c>
      <c r="J670" s="78"/>
      <c r="K670" s="57">
        <f>IFERROR(IF(M670="ICCP- ICOCIV",VLOOKUP(J670,'INDICES-ICOCIV'!$A$1:$B$316,2,0),IF(M670="IPC",VLOOKUP(J670,'INDICES IPC'!$A$7:$E$1008,2,0),0)),"")</f>
        <v>0</v>
      </c>
      <c r="L670" s="58" t="str">
        <f t="shared" si="30"/>
        <v/>
      </c>
      <c r="M670" s="82"/>
      <c r="N670" s="231">
        <f t="shared" si="31"/>
        <v>0</v>
      </c>
    </row>
    <row r="671" spans="3:14" ht="15.75" x14ac:dyDescent="0.2">
      <c r="C671" s="14">
        <f t="shared" si="32"/>
        <v>657</v>
      </c>
      <c r="D671" s="76"/>
      <c r="E671" s="76"/>
      <c r="F671" s="76"/>
      <c r="G671" s="81"/>
      <c r="H671" s="78"/>
      <c r="I671" s="57">
        <f>IFERROR(IF(M671="ICCP- ICOCIV",VLOOKUP(H671,'INDICES-ICOCIV'!$A$1:$B$316,2,0),IF(M671="IPC",VLOOKUP(H671,'INDICES IPC'!$A$7:$E$1008,2,0),0)),"")</f>
        <v>0</v>
      </c>
      <c r="J671" s="78"/>
      <c r="K671" s="57">
        <f>IFERROR(IF(M671="ICCP- ICOCIV",VLOOKUP(J671,'INDICES-ICOCIV'!$A$1:$B$316,2,0),IF(M671="IPC",VLOOKUP(J671,'INDICES IPC'!$A$7:$E$1008,2,0),0)),"")</f>
        <v>0</v>
      </c>
      <c r="L671" s="58" t="str">
        <f t="shared" si="30"/>
        <v/>
      </c>
      <c r="M671" s="82"/>
      <c r="N671" s="231">
        <f t="shared" si="31"/>
        <v>0</v>
      </c>
    </row>
    <row r="672" spans="3:14" ht="15.75" x14ac:dyDescent="0.2">
      <c r="C672" s="14">
        <f t="shared" si="32"/>
        <v>658</v>
      </c>
      <c r="D672" s="76"/>
      <c r="E672" s="76"/>
      <c r="F672" s="76"/>
      <c r="G672" s="81"/>
      <c r="H672" s="78"/>
      <c r="I672" s="57">
        <f>IFERROR(IF(M672="ICCP- ICOCIV",VLOOKUP(H672,'INDICES-ICOCIV'!$A$1:$B$316,2,0),IF(M672="IPC",VLOOKUP(H672,'INDICES IPC'!$A$7:$E$1008,2,0),0)),"")</f>
        <v>0</v>
      </c>
      <c r="J672" s="78"/>
      <c r="K672" s="57">
        <f>IFERROR(IF(M672="ICCP- ICOCIV",VLOOKUP(J672,'INDICES-ICOCIV'!$A$1:$B$316,2,0),IF(M672="IPC",VLOOKUP(J672,'INDICES IPC'!$A$7:$E$1008,2,0),0)),"")</f>
        <v>0</v>
      </c>
      <c r="L672" s="58" t="str">
        <f t="shared" si="30"/>
        <v/>
      </c>
      <c r="M672" s="82"/>
      <c r="N672" s="231">
        <f t="shared" si="31"/>
        <v>0</v>
      </c>
    </row>
    <row r="673" spans="3:14" ht="15.75" x14ac:dyDescent="0.2">
      <c r="C673" s="14">
        <f t="shared" si="32"/>
        <v>659</v>
      </c>
      <c r="D673" s="76"/>
      <c r="E673" s="76"/>
      <c r="F673" s="76"/>
      <c r="G673" s="81"/>
      <c r="H673" s="78"/>
      <c r="I673" s="57">
        <f>IFERROR(IF(M673="ICCP- ICOCIV",VLOOKUP(H673,'INDICES-ICOCIV'!$A$1:$B$316,2,0),IF(M673="IPC",VLOOKUP(H673,'INDICES IPC'!$A$7:$E$1008,2,0),0)),"")</f>
        <v>0</v>
      </c>
      <c r="J673" s="78"/>
      <c r="K673" s="57">
        <f>IFERROR(IF(M673="ICCP- ICOCIV",VLOOKUP(J673,'INDICES-ICOCIV'!$A$1:$B$316,2,0),IF(M673="IPC",VLOOKUP(J673,'INDICES IPC'!$A$7:$E$1008,2,0),0)),"")</f>
        <v>0</v>
      </c>
      <c r="L673" s="58" t="str">
        <f t="shared" si="30"/>
        <v/>
      </c>
      <c r="M673" s="82"/>
      <c r="N673" s="231">
        <f t="shared" si="31"/>
        <v>0</v>
      </c>
    </row>
    <row r="674" spans="3:14" ht="15.75" x14ac:dyDescent="0.2">
      <c r="C674" s="14">
        <f t="shared" si="32"/>
        <v>660</v>
      </c>
      <c r="D674" s="76"/>
      <c r="E674" s="76"/>
      <c r="F674" s="76"/>
      <c r="G674" s="81"/>
      <c r="H674" s="78"/>
      <c r="I674" s="57">
        <f>IFERROR(IF(M674="ICCP- ICOCIV",VLOOKUP(H674,'INDICES-ICOCIV'!$A$1:$B$316,2,0),IF(M674="IPC",VLOOKUP(H674,'INDICES IPC'!$A$7:$E$1008,2,0),0)),"")</f>
        <v>0</v>
      </c>
      <c r="J674" s="78"/>
      <c r="K674" s="57">
        <f>IFERROR(IF(M674="ICCP- ICOCIV",VLOOKUP(J674,'INDICES-ICOCIV'!$A$1:$B$316,2,0),IF(M674="IPC",VLOOKUP(J674,'INDICES IPC'!$A$7:$E$1008,2,0),0)),"")</f>
        <v>0</v>
      </c>
      <c r="L674" s="58" t="str">
        <f t="shared" si="30"/>
        <v/>
      </c>
      <c r="M674" s="82"/>
      <c r="N674" s="231">
        <f t="shared" si="31"/>
        <v>0</v>
      </c>
    </row>
    <row r="675" spans="3:14" ht="15.75" x14ac:dyDescent="0.2">
      <c r="C675" s="14">
        <f t="shared" si="32"/>
        <v>661</v>
      </c>
      <c r="D675" s="76"/>
      <c r="E675" s="76"/>
      <c r="F675" s="76"/>
      <c r="G675" s="81"/>
      <c r="H675" s="78"/>
      <c r="I675" s="57">
        <f>IFERROR(IF(M675="ICCP- ICOCIV",VLOOKUP(H675,'INDICES-ICOCIV'!$A$1:$B$316,2,0),IF(M675="IPC",VLOOKUP(H675,'INDICES IPC'!$A$7:$E$1008,2,0),0)),"")</f>
        <v>0</v>
      </c>
      <c r="J675" s="78"/>
      <c r="K675" s="57">
        <f>IFERROR(IF(M675="ICCP- ICOCIV",VLOOKUP(J675,'INDICES-ICOCIV'!$A$1:$B$316,2,0),IF(M675="IPC",VLOOKUP(J675,'INDICES IPC'!$A$7:$E$1008,2,0),0)),"")</f>
        <v>0</v>
      </c>
      <c r="L675" s="58" t="str">
        <f t="shared" si="30"/>
        <v/>
      </c>
      <c r="M675" s="82"/>
      <c r="N675" s="231">
        <f t="shared" si="31"/>
        <v>0</v>
      </c>
    </row>
    <row r="676" spans="3:14" ht="15.75" x14ac:dyDescent="0.2">
      <c r="C676" s="14">
        <f t="shared" si="32"/>
        <v>662</v>
      </c>
      <c r="D676" s="76"/>
      <c r="E676" s="76"/>
      <c r="F676" s="76"/>
      <c r="G676" s="81"/>
      <c r="H676" s="78"/>
      <c r="I676" s="57">
        <f>IFERROR(IF(M676="ICCP- ICOCIV",VLOOKUP(H676,'INDICES-ICOCIV'!$A$1:$B$316,2,0),IF(M676="IPC",VLOOKUP(H676,'INDICES IPC'!$A$7:$E$1008,2,0),0)),"")</f>
        <v>0</v>
      </c>
      <c r="J676" s="78"/>
      <c r="K676" s="57">
        <f>IFERROR(IF(M676="ICCP- ICOCIV",VLOOKUP(J676,'INDICES-ICOCIV'!$A$1:$B$316,2,0),IF(M676="IPC",VLOOKUP(J676,'INDICES IPC'!$A$7:$E$1008,2,0),0)),"")</f>
        <v>0</v>
      </c>
      <c r="L676" s="58" t="str">
        <f t="shared" si="30"/>
        <v/>
      </c>
      <c r="M676" s="82"/>
      <c r="N676" s="231">
        <f t="shared" si="31"/>
        <v>0</v>
      </c>
    </row>
    <row r="677" spans="3:14" ht="15.75" x14ac:dyDescent="0.2">
      <c r="C677" s="14">
        <f t="shared" si="32"/>
        <v>663</v>
      </c>
      <c r="D677" s="76"/>
      <c r="E677" s="76"/>
      <c r="F677" s="76"/>
      <c r="G677" s="81"/>
      <c r="H677" s="78"/>
      <c r="I677" s="57">
        <f>IFERROR(IF(M677="ICCP- ICOCIV",VLOOKUP(H677,'INDICES-ICOCIV'!$A$1:$B$316,2,0),IF(M677="IPC",VLOOKUP(H677,'INDICES IPC'!$A$7:$E$1008,2,0),0)),"")</f>
        <v>0</v>
      </c>
      <c r="J677" s="78"/>
      <c r="K677" s="57">
        <f>IFERROR(IF(M677="ICCP- ICOCIV",VLOOKUP(J677,'INDICES-ICOCIV'!$A$1:$B$316,2,0),IF(M677="IPC",VLOOKUP(J677,'INDICES IPC'!$A$7:$E$1008,2,0),0)),"")</f>
        <v>0</v>
      </c>
      <c r="L677" s="58" t="str">
        <f t="shared" si="30"/>
        <v/>
      </c>
      <c r="M677" s="82"/>
      <c r="N677" s="231">
        <f t="shared" si="31"/>
        <v>0</v>
      </c>
    </row>
    <row r="678" spans="3:14" ht="15.75" x14ac:dyDescent="0.2">
      <c r="C678" s="14">
        <f t="shared" si="32"/>
        <v>664</v>
      </c>
      <c r="D678" s="76"/>
      <c r="E678" s="76"/>
      <c r="F678" s="76"/>
      <c r="G678" s="81"/>
      <c r="H678" s="78"/>
      <c r="I678" s="57">
        <f>IFERROR(IF(M678="ICCP- ICOCIV",VLOOKUP(H678,'INDICES-ICOCIV'!$A$1:$B$316,2,0),IF(M678="IPC",VLOOKUP(H678,'INDICES IPC'!$A$7:$E$1008,2,0),0)),"")</f>
        <v>0</v>
      </c>
      <c r="J678" s="78"/>
      <c r="K678" s="57">
        <f>IFERROR(IF(M678="ICCP- ICOCIV",VLOOKUP(J678,'INDICES-ICOCIV'!$A$1:$B$316,2,0),IF(M678="IPC",VLOOKUP(J678,'INDICES IPC'!$A$7:$E$1008,2,0),0)),"")</f>
        <v>0</v>
      </c>
      <c r="L678" s="58" t="str">
        <f t="shared" si="30"/>
        <v/>
      </c>
      <c r="M678" s="82"/>
      <c r="N678" s="231">
        <f t="shared" si="31"/>
        <v>0</v>
      </c>
    </row>
    <row r="679" spans="3:14" ht="15.75" x14ac:dyDescent="0.2">
      <c r="C679" s="14">
        <f t="shared" si="32"/>
        <v>665</v>
      </c>
      <c r="D679" s="76"/>
      <c r="E679" s="76"/>
      <c r="F679" s="76"/>
      <c r="G679" s="81"/>
      <c r="H679" s="78"/>
      <c r="I679" s="57">
        <f>IFERROR(IF(M679="ICCP- ICOCIV",VLOOKUP(H679,'INDICES-ICOCIV'!$A$1:$B$316,2,0),IF(M679="IPC",VLOOKUP(H679,'INDICES IPC'!$A$7:$E$1008,2,0),0)),"")</f>
        <v>0</v>
      </c>
      <c r="J679" s="78"/>
      <c r="K679" s="57">
        <f>IFERROR(IF(M679="ICCP- ICOCIV",VLOOKUP(J679,'INDICES-ICOCIV'!$A$1:$B$316,2,0),IF(M679="IPC",VLOOKUP(J679,'INDICES IPC'!$A$7:$E$1008,2,0),0)),"")</f>
        <v>0</v>
      </c>
      <c r="L679" s="58" t="str">
        <f t="shared" si="30"/>
        <v/>
      </c>
      <c r="M679" s="82"/>
      <c r="N679" s="231">
        <f t="shared" si="31"/>
        <v>0</v>
      </c>
    </row>
    <row r="680" spans="3:14" ht="15.75" x14ac:dyDescent="0.2">
      <c r="C680" s="14">
        <f t="shared" si="32"/>
        <v>666</v>
      </c>
      <c r="D680" s="76"/>
      <c r="E680" s="76"/>
      <c r="F680" s="76"/>
      <c r="G680" s="81"/>
      <c r="H680" s="78"/>
      <c r="I680" s="57">
        <f>IFERROR(IF(M680="ICCP- ICOCIV",VLOOKUP(H680,'INDICES-ICOCIV'!$A$1:$B$316,2,0),IF(M680="IPC",VLOOKUP(H680,'INDICES IPC'!$A$7:$E$1008,2,0),0)),"")</f>
        <v>0</v>
      </c>
      <c r="J680" s="78"/>
      <c r="K680" s="57">
        <f>IFERROR(IF(M680="ICCP- ICOCIV",VLOOKUP(J680,'INDICES-ICOCIV'!$A$1:$B$316,2,0),IF(M680="IPC",VLOOKUP(J680,'INDICES IPC'!$A$7:$E$1008,2,0),0)),"")</f>
        <v>0</v>
      </c>
      <c r="L680" s="58" t="str">
        <f t="shared" si="30"/>
        <v/>
      </c>
      <c r="M680" s="82"/>
      <c r="N680" s="231">
        <f t="shared" si="31"/>
        <v>0</v>
      </c>
    </row>
    <row r="681" spans="3:14" ht="15.75" x14ac:dyDescent="0.2">
      <c r="C681" s="14">
        <f t="shared" si="32"/>
        <v>667</v>
      </c>
      <c r="D681" s="76"/>
      <c r="E681" s="76"/>
      <c r="F681" s="76"/>
      <c r="G681" s="81"/>
      <c r="H681" s="78"/>
      <c r="I681" s="57">
        <f>IFERROR(IF(M681="ICCP- ICOCIV",VLOOKUP(H681,'INDICES-ICOCIV'!$A$1:$B$316,2,0),IF(M681="IPC",VLOOKUP(H681,'INDICES IPC'!$A$7:$E$1008,2,0),0)),"")</f>
        <v>0</v>
      </c>
      <c r="J681" s="78"/>
      <c r="K681" s="57">
        <f>IFERROR(IF(M681="ICCP- ICOCIV",VLOOKUP(J681,'INDICES-ICOCIV'!$A$1:$B$316,2,0),IF(M681="IPC",VLOOKUP(J681,'INDICES IPC'!$A$7:$E$1008,2,0),0)),"")</f>
        <v>0</v>
      </c>
      <c r="L681" s="58" t="str">
        <f t="shared" si="30"/>
        <v/>
      </c>
      <c r="M681" s="82"/>
      <c r="N681" s="231">
        <f t="shared" si="31"/>
        <v>0</v>
      </c>
    </row>
    <row r="682" spans="3:14" ht="15.75" x14ac:dyDescent="0.2">
      <c r="C682" s="14">
        <f t="shared" si="32"/>
        <v>668</v>
      </c>
      <c r="D682" s="76"/>
      <c r="E682" s="76"/>
      <c r="F682" s="76"/>
      <c r="G682" s="81"/>
      <c r="H682" s="78"/>
      <c r="I682" s="57">
        <f>IFERROR(IF(M682="ICCP- ICOCIV",VLOOKUP(H682,'INDICES-ICOCIV'!$A$1:$B$316,2,0),IF(M682="IPC",VLOOKUP(H682,'INDICES IPC'!$A$7:$E$1008,2,0),0)),"")</f>
        <v>0</v>
      </c>
      <c r="J682" s="78"/>
      <c r="K682" s="57">
        <f>IFERROR(IF(M682="ICCP- ICOCIV",VLOOKUP(J682,'INDICES-ICOCIV'!$A$1:$B$316,2,0),IF(M682="IPC",VLOOKUP(J682,'INDICES IPC'!$A$7:$E$1008,2,0),0)),"")</f>
        <v>0</v>
      </c>
      <c r="L682" s="58" t="str">
        <f t="shared" si="30"/>
        <v/>
      </c>
      <c r="M682" s="82"/>
      <c r="N682" s="231">
        <f t="shared" si="31"/>
        <v>0</v>
      </c>
    </row>
    <row r="683" spans="3:14" ht="15.75" x14ac:dyDescent="0.2">
      <c r="C683" s="14">
        <f t="shared" si="32"/>
        <v>669</v>
      </c>
      <c r="D683" s="76"/>
      <c r="E683" s="76"/>
      <c r="F683" s="76"/>
      <c r="G683" s="81"/>
      <c r="H683" s="78"/>
      <c r="I683" s="57">
        <f>IFERROR(IF(M683="ICCP- ICOCIV",VLOOKUP(H683,'INDICES-ICOCIV'!$A$1:$B$316,2,0),IF(M683="IPC",VLOOKUP(H683,'INDICES IPC'!$A$7:$E$1008,2,0),0)),"")</f>
        <v>0</v>
      </c>
      <c r="J683" s="78"/>
      <c r="K683" s="57">
        <f>IFERROR(IF(M683="ICCP- ICOCIV",VLOOKUP(J683,'INDICES-ICOCIV'!$A$1:$B$316,2,0),IF(M683="IPC",VLOOKUP(J683,'INDICES IPC'!$A$7:$E$1008,2,0),0)),"")</f>
        <v>0</v>
      </c>
      <c r="L683" s="58" t="str">
        <f t="shared" si="30"/>
        <v/>
      </c>
      <c r="M683" s="82"/>
      <c r="N683" s="231">
        <f t="shared" si="31"/>
        <v>0</v>
      </c>
    </row>
    <row r="684" spans="3:14" ht="15.75" x14ac:dyDescent="0.2">
      <c r="C684" s="14">
        <f t="shared" si="32"/>
        <v>670</v>
      </c>
      <c r="D684" s="76"/>
      <c r="E684" s="76"/>
      <c r="F684" s="76"/>
      <c r="G684" s="81"/>
      <c r="H684" s="78"/>
      <c r="I684" s="57">
        <f>IFERROR(IF(M684="ICCP- ICOCIV",VLOOKUP(H684,'INDICES-ICOCIV'!$A$1:$B$316,2,0),IF(M684="IPC",VLOOKUP(H684,'INDICES IPC'!$A$7:$E$1008,2,0),0)),"")</f>
        <v>0</v>
      </c>
      <c r="J684" s="78"/>
      <c r="K684" s="57">
        <f>IFERROR(IF(M684="ICCP- ICOCIV",VLOOKUP(J684,'INDICES-ICOCIV'!$A$1:$B$316,2,0),IF(M684="IPC",VLOOKUP(J684,'INDICES IPC'!$A$7:$E$1008,2,0),0)),"")</f>
        <v>0</v>
      </c>
      <c r="L684" s="58" t="str">
        <f t="shared" si="30"/>
        <v/>
      </c>
      <c r="M684" s="82"/>
      <c r="N684" s="231">
        <f t="shared" si="31"/>
        <v>0</v>
      </c>
    </row>
    <row r="685" spans="3:14" ht="15.75" x14ac:dyDescent="0.2">
      <c r="C685" s="14">
        <f t="shared" si="32"/>
        <v>671</v>
      </c>
      <c r="D685" s="76"/>
      <c r="E685" s="76"/>
      <c r="F685" s="76"/>
      <c r="G685" s="81"/>
      <c r="H685" s="78"/>
      <c r="I685" s="57">
        <f>IFERROR(IF(M685="ICCP- ICOCIV",VLOOKUP(H685,'INDICES-ICOCIV'!$A$1:$B$316,2,0),IF(M685="IPC",VLOOKUP(H685,'INDICES IPC'!$A$7:$E$1008,2,0),0)),"")</f>
        <v>0</v>
      </c>
      <c r="J685" s="78"/>
      <c r="K685" s="57">
        <f>IFERROR(IF(M685="ICCP- ICOCIV",VLOOKUP(J685,'INDICES-ICOCIV'!$A$1:$B$316,2,0),IF(M685="IPC",VLOOKUP(J685,'INDICES IPC'!$A$7:$E$1008,2,0),0)),"")</f>
        <v>0</v>
      </c>
      <c r="L685" s="58" t="str">
        <f t="shared" si="30"/>
        <v/>
      </c>
      <c r="M685" s="82"/>
      <c r="N685" s="231">
        <f t="shared" si="31"/>
        <v>0</v>
      </c>
    </row>
    <row r="686" spans="3:14" ht="15.75" x14ac:dyDescent="0.2">
      <c r="C686" s="14">
        <f t="shared" si="32"/>
        <v>672</v>
      </c>
      <c r="D686" s="76"/>
      <c r="E686" s="76"/>
      <c r="F686" s="76"/>
      <c r="G686" s="81"/>
      <c r="H686" s="78"/>
      <c r="I686" s="57">
        <f>IFERROR(IF(M686="ICCP- ICOCIV",VLOOKUP(H686,'INDICES-ICOCIV'!$A$1:$B$316,2,0),IF(M686="IPC",VLOOKUP(H686,'INDICES IPC'!$A$7:$E$1008,2,0),0)),"")</f>
        <v>0</v>
      </c>
      <c r="J686" s="78"/>
      <c r="K686" s="57">
        <f>IFERROR(IF(M686="ICCP- ICOCIV",VLOOKUP(J686,'INDICES-ICOCIV'!$A$1:$B$316,2,0),IF(M686="IPC",VLOOKUP(J686,'INDICES IPC'!$A$7:$E$1008,2,0),0)),"")</f>
        <v>0</v>
      </c>
      <c r="L686" s="58" t="str">
        <f t="shared" si="30"/>
        <v/>
      </c>
      <c r="M686" s="82"/>
      <c r="N686" s="231">
        <f t="shared" si="31"/>
        <v>0</v>
      </c>
    </row>
    <row r="687" spans="3:14" ht="15.75" x14ac:dyDescent="0.2">
      <c r="C687" s="14">
        <f t="shared" si="32"/>
        <v>673</v>
      </c>
      <c r="D687" s="76"/>
      <c r="E687" s="76"/>
      <c r="F687" s="76"/>
      <c r="G687" s="81"/>
      <c r="H687" s="78"/>
      <c r="I687" s="57">
        <f>IFERROR(IF(M687="ICCP- ICOCIV",VLOOKUP(H687,'INDICES-ICOCIV'!$A$1:$B$316,2,0),IF(M687="IPC",VLOOKUP(H687,'INDICES IPC'!$A$7:$E$1008,2,0),0)),"")</f>
        <v>0</v>
      </c>
      <c r="J687" s="78"/>
      <c r="K687" s="57">
        <f>IFERROR(IF(M687="ICCP- ICOCIV",VLOOKUP(J687,'INDICES-ICOCIV'!$A$1:$B$316,2,0),IF(M687="IPC",VLOOKUP(J687,'INDICES IPC'!$A$7:$E$1008,2,0),0)),"")</f>
        <v>0</v>
      </c>
      <c r="L687" s="58" t="str">
        <f t="shared" si="30"/>
        <v/>
      </c>
      <c r="M687" s="82"/>
      <c r="N687" s="231">
        <f t="shared" si="31"/>
        <v>0</v>
      </c>
    </row>
    <row r="688" spans="3:14" ht="15.75" x14ac:dyDescent="0.2">
      <c r="C688" s="14">
        <f t="shared" si="32"/>
        <v>674</v>
      </c>
      <c r="D688" s="76"/>
      <c r="E688" s="76"/>
      <c r="F688" s="76"/>
      <c r="G688" s="81"/>
      <c r="H688" s="78"/>
      <c r="I688" s="57">
        <f>IFERROR(IF(M688="ICCP- ICOCIV",VLOOKUP(H688,'INDICES-ICOCIV'!$A$1:$B$316,2,0),IF(M688="IPC",VLOOKUP(H688,'INDICES IPC'!$A$7:$E$1008,2,0),0)),"")</f>
        <v>0</v>
      </c>
      <c r="J688" s="78"/>
      <c r="K688" s="57">
        <f>IFERROR(IF(M688="ICCP- ICOCIV",VLOOKUP(J688,'INDICES-ICOCIV'!$A$1:$B$316,2,0),IF(M688="IPC",VLOOKUP(J688,'INDICES IPC'!$A$7:$E$1008,2,0),0)),"")</f>
        <v>0</v>
      </c>
      <c r="L688" s="58" t="str">
        <f t="shared" si="30"/>
        <v/>
      </c>
      <c r="M688" s="82"/>
      <c r="N688" s="231">
        <f t="shared" si="31"/>
        <v>0</v>
      </c>
    </row>
    <row r="689" spans="3:14" ht="15.75" x14ac:dyDescent="0.2">
      <c r="C689" s="14">
        <f t="shared" si="32"/>
        <v>675</v>
      </c>
      <c r="D689" s="76"/>
      <c r="E689" s="76"/>
      <c r="F689" s="76"/>
      <c r="G689" s="81"/>
      <c r="H689" s="78"/>
      <c r="I689" s="57">
        <f>IFERROR(IF(M689="ICCP- ICOCIV",VLOOKUP(H689,'INDICES-ICOCIV'!$A$1:$B$316,2,0),IF(M689="IPC",VLOOKUP(H689,'INDICES IPC'!$A$7:$E$1008,2,0),0)),"")</f>
        <v>0</v>
      </c>
      <c r="J689" s="78"/>
      <c r="K689" s="57">
        <f>IFERROR(IF(M689="ICCP- ICOCIV",VLOOKUP(J689,'INDICES-ICOCIV'!$A$1:$B$316,2,0),IF(M689="IPC",VLOOKUP(J689,'INDICES IPC'!$A$7:$E$1008,2,0),0)),"")</f>
        <v>0</v>
      </c>
      <c r="L689" s="58" t="str">
        <f t="shared" si="30"/>
        <v/>
      </c>
      <c r="M689" s="82"/>
      <c r="N689" s="231">
        <f t="shared" si="31"/>
        <v>0</v>
      </c>
    </row>
    <row r="690" spans="3:14" ht="15.75" x14ac:dyDescent="0.2">
      <c r="C690" s="14">
        <f t="shared" si="32"/>
        <v>676</v>
      </c>
      <c r="D690" s="76"/>
      <c r="E690" s="76"/>
      <c r="F690" s="76"/>
      <c r="G690" s="81"/>
      <c r="H690" s="78"/>
      <c r="I690" s="57">
        <f>IFERROR(IF(M690="ICCP- ICOCIV",VLOOKUP(H690,'INDICES-ICOCIV'!$A$1:$B$316,2,0),IF(M690="IPC",VLOOKUP(H690,'INDICES IPC'!$A$7:$E$1008,2,0),0)),"")</f>
        <v>0</v>
      </c>
      <c r="J690" s="78"/>
      <c r="K690" s="57">
        <f>IFERROR(IF(M690="ICCP- ICOCIV",VLOOKUP(J690,'INDICES-ICOCIV'!$A$1:$B$316,2,0),IF(M690="IPC",VLOOKUP(J690,'INDICES IPC'!$A$7:$E$1008,2,0),0)),"")</f>
        <v>0</v>
      </c>
      <c r="L690" s="58" t="str">
        <f t="shared" si="30"/>
        <v/>
      </c>
      <c r="M690" s="82"/>
      <c r="N690" s="231">
        <f t="shared" si="31"/>
        <v>0</v>
      </c>
    </row>
    <row r="691" spans="3:14" ht="15.75" x14ac:dyDescent="0.2">
      <c r="C691" s="14">
        <f t="shared" si="32"/>
        <v>677</v>
      </c>
      <c r="D691" s="76"/>
      <c r="E691" s="76"/>
      <c r="F691" s="76"/>
      <c r="G691" s="81"/>
      <c r="H691" s="78"/>
      <c r="I691" s="57">
        <f>IFERROR(IF(M691="ICCP- ICOCIV",VLOOKUP(H691,'INDICES-ICOCIV'!$A$1:$B$316,2,0),IF(M691="IPC",VLOOKUP(H691,'INDICES IPC'!$A$7:$E$1008,2,0),0)),"")</f>
        <v>0</v>
      </c>
      <c r="J691" s="78"/>
      <c r="K691" s="57">
        <f>IFERROR(IF(M691="ICCP- ICOCIV",VLOOKUP(J691,'INDICES-ICOCIV'!$A$1:$B$316,2,0),IF(M691="IPC",VLOOKUP(J691,'INDICES IPC'!$A$7:$E$1008,2,0),0)),"")</f>
        <v>0</v>
      </c>
      <c r="L691" s="58" t="str">
        <f t="shared" si="30"/>
        <v/>
      </c>
      <c r="M691" s="82"/>
      <c r="N691" s="231">
        <f t="shared" si="31"/>
        <v>0</v>
      </c>
    </row>
    <row r="692" spans="3:14" ht="15.75" x14ac:dyDescent="0.2">
      <c r="C692" s="14">
        <f t="shared" si="32"/>
        <v>678</v>
      </c>
      <c r="D692" s="76"/>
      <c r="E692" s="76"/>
      <c r="F692" s="76"/>
      <c r="G692" s="81"/>
      <c r="H692" s="78"/>
      <c r="I692" s="57">
        <f>IFERROR(IF(M692="ICCP- ICOCIV",VLOOKUP(H692,'INDICES-ICOCIV'!$A$1:$B$316,2,0),IF(M692="IPC",VLOOKUP(H692,'INDICES IPC'!$A$7:$E$1008,2,0),0)),"")</f>
        <v>0</v>
      </c>
      <c r="J692" s="78"/>
      <c r="K692" s="57">
        <f>IFERROR(IF(M692="ICCP- ICOCIV",VLOOKUP(J692,'INDICES-ICOCIV'!$A$1:$B$316,2,0),IF(M692="IPC",VLOOKUP(J692,'INDICES IPC'!$A$7:$E$1008,2,0),0)),"")</f>
        <v>0</v>
      </c>
      <c r="L692" s="58" t="str">
        <f t="shared" si="30"/>
        <v/>
      </c>
      <c r="M692" s="82"/>
      <c r="N692" s="231">
        <f t="shared" si="31"/>
        <v>0</v>
      </c>
    </row>
    <row r="693" spans="3:14" ht="15.75" x14ac:dyDescent="0.2">
      <c r="C693" s="14">
        <f t="shared" si="32"/>
        <v>679</v>
      </c>
      <c r="D693" s="76"/>
      <c r="E693" s="76"/>
      <c r="F693" s="76"/>
      <c r="G693" s="81"/>
      <c r="H693" s="78"/>
      <c r="I693" s="57">
        <f>IFERROR(IF(M693="ICCP- ICOCIV",VLOOKUP(H693,'INDICES-ICOCIV'!$A$1:$B$316,2,0),IF(M693="IPC",VLOOKUP(H693,'INDICES IPC'!$A$7:$E$1008,2,0),0)),"")</f>
        <v>0</v>
      </c>
      <c r="J693" s="78"/>
      <c r="K693" s="57">
        <f>IFERROR(IF(M693="ICCP- ICOCIV",VLOOKUP(J693,'INDICES-ICOCIV'!$A$1:$B$316,2,0),IF(M693="IPC",VLOOKUP(J693,'INDICES IPC'!$A$7:$E$1008,2,0),0)),"")</f>
        <v>0</v>
      </c>
      <c r="L693" s="58" t="str">
        <f t="shared" si="30"/>
        <v/>
      </c>
      <c r="M693" s="82"/>
      <c r="N693" s="231">
        <f t="shared" si="31"/>
        <v>0</v>
      </c>
    </row>
    <row r="694" spans="3:14" ht="15.75" x14ac:dyDescent="0.2">
      <c r="C694" s="14">
        <f t="shared" si="32"/>
        <v>680</v>
      </c>
      <c r="D694" s="76"/>
      <c r="E694" s="76"/>
      <c r="F694" s="76"/>
      <c r="G694" s="81"/>
      <c r="H694" s="78"/>
      <c r="I694" s="57">
        <f>IFERROR(IF(M694="ICCP- ICOCIV",VLOOKUP(H694,'INDICES-ICOCIV'!$A$1:$B$316,2,0),IF(M694="IPC",VLOOKUP(H694,'INDICES IPC'!$A$7:$E$1008,2,0),0)),"")</f>
        <v>0</v>
      </c>
      <c r="J694" s="78"/>
      <c r="K694" s="57">
        <f>IFERROR(IF(M694="ICCP- ICOCIV",VLOOKUP(J694,'INDICES-ICOCIV'!$A$1:$B$316,2,0),IF(M694="IPC",VLOOKUP(J694,'INDICES IPC'!$A$7:$E$1008,2,0),0)),"")</f>
        <v>0</v>
      </c>
      <c r="L694" s="58" t="str">
        <f t="shared" si="30"/>
        <v/>
      </c>
      <c r="M694" s="82"/>
      <c r="N694" s="231">
        <f t="shared" si="31"/>
        <v>0</v>
      </c>
    </row>
    <row r="695" spans="3:14" ht="15.75" x14ac:dyDescent="0.2">
      <c r="C695" s="14">
        <f t="shared" si="32"/>
        <v>681</v>
      </c>
      <c r="D695" s="76"/>
      <c r="E695" s="76"/>
      <c r="F695" s="76"/>
      <c r="G695" s="81"/>
      <c r="H695" s="78"/>
      <c r="I695" s="57">
        <f>IFERROR(IF(M695="ICCP- ICOCIV",VLOOKUP(H695,'INDICES-ICOCIV'!$A$1:$B$316,2,0),IF(M695="IPC",VLOOKUP(H695,'INDICES IPC'!$A$7:$E$1008,2,0),0)),"")</f>
        <v>0</v>
      </c>
      <c r="J695" s="78"/>
      <c r="K695" s="57">
        <f>IFERROR(IF(M695="ICCP- ICOCIV",VLOOKUP(J695,'INDICES-ICOCIV'!$A$1:$B$316,2,0),IF(M695="IPC",VLOOKUP(J695,'INDICES IPC'!$A$7:$E$1008,2,0),0)),"")</f>
        <v>0</v>
      </c>
      <c r="L695" s="58" t="str">
        <f t="shared" si="30"/>
        <v/>
      </c>
      <c r="M695" s="82"/>
      <c r="N695" s="231">
        <f t="shared" si="31"/>
        <v>0</v>
      </c>
    </row>
    <row r="696" spans="3:14" ht="15.75" x14ac:dyDescent="0.2">
      <c r="C696" s="14">
        <f t="shared" si="32"/>
        <v>682</v>
      </c>
      <c r="D696" s="76"/>
      <c r="E696" s="76"/>
      <c r="F696" s="76"/>
      <c r="G696" s="81"/>
      <c r="H696" s="78"/>
      <c r="I696" s="57">
        <f>IFERROR(IF(M696="ICCP- ICOCIV",VLOOKUP(H696,'INDICES-ICOCIV'!$A$1:$B$316,2,0),IF(M696="IPC",VLOOKUP(H696,'INDICES IPC'!$A$7:$E$1008,2,0),0)),"")</f>
        <v>0</v>
      </c>
      <c r="J696" s="78"/>
      <c r="K696" s="57">
        <f>IFERROR(IF(M696="ICCP- ICOCIV",VLOOKUP(J696,'INDICES-ICOCIV'!$A$1:$B$316,2,0),IF(M696="IPC",VLOOKUP(J696,'INDICES IPC'!$A$7:$E$1008,2,0),0)),"")</f>
        <v>0</v>
      </c>
      <c r="L696" s="58" t="str">
        <f t="shared" si="30"/>
        <v/>
      </c>
      <c r="M696" s="82"/>
      <c r="N696" s="231">
        <f t="shared" si="31"/>
        <v>0</v>
      </c>
    </row>
    <row r="697" spans="3:14" ht="15.75" x14ac:dyDescent="0.2">
      <c r="C697" s="14">
        <f t="shared" si="32"/>
        <v>683</v>
      </c>
      <c r="D697" s="76"/>
      <c r="E697" s="76"/>
      <c r="F697" s="76"/>
      <c r="G697" s="81"/>
      <c r="H697" s="78"/>
      <c r="I697" s="57">
        <f>IFERROR(IF(M697="ICCP- ICOCIV",VLOOKUP(H697,'INDICES-ICOCIV'!$A$1:$B$316,2,0),IF(M697="IPC",VLOOKUP(H697,'INDICES IPC'!$A$7:$E$1008,2,0),0)),"")</f>
        <v>0</v>
      </c>
      <c r="J697" s="78"/>
      <c r="K697" s="57">
        <f>IFERROR(IF(M697="ICCP- ICOCIV",VLOOKUP(J697,'INDICES-ICOCIV'!$A$1:$B$316,2,0),IF(M697="IPC",VLOOKUP(J697,'INDICES IPC'!$A$7:$E$1008,2,0),0)),"")</f>
        <v>0</v>
      </c>
      <c r="L697" s="58" t="str">
        <f t="shared" si="30"/>
        <v/>
      </c>
      <c r="M697" s="82"/>
      <c r="N697" s="231">
        <f t="shared" si="31"/>
        <v>0</v>
      </c>
    </row>
    <row r="698" spans="3:14" ht="15.75" x14ac:dyDescent="0.2">
      <c r="C698" s="14">
        <f t="shared" si="32"/>
        <v>684</v>
      </c>
      <c r="D698" s="76"/>
      <c r="E698" s="76"/>
      <c r="F698" s="76"/>
      <c r="G698" s="81"/>
      <c r="H698" s="78"/>
      <c r="I698" s="57">
        <f>IFERROR(IF(M698="ICCP- ICOCIV",VLOOKUP(H698,'INDICES-ICOCIV'!$A$1:$B$316,2,0),IF(M698="IPC",VLOOKUP(H698,'INDICES IPC'!$A$7:$E$1008,2,0),0)),"")</f>
        <v>0</v>
      </c>
      <c r="J698" s="78"/>
      <c r="K698" s="57">
        <f>IFERROR(IF(M698="ICCP- ICOCIV",VLOOKUP(J698,'INDICES-ICOCIV'!$A$1:$B$316,2,0),IF(M698="IPC",VLOOKUP(J698,'INDICES IPC'!$A$7:$E$1008,2,0),0)),"")</f>
        <v>0</v>
      </c>
      <c r="L698" s="58" t="str">
        <f t="shared" si="30"/>
        <v/>
      </c>
      <c r="M698" s="82"/>
      <c r="N698" s="231">
        <f t="shared" si="31"/>
        <v>0</v>
      </c>
    </row>
    <row r="699" spans="3:14" ht="15.75" x14ac:dyDescent="0.2">
      <c r="C699" s="14">
        <f t="shared" si="32"/>
        <v>685</v>
      </c>
      <c r="D699" s="76"/>
      <c r="E699" s="76"/>
      <c r="F699" s="76"/>
      <c r="G699" s="81"/>
      <c r="H699" s="78"/>
      <c r="I699" s="57">
        <f>IFERROR(IF(M699="ICCP- ICOCIV",VLOOKUP(H699,'INDICES-ICOCIV'!$A$1:$B$316,2,0),IF(M699="IPC",VLOOKUP(H699,'INDICES IPC'!$A$7:$E$1008,2,0),0)),"")</f>
        <v>0</v>
      </c>
      <c r="J699" s="78"/>
      <c r="K699" s="57">
        <f>IFERROR(IF(M699="ICCP- ICOCIV",VLOOKUP(J699,'INDICES-ICOCIV'!$A$1:$B$316,2,0),IF(M699="IPC",VLOOKUP(J699,'INDICES IPC'!$A$7:$E$1008,2,0),0)),"")</f>
        <v>0</v>
      </c>
      <c r="L699" s="58" t="str">
        <f t="shared" si="30"/>
        <v/>
      </c>
      <c r="M699" s="82"/>
      <c r="N699" s="231">
        <f t="shared" si="31"/>
        <v>0</v>
      </c>
    </row>
    <row r="700" spans="3:14" ht="15.75" x14ac:dyDescent="0.2">
      <c r="C700" s="14">
        <f t="shared" si="32"/>
        <v>686</v>
      </c>
      <c r="D700" s="76"/>
      <c r="E700" s="76"/>
      <c r="F700" s="76"/>
      <c r="G700" s="81"/>
      <c r="H700" s="78"/>
      <c r="I700" s="57">
        <f>IFERROR(IF(M700="ICCP- ICOCIV",VLOOKUP(H700,'INDICES-ICOCIV'!$A$1:$B$316,2,0),IF(M700="IPC",VLOOKUP(H700,'INDICES IPC'!$A$7:$E$1008,2,0),0)),"")</f>
        <v>0</v>
      </c>
      <c r="J700" s="78"/>
      <c r="K700" s="57">
        <f>IFERROR(IF(M700="ICCP- ICOCIV",VLOOKUP(J700,'INDICES-ICOCIV'!$A$1:$B$316,2,0),IF(M700="IPC",VLOOKUP(J700,'INDICES IPC'!$A$7:$E$1008,2,0),0)),"")</f>
        <v>0</v>
      </c>
      <c r="L700" s="58" t="str">
        <f t="shared" si="30"/>
        <v/>
      </c>
      <c r="M700" s="82"/>
      <c r="N700" s="231">
        <f t="shared" si="31"/>
        <v>0</v>
      </c>
    </row>
    <row r="701" spans="3:14" ht="15.75" x14ac:dyDescent="0.2">
      <c r="C701" s="14">
        <f t="shared" si="32"/>
        <v>687</v>
      </c>
      <c r="D701" s="76"/>
      <c r="E701" s="76"/>
      <c r="F701" s="76"/>
      <c r="G701" s="81"/>
      <c r="H701" s="78"/>
      <c r="I701" s="57">
        <f>IFERROR(IF(M701="ICCP- ICOCIV",VLOOKUP(H701,'INDICES-ICOCIV'!$A$1:$B$316,2,0),IF(M701="IPC",VLOOKUP(H701,'INDICES IPC'!$A$7:$E$1008,2,0),0)),"")</f>
        <v>0</v>
      </c>
      <c r="J701" s="78"/>
      <c r="K701" s="57">
        <f>IFERROR(IF(M701="ICCP- ICOCIV",VLOOKUP(J701,'INDICES-ICOCIV'!$A$1:$B$316,2,0),IF(M701="IPC",VLOOKUP(J701,'INDICES IPC'!$A$7:$E$1008,2,0),0)),"")</f>
        <v>0</v>
      </c>
      <c r="L701" s="58" t="str">
        <f t="shared" si="30"/>
        <v/>
      </c>
      <c r="M701" s="82"/>
      <c r="N701" s="231">
        <f t="shared" si="31"/>
        <v>0</v>
      </c>
    </row>
    <row r="702" spans="3:14" ht="15.75" x14ac:dyDescent="0.2">
      <c r="C702" s="14">
        <f t="shared" si="32"/>
        <v>688</v>
      </c>
      <c r="D702" s="76"/>
      <c r="E702" s="76"/>
      <c r="F702" s="76"/>
      <c r="G702" s="81"/>
      <c r="H702" s="78"/>
      <c r="I702" s="57">
        <f>IFERROR(IF(M702="ICCP- ICOCIV",VLOOKUP(H702,'INDICES-ICOCIV'!$A$1:$B$316,2,0),IF(M702="IPC",VLOOKUP(H702,'INDICES IPC'!$A$7:$E$1008,2,0),0)),"")</f>
        <v>0</v>
      </c>
      <c r="J702" s="78"/>
      <c r="K702" s="57">
        <f>IFERROR(IF(M702="ICCP- ICOCIV",VLOOKUP(J702,'INDICES-ICOCIV'!$A$1:$B$316,2,0),IF(M702="IPC",VLOOKUP(J702,'INDICES IPC'!$A$7:$E$1008,2,0),0)),"")</f>
        <v>0</v>
      </c>
      <c r="L702" s="58" t="str">
        <f t="shared" si="30"/>
        <v/>
      </c>
      <c r="M702" s="82"/>
      <c r="N702" s="231">
        <f t="shared" si="31"/>
        <v>0</v>
      </c>
    </row>
    <row r="703" spans="3:14" ht="15.75" x14ac:dyDescent="0.2">
      <c r="C703" s="14">
        <f t="shared" si="32"/>
        <v>689</v>
      </c>
      <c r="D703" s="76"/>
      <c r="E703" s="76"/>
      <c r="F703" s="76"/>
      <c r="G703" s="81"/>
      <c r="H703" s="78"/>
      <c r="I703" s="57">
        <f>IFERROR(IF(M703="ICCP- ICOCIV",VLOOKUP(H703,'INDICES-ICOCIV'!$A$1:$B$316,2,0),IF(M703="IPC",VLOOKUP(H703,'INDICES IPC'!$A$7:$E$1008,2,0),0)),"")</f>
        <v>0</v>
      </c>
      <c r="J703" s="78"/>
      <c r="K703" s="57">
        <f>IFERROR(IF(M703="ICCP- ICOCIV",VLOOKUP(J703,'INDICES-ICOCIV'!$A$1:$B$316,2,0),IF(M703="IPC",VLOOKUP(J703,'INDICES IPC'!$A$7:$E$1008,2,0),0)),"")</f>
        <v>0</v>
      </c>
      <c r="L703" s="58" t="str">
        <f t="shared" si="30"/>
        <v/>
      </c>
      <c r="M703" s="82"/>
      <c r="N703" s="231">
        <f t="shared" si="31"/>
        <v>0</v>
      </c>
    </row>
    <row r="704" spans="3:14" ht="15.75" x14ac:dyDescent="0.2">
      <c r="C704" s="14">
        <f t="shared" si="32"/>
        <v>690</v>
      </c>
      <c r="D704" s="76"/>
      <c r="E704" s="76"/>
      <c r="F704" s="76"/>
      <c r="G704" s="81"/>
      <c r="H704" s="78"/>
      <c r="I704" s="57">
        <f>IFERROR(IF(M704="ICCP- ICOCIV",VLOOKUP(H704,'INDICES-ICOCIV'!$A$1:$B$316,2,0),IF(M704="IPC",VLOOKUP(H704,'INDICES IPC'!$A$7:$E$1008,2,0),0)),"")</f>
        <v>0</v>
      </c>
      <c r="J704" s="78"/>
      <c r="K704" s="57">
        <f>IFERROR(IF(M704="ICCP- ICOCIV",VLOOKUP(J704,'INDICES-ICOCIV'!$A$1:$B$316,2,0),IF(M704="IPC",VLOOKUP(J704,'INDICES IPC'!$A$7:$E$1008,2,0),0)),"")</f>
        <v>0</v>
      </c>
      <c r="L704" s="58" t="str">
        <f t="shared" si="30"/>
        <v/>
      </c>
      <c r="M704" s="82"/>
      <c r="N704" s="231">
        <f t="shared" si="31"/>
        <v>0</v>
      </c>
    </row>
    <row r="705" spans="3:14" ht="15.75" x14ac:dyDescent="0.2">
      <c r="C705" s="14">
        <f t="shared" si="32"/>
        <v>691</v>
      </c>
      <c r="D705" s="76"/>
      <c r="E705" s="76"/>
      <c r="F705" s="76"/>
      <c r="G705" s="81"/>
      <c r="H705" s="78"/>
      <c r="I705" s="57">
        <f>IFERROR(IF(M705="ICCP- ICOCIV",VLOOKUP(H705,'INDICES-ICOCIV'!$A$1:$B$316,2,0),IF(M705="IPC",VLOOKUP(H705,'INDICES IPC'!$A$7:$E$1008,2,0),0)),"")</f>
        <v>0</v>
      </c>
      <c r="J705" s="78"/>
      <c r="K705" s="57">
        <f>IFERROR(IF(M705="ICCP- ICOCIV",VLOOKUP(J705,'INDICES-ICOCIV'!$A$1:$B$316,2,0),IF(M705="IPC",VLOOKUP(J705,'INDICES IPC'!$A$7:$E$1008,2,0),0)),"")</f>
        <v>0</v>
      </c>
      <c r="L705" s="58" t="str">
        <f t="shared" si="30"/>
        <v/>
      </c>
      <c r="M705" s="82"/>
      <c r="N705" s="231">
        <f t="shared" si="31"/>
        <v>0</v>
      </c>
    </row>
    <row r="706" spans="3:14" ht="15.75" x14ac:dyDescent="0.2">
      <c r="C706" s="14">
        <f t="shared" si="32"/>
        <v>692</v>
      </c>
      <c r="D706" s="76"/>
      <c r="E706" s="76"/>
      <c r="F706" s="76"/>
      <c r="G706" s="81"/>
      <c r="H706" s="78"/>
      <c r="I706" s="57">
        <f>IFERROR(IF(M706="ICCP- ICOCIV",VLOOKUP(H706,'INDICES-ICOCIV'!$A$1:$B$316,2,0),IF(M706="IPC",VLOOKUP(H706,'INDICES IPC'!$A$7:$E$1008,2,0),0)),"")</f>
        <v>0</v>
      </c>
      <c r="J706" s="78"/>
      <c r="K706" s="57">
        <f>IFERROR(IF(M706="ICCP- ICOCIV",VLOOKUP(J706,'INDICES-ICOCIV'!$A$1:$B$316,2,0),IF(M706="IPC",VLOOKUP(J706,'INDICES IPC'!$A$7:$E$1008,2,0),0)),"")</f>
        <v>0</v>
      </c>
      <c r="L706" s="58" t="str">
        <f t="shared" si="30"/>
        <v/>
      </c>
      <c r="M706" s="82"/>
      <c r="N706" s="231">
        <f t="shared" si="31"/>
        <v>0</v>
      </c>
    </row>
    <row r="707" spans="3:14" ht="15.75" x14ac:dyDescent="0.2">
      <c r="C707" s="14">
        <f t="shared" si="32"/>
        <v>693</v>
      </c>
      <c r="D707" s="76"/>
      <c r="E707" s="76"/>
      <c r="F707" s="76"/>
      <c r="G707" s="81"/>
      <c r="H707" s="78"/>
      <c r="I707" s="57">
        <f>IFERROR(IF(M707="ICCP- ICOCIV",VLOOKUP(H707,'INDICES-ICOCIV'!$A$1:$B$316,2,0),IF(M707="IPC",VLOOKUP(H707,'INDICES IPC'!$A$7:$E$1008,2,0),0)),"")</f>
        <v>0</v>
      </c>
      <c r="J707" s="78"/>
      <c r="K707" s="57">
        <f>IFERROR(IF(M707="ICCP- ICOCIV",VLOOKUP(J707,'INDICES-ICOCIV'!$A$1:$B$316,2,0),IF(M707="IPC",VLOOKUP(J707,'INDICES IPC'!$A$7:$E$1008,2,0),0)),"")</f>
        <v>0</v>
      </c>
      <c r="L707" s="58" t="str">
        <f t="shared" si="30"/>
        <v/>
      </c>
      <c r="M707" s="82"/>
      <c r="N707" s="231">
        <f t="shared" si="31"/>
        <v>0</v>
      </c>
    </row>
    <row r="708" spans="3:14" ht="15.75" x14ac:dyDescent="0.2">
      <c r="C708" s="14">
        <f t="shared" si="32"/>
        <v>694</v>
      </c>
      <c r="D708" s="76"/>
      <c r="E708" s="76"/>
      <c r="F708" s="76"/>
      <c r="G708" s="81"/>
      <c r="H708" s="78"/>
      <c r="I708" s="57">
        <f>IFERROR(IF(M708="ICCP- ICOCIV",VLOOKUP(H708,'INDICES-ICOCIV'!$A$1:$B$316,2,0),IF(M708="IPC",VLOOKUP(H708,'INDICES IPC'!$A$7:$E$1008,2,0),0)),"")</f>
        <v>0</v>
      </c>
      <c r="J708" s="78"/>
      <c r="K708" s="57">
        <f>IFERROR(IF(M708="ICCP- ICOCIV",VLOOKUP(J708,'INDICES-ICOCIV'!$A$1:$B$316,2,0),IF(M708="IPC",VLOOKUP(J708,'INDICES IPC'!$A$7:$E$1008,2,0),0)),"")</f>
        <v>0</v>
      </c>
      <c r="L708" s="58" t="str">
        <f t="shared" si="30"/>
        <v/>
      </c>
      <c r="M708" s="82"/>
      <c r="N708" s="231">
        <f t="shared" si="31"/>
        <v>0</v>
      </c>
    </row>
    <row r="709" spans="3:14" ht="15.75" x14ac:dyDescent="0.2">
      <c r="C709" s="14">
        <f t="shared" si="32"/>
        <v>695</v>
      </c>
      <c r="D709" s="76"/>
      <c r="E709" s="76"/>
      <c r="F709" s="76"/>
      <c r="G709" s="81"/>
      <c r="H709" s="78"/>
      <c r="I709" s="57">
        <f>IFERROR(IF(M709="ICCP- ICOCIV",VLOOKUP(H709,'INDICES-ICOCIV'!$A$1:$B$316,2,0),IF(M709="IPC",VLOOKUP(H709,'INDICES IPC'!$A$7:$E$1008,2,0),0)),"")</f>
        <v>0</v>
      </c>
      <c r="J709" s="78"/>
      <c r="K709" s="57">
        <f>IFERROR(IF(M709="ICCP- ICOCIV",VLOOKUP(J709,'INDICES-ICOCIV'!$A$1:$B$316,2,0),IF(M709="IPC",VLOOKUP(J709,'INDICES IPC'!$A$7:$E$1008,2,0),0)),"")</f>
        <v>0</v>
      </c>
      <c r="L709" s="58" t="str">
        <f t="shared" si="30"/>
        <v/>
      </c>
      <c r="M709" s="82"/>
      <c r="N709" s="231">
        <f t="shared" si="31"/>
        <v>0</v>
      </c>
    </row>
    <row r="710" spans="3:14" ht="15.75" x14ac:dyDescent="0.2">
      <c r="C710" s="14">
        <f t="shared" si="32"/>
        <v>696</v>
      </c>
      <c r="D710" s="76"/>
      <c r="E710" s="76"/>
      <c r="F710" s="76"/>
      <c r="G710" s="81"/>
      <c r="H710" s="78"/>
      <c r="I710" s="57">
        <f>IFERROR(IF(M710="ICCP- ICOCIV",VLOOKUP(H710,'INDICES-ICOCIV'!$A$1:$B$316,2,0),IF(M710="IPC",VLOOKUP(H710,'INDICES IPC'!$A$7:$E$1008,2,0),0)),"")</f>
        <v>0</v>
      </c>
      <c r="J710" s="78"/>
      <c r="K710" s="57">
        <f>IFERROR(IF(M710="ICCP- ICOCIV",VLOOKUP(J710,'INDICES-ICOCIV'!$A$1:$B$316,2,0),IF(M710="IPC",VLOOKUP(J710,'INDICES IPC'!$A$7:$E$1008,2,0),0)),"")</f>
        <v>0</v>
      </c>
      <c r="L710" s="58" t="str">
        <f t="shared" si="30"/>
        <v/>
      </c>
      <c r="M710" s="82"/>
      <c r="N710" s="231">
        <f t="shared" si="31"/>
        <v>0</v>
      </c>
    </row>
    <row r="711" spans="3:14" ht="15.75" x14ac:dyDescent="0.2">
      <c r="C711" s="14">
        <f t="shared" si="32"/>
        <v>697</v>
      </c>
      <c r="D711" s="76"/>
      <c r="E711" s="76"/>
      <c r="F711" s="76"/>
      <c r="G711" s="81"/>
      <c r="H711" s="78"/>
      <c r="I711" s="57">
        <f>IFERROR(IF(M711="ICCP- ICOCIV",VLOOKUP(H711,'INDICES-ICOCIV'!$A$1:$B$316,2,0),IF(M711="IPC",VLOOKUP(H711,'INDICES IPC'!$A$7:$E$1008,2,0),0)),"")</f>
        <v>0</v>
      </c>
      <c r="J711" s="78"/>
      <c r="K711" s="57">
        <f>IFERROR(IF(M711="ICCP- ICOCIV",VLOOKUP(J711,'INDICES-ICOCIV'!$A$1:$B$316,2,0),IF(M711="IPC",VLOOKUP(J711,'INDICES IPC'!$A$7:$E$1008,2,0),0)),"")</f>
        <v>0</v>
      </c>
      <c r="L711" s="58" t="str">
        <f t="shared" si="30"/>
        <v/>
      </c>
      <c r="M711" s="82"/>
      <c r="N711" s="231">
        <f t="shared" si="31"/>
        <v>0</v>
      </c>
    </row>
    <row r="712" spans="3:14" ht="15.75" x14ac:dyDescent="0.2">
      <c r="C712" s="14">
        <f t="shared" si="32"/>
        <v>698</v>
      </c>
      <c r="D712" s="76"/>
      <c r="E712" s="76"/>
      <c r="F712" s="76"/>
      <c r="G712" s="81"/>
      <c r="H712" s="78"/>
      <c r="I712" s="57">
        <f>IFERROR(IF(M712="ICCP- ICOCIV",VLOOKUP(H712,'INDICES-ICOCIV'!$A$1:$B$316,2,0),IF(M712="IPC",VLOOKUP(H712,'INDICES IPC'!$A$7:$E$1008,2,0),0)),"")</f>
        <v>0</v>
      </c>
      <c r="J712" s="78"/>
      <c r="K712" s="57">
        <f>IFERROR(IF(M712="ICCP- ICOCIV",VLOOKUP(J712,'INDICES-ICOCIV'!$A$1:$B$316,2,0),IF(M712="IPC",VLOOKUP(J712,'INDICES IPC'!$A$7:$E$1008,2,0),0)),"")</f>
        <v>0</v>
      </c>
      <c r="L712" s="58" t="str">
        <f t="shared" si="30"/>
        <v/>
      </c>
      <c r="M712" s="82"/>
      <c r="N712" s="231">
        <f t="shared" si="31"/>
        <v>0</v>
      </c>
    </row>
    <row r="713" spans="3:14" ht="15.75" x14ac:dyDescent="0.2">
      <c r="C713" s="14">
        <f t="shared" si="32"/>
        <v>699</v>
      </c>
      <c r="D713" s="76"/>
      <c r="E713" s="76"/>
      <c r="F713" s="76"/>
      <c r="G713" s="81"/>
      <c r="H713" s="78"/>
      <c r="I713" s="57">
        <f>IFERROR(IF(M713="ICCP- ICOCIV",VLOOKUP(H713,'INDICES-ICOCIV'!$A$1:$B$316,2,0),IF(M713="IPC",VLOOKUP(H713,'INDICES IPC'!$A$7:$E$1008,2,0),0)),"")</f>
        <v>0</v>
      </c>
      <c r="J713" s="78"/>
      <c r="K713" s="57">
        <f>IFERROR(IF(M713="ICCP- ICOCIV",VLOOKUP(J713,'INDICES-ICOCIV'!$A$1:$B$316,2,0),IF(M713="IPC",VLOOKUP(J713,'INDICES IPC'!$A$7:$E$1008,2,0),0)),"")</f>
        <v>0</v>
      </c>
      <c r="L713" s="58" t="str">
        <f t="shared" si="30"/>
        <v/>
      </c>
      <c r="M713" s="82"/>
      <c r="N713" s="231">
        <f t="shared" si="31"/>
        <v>0</v>
      </c>
    </row>
    <row r="714" spans="3:14" ht="15.75" x14ac:dyDescent="0.2">
      <c r="C714" s="14">
        <f t="shared" si="32"/>
        <v>700</v>
      </c>
      <c r="D714" s="76"/>
      <c r="E714" s="76"/>
      <c r="F714" s="76"/>
      <c r="G714" s="81"/>
      <c r="H714" s="78"/>
      <c r="I714" s="57">
        <f>IFERROR(IF(M714="ICCP- ICOCIV",VLOOKUP(H714,'INDICES-ICOCIV'!$A$1:$B$316,2,0),IF(M714="IPC",VLOOKUP(H714,'INDICES IPC'!$A$7:$E$1008,2,0),0)),"")</f>
        <v>0</v>
      </c>
      <c r="J714" s="78"/>
      <c r="K714" s="57">
        <f>IFERROR(IF(M714="ICCP- ICOCIV",VLOOKUP(J714,'INDICES-ICOCIV'!$A$1:$B$316,2,0),IF(M714="IPC",VLOOKUP(J714,'INDICES IPC'!$A$7:$E$1008,2,0),0)),"")</f>
        <v>0</v>
      </c>
      <c r="L714" s="58" t="str">
        <f t="shared" si="30"/>
        <v/>
      </c>
      <c r="M714" s="82"/>
      <c r="N714" s="231">
        <f t="shared" si="31"/>
        <v>0</v>
      </c>
    </row>
    <row r="715" spans="3:14" ht="15.75" x14ac:dyDescent="0.2">
      <c r="C715" s="14">
        <f t="shared" si="32"/>
        <v>701</v>
      </c>
      <c r="D715" s="76"/>
      <c r="E715" s="76"/>
      <c r="F715" s="76"/>
      <c r="G715" s="81"/>
      <c r="H715" s="78"/>
      <c r="I715" s="57">
        <f>IFERROR(IF(M715="ICCP- ICOCIV",VLOOKUP(H715,'INDICES-ICOCIV'!$A$1:$B$316,2,0),IF(M715="IPC",VLOOKUP(H715,'INDICES IPC'!$A$7:$E$1008,2,0),0)),"")</f>
        <v>0</v>
      </c>
      <c r="J715" s="78"/>
      <c r="K715" s="57">
        <f>IFERROR(IF(M715="ICCP- ICOCIV",VLOOKUP(J715,'INDICES-ICOCIV'!$A$1:$B$316,2,0),IF(M715="IPC",VLOOKUP(J715,'INDICES IPC'!$A$7:$E$1008,2,0),0)),"")</f>
        <v>0</v>
      </c>
      <c r="L715" s="58" t="str">
        <f t="shared" ref="L715:L778" si="33">+IFERROR((K715/I715),"")</f>
        <v/>
      </c>
      <c r="M715" s="82"/>
      <c r="N715" s="231">
        <f t="shared" si="31"/>
        <v>0</v>
      </c>
    </row>
    <row r="716" spans="3:14" ht="15.75" x14ac:dyDescent="0.2">
      <c r="C716" s="14">
        <f t="shared" si="32"/>
        <v>702</v>
      </c>
      <c r="D716" s="76"/>
      <c r="E716" s="76"/>
      <c r="F716" s="76"/>
      <c r="G716" s="81"/>
      <c r="H716" s="78"/>
      <c r="I716" s="57">
        <f>IFERROR(IF(M716="ICCP- ICOCIV",VLOOKUP(H716,'INDICES-ICOCIV'!$A$1:$B$316,2,0),IF(M716="IPC",VLOOKUP(H716,'INDICES IPC'!$A$7:$E$1008,2,0),0)),"")</f>
        <v>0</v>
      </c>
      <c r="J716" s="78"/>
      <c r="K716" s="57">
        <f>IFERROR(IF(M716="ICCP- ICOCIV",VLOOKUP(J716,'INDICES-ICOCIV'!$A$1:$B$316,2,0),IF(M716="IPC",VLOOKUP(J716,'INDICES IPC'!$A$7:$E$1008,2,0),0)),"")</f>
        <v>0</v>
      </c>
      <c r="L716" s="58" t="str">
        <f t="shared" si="33"/>
        <v/>
      </c>
      <c r="M716" s="82"/>
      <c r="N716" s="231">
        <f t="shared" si="31"/>
        <v>0</v>
      </c>
    </row>
    <row r="717" spans="3:14" ht="15.75" x14ac:dyDescent="0.2">
      <c r="C717" s="14">
        <f t="shared" si="32"/>
        <v>703</v>
      </c>
      <c r="D717" s="76"/>
      <c r="E717" s="76"/>
      <c r="F717" s="76"/>
      <c r="G717" s="81"/>
      <c r="H717" s="78"/>
      <c r="I717" s="57">
        <f>IFERROR(IF(M717="ICCP- ICOCIV",VLOOKUP(H717,'INDICES-ICOCIV'!$A$1:$B$316,2,0),IF(M717="IPC",VLOOKUP(H717,'INDICES IPC'!$A$7:$E$1008,2,0),0)),"")</f>
        <v>0</v>
      </c>
      <c r="J717" s="78"/>
      <c r="K717" s="57">
        <f>IFERROR(IF(M717="ICCP- ICOCIV",VLOOKUP(J717,'INDICES-ICOCIV'!$A$1:$B$316,2,0),IF(M717="IPC",VLOOKUP(J717,'INDICES IPC'!$A$7:$E$1008,2,0),0)),"")</f>
        <v>0</v>
      </c>
      <c r="L717" s="58" t="str">
        <f t="shared" si="33"/>
        <v/>
      </c>
      <c r="M717" s="82"/>
      <c r="N717" s="231">
        <f t="shared" si="31"/>
        <v>0</v>
      </c>
    </row>
    <row r="718" spans="3:14" ht="15.75" x14ac:dyDescent="0.2">
      <c r="C718" s="14">
        <f t="shared" si="32"/>
        <v>704</v>
      </c>
      <c r="D718" s="76"/>
      <c r="E718" s="76"/>
      <c r="F718" s="76"/>
      <c r="G718" s="81"/>
      <c r="H718" s="78"/>
      <c r="I718" s="57">
        <f>IFERROR(IF(M718="ICCP- ICOCIV",VLOOKUP(H718,'INDICES-ICOCIV'!$A$1:$B$316,2,0),IF(M718="IPC",VLOOKUP(H718,'INDICES IPC'!$A$7:$E$1008,2,0),0)),"")</f>
        <v>0</v>
      </c>
      <c r="J718" s="78"/>
      <c r="K718" s="57">
        <f>IFERROR(IF(M718="ICCP- ICOCIV",VLOOKUP(J718,'INDICES-ICOCIV'!$A$1:$B$316,2,0),IF(M718="IPC",VLOOKUP(J718,'INDICES IPC'!$A$7:$E$1008,2,0),0)),"")</f>
        <v>0</v>
      </c>
      <c r="L718" s="58" t="str">
        <f t="shared" si="33"/>
        <v/>
      </c>
      <c r="M718" s="82"/>
      <c r="N718" s="231">
        <f t="shared" si="31"/>
        <v>0</v>
      </c>
    </row>
    <row r="719" spans="3:14" ht="15.75" x14ac:dyDescent="0.2">
      <c r="C719" s="14">
        <f t="shared" si="32"/>
        <v>705</v>
      </c>
      <c r="D719" s="76"/>
      <c r="E719" s="76"/>
      <c r="F719" s="76"/>
      <c r="G719" s="81"/>
      <c r="H719" s="78"/>
      <c r="I719" s="57">
        <f>IFERROR(IF(M719="ICCP- ICOCIV",VLOOKUP(H719,'INDICES-ICOCIV'!$A$1:$B$316,2,0),IF(M719="IPC",VLOOKUP(H719,'INDICES IPC'!$A$7:$E$1008,2,0),0)),"")</f>
        <v>0</v>
      </c>
      <c r="J719" s="78"/>
      <c r="K719" s="57">
        <f>IFERROR(IF(M719="ICCP- ICOCIV",VLOOKUP(J719,'INDICES-ICOCIV'!$A$1:$B$316,2,0),IF(M719="IPC",VLOOKUP(J719,'INDICES IPC'!$A$7:$E$1008,2,0),0)),"")</f>
        <v>0</v>
      </c>
      <c r="L719" s="58" t="str">
        <f t="shared" si="33"/>
        <v/>
      </c>
      <c r="M719" s="82"/>
      <c r="N719" s="231">
        <f t="shared" si="31"/>
        <v>0</v>
      </c>
    </row>
    <row r="720" spans="3:14" ht="15.75" x14ac:dyDescent="0.2">
      <c r="C720" s="14">
        <f t="shared" si="32"/>
        <v>706</v>
      </c>
      <c r="D720" s="76"/>
      <c r="E720" s="76"/>
      <c r="F720" s="76"/>
      <c r="G720" s="81"/>
      <c r="H720" s="78"/>
      <c r="I720" s="57">
        <f>IFERROR(IF(M720="ICCP- ICOCIV",VLOOKUP(H720,'INDICES-ICOCIV'!$A$1:$B$316,2,0),IF(M720="IPC",VLOOKUP(H720,'INDICES IPC'!$A$7:$E$1008,2,0),0)),"")</f>
        <v>0</v>
      </c>
      <c r="J720" s="78"/>
      <c r="K720" s="57">
        <f>IFERROR(IF(M720="ICCP- ICOCIV",VLOOKUP(J720,'INDICES-ICOCIV'!$A$1:$B$316,2,0),IF(M720="IPC",VLOOKUP(J720,'INDICES IPC'!$A$7:$E$1008,2,0),0)),"")</f>
        <v>0</v>
      </c>
      <c r="L720" s="58" t="str">
        <f t="shared" si="33"/>
        <v/>
      </c>
      <c r="M720" s="82"/>
      <c r="N720" s="231">
        <f t="shared" ref="N720:N783" si="34">IFERROR(G720*L720,0)</f>
        <v>0</v>
      </c>
    </row>
    <row r="721" spans="3:14" ht="15.75" x14ac:dyDescent="0.2">
      <c r="C721" s="14">
        <f t="shared" ref="C721:C784" si="35">+C720+1</f>
        <v>707</v>
      </c>
      <c r="D721" s="76"/>
      <c r="E721" s="76"/>
      <c r="F721" s="76"/>
      <c r="G721" s="81"/>
      <c r="H721" s="78"/>
      <c r="I721" s="57">
        <f>IFERROR(IF(M721="ICCP- ICOCIV",VLOOKUP(H721,'INDICES-ICOCIV'!$A$1:$B$316,2,0),IF(M721="IPC",VLOOKUP(H721,'INDICES IPC'!$A$7:$E$1008,2,0),0)),"")</f>
        <v>0</v>
      </c>
      <c r="J721" s="78"/>
      <c r="K721" s="57">
        <f>IFERROR(IF(M721="ICCP- ICOCIV",VLOOKUP(J721,'INDICES-ICOCIV'!$A$1:$B$316,2,0),IF(M721="IPC",VLOOKUP(J721,'INDICES IPC'!$A$7:$E$1008,2,0),0)),"")</f>
        <v>0</v>
      </c>
      <c r="L721" s="58" t="str">
        <f t="shared" si="33"/>
        <v/>
      </c>
      <c r="M721" s="82"/>
      <c r="N721" s="231">
        <f t="shared" si="34"/>
        <v>0</v>
      </c>
    </row>
    <row r="722" spans="3:14" ht="15.75" x14ac:dyDescent="0.2">
      <c r="C722" s="14">
        <f t="shared" si="35"/>
        <v>708</v>
      </c>
      <c r="D722" s="76"/>
      <c r="E722" s="76"/>
      <c r="F722" s="76"/>
      <c r="G722" s="81"/>
      <c r="H722" s="78"/>
      <c r="I722" s="57">
        <f>IFERROR(IF(M722="ICCP- ICOCIV",VLOOKUP(H722,'INDICES-ICOCIV'!$A$1:$B$316,2,0),IF(M722="IPC",VLOOKUP(H722,'INDICES IPC'!$A$7:$E$1008,2,0),0)),"")</f>
        <v>0</v>
      </c>
      <c r="J722" s="78"/>
      <c r="K722" s="57">
        <f>IFERROR(IF(M722="ICCP- ICOCIV",VLOOKUP(J722,'INDICES-ICOCIV'!$A$1:$B$316,2,0),IF(M722="IPC",VLOOKUP(J722,'INDICES IPC'!$A$7:$E$1008,2,0),0)),"")</f>
        <v>0</v>
      </c>
      <c r="L722" s="58" t="str">
        <f t="shared" si="33"/>
        <v/>
      </c>
      <c r="M722" s="82"/>
      <c r="N722" s="231">
        <f t="shared" si="34"/>
        <v>0</v>
      </c>
    </row>
    <row r="723" spans="3:14" ht="15.75" x14ac:dyDescent="0.2">
      <c r="C723" s="14">
        <f t="shared" si="35"/>
        <v>709</v>
      </c>
      <c r="D723" s="76"/>
      <c r="E723" s="76"/>
      <c r="F723" s="76"/>
      <c r="G723" s="81"/>
      <c r="H723" s="78"/>
      <c r="I723" s="57">
        <f>IFERROR(IF(M723="ICCP- ICOCIV",VLOOKUP(H723,'INDICES-ICOCIV'!$A$1:$B$316,2,0),IF(M723="IPC",VLOOKUP(H723,'INDICES IPC'!$A$7:$E$1008,2,0),0)),"")</f>
        <v>0</v>
      </c>
      <c r="J723" s="78"/>
      <c r="K723" s="57">
        <f>IFERROR(IF(M723="ICCP- ICOCIV",VLOOKUP(J723,'INDICES-ICOCIV'!$A$1:$B$316,2,0),IF(M723="IPC",VLOOKUP(J723,'INDICES IPC'!$A$7:$E$1008,2,0),0)),"")</f>
        <v>0</v>
      </c>
      <c r="L723" s="58" t="str">
        <f t="shared" si="33"/>
        <v/>
      </c>
      <c r="M723" s="82"/>
      <c r="N723" s="231">
        <f t="shared" si="34"/>
        <v>0</v>
      </c>
    </row>
    <row r="724" spans="3:14" ht="15.75" x14ac:dyDescent="0.2">
      <c r="C724" s="14">
        <f t="shared" si="35"/>
        <v>710</v>
      </c>
      <c r="D724" s="76"/>
      <c r="E724" s="76"/>
      <c r="F724" s="76"/>
      <c r="G724" s="81"/>
      <c r="H724" s="78"/>
      <c r="I724" s="57">
        <f>IFERROR(IF(M724="ICCP- ICOCIV",VLOOKUP(H724,'INDICES-ICOCIV'!$A$1:$B$316,2,0),IF(M724="IPC",VLOOKUP(H724,'INDICES IPC'!$A$7:$E$1008,2,0),0)),"")</f>
        <v>0</v>
      </c>
      <c r="J724" s="78"/>
      <c r="K724" s="57">
        <f>IFERROR(IF(M724="ICCP- ICOCIV",VLOOKUP(J724,'INDICES-ICOCIV'!$A$1:$B$316,2,0),IF(M724="IPC",VLOOKUP(J724,'INDICES IPC'!$A$7:$E$1008,2,0),0)),"")</f>
        <v>0</v>
      </c>
      <c r="L724" s="58" t="str">
        <f t="shared" si="33"/>
        <v/>
      </c>
      <c r="M724" s="82"/>
      <c r="N724" s="231">
        <f t="shared" si="34"/>
        <v>0</v>
      </c>
    </row>
    <row r="725" spans="3:14" ht="15.75" x14ac:dyDescent="0.2">
      <c r="C725" s="14">
        <f t="shared" si="35"/>
        <v>711</v>
      </c>
      <c r="D725" s="76"/>
      <c r="E725" s="76"/>
      <c r="F725" s="76"/>
      <c r="G725" s="81"/>
      <c r="H725" s="78"/>
      <c r="I725" s="57">
        <f>IFERROR(IF(M725="ICCP- ICOCIV",VLOOKUP(H725,'INDICES-ICOCIV'!$A$1:$B$316,2,0),IF(M725="IPC",VLOOKUP(H725,'INDICES IPC'!$A$7:$E$1008,2,0),0)),"")</f>
        <v>0</v>
      </c>
      <c r="J725" s="78"/>
      <c r="K725" s="57">
        <f>IFERROR(IF(M725="ICCP- ICOCIV",VLOOKUP(J725,'INDICES-ICOCIV'!$A$1:$B$316,2,0),IF(M725="IPC",VLOOKUP(J725,'INDICES IPC'!$A$7:$E$1008,2,0),0)),"")</f>
        <v>0</v>
      </c>
      <c r="L725" s="58" t="str">
        <f t="shared" si="33"/>
        <v/>
      </c>
      <c r="M725" s="82"/>
      <c r="N725" s="231">
        <f t="shared" si="34"/>
        <v>0</v>
      </c>
    </row>
    <row r="726" spans="3:14" ht="15.75" x14ac:dyDescent="0.2">
      <c r="C726" s="14">
        <f t="shared" si="35"/>
        <v>712</v>
      </c>
      <c r="D726" s="76"/>
      <c r="E726" s="76"/>
      <c r="F726" s="76"/>
      <c r="G726" s="81"/>
      <c r="H726" s="78"/>
      <c r="I726" s="57">
        <f>IFERROR(IF(M726="ICCP- ICOCIV",VLOOKUP(H726,'INDICES-ICOCIV'!$A$1:$B$316,2,0),IF(M726="IPC",VLOOKUP(H726,'INDICES IPC'!$A$7:$E$1008,2,0),0)),"")</f>
        <v>0</v>
      </c>
      <c r="J726" s="78"/>
      <c r="K726" s="57">
        <f>IFERROR(IF(M726="ICCP- ICOCIV",VLOOKUP(J726,'INDICES-ICOCIV'!$A$1:$B$316,2,0),IF(M726="IPC",VLOOKUP(J726,'INDICES IPC'!$A$7:$E$1008,2,0),0)),"")</f>
        <v>0</v>
      </c>
      <c r="L726" s="58" t="str">
        <f t="shared" si="33"/>
        <v/>
      </c>
      <c r="M726" s="82"/>
      <c r="N726" s="231">
        <f t="shared" si="34"/>
        <v>0</v>
      </c>
    </row>
    <row r="727" spans="3:14" ht="15.75" x14ac:dyDescent="0.2">
      <c r="C727" s="14">
        <f t="shared" si="35"/>
        <v>713</v>
      </c>
      <c r="D727" s="76"/>
      <c r="E727" s="76"/>
      <c r="F727" s="76"/>
      <c r="G727" s="81"/>
      <c r="H727" s="78"/>
      <c r="I727" s="57">
        <f>IFERROR(IF(M727="ICCP- ICOCIV",VLOOKUP(H727,'INDICES-ICOCIV'!$A$1:$B$316,2,0),IF(M727="IPC",VLOOKUP(H727,'INDICES IPC'!$A$7:$E$1008,2,0),0)),"")</f>
        <v>0</v>
      </c>
      <c r="J727" s="78"/>
      <c r="K727" s="57">
        <f>IFERROR(IF(M727="ICCP- ICOCIV",VLOOKUP(J727,'INDICES-ICOCIV'!$A$1:$B$316,2,0),IF(M727="IPC",VLOOKUP(J727,'INDICES IPC'!$A$7:$E$1008,2,0),0)),"")</f>
        <v>0</v>
      </c>
      <c r="L727" s="58" t="str">
        <f t="shared" si="33"/>
        <v/>
      </c>
      <c r="M727" s="82"/>
      <c r="N727" s="231">
        <f t="shared" si="34"/>
        <v>0</v>
      </c>
    </row>
    <row r="728" spans="3:14" ht="15.75" x14ac:dyDescent="0.2">
      <c r="C728" s="14">
        <f t="shared" si="35"/>
        <v>714</v>
      </c>
      <c r="D728" s="76"/>
      <c r="E728" s="76"/>
      <c r="F728" s="76"/>
      <c r="G728" s="81"/>
      <c r="H728" s="78"/>
      <c r="I728" s="57">
        <f>IFERROR(IF(M728="ICCP- ICOCIV",VLOOKUP(H728,'INDICES-ICOCIV'!$A$1:$B$316,2,0),IF(M728="IPC",VLOOKUP(H728,'INDICES IPC'!$A$7:$E$1008,2,0),0)),"")</f>
        <v>0</v>
      </c>
      <c r="J728" s="78"/>
      <c r="K728" s="57">
        <f>IFERROR(IF(M728="ICCP- ICOCIV",VLOOKUP(J728,'INDICES-ICOCIV'!$A$1:$B$316,2,0),IF(M728="IPC",VLOOKUP(J728,'INDICES IPC'!$A$7:$E$1008,2,0),0)),"")</f>
        <v>0</v>
      </c>
      <c r="L728" s="58" t="str">
        <f t="shared" si="33"/>
        <v/>
      </c>
      <c r="M728" s="82"/>
      <c r="N728" s="231">
        <f t="shared" si="34"/>
        <v>0</v>
      </c>
    </row>
    <row r="729" spans="3:14" ht="15.75" x14ac:dyDescent="0.2">
      <c r="C729" s="14">
        <f t="shared" si="35"/>
        <v>715</v>
      </c>
      <c r="D729" s="76"/>
      <c r="E729" s="76"/>
      <c r="F729" s="76"/>
      <c r="G729" s="81"/>
      <c r="H729" s="78"/>
      <c r="I729" s="57">
        <f>IFERROR(IF(M729="ICCP- ICOCIV",VLOOKUP(H729,'INDICES-ICOCIV'!$A$1:$B$316,2,0),IF(M729="IPC",VLOOKUP(H729,'INDICES IPC'!$A$7:$E$1008,2,0),0)),"")</f>
        <v>0</v>
      </c>
      <c r="J729" s="78"/>
      <c r="K729" s="57">
        <f>IFERROR(IF(M729="ICCP- ICOCIV",VLOOKUP(J729,'INDICES-ICOCIV'!$A$1:$B$316,2,0),IF(M729="IPC",VLOOKUP(J729,'INDICES IPC'!$A$7:$E$1008,2,0),0)),"")</f>
        <v>0</v>
      </c>
      <c r="L729" s="58" t="str">
        <f t="shared" si="33"/>
        <v/>
      </c>
      <c r="M729" s="82"/>
      <c r="N729" s="231">
        <f t="shared" si="34"/>
        <v>0</v>
      </c>
    </row>
    <row r="730" spans="3:14" ht="15.75" x14ac:dyDescent="0.2">
      <c r="C730" s="14">
        <f t="shared" si="35"/>
        <v>716</v>
      </c>
      <c r="D730" s="76"/>
      <c r="E730" s="76"/>
      <c r="F730" s="76"/>
      <c r="G730" s="81"/>
      <c r="H730" s="78"/>
      <c r="I730" s="57">
        <f>IFERROR(IF(M730="ICCP- ICOCIV",VLOOKUP(H730,'INDICES-ICOCIV'!$A$1:$B$316,2,0),IF(M730="IPC",VLOOKUP(H730,'INDICES IPC'!$A$7:$E$1008,2,0),0)),"")</f>
        <v>0</v>
      </c>
      <c r="J730" s="78"/>
      <c r="K730" s="57">
        <f>IFERROR(IF(M730="ICCP- ICOCIV",VLOOKUP(J730,'INDICES-ICOCIV'!$A$1:$B$316,2,0),IF(M730="IPC",VLOOKUP(J730,'INDICES IPC'!$A$7:$E$1008,2,0),0)),"")</f>
        <v>0</v>
      </c>
      <c r="L730" s="58" t="str">
        <f t="shared" si="33"/>
        <v/>
      </c>
      <c r="M730" s="82"/>
      <c r="N730" s="231">
        <f t="shared" si="34"/>
        <v>0</v>
      </c>
    </row>
    <row r="731" spans="3:14" ht="15.75" x14ac:dyDescent="0.2">
      <c r="C731" s="14">
        <f t="shared" si="35"/>
        <v>717</v>
      </c>
      <c r="D731" s="76"/>
      <c r="E731" s="76"/>
      <c r="F731" s="76"/>
      <c r="G731" s="81"/>
      <c r="H731" s="78"/>
      <c r="I731" s="57">
        <f>IFERROR(IF(M731="ICCP- ICOCIV",VLOOKUP(H731,'INDICES-ICOCIV'!$A$1:$B$316,2,0),IF(M731="IPC",VLOOKUP(H731,'INDICES IPC'!$A$7:$E$1008,2,0),0)),"")</f>
        <v>0</v>
      </c>
      <c r="J731" s="78"/>
      <c r="K731" s="57">
        <f>IFERROR(IF(M731="ICCP- ICOCIV",VLOOKUP(J731,'INDICES-ICOCIV'!$A$1:$B$316,2,0),IF(M731="IPC",VLOOKUP(J731,'INDICES IPC'!$A$7:$E$1008,2,0),0)),"")</f>
        <v>0</v>
      </c>
      <c r="L731" s="58" t="str">
        <f t="shared" si="33"/>
        <v/>
      </c>
      <c r="M731" s="82"/>
      <c r="N731" s="231">
        <f t="shared" si="34"/>
        <v>0</v>
      </c>
    </row>
    <row r="732" spans="3:14" ht="15.75" x14ac:dyDescent="0.2">
      <c r="C732" s="14">
        <f t="shared" si="35"/>
        <v>718</v>
      </c>
      <c r="D732" s="76"/>
      <c r="E732" s="76"/>
      <c r="F732" s="76"/>
      <c r="G732" s="81"/>
      <c r="H732" s="78"/>
      <c r="I732" s="57">
        <f>IFERROR(IF(M732="ICCP- ICOCIV",VLOOKUP(H732,'INDICES-ICOCIV'!$A$1:$B$316,2,0),IF(M732="IPC",VLOOKUP(H732,'INDICES IPC'!$A$7:$E$1008,2,0),0)),"")</f>
        <v>0</v>
      </c>
      <c r="J732" s="78"/>
      <c r="K732" s="57">
        <f>IFERROR(IF(M732="ICCP- ICOCIV",VLOOKUP(J732,'INDICES-ICOCIV'!$A$1:$B$316,2,0),IF(M732="IPC",VLOOKUP(J732,'INDICES IPC'!$A$7:$E$1008,2,0),0)),"")</f>
        <v>0</v>
      </c>
      <c r="L732" s="58" t="str">
        <f t="shared" si="33"/>
        <v/>
      </c>
      <c r="M732" s="82"/>
      <c r="N732" s="231">
        <f t="shared" si="34"/>
        <v>0</v>
      </c>
    </row>
    <row r="733" spans="3:14" ht="15.75" x14ac:dyDescent="0.2">
      <c r="C733" s="14">
        <f t="shared" si="35"/>
        <v>719</v>
      </c>
      <c r="D733" s="76"/>
      <c r="E733" s="76"/>
      <c r="F733" s="76"/>
      <c r="G733" s="81"/>
      <c r="H733" s="78"/>
      <c r="I733" s="57">
        <f>IFERROR(IF(M733="ICCP- ICOCIV",VLOOKUP(H733,'INDICES-ICOCIV'!$A$1:$B$316,2,0),IF(M733="IPC",VLOOKUP(H733,'INDICES IPC'!$A$7:$E$1008,2,0),0)),"")</f>
        <v>0</v>
      </c>
      <c r="J733" s="78"/>
      <c r="K733" s="57">
        <f>IFERROR(IF(M733="ICCP- ICOCIV",VLOOKUP(J733,'INDICES-ICOCIV'!$A$1:$B$316,2,0),IF(M733="IPC",VLOOKUP(J733,'INDICES IPC'!$A$7:$E$1008,2,0),0)),"")</f>
        <v>0</v>
      </c>
      <c r="L733" s="58" t="str">
        <f t="shared" si="33"/>
        <v/>
      </c>
      <c r="M733" s="82"/>
      <c r="N733" s="231">
        <f t="shared" si="34"/>
        <v>0</v>
      </c>
    </row>
    <row r="734" spans="3:14" ht="15.75" x14ac:dyDescent="0.2">
      <c r="C734" s="14">
        <f t="shared" si="35"/>
        <v>720</v>
      </c>
      <c r="D734" s="76"/>
      <c r="E734" s="76"/>
      <c r="F734" s="76"/>
      <c r="G734" s="81"/>
      <c r="H734" s="78"/>
      <c r="I734" s="57">
        <f>IFERROR(IF(M734="ICCP- ICOCIV",VLOOKUP(H734,'INDICES-ICOCIV'!$A$1:$B$316,2,0),IF(M734="IPC",VLOOKUP(H734,'INDICES IPC'!$A$7:$E$1008,2,0),0)),"")</f>
        <v>0</v>
      </c>
      <c r="J734" s="78"/>
      <c r="K734" s="57">
        <f>IFERROR(IF(M734="ICCP- ICOCIV",VLOOKUP(J734,'INDICES-ICOCIV'!$A$1:$B$316,2,0),IF(M734="IPC",VLOOKUP(J734,'INDICES IPC'!$A$7:$E$1008,2,0),0)),"")</f>
        <v>0</v>
      </c>
      <c r="L734" s="58" t="str">
        <f t="shared" si="33"/>
        <v/>
      </c>
      <c r="M734" s="82"/>
      <c r="N734" s="231">
        <f t="shared" si="34"/>
        <v>0</v>
      </c>
    </row>
    <row r="735" spans="3:14" ht="15.75" x14ac:dyDescent="0.2">
      <c r="C735" s="14">
        <f t="shared" si="35"/>
        <v>721</v>
      </c>
      <c r="D735" s="76"/>
      <c r="E735" s="76"/>
      <c r="F735" s="76"/>
      <c r="G735" s="81"/>
      <c r="H735" s="78"/>
      <c r="I735" s="57">
        <f>IFERROR(IF(M735="ICCP- ICOCIV",VLOOKUP(H735,'INDICES-ICOCIV'!$A$1:$B$316,2,0),IF(M735="IPC",VLOOKUP(H735,'INDICES IPC'!$A$7:$E$1008,2,0),0)),"")</f>
        <v>0</v>
      </c>
      <c r="J735" s="78"/>
      <c r="K735" s="57">
        <f>IFERROR(IF(M735="ICCP- ICOCIV",VLOOKUP(J735,'INDICES-ICOCIV'!$A$1:$B$316,2,0),IF(M735="IPC",VLOOKUP(J735,'INDICES IPC'!$A$7:$E$1008,2,0),0)),"")</f>
        <v>0</v>
      </c>
      <c r="L735" s="58" t="str">
        <f t="shared" si="33"/>
        <v/>
      </c>
      <c r="M735" s="82"/>
      <c r="N735" s="231">
        <f t="shared" si="34"/>
        <v>0</v>
      </c>
    </row>
    <row r="736" spans="3:14" ht="15.75" x14ac:dyDescent="0.2">
      <c r="C736" s="14">
        <f t="shared" si="35"/>
        <v>722</v>
      </c>
      <c r="D736" s="76"/>
      <c r="E736" s="76"/>
      <c r="F736" s="76"/>
      <c r="G736" s="81"/>
      <c r="H736" s="78"/>
      <c r="I736" s="57">
        <f>IFERROR(IF(M736="ICCP- ICOCIV",VLOOKUP(H736,'INDICES-ICOCIV'!$A$1:$B$316,2,0),IF(M736="IPC",VLOOKUP(H736,'INDICES IPC'!$A$7:$E$1008,2,0),0)),"")</f>
        <v>0</v>
      </c>
      <c r="J736" s="78"/>
      <c r="K736" s="57">
        <f>IFERROR(IF(M736="ICCP- ICOCIV",VLOOKUP(J736,'INDICES-ICOCIV'!$A$1:$B$316,2,0),IF(M736="IPC",VLOOKUP(J736,'INDICES IPC'!$A$7:$E$1008,2,0),0)),"")</f>
        <v>0</v>
      </c>
      <c r="L736" s="58" t="str">
        <f t="shared" si="33"/>
        <v/>
      </c>
      <c r="M736" s="82"/>
      <c r="N736" s="231">
        <f t="shared" si="34"/>
        <v>0</v>
      </c>
    </row>
    <row r="737" spans="3:14" ht="15.75" x14ac:dyDescent="0.2">
      <c r="C737" s="14">
        <f t="shared" si="35"/>
        <v>723</v>
      </c>
      <c r="D737" s="76"/>
      <c r="E737" s="76"/>
      <c r="F737" s="76"/>
      <c r="G737" s="81"/>
      <c r="H737" s="78"/>
      <c r="I737" s="57">
        <f>IFERROR(IF(M737="ICCP- ICOCIV",VLOOKUP(H737,'INDICES-ICOCIV'!$A$1:$B$316,2,0),IF(M737="IPC",VLOOKUP(H737,'INDICES IPC'!$A$7:$E$1008,2,0),0)),"")</f>
        <v>0</v>
      </c>
      <c r="J737" s="78"/>
      <c r="K737" s="57">
        <f>IFERROR(IF(M737="ICCP- ICOCIV",VLOOKUP(J737,'INDICES-ICOCIV'!$A$1:$B$316,2,0),IF(M737="IPC",VLOOKUP(J737,'INDICES IPC'!$A$7:$E$1008,2,0),0)),"")</f>
        <v>0</v>
      </c>
      <c r="L737" s="58" t="str">
        <f t="shared" si="33"/>
        <v/>
      </c>
      <c r="M737" s="82"/>
      <c r="N737" s="231">
        <f t="shared" si="34"/>
        <v>0</v>
      </c>
    </row>
    <row r="738" spans="3:14" ht="15.75" x14ac:dyDescent="0.2">
      <c r="C738" s="14">
        <f t="shared" si="35"/>
        <v>724</v>
      </c>
      <c r="D738" s="76"/>
      <c r="E738" s="76"/>
      <c r="F738" s="76"/>
      <c r="G738" s="81"/>
      <c r="H738" s="78"/>
      <c r="I738" s="57">
        <f>IFERROR(IF(M738="ICCP- ICOCIV",VLOOKUP(H738,'INDICES-ICOCIV'!$A$1:$B$316,2,0),IF(M738="IPC",VLOOKUP(H738,'INDICES IPC'!$A$7:$E$1008,2,0),0)),"")</f>
        <v>0</v>
      </c>
      <c r="J738" s="78"/>
      <c r="K738" s="57">
        <f>IFERROR(IF(M738="ICCP- ICOCIV",VLOOKUP(J738,'INDICES-ICOCIV'!$A$1:$B$316,2,0),IF(M738="IPC",VLOOKUP(J738,'INDICES IPC'!$A$7:$E$1008,2,0),0)),"")</f>
        <v>0</v>
      </c>
      <c r="L738" s="58" t="str">
        <f t="shared" si="33"/>
        <v/>
      </c>
      <c r="M738" s="82"/>
      <c r="N738" s="231">
        <f t="shared" si="34"/>
        <v>0</v>
      </c>
    </row>
    <row r="739" spans="3:14" ht="15.75" x14ac:dyDescent="0.2">
      <c r="C739" s="14">
        <f t="shared" si="35"/>
        <v>725</v>
      </c>
      <c r="D739" s="76"/>
      <c r="E739" s="76"/>
      <c r="F739" s="76"/>
      <c r="G739" s="81"/>
      <c r="H739" s="78"/>
      <c r="I739" s="57">
        <f>IFERROR(IF(M739="ICCP- ICOCIV",VLOOKUP(H739,'INDICES-ICOCIV'!$A$1:$B$316,2,0),IF(M739="IPC",VLOOKUP(H739,'INDICES IPC'!$A$7:$E$1008,2,0),0)),"")</f>
        <v>0</v>
      </c>
      <c r="J739" s="78"/>
      <c r="K739" s="57">
        <f>IFERROR(IF(M739="ICCP- ICOCIV",VLOOKUP(J739,'INDICES-ICOCIV'!$A$1:$B$316,2,0),IF(M739="IPC",VLOOKUP(J739,'INDICES IPC'!$A$7:$E$1008,2,0),0)),"")</f>
        <v>0</v>
      </c>
      <c r="L739" s="58" t="str">
        <f t="shared" si="33"/>
        <v/>
      </c>
      <c r="M739" s="82"/>
      <c r="N739" s="231">
        <f t="shared" si="34"/>
        <v>0</v>
      </c>
    </row>
    <row r="740" spans="3:14" ht="15.75" x14ac:dyDescent="0.2">
      <c r="C740" s="14">
        <f t="shared" si="35"/>
        <v>726</v>
      </c>
      <c r="D740" s="76"/>
      <c r="E740" s="76"/>
      <c r="F740" s="76"/>
      <c r="G740" s="81"/>
      <c r="H740" s="78"/>
      <c r="I740" s="57">
        <f>IFERROR(IF(M740="ICCP- ICOCIV",VLOOKUP(H740,'INDICES-ICOCIV'!$A$1:$B$316,2,0),IF(M740="IPC",VLOOKUP(H740,'INDICES IPC'!$A$7:$E$1008,2,0),0)),"")</f>
        <v>0</v>
      </c>
      <c r="J740" s="78"/>
      <c r="K740" s="57">
        <f>IFERROR(IF(M740="ICCP- ICOCIV",VLOOKUP(J740,'INDICES-ICOCIV'!$A$1:$B$316,2,0),IF(M740="IPC",VLOOKUP(J740,'INDICES IPC'!$A$7:$E$1008,2,0),0)),"")</f>
        <v>0</v>
      </c>
      <c r="L740" s="58" t="str">
        <f t="shared" si="33"/>
        <v/>
      </c>
      <c r="M740" s="82"/>
      <c r="N740" s="231">
        <f t="shared" si="34"/>
        <v>0</v>
      </c>
    </row>
    <row r="741" spans="3:14" ht="15.75" x14ac:dyDescent="0.2">
      <c r="C741" s="14">
        <f t="shared" si="35"/>
        <v>727</v>
      </c>
      <c r="D741" s="76"/>
      <c r="E741" s="76"/>
      <c r="F741" s="76"/>
      <c r="G741" s="81"/>
      <c r="H741" s="78"/>
      <c r="I741" s="57">
        <f>IFERROR(IF(M741="ICCP- ICOCIV",VLOOKUP(H741,'INDICES-ICOCIV'!$A$1:$B$316,2,0),IF(M741="IPC",VLOOKUP(H741,'INDICES IPC'!$A$7:$E$1008,2,0),0)),"")</f>
        <v>0</v>
      </c>
      <c r="J741" s="78"/>
      <c r="K741" s="57">
        <f>IFERROR(IF(M741="ICCP- ICOCIV",VLOOKUP(J741,'INDICES-ICOCIV'!$A$1:$B$316,2,0),IF(M741="IPC",VLOOKUP(J741,'INDICES IPC'!$A$7:$E$1008,2,0),0)),"")</f>
        <v>0</v>
      </c>
      <c r="L741" s="58" t="str">
        <f t="shared" si="33"/>
        <v/>
      </c>
      <c r="M741" s="82"/>
      <c r="N741" s="231">
        <f t="shared" si="34"/>
        <v>0</v>
      </c>
    </row>
    <row r="742" spans="3:14" ht="15.75" x14ac:dyDescent="0.2">
      <c r="C742" s="14">
        <f t="shared" si="35"/>
        <v>728</v>
      </c>
      <c r="D742" s="76"/>
      <c r="E742" s="76"/>
      <c r="F742" s="76"/>
      <c r="G742" s="81"/>
      <c r="H742" s="78"/>
      <c r="I742" s="57">
        <f>IFERROR(IF(M742="ICCP- ICOCIV",VLOOKUP(H742,'INDICES-ICOCIV'!$A$1:$B$316,2,0),IF(M742="IPC",VLOOKUP(H742,'INDICES IPC'!$A$7:$E$1008,2,0),0)),"")</f>
        <v>0</v>
      </c>
      <c r="J742" s="78"/>
      <c r="K742" s="57">
        <f>IFERROR(IF(M742="ICCP- ICOCIV",VLOOKUP(J742,'INDICES-ICOCIV'!$A$1:$B$316,2,0),IF(M742="IPC",VLOOKUP(J742,'INDICES IPC'!$A$7:$E$1008,2,0),0)),"")</f>
        <v>0</v>
      </c>
      <c r="L742" s="58" t="str">
        <f t="shared" si="33"/>
        <v/>
      </c>
      <c r="M742" s="82"/>
      <c r="N742" s="231">
        <f t="shared" si="34"/>
        <v>0</v>
      </c>
    </row>
    <row r="743" spans="3:14" ht="15.75" x14ac:dyDescent="0.2">
      <c r="C743" s="14">
        <f t="shared" si="35"/>
        <v>729</v>
      </c>
      <c r="D743" s="76"/>
      <c r="E743" s="76"/>
      <c r="F743" s="76"/>
      <c r="G743" s="81"/>
      <c r="H743" s="78"/>
      <c r="I743" s="57">
        <f>IFERROR(IF(M743="ICCP- ICOCIV",VLOOKUP(H743,'INDICES-ICOCIV'!$A$1:$B$316,2,0),IF(M743="IPC",VLOOKUP(H743,'INDICES IPC'!$A$7:$E$1008,2,0),0)),"")</f>
        <v>0</v>
      </c>
      <c r="J743" s="78"/>
      <c r="K743" s="57">
        <f>IFERROR(IF(M743="ICCP- ICOCIV",VLOOKUP(J743,'INDICES-ICOCIV'!$A$1:$B$316,2,0),IF(M743="IPC",VLOOKUP(J743,'INDICES IPC'!$A$7:$E$1008,2,0),0)),"")</f>
        <v>0</v>
      </c>
      <c r="L743" s="58" t="str">
        <f t="shared" si="33"/>
        <v/>
      </c>
      <c r="M743" s="82"/>
      <c r="N743" s="231">
        <f t="shared" si="34"/>
        <v>0</v>
      </c>
    </row>
    <row r="744" spans="3:14" ht="15.75" x14ac:dyDescent="0.2">
      <c r="C744" s="14">
        <f t="shared" si="35"/>
        <v>730</v>
      </c>
      <c r="D744" s="76"/>
      <c r="E744" s="76"/>
      <c r="F744" s="76"/>
      <c r="G744" s="81"/>
      <c r="H744" s="78"/>
      <c r="I744" s="57">
        <f>IFERROR(IF(M744="ICCP- ICOCIV",VLOOKUP(H744,'INDICES-ICOCIV'!$A$1:$B$316,2,0),IF(M744="IPC",VLOOKUP(H744,'INDICES IPC'!$A$7:$E$1008,2,0),0)),"")</f>
        <v>0</v>
      </c>
      <c r="J744" s="78"/>
      <c r="K744" s="57">
        <f>IFERROR(IF(M744="ICCP- ICOCIV",VLOOKUP(J744,'INDICES-ICOCIV'!$A$1:$B$316,2,0),IF(M744="IPC",VLOOKUP(J744,'INDICES IPC'!$A$7:$E$1008,2,0),0)),"")</f>
        <v>0</v>
      </c>
      <c r="L744" s="58" t="str">
        <f t="shared" si="33"/>
        <v/>
      </c>
      <c r="M744" s="82"/>
      <c r="N744" s="231">
        <f t="shared" si="34"/>
        <v>0</v>
      </c>
    </row>
    <row r="745" spans="3:14" ht="15.75" x14ac:dyDescent="0.2">
      <c r="C745" s="14">
        <f t="shared" si="35"/>
        <v>731</v>
      </c>
      <c r="D745" s="76"/>
      <c r="E745" s="76"/>
      <c r="F745" s="76"/>
      <c r="G745" s="81"/>
      <c r="H745" s="78"/>
      <c r="I745" s="57">
        <f>IFERROR(IF(M745="ICCP- ICOCIV",VLOOKUP(H745,'INDICES-ICOCIV'!$A$1:$B$316,2,0),IF(M745="IPC",VLOOKUP(H745,'INDICES IPC'!$A$7:$E$1008,2,0),0)),"")</f>
        <v>0</v>
      </c>
      <c r="J745" s="78"/>
      <c r="K745" s="57">
        <f>IFERROR(IF(M745="ICCP- ICOCIV",VLOOKUP(J745,'INDICES-ICOCIV'!$A$1:$B$316,2,0),IF(M745="IPC",VLOOKUP(J745,'INDICES IPC'!$A$7:$E$1008,2,0),0)),"")</f>
        <v>0</v>
      </c>
      <c r="L745" s="58" t="str">
        <f t="shared" si="33"/>
        <v/>
      </c>
      <c r="M745" s="82"/>
      <c r="N745" s="231">
        <f t="shared" si="34"/>
        <v>0</v>
      </c>
    </row>
    <row r="746" spans="3:14" ht="15.75" x14ac:dyDescent="0.2">
      <c r="C746" s="14">
        <f t="shared" si="35"/>
        <v>732</v>
      </c>
      <c r="D746" s="76"/>
      <c r="E746" s="76"/>
      <c r="F746" s="76"/>
      <c r="G746" s="81"/>
      <c r="H746" s="78"/>
      <c r="I746" s="57">
        <f>IFERROR(IF(M746="ICCP- ICOCIV",VLOOKUP(H746,'INDICES-ICOCIV'!$A$1:$B$316,2,0),IF(M746="IPC",VLOOKUP(H746,'INDICES IPC'!$A$7:$E$1008,2,0),0)),"")</f>
        <v>0</v>
      </c>
      <c r="J746" s="78"/>
      <c r="K746" s="57">
        <f>IFERROR(IF(M746="ICCP- ICOCIV",VLOOKUP(J746,'INDICES-ICOCIV'!$A$1:$B$316,2,0),IF(M746="IPC",VLOOKUP(J746,'INDICES IPC'!$A$7:$E$1008,2,0),0)),"")</f>
        <v>0</v>
      </c>
      <c r="L746" s="58" t="str">
        <f t="shared" si="33"/>
        <v/>
      </c>
      <c r="M746" s="82"/>
      <c r="N746" s="231">
        <f t="shared" si="34"/>
        <v>0</v>
      </c>
    </row>
    <row r="747" spans="3:14" ht="15.75" x14ac:dyDescent="0.2">
      <c r="C747" s="14">
        <f t="shared" si="35"/>
        <v>733</v>
      </c>
      <c r="D747" s="76"/>
      <c r="E747" s="76"/>
      <c r="F747" s="76"/>
      <c r="G747" s="81"/>
      <c r="H747" s="78"/>
      <c r="I747" s="57">
        <f>IFERROR(IF(M747="ICCP- ICOCIV",VLOOKUP(H747,'INDICES-ICOCIV'!$A$1:$B$316,2,0),IF(M747="IPC",VLOOKUP(H747,'INDICES IPC'!$A$7:$E$1008,2,0),0)),"")</f>
        <v>0</v>
      </c>
      <c r="J747" s="78"/>
      <c r="K747" s="57">
        <f>IFERROR(IF(M747="ICCP- ICOCIV",VLOOKUP(J747,'INDICES-ICOCIV'!$A$1:$B$316,2,0),IF(M747="IPC",VLOOKUP(J747,'INDICES IPC'!$A$7:$E$1008,2,0),0)),"")</f>
        <v>0</v>
      </c>
      <c r="L747" s="58" t="str">
        <f t="shared" si="33"/>
        <v/>
      </c>
      <c r="M747" s="82"/>
      <c r="N747" s="231">
        <f t="shared" si="34"/>
        <v>0</v>
      </c>
    </row>
    <row r="748" spans="3:14" ht="15.75" x14ac:dyDescent="0.2">
      <c r="C748" s="14">
        <f t="shared" si="35"/>
        <v>734</v>
      </c>
      <c r="D748" s="76"/>
      <c r="E748" s="76"/>
      <c r="F748" s="76"/>
      <c r="G748" s="81"/>
      <c r="H748" s="78"/>
      <c r="I748" s="57">
        <f>IFERROR(IF(M748="ICCP- ICOCIV",VLOOKUP(H748,'INDICES-ICOCIV'!$A$1:$B$316,2,0),IF(M748="IPC",VLOOKUP(H748,'INDICES IPC'!$A$7:$E$1008,2,0),0)),"")</f>
        <v>0</v>
      </c>
      <c r="J748" s="78"/>
      <c r="K748" s="57">
        <f>IFERROR(IF(M748="ICCP- ICOCIV",VLOOKUP(J748,'INDICES-ICOCIV'!$A$1:$B$316,2,0),IF(M748="IPC",VLOOKUP(J748,'INDICES IPC'!$A$7:$E$1008,2,0),0)),"")</f>
        <v>0</v>
      </c>
      <c r="L748" s="58" t="str">
        <f t="shared" si="33"/>
        <v/>
      </c>
      <c r="M748" s="82"/>
      <c r="N748" s="231">
        <f t="shared" si="34"/>
        <v>0</v>
      </c>
    </row>
    <row r="749" spans="3:14" ht="15.75" x14ac:dyDescent="0.2">
      <c r="C749" s="14">
        <f t="shared" si="35"/>
        <v>735</v>
      </c>
      <c r="D749" s="76"/>
      <c r="E749" s="76"/>
      <c r="F749" s="76"/>
      <c r="G749" s="81"/>
      <c r="H749" s="78"/>
      <c r="I749" s="57">
        <f>IFERROR(IF(M749="ICCP- ICOCIV",VLOOKUP(H749,'INDICES-ICOCIV'!$A$1:$B$316,2,0),IF(M749="IPC",VLOOKUP(H749,'INDICES IPC'!$A$7:$E$1008,2,0),0)),"")</f>
        <v>0</v>
      </c>
      <c r="J749" s="78"/>
      <c r="K749" s="57">
        <f>IFERROR(IF(M749="ICCP- ICOCIV",VLOOKUP(J749,'INDICES-ICOCIV'!$A$1:$B$316,2,0),IF(M749="IPC",VLOOKUP(J749,'INDICES IPC'!$A$7:$E$1008,2,0),0)),"")</f>
        <v>0</v>
      </c>
      <c r="L749" s="58" t="str">
        <f t="shared" si="33"/>
        <v/>
      </c>
      <c r="M749" s="82"/>
      <c r="N749" s="231">
        <f t="shared" si="34"/>
        <v>0</v>
      </c>
    </row>
    <row r="750" spans="3:14" ht="15.75" x14ac:dyDescent="0.2">
      <c r="C750" s="14">
        <f t="shared" si="35"/>
        <v>736</v>
      </c>
      <c r="D750" s="76"/>
      <c r="E750" s="76"/>
      <c r="F750" s="76"/>
      <c r="G750" s="81"/>
      <c r="H750" s="78"/>
      <c r="I750" s="57">
        <f>IFERROR(IF(M750="ICCP- ICOCIV",VLOOKUP(H750,'INDICES-ICOCIV'!$A$1:$B$316,2,0),IF(M750="IPC",VLOOKUP(H750,'INDICES IPC'!$A$7:$E$1008,2,0),0)),"")</f>
        <v>0</v>
      </c>
      <c r="J750" s="78"/>
      <c r="K750" s="57">
        <f>IFERROR(IF(M750="ICCP- ICOCIV",VLOOKUP(J750,'INDICES-ICOCIV'!$A$1:$B$316,2,0),IF(M750="IPC",VLOOKUP(J750,'INDICES IPC'!$A$7:$E$1008,2,0),0)),"")</f>
        <v>0</v>
      </c>
      <c r="L750" s="58" t="str">
        <f t="shared" si="33"/>
        <v/>
      </c>
      <c r="M750" s="82"/>
      <c r="N750" s="231">
        <f t="shared" si="34"/>
        <v>0</v>
      </c>
    </row>
    <row r="751" spans="3:14" ht="15.75" x14ac:dyDescent="0.2">
      <c r="C751" s="14">
        <f t="shared" si="35"/>
        <v>737</v>
      </c>
      <c r="D751" s="76"/>
      <c r="E751" s="76"/>
      <c r="F751" s="76"/>
      <c r="G751" s="81"/>
      <c r="H751" s="78"/>
      <c r="I751" s="57">
        <f>IFERROR(IF(M751="ICCP- ICOCIV",VLOOKUP(H751,'INDICES-ICOCIV'!$A$1:$B$316,2,0),IF(M751="IPC",VLOOKUP(H751,'INDICES IPC'!$A$7:$E$1008,2,0),0)),"")</f>
        <v>0</v>
      </c>
      <c r="J751" s="78"/>
      <c r="K751" s="57">
        <f>IFERROR(IF(M751="ICCP- ICOCIV",VLOOKUP(J751,'INDICES-ICOCIV'!$A$1:$B$316,2,0),IF(M751="IPC",VLOOKUP(J751,'INDICES IPC'!$A$7:$E$1008,2,0),0)),"")</f>
        <v>0</v>
      </c>
      <c r="L751" s="58" t="str">
        <f t="shared" si="33"/>
        <v/>
      </c>
      <c r="M751" s="82"/>
      <c r="N751" s="231">
        <f t="shared" si="34"/>
        <v>0</v>
      </c>
    </row>
    <row r="752" spans="3:14" ht="15.75" x14ac:dyDescent="0.2">
      <c r="C752" s="14">
        <f t="shared" si="35"/>
        <v>738</v>
      </c>
      <c r="D752" s="76"/>
      <c r="E752" s="76"/>
      <c r="F752" s="76"/>
      <c r="G752" s="81"/>
      <c r="H752" s="78"/>
      <c r="I752" s="57">
        <f>IFERROR(IF(M752="ICCP- ICOCIV",VLOOKUP(H752,'INDICES-ICOCIV'!$A$1:$B$316,2,0),IF(M752="IPC",VLOOKUP(H752,'INDICES IPC'!$A$7:$E$1008,2,0),0)),"")</f>
        <v>0</v>
      </c>
      <c r="J752" s="78"/>
      <c r="K752" s="57">
        <f>IFERROR(IF(M752="ICCP- ICOCIV",VLOOKUP(J752,'INDICES-ICOCIV'!$A$1:$B$316,2,0),IF(M752="IPC",VLOOKUP(J752,'INDICES IPC'!$A$7:$E$1008,2,0),0)),"")</f>
        <v>0</v>
      </c>
      <c r="L752" s="58" t="str">
        <f t="shared" si="33"/>
        <v/>
      </c>
      <c r="M752" s="82"/>
      <c r="N752" s="231">
        <f t="shared" si="34"/>
        <v>0</v>
      </c>
    </row>
    <row r="753" spans="3:14" ht="15.75" x14ac:dyDescent="0.2">
      <c r="C753" s="14">
        <f t="shared" si="35"/>
        <v>739</v>
      </c>
      <c r="D753" s="76"/>
      <c r="E753" s="76"/>
      <c r="F753" s="76"/>
      <c r="G753" s="81"/>
      <c r="H753" s="78"/>
      <c r="I753" s="57">
        <f>IFERROR(IF(M753="ICCP- ICOCIV",VLOOKUP(H753,'INDICES-ICOCIV'!$A$1:$B$316,2,0),IF(M753="IPC",VLOOKUP(H753,'INDICES IPC'!$A$7:$E$1008,2,0),0)),"")</f>
        <v>0</v>
      </c>
      <c r="J753" s="78"/>
      <c r="K753" s="57">
        <f>IFERROR(IF(M753="ICCP- ICOCIV",VLOOKUP(J753,'INDICES-ICOCIV'!$A$1:$B$316,2,0),IF(M753="IPC",VLOOKUP(J753,'INDICES IPC'!$A$7:$E$1008,2,0),0)),"")</f>
        <v>0</v>
      </c>
      <c r="L753" s="58" t="str">
        <f t="shared" si="33"/>
        <v/>
      </c>
      <c r="M753" s="82"/>
      <c r="N753" s="231">
        <f t="shared" si="34"/>
        <v>0</v>
      </c>
    </row>
    <row r="754" spans="3:14" ht="15.75" x14ac:dyDescent="0.2">
      <c r="C754" s="14">
        <f t="shared" si="35"/>
        <v>740</v>
      </c>
      <c r="D754" s="76"/>
      <c r="E754" s="76"/>
      <c r="F754" s="76"/>
      <c r="G754" s="81"/>
      <c r="H754" s="78"/>
      <c r="I754" s="57">
        <f>IFERROR(IF(M754="ICCP- ICOCIV",VLOOKUP(H754,'INDICES-ICOCIV'!$A$1:$B$316,2,0),IF(M754="IPC",VLOOKUP(H754,'INDICES IPC'!$A$7:$E$1008,2,0),0)),"")</f>
        <v>0</v>
      </c>
      <c r="J754" s="78"/>
      <c r="K754" s="57">
        <f>IFERROR(IF(M754="ICCP- ICOCIV",VLOOKUP(J754,'INDICES-ICOCIV'!$A$1:$B$316,2,0),IF(M754="IPC",VLOOKUP(J754,'INDICES IPC'!$A$7:$E$1008,2,0),0)),"")</f>
        <v>0</v>
      </c>
      <c r="L754" s="58" t="str">
        <f t="shared" si="33"/>
        <v/>
      </c>
      <c r="M754" s="82"/>
      <c r="N754" s="231">
        <f t="shared" si="34"/>
        <v>0</v>
      </c>
    </row>
    <row r="755" spans="3:14" ht="15.75" x14ac:dyDescent="0.2">
      <c r="C755" s="14">
        <f t="shared" si="35"/>
        <v>741</v>
      </c>
      <c r="D755" s="76"/>
      <c r="E755" s="76"/>
      <c r="F755" s="76"/>
      <c r="G755" s="81"/>
      <c r="H755" s="78"/>
      <c r="I755" s="57">
        <f>IFERROR(IF(M755="ICCP- ICOCIV",VLOOKUP(H755,'INDICES-ICOCIV'!$A$1:$B$316,2,0),IF(M755="IPC",VLOOKUP(H755,'INDICES IPC'!$A$7:$E$1008,2,0),0)),"")</f>
        <v>0</v>
      </c>
      <c r="J755" s="78"/>
      <c r="K755" s="57">
        <f>IFERROR(IF(M755="ICCP- ICOCIV",VLOOKUP(J755,'INDICES-ICOCIV'!$A$1:$B$316,2,0),IF(M755="IPC",VLOOKUP(J755,'INDICES IPC'!$A$7:$E$1008,2,0),0)),"")</f>
        <v>0</v>
      </c>
      <c r="L755" s="58" t="str">
        <f t="shared" si="33"/>
        <v/>
      </c>
      <c r="M755" s="82"/>
      <c r="N755" s="231">
        <f t="shared" si="34"/>
        <v>0</v>
      </c>
    </row>
    <row r="756" spans="3:14" ht="15.75" x14ac:dyDescent="0.2">
      <c r="C756" s="14">
        <f t="shared" si="35"/>
        <v>742</v>
      </c>
      <c r="D756" s="76"/>
      <c r="E756" s="76"/>
      <c r="F756" s="76"/>
      <c r="G756" s="81"/>
      <c r="H756" s="78"/>
      <c r="I756" s="57">
        <f>IFERROR(IF(M756="ICCP- ICOCIV",VLOOKUP(H756,'INDICES-ICOCIV'!$A$1:$B$316,2,0),IF(M756="IPC",VLOOKUP(H756,'INDICES IPC'!$A$7:$E$1008,2,0),0)),"")</f>
        <v>0</v>
      </c>
      <c r="J756" s="78"/>
      <c r="K756" s="57">
        <f>IFERROR(IF(M756="ICCP- ICOCIV",VLOOKUP(J756,'INDICES-ICOCIV'!$A$1:$B$316,2,0),IF(M756="IPC",VLOOKUP(J756,'INDICES IPC'!$A$7:$E$1008,2,0),0)),"")</f>
        <v>0</v>
      </c>
      <c r="L756" s="58" t="str">
        <f t="shared" si="33"/>
        <v/>
      </c>
      <c r="M756" s="82"/>
      <c r="N756" s="231">
        <f t="shared" si="34"/>
        <v>0</v>
      </c>
    </row>
    <row r="757" spans="3:14" ht="15.75" x14ac:dyDescent="0.2">
      <c r="C757" s="14">
        <f t="shared" si="35"/>
        <v>743</v>
      </c>
      <c r="D757" s="76"/>
      <c r="E757" s="76"/>
      <c r="F757" s="76"/>
      <c r="G757" s="81"/>
      <c r="H757" s="78"/>
      <c r="I757" s="57">
        <f>IFERROR(IF(M757="ICCP- ICOCIV",VLOOKUP(H757,'INDICES-ICOCIV'!$A$1:$B$316,2,0),IF(M757="IPC",VLOOKUP(H757,'INDICES IPC'!$A$7:$E$1008,2,0),0)),"")</f>
        <v>0</v>
      </c>
      <c r="J757" s="78"/>
      <c r="K757" s="57">
        <f>IFERROR(IF(M757="ICCP- ICOCIV",VLOOKUP(J757,'INDICES-ICOCIV'!$A$1:$B$316,2,0),IF(M757="IPC",VLOOKUP(J757,'INDICES IPC'!$A$7:$E$1008,2,0),0)),"")</f>
        <v>0</v>
      </c>
      <c r="L757" s="58" t="str">
        <f t="shared" si="33"/>
        <v/>
      </c>
      <c r="M757" s="82"/>
      <c r="N757" s="231">
        <f t="shared" si="34"/>
        <v>0</v>
      </c>
    </row>
    <row r="758" spans="3:14" ht="15.75" x14ac:dyDescent="0.2">
      <c r="C758" s="14">
        <f t="shared" si="35"/>
        <v>744</v>
      </c>
      <c r="D758" s="76"/>
      <c r="E758" s="76"/>
      <c r="F758" s="76"/>
      <c r="G758" s="81"/>
      <c r="H758" s="78"/>
      <c r="I758" s="57">
        <f>IFERROR(IF(M758="ICCP- ICOCIV",VLOOKUP(H758,'INDICES-ICOCIV'!$A$1:$B$316,2,0),IF(M758="IPC",VLOOKUP(H758,'INDICES IPC'!$A$7:$E$1008,2,0),0)),"")</f>
        <v>0</v>
      </c>
      <c r="J758" s="78"/>
      <c r="K758" s="57">
        <f>IFERROR(IF(M758="ICCP- ICOCIV",VLOOKUP(J758,'INDICES-ICOCIV'!$A$1:$B$316,2,0),IF(M758="IPC",VLOOKUP(J758,'INDICES IPC'!$A$7:$E$1008,2,0),0)),"")</f>
        <v>0</v>
      </c>
      <c r="L758" s="58" t="str">
        <f t="shared" si="33"/>
        <v/>
      </c>
      <c r="M758" s="82"/>
      <c r="N758" s="231">
        <f t="shared" si="34"/>
        <v>0</v>
      </c>
    </row>
    <row r="759" spans="3:14" ht="15.75" x14ac:dyDescent="0.2">
      <c r="C759" s="14">
        <f t="shared" si="35"/>
        <v>745</v>
      </c>
      <c r="D759" s="76"/>
      <c r="E759" s="76"/>
      <c r="F759" s="76"/>
      <c r="G759" s="81"/>
      <c r="H759" s="78"/>
      <c r="I759" s="57">
        <f>IFERROR(IF(M759="ICCP- ICOCIV",VLOOKUP(H759,'INDICES-ICOCIV'!$A$1:$B$316,2,0),IF(M759="IPC",VLOOKUP(H759,'INDICES IPC'!$A$7:$E$1008,2,0),0)),"")</f>
        <v>0</v>
      </c>
      <c r="J759" s="78"/>
      <c r="K759" s="57">
        <f>IFERROR(IF(M759="ICCP- ICOCIV",VLOOKUP(J759,'INDICES-ICOCIV'!$A$1:$B$316,2,0),IF(M759="IPC",VLOOKUP(J759,'INDICES IPC'!$A$7:$E$1008,2,0),0)),"")</f>
        <v>0</v>
      </c>
      <c r="L759" s="58" t="str">
        <f t="shared" si="33"/>
        <v/>
      </c>
      <c r="M759" s="82"/>
      <c r="N759" s="231">
        <f t="shared" si="34"/>
        <v>0</v>
      </c>
    </row>
    <row r="760" spans="3:14" ht="15.75" x14ac:dyDescent="0.2">
      <c r="C760" s="14">
        <f t="shared" si="35"/>
        <v>746</v>
      </c>
      <c r="D760" s="76"/>
      <c r="E760" s="76"/>
      <c r="F760" s="76"/>
      <c r="G760" s="81"/>
      <c r="H760" s="78"/>
      <c r="I760" s="57">
        <f>IFERROR(IF(M760="ICCP- ICOCIV",VLOOKUP(H760,'INDICES-ICOCIV'!$A$1:$B$316,2,0),IF(M760="IPC",VLOOKUP(H760,'INDICES IPC'!$A$7:$E$1008,2,0),0)),"")</f>
        <v>0</v>
      </c>
      <c r="J760" s="78"/>
      <c r="K760" s="57">
        <f>IFERROR(IF(M760="ICCP- ICOCIV",VLOOKUP(J760,'INDICES-ICOCIV'!$A$1:$B$316,2,0),IF(M760="IPC",VLOOKUP(J760,'INDICES IPC'!$A$7:$E$1008,2,0),0)),"")</f>
        <v>0</v>
      </c>
      <c r="L760" s="58" t="str">
        <f t="shared" si="33"/>
        <v/>
      </c>
      <c r="M760" s="82"/>
      <c r="N760" s="231">
        <f t="shared" si="34"/>
        <v>0</v>
      </c>
    </row>
    <row r="761" spans="3:14" ht="15.75" x14ac:dyDescent="0.2">
      <c r="C761" s="14">
        <f t="shared" si="35"/>
        <v>747</v>
      </c>
      <c r="D761" s="76"/>
      <c r="E761" s="76"/>
      <c r="F761" s="76"/>
      <c r="G761" s="81"/>
      <c r="H761" s="78"/>
      <c r="I761" s="57">
        <f>IFERROR(IF(M761="ICCP- ICOCIV",VLOOKUP(H761,'INDICES-ICOCIV'!$A$1:$B$316,2,0),IF(M761="IPC",VLOOKUP(H761,'INDICES IPC'!$A$7:$E$1008,2,0),0)),"")</f>
        <v>0</v>
      </c>
      <c r="J761" s="78"/>
      <c r="K761" s="57">
        <f>IFERROR(IF(M761="ICCP- ICOCIV",VLOOKUP(J761,'INDICES-ICOCIV'!$A$1:$B$316,2,0),IF(M761="IPC",VLOOKUP(J761,'INDICES IPC'!$A$7:$E$1008,2,0),0)),"")</f>
        <v>0</v>
      </c>
      <c r="L761" s="58" t="str">
        <f t="shared" si="33"/>
        <v/>
      </c>
      <c r="M761" s="82"/>
      <c r="N761" s="231">
        <f t="shared" si="34"/>
        <v>0</v>
      </c>
    </row>
    <row r="762" spans="3:14" ht="15.75" x14ac:dyDescent="0.2">
      <c r="C762" s="14">
        <f t="shared" si="35"/>
        <v>748</v>
      </c>
      <c r="D762" s="76"/>
      <c r="E762" s="76"/>
      <c r="F762" s="76"/>
      <c r="G762" s="81"/>
      <c r="H762" s="78"/>
      <c r="I762" s="57">
        <f>IFERROR(IF(M762="ICCP- ICOCIV",VLOOKUP(H762,'INDICES-ICOCIV'!$A$1:$B$316,2,0),IF(M762="IPC",VLOOKUP(H762,'INDICES IPC'!$A$7:$E$1008,2,0),0)),"")</f>
        <v>0</v>
      </c>
      <c r="J762" s="78"/>
      <c r="K762" s="57">
        <f>IFERROR(IF(M762="ICCP- ICOCIV",VLOOKUP(J762,'INDICES-ICOCIV'!$A$1:$B$316,2,0),IF(M762="IPC",VLOOKUP(J762,'INDICES IPC'!$A$7:$E$1008,2,0),0)),"")</f>
        <v>0</v>
      </c>
      <c r="L762" s="58" t="str">
        <f t="shared" si="33"/>
        <v/>
      </c>
      <c r="M762" s="82"/>
      <c r="N762" s="231">
        <f t="shared" si="34"/>
        <v>0</v>
      </c>
    </row>
    <row r="763" spans="3:14" ht="15.75" x14ac:dyDescent="0.2">
      <c r="C763" s="14">
        <f t="shared" si="35"/>
        <v>749</v>
      </c>
      <c r="D763" s="76"/>
      <c r="E763" s="76"/>
      <c r="F763" s="76"/>
      <c r="G763" s="81"/>
      <c r="H763" s="78"/>
      <c r="I763" s="57">
        <f>IFERROR(IF(M763="ICCP- ICOCIV",VLOOKUP(H763,'INDICES-ICOCIV'!$A$1:$B$316,2,0),IF(M763="IPC",VLOOKUP(H763,'INDICES IPC'!$A$7:$E$1008,2,0),0)),"")</f>
        <v>0</v>
      </c>
      <c r="J763" s="78"/>
      <c r="K763" s="57">
        <f>IFERROR(IF(M763="ICCP- ICOCIV",VLOOKUP(J763,'INDICES-ICOCIV'!$A$1:$B$316,2,0),IF(M763="IPC",VLOOKUP(J763,'INDICES IPC'!$A$7:$E$1008,2,0),0)),"")</f>
        <v>0</v>
      </c>
      <c r="L763" s="58" t="str">
        <f t="shared" si="33"/>
        <v/>
      </c>
      <c r="M763" s="82"/>
      <c r="N763" s="231">
        <f t="shared" si="34"/>
        <v>0</v>
      </c>
    </row>
    <row r="764" spans="3:14" ht="15.75" x14ac:dyDescent="0.2">
      <c r="C764" s="14">
        <f t="shared" si="35"/>
        <v>750</v>
      </c>
      <c r="D764" s="76"/>
      <c r="E764" s="76"/>
      <c r="F764" s="76"/>
      <c r="G764" s="81"/>
      <c r="H764" s="78"/>
      <c r="I764" s="57">
        <f>IFERROR(IF(M764="ICCP- ICOCIV",VLOOKUP(H764,'INDICES-ICOCIV'!$A$1:$B$316,2,0),IF(M764="IPC",VLOOKUP(H764,'INDICES IPC'!$A$7:$E$1008,2,0),0)),"")</f>
        <v>0</v>
      </c>
      <c r="J764" s="78"/>
      <c r="K764" s="57">
        <f>IFERROR(IF(M764="ICCP- ICOCIV",VLOOKUP(J764,'INDICES-ICOCIV'!$A$1:$B$316,2,0),IF(M764="IPC",VLOOKUP(J764,'INDICES IPC'!$A$7:$E$1008,2,0),0)),"")</f>
        <v>0</v>
      </c>
      <c r="L764" s="58" t="str">
        <f t="shared" si="33"/>
        <v/>
      </c>
      <c r="M764" s="82"/>
      <c r="N764" s="231">
        <f t="shared" si="34"/>
        <v>0</v>
      </c>
    </row>
    <row r="765" spans="3:14" ht="15.75" x14ac:dyDescent="0.2">
      <c r="C765" s="14">
        <f t="shared" si="35"/>
        <v>751</v>
      </c>
      <c r="D765" s="76"/>
      <c r="E765" s="76"/>
      <c r="F765" s="76"/>
      <c r="G765" s="81"/>
      <c r="H765" s="78"/>
      <c r="I765" s="57">
        <f>IFERROR(IF(M765="ICCP- ICOCIV",VLOOKUP(H765,'INDICES-ICOCIV'!$A$1:$B$316,2,0),IF(M765="IPC",VLOOKUP(H765,'INDICES IPC'!$A$7:$E$1008,2,0),0)),"")</f>
        <v>0</v>
      </c>
      <c r="J765" s="78"/>
      <c r="K765" s="57">
        <f>IFERROR(IF(M765="ICCP- ICOCIV",VLOOKUP(J765,'INDICES-ICOCIV'!$A$1:$B$316,2,0),IF(M765="IPC",VLOOKUP(J765,'INDICES IPC'!$A$7:$E$1008,2,0),0)),"")</f>
        <v>0</v>
      </c>
      <c r="L765" s="58" t="str">
        <f t="shared" si="33"/>
        <v/>
      </c>
      <c r="M765" s="82"/>
      <c r="N765" s="231">
        <f t="shared" si="34"/>
        <v>0</v>
      </c>
    </row>
    <row r="766" spans="3:14" ht="15.75" x14ac:dyDescent="0.2">
      <c r="C766" s="14">
        <f t="shared" si="35"/>
        <v>752</v>
      </c>
      <c r="D766" s="76"/>
      <c r="E766" s="76"/>
      <c r="F766" s="76"/>
      <c r="G766" s="81"/>
      <c r="H766" s="78"/>
      <c r="I766" s="57">
        <f>IFERROR(IF(M766="ICCP- ICOCIV",VLOOKUP(H766,'INDICES-ICOCIV'!$A$1:$B$316,2,0),IF(M766="IPC",VLOOKUP(H766,'INDICES IPC'!$A$7:$E$1008,2,0),0)),"")</f>
        <v>0</v>
      </c>
      <c r="J766" s="78"/>
      <c r="K766" s="57">
        <f>IFERROR(IF(M766="ICCP- ICOCIV",VLOOKUP(J766,'INDICES-ICOCIV'!$A$1:$B$316,2,0),IF(M766="IPC",VLOOKUP(J766,'INDICES IPC'!$A$7:$E$1008,2,0),0)),"")</f>
        <v>0</v>
      </c>
      <c r="L766" s="58" t="str">
        <f t="shared" si="33"/>
        <v/>
      </c>
      <c r="M766" s="82"/>
      <c r="N766" s="231">
        <f t="shared" si="34"/>
        <v>0</v>
      </c>
    </row>
    <row r="767" spans="3:14" ht="15.75" x14ac:dyDescent="0.2">
      <c r="C767" s="14">
        <f t="shared" si="35"/>
        <v>753</v>
      </c>
      <c r="D767" s="76"/>
      <c r="E767" s="76"/>
      <c r="F767" s="76"/>
      <c r="G767" s="81"/>
      <c r="H767" s="78"/>
      <c r="I767" s="57">
        <f>IFERROR(IF(M767="ICCP- ICOCIV",VLOOKUP(H767,'INDICES-ICOCIV'!$A$1:$B$316,2,0),IF(M767="IPC",VLOOKUP(H767,'INDICES IPC'!$A$7:$E$1008,2,0),0)),"")</f>
        <v>0</v>
      </c>
      <c r="J767" s="78"/>
      <c r="K767" s="57">
        <f>IFERROR(IF(M767="ICCP- ICOCIV",VLOOKUP(J767,'INDICES-ICOCIV'!$A$1:$B$316,2,0),IF(M767="IPC",VLOOKUP(J767,'INDICES IPC'!$A$7:$E$1008,2,0),0)),"")</f>
        <v>0</v>
      </c>
      <c r="L767" s="58" t="str">
        <f t="shared" si="33"/>
        <v/>
      </c>
      <c r="M767" s="82"/>
      <c r="N767" s="231">
        <f t="shared" si="34"/>
        <v>0</v>
      </c>
    </row>
    <row r="768" spans="3:14" ht="15.75" x14ac:dyDescent="0.2">
      <c r="C768" s="14">
        <f t="shared" si="35"/>
        <v>754</v>
      </c>
      <c r="D768" s="76"/>
      <c r="E768" s="76"/>
      <c r="F768" s="76"/>
      <c r="G768" s="81"/>
      <c r="H768" s="78"/>
      <c r="I768" s="57">
        <f>IFERROR(IF(M768="ICCP- ICOCIV",VLOOKUP(H768,'INDICES-ICOCIV'!$A$1:$B$316,2,0),IF(M768="IPC",VLOOKUP(H768,'INDICES IPC'!$A$7:$E$1008,2,0),0)),"")</f>
        <v>0</v>
      </c>
      <c r="J768" s="78"/>
      <c r="K768" s="57">
        <f>IFERROR(IF(M768="ICCP- ICOCIV",VLOOKUP(J768,'INDICES-ICOCIV'!$A$1:$B$316,2,0),IF(M768="IPC",VLOOKUP(J768,'INDICES IPC'!$A$7:$E$1008,2,0),0)),"")</f>
        <v>0</v>
      </c>
      <c r="L768" s="58" t="str">
        <f t="shared" si="33"/>
        <v/>
      </c>
      <c r="M768" s="82"/>
      <c r="N768" s="231">
        <f t="shared" si="34"/>
        <v>0</v>
      </c>
    </row>
    <row r="769" spans="3:14" ht="15.75" x14ac:dyDescent="0.2">
      <c r="C769" s="14">
        <f t="shared" si="35"/>
        <v>755</v>
      </c>
      <c r="D769" s="76"/>
      <c r="E769" s="76"/>
      <c r="F769" s="76"/>
      <c r="G769" s="81"/>
      <c r="H769" s="78"/>
      <c r="I769" s="57">
        <f>IFERROR(IF(M769="ICCP- ICOCIV",VLOOKUP(H769,'INDICES-ICOCIV'!$A$1:$B$316,2,0),IF(M769="IPC",VLOOKUP(H769,'INDICES IPC'!$A$7:$E$1008,2,0),0)),"")</f>
        <v>0</v>
      </c>
      <c r="J769" s="78"/>
      <c r="K769" s="57">
        <f>IFERROR(IF(M769="ICCP- ICOCIV",VLOOKUP(J769,'INDICES-ICOCIV'!$A$1:$B$316,2,0),IF(M769="IPC",VLOOKUP(J769,'INDICES IPC'!$A$7:$E$1008,2,0),0)),"")</f>
        <v>0</v>
      </c>
      <c r="L769" s="58" t="str">
        <f t="shared" si="33"/>
        <v/>
      </c>
      <c r="M769" s="82"/>
      <c r="N769" s="231">
        <f t="shared" si="34"/>
        <v>0</v>
      </c>
    </row>
    <row r="770" spans="3:14" ht="15.75" x14ac:dyDescent="0.2">
      <c r="C770" s="14">
        <f t="shared" si="35"/>
        <v>756</v>
      </c>
      <c r="D770" s="76"/>
      <c r="E770" s="76"/>
      <c r="F770" s="76"/>
      <c r="G770" s="81"/>
      <c r="H770" s="78"/>
      <c r="I770" s="57">
        <f>IFERROR(IF(M770="ICCP- ICOCIV",VLOOKUP(H770,'INDICES-ICOCIV'!$A$1:$B$316,2,0),IF(M770="IPC",VLOOKUP(H770,'INDICES IPC'!$A$7:$E$1008,2,0),0)),"")</f>
        <v>0</v>
      </c>
      <c r="J770" s="78"/>
      <c r="K770" s="57">
        <f>IFERROR(IF(M770="ICCP- ICOCIV",VLOOKUP(J770,'INDICES-ICOCIV'!$A$1:$B$316,2,0),IF(M770="IPC",VLOOKUP(J770,'INDICES IPC'!$A$7:$E$1008,2,0),0)),"")</f>
        <v>0</v>
      </c>
      <c r="L770" s="58" t="str">
        <f t="shared" si="33"/>
        <v/>
      </c>
      <c r="M770" s="82"/>
      <c r="N770" s="231">
        <f t="shared" si="34"/>
        <v>0</v>
      </c>
    </row>
    <row r="771" spans="3:14" ht="15.75" x14ac:dyDescent="0.2">
      <c r="C771" s="14">
        <f t="shared" si="35"/>
        <v>757</v>
      </c>
      <c r="D771" s="76"/>
      <c r="E771" s="76"/>
      <c r="F771" s="76"/>
      <c r="G771" s="81"/>
      <c r="H771" s="78"/>
      <c r="I771" s="57">
        <f>IFERROR(IF(M771="ICCP- ICOCIV",VLOOKUP(H771,'INDICES-ICOCIV'!$A$1:$B$316,2,0),IF(M771="IPC",VLOOKUP(H771,'INDICES IPC'!$A$7:$E$1008,2,0),0)),"")</f>
        <v>0</v>
      </c>
      <c r="J771" s="78"/>
      <c r="K771" s="57">
        <f>IFERROR(IF(M771="ICCP- ICOCIV",VLOOKUP(J771,'INDICES-ICOCIV'!$A$1:$B$316,2,0),IF(M771="IPC",VLOOKUP(J771,'INDICES IPC'!$A$7:$E$1008,2,0),0)),"")</f>
        <v>0</v>
      </c>
      <c r="L771" s="58" t="str">
        <f t="shared" si="33"/>
        <v/>
      </c>
      <c r="M771" s="82"/>
      <c r="N771" s="231">
        <f t="shared" si="34"/>
        <v>0</v>
      </c>
    </row>
    <row r="772" spans="3:14" ht="15.75" x14ac:dyDescent="0.2">
      <c r="C772" s="14">
        <f t="shared" si="35"/>
        <v>758</v>
      </c>
      <c r="D772" s="76"/>
      <c r="E772" s="76"/>
      <c r="F772" s="76"/>
      <c r="G772" s="81"/>
      <c r="H772" s="78"/>
      <c r="I772" s="57">
        <f>IFERROR(IF(M772="ICCP- ICOCIV",VLOOKUP(H772,'INDICES-ICOCIV'!$A$1:$B$316,2,0),IF(M772="IPC",VLOOKUP(H772,'INDICES IPC'!$A$7:$E$1008,2,0),0)),"")</f>
        <v>0</v>
      </c>
      <c r="J772" s="78"/>
      <c r="K772" s="57">
        <f>IFERROR(IF(M772="ICCP- ICOCIV",VLOOKUP(J772,'INDICES-ICOCIV'!$A$1:$B$316,2,0),IF(M772="IPC",VLOOKUP(J772,'INDICES IPC'!$A$7:$E$1008,2,0),0)),"")</f>
        <v>0</v>
      </c>
      <c r="L772" s="58" t="str">
        <f t="shared" si="33"/>
        <v/>
      </c>
      <c r="M772" s="82"/>
      <c r="N772" s="231">
        <f t="shared" si="34"/>
        <v>0</v>
      </c>
    </row>
    <row r="773" spans="3:14" ht="15.75" x14ac:dyDescent="0.2">
      <c r="C773" s="14">
        <f t="shared" si="35"/>
        <v>759</v>
      </c>
      <c r="D773" s="76"/>
      <c r="E773" s="76"/>
      <c r="F773" s="76"/>
      <c r="G773" s="81"/>
      <c r="H773" s="78"/>
      <c r="I773" s="57">
        <f>IFERROR(IF(M773="ICCP- ICOCIV",VLOOKUP(H773,'INDICES-ICOCIV'!$A$1:$B$316,2,0),IF(M773="IPC",VLOOKUP(H773,'INDICES IPC'!$A$7:$E$1008,2,0),0)),"")</f>
        <v>0</v>
      </c>
      <c r="J773" s="78"/>
      <c r="K773" s="57">
        <f>IFERROR(IF(M773="ICCP- ICOCIV",VLOOKUP(J773,'INDICES-ICOCIV'!$A$1:$B$316,2,0),IF(M773="IPC",VLOOKUP(J773,'INDICES IPC'!$A$7:$E$1008,2,0),0)),"")</f>
        <v>0</v>
      </c>
      <c r="L773" s="58" t="str">
        <f t="shared" si="33"/>
        <v/>
      </c>
      <c r="M773" s="82"/>
      <c r="N773" s="231">
        <f t="shared" si="34"/>
        <v>0</v>
      </c>
    </row>
    <row r="774" spans="3:14" ht="15.75" x14ac:dyDescent="0.2">
      <c r="C774" s="14">
        <f t="shared" si="35"/>
        <v>760</v>
      </c>
      <c r="D774" s="76"/>
      <c r="E774" s="76"/>
      <c r="F774" s="76"/>
      <c r="G774" s="81"/>
      <c r="H774" s="78"/>
      <c r="I774" s="57">
        <f>IFERROR(IF(M774="ICCP- ICOCIV",VLOOKUP(H774,'INDICES-ICOCIV'!$A$1:$B$316,2,0),IF(M774="IPC",VLOOKUP(H774,'INDICES IPC'!$A$7:$E$1008,2,0),0)),"")</f>
        <v>0</v>
      </c>
      <c r="J774" s="78"/>
      <c r="K774" s="57">
        <f>IFERROR(IF(M774="ICCP- ICOCIV",VLOOKUP(J774,'INDICES-ICOCIV'!$A$1:$B$316,2,0),IF(M774="IPC",VLOOKUP(J774,'INDICES IPC'!$A$7:$E$1008,2,0),0)),"")</f>
        <v>0</v>
      </c>
      <c r="L774" s="58" t="str">
        <f t="shared" si="33"/>
        <v/>
      </c>
      <c r="M774" s="82"/>
      <c r="N774" s="231">
        <f t="shared" si="34"/>
        <v>0</v>
      </c>
    </row>
    <row r="775" spans="3:14" ht="15.75" x14ac:dyDescent="0.2">
      <c r="C775" s="14">
        <f t="shared" si="35"/>
        <v>761</v>
      </c>
      <c r="D775" s="76"/>
      <c r="E775" s="76"/>
      <c r="F775" s="76"/>
      <c r="G775" s="81"/>
      <c r="H775" s="78"/>
      <c r="I775" s="57">
        <f>IFERROR(IF(M775="ICCP- ICOCIV",VLOOKUP(H775,'INDICES-ICOCIV'!$A$1:$B$316,2,0),IF(M775="IPC",VLOOKUP(H775,'INDICES IPC'!$A$7:$E$1008,2,0),0)),"")</f>
        <v>0</v>
      </c>
      <c r="J775" s="78"/>
      <c r="K775" s="57">
        <f>IFERROR(IF(M775="ICCP- ICOCIV",VLOOKUP(J775,'INDICES-ICOCIV'!$A$1:$B$316,2,0),IF(M775="IPC",VLOOKUP(J775,'INDICES IPC'!$A$7:$E$1008,2,0),0)),"")</f>
        <v>0</v>
      </c>
      <c r="L775" s="58" t="str">
        <f t="shared" si="33"/>
        <v/>
      </c>
      <c r="M775" s="82"/>
      <c r="N775" s="231">
        <f t="shared" si="34"/>
        <v>0</v>
      </c>
    </row>
    <row r="776" spans="3:14" ht="15.75" x14ac:dyDescent="0.2">
      <c r="C776" s="14">
        <f t="shared" si="35"/>
        <v>762</v>
      </c>
      <c r="D776" s="76"/>
      <c r="E776" s="76"/>
      <c r="F776" s="76"/>
      <c r="G776" s="81"/>
      <c r="H776" s="78"/>
      <c r="I776" s="57">
        <f>IFERROR(IF(M776="ICCP- ICOCIV",VLOOKUP(H776,'INDICES-ICOCIV'!$A$1:$B$316,2,0),IF(M776="IPC",VLOOKUP(H776,'INDICES IPC'!$A$7:$E$1008,2,0),0)),"")</f>
        <v>0</v>
      </c>
      <c r="J776" s="78"/>
      <c r="K776" s="57">
        <f>IFERROR(IF(M776="ICCP- ICOCIV",VLOOKUP(J776,'INDICES-ICOCIV'!$A$1:$B$316,2,0),IF(M776="IPC",VLOOKUP(J776,'INDICES IPC'!$A$7:$E$1008,2,0),0)),"")</f>
        <v>0</v>
      </c>
      <c r="L776" s="58" t="str">
        <f t="shared" si="33"/>
        <v/>
      </c>
      <c r="M776" s="82"/>
      <c r="N776" s="231">
        <f t="shared" si="34"/>
        <v>0</v>
      </c>
    </row>
    <row r="777" spans="3:14" ht="15.75" x14ac:dyDescent="0.2">
      <c r="C777" s="14">
        <f t="shared" si="35"/>
        <v>763</v>
      </c>
      <c r="D777" s="76"/>
      <c r="E777" s="76"/>
      <c r="F777" s="76"/>
      <c r="G777" s="81"/>
      <c r="H777" s="78"/>
      <c r="I777" s="57">
        <f>IFERROR(IF(M777="ICCP- ICOCIV",VLOOKUP(H777,'INDICES-ICOCIV'!$A$1:$B$316,2,0),IF(M777="IPC",VLOOKUP(H777,'INDICES IPC'!$A$7:$E$1008,2,0),0)),"")</f>
        <v>0</v>
      </c>
      <c r="J777" s="78"/>
      <c r="K777" s="57">
        <f>IFERROR(IF(M777="ICCP- ICOCIV",VLOOKUP(J777,'INDICES-ICOCIV'!$A$1:$B$316,2,0),IF(M777="IPC",VLOOKUP(J777,'INDICES IPC'!$A$7:$E$1008,2,0),0)),"")</f>
        <v>0</v>
      </c>
      <c r="L777" s="58" t="str">
        <f t="shared" si="33"/>
        <v/>
      </c>
      <c r="M777" s="82"/>
      <c r="N777" s="231">
        <f t="shared" si="34"/>
        <v>0</v>
      </c>
    </row>
    <row r="778" spans="3:14" ht="15.75" x14ac:dyDescent="0.2">
      <c r="C778" s="14">
        <f t="shared" si="35"/>
        <v>764</v>
      </c>
      <c r="D778" s="76"/>
      <c r="E778" s="76"/>
      <c r="F778" s="76"/>
      <c r="G778" s="81"/>
      <c r="H778" s="78"/>
      <c r="I778" s="57">
        <f>IFERROR(IF(M778="ICCP- ICOCIV",VLOOKUP(H778,'INDICES-ICOCIV'!$A$1:$B$316,2,0),IF(M778="IPC",VLOOKUP(H778,'INDICES IPC'!$A$7:$E$1008,2,0),0)),"")</f>
        <v>0</v>
      </c>
      <c r="J778" s="78"/>
      <c r="K778" s="57">
        <f>IFERROR(IF(M778="ICCP- ICOCIV",VLOOKUP(J778,'INDICES-ICOCIV'!$A$1:$B$316,2,0),IF(M778="IPC",VLOOKUP(J778,'INDICES IPC'!$A$7:$E$1008,2,0),0)),"")</f>
        <v>0</v>
      </c>
      <c r="L778" s="58" t="str">
        <f t="shared" si="33"/>
        <v/>
      </c>
      <c r="M778" s="82"/>
      <c r="N778" s="231">
        <f t="shared" si="34"/>
        <v>0</v>
      </c>
    </row>
    <row r="779" spans="3:14" ht="15.75" x14ac:dyDescent="0.2">
      <c r="C779" s="14">
        <f t="shared" si="35"/>
        <v>765</v>
      </c>
      <c r="D779" s="76"/>
      <c r="E779" s="76"/>
      <c r="F779" s="76"/>
      <c r="G779" s="81"/>
      <c r="H779" s="78"/>
      <c r="I779" s="57">
        <f>IFERROR(IF(M779="ICCP- ICOCIV",VLOOKUP(H779,'INDICES-ICOCIV'!$A$1:$B$316,2,0),IF(M779="IPC",VLOOKUP(H779,'INDICES IPC'!$A$7:$E$1008,2,0),0)),"")</f>
        <v>0</v>
      </c>
      <c r="J779" s="78"/>
      <c r="K779" s="57">
        <f>IFERROR(IF(M779="ICCP- ICOCIV",VLOOKUP(J779,'INDICES-ICOCIV'!$A$1:$B$316,2,0),IF(M779="IPC",VLOOKUP(J779,'INDICES IPC'!$A$7:$E$1008,2,0),0)),"")</f>
        <v>0</v>
      </c>
      <c r="L779" s="58" t="str">
        <f t="shared" ref="L779:L842" si="36">+IFERROR((K779/I779),"")</f>
        <v/>
      </c>
      <c r="M779" s="82"/>
      <c r="N779" s="231">
        <f t="shared" si="34"/>
        <v>0</v>
      </c>
    </row>
    <row r="780" spans="3:14" ht="15.75" x14ac:dyDescent="0.2">
      <c r="C780" s="14">
        <f t="shared" si="35"/>
        <v>766</v>
      </c>
      <c r="D780" s="76"/>
      <c r="E780" s="76"/>
      <c r="F780" s="76"/>
      <c r="G780" s="81"/>
      <c r="H780" s="78"/>
      <c r="I780" s="57">
        <f>IFERROR(IF(M780="ICCP- ICOCIV",VLOOKUP(H780,'INDICES-ICOCIV'!$A$1:$B$316,2,0),IF(M780="IPC",VLOOKUP(H780,'INDICES IPC'!$A$7:$E$1008,2,0),0)),"")</f>
        <v>0</v>
      </c>
      <c r="J780" s="78"/>
      <c r="K780" s="57">
        <f>IFERROR(IF(M780="ICCP- ICOCIV",VLOOKUP(J780,'INDICES-ICOCIV'!$A$1:$B$316,2,0),IF(M780="IPC",VLOOKUP(J780,'INDICES IPC'!$A$7:$E$1008,2,0),0)),"")</f>
        <v>0</v>
      </c>
      <c r="L780" s="58" t="str">
        <f t="shared" si="36"/>
        <v/>
      </c>
      <c r="M780" s="82"/>
      <c r="N780" s="231">
        <f t="shared" si="34"/>
        <v>0</v>
      </c>
    </row>
    <row r="781" spans="3:14" ht="15.75" x14ac:dyDescent="0.2">
      <c r="C781" s="14">
        <f t="shared" si="35"/>
        <v>767</v>
      </c>
      <c r="D781" s="76"/>
      <c r="E781" s="76"/>
      <c r="F781" s="76"/>
      <c r="G781" s="81"/>
      <c r="H781" s="78"/>
      <c r="I781" s="57">
        <f>IFERROR(IF(M781="ICCP- ICOCIV",VLOOKUP(H781,'INDICES-ICOCIV'!$A$1:$B$316,2,0),IF(M781="IPC",VLOOKUP(H781,'INDICES IPC'!$A$7:$E$1008,2,0),0)),"")</f>
        <v>0</v>
      </c>
      <c r="J781" s="78"/>
      <c r="K781" s="57">
        <f>IFERROR(IF(M781="ICCP- ICOCIV",VLOOKUP(J781,'INDICES-ICOCIV'!$A$1:$B$316,2,0),IF(M781="IPC",VLOOKUP(J781,'INDICES IPC'!$A$7:$E$1008,2,0),0)),"")</f>
        <v>0</v>
      </c>
      <c r="L781" s="58" t="str">
        <f t="shared" si="36"/>
        <v/>
      </c>
      <c r="M781" s="82"/>
      <c r="N781" s="231">
        <f t="shared" si="34"/>
        <v>0</v>
      </c>
    </row>
    <row r="782" spans="3:14" ht="15.75" x14ac:dyDescent="0.2">
      <c r="C782" s="14">
        <f t="shared" si="35"/>
        <v>768</v>
      </c>
      <c r="D782" s="76"/>
      <c r="E782" s="76"/>
      <c r="F782" s="76"/>
      <c r="G782" s="81"/>
      <c r="H782" s="78"/>
      <c r="I782" s="57">
        <f>IFERROR(IF(M782="ICCP- ICOCIV",VLOOKUP(H782,'INDICES-ICOCIV'!$A$1:$B$316,2,0),IF(M782="IPC",VLOOKUP(H782,'INDICES IPC'!$A$7:$E$1008,2,0),0)),"")</f>
        <v>0</v>
      </c>
      <c r="J782" s="78"/>
      <c r="K782" s="57">
        <f>IFERROR(IF(M782="ICCP- ICOCIV",VLOOKUP(J782,'INDICES-ICOCIV'!$A$1:$B$316,2,0),IF(M782="IPC",VLOOKUP(J782,'INDICES IPC'!$A$7:$E$1008,2,0),0)),"")</f>
        <v>0</v>
      </c>
      <c r="L782" s="58" t="str">
        <f t="shared" si="36"/>
        <v/>
      </c>
      <c r="M782" s="82"/>
      <c r="N782" s="231">
        <f t="shared" si="34"/>
        <v>0</v>
      </c>
    </row>
    <row r="783" spans="3:14" ht="15.75" x14ac:dyDescent="0.2">
      <c r="C783" s="14">
        <f t="shared" si="35"/>
        <v>769</v>
      </c>
      <c r="D783" s="76"/>
      <c r="E783" s="76"/>
      <c r="F783" s="76"/>
      <c r="G783" s="81"/>
      <c r="H783" s="78"/>
      <c r="I783" s="57">
        <f>IFERROR(IF(M783="ICCP- ICOCIV",VLOOKUP(H783,'INDICES-ICOCIV'!$A$1:$B$316,2,0),IF(M783="IPC",VLOOKUP(H783,'INDICES IPC'!$A$7:$E$1008,2,0),0)),"")</f>
        <v>0</v>
      </c>
      <c r="J783" s="78"/>
      <c r="K783" s="57">
        <f>IFERROR(IF(M783="ICCP- ICOCIV",VLOOKUP(J783,'INDICES-ICOCIV'!$A$1:$B$316,2,0),IF(M783="IPC",VLOOKUP(J783,'INDICES IPC'!$A$7:$E$1008,2,0),0)),"")</f>
        <v>0</v>
      </c>
      <c r="L783" s="58" t="str">
        <f t="shared" si="36"/>
        <v/>
      </c>
      <c r="M783" s="82"/>
      <c r="N783" s="231">
        <f t="shared" si="34"/>
        <v>0</v>
      </c>
    </row>
    <row r="784" spans="3:14" ht="15.75" x14ac:dyDescent="0.2">
      <c r="C784" s="14">
        <f t="shared" si="35"/>
        <v>770</v>
      </c>
      <c r="D784" s="76"/>
      <c r="E784" s="76"/>
      <c r="F784" s="76"/>
      <c r="G784" s="81"/>
      <c r="H784" s="78"/>
      <c r="I784" s="57">
        <f>IFERROR(IF(M784="ICCP- ICOCIV",VLOOKUP(H784,'INDICES-ICOCIV'!$A$1:$B$316,2,0),IF(M784="IPC",VLOOKUP(H784,'INDICES IPC'!$A$7:$E$1008,2,0),0)),"")</f>
        <v>0</v>
      </c>
      <c r="J784" s="78"/>
      <c r="K784" s="57">
        <f>IFERROR(IF(M784="ICCP- ICOCIV",VLOOKUP(J784,'INDICES-ICOCIV'!$A$1:$B$316,2,0),IF(M784="IPC",VLOOKUP(J784,'INDICES IPC'!$A$7:$E$1008,2,0),0)),"")</f>
        <v>0</v>
      </c>
      <c r="L784" s="58" t="str">
        <f t="shared" si="36"/>
        <v/>
      </c>
      <c r="M784" s="82"/>
      <c r="N784" s="231">
        <f t="shared" ref="N784:N847" si="37">IFERROR(G784*L784,0)</f>
        <v>0</v>
      </c>
    </row>
    <row r="785" spans="3:14" ht="15.75" x14ac:dyDescent="0.2">
      <c r="C785" s="14">
        <f t="shared" ref="C785:C848" si="38">+C784+1</f>
        <v>771</v>
      </c>
      <c r="D785" s="76"/>
      <c r="E785" s="76"/>
      <c r="F785" s="76"/>
      <c r="G785" s="81"/>
      <c r="H785" s="78"/>
      <c r="I785" s="57">
        <f>IFERROR(IF(M785="ICCP- ICOCIV",VLOOKUP(H785,'INDICES-ICOCIV'!$A$1:$B$316,2,0),IF(M785="IPC",VLOOKUP(H785,'INDICES IPC'!$A$7:$E$1008,2,0),0)),"")</f>
        <v>0</v>
      </c>
      <c r="J785" s="78"/>
      <c r="K785" s="57">
        <f>IFERROR(IF(M785="ICCP- ICOCIV",VLOOKUP(J785,'INDICES-ICOCIV'!$A$1:$B$316,2,0),IF(M785="IPC",VLOOKUP(J785,'INDICES IPC'!$A$7:$E$1008,2,0),0)),"")</f>
        <v>0</v>
      </c>
      <c r="L785" s="58" t="str">
        <f t="shared" si="36"/>
        <v/>
      </c>
      <c r="M785" s="82"/>
      <c r="N785" s="231">
        <f t="shared" si="37"/>
        <v>0</v>
      </c>
    </row>
    <row r="786" spans="3:14" ht="15.75" x14ac:dyDescent="0.2">
      <c r="C786" s="14">
        <f t="shared" si="38"/>
        <v>772</v>
      </c>
      <c r="D786" s="76"/>
      <c r="E786" s="76"/>
      <c r="F786" s="76"/>
      <c r="G786" s="81"/>
      <c r="H786" s="78"/>
      <c r="I786" s="57">
        <f>IFERROR(IF(M786="ICCP- ICOCIV",VLOOKUP(H786,'INDICES-ICOCIV'!$A$1:$B$316,2,0),IF(M786="IPC",VLOOKUP(H786,'INDICES IPC'!$A$7:$E$1008,2,0),0)),"")</f>
        <v>0</v>
      </c>
      <c r="J786" s="78"/>
      <c r="K786" s="57">
        <f>IFERROR(IF(M786="ICCP- ICOCIV",VLOOKUP(J786,'INDICES-ICOCIV'!$A$1:$B$316,2,0),IF(M786="IPC",VLOOKUP(J786,'INDICES IPC'!$A$7:$E$1008,2,0),0)),"")</f>
        <v>0</v>
      </c>
      <c r="L786" s="58" t="str">
        <f t="shared" si="36"/>
        <v/>
      </c>
      <c r="M786" s="82"/>
      <c r="N786" s="231">
        <f t="shared" si="37"/>
        <v>0</v>
      </c>
    </row>
    <row r="787" spans="3:14" ht="15.75" x14ac:dyDescent="0.2">
      <c r="C787" s="14">
        <f t="shared" si="38"/>
        <v>773</v>
      </c>
      <c r="D787" s="76"/>
      <c r="E787" s="76"/>
      <c r="F787" s="76"/>
      <c r="G787" s="81"/>
      <c r="H787" s="78"/>
      <c r="I787" s="57">
        <f>IFERROR(IF(M787="ICCP- ICOCIV",VLOOKUP(H787,'INDICES-ICOCIV'!$A$1:$B$316,2,0),IF(M787="IPC",VLOOKUP(H787,'INDICES IPC'!$A$7:$E$1008,2,0),0)),"")</f>
        <v>0</v>
      </c>
      <c r="J787" s="78"/>
      <c r="K787" s="57">
        <f>IFERROR(IF(M787="ICCP- ICOCIV",VLOOKUP(J787,'INDICES-ICOCIV'!$A$1:$B$316,2,0),IF(M787="IPC",VLOOKUP(J787,'INDICES IPC'!$A$7:$E$1008,2,0),0)),"")</f>
        <v>0</v>
      </c>
      <c r="L787" s="58" t="str">
        <f t="shared" si="36"/>
        <v/>
      </c>
      <c r="M787" s="82"/>
      <c r="N787" s="231">
        <f t="shared" si="37"/>
        <v>0</v>
      </c>
    </row>
    <row r="788" spans="3:14" ht="15.75" x14ac:dyDescent="0.2">
      <c r="C788" s="14">
        <f t="shared" si="38"/>
        <v>774</v>
      </c>
      <c r="D788" s="76"/>
      <c r="E788" s="76"/>
      <c r="F788" s="76"/>
      <c r="G788" s="81"/>
      <c r="H788" s="78"/>
      <c r="I788" s="57">
        <f>IFERROR(IF(M788="ICCP- ICOCIV",VLOOKUP(H788,'INDICES-ICOCIV'!$A$1:$B$316,2,0),IF(M788="IPC",VLOOKUP(H788,'INDICES IPC'!$A$7:$E$1008,2,0),0)),"")</f>
        <v>0</v>
      </c>
      <c r="J788" s="78"/>
      <c r="K788" s="57">
        <f>IFERROR(IF(M788="ICCP- ICOCIV",VLOOKUP(J788,'INDICES-ICOCIV'!$A$1:$B$316,2,0),IF(M788="IPC",VLOOKUP(J788,'INDICES IPC'!$A$7:$E$1008,2,0),0)),"")</f>
        <v>0</v>
      </c>
      <c r="L788" s="58" t="str">
        <f t="shared" si="36"/>
        <v/>
      </c>
      <c r="M788" s="82"/>
      <c r="N788" s="231">
        <f t="shared" si="37"/>
        <v>0</v>
      </c>
    </row>
    <row r="789" spans="3:14" ht="15.75" x14ac:dyDescent="0.2">
      <c r="C789" s="14">
        <f t="shared" si="38"/>
        <v>775</v>
      </c>
      <c r="D789" s="76"/>
      <c r="E789" s="76"/>
      <c r="F789" s="76"/>
      <c r="G789" s="81"/>
      <c r="H789" s="78"/>
      <c r="I789" s="57">
        <f>IFERROR(IF(M789="ICCP- ICOCIV",VLOOKUP(H789,'INDICES-ICOCIV'!$A$1:$B$316,2,0),IF(M789="IPC",VLOOKUP(H789,'INDICES IPC'!$A$7:$E$1008,2,0),0)),"")</f>
        <v>0</v>
      </c>
      <c r="J789" s="78"/>
      <c r="K789" s="57">
        <f>IFERROR(IF(M789="ICCP- ICOCIV",VLOOKUP(J789,'INDICES-ICOCIV'!$A$1:$B$316,2,0),IF(M789="IPC",VLOOKUP(J789,'INDICES IPC'!$A$7:$E$1008,2,0),0)),"")</f>
        <v>0</v>
      </c>
      <c r="L789" s="58" t="str">
        <f t="shared" si="36"/>
        <v/>
      </c>
      <c r="M789" s="82"/>
      <c r="N789" s="231">
        <f t="shared" si="37"/>
        <v>0</v>
      </c>
    </row>
    <row r="790" spans="3:14" ht="15.75" x14ac:dyDescent="0.2">
      <c r="C790" s="14">
        <f t="shared" si="38"/>
        <v>776</v>
      </c>
      <c r="D790" s="76"/>
      <c r="E790" s="76"/>
      <c r="F790" s="76"/>
      <c r="G790" s="81"/>
      <c r="H790" s="78"/>
      <c r="I790" s="57">
        <f>IFERROR(IF(M790="ICCP- ICOCIV",VLOOKUP(H790,'INDICES-ICOCIV'!$A$1:$B$316,2,0),IF(M790="IPC",VLOOKUP(H790,'INDICES IPC'!$A$7:$E$1008,2,0),0)),"")</f>
        <v>0</v>
      </c>
      <c r="J790" s="78"/>
      <c r="K790" s="57">
        <f>IFERROR(IF(M790="ICCP- ICOCIV",VLOOKUP(J790,'INDICES-ICOCIV'!$A$1:$B$316,2,0),IF(M790="IPC",VLOOKUP(J790,'INDICES IPC'!$A$7:$E$1008,2,0),0)),"")</f>
        <v>0</v>
      </c>
      <c r="L790" s="58" t="str">
        <f t="shared" si="36"/>
        <v/>
      </c>
      <c r="M790" s="82"/>
      <c r="N790" s="231">
        <f t="shared" si="37"/>
        <v>0</v>
      </c>
    </row>
    <row r="791" spans="3:14" ht="15.75" x14ac:dyDescent="0.2">
      <c r="C791" s="14">
        <f t="shared" si="38"/>
        <v>777</v>
      </c>
      <c r="D791" s="76"/>
      <c r="E791" s="76"/>
      <c r="F791" s="76"/>
      <c r="G791" s="81"/>
      <c r="H791" s="78"/>
      <c r="I791" s="57">
        <f>IFERROR(IF(M791="ICCP- ICOCIV",VLOOKUP(H791,'INDICES-ICOCIV'!$A$1:$B$316,2,0),IF(M791="IPC",VLOOKUP(H791,'INDICES IPC'!$A$7:$E$1008,2,0),0)),"")</f>
        <v>0</v>
      </c>
      <c r="J791" s="78"/>
      <c r="K791" s="57">
        <f>IFERROR(IF(M791="ICCP- ICOCIV",VLOOKUP(J791,'INDICES-ICOCIV'!$A$1:$B$316,2,0),IF(M791="IPC",VLOOKUP(J791,'INDICES IPC'!$A$7:$E$1008,2,0),0)),"")</f>
        <v>0</v>
      </c>
      <c r="L791" s="58" t="str">
        <f t="shared" si="36"/>
        <v/>
      </c>
      <c r="M791" s="82"/>
      <c r="N791" s="231">
        <f t="shared" si="37"/>
        <v>0</v>
      </c>
    </row>
    <row r="792" spans="3:14" ht="15.75" x14ac:dyDescent="0.2">
      <c r="C792" s="14">
        <f t="shared" si="38"/>
        <v>778</v>
      </c>
      <c r="D792" s="76"/>
      <c r="E792" s="76"/>
      <c r="F792" s="76"/>
      <c r="G792" s="81"/>
      <c r="H792" s="78"/>
      <c r="I792" s="57">
        <f>IFERROR(IF(M792="ICCP- ICOCIV",VLOOKUP(H792,'INDICES-ICOCIV'!$A$1:$B$316,2,0),IF(M792="IPC",VLOOKUP(H792,'INDICES IPC'!$A$7:$E$1008,2,0),0)),"")</f>
        <v>0</v>
      </c>
      <c r="J792" s="78"/>
      <c r="K792" s="57">
        <f>IFERROR(IF(M792="ICCP- ICOCIV",VLOOKUP(J792,'INDICES-ICOCIV'!$A$1:$B$316,2,0),IF(M792="IPC",VLOOKUP(J792,'INDICES IPC'!$A$7:$E$1008,2,0),0)),"")</f>
        <v>0</v>
      </c>
      <c r="L792" s="58" t="str">
        <f t="shared" si="36"/>
        <v/>
      </c>
      <c r="M792" s="82"/>
      <c r="N792" s="231">
        <f t="shared" si="37"/>
        <v>0</v>
      </c>
    </row>
    <row r="793" spans="3:14" ht="15.75" x14ac:dyDescent="0.2">
      <c r="C793" s="14">
        <f t="shared" si="38"/>
        <v>779</v>
      </c>
      <c r="D793" s="76"/>
      <c r="E793" s="76"/>
      <c r="F793" s="76"/>
      <c r="G793" s="81"/>
      <c r="H793" s="78"/>
      <c r="I793" s="57">
        <f>IFERROR(IF(M793="ICCP- ICOCIV",VLOOKUP(H793,'INDICES-ICOCIV'!$A$1:$B$316,2,0),IF(M793="IPC",VLOOKUP(H793,'INDICES IPC'!$A$7:$E$1008,2,0),0)),"")</f>
        <v>0</v>
      </c>
      <c r="J793" s="78"/>
      <c r="K793" s="57">
        <f>IFERROR(IF(M793="ICCP- ICOCIV",VLOOKUP(J793,'INDICES-ICOCIV'!$A$1:$B$316,2,0),IF(M793="IPC",VLOOKUP(J793,'INDICES IPC'!$A$7:$E$1008,2,0),0)),"")</f>
        <v>0</v>
      </c>
      <c r="L793" s="58" t="str">
        <f t="shared" si="36"/>
        <v/>
      </c>
      <c r="M793" s="82"/>
      <c r="N793" s="231">
        <f t="shared" si="37"/>
        <v>0</v>
      </c>
    </row>
    <row r="794" spans="3:14" ht="15.75" x14ac:dyDescent="0.2">
      <c r="C794" s="14">
        <f t="shared" si="38"/>
        <v>780</v>
      </c>
      <c r="D794" s="76"/>
      <c r="E794" s="76"/>
      <c r="F794" s="76"/>
      <c r="G794" s="81"/>
      <c r="H794" s="78"/>
      <c r="I794" s="57">
        <f>IFERROR(IF(M794="ICCP- ICOCIV",VLOOKUP(H794,'INDICES-ICOCIV'!$A$1:$B$316,2,0),IF(M794="IPC",VLOOKUP(H794,'INDICES IPC'!$A$7:$E$1008,2,0),0)),"")</f>
        <v>0</v>
      </c>
      <c r="J794" s="78"/>
      <c r="K794" s="57">
        <f>IFERROR(IF(M794="ICCP- ICOCIV",VLOOKUP(J794,'INDICES-ICOCIV'!$A$1:$B$316,2,0),IF(M794="IPC",VLOOKUP(J794,'INDICES IPC'!$A$7:$E$1008,2,0),0)),"")</f>
        <v>0</v>
      </c>
      <c r="L794" s="58" t="str">
        <f t="shared" si="36"/>
        <v/>
      </c>
      <c r="M794" s="82"/>
      <c r="N794" s="231">
        <f t="shared" si="37"/>
        <v>0</v>
      </c>
    </row>
    <row r="795" spans="3:14" ht="15.75" x14ac:dyDescent="0.2">
      <c r="C795" s="14">
        <f t="shared" si="38"/>
        <v>781</v>
      </c>
      <c r="D795" s="76"/>
      <c r="E795" s="76"/>
      <c r="F795" s="76"/>
      <c r="G795" s="81"/>
      <c r="H795" s="78"/>
      <c r="I795" s="57">
        <f>IFERROR(IF(M795="ICCP- ICOCIV",VLOOKUP(H795,'INDICES-ICOCIV'!$A$1:$B$316,2,0),IF(M795="IPC",VLOOKUP(H795,'INDICES IPC'!$A$7:$E$1008,2,0),0)),"")</f>
        <v>0</v>
      </c>
      <c r="J795" s="78"/>
      <c r="K795" s="57">
        <f>IFERROR(IF(M795="ICCP- ICOCIV",VLOOKUP(J795,'INDICES-ICOCIV'!$A$1:$B$316,2,0),IF(M795="IPC",VLOOKUP(J795,'INDICES IPC'!$A$7:$E$1008,2,0),0)),"")</f>
        <v>0</v>
      </c>
      <c r="L795" s="58" t="str">
        <f t="shared" si="36"/>
        <v/>
      </c>
      <c r="M795" s="82"/>
      <c r="N795" s="231">
        <f t="shared" si="37"/>
        <v>0</v>
      </c>
    </row>
    <row r="796" spans="3:14" ht="15.75" x14ac:dyDescent="0.2">
      <c r="C796" s="14">
        <f t="shared" si="38"/>
        <v>782</v>
      </c>
      <c r="D796" s="76"/>
      <c r="E796" s="76"/>
      <c r="F796" s="76"/>
      <c r="G796" s="81"/>
      <c r="H796" s="78"/>
      <c r="I796" s="57">
        <f>IFERROR(IF(M796="ICCP- ICOCIV",VLOOKUP(H796,'INDICES-ICOCIV'!$A$1:$B$316,2,0),IF(M796="IPC",VLOOKUP(H796,'INDICES IPC'!$A$7:$E$1008,2,0),0)),"")</f>
        <v>0</v>
      </c>
      <c r="J796" s="78"/>
      <c r="K796" s="57">
        <f>IFERROR(IF(M796="ICCP- ICOCIV",VLOOKUP(J796,'INDICES-ICOCIV'!$A$1:$B$316,2,0),IF(M796="IPC",VLOOKUP(J796,'INDICES IPC'!$A$7:$E$1008,2,0),0)),"")</f>
        <v>0</v>
      </c>
      <c r="L796" s="58" t="str">
        <f t="shared" si="36"/>
        <v/>
      </c>
      <c r="M796" s="82"/>
      <c r="N796" s="231">
        <f t="shared" si="37"/>
        <v>0</v>
      </c>
    </row>
    <row r="797" spans="3:14" ht="15.75" x14ac:dyDescent="0.2">
      <c r="C797" s="14">
        <f t="shared" si="38"/>
        <v>783</v>
      </c>
      <c r="D797" s="76"/>
      <c r="E797" s="76"/>
      <c r="F797" s="76"/>
      <c r="G797" s="81"/>
      <c r="H797" s="78"/>
      <c r="I797" s="57">
        <f>IFERROR(IF(M797="ICCP- ICOCIV",VLOOKUP(H797,'INDICES-ICOCIV'!$A$1:$B$316,2,0),IF(M797="IPC",VLOOKUP(H797,'INDICES IPC'!$A$7:$E$1008,2,0),0)),"")</f>
        <v>0</v>
      </c>
      <c r="J797" s="78"/>
      <c r="K797" s="57">
        <f>IFERROR(IF(M797="ICCP- ICOCIV",VLOOKUP(J797,'INDICES-ICOCIV'!$A$1:$B$316,2,0),IF(M797="IPC",VLOOKUP(J797,'INDICES IPC'!$A$7:$E$1008,2,0),0)),"")</f>
        <v>0</v>
      </c>
      <c r="L797" s="58" t="str">
        <f t="shared" si="36"/>
        <v/>
      </c>
      <c r="M797" s="82"/>
      <c r="N797" s="231">
        <f t="shared" si="37"/>
        <v>0</v>
      </c>
    </row>
    <row r="798" spans="3:14" ht="15.75" x14ac:dyDescent="0.2">
      <c r="C798" s="14">
        <f t="shared" si="38"/>
        <v>784</v>
      </c>
      <c r="D798" s="76"/>
      <c r="E798" s="76"/>
      <c r="F798" s="76"/>
      <c r="G798" s="81"/>
      <c r="H798" s="78"/>
      <c r="I798" s="57">
        <f>IFERROR(IF(M798="ICCP- ICOCIV",VLOOKUP(H798,'INDICES-ICOCIV'!$A$1:$B$316,2,0),IF(M798="IPC",VLOOKUP(H798,'INDICES IPC'!$A$7:$E$1008,2,0),0)),"")</f>
        <v>0</v>
      </c>
      <c r="J798" s="78"/>
      <c r="K798" s="57">
        <f>IFERROR(IF(M798="ICCP- ICOCIV",VLOOKUP(J798,'INDICES-ICOCIV'!$A$1:$B$316,2,0),IF(M798="IPC",VLOOKUP(J798,'INDICES IPC'!$A$7:$E$1008,2,0),0)),"")</f>
        <v>0</v>
      </c>
      <c r="L798" s="58" t="str">
        <f t="shared" si="36"/>
        <v/>
      </c>
      <c r="M798" s="82"/>
      <c r="N798" s="231">
        <f t="shared" si="37"/>
        <v>0</v>
      </c>
    </row>
    <row r="799" spans="3:14" ht="15.75" x14ac:dyDescent="0.2">
      <c r="C799" s="14">
        <f t="shared" si="38"/>
        <v>785</v>
      </c>
      <c r="D799" s="76"/>
      <c r="E799" s="76"/>
      <c r="F799" s="76"/>
      <c r="G799" s="81"/>
      <c r="H799" s="78"/>
      <c r="I799" s="57">
        <f>IFERROR(IF(M799="ICCP- ICOCIV",VLOOKUP(H799,'INDICES-ICOCIV'!$A$1:$B$316,2,0),IF(M799="IPC",VLOOKUP(H799,'INDICES IPC'!$A$7:$E$1008,2,0),0)),"")</f>
        <v>0</v>
      </c>
      <c r="J799" s="78"/>
      <c r="K799" s="57">
        <f>IFERROR(IF(M799="ICCP- ICOCIV",VLOOKUP(J799,'INDICES-ICOCIV'!$A$1:$B$316,2,0),IF(M799="IPC",VLOOKUP(J799,'INDICES IPC'!$A$7:$E$1008,2,0),0)),"")</f>
        <v>0</v>
      </c>
      <c r="L799" s="58" t="str">
        <f t="shared" si="36"/>
        <v/>
      </c>
      <c r="M799" s="82"/>
      <c r="N799" s="231">
        <f t="shared" si="37"/>
        <v>0</v>
      </c>
    </row>
    <row r="800" spans="3:14" ht="15.75" x14ac:dyDescent="0.2">
      <c r="C800" s="14">
        <f t="shared" si="38"/>
        <v>786</v>
      </c>
      <c r="D800" s="76"/>
      <c r="E800" s="76"/>
      <c r="F800" s="76"/>
      <c r="G800" s="81"/>
      <c r="H800" s="78"/>
      <c r="I800" s="57">
        <f>IFERROR(IF(M800="ICCP- ICOCIV",VLOOKUP(H800,'INDICES-ICOCIV'!$A$1:$B$316,2,0),IF(M800="IPC",VLOOKUP(H800,'INDICES IPC'!$A$7:$E$1008,2,0),0)),"")</f>
        <v>0</v>
      </c>
      <c r="J800" s="78"/>
      <c r="K800" s="57">
        <f>IFERROR(IF(M800="ICCP- ICOCIV",VLOOKUP(J800,'INDICES-ICOCIV'!$A$1:$B$316,2,0),IF(M800="IPC",VLOOKUP(J800,'INDICES IPC'!$A$7:$E$1008,2,0),0)),"")</f>
        <v>0</v>
      </c>
      <c r="L800" s="58" t="str">
        <f t="shared" si="36"/>
        <v/>
      </c>
      <c r="M800" s="82"/>
      <c r="N800" s="231">
        <f t="shared" si="37"/>
        <v>0</v>
      </c>
    </row>
    <row r="801" spans="3:14" ht="15.75" x14ac:dyDescent="0.2">
      <c r="C801" s="14">
        <f t="shared" si="38"/>
        <v>787</v>
      </c>
      <c r="D801" s="76"/>
      <c r="E801" s="76"/>
      <c r="F801" s="76"/>
      <c r="G801" s="81"/>
      <c r="H801" s="78"/>
      <c r="I801" s="57">
        <f>IFERROR(IF(M801="ICCP- ICOCIV",VLOOKUP(H801,'INDICES-ICOCIV'!$A$1:$B$316,2,0),IF(M801="IPC",VLOOKUP(H801,'INDICES IPC'!$A$7:$E$1008,2,0),0)),"")</f>
        <v>0</v>
      </c>
      <c r="J801" s="78"/>
      <c r="K801" s="57">
        <f>IFERROR(IF(M801="ICCP- ICOCIV",VLOOKUP(J801,'INDICES-ICOCIV'!$A$1:$B$316,2,0),IF(M801="IPC",VLOOKUP(J801,'INDICES IPC'!$A$7:$E$1008,2,0),0)),"")</f>
        <v>0</v>
      </c>
      <c r="L801" s="58" t="str">
        <f t="shared" si="36"/>
        <v/>
      </c>
      <c r="M801" s="82"/>
      <c r="N801" s="231">
        <f t="shared" si="37"/>
        <v>0</v>
      </c>
    </row>
    <row r="802" spans="3:14" ht="15.75" x14ac:dyDescent="0.2">
      <c r="C802" s="14">
        <f t="shared" si="38"/>
        <v>788</v>
      </c>
      <c r="D802" s="76"/>
      <c r="E802" s="76"/>
      <c r="F802" s="76"/>
      <c r="G802" s="81"/>
      <c r="H802" s="78"/>
      <c r="I802" s="57">
        <f>IFERROR(IF(M802="ICCP- ICOCIV",VLOOKUP(H802,'INDICES-ICOCIV'!$A$1:$B$316,2,0),IF(M802="IPC",VLOOKUP(H802,'INDICES IPC'!$A$7:$E$1008,2,0),0)),"")</f>
        <v>0</v>
      </c>
      <c r="J802" s="78"/>
      <c r="K802" s="57">
        <f>IFERROR(IF(M802="ICCP- ICOCIV",VLOOKUP(J802,'INDICES-ICOCIV'!$A$1:$B$316,2,0),IF(M802="IPC",VLOOKUP(J802,'INDICES IPC'!$A$7:$E$1008,2,0),0)),"")</f>
        <v>0</v>
      </c>
      <c r="L802" s="58" t="str">
        <f t="shared" si="36"/>
        <v/>
      </c>
      <c r="M802" s="82"/>
      <c r="N802" s="231">
        <f t="shared" si="37"/>
        <v>0</v>
      </c>
    </row>
    <row r="803" spans="3:14" ht="15.75" x14ac:dyDescent="0.2">
      <c r="C803" s="14">
        <f t="shared" si="38"/>
        <v>789</v>
      </c>
      <c r="D803" s="76"/>
      <c r="E803" s="76"/>
      <c r="F803" s="76"/>
      <c r="G803" s="81"/>
      <c r="H803" s="78"/>
      <c r="I803" s="57">
        <f>IFERROR(IF(M803="ICCP- ICOCIV",VLOOKUP(H803,'INDICES-ICOCIV'!$A$1:$B$316,2,0),IF(M803="IPC",VLOOKUP(H803,'INDICES IPC'!$A$7:$E$1008,2,0),0)),"")</f>
        <v>0</v>
      </c>
      <c r="J803" s="78"/>
      <c r="K803" s="57">
        <f>IFERROR(IF(M803="ICCP- ICOCIV",VLOOKUP(J803,'INDICES-ICOCIV'!$A$1:$B$316,2,0),IF(M803="IPC",VLOOKUP(J803,'INDICES IPC'!$A$7:$E$1008,2,0),0)),"")</f>
        <v>0</v>
      </c>
      <c r="L803" s="58" t="str">
        <f t="shared" si="36"/>
        <v/>
      </c>
      <c r="M803" s="82"/>
      <c r="N803" s="231">
        <f t="shared" si="37"/>
        <v>0</v>
      </c>
    </row>
    <row r="804" spans="3:14" ht="15.75" x14ac:dyDescent="0.2">
      <c r="C804" s="14">
        <f t="shared" si="38"/>
        <v>790</v>
      </c>
      <c r="D804" s="76"/>
      <c r="E804" s="76"/>
      <c r="F804" s="76"/>
      <c r="G804" s="81"/>
      <c r="H804" s="78"/>
      <c r="I804" s="57">
        <f>IFERROR(IF(M804="ICCP- ICOCIV",VLOOKUP(H804,'INDICES-ICOCIV'!$A$1:$B$316,2,0),IF(M804="IPC",VLOOKUP(H804,'INDICES IPC'!$A$7:$E$1008,2,0),0)),"")</f>
        <v>0</v>
      </c>
      <c r="J804" s="78"/>
      <c r="K804" s="57">
        <f>IFERROR(IF(M804="ICCP- ICOCIV",VLOOKUP(J804,'INDICES-ICOCIV'!$A$1:$B$316,2,0),IF(M804="IPC",VLOOKUP(J804,'INDICES IPC'!$A$7:$E$1008,2,0),0)),"")</f>
        <v>0</v>
      </c>
      <c r="L804" s="58" t="str">
        <f t="shared" si="36"/>
        <v/>
      </c>
      <c r="M804" s="82"/>
      <c r="N804" s="231">
        <f t="shared" si="37"/>
        <v>0</v>
      </c>
    </row>
    <row r="805" spans="3:14" ht="15.75" x14ac:dyDescent="0.2">
      <c r="C805" s="14">
        <f t="shared" si="38"/>
        <v>791</v>
      </c>
      <c r="D805" s="76"/>
      <c r="E805" s="76"/>
      <c r="F805" s="76"/>
      <c r="G805" s="81"/>
      <c r="H805" s="78"/>
      <c r="I805" s="57">
        <f>IFERROR(IF(M805="ICCP- ICOCIV",VLOOKUP(H805,'INDICES-ICOCIV'!$A$1:$B$316,2,0),IF(M805="IPC",VLOOKUP(H805,'INDICES IPC'!$A$7:$E$1008,2,0),0)),"")</f>
        <v>0</v>
      </c>
      <c r="J805" s="78"/>
      <c r="K805" s="57">
        <f>IFERROR(IF(M805="ICCP- ICOCIV",VLOOKUP(J805,'INDICES-ICOCIV'!$A$1:$B$316,2,0),IF(M805="IPC",VLOOKUP(J805,'INDICES IPC'!$A$7:$E$1008,2,0),0)),"")</f>
        <v>0</v>
      </c>
      <c r="L805" s="58" t="str">
        <f t="shared" si="36"/>
        <v/>
      </c>
      <c r="M805" s="82"/>
      <c r="N805" s="231">
        <f t="shared" si="37"/>
        <v>0</v>
      </c>
    </row>
    <row r="806" spans="3:14" ht="15.75" x14ac:dyDescent="0.2">
      <c r="C806" s="14">
        <f t="shared" si="38"/>
        <v>792</v>
      </c>
      <c r="D806" s="76"/>
      <c r="E806" s="76"/>
      <c r="F806" s="76"/>
      <c r="G806" s="81"/>
      <c r="H806" s="78"/>
      <c r="I806" s="57">
        <f>IFERROR(IF(M806="ICCP- ICOCIV",VLOOKUP(H806,'INDICES-ICOCIV'!$A$1:$B$316,2,0),IF(M806="IPC",VLOOKUP(H806,'INDICES IPC'!$A$7:$E$1008,2,0),0)),"")</f>
        <v>0</v>
      </c>
      <c r="J806" s="78"/>
      <c r="K806" s="57">
        <f>IFERROR(IF(M806="ICCP- ICOCIV",VLOOKUP(J806,'INDICES-ICOCIV'!$A$1:$B$316,2,0),IF(M806="IPC",VLOOKUP(J806,'INDICES IPC'!$A$7:$E$1008,2,0),0)),"")</f>
        <v>0</v>
      </c>
      <c r="L806" s="58" t="str">
        <f t="shared" si="36"/>
        <v/>
      </c>
      <c r="M806" s="82"/>
      <c r="N806" s="231">
        <f t="shared" si="37"/>
        <v>0</v>
      </c>
    </row>
    <row r="807" spans="3:14" ht="15.75" x14ac:dyDescent="0.2">
      <c r="C807" s="14">
        <f t="shared" si="38"/>
        <v>793</v>
      </c>
      <c r="D807" s="76"/>
      <c r="E807" s="76"/>
      <c r="F807" s="76"/>
      <c r="G807" s="81"/>
      <c r="H807" s="78"/>
      <c r="I807" s="57">
        <f>IFERROR(IF(M807="ICCP- ICOCIV",VLOOKUP(H807,'INDICES-ICOCIV'!$A$1:$B$316,2,0),IF(M807="IPC",VLOOKUP(H807,'INDICES IPC'!$A$7:$E$1008,2,0),0)),"")</f>
        <v>0</v>
      </c>
      <c r="J807" s="78"/>
      <c r="K807" s="57">
        <f>IFERROR(IF(M807="ICCP- ICOCIV",VLOOKUP(J807,'INDICES-ICOCIV'!$A$1:$B$316,2,0),IF(M807="IPC",VLOOKUP(J807,'INDICES IPC'!$A$7:$E$1008,2,0),0)),"")</f>
        <v>0</v>
      </c>
      <c r="L807" s="58" t="str">
        <f t="shared" si="36"/>
        <v/>
      </c>
      <c r="M807" s="82"/>
      <c r="N807" s="231">
        <f t="shared" si="37"/>
        <v>0</v>
      </c>
    </row>
    <row r="808" spans="3:14" ht="15.75" x14ac:dyDescent="0.2">
      <c r="C808" s="14">
        <f t="shared" si="38"/>
        <v>794</v>
      </c>
      <c r="D808" s="76"/>
      <c r="E808" s="76"/>
      <c r="F808" s="76"/>
      <c r="G808" s="81"/>
      <c r="H808" s="78"/>
      <c r="I808" s="57">
        <f>IFERROR(IF(M808="ICCP- ICOCIV",VLOOKUP(H808,'INDICES-ICOCIV'!$A$1:$B$316,2,0),IF(M808="IPC",VLOOKUP(H808,'INDICES IPC'!$A$7:$E$1008,2,0),0)),"")</f>
        <v>0</v>
      </c>
      <c r="J808" s="78"/>
      <c r="K808" s="57">
        <f>IFERROR(IF(M808="ICCP- ICOCIV",VLOOKUP(J808,'INDICES-ICOCIV'!$A$1:$B$316,2,0),IF(M808="IPC",VLOOKUP(J808,'INDICES IPC'!$A$7:$E$1008,2,0),0)),"")</f>
        <v>0</v>
      </c>
      <c r="L808" s="58" t="str">
        <f t="shared" si="36"/>
        <v/>
      </c>
      <c r="M808" s="82"/>
      <c r="N808" s="231">
        <f t="shared" si="37"/>
        <v>0</v>
      </c>
    </row>
    <row r="809" spans="3:14" ht="15.75" x14ac:dyDescent="0.2">
      <c r="C809" s="14">
        <f t="shared" si="38"/>
        <v>795</v>
      </c>
      <c r="D809" s="76"/>
      <c r="E809" s="76"/>
      <c r="F809" s="76"/>
      <c r="G809" s="81"/>
      <c r="H809" s="78"/>
      <c r="I809" s="57">
        <f>IFERROR(IF(M809="ICCP- ICOCIV",VLOOKUP(H809,'INDICES-ICOCIV'!$A$1:$B$316,2,0),IF(M809="IPC",VLOOKUP(H809,'INDICES IPC'!$A$7:$E$1008,2,0),0)),"")</f>
        <v>0</v>
      </c>
      <c r="J809" s="78"/>
      <c r="K809" s="57">
        <f>IFERROR(IF(M809="ICCP- ICOCIV",VLOOKUP(J809,'INDICES-ICOCIV'!$A$1:$B$316,2,0),IF(M809="IPC",VLOOKUP(J809,'INDICES IPC'!$A$7:$E$1008,2,0),0)),"")</f>
        <v>0</v>
      </c>
      <c r="L809" s="58" t="str">
        <f t="shared" si="36"/>
        <v/>
      </c>
      <c r="M809" s="82"/>
      <c r="N809" s="231">
        <f t="shared" si="37"/>
        <v>0</v>
      </c>
    </row>
    <row r="810" spans="3:14" ht="15.75" x14ac:dyDescent="0.2">
      <c r="C810" s="14">
        <f t="shared" si="38"/>
        <v>796</v>
      </c>
      <c r="D810" s="76"/>
      <c r="E810" s="76"/>
      <c r="F810" s="76"/>
      <c r="G810" s="81"/>
      <c r="H810" s="78"/>
      <c r="I810" s="57">
        <f>IFERROR(IF(M810="ICCP- ICOCIV",VLOOKUP(H810,'INDICES-ICOCIV'!$A$1:$B$316,2,0),IF(M810="IPC",VLOOKUP(H810,'INDICES IPC'!$A$7:$E$1008,2,0),0)),"")</f>
        <v>0</v>
      </c>
      <c r="J810" s="78"/>
      <c r="K810" s="57">
        <f>IFERROR(IF(M810="ICCP- ICOCIV",VLOOKUP(J810,'INDICES-ICOCIV'!$A$1:$B$316,2,0),IF(M810="IPC",VLOOKUP(J810,'INDICES IPC'!$A$7:$E$1008,2,0),0)),"")</f>
        <v>0</v>
      </c>
      <c r="L810" s="58" t="str">
        <f t="shared" si="36"/>
        <v/>
      </c>
      <c r="M810" s="82"/>
      <c r="N810" s="231">
        <f t="shared" si="37"/>
        <v>0</v>
      </c>
    </row>
    <row r="811" spans="3:14" ht="15.75" x14ac:dyDescent="0.2">
      <c r="C811" s="14">
        <f t="shared" si="38"/>
        <v>797</v>
      </c>
      <c r="D811" s="76"/>
      <c r="E811" s="76"/>
      <c r="F811" s="76"/>
      <c r="G811" s="81"/>
      <c r="H811" s="78"/>
      <c r="I811" s="57">
        <f>IFERROR(IF(M811="ICCP- ICOCIV",VLOOKUP(H811,'INDICES-ICOCIV'!$A$1:$B$316,2,0),IF(M811="IPC",VLOOKUP(H811,'INDICES IPC'!$A$7:$E$1008,2,0),0)),"")</f>
        <v>0</v>
      </c>
      <c r="J811" s="78"/>
      <c r="K811" s="57">
        <f>IFERROR(IF(M811="ICCP- ICOCIV",VLOOKUP(J811,'INDICES-ICOCIV'!$A$1:$B$316,2,0),IF(M811="IPC",VLOOKUP(J811,'INDICES IPC'!$A$7:$E$1008,2,0),0)),"")</f>
        <v>0</v>
      </c>
      <c r="L811" s="58" t="str">
        <f t="shared" si="36"/>
        <v/>
      </c>
      <c r="M811" s="82"/>
      <c r="N811" s="231">
        <f t="shared" si="37"/>
        <v>0</v>
      </c>
    </row>
    <row r="812" spans="3:14" ht="15.75" x14ac:dyDescent="0.2">
      <c r="C812" s="14">
        <f t="shared" si="38"/>
        <v>798</v>
      </c>
      <c r="D812" s="76"/>
      <c r="E812" s="76"/>
      <c r="F812" s="76"/>
      <c r="G812" s="81"/>
      <c r="H812" s="78"/>
      <c r="I812" s="57">
        <f>IFERROR(IF(M812="ICCP- ICOCIV",VLOOKUP(H812,'INDICES-ICOCIV'!$A$1:$B$316,2,0),IF(M812="IPC",VLOOKUP(H812,'INDICES IPC'!$A$7:$E$1008,2,0),0)),"")</f>
        <v>0</v>
      </c>
      <c r="J812" s="78"/>
      <c r="K812" s="57">
        <f>IFERROR(IF(M812="ICCP- ICOCIV",VLOOKUP(J812,'INDICES-ICOCIV'!$A$1:$B$316,2,0),IF(M812="IPC",VLOOKUP(J812,'INDICES IPC'!$A$7:$E$1008,2,0),0)),"")</f>
        <v>0</v>
      </c>
      <c r="L812" s="58" t="str">
        <f t="shared" si="36"/>
        <v/>
      </c>
      <c r="M812" s="82"/>
      <c r="N812" s="231">
        <f t="shared" si="37"/>
        <v>0</v>
      </c>
    </row>
    <row r="813" spans="3:14" ht="15.75" x14ac:dyDescent="0.2">
      <c r="C813" s="14">
        <f t="shared" si="38"/>
        <v>799</v>
      </c>
      <c r="D813" s="76"/>
      <c r="E813" s="76"/>
      <c r="F813" s="76"/>
      <c r="G813" s="81"/>
      <c r="H813" s="78"/>
      <c r="I813" s="57">
        <f>IFERROR(IF(M813="ICCP- ICOCIV",VLOOKUP(H813,'INDICES-ICOCIV'!$A$1:$B$316,2,0),IF(M813="IPC",VLOOKUP(H813,'INDICES IPC'!$A$7:$E$1008,2,0),0)),"")</f>
        <v>0</v>
      </c>
      <c r="J813" s="78"/>
      <c r="K813" s="57">
        <f>IFERROR(IF(M813="ICCP- ICOCIV",VLOOKUP(J813,'INDICES-ICOCIV'!$A$1:$B$316,2,0),IF(M813="IPC",VLOOKUP(J813,'INDICES IPC'!$A$7:$E$1008,2,0),0)),"")</f>
        <v>0</v>
      </c>
      <c r="L813" s="58" t="str">
        <f t="shared" si="36"/>
        <v/>
      </c>
      <c r="M813" s="82"/>
      <c r="N813" s="231">
        <f t="shared" si="37"/>
        <v>0</v>
      </c>
    </row>
    <row r="814" spans="3:14" ht="15.75" x14ac:dyDescent="0.2">
      <c r="C814" s="14">
        <f t="shared" si="38"/>
        <v>800</v>
      </c>
      <c r="D814" s="76"/>
      <c r="E814" s="76"/>
      <c r="F814" s="76"/>
      <c r="G814" s="81"/>
      <c r="H814" s="78"/>
      <c r="I814" s="57">
        <f>IFERROR(IF(M814="ICCP- ICOCIV",VLOOKUP(H814,'INDICES-ICOCIV'!$A$1:$B$316,2,0),IF(M814="IPC",VLOOKUP(H814,'INDICES IPC'!$A$7:$E$1008,2,0),0)),"")</f>
        <v>0</v>
      </c>
      <c r="J814" s="78"/>
      <c r="K814" s="57">
        <f>IFERROR(IF(M814="ICCP- ICOCIV",VLOOKUP(J814,'INDICES-ICOCIV'!$A$1:$B$316,2,0),IF(M814="IPC",VLOOKUP(J814,'INDICES IPC'!$A$7:$E$1008,2,0),0)),"")</f>
        <v>0</v>
      </c>
      <c r="L814" s="58" t="str">
        <f t="shared" si="36"/>
        <v/>
      </c>
      <c r="M814" s="82"/>
      <c r="N814" s="231">
        <f t="shared" si="37"/>
        <v>0</v>
      </c>
    </row>
    <row r="815" spans="3:14" ht="15.75" x14ac:dyDescent="0.2">
      <c r="C815" s="14">
        <f t="shared" si="38"/>
        <v>801</v>
      </c>
      <c r="D815" s="76"/>
      <c r="E815" s="76"/>
      <c r="F815" s="76"/>
      <c r="G815" s="81"/>
      <c r="H815" s="78"/>
      <c r="I815" s="57">
        <f>IFERROR(IF(M815="ICCP- ICOCIV",VLOOKUP(H815,'INDICES-ICOCIV'!$A$1:$B$316,2,0),IF(M815="IPC",VLOOKUP(H815,'INDICES IPC'!$A$7:$E$1008,2,0),0)),"")</f>
        <v>0</v>
      </c>
      <c r="J815" s="78"/>
      <c r="K815" s="57">
        <f>IFERROR(IF(M815="ICCP- ICOCIV",VLOOKUP(J815,'INDICES-ICOCIV'!$A$1:$B$316,2,0),IF(M815="IPC",VLOOKUP(J815,'INDICES IPC'!$A$7:$E$1008,2,0),0)),"")</f>
        <v>0</v>
      </c>
      <c r="L815" s="58" t="str">
        <f t="shared" si="36"/>
        <v/>
      </c>
      <c r="M815" s="82"/>
      <c r="N815" s="231">
        <f t="shared" si="37"/>
        <v>0</v>
      </c>
    </row>
    <row r="816" spans="3:14" ht="15.75" x14ac:dyDescent="0.2">
      <c r="C816" s="14">
        <f t="shared" si="38"/>
        <v>802</v>
      </c>
      <c r="D816" s="76"/>
      <c r="E816" s="76"/>
      <c r="F816" s="76"/>
      <c r="G816" s="81"/>
      <c r="H816" s="78"/>
      <c r="I816" s="57">
        <f>IFERROR(IF(M816="ICCP- ICOCIV",VLOOKUP(H816,'INDICES-ICOCIV'!$A$1:$B$316,2,0),IF(M816="IPC",VLOOKUP(H816,'INDICES IPC'!$A$7:$E$1008,2,0),0)),"")</f>
        <v>0</v>
      </c>
      <c r="J816" s="78"/>
      <c r="K816" s="57">
        <f>IFERROR(IF(M816="ICCP- ICOCIV",VLOOKUP(J816,'INDICES-ICOCIV'!$A$1:$B$316,2,0),IF(M816="IPC",VLOOKUP(J816,'INDICES IPC'!$A$7:$E$1008,2,0),0)),"")</f>
        <v>0</v>
      </c>
      <c r="L816" s="58" t="str">
        <f t="shared" si="36"/>
        <v/>
      </c>
      <c r="M816" s="82"/>
      <c r="N816" s="231">
        <f t="shared" si="37"/>
        <v>0</v>
      </c>
    </row>
    <row r="817" spans="3:14" ht="15.75" x14ac:dyDescent="0.2">
      <c r="C817" s="14">
        <f t="shared" si="38"/>
        <v>803</v>
      </c>
      <c r="D817" s="76"/>
      <c r="E817" s="76"/>
      <c r="F817" s="76"/>
      <c r="G817" s="81"/>
      <c r="H817" s="78"/>
      <c r="I817" s="57">
        <f>IFERROR(IF(M817="ICCP- ICOCIV",VLOOKUP(H817,'INDICES-ICOCIV'!$A$1:$B$316,2,0),IF(M817="IPC",VLOOKUP(H817,'INDICES IPC'!$A$7:$E$1008,2,0),0)),"")</f>
        <v>0</v>
      </c>
      <c r="J817" s="78"/>
      <c r="K817" s="57">
        <f>IFERROR(IF(M817="ICCP- ICOCIV",VLOOKUP(J817,'INDICES-ICOCIV'!$A$1:$B$316,2,0),IF(M817="IPC",VLOOKUP(J817,'INDICES IPC'!$A$7:$E$1008,2,0),0)),"")</f>
        <v>0</v>
      </c>
      <c r="L817" s="58" t="str">
        <f t="shared" si="36"/>
        <v/>
      </c>
      <c r="M817" s="82"/>
      <c r="N817" s="231">
        <f t="shared" si="37"/>
        <v>0</v>
      </c>
    </row>
    <row r="818" spans="3:14" ht="15.75" x14ac:dyDescent="0.2">
      <c r="C818" s="14">
        <f t="shared" si="38"/>
        <v>804</v>
      </c>
      <c r="D818" s="76"/>
      <c r="E818" s="76"/>
      <c r="F818" s="76"/>
      <c r="G818" s="81"/>
      <c r="H818" s="78"/>
      <c r="I818" s="57">
        <f>IFERROR(IF(M818="ICCP- ICOCIV",VLOOKUP(H818,'INDICES-ICOCIV'!$A$1:$B$316,2,0),IF(M818="IPC",VLOOKUP(H818,'INDICES IPC'!$A$7:$E$1008,2,0),0)),"")</f>
        <v>0</v>
      </c>
      <c r="J818" s="78"/>
      <c r="K818" s="57">
        <f>IFERROR(IF(M818="ICCP- ICOCIV",VLOOKUP(J818,'INDICES-ICOCIV'!$A$1:$B$316,2,0),IF(M818="IPC",VLOOKUP(J818,'INDICES IPC'!$A$7:$E$1008,2,0),0)),"")</f>
        <v>0</v>
      </c>
      <c r="L818" s="58" t="str">
        <f t="shared" si="36"/>
        <v/>
      </c>
      <c r="M818" s="82"/>
      <c r="N818" s="231">
        <f t="shared" si="37"/>
        <v>0</v>
      </c>
    </row>
    <row r="819" spans="3:14" ht="15.75" x14ac:dyDescent="0.2">
      <c r="C819" s="14">
        <f t="shared" si="38"/>
        <v>805</v>
      </c>
      <c r="D819" s="76"/>
      <c r="E819" s="76"/>
      <c r="F819" s="76"/>
      <c r="G819" s="81"/>
      <c r="H819" s="78"/>
      <c r="I819" s="57">
        <f>IFERROR(IF(M819="ICCP- ICOCIV",VLOOKUP(H819,'INDICES-ICOCIV'!$A$1:$B$316,2,0),IF(M819="IPC",VLOOKUP(H819,'INDICES IPC'!$A$7:$E$1008,2,0),0)),"")</f>
        <v>0</v>
      </c>
      <c r="J819" s="78"/>
      <c r="K819" s="57">
        <f>IFERROR(IF(M819="ICCP- ICOCIV",VLOOKUP(J819,'INDICES-ICOCIV'!$A$1:$B$316,2,0),IF(M819="IPC",VLOOKUP(J819,'INDICES IPC'!$A$7:$E$1008,2,0),0)),"")</f>
        <v>0</v>
      </c>
      <c r="L819" s="58" t="str">
        <f t="shared" si="36"/>
        <v/>
      </c>
      <c r="M819" s="82"/>
      <c r="N819" s="231">
        <f t="shared" si="37"/>
        <v>0</v>
      </c>
    </row>
    <row r="820" spans="3:14" ht="15.75" x14ac:dyDescent="0.2">
      <c r="C820" s="14">
        <f t="shared" si="38"/>
        <v>806</v>
      </c>
      <c r="D820" s="76"/>
      <c r="E820" s="76"/>
      <c r="F820" s="76"/>
      <c r="G820" s="81"/>
      <c r="H820" s="78"/>
      <c r="I820" s="57">
        <f>IFERROR(IF(M820="ICCP- ICOCIV",VLOOKUP(H820,'INDICES-ICOCIV'!$A$1:$B$316,2,0),IF(M820="IPC",VLOOKUP(H820,'INDICES IPC'!$A$7:$E$1008,2,0),0)),"")</f>
        <v>0</v>
      </c>
      <c r="J820" s="78"/>
      <c r="K820" s="57">
        <f>IFERROR(IF(M820="ICCP- ICOCIV",VLOOKUP(J820,'INDICES-ICOCIV'!$A$1:$B$316,2,0),IF(M820="IPC",VLOOKUP(J820,'INDICES IPC'!$A$7:$E$1008,2,0),0)),"")</f>
        <v>0</v>
      </c>
      <c r="L820" s="58" t="str">
        <f t="shared" si="36"/>
        <v/>
      </c>
      <c r="M820" s="82"/>
      <c r="N820" s="231">
        <f t="shared" si="37"/>
        <v>0</v>
      </c>
    </row>
    <row r="821" spans="3:14" ht="15.75" x14ac:dyDescent="0.2">
      <c r="C821" s="14">
        <f t="shared" si="38"/>
        <v>807</v>
      </c>
      <c r="D821" s="76"/>
      <c r="E821" s="76"/>
      <c r="F821" s="76"/>
      <c r="G821" s="81"/>
      <c r="H821" s="78"/>
      <c r="I821" s="57">
        <f>IFERROR(IF(M821="ICCP- ICOCIV",VLOOKUP(H821,'INDICES-ICOCIV'!$A$1:$B$316,2,0),IF(M821="IPC",VLOOKUP(H821,'INDICES IPC'!$A$7:$E$1008,2,0),0)),"")</f>
        <v>0</v>
      </c>
      <c r="J821" s="78"/>
      <c r="K821" s="57">
        <f>IFERROR(IF(M821="ICCP- ICOCIV",VLOOKUP(J821,'INDICES-ICOCIV'!$A$1:$B$316,2,0),IF(M821="IPC",VLOOKUP(J821,'INDICES IPC'!$A$7:$E$1008,2,0),0)),"")</f>
        <v>0</v>
      </c>
      <c r="L821" s="58" t="str">
        <f t="shared" si="36"/>
        <v/>
      </c>
      <c r="M821" s="82"/>
      <c r="N821" s="231">
        <f t="shared" si="37"/>
        <v>0</v>
      </c>
    </row>
    <row r="822" spans="3:14" ht="15.75" x14ac:dyDescent="0.2">
      <c r="C822" s="14">
        <f t="shared" si="38"/>
        <v>808</v>
      </c>
      <c r="D822" s="76"/>
      <c r="E822" s="76"/>
      <c r="F822" s="76"/>
      <c r="G822" s="81"/>
      <c r="H822" s="78"/>
      <c r="I822" s="57">
        <f>IFERROR(IF(M822="ICCP- ICOCIV",VLOOKUP(H822,'INDICES-ICOCIV'!$A$1:$B$316,2,0),IF(M822="IPC",VLOOKUP(H822,'INDICES IPC'!$A$7:$E$1008,2,0),0)),"")</f>
        <v>0</v>
      </c>
      <c r="J822" s="78"/>
      <c r="K822" s="57">
        <f>IFERROR(IF(M822="ICCP- ICOCIV",VLOOKUP(J822,'INDICES-ICOCIV'!$A$1:$B$316,2,0),IF(M822="IPC",VLOOKUP(J822,'INDICES IPC'!$A$7:$E$1008,2,0),0)),"")</f>
        <v>0</v>
      </c>
      <c r="L822" s="58" t="str">
        <f t="shared" si="36"/>
        <v/>
      </c>
      <c r="M822" s="82"/>
      <c r="N822" s="231">
        <f t="shared" si="37"/>
        <v>0</v>
      </c>
    </row>
    <row r="823" spans="3:14" ht="15.75" x14ac:dyDescent="0.2">
      <c r="C823" s="14">
        <f t="shared" si="38"/>
        <v>809</v>
      </c>
      <c r="D823" s="76"/>
      <c r="E823" s="76"/>
      <c r="F823" s="76"/>
      <c r="G823" s="81"/>
      <c r="H823" s="78"/>
      <c r="I823" s="57">
        <f>IFERROR(IF(M823="ICCP- ICOCIV",VLOOKUP(H823,'INDICES-ICOCIV'!$A$1:$B$316,2,0),IF(M823="IPC",VLOOKUP(H823,'INDICES IPC'!$A$7:$E$1008,2,0),0)),"")</f>
        <v>0</v>
      </c>
      <c r="J823" s="78"/>
      <c r="K823" s="57">
        <f>IFERROR(IF(M823="ICCP- ICOCIV",VLOOKUP(J823,'INDICES-ICOCIV'!$A$1:$B$316,2,0),IF(M823="IPC",VLOOKUP(J823,'INDICES IPC'!$A$7:$E$1008,2,0),0)),"")</f>
        <v>0</v>
      </c>
      <c r="L823" s="58" t="str">
        <f t="shared" si="36"/>
        <v/>
      </c>
      <c r="M823" s="82"/>
      <c r="N823" s="231">
        <f t="shared" si="37"/>
        <v>0</v>
      </c>
    </row>
    <row r="824" spans="3:14" ht="15.75" x14ac:dyDescent="0.2">
      <c r="C824" s="14">
        <f t="shared" si="38"/>
        <v>810</v>
      </c>
      <c r="D824" s="76"/>
      <c r="E824" s="76"/>
      <c r="F824" s="76"/>
      <c r="G824" s="81"/>
      <c r="H824" s="78"/>
      <c r="I824" s="57">
        <f>IFERROR(IF(M824="ICCP- ICOCIV",VLOOKUP(H824,'INDICES-ICOCIV'!$A$1:$B$316,2,0),IF(M824="IPC",VLOOKUP(H824,'INDICES IPC'!$A$7:$E$1008,2,0),0)),"")</f>
        <v>0</v>
      </c>
      <c r="J824" s="78"/>
      <c r="K824" s="57">
        <f>IFERROR(IF(M824="ICCP- ICOCIV",VLOOKUP(J824,'INDICES-ICOCIV'!$A$1:$B$316,2,0),IF(M824="IPC",VLOOKUP(J824,'INDICES IPC'!$A$7:$E$1008,2,0),0)),"")</f>
        <v>0</v>
      </c>
      <c r="L824" s="58" t="str">
        <f t="shared" si="36"/>
        <v/>
      </c>
      <c r="M824" s="82"/>
      <c r="N824" s="231">
        <f t="shared" si="37"/>
        <v>0</v>
      </c>
    </row>
    <row r="825" spans="3:14" ht="15.75" x14ac:dyDescent="0.2">
      <c r="C825" s="14">
        <f t="shared" si="38"/>
        <v>811</v>
      </c>
      <c r="D825" s="76"/>
      <c r="E825" s="76"/>
      <c r="F825" s="76"/>
      <c r="G825" s="81"/>
      <c r="H825" s="78"/>
      <c r="I825" s="57">
        <f>IFERROR(IF(M825="ICCP- ICOCIV",VLOOKUP(H825,'INDICES-ICOCIV'!$A$1:$B$316,2,0),IF(M825="IPC",VLOOKUP(H825,'INDICES IPC'!$A$7:$E$1008,2,0),0)),"")</f>
        <v>0</v>
      </c>
      <c r="J825" s="78"/>
      <c r="K825" s="57">
        <f>IFERROR(IF(M825="ICCP- ICOCIV",VLOOKUP(J825,'INDICES-ICOCIV'!$A$1:$B$316,2,0),IF(M825="IPC",VLOOKUP(J825,'INDICES IPC'!$A$7:$E$1008,2,0),0)),"")</f>
        <v>0</v>
      </c>
      <c r="L825" s="58" t="str">
        <f t="shared" si="36"/>
        <v/>
      </c>
      <c r="M825" s="82"/>
      <c r="N825" s="231">
        <f t="shared" si="37"/>
        <v>0</v>
      </c>
    </row>
    <row r="826" spans="3:14" ht="15.75" x14ac:dyDescent="0.2">
      <c r="C826" s="14">
        <f t="shared" si="38"/>
        <v>812</v>
      </c>
      <c r="D826" s="76"/>
      <c r="E826" s="76"/>
      <c r="F826" s="76"/>
      <c r="G826" s="81"/>
      <c r="H826" s="78"/>
      <c r="I826" s="57">
        <f>IFERROR(IF(M826="ICCP- ICOCIV",VLOOKUP(H826,'INDICES-ICOCIV'!$A$1:$B$316,2,0),IF(M826="IPC",VLOOKUP(H826,'INDICES IPC'!$A$7:$E$1008,2,0),0)),"")</f>
        <v>0</v>
      </c>
      <c r="J826" s="78"/>
      <c r="K826" s="57">
        <f>IFERROR(IF(M826="ICCP- ICOCIV",VLOOKUP(J826,'INDICES-ICOCIV'!$A$1:$B$316,2,0),IF(M826="IPC",VLOOKUP(J826,'INDICES IPC'!$A$7:$E$1008,2,0),0)),"")</f>
        <v>0</v>
      </c>
      <c r="L826" s="58" t="str">
        <f t="shared" si="36"/>
        <v/>
      </c>
      <c r="M826" s="82"/>
      <c r="N826" s="231">
        <f t="shared" si="37"/>
        <v>0</v>
      </c>
    </row>
    <row r="827" spans="3:14" ht="15.75" x14ac:dyDescent="0.2">
      <c r="C827" s="14">
        <f t="shared" si="38"/>
        <v>813</v>
      </c>
      <c r="D827" s="76"/>
      <c r="E827" s="76"/>
      <c r="F827" s="76"/>
      <c r="G827" s="81"/>
      <c r="H827" s="78"/>
      <c r="I827" s="57">
        <f>IFERROR(IF(M827="ICCP- ICOCIV",VLOOKUP(H827,'INDICES-ICOCIV'!$A$1:$B$316,2,0),IF(M827="IPC",VLOOKUP(H827,'INDICES IPC'!$A$7:$E$1008,2,0),0)),"")</f>
        <v>0</v>
      </c>
      <c r="J827" s="78"/>
      <c r="K827" s="57">
        <f>IFERROR(IF(M827="ICCP- ICOCIV",VLOOKUP(J827,'INDICES-ICOCIV'!$A$1:$B$316,2,0),IF(M827="IPC",VLOOKUP(J827,'INDICES IPC'!$A$7:$E$1008,2,0),0)),"")</f>
        <v>0</v>
      </c>
      <c r="L827" s="58" t="str">
        <f t="shared" si="36"/>
        <v/>
      </c>
      <c r="M827" s="82"/>
      <c r="N827" s="231">
        <f t="shared" si="37"/>
        <v>0</v>
      </c>
    </row>
    <row r="828" spans="3:14" ht="15.75" x14ac:dyDescent="0.2">
      <c r="C828" s="14">
        <f t="shared" si="38"/>
        <v>814</v>
      </c>
      <c r="D828" s="76"/>
      <c r="E828" s="76"/>
      <c r="F828" s="76"/>
      <c r="G828" s="81"/>
      <c r="H828" s="78"/>
      <c r="I828" s="57">
        <f>IFERROR(IF(M828="ICCP- ICOCIV",VLOOKUP(H828,'INDICES-ICOCIV'!$A$1:$B$316,2,0),IF(M828="IPC",VLOOKUP(H828,'INDICES IPC'!$A$7:$E$1008,2,0),0)),"")</f>
        <v>0</v>
      </c>
      <c r="J828" s="78"/>
      <c r="K828" s="57">
        <f>IFERROR(IF(M828="ICCP- ICOCIV",VLOOKUP(J828,'INDICES-ICOCIV'!$A$1:$B$316,2,0),IF(M828="IPC",VLOOKUP(J828,'INDICES IPC'!$A$7:$E$1008,2,0),0)),"")</f>
        <v>0</v>
      </c>
      <c r="L828" s="58" t="str">
        <f t="shared" si="36"/>
        <v/>
      </c>
      <c r="M828" s="82"/>
      <c r="N828" s="231">
        <f t="shared" si="37"/>
        <v>0</v>
      </c>
    </row>
    <row r="829" spans="3:14" ht="15.75" x14ac:dyDescent="0.2">
      <c r="C829" s="14">
        <f t="shared" si="38"/>
        <v>815</v>
      </c>
      <c r="D829" s="76"/>
      <c r="E829" s="76"/>
      <c r="F829" s="76"/>
      <c r="G829" s="81"/>
      <c r="H829" s="78"/>
      <c r="I829" s="57">
        <f>IFERROR(IF(M829="ICCP- ICOCIV",VLOOKUP(H829,'INDICES-ICOCIV'!$A$1:$B$316,2,0),IF(M829="IPC",VLOOKUP(H829,'INDICES IPC'!$A$7:$E$1008,2,0),0)),"")</f>
        <v>0</v>
      </c>
      <c r="J829" s="78"/>
      <c r="K829" s="57">
        <f>IFERROR(IF(M829="ICCP- ICOCIV",VLOOKUP(J829,'INDICES-ICOCIV'!$A$1:$B$316,2,0),IF(M829="IPC",VLOOKUP(J829,'INDICES IPC'!$A$7:$E$1008,2,0),0)),"")</f>
        <v>0</v>
      </c>
      <c r="L829" s="58" t="str">
        <f t="shared" si="36"/>
        <v/>
      </c>
      <c r="M829" s="82"/>
      <c r="N829" s="231">
        <f t="shared" si="37"/>
        <v>0</v>
      </c>
    </row>
    <row r="830" spans="3:14" ht="15.75" x14ac:dyDescent="0.2">
      <c r="C830" s="14">
        <f t="shared" si="38"/>
        <v>816</v>
      </c>
      <c r="D830" s="76"/>
      <c r="E830" s="76"/>
      <c r="F830" s="76"/>
      <c r="G830" s="81"/>
      <c r="H830" s="78"/>
      <c r="I830" s="57">
        <f>IFERROR(IF(M830="ICCP- ICOCIV",VLOOKUP(H830,'INDICES-ICOCIV'!$A$1:$B$316,2,0),IF(M830="IPC",VLOOKUP(H830,'INDICES IPC'!$A$7:$E$1008,2,0),0)),"")</f>
        <v>0</v>
      </c>
      <c r="J830" s="78"/>
      <c r="K830" s="57">
        <f>IFERROR(IF(M830="ICCP- ICOCIV",VLOOKUP(J830,'INDICES-ICOCIV'!$A$1:$B$316,2,0),IF(M830="IPC",VLOOKUP(J830,'INDICES IPC'!$A$7:$E$1008,2,0),0)),"")</f>
        <v>0</v>
      </c>
      <c r="L830" s="58" t="str">
        <f t="shared" si="36"/>
        <v/>
      </c>
      <c r="M830" s="82"/>
      <c r="N830" s="231">
        <f t="shared" si="37"/>
        <v>0</v>
      </c>
    </row>
    <row r="831" spans="3:14" ht="15.75" x14ac:dyDescent="0.2">
      <c r="C831" s="14">
        <f t="shared" si="38"/>
        <v>817</v>
      </c>
      <c r="D831" s="76"/>
      <c r="E831" s="76"/>
      <c r="F831" s="76"/>
      <c r="G831" s="81"/>
      <c r="H831" s="78"/>
      <c r="I831" s="57">
        <f>IFERROR(IF(M831="ICCP- ICOCIV",VLOOKUP(H831,'INDICES-ICOCIV'!$A$1:$B$316,2,0),IF(M831="IPC",VLOOKUP(H831,'INDICES IPC'!$A$7:$E$1008,2,0),0)),"")</f>
        <v>0</v>
      </c>
      <c r="J831" s="78"/>
      <c r="K831" s="57">
        <f>IFERROR(IF(M831="ICCP- ICOCIV",VLOOKUP(J831,'INDICES-ICOCIV'!$A$1:$B$316,2,0),IF(M831="IPC",VLOOKUP(J831,'INDICES IPC'!$A$7:$E$1008,2,0),0)),"")</f>
        <v>0</v>
      </c>
      <c r="L831" s="58" t="str">
        <f t="shared" si="36"/>
        <v/>
      </c>
      <c r="M831" s="82"/>
      <c r="N831" s="231">
        <f t="shared" si="37"/>
        <v>0</v>
      </c>
    </row>
    <row r="832" spans="3:14" ht="15.75" x14ac:dyDescent="0.2">
      <c r="C832" s="14">
        <f t="shared" si="38"/>
        <v>818</v>
      </c>
      <c r="D832" s="76"/>
      <c r="E832" s="76"/>
      <c r="F832" s="76"/>
      <c r="G832" s="81"/>
      <c r="H832" s="78"/>
      <c r="I832" s="57">
        <f>IFERROR(IF(M832="ICCP- ICOCIV",VLOOKUP(H832,'INDICES-ICOCIV'!$A$1:$B$316,2,0),IF(M832="IPC",VLOOKUP(H832,'INDICES IPC'!$A$7:$E$1008,2,0),0)),"")</f>
        <v>0</v>
      </c>
      <c r="J832" s="78"/>
      <c r="K832" s="57">
        <f>IFERROR(IF(M832="ICCP- ICOCIV",VLOOKUP(J832,'INDICES-ICOCIV'!$A$1:$B$316,2,0),IF(M832="IPC",VLOOKUP(J832,'INDICES IPC'!$A$7:$E$1008,2,0),0)),"")</f>
        <v>0</v>
      </c>
      <c r="L832" s="58" t="str">
        <f t="shared" si="36"/>
        <v/>
      </c>
      <c r="M832" s="82"/>
      <c r="N832" s="231">
        <f t="shared" si="37"/>
        <v>0</v>
      </c>
    </row>
    <row r="833" spans="3:14" ht="15.75" x14ac:dyDescent="0.2">
      <c r="C833" s="14">
        <f t="shared" si="38"/>
        <v>819</v>
      </c>
      <c r="D833" s="76"/>
      <c r="E833" s="76"/>
      <c r="F833" s="76"/>
      <c r="G833" s="81"/>
      <c r="H833" s="78"/>
      <c r="I833" s="57">
        <f>IFERROR(IF(M833="ICCP- ICOCIV",VLOOKUP(H833,'INDICES-ICOCIV'!$A$1:$B$316,2,0),IF(M833="IPC",VLOOKUP(H833,'INDICES IPC'!$A$7:$E$1008,2,0),0)),"")</f>
        <v>0</v>
      </c>
      <c r="J833" s="78"/>
      <c r="K833" s="57">
        <f>IFERROR(IF(M833="ICCP- ICOCIV",VLOOKUP(J833,'INDICES-ICOCIV'!$A$1:$B$316,2,0),IF(M833="IPC",VLOOKUP(J833,'INDICES IPC'!$A$7:$E$1008,2,0),0)),"")</f>
        <v>0</v>
      </c>
      <c r="L833" s="58" t="str">
        <f t="shared" si="36"/>
        <v/>
      </c>
      <c r="M833" s="82"/>
      <c r="N833" s="231">
        <f t="shared" si="37"/>
        <v>0</v>
      </c>
    </row>
    <row r="834" spans="3:14" ht="15.75" x14ac:dyDescent="0.2">
      <c r="C834" s="14">
        <f t="shared" si="38"/>
        <v>820</v>
      </c>
      <c r="D834" s="76"/>
      <c r="E834" s="76"/>
      <c r="F834" s="76"/>
      <c r="G834" s="81"/>
      <c r="H834" s="78"/>
      <c r="I834" s="57">
        <f>IFERROR(IF(M834="ICCP- ICOCIV",VLOOKUP(H834,'INDICES-ICOCIV'!$A$1:$B$316,2,0),IF(M834="IPC",VLOOKUP(H834,'INDICES IPC'!$A$7:$E$1008,2,0),0)),"")</f>
        <v>0</v>
      </c>
      <c r="J834" s="78"/>
      <c r="K834" s="57">
        <f>IFERROR(IF(M834="ICCP- ICOCIV",VLOOKUP(J834,'INDICES-ICOCIV'!$A$1:$B$316,2,0),IF(M834="IPC",VLOOKUP(J834,'INDICES IPC'!$A$7:$E$1008,2,0),0)),"")</f>
        <v>0</v>
      </c>
      <c r="L834" s="58" t="str">
        <f t="shared" si="36"/>
        <v/>
      </c>
      <c r="M834" s="82"/>
      <c r="N834" s="231">
        <f t="shared" si="37"/>
        <v>0</v>
      </c>
    </row>
    <row r="835" spans="3:14" ht="15.75" x14ac:dyDescent="0.2">
      <c r="C835" s="14">
        <f t="shared" si="38"/>
        <v>821</v>
      </c>
      <c r="D835" s="76"/>
      <c r="E835" s="76"/>
      <c r="F835" s="76"/>
      <c r="G835" s="81"/>
      <c r="H835" s="78"/>
      <c r="I835" s="57">
        <f>IFERROR(IF(M835="ICCP- ICOCIV",VLOOKUP(H835,'INDICES-ICOCIV'!$A$1:$B$316,2,0),IF(M835="IPC",VLOOKUP(H835,'INDICES IPC'!$A$7:$E$1008,2,0),0)),"")</f>
        <v>0</v>
      </c>
      <c r="J835" s="78"/>
      <c r="K835" s="57">
        <f>IFERROR(IF(M835="ICCP- ICOCIV",VLOOKUP(J835,'INDICES-ICOCIV'!$A$1:$B$316,2,0),IF(M835="IPC",VLOOKUP(J835,'INDICES IPC'!$A$7:$E$1008,2,0),0)),"")</f>
        <v>0</v>
      </c>
      <c r="L835" s="58" t="str">
        <f t="shared" si="36"/>
        <v/>
      </c>
      <c r="M835" s="82"/>
      <c r="N835" s="231">
        <f t="shared" si="37"/>
        <v>0</v>
      </c>
    </row>
    <row r="836" spans="3:14" ht="15.75" x14ac:dyDescent="0.2">
      <c r="C836" s="14">
        <f t="shared" si="38"/>
        <v>822</v>
      </c>
      <c r="D836" s="76"/>
      <c r="E836" s="76"/>
      <c r="F836" s="76"/>
      <c r="G836" s="81"/>
      <c r="H836" s="78"/>
      <c r="I836" s="57">
        <f>IFERROR(IF(M836="ICCP- ICOCIV",VLOOKUP(H836,'INDICES-ICOCIV'!$A$1:$B$316,2,0),IF(M836="IPC",VLOOKUP(H836,'INDICES IPC'!$A$7:$E$1008,2,0),0)),"")</f>
        <v>0</v>
      </c>
      <c r="J836" s="78"/>
      <c r="K836" s="57">
        <f>IFERROR(IF(M836="ICCP- ICOCIV",VLOOKUP(J836,'INDICES-ICOCIV'!$A$1:$B$316,2,0),IF(M836="IPC",VLOOKUP(J836,'INDICES IPC'!$A$7:$E$1008,2,0),0)),"")</f>
        <v>0</v>
      </c>
      <c r="L836" s="58" t="str">
        <f t="shared" si="36"/>
        <v/>
      </c>
      <c r="M836" s="82"/>
      <c r="N836" s="231">
        <f t="shared" si="37"/>
        <v>0</v>
      </c>
    </row>
    <row r="837" spans="3:14" ht="15.75" x14ac:dyDescent="0.2">
      <c r="C837" s="14">
        <f t="shared" si="38"/>
        <v>823</v>
      </c>
      <c r="D837" s="76"/>
      <c r="E837" s="76"/>
      <c r="F837" s="76"/>
      <c r="G837" s="81"/>
      <c r="H837" s="78"/>
      <c r="I837" s="57">
        <f>IFERROR(IF(M837="ICCP- ICOCIV",VLOOKUP(H837,'INDICES-ICOCIV'!$A$1:$B$316,2,0),IF(M837="IPC",VLOOKUP(H837,'INDICES IPC'!$A$7:$E$1008,2,0),0)),"")</f>
        <v>0</v>
      </c>
      <c r="J837" s="78"/>
      <c r="K837" s="57">
        <f>IFERROR(IF(M837="ICCP- ICOCIV",VLOOKUP(J837,'INDICES-ICOCIV'!$A$1:$B$316,2,0),IF(M837="IPC",VLOOKUP(J837,'INDICES IPC'!$A$7:$E$1008,2,0),0)),"")</f>
        <v>0</v>
      </c>
      <c r="L837" s="58" t="str">
        <f t="shared" si="36"/>
        <v/>
      </c>
      <c r="M837" s="82"/>
      <c r="N837" s="231">
        <f t="shared" si="37"/>
        <v>0</v>
      </c>
    </row>
    <row r="838" spans="3:14" ht="15.75" x14ac:dyDescent="0.2">
      <c r="C838" s="14">
        <f t="shared" si="38"/>
        <v>824</v>
      </c>
      <c r="D838" s="76"/>
      <c r="E838" s="76"/>
      <c r="F838" s="76"/>
      <c r="G838" s="81"/>
      <c r="H838" s="78"/>
      <c r="I838" s="57">
        <f>IFERROR(IF(M838="ICCP- ICOCIV",VLOOKUP(H838,'INDICES-ICOCIV'!$A$1:$B$316,2,0),IF(M838="IPC",VLOOKUP(H838,'INDICES IPC'!$A$7:$E$1008,2,0),0)),"")</f>
        <v>0</v>
      </c>
      <c r="J838" s="78"/>
      <c r="K838" s="57">
        <f>IFERROR(IF(M838="ICCP- ICOCIV",VLOOKUP(J838,'INDICES-ICOCIV'!$A$1:$B$316,2,0),IF(M838="IPC",VLOOKUP(J838,'INDICES IPC'!$A$7:$E$1008,2,0),0)),"")</f>
        <v>0</v>
      </c>
      <c r="L838" s="58" t="str">
        <f t="shared" si="36"/>
        <v/>
      </c>
      <c r="M838" s="82"/>
      <c r="N838" s="231">
        <f t="shared" si="37"/>
        <v>0</v>
      </c>
    </row>
    <row r="839" spans="3:14" ht="15.75" x14ac:dyDescent="0.2">
      <c r="C839" s="14">
        <f t="shared" si="38"/>
        <v>825</v>
      </c>
      <c r="D839" s="76"/>
      <c r="E839" s="76"/>
      <c r="F839" s="76"/>
      <c r="G839" s="81"/>
      <c r="H839" s="78"/>
      <c r="I839" s="57">
        <f>IFERROR(IF(M839="ICCP- ICOCIV",VLOOKUP(H839,'INDICES-ICOCIV'!$A$1:$B$316,2,0),IF(M839="IPC",VLOOKUP(H839,'INDICES IPC'!$A$7:$E$1008,2,0),0)),"")</f>
        <v>0</v>
      </c>
      <c r="J839" s="78"/>
      <c r="K839" s="57">
        <f>IFERROR(IF(M839="ICCP- ICOCIV",VLOOKUP(J839,'INDICES-ICOCIV'!$A$1:$B$316,2,0),IF(M839="IPC",VLOOKUP(J839,'INDICES IPC'!$A$7:$E$1008,2,0),0)),"")</f>
        <v>0</v>
      </c>
      <c r="L839" s="58" t="str">
        <f t="shared" si="36"/>
        <v/>
      </c>
      <c r="M839" s="82"/>
      <c r="N839" s="231">
        <f t="shared" si="37"/>
        <v>0</v>
      </c>
    </row>
    <row r="840" spans="3:14" ht="15.75" x14ac:dyDescent="0.2">
      <c r="C840" s="14">
        <f t="shared" si="38"/>
        <v>826</v>
      </c>
      <c r="D840" s="76"/>
      <c r="E840" s="76"/>
      <c r="F840" s="76"/>
      <c r="G840" s="81"/>
      <c r="H840" s="78"/>
      <c r="I840" s="57">
        <f>IFERROR(IF(M840="ICCP- ICOCIV",VLOOKUP(H840,'INDICES-ICOCIV'!$A$1:$B$316,2,0),IF(M840="IPC",VLOOKUP(H840,'INDICES IPC'!$A$7:$E$1008,2,0),0)),"")</f>
        <v>0</v>
      </c>
      <c r="J840" s="78"/>
      <c r="K840" s="57">
        <f>IFERROR(IF(M840="ICCP- ICOCIV",VLOOKUP(J840,'INDICES-ICOCIV'!$A$1:$B$316,2,0),IF(M840="IPC",VLOOKUP(J840,'INDICES IPC'!$A$7:$E$1008,2,0),0)),"")</f>
        <v>0</v>
      </c>
      <c r="L840" s="58" t="str">
        <f t="shared" si="36"/>
        <v/>
      </c>
      <c r="M840" s="82"/>
      <c r="N840" s="231">
        <f t="shared" si="37"/>
        <v>0</v>
      </c>
    </row>
    <row r="841" spans="3:14" ht="15.75" x14ac:dyDescent="0.2">
      <c r="C841" s="14">
        <f t="shared" si="38"/>
        <v>827</v>
      </c>
      <c r="D841" s="76"/>
      <c r="E841" s="76"/>
      <c r="F841" s="76"/>
      <c r="G841" s="81"/>
      <c r="H841" s="78"/>
      <c r="I841" s="57">
        <f>IFERROR(IF(M841="ICCP- ICOCIV",VLOOKUP(H841,'INDICES-ICOCIV'!$A$1:$B$316,2,0),IF(M841="IPC",VLOOKUP(H841,'INDICES IPC'!$A$7:$E$1008,2,0),0)),"")</f>
        <v>0</v>
      </c>
      <c r="J841" s="78"/>
      <c r="K841" s="57">
        <f>IFERROR(IF(M841="ICCP- ICOCIV",VLOOKUP(J841,'INDICES-ICOCIV'!$A$1:$B$316,2,0),IF(M841="IPC",VLOOKUP(J841,'INDICES IPC'!$A$7:$E$1008,2,0),0)),"")</f>
        <v>0</v>
      </c>
      <c r="L841" s="58" t="str">
        <f t="shared" si="36"/>
        <v/>
      </c>
      <c r="M841" s="82"/>
      <c r="N841" s="231">
        <f t="shared" si="37"/>
        <v>0</v>
      </c>
    </row>
    <row r="842" spans="3:14" ht="15.75" x14ac:dyDescent="0.2">
      <c r="C842" s="14">
        <f t="shared" si="38"/>
        <v>828</v>
      </c>
      <c r="D842" s="76"/>
      <c r="E842" s="76"/>
      <c r="F842" s="76"/>
      <c r="G842" s="81"/>
      <c r="H842" s="78"/>
      <c r="I842" s="57">
        <f>IFERROR(IF(M842="ICCP- ICOCIV",VLOOKUP(H842,'INDICES-ICOCIV'!$A$1:$B$316,2,0),IF(M842="IPC",VLOOKUP(H842,'INDICES IPC'!$A$7:$E$1008,2,0),0)),"")</f>
        <v>0</v>
      </c>
      <c r="J842" s="78"/>
      <c r="K842" s="57">
        <f>IFERROR(IF(M842="ICCP- ICOCIV",VLOOKUP(J842,'INDICES-ICOCIV'!$A$1:$B$316,2,0),IF(M842="IPC",VLOOKUP(J842,'INDICES IPC'!$A$7:$E$1008,2,0),0)),"")</f>
        <v>0</v>
      </c>
      <c r="L842" s="58" t="str">
        <f t="shared" si="36"/>
        <v/>
      </c>
      <c r="M842" s="82"/>
      <c r="N842" s="231">
        <f t="shared" si="37"/>
        <v>0</v>
      </c>
    </row>
    <row r="843" spans="3:14" ht="15.75" x14ac:dyDescent="0.2">
      <c r="C843" s="14">
        <f t="shared" si="38"/>
        <v>829</v>
      </c>
      <c r="D843" s="76"/>
      <c r="E843" s="76"/>
      <c r="F843" s="76"/>
      <c r="G843" s="81"/>
      <c r="H843" s="78"/>
      <c r="I843" s="57">
        <f>IFERROR(IF(M843="ICCP- ICOCIV",VLOOKUP(H843,'INDICES-ICOCIV'!$A$1:$B$316,2,0),IF(M843="IPC",VLOOKUP(H843,'INDICES IPC'!$A$7:$E$1008,2,0),0)),"")</f>
        <v>0</v>
      </c>
      <c r="J843" s="78"/>
      <c r="K843" s="57">
        <f>IFERROR(IF(M843="ICCP- ICOCIV",VLOOKUP(J843,'INDICES-ICOCIV'!$A$1:$B$316,2,0),IF(M843="IPC",VLOOKUP(J843,'INDICES IPC'!$A$7:$E$1008,2,0),0)),"")</f>
        <v>0</v>
      </c>
      <c r="L843" s="58" t="str">
        <f t="shared" ref="L843:L906" si="39">+IFERROR((K843/I843),"")</f>
        <v/>
      </c>
      <c r="M843" s="82"/>
      <c r="N843" s="231">
        <f t="shared" si="37"/>
        <v>0</v>
      </c>
    </row>
    <row r="844" spans="3:14" ht="15.75" x14ac:dyDescent="0.2">
      <c r="C844" s="14">
        <f t="shared" si="38"/>
        <v>830</v>
      </c>
      <c r="D844" s="76"/>
      <c r="E844" s="76"/>
      <c r="F844" s="76"/>
      <c r="G844" s="81"/>
      <c r="H844" s="78"/>
      <c r="I844" s="57">
        <f>IFERROR(IF(M844="ICCP- ICOCIV",VLOOKUP(H844,'INDICES-ICOCIV'!$A$1:$B$316,2,0),IF(M844="IPC",VLOOKUP(H844,'INDICES IPC'!$A$7:$E$1008,2,0),0)),"")</f>
        <v>0</v>
      </c>
      <c r="J844" s="78"/>
      <c r="K844" s="57">
        <f>IFERROR(IF(M844="ICCP- ICOCIV",VLOOKUP(J844,'INDICES-ICOCIV'!$A$1:$B$316,2,0),IF(M844="IPC",VLOOKUP(J844,'INDICES IPC'!$A$7:$E$1008,2,0),0)),"")</f>
        <v>0</v>
      </c>
      <c r="L844" s="58" t="str">
        <f t="shared" si="39"/>
        <v/>
      </c>
      <c r="M844" s="82"/>
      <c r="N844" s="231">
        <f t="shared" si="37"/>
        <v>0</v>
      </c>
    </row>
    <row r="845" spans="3:14" ht="15.75" x14ac:dyDescent="0.2">
      <c r="C845" s="14">
        <f t="shared" si="38"/>
        <v>831</v>
      </c>
      <c r="D845" s="76"/>
      <c r="E845" s="76"/>
      <c r="F845" s="76"/>
      <c r="G845" s="81"/>
      <c r="H845" s="78"/>
      <c r="I845" s="57">
        <f>IFERROR(IF(M845="ICCP- ICOCIV",VLOOKUP(H845,'INDICES-ICOCIV'!$A$1:$B$316,2,0),IF(M845="IPC",VLOOKUP(H845,'INDICES IPC'!$A$7:$E$1008,2,0),0)),"")</f>
        <v>0</v>
      </c>
      <c r="J845" s="78"/>
      <c r="K845" s="57">
        <f>IFERROR(IF(M845="ICCP- ICOCIV",VLOOKUP(J845,'INDICES-ICOCIV'!$A$1:$B$316,2,0),IF(M845="IPC",VLOOKUP(J845,'INDICES IPC'!$A$7:$E$1008,2,0),0)),"")</f>
        <v>0</v>
      </c>
      <c r="L845" s="58" t="str">
        <f t="shared" si="39"/>
        <v/>
      </c>
      <c r="M845" s="82"/>
      <c r="N845" s="231">
        <f t="shared" si="37"/>
        <v>0</v>
      </c>
    </row>
    <row r="846" spans="3:14" ht="15.75" x14ac:dyDescent="0.2">
      <c r="C846" s="14">
        <f t="shared" si="38"/>
        <v>832</v>
      </c>
      <c r="D846" s="76"/>
      <c r="E846" s="76"/>
      <c r="F846" s="76"/>
      <c r="G846" s="81"/>
      <c r="H846" s="78"/>
      <c r="I846" s="57">
        <f>IFERROR(IF(M846="ICCP- ICOCIV",VLOOKUP(H846,'INDICES-ICOCIV'!$A$1:$B$316,2,0),IF(M846="IPC",VLOOKUP(H846,'INDICES IPC'!$A$7:$E$1008,2,0),0)),"")</f>
        <v>0</v>
      </c>
      <c r="J846" s="78"/>
      <c r="K846" s="57">
        <f>IFERROR(IF(M846="ICCP- ICOCIV",VLOOKUP(J846,'INDICES-ICOCIV'!$A$1:$B$316,2,0),IF(M846="IPC",VLOOKUP(J846,'INDICES IPC'!$A$7:$E$1008,2,0),0)),"")</f>
        <v>0</v>
      </c>
      <c r="L846" s="58" t="str">
        <f t="shared" si="39"/>
        <v/>
      </c>
      <c r="M846" s="82"/>
      <c r="N846" s="231">
        <f t="shared" si="37"/>
        <v>0</v>
      </c>
    </row>
    <row r="847" spans="3:14" ht="15.75" x14ac:dyDescent="0.2">
      <c r="C847" s="14">
        <f t="shared" si="38"/>
        <v>833</v>
      </c>
      <c r="D847" s="76"/>
      <c r="E847" s="76"/>
      <c r="F847" s="76"/>
      <c r="G847" s="81"/>
      <c r="H847" s="78"/>
      <c r="I847" s="57">
        <f>IFERROR(IF(M847="ICCP- ICOCIV",VLOOKUP(H847,'INDICES-ICOCIV'!$A$1:$B$316,2,0),IF(M847="IPC",VLOOKUP(H847,'INDICES IPC'!$A$7:$E$1008,2,0),0)),"")</f>
        <v>0</v>
      </c>
      <c r="J847" s="78"/>
      <c r="K847" s="57">
        <f>IFERROR(IF(M847="ICCP- ICOCIV",VLOOKUP(J847,'INDICES-ICOCIV'!$A$1:$B$316,2,0),IF(M847="IPC",VLOOKUP(J847,'INDICES IPC'!$A$7:$E$1008,2,0),0)),"")</f>
        <v>0</v>
      </c>
      <c r="L847" s="58" t="str">
        <f t="shared" si="39"/>
        <v/>
      </c>
      <c r="M847" s="82"/>
      <c r="N847" s="231">
        <f t="shared" si="37"/>
        <v>0</v>
      </c>
    </row>
    <row r="848" spans="3:14" ht="15.75" x14ac:dyDescent="0.2">
      <c r="C848" s="14">
        <f t="shared" si="38"/>
        <v>834</v>
      </c>
      <c r="D848" s="76"/>
      <c r="E848" s="76"/>
      <c r="F848" s="76"/>
      <c r="G848" s="81"/>
      <c r="H848" s="78"/>
      <c r="I848" s="57">
        <f>IFERROR(IF(M848="ICCP- ICOCIV",VLOOKUP(H848,'INDICES-ICOCIV'!$A$1:$B$316,2,0),IF(M848="IPC",VLOOKUP(H848,'INDICES IPC'!$A$7:$E$1008,2,0),0)),"")</f>
        <v>0</v>
      </c>
      <c r="J848" s="78"/>
      <c r="K848" s="57">
        <f>IFERROR(IF(M848="ICCP- ICOCIV",VLOOKUP(J848,'INDICES-ICOCIV'!$A$1:$B$316,2,0),IF(M848="IPC",VLOOKUP(J848,'INDICES IPC'!$A$7:$E$1008,2,0),0)),"")</f>
        <v>0</v>
      </c>
      <c r="L848" s="58" t="str">
        <f t="shared" si="39"/>
        <v/>
      </c>
      <c r="M848" s="82"/>
      <c r="N848" s="231">
        <f t="shared" ref="N848:N911" si="40">IFERROR(G848*L848,0)</f>
        <v>0</v>
      </c>
    </row>
    <row r="849" spans="3:14" ht="15.75" x14ac:dyDescent="0.2">
      <c r="C849" s="14">
        <f t="shared" ref="C849:C912" si="41">+C848+1</f>
        <v>835</v>
      </c>
      <c r="D849" s="76"/>
      <c r="E849" s="76"/>
      <c r="F849" s="76"/>
      <c r="G849" s="81"/>
      <c r="H849" s="78"/>
      <c r="I849" s="57">
        <f>IFERROR(IF(M849="ICCP- ICOCIV",VLOOKUP(H849,'INDICES-ICOCIV'!$A$1:$B$316,2,0),IF(M849="IPC",VLOOKUP(H849,'INDICES IPC'!$A$7:$E$1008,2,0),0)),"")</f>
        <v>0</v>
      </c>
      <c r="J849" s="78"/>
      <c r="K849" s="57">
        <f>IFERROR(IF(M849="ICCP- ICOCIV",VLOOKUP(J849,'INDICES-ICOCIV'!$A$1:$B$316,2,0),IF(M849="IPC",VLOOKUP(J849,'INDICES IPC'!$A$7:$E$1008,2,0),0)),"")</f>
        <v>0</v>
      </c>
      <c r="L849" s="58" t="str">
        <f t="shared" si="39"/>
        <v/>
      </c>
      <c r="M849" s="82"/>
      <c r="N849" s="231">
        <f t="shared" si="40"/>
        <v>0</v>
      </c>
    </row>
    <row r="850" spans="3:14" ht="15.75" x14ac:dyDescent="0.2">
      <c r="C850" s="14">
        <f t="shared" si="41"/>
        <v>836</v>
      </c>
      <c r="D850" s="76"/>
      <c r="E850" s="76"/>
      <c r="F850" s="76"/>
      <c r="G850" s="81"/>
      <c r="H850" s="78"/>
      <c r="I850" s="57">
        <f>IFERROR(IF(M850="ICCP- ICOCIV",VLOOKUP(H850,'INDICES-ICOCIV'!$A$1:$B$316,2,0),IF(M850="IPC",VLOOKUP(H850,'INDICES IPC'!$A$7:$E$1008,2,0),0)),"")</f>
        <v>0</v>
      </c>
      <c r="J850" s="78"/>
      <c r="K850" s="57">
        <f>IFERROR(IF(M850="ICCP- ICOCIV",VLOOKUP(J850,'INDICES-ICOCIV'!$A$1:$B$316,2,0),IF(M850="IPC",VLOOKUP(J850,'INDICES IPC'!$A$7:$E$1008,2,0),0)),"")</f>
        <v>0</v>
      </c>
      <c r="L850" s="58" t="str">
        <f t="shared" si="39"/>
        <v/>
      </c>
      <c r="M850" s="82"/>
      <c r="N850" s="231">
        <f t="shared" si="40"/>
        <v>0</v>
      </c>
    </row>
    <row r="851" spans="3:14" ht="15.75" x14ac:dyDescent="0.2">
      <c r="C851" s="14">
        <f t="shared" si="41"/>
        <v>837</v>
      </c>
      <c r="D851" s="76"/>
      <c r="E851" s="76"/>
      <c r="F851" s="76"/>
      <c r="G851" s="81"/>
      <c r="H851" s="78"/>
      <c r="I851" s="57">
        <f>IFERROR(IF(M851="ICCP- ICOCIV",VLOOKUP(H851,'INDICES-ICOCIV'!$A$1:$B$316,2,0),IF(M851="IPC",VLOOKUP(H851,'INDICES IPC'!$A$7:$E$1008,2,0),0)),"")</f>
        <v>0</v>
      </c>
      <c r="J851" s="78"/>
      <c r="K851" s="57">
        <f>IFERROR(IF(M851="ICCP- ICOCIV",VLOOKUP(J851,'INDICES-ICOCIV'!$A$1:$B$316,2,0),IF(M851="IPC",VLOOKUP(J851,'INDICES IPC'!$A$7:$E$1008,2,0),0)),"")</f>
        <v>0</v>
      </c>
      <c r="L851" s="58" t="str">
        <f t="shared" si="39"/>
        <v/>
      </c>
      <c r="M851" s="82"/>
      <c r="N851" s="231">
        <f t="shared" si="40"/>
        <v>0</v>
      </c>
    </row>
    <row r="852" spans="3:14" ht="15.75" x14ac:dyDescent="0.2">
      <c r="C852" s="14">
        <f t="shared" si="41"/>
        <v>838</v>
      </c>
      <c r="D852" s="76"/>
      <c r="E852" s="76"/>
      <c r="F852" s="76"/>
      <c r="G852" s="81"/>
      <c r="H852" s="78"/>
      <c r="I852" s="57">
        <f>IFERROR(IF(M852="ICCP- ICOCIV",VLOOKUP(H852,'INDICES-ICOCIV'!$A$1:$B$316,2,0),IF(M852="IPC",VLOOKUP(H852,'INDICES IPC'!$A$7:$E$1008,2,0),0)),"")</f>
        <v>0</v>
      </c>
      <c r="J852" s="78"/>
      <c r="K852" s="57">
        <f>IFERROR(IF(M852="ICCP- ICOCIV",VLOOKUP(J852,'INDICES-ICOCIV'!$A$1:$B$316,2,0),IF(M852="IPC",VLOOKUP(J852,'INDICES IPC'!$A$7:$E$1008,2,0),0)),"")</f>
        <v>0</v>
      </c>
      <c r="L852" s="58" t="str">
        <f t="shared" si="39"/>
        <v/>
      </c>
      <c r="M852" s="82"/>
      <c r="N852" s="231">
        <f t="shared" si="40"/>
        <v>0</v>
      </c>
    </row>
    <row r="853" spans="3:14" ht="15.75" x14ac:dyDescent="0.2">
      <c r="C853" s="14">
        <f t="shared" si="41"/>
        <v>839</v>
      </c>
      <c r="D853" s="76"/>
      <c r="E853" s="76"/>
      <c r="F853" s="76"/>
      <c r="G853" s="81"/>
      <c r="H853" s="78"/>
      <c r="I853" s="57">
        <f>IFERROR(IF(M853="ICCP- ICOCIV",VLOOKUP(H853,'INDICES-ICOCIV'!$A$1:$B$316,2,0),IF(M853="IPC",VLOOKUP(H853,'INDICES IPC'!$A$7:$E$1008,2,0),0)),"")</f>
        <v>0</v>
      </c>
      <c r="J853" s="78"/>
      <c r="K853" s="57">
        <f>IFERROR(IF(M853="ICCP- ICOCIV",VLOOKUP(J853,'INDICES-ICOCIV'!$A$1:$B$316,2,0),IF(M853="IPC",VLOOKUP(J853,'INDICES IPC'!$A$7:$E$1008,2,0),0)),"")</f>
        <v>0</v>
      </c>
      <c r="L853" s="58" t="str">
        <f t="shared" si="39"/>
        <v/>
      </c>
      <c r="M853" s="82"/>
      <c r="N853" s="231">
        <f t="shared" si="40"/>
        <v>0</v>
      </c>
    </row>
    <row r="854" spans="3:14" ht="15.75" x14ac:dyDescent="0.2">
      <c r="C854" s="14">
        <f t="shared" si="41"/>
        <v>840</v>
      </c>
      <c r="D854" s="76"/>
      <c r="E854" s="76"/>
      <c r="F854" s="76"/>
      <c r="G854" s="81"/>
      <c r="H854" s="78"/>
      <c r="I854" s="57">
        <f>IFERROR(IF(M854="ICCP- ICOCIV",VLOOKUP(H854,'INDICES-ICOCIV'!$A$1:$B$316,2,0),IF(M854="IPC",VLOOKUP(H854,'INDICES IPC'!$A$7:$E$1008,2,0),0)),"")</f>
        <v>0</v>
      </c>
      <c r="J854" s="78"/>
      <c r="K854" s="57">
        <f>IFERROR(IF(M854="ICCP- ICOCIV",VLOOKUP(J854,'INDICES-ICOCIV'!$A$1:$B$316,2,0),IF(M854="IPC",VLOOKUP(J854,'INDICES IPC'!$A$7:$E$1008,2,0),0)),"")</f>
        <v>0</v>
      </c>
      <c r="L854" s="58" t="str">
        <f t="shared" si="39"/>
        <v/>
      </c>
      <c r="M854" s="82"/>
      <c r="N854" s="231">
        <f t="shared" si="40"/>
        <v>0</v>
      </c>
    </row>
    <row r="855" spans="3:14" ht="15.75" x14ac:dyDescent="0.2">
      <c r="C855" s="14">
        <f t="shared" si="41"/>
        <v>841</v>
      </c>
      <c r="D855" s="76"/>
      <c r="E855" s="76"/>
      <c r="F855" s="76"/>
      <c r="G855" s="81"/>
      <c r="H855" s="78"/>
      <c r="I855" s="57">
        <f>IFERROR(IF(M855="ICCP- ICOCIV",VLOOKUP(H855,'INDICES-ICOCIV'!$A$1:$B$316,2,0),IF(M855="IPC",VLOOKUP(H855,'INDICES IPC'!$A$7:$E$1008,2,0),0)),"")</f>
        <v>0</v>
      </c>
      <c r="J855" s="78"/>
      <c r="K855" s="57">
        <f>IFERROR(IF(M855="ICCP- ICOCIV",VLOOKUP(J855,'INDICES-ICOCIV'!$A$1:$B$316,2,0),IF(M855="IPC",VLOOKUP(J855,'INDICES IPC'!$A$7:$E$1008,2,0),0)),"")</f>
        <v>0</v>
      </c>
      <c r="L855" s="58" t="str">
        <f t="shared" si="39"/>
        <v/>
      </c>
      <c r="M855" s="82"/>
      <c r="N855" s="231">
        <f t="shared" si="40"/>
        <v>0</v>
      </c>
    </row>
    <row r="856" spans="3:14" ht="15.75" x14ac:dyDescent="0.2">
      <c r="C856" s="14">
        <f t="shared" si="41"/>
        <v>842</v>
      </c>
      <c r="D856" s="76"/>
      <c r="E856" s="76"/>
      <c r="F856" s="76"/>
      <c r="G856" s="81"/>
      <c r="H856" s="78"/>
      <c r="I856" s="57">
        <f>IFERROR(IF(M856="ICCP- ICOCIV",VLOOKUP(H856,'INDICES-ICOCIV'!$A$1:$B$316,2,0),IF(M856="IPC",VLOOKUP(H856,'INDICES IPC'!$A$7:$E$1008,2,0),0)),"")</f>
        <v>0</v>
      </c>
      <c r="J856" s="78"/>
      <c r="K856" s="57">
        <f>IFERROR(IF(M856="ICCP- ICOCIV",VLOOKUP(J856,'INDICES-ICOCIV'!$A$1:$B$316,2,0),IF(M856="IPC",VLOOKUP(J856,'INDICES IPC'!$A$7:$E$1008,2,0),0)),"")</f>
        <v>0</v>
      </c>
      <c r="L856" s="58" t="str">
        <f t="shared" si="39"/>
        <v/>
      </c>
      <c r="M856" s="82"/>
      <c r="N856" s="231">
        <f t="shared" si="40"/>
        <v>0</v>
      </c>
    </row>
    <row r="857" spans="3:14" ht="15.75" x14ac:dyDescent="0.2">
      <c r="C857" s="14">
        <f t="shared" si="41"/>
        <v>843</v>
      </c>
      <c r="D857" s="76"/>
      <c r="E857" s="76"/>
      <c r="F857" s="76"/>
      <c r="G857" s="81"/>
      <c r="H857" s="78"/>
      <c r="I857" s="57">
        <f>IFERROR(IF(M857="ICCP- ICOCIV",VLOOKUP(H857,'INDICES-ICOCIV'!$A$1:$B$316,2,0),IF(M857="IPC",VLOOKUP(H857,'INDICES IPC'!$A$7:$E$1008,2,0),0)),"")</f>
        <v>0</v>
      </c>
      <c r="J857" s="78"/>
      <c r="K857" s="57">
        <f>IFERROR(IF(M857="ICCP- ICOCIV",VLOOKUP(J857,'INDICES-ICOCIV'!$A$1:$B$316,2,0),IF(M857="IPC",VLOOKUP(J857,'INDICES IPC'!$A$7:$E$1008,2,0),0)),"")</f>
        <v>0</v>
      </c>
      <c r="L857" s="58" t="str">
        <f t="shared" si="39"/>
        <v/>
      </c>
      <c r="M857" s="82"/>
      <c r="N857" s="231">
        <f t="shared" si="40"/>
        <v>0</v>
      </c>
    </row>
    <row r="858" spans="3:14" ht="15.75" x14ac:dyDescent="0.2">
      <c r="C858" s="14">
        <f t="shared" si="41"/>
        <v>844</v>
      </c>
      <c r="D858" s="76"/>
      <c r="E858" s="76"/>
      <c r="F858" s="76"/>
      <c r="G858" s="81"/>
      <c r="H858" s="78"/>
      <c r="I858" s="57">
        <f>IFERROR(IF(M858="ICCP- ICOCIV",VLOOKUP(H858,'INDICES-ICOCIV'!$A$1:$B$316,2,0),IF(M858="IPC",VLOOKUP(H858,'INDICES IPC'!$A$7:$E$1008,2,0),0)),"")</f>
        <v>0</v>
      </c>
      <c r="J858" s="78"/>
      <c r="K858" s="57">
        <f>IFERROR(IF(M858="ICCP- ICOCIV",VLOOKUP(J858,'INDICES-ICOCIV'!$A$1:$B$316,2,0),IF(M858="IPC",VLOOKUP(J858,'INDICES IPC'!$A$7:$E$1008,2,0),0)),"")</f>
        <v>0</v>
      </c>
      <c r="L858" s="58" t="str">
        <f t="shared" si="39"/>
        <v/>
      </c>
      <c r="M858" s="82"/>
      <c r="N858" s="231">
        <f t="shared" si="40"/>
        <v>0</v>
      </c>
    </row>
    <row r="859" spans="3:14" ht="15.75" x14ac:dyDescent="0.2">
      <c r="C859" s="14">
        <f t="shared" si="41"/>
        <v>845</v>
      </c>
      <c r="D859" s="76"/>
      <c r="E859" s="76"/>
      <c r="F859" s="76"/>
      <c r="G859" s="81"/>
      <c r="H859" s="78"/>
      <c r="I859" s="57">
        <f>IFERROR(IF(M859="ICCP- ICOCIV",VLOOKUP(H859,'INDICES-ICOCIV'!$A$1:$B$316,2,0),IF(M859="IPC",VLOOKUP(H859,'INDICES IPC'!$A$7:$E$1008,2,0),0)),"")</f>
        <v>0</v>
      </c>
      <c r="J859" s="78"/>
      <c r="K859" s="57">
        <f>IFERROR(IF(M859="ICCP- ICOCIV",VLOOKUP(J859,'INDICES-ICOCIV'!$A$1:$B$316,2,0),IF(M859="IPC",VLOOKUP(J859,'INDICES IPC'!$A$7:$E$1008,2,0),0)),"")</f>
        <v>0</v>
      </c>
      <c r="L859" s="58" t="str">
        <f t="shared" si="39"/>
        <v/>
      </c>
      <c r="M859" s="82"/>
      <c r="N859" s="231">
        <f t="shared" si="40"/>
        <v>0</v>
      </c>
    </row>
    <row r="860" spans="3:14" ht="15.75" x14ac:dyDescent="0.2">
      <c r="C860" s="14">
        <f t="shared" si="41"/>
        <v>846</v>
      </c>
      <c r="D860" s="76"/>
      <c r="E860" s="76"/>
      <c r="F860" s="76"/>
      <c r="G860" s="81"/>
      <c r="H860" s="78"/>
      <c r="I860" s="57">
        <f>IFERROR(IF(M860="ICCP- ICOCIV",VLOOKUP(H860,'INDICES-ICOCIV'!$A$1:$B$316,2,0),IF(M860="IPC",VLOOKUP(H860,'INDICES IPC'!$A$7:$E$1008,2,0),0)),"")</f>
        <v>0</v>
      </c>
      <c r="J860" s="78"/>
      <c r="K860" s="57">
        <f>IFERROR(IF(M860="ICCP- ICOCIV",VLOOKUP(J860,'INDICES-ICOCIV'!$A$1:$B$316,2,0),IF(M860="IPC",VLOOKUP(J860,'INDICES IPC'!$A$7:$E$1008,2,0),0)),"")</f>
        <v>0</v>
      </c>
      <c r="L860" s="58" t="str">
        <f t="shared" si="39"/>
        <v/>
      </c>
      <c r="M860" s="82"/>
      <c r="N860" s="231">
        <f t="shared" si="40"/>
        <v>0</v>
      </c>
    </row>
    <row r="861" spans="3:14" ht="15.75" x14ac:dyDescent="0.2">
      <c r="C861" s="14">
        <f t="shared" si="41"/>
        <v>847</v>
      </c>
      <c r="D861" s="76"/>
      <c r="E861" s="76"/>
      <c r="F861" s="76"/>
      <c r="G861" s="81"/>
      <c r="H861" s="78"/>
      <c r="I861" s="57">
        <f>IFERROR(IF(M861="ICCP- ICOCIV",VLOOKUP(H861,'INDICES-ICOCIV'!$A$1:$B$316,2,0),IF(M861="IPC",VLOOKUP(H861,'INDICES IPC'!$A$7:$E$1008,2,0),0)),"")</f>
        <v>0</v>
      </c>
      <c r="J861" s="78"/>
      <c r="K861" s="57">
        <f>IFERROR(IF(M861="ICCP- ICOCIV",VLOOKUP(J861,'INDICES-ICOCIV'!$A$1:$B$316,2,0),IF(M861="IPC",VLOOKUP(J861,'INDICES IPC'!$A$7:$E$1008,2,0),0)),"")</f>
        <v>0</v>
      </c>
      <c r="L861" s="58" t="str">
        <f t="shared" si="39"/>
        <v/>
      </c>
      <c r="M861" s="82"/>
      <c r="N861" s="231">
        <f t="shared" si="40"/>
        <v>0</v>
      </c>
    </row>
    <row r="862" spans="3:14" ht="15.75" x14ac:dyDescent="0.2">
      <c r="C862" s="14">
        <f t="shared" si="41"/>
        <v>848</v>
      </c>
      <c r="D862" s="76"/>
      <c r="E862" s="76"/>
      <c r="F862" s="76"/>
      <c r="G862" s="81"/>
      <c r="H862" s="78"/>
      <c r="I862" s="57">
        <f>IFERROR(IF(M862="ICCP- ICOCIV",VLOOKUP(H862,'INDICES-ICOCIV'!$A$1:$B$316,2,0),IF(M862="IPC",VLOOKUP(H862,'INDICES IPC'!$A$7:$E$1008,2,0),0)),"")</f>
        <v>0</v>
      </c>
      <c r="J862" s="78"/>
      <c r="K862" s="57">
        <f>IFERROR(IF(M862="ICCP- ICOCIV",VLOOKUP(J862,'INDICES-ICOCIV'!$A$1:$B$316,2,0),IF(M862="IPC",VLOOKUP(J862,'INDICES IPC'!$A$7:$E$1008,2,0),0)),"")</f>
        <v>0</v>
      </c>
      <c r="L862" s="58" t="str">
        <f t="shared" si="39"/>
        <v/>
      </c>
      <c r="M862" s="82"/>
      <c r="N862" s="231">
        <f t="shared" si="40"/>
        <v>0</v>
      </c>
    </row>
    <row r="863" spans="3:14" ht="15.75" x14ac:dyDescent="0.2">
      <c r="C863" s="14">
        <f t="shared" si="41"/>
        <v>849</v>
      </c>
      <c r="D863" s="76"/>
      <c r="E863" s="76"/>
      <c r="F863" s="76"/>
      <c r="G863" s="81"/>
      <c r="H863" s="78"/>
      <c r="I863" s="57">
        <f>IFERROR(IF(M863="ICCP- ICOCIV",VLOOKUP(H863,'INDICES-ICOCIV'!$A$1:$B$316,2,0),IF(M863="IPC",VLOOKUP(H863,'INDICES IPC'!$A$7:$E$1008,2,0),0)),"")</f>
        <v>0</v>
      </c>
      <c r="J863" s="78"/>
      <c r="K863" s="57">
        <f>IFERROR(IF(M863="ICCP- ICOCIV",VLOOKUP(J863,'INDICES-ICOCIV'!$A$1:$B$316,2,0),IF(M863="IPC",VLOOKUP(J863,'INDICES IPC'!$A$7:$E$1008,2,0),0)),"")</f>
        <v>0</v>
      </c>
      <c r="L863" s="58" t="str">
        <f t="shared" si="39"/>
        <v/>
      </c>
      <c r="M863" s="82"/>
      <c r="N863" s="231">
        <f t="shared" si="40"/>
        <v>0</v>
      </c>
    </row>
    <row r="864" spans="3:14" ht="15.75" x14ac:dyDescent="0.2">
      <c r="C864" s="14">
        <f t="shared" si="41"/>
        <v>850</v>
      </c>
      <c r="D864" s="76"/>
      <c r="E864" s="76"/>
      <c r="F864" s="76"/>
      <c r="G864" s="81"/>
      <c r="H864" s="78"/>
      <c r="I864" s="57">
        <f>IFERROR(IF(M864="ICCP- ICOCIV",VLOOKUP(H864,'INDICES-ICOCIV'!$A$1:$B$316,2,0),IF(M864="IPC",VLOOKUP(H864,'INDICES IPC'!$A$7:$E$1008,2,0),0)),"")</f>
        <v>0</v>
      </c>
      <c r="J864" s="78"/>
      <c r="K864" s="57">
        <f>IFERROR(IF(M864="ICCP- ICOCIV",VLOOKUP(J864,'INDICES-ICOCIV'!$A$1:$B$316,2,0),IF(M864="IPC",VLOOKUP(J864,'INDICES IPC'!$A$7:$E$1008,2,0),0)),"")</f>
        <v>0</v>
      </c>
      <c r="L864" s="58" t="str">
        <f t="shared" si="39"/>
        <v/>
      </c>
      <c r="M864" s="82"/>
      <c r="N864" s="231">
        <f t="shared" si="40"/>
        <v>0</v>
      </c>
    </row>
    <row r="865" spans="3:14" ht="15.75" x14ac:dyDescent="0.2">
      <c r="C865" s="14">
        <f t="shared" si="41"/>
        <v>851</v>
      </c>
      <c r="D865" s="76"/>
      <c r="E865" s="76"/>
      <c r="F865" s="76"/>
      <c r="G865" s="81"/>
      <c r="H865" s="78"/>
      <c r="I865" s="57">
        <f>IFERROR(IF(M865="ICCP- ICOCIV",VLOOKUP(H865,'INDICES-ICOCIV'!$A$1:$B$316,2,0),IF(M865="IPC",VLOOKUP(H865,'INDICES IPC'!$A$7:$E$1008,2,0),0)),"")</f>
        <v>0</v>
      </c>
      <c r="J865" s="78"/>
      <c r="K865" s="57">
        <f>IFERROR(IF(M865="ICCP- ICOCIV",VLOOKUP(J865,'INDICES-ICOCIV'!$A$1:$B$316,2,0),IF(M865="IPC",VLOOKUP(J865,'INDICES IPC'!$A$7:$E$1008,2,0),0)),"")</f>
        <v>0</v>
      </c>
      <c r="L865" s="58" t="str">
        <f t="shared" si="39"/>
        <v/>
      </c>
      <c r="M865" s="82"/>
      <c r="N865" s="231">
        <f t="shared" si="40"/>
        <v>0</v>
      </c>
    </row>
    <row r="866" spans="3:14" ht="15.75" x14ac:dyDescent="0.2">
      <c r="C866" s="14">
        <f t="shared" si="41"/>
        <v>852</v>
      </c>
      <c r="D866" s="76"/>
      <c r="E866" s="76"/>
      <c r="F866" s="76"/>
      <c r="G866" s="81"/>
      <c r="H866" s="78"/>
      <c r="I866" s="57">
        <f>IFERROR(IF(M866="ICCP- ICOCIV",VLOOKUP(H866,'INDICES-ICOCIV'!$A$1:$B$316,2,0),IF(M866="IPC",VLOOKUP(H866,'INDICES IPC'!$A$7:$E$1008,2,0),0)),"")</f>
        <v>0</v>
      </c>
      <c r="J866" s="78"/>
      <c r="K866" s="57">
        <f>IFERROR(IF(M866="ICCP- ICOCIV",VLOOKUP(J866,'INDICES-ICOCIV'!$A$1:$B$316,2,0),IF(M866="IPC",VLOOKUP(J866,'INDICES IPC'!$A$7:$E$1008,2,0),0)),"")</f>
        <v>0</v>
      </c>
      <c r="L866" s="58" t="str">
        <f t="shared" si="39"/>
        <v/>
      </c>
      <c r="M866" s="82"/>
      <c r="N866" s="231">
        <f t="shared" si="40"/>
        <v>0</v>
      </c>
    </row>
    <row r="867" spans="3:14" ht="15.75" x14ac:dyDescent="0.2">
      <c r="C867" s="14">
        <f t="shared" si="41"/>
        <v>853</v>
      </c>
      <c r="D867" s="76"/>
      <c r="E867" s="76"/>
      <c r="F867" s="76"/>
      <c r="G867" s="81"/>
      <c r="H867" s="78"/>
      <c r="I867" s="57">
        <f>IFERROR(IF(M867="ICCP- ICOCIV",VLOOKUP(H867,'INDICES-ICOCIV'!$A$1:$B$316,2,0),IF(M867="IPC",VLOOKUP(H867,'INDICES IPC'!$A$7:$E$1008,2,0),0)),"")</f>
        <v>0</v>
      </c>
      <c r="J867" s="78"/>
      <c r="K867" s="57">
        <f>IFERROR(IF(M867="ICCP- ICOCIV",VLOOKUP(J867,'INDICES-ICOCIV'!$A$1:$B$316,2,0),IF(M867="IPC",VLOOKUP(J867,'INDICES IPC'!$A$7:$E$1008,2,0),0)),"")</f>
        <v>0</v>
      </c>
      <c r="L867" s="58" t="str">
        <f t="shared" si="39"/>
        <v/>
      </c>
      <c r="M867" s="82"/>
      <c r="N867" s="231">
        <f t="shared" si="40"/>
        <v>0</v>
      </c>
    </row>
    <row r="868" spans="3:14" ht="15.75" x14ac:dyDescent="0.2">
      <c r="C868" s="14">
        <f t="shared" si="41"/>
        <v>854</v>
      </c>
      <c r="D868" s="76"/>
      <c r="E868" s="76"/>
      <c r="F868" s="76"/>
      <c r="G868" s="81"/>
      <c r="H868" s="78"/>
      <c r="I868" s="57">
        <f>IFERROR(IF(M868="ICCP- ICOCIV",VLOOKUP(H868,'INDICES-ICOCIV'!$A$1:$B$316,2,0),IF(M868="IPC",VLOOKUP(H868,'INDICES IPC'!$A$7:$E$1008,2,0),0)),"")</f>
        <v>0</v>
      </c>
      <c r="J868" s="78"/>
      <c r="K868" s="57">
        <f>IFERROR(IF(M868="ICCP- ICOCIV",VLOOKUP(J868,'INDICES-ICOCIV'!$A$1:$B$316,2,0),IF(M868="IPC",VLOOKUP(J868,'INDICES IPC'!$A$7:$E$1008,2,0),0)),"")</f>
        <v>0</v>
      </c>
      <c r="L868" s="58" t="str">
        <f t="shared" si="39"/>
        <v/>
      </c>
      <c r="M868" s="82"/>
      <c r="N868" s="231">
        <f t="shared" si="40"/>
        <v>0</v>
      </c>
    </row>
    <row r="869" spans="3:14" ht="15.75" x14ac:dyDescent="0.2">
      <c r="C869" s="14">
        <f t="shared" si="41"/>
        <v>855</v>
      </c>
      <c r="D869" s="76"/>
      <c r="E869" s="76"/>
      <c r="F869" s="76"/>
      <c r="G869" s="81"/>
      <c r="H869" s="78"/>
      <c r="I869" s="57">
        <f>IFERROR(IF(M869="ICCP- ICOCIV",VLOOKUP(H869,'INDICES-ICOCIV'!$A$1:$B$316,2,0),IF(M869="IPC",VLOOKUP(H869,'INDICES IPC'!$A$7:$E$1008,2,0),0)),"")</f>
        <v>0</v>
      </c>
      <c r="J869" s="78"/>
      <c r="K869" s="57">
        <f>IFERROR(IF(M869="ICCP- ICOCIV",VLOOKUP(J869,'INDICES-ICOCIV'!$A$1:$B$316,2,0),IF(M869="IPC",VLOOKUP(J869,'INDICES IPC'!$A$7:$E$1008,2,0),0)),"")</f>
        <v>0</v>
      </c>
      <c r="L869" s="58" t="str">
        <f t="shared" si="39"/>
        <v/>
      </c>
      <c r="M869" s="82"/>
      <c r="N869" s="231">
        <f t="shared" si="40"/>
        <v>0</v>
      </c>
    </row>
    <row r="870" spans="3:14" ht="15.75" x14ac:dyDescent="0.2">
      <c r="C870" s="14">
        <f t="shared" si="41"/>
        <v>856</v>
      </c>
      <c r="D870" s="76"/>
      <c r="E870" s="76"/>
      <c r="F870" s="76"/>
      <c r="G870" s="81"/>
      <c r="H870" s="78"/>
      <c r="I870" s="57">
        <f>IFERROR(IF(M870="ICCP- ICOCIV",VLOOKUP(H870,'INDICES-ICOCIV'!$A$1:$B$316,2,0),IF(M870="IPC",VLOOKUP(H870,'INDICES IPC'!$A$7:$E$1008,2,0),0)),"")</f>
        <v>0</v>
      </c>
      <c r="J870" s="78"/>
      <c r="K870" s="57">
        <f>IFERROR(IF(M870="ICCP- ICOCIV",VLOOKUP(J870,'INDICES-ICOCIV'!$A$1:$B$316,2,0),IF(M870="IPC",VLOOKUP(J870,'INDICES IPC'!$A$7:$E$1008,2,0),0)),"")</f>
        <v>0</v>
      </c>
      <c r="L870" s="58" t="str">
        <f t="shared" si="39"/>
        <v/>
      </c>
      <c r="M870" s="82"/>
      <c r="N870" s="231">
        <f t="shared" si="40"/>
        <v>0</v>
      </c>
    </row>
    <row r="871" spans="3:14" ht="15.75" x14ac:dyDescent="0.2">
      <c r="C871" s="14">
        <f t="shared" si="41"/>
        <v>857</v>
      </c>
      <c r="D871" s="76"/>
      <c r="E871" s="76"/>
      <c r="F871" s="76"/>
      <c r="G871" s="81"/>
      <c r="H871" s="78"/>
      <c r="I871" s="57">
        <f>IFERROR(IF(M871="ICCP- ICOCIV",VLOOKUP(H871,'INDICES-ICOCIV'!$A$1:$B$316,2,0),IF(M871="IPC",VLOOKUP(H871,'INDICES IPC'!$A$7:$E$1008,2,0),0)),"")</f>
        <v>0</v>
      </c>
      <c r="J871" s="78"/>
      <c r="K871" s="57">
        <f>IFERROR(IF(M871="ICCP- ICOCIV",VLOOKUP(J871,'INDICES-ICOCIV'!$A$1:$B$316,2,0),IF(M871="IPC",VLOOKUP(J871,'INDICES IPC'!$A$7:$E$1008,2,0),0)),"")</f>
        <v>0</v>
      </c>
      <c r="L871" s="58" t="str">
        <f t="shared" si="39"/>
        <v/>
      </c>
      <c r="M871" s="82"/>
      <c r="N871" s="231">
        <f t="shared" si="40"/>
        <v>0</v>
      </c>
    </row>
    <row r="872" spans="3:14" ht="15.75" x14ac:dyDescent="0.2">
      <c r="C872" s="14">
        <f t="shared" si="41"/>
        <v>858</v>
      </c>
      <c r="D872" s="76"/>
      <c r="E872" s="76"/>
      <c r="F872" s="76"/>
      <c r="G872" s="81"/>
      <c r="H872" s="78"/>
      <c r="I872" s="57">
        <f>IFERROR(IF(M872="ICCP- ICOCIV",VLOOKUP(H872,'INDICES-ICOCIV'!$A$1:$B$316,2,0),IF(M872="IPC",VLOOKUP(H872,'INDICES IPC'!$A$7:$E$1008,2,0),0)),"")</f>
        <v>0</v>
      </c>
      <c r="J872" s="78"/>
      <c r="K872" s="57">
        <f>IFERROR(IF(M872="ICCP- ICOCIV",VLOOKUP(J872,'INDICES-ICOCIV'!$A$1:$B$316,2,0),IF(M872="IPC",VLOOKUP(J872,'INDICES IPC'!$A$7:$E$1008,2,0),0)),"")</f>
        <v>0</v>
      </c>
      <c r="L872" s="58" t="str">
        <f t="shared" si="39"/>
        <v/>
      </c>
      <c r="M872" s="82"/>
      <c r="N872" s="231">
        <f t="shared" si="40"/>
        <v>0</v>
      </c>
    </row>
    <row r="873" spans="3:14" ht="15.75" x14ac:dyDescent="0.2">
      <c r="C873" s="14">
        <f t="shared" si="41"/>
        <v>859</v>
      </c>
      <c r="D873" s="76"/>
      <c r="E873" s="76"/>
      <c r="F873" s="76"/>
      <c r="G873" s="81"/>
      <c r="H873" s="78"/>
      <c r="I873" s="57">
        <f>IFERROR(IF(M873="ICCP- ICOCIV",VLOOKUP(H873,'INDICES-ICOCIV'!$A$1:$B$316,2,0),IF(M873="IPC",VLOOKUP(H873,'INDICES IPC'!$A$7:$E$1008,2,0),0)),"")</f>
        <v>0</v>
      </c>
      <c r="J873" s="78"/>
      <c r="K873" s="57">
        <f>IFERROR(IF(M873="ICCP- ICOCIV",VLOOKUP(J873,'INDICES-ICOCIV'!$A$1:$B$316,2,0),IF(M873="IPC",VLOOKUP(J873,'INDICES IPC'!$A$7:$E$1008,2,0),0)),"")</f>
        <v>0</v>
      </c>
      <c r="L873" s="58" t="str">
        <f t="shared" si="39"/>
        <v/>
      </c>
      <c r="M873" s="82"/>
      <c r="N873" s="231">
        <f t="shared" si="40"/>
        <v>0</v>
      </c>
    </row>
    <row r="874" spans="3:14" ht="15.75" x14ac:dyDescent="0.2">
      <c r="C874" s="14">
        <f t="shared" si="41"/>
        <v>860</v>
      </c>
      <c r="D874" s="76"/>
      <c r="E874" s="76"/>
      <c r="F874" s="76"/>
      <c r="G874" s="81"/>
      <c r="H874" s="78"/>
      <c r="I874" s="57">
        <f>IFERROR(IF(M874="ICCP- ICOCIV",VLOOKUP(H874,'INDICES-ICOCIV'!$A$1:$B$316,2,0),IF(M874="IPC",VLOOKUP(H874,'INDICES IPC'!$A$7:$E$1008,2,0),0)),"")</f>
        <v>0</v>
      </c>
      <c r="J874" s="78"/>
      <c r="K874" s="57">
        <f>IFERROR(IF(M874="ICCP- ICOCIV",VLOOKUP(J874,'INDICES-ICOCIV'!$A$1:$B$316,2,0),IF(M874="IPC",VLOOKUP(J874,'INDICES IPC'!$A$7:$E$1008,2,0),0)),"")</f>
        <v>0</v>
      </c>
      <c r="L874" s="58" t="str">
        <f t="shared" si="39"/>
        <v/>
      </c>
      <c r="M874" s="82"/>
      <c r="N874" s="231">
        <f t="shared" si="40"/>
        <v>0</v>
      </c>
    </row>
    <row r="875" spans="3:14" ht="15.75" x14ac:dyDescent="0.2">
      <c r="C875" s="14">
        <f t="shared" si="41"/>
        <v>861</v>
      </c>
      <c r="D875" s="76"/>
      <c r="E875" s="76"/>
      <c r="F875" s="76"/>
      <c r="G875" s="81"/>
      <c r="H875" s="78"/>
      <c r="I875" s="57">
        <f>IFERROR(IF(M875="ICCP- ICOCIV",VLOOKUP(H875,'INDICES-ICOCIV'!$A$1:$B$316,2,0),IF(M875="IPC",VLOOKUP(H875,'INDICES IPC'!$A$7:$E$1008,2,0),0)),"")</f>
        <v>0</v>
      </c>
      <c r="J875" s="78"/>
      <c r="K875" s="57">
        <f>IFERROR(IF(M875="ICCP- ICOCIV",VLOOKUP(J875,'INDICES-ICOCIV'!$A$1:$B$316,2,0),IF(M875="IPC",VLOOKUP(J875,'INDICES IPC'!$A$7:$E$1008,2,0),0)),"")</f>
        <v>0</v>
      </c>
      <c r="L875" s="58" t="str">
        <f t="shared" si="39"/>
        <v/>
      </c>
      <c r="M875" s="82"/>
      <c r="N875" s="231">
        <f t="shared" si="40"/>
        <v>0</v>
      </c>
    </row>
    <row r="876" spans="3:14" ht="15.75" x14ac:dyDescent="0.2">
      <c r="C876" s="14">
        <f t="shared" si="41"/>
        <v>862</v>
      </c>
      <c r="D876" s="76"/>
      <c r="E876" s="76"/>
      <c r="F876" s="76"/>
      <c r="G876" s="81"/>
      <c r="H876" s="78"/>
      <c r="I876" s="57">
        <f>IFERROR(IF(M876="ICCP- ICOCIV",VLOOKUP(H876,'INDICES-ICOCIV'!$A$1:$B$316,2,0),IF(M876="IPC",VLOOKUP(H876,'INDICES IPC'!$A$7:$E$1008,2,0),0)),"")</f>
        <v>0</v>
      </c>
      <c r="J876" s="78"/>
      <c r="K876" s="57">
        <f>IFERROR(IF(M876="ICCP- ICOCIV",VLOOKUP(J876,'INDICES-ICOCIV'!$A$1:$B$316,2,0),IF(M876="IPC",VLOOKUP(J876,'INDICES IPC'!$A$7:$E$1008,2,0),0)),"")</f>
        <v>0</v>
      </c>
      <c r="L876" s="58" t="str">
        <f t="shared" si="39"/>
        <v/>
      </c>
      <c r="M876" s="82"/>
      <c r="N876" s="231">
        <f t="shared" si="40"/>
        <v>0</v>
      </c>
    </row>
    <row r="877" spans="3:14" ht="15.75" x14ac:dyDescent="0.2">
      <c r="C877" s="14">
        <f t="shared" si="41"/>
        <v>863</v>
      </c>
      <c r="D877" s="76"/>
      <c r="E877" s="76"/>
      <c r="F877" s="76"/>
      <c r="G877" s="81"/>
      <c r="H877" s="78"/>
      <c r="I877" s="57">
        <f>IFERROR(IF(M877="ICCP- ICOCIV",VLOOKUP(H877,'INDICES-ICOCIV'!$A$1:$B$316,2,0),IF(M877="IPC",VLOOKUP(H877,'INDICES IPC'!$A$7:$E$1008,2,0),0)),"")</f>
        <v>0</v>
      </c>
      <c r="J877" s="78"/>
      <c r="K877" s="57">
        <f>IFERROR(IF(M877="ICCP- ICOCIV",VLOOKUP(J877,'INDICES-ICOCIV'!$A$1:$B$316,2,0),IF(M877="IPC",VLOOKUP(J877,'INDICES IPC'!$A$7:$E$1008,2,0),0)),"")</f>
        <v>0</v>
      </c>
      <c r="L877" s="58" t="str">
        <f t="shared" si="39"/>
        <v/>
      </c>
      <c r="M877" s="82"/>
      <c r="N877" s="231">
        <f t="shared" si="40"/>
        <v>0</v>
      </c>
    </row>
    <row r="878" spans="3:14" ht="15.75" x14ac:dyDescent="0.2">
      <c r="C878" s="14">
        <f t="shared" si="41"/>
        <v>864</v>
      </c>
      <c r="D878" s="76"/>
      <c r="E878" s="76"/>
      <c r="F878" s="76"/>
      <c r="G878" s="81"/>
      <c r="H878" s="78"/>
      <c r="I878" s="57">
        <f>IFERROR(IF(M878="ICCP- ICOCIV",VLOOKUP(H878,'INDICES-ICOCIV'!$A$1:$B$316,2,0),IF(M878="IPC",VLOOKUP(H878,'INDICES IPC'!$A$7:$E$1008,2,0),0)),"")</f>
        <v>0</v>
      </c>
      <c r="J878" s="78"/>
      <c r="K878" s="57">
        <f>IFERROR(IF(M878="ICCP- ICOCIV",VLOOKUP(J878,'INDICES-ICOCIV'!$A$1:$B$316,2,0),IF(M878="IPC",VLOOKUP(J878,'INDICES IPC'!$A$7:$E$1008,2,0),0)),"")</f>
        <v>0</v>
      </c>
      <c r="L878" s="58" t="str">
        <f t="shared" si="39"/>
        <v/>
      </c>
      <c r="M878" s="82"/>
      <c r="N878" s="231">
        <f t="shared" si="40"/>
        <v>0</v>
      </c>
    </row>
    <row r="879" spans="3:14" ht="15.75" x14ac:dyDescent="0.2">
      <c r="C879" s="14">
        <f t="shared" si="41"/>
        <v>865</v>
      </c>
      <c r="D879" s="76"/>
      <c r="E879" s="76"/>
      <c r="F879" s="76"/>
      <c r="G879" s="81"/>
      <c r="H879" s="78"/>
      <c r="I879" s="57">
        <f>IFERROR(IF(M879="ICCP- ICOCIV",VLOOKUP(H879,'INDICES-ICOCIV'!$A$1:$B$316,2,0),IF(M879="IPC",VLOOKUP(H879,'INDICES IPC'!$A$7:$E$1008,2,0),0)),"")</f>
        <v>0</v>
      </c>
      <c r="J879" s="78"/>
      <c r="K879" s="57">
        <f>IFERROR(IF(M879="ICCP- ICOCIV",VLOOKUP(J879,'INDICES-ICOCIV'!$A$1:$B$316,2,0),IF(M879="IPC",VLOOKUP(J879,'INDICES IPC'!$A$7:$E$1008,2,0),0)),"")</f>
        <v>0</v>
      </c>
      <c r="L879" s="58" t="str">
        <f t="shared" si="39"/>
        <v/>
      </c>
      <c r="M879" s="82"/>
      <c r="N879" s="231">
        <f t="shared" si="40"/>
        <v>0</v>
      </c>
    </row>
    <row r="880" spans="3:14" ht="15.75" x14ac:dyDescent="0.2">
      <c r="C880" s="14">
        <f t="shared" si="41"/>
        <v>866</v>
      </c>
      <c r="D880" s="76"/>
      <c r="E880" s="76"/>
      <c r="F880" s="76"/>
      <c r="G880" s="81"/>
      <c r="H880" s="78"/>
      <c r="I880" s="57">
        <f>IFERROR(IF(M880="ICCP- ICOCIV",VLOOKUP(H880,'INDICES-ICOCIV'!$A$1:$B$316,2,0),IF(M880="IPC",VLOOKUP(H880,'INDICES IPC'!$A$7:$E$1008,2,0),0)),"")</f>
        <v>0</v>
      </c>
      <c r="J880" s="78"/>
      <c r="K880" s="57">
        <f>IFERROR(IF(M880="ICCP- ICOCIV",VLOOKUP(J880,'INDICES-ICOCIV'!$A$1:$B$316,2,0),IF(M880="IPC",VLOOKUP(J880,'INDICES IPC'!$A$7:$E$1008,2,0),0)),"")</f>
        <v>0</v>
      </c>
      <c r="L880" s="58" t="str">
        <f t="shared" si="39"/>
        <v/>
      </c>
      <c r="M880" s="82"/>
      <c r="N880" s="231">
        <f t="shared" si="40"/>
        <v>0</v>
      </c>
    </row>
    <row r="881" spans="3:14" ht="15.75" x14ac:dyDescent="0.2">
      <c r="C881" s="14">
        <f t="shared" si="41"/>
        <v>867</v>
      </c>
      <c r="D881" s="76"/>
      <c r="E881" s="76"/>
      <c r="F881" s="76"/>
      <c r="G881" s="81"/>
      <c r="H881" s="78"/>
      <c r="I881" s="57">
        <f>IFERROR(IF(M881="ICCP- ICOCIV",VLOOKUP(H881,'INDICES-ICOCIV'!$A$1:$B$316,2,0),IF(M881="IPC",VLOOKUP(H881,'INDICES IPC'!$A$7:$E$1008,2,0),0)),"")</f>
        <v>0</v>
      </c>
      <c r="J881" s="78"/>
      <c r="K881" s="57">
        <f>IFERROR(IF(M881="ICCP- ICOCIV",VLOOKUP(J881,'INDICES-ICOCIV'!$A$1:$B$316,2,0),IF(M881="IPC",VLOOKUP(J881,'INDICES IPC'!$A$7:$E$1008,2,0),0)),"")</f>
        <v>0</v>
      </c>
      <c r="L881" s="58" t="str">
        <f t="shared" si="39"/>
        <v/>
      </c>
      <c r="M881" s="82"/>
      <c r="N881" s="231">
        <f t="shared" si="40"/>
        <v>0</v>
      </c>
    </row>
    <row r="882" spans="3:14" ht="15.75" x14ac:dyDescent="0.2">
      <c r="C882" s="14">
        <f t="shared" si="41"/>
        <v>868</v>
      </c>
      <c r="D882" s="76"/>
      <c r="E882" s="76"/>
      <c r="F882" s="76"/>
      <c r="G882" s="81"/>
      <c r="H882" s="78"/>
      <c r="I882" s="57">
        <f>IFERROR(IF(M882="ICCP- ICOCIV",VLOOKUP(H882,'INDICES-ICOCIV'!$A$1:$B$316,2,0),IF(M882="IPC",VLOOKUP(H882,'INDICES IPC'!$A$7:$E$1008,2,0),0)),"")</f>
        <v>0</v>
      </c>
      <c r="J882" s="78"/>
      <c r="K882" s="57">
        <f>IFERROR(IF(M882="ICCP- ICOCIV",VLOOKUP(J882,'INDICES-ICOCIV'!$A$1:$B$316,2,0),IF(M882="IPC",VLOOKUP(J882,'INDICES IPC'!$A$7:$E$1008,2,0),0)),"")</f>
        <v>0</v>
      </c>
      <c r="L882" s="58" t="str">
        <f t="shared" si="39"/>
        <v/>
      </c>
      <c r="M882" s="82"/>
      <c r="N882" s="231">
        <f t="shared" si="40"/>
        <v>0</v>
      </c>
    </row>
    <row r="883" spans="3:14" ht="15.75" x14ac:dyDescent="0.2">
      <c r="C883" s="14">
        <f t="shared" si="41"/>
        <v>869</v>
      </c>
      <c r="D883" s="76"/>
      <c r="E883" s="76"/>
      <c r="F883" s="76"/>
      <c r="G883" s="81"/>
      <c r="H883" s="78"/>
      <c r="I883" s="57">
        <f>IFERROR(IF(M883="ICCP- ICOCIV",VLOOKUP(H883,'INDICES-ICOCIV'!$A$1:$B$316,2,0),IF(M883="IPC",VLOOKUP(H883,'INDICES IPC'!$A$7:$E$1008,2,0),0)),"")</f>
        <v>0</v>
      </c>
      <c r="J883" s="78"/>
      <c r="K883" s="57">
        <f>IFERROR(IF(M883="ICCP- ICOCIV",VLOOKUP(J883,'INDICES-ICOCIV'!$A$1:$B$316,2,0),IF(M883="IPC",VLOOKUP(J883,'INDICES IPC'!$A$7:$E$1008,2,0),0)),"")</f>
        <v>0</v>
      </c>
      <c r="L883" s="58" t="str">
        <f t="shared" si="39"/>
        <v/>
      </c>
      <c r="M883" s="82"/>
      <c r="N883" s="231">
        <f t="shared" si="40"/>
        <v>0</v>
      </c>
    </row>
    <row r="884" spans="3:14" ht="15.75" x14ac:dyDescent="0.2">
      <c r="C884" s="14">
        <f t="shared" si="41"/>
        <v>870</v>
      </c>
      <c r="D884" s="76"/>
      <c r="E884" s="76"/>
      <c r="F884" s="76"/>
      <c r="G884" s="81"/>
      <c r="H884" s="78"/>
      <c r="I884" s="57">
        <f>IFERROR(IF(M884="ICCP- ICOCIV",VLOOKUP(H884,'INDICES-ICOCIV'!$A$1:$B$316,2,0),IF(M884="IPC",VLOOKUP(H884,'INDICES IPC'!$A$7:$E$1008,2,0),0)),"")</f>
        <v>0</v>
      </c>
      <c r="J884" s="78"/>
      <c r="K884" s="57">
        <f>IFERROR(IF(M884="ICCP- ICOCIV",VLOOKUP(J884,'INDICES-ICOCIV'!$A$1:$B$316,2,0),IF(M884="IPC",VLOOKUP(J884,'INDICES IPC'!$A$7:$E$1008,2,0),0)),"")</f>
        <v>0</v>
      </c>
      <c r="L884" s="58" t="str">
        <f t="shared" si="39"/>
        <v/>
      </c>
      <c r="M884" s="82"/>
      <c r="N884" s="231">
        <f t="shared" si="40"/>
        <v>0</v>
      </c>
    </row>
    <row r="885" spans="3:14" ht="15.75" x14ac:dyDescent="0.2">
      <c r="C885" s="14">
        <f t="shared" si="41"/>
        <v>871</v>
      </c>
      <c r="D885" s="76"/>
      <c r="E885" s="76"/>
      <c r="F885" s="76"/>
      <c r="G885" s="81"/>
      <c r="H885" s="78"/>
      <c r="I885" s="57">
        <f>IFERROR(IF(M885="ICCP- ICOCIV",VLOOKUP(H885,'INDICES-ICOCIV'!$A$1:$B$316,2,0),IF(M885="IPC",VLOOKUP(H885,'INDICES IPC'!$A$7:$E$1008,2,0),0)),"")</f>
        <v>0</v>
      </c>
      <c r="J885" s="78"/>
      <c r="K885" s="57">
        <f>IFERROR(IF(M885="ICCP- ICOCIV",VLOOKUP(J885,'INDICES-ICOCIV'!$A$1:$B$316,2,0),IF(M885="IPC",VLOOKUP(J885,'INDICES IPC'!$A$7:$E$1008,2,0),0)),"")</f>
        <v>0</v>
      </c>
      <c r="L885" s="58" t="str">
        <f t="shared" si="39"/>
        <v/>
      </c>
      <c r="M885" s="82"/>
      <c r="N885" s="231">
        <f t="shared" si="40"/>
        <v>0</v>
      </c>
    </row>
    <row r="886" spans="3:14" ht="15.75" x14ac:dyDescent="0.2">
      <c r="C886" s="14">
        <f t="shared" si="41"/>
        <v>872</v>
      </c>
      <c r="D886" s="76"/>
      <c r="E886" s="76"/>
      <c r="F886" s="76"/>
      <c r="G886" s="81"/>
      <c r="H886" s="78"/>
      <c r="I886" s="57">
        <f>IFERROR(IF(M886="ICCP- ICOCIV",VLOOKUP(H886,'INDICES-ICOCIV'!$A$1:$B$316,2,0),IF(M886="IPC",VLOOKUP(H886,'INDICES IPC'!$A$7:$E$1008,2,0),0)),"")</f>
        <v>0</v>
      </c>
      <c r="J886" s="78"/>
      <c r="K886" s="57">
        <f>IFERROR(IF(M886="ICCP- ICOCIV",VLOOKUP(J886,'INDICES-ICOCIV'!$A$1:$B$316,2,0),IF(M886="IPC",VLOOKUP(J886,'INDICES IPC'!$A$7:$E$1008,2,0),0)),"")</f>
        <v>0</v>
      </c>
      <c r="L886" s="58" t="str">
        <f t="shared" si="39"/>
        <v/>
      </c>
      <c r="M886" s="82"/>
      <c r="N886" s="231">
        <f t="shared" si="40"/>
        <v>0</v>
      </c>
    </row>
    <row r="887" spans="3:14" ht="15.75" x14ac:dyDescent="0.2">
      <c r="C887" s="14">
        <f t="shared" si="41"/>
        <v>873</v>
      </c>
      <c r="D887" s="76"/>
      <c r="E887" s="76"/>
      <c r="F887" s="76"/>
      <c r="G887" s="81"/>
      <c r="H887" s="78"/>
      <c r="I887" s="57">
        <f>IFERROR(IF(M887="ICCP- ICOCIV",VLOOKUP(H887,'INDICES-ICOCIV'!$A$1:$B$316,2,0),IF(M887="IPC",VLOOKUP(H887,'INDICES IPC'!$A$7:$E$1008,2,0),0)),"")</f>
        <v>0</v>
      </c>
      <c r="J887" s="78"/>
      <c r="K887" s="57">
        <f>IFERROR(IF(M887="ICCP- ICOCIV",VLOOKUP(J887,'INDICES-ICOCIV'!$A$1:$B$316,2,0),IF(M887="IPC",VLOOKUP(J887,'INDICES IPC'!$A$7:$E$1008,2,0),0)),"")</f>
        <v>0</v>
      </c>
      <c r="L887" s="58" t="str">
        <f t="shared" si="39"/>
        <v/>
      </c>
      <c r="M887" s="82"/>
      <c r="N887" s="231">
        <f t="shared" si="40"/>
        <v>0</v>
      </c>
    </row>
    <row r="888" spans="3:14" ht="15.75" x14ac:dyDescent="0.2">
      <c r="C888" s="14">
        <f t="shared" si="41"/>
        <v>874</v>
      </c>
      <c r="D888" s="76"/>
      <c r="E888" s="76"/>
      <c r="F888" s="76"/>
      <c r="G888" s="81"/>
      <c r="H888" s="78"/>
      <c r="I888" s="57">
        <f>IFERROR(IF(M888="ICCP- ICOCIV",VLOOKUP(H888,'INDICES-ICOCIV'!$A$1:$B$316,2,0),IF(M888="IPC",VLOOKUP(H888,'INDICES IPC'!$A$7:$E$1008,2,0),0)),"")</f>
        <v>0</v>
      </c>
      <c r="J888" s="78"/>
      <c r="K888" s="57">
        <f>IFERROR(IF(M888="ICCP- ICOCIV",VLOOKUP(J888,'INDICES-ICOCIV'!$A$1:$B$316,2,0),IF(M888="IPC",VLOOKUP(J888,'INDICES IPC'!$A$7:$E$1008,2,0),0)),"")</f>
        <v>0</v>
      </c>
      <c r="L888" s="58" t="str">
        <f t="shared" si="39"/>
        <v/>
      </c>
      <c r="M888" s="82"/>
      <c r="N888" s="231">
        <f t="shared" si="40"/>
        <v>0</v>
      </c>
    </row>
    <row r="889" spans="3:14" ht="15.75" x14ac:dyDescent="0.2">
      <c r="C889" s="14">
        <f t="shared" si="41"/>
        <v>875</v>
      </c>
      <c r="D889" s="76"/>
      <c r="E889" s="76"/>
      <c r="F889" s="76"/>
      <c r="G889" s="81"/>
      <c r="H889" s="78"/>
      <c r="I889" s="57">
        <f>IFERROR(IF(M889="ICCP- ICOCIV",VLOOKUP(H889,'INDICES-ICOCIV'!$A$1:$B$316,2,0),IF(M889="IPC",VLOOKUP(H889,'INDICES IPC'!$A$7:$E$1008,2,0),0)),"")</f>
        <v>0</v>
      </c>
      <c r="J889" s="78"/>
      <c r="K889" s="57">
        <f>IFERROR(IF(M889="ICCP- ICOCIV",VLOOKUP(J889,'INDICES-ICOCIV'!$A$1:$B$316,2,0),IF(M889="IPC",VLOOKUP(J889,'INDICES IPC'!$A$7:$E$1008,2,0),0)),"")</f>
        <v>0</v>
      </c>
      <c r="L889" s="58" t="str">
        <f t="shared" si="39"/>
        <v/>
      </c>
      <c r="M889" s="82"/>
      <c r="N889" s="231">
        <f t="shared" si="40"/>
        <v>0</v>
      </c>
    </row>
    <row r="890" spans="3:14" ht="15.75" x14ac:dyDescent="0.2">
      <c r="C890" s="14">
        <f t="shared" si="41"/>
        <v>876</v>
      </c>
      <c r="D890" s="76"/>
      <c r="E890" s="76"/>
      <c r="F890" s="76"/>
      <c r="G890" s="81"/>
      <c r="H890" s="78"/>
      <c r="I890" s="57">
        <f>IFERROR(IF(M890="ICCP- ICOCIV",VLOOKUP(H890,'INDICES-ICOCIV'!$A$1:$B$316,2,0),IF(M890="IPC",VLOOKUP(H890,'INDICES IPC'!$A$7:$E$1008,2,0),0)),"")</f>
        <v>0</v>
      </c>
      <c r="J890" s="78"/>
      <c r="K890" s="57">
        <f>IFERROR(IF(M890="ICCP- ICOCIV",VLOOKUP(J890,'INDICES-ICOCIV'!$A$1:$B$316,2,0),IF(M890="IPC",VLOOKUP(J890,'INDICES IPC'!$A$7:$E$1008,2,0),0)),"")</f>
        <v>0</v>
      </c>
      <c r="L890" s="58" t="str">
        <f t="shared" si="39"/>
        <v/>
      </c>
      <c r="M890" s="82"/>
      <c r="N890" s="231">
        <f t="shared" si="40"/>
        <v>0</v>
      </c>
    </row>
    <row r="891" spans="3:14" ht="15.75" x14ac:dyDescent="0.2">
      <c r="C891" s="14">
        <f t="shared" si="41"/>
        <v>877</v>
      </c>
      <c r="D891" s="76"/>
      <c r="E891" s="76"/>
      <c r="F891" s="76"/>
      <c r="G891" s="81"/>
      <c r="H891" s="78"/>
      <c r="I891" s="57">
        <f>IFERROR(IF(M891="ICCP- ICOCIV",VLOOKUP(H891,'INDICES-ICOCIV'!$A$1:$B$316,2,0),IF(M891="IPC",VLOOKUP(H891,'INDICES IPC'!$A$7:$E$1008,2,0),0)),"")</f>
        <v>0</v>
      </c>
      <c r="J891" s="78"/>
      <c r="K891" s="57">
        <f>IFERROR(IF(M891="ICCP- ICOCIV",VLOOKUP(J891,'INDICES-ICOCIV'!$A$1:$B$316,2,0),IF(M891="IPC",VLOOKUP(J891,'INDICES IPC'!$A$7:$E$1008,2,0),0)),"")</f>
        <v>0</v>
      </c>
      <c r="L891" s="58" t="str">
        <f t="shared" si="39"/>
        <v/>
      </c>
      <c r="M891" s="82"/>
      <c r="N891" s="231">
        <f t="shared" si="40"/>
        <v>0</v>
      </c>
    </row>
    <row r="892" spans="3:14" ht="15.75" x14ac:dyDescent="0.2">
      <c r="C892" s="14">
        <f t="shared" si="41"/>
        <v>878</v>
      </c>
      <c r="D892" s="76"/>
      <c r="E892" s="76"/>
      <c r="F892" s="76"/>
      <c r="G892" s="81"/>
      <c r="H892" s="78"/>
      <c r="I892" s="57">
        <f>IFERROR(IF(M892="ICCP- ICOCIV",VLOOKUP(H892,'INDICES-ICOCIV'!$A$1:$B$316,2,0),IF(M892="IPC",VLOOKUP(H892,'INDICES IPC'!$A$7:$E$1008,2,0),0)),"")</f>
        <v>0</v>
      </c>
      <c r="J892" s="78"/>
      <c r="K892" s="57">
        <f>IFERROR(IF(M892="ICCP- ICOCIV",VLOOKUP(J892,'INDICES-ICOCIV'!$A$1:$B$316,2,0),IF(M892="IPC",VLOOKUP(J892,'INDICES IPC'!$A$7:$E$1008,2,0),0)),"")</f>
        <v>0</v>
      </c>
      <c r="L892" s="58" t="str">
        <f t="shared" si="39"/>
        <v/>
      </c>
      <c r="M892" s="82"/>
      <c r="N892" s="231">
        <f t="shared" si="40"/>
        <v>0</v>
      </c>
    </row>
    <row r="893" spans="3:14" ht="15.75" x14ac:dyDescent="0.2">
      <c r="C893" s="14">
        <f t="shared" si="41"/>
        <v>879</v>
      </c>
      <c r="D893" s="76"/>
      <c r="E893" s="76"/>
      <c r="F893" s="76"/>
      <c r="G893" s="81"/>
      <c r="H893" s="78"/>
      <c r="I893" s="57">
        <f>IFERROR(IF(M893="ICCP- ICOCIV",VLOOKUP(H893,'INDICES-ICOCIV'!$A$1:$B$316,2,0),IF(M893="IPC",VLOOKUP(H893,'INDICES IPC'!$A$7:$E$1008,2,0),0)),"")</f>
        <v>0</v>
      </c>
      <c r="J893" s="78"/>
      <c r="K893" s="57">
        <f>IFERROR(IF(M893="ICCP- ICOCIV",VLOOKUP(J893,'INDICES-ICOCIV'!$A$1:$B$316,2,0),IF(M893="IPC",VLOOKUP(J893,'INDICES IPC'!$A$7:$E$1008,2,0),0)),"")</f>
        <v>0</v>
      </c>
      <c r="L893" s="58" t="str">
        <f t="shared" si="39"/>
        <v/>
      </c>
      <c r="M893" s="82"/>
      <c r="N893" s="231">
        <f t="shared" si="40"/>
        <v>0</v>
      </c>
    </row>
    <row r="894" spans="3:14" ht="15.75" x14ac:dyDescent="0.2">
      <c r="C894" s="14">
        <f t="shared" si="41"/>
        <v>880</v>
      </c>
      <c r="D894" s="76"/>
      <c r="E894" s="76"/>
      <c r="F894" s="76"/>
      <c r="G894" s="81"/>
      <c r="H894" s="78"/>
      <c r="I894" s="57">
        <f>IFERROR(IF(M894="ICCP- ICOCIV",VLOOKUP(H894,'INDICES-ICOCIV'!$A$1:$B$316,2,0),IF(M894="IPC",VLOOKUP(H894,'INDICES IPC'!$A$7:$E$1008,2,0),0)),"")</f>
        <v>0</v>
      </c>
      <c r="J894" s="78"/>
      <c r="K894" s="57">
        <f>IFERROR(IF(M894="ICCP- ICOCIV",VLOOKUP(J894,'INDICES-ICOCIV'!$A$1:$B$316,2,0),IF(M894="IPC",VLOOKUP(J894,'INDICES IPC'!$A$7:$E$1008,2,0),0)),"")</f>
        <v>0</v>
      </c>
      <c r="L894" s="58" t="str">
        <f t="shared" si="39"/>
        <v/>
      </c>
      <c r="M894" s="82"/>
      <c r="N894" s="231">
        <f t="shared" si="40"/>
        <v>0</v>
      </c>
    </row>
    <row r="895" spans="3:14" ht="15.75" x14ac:dyDescent="0.2">
      <c r="C895" s="14">
        <f t="shared" si="41"/>
        <v>881</v>
      </c>
      <c r="D895" s="76"/>
      <c r="E895" s="76"/>
      <c r="F895" s="76"/>
      <c r="G895" s="81"/>
      <c r="H895" s="78"/>
      <c r="I895" s="57">
        <f>IFERROR(IF(M895="ICCP- ICOCIV",VLOOKUP(H895,'INDICES-ICOCIV'!$A$1:$B$316,2,0),IF(M895="IPC",VLOOKUP(H895,'INDICES IPC'!$A$7:$E$1008,2,0),0)),"")</f>
        <v>0</v>
      </c>
      <c r="J895" s="78"/>
      <c r="K895" s="57">
        <f>IFERROR(IF(M895="ICCP- ICOCIV",VLOOKUP(J895,'INDICES-ICOCIV'!$A$1:$B$316,2,0),IF(M895="IPC",VLOOKUP(J895,'INDICES IPC'!$A$7:$E$1008,2,0),0)),"")</f>
        <v>0</v>
      </c>
      <c r="L895" s="58" t="str">
        <f t="shared" si="39"/>
        <v/>
      </c>
      <c r="M895" s="82"/>
      <c r="N895" s="231">
        <f t="shared" si="40"/>
        <v>0</v>
      </c>
    </row>
    <row r="896" spans="3:14" ht="15.75" x14ac:dyDescent="0.2">
      <c r="C896" s="14">
        <f t="shared" si="41"/>
        <v>882</v>
      </c>
      <c r="D896" s="76"/>
      <c r="E896" s="76"/>
      <c r="F896" s="76"/>
      <c r="G896" s="81"/>
      <c r="H896" s="78"/>
      <c r="I896" s="57">
        <f>IFERROR(IF(M896="ICCP- ICOCIV",VLOOKUP(H896,'INDICES-ICOCIV'!$A$1:$B$316,2,0),IF(M896="IPC",VLOOKUP(H896,'INDICES IPC'!$A$7:$E$1008,2,0),0)),"")</f>
        <v>0</v>
      </c>
      <c r="J896" s="78"/>
      <c r="K896" s="57">
        <f>IFERROR(IF(M896="ICCP- ICOCIV",VLOOKUP(J896,'INDICES-ICOCIV'!$A$1:$B$316,2,0),IF(M896="IPC",VLOOKUP(J896,'INDICES IPC'!$A$7:$E$1008,2,0),0)),"")</f>
        <v>0</v>
      </c>
      <c r="L896" s="58" t="str">
        <f t="shared" si="39"/>
        <v/>
      </c>
      <c r="M896" s="82"/>
      <c r="N896" s="231">
        <f t="shared" si="40"/>
        <v>0</v>
      </c>
    </row>
    <row r="897" spans="3:14" ht="15.75" x14ac:dyDescent="0.2">
      <c r="C897" s="14">
        <f t="shared" si="41"/>
        <v>883</v>
      </c>
      <c r="D897" s="76"/>
      <c r="E897" s="76"/>
      <c r="F897" s="76"/>
      <c r="G897" s="81"/>
      <c r="H897" s="78"/>
      <c r="I897" s="57">
        <f>IFERROR(IF(M897="ICCP- ICOCIV",VLOOKUP(H897,'INDICES-ICOCIV'!$A$1:$B$316,2,0),IF(M897="IPC",VLOOKUP(H897,'INDICES IPC'!$A$7:$E$1008,2,0),0)),"")</f>
        <v>0</v>
      </c>
      <c r="J897" s="78"/>
      <c r="K897" s="57">
        <f>IFERROR(IF(M897="ICCP- ICOCIV",VLOOKUP(J897,'INDICES-ICOCIV'!$A$1:$B$316,2,0),IF(M897="IPC",VLOOKUP(J897,'INDICES IPC'!$A$7:$E$1008,2,0),0)),"")</f>
        <v>0</v>
      </c>
      <c r="L897" s="58" t="str">
        <f t="shared" si="39"/>
        <v/>
      </c>
      <c r="M897" s="82"/>
      <c r="N897" s="231">
        <f t="shared" si="40"/>
        <v>0</v>
      </c>
    </row>
    <row r="898" spans="3:14" ht="15.75" x14ac:dyDescent="0.2">
      <c r="C898" s="14">
        <f t="shared" si="41"/>
        <v>884</v>
      </c>
      <c r="D898" s="76"/>
      <c r="E898" s="76"/>
      <c r="F898" s="76"/>
      <c r="G898" s="81"/>
      <c r="H898" s="78"/>
      <c r="I898" s="57">
        <f>IFERROR(IF(M898="ICCP- ICOCIV",VLOOKUP(H898,'INDICES-ICOCIV'!$A$1:$B$316,2,0),IF(M898="IPC",VLOOKUP(H898,'INDICES IPC'!$A$7:$E$1008,2,0),0)),"")</f>
        <v>0</v>
      </c>
      <c r="J898" s="78"/>
      <c r="K898" s="57">
        <f>IFERROR(IF(M898="ICCP- ICOCIV",VLOOKUP(J898,'INDICES-ICOCIV'!$A$1:$B$316,2,0),IF(M898="IPC",VLOOKUP(J898,'INDICES IPC'!$A$7:$E$1008,2,0),0)),"")</f>
        <v>0</v>
      </c>
      <c r="L898" s="58" t="str">
        <f t="shared" si="39"/>
        <v/>
      </c>
      <c r="M898" s="82"/>
      <c r="N898" s="231">
        <f t="shared" si="40"/>
        <v>0</v>
      </c>
    </row>
    <row r="899" spans="3:14" ht="15.75" x14ac:dyDescent="0.2">
      <c r="C899" s="14">
        <f t="shared" si="41"/>
        <v>885</v>
      </c>
      <c r="D899" s="76"/>
      <c r="E899" s="76"/>
      <c r="F899" s="76"/>
      <c r="G899" s="81"/>
      <c r="H899" s="78"/>
      <c r="I899" s="57">
        <f>IFERROR(IF(M899="ICCP- ICOCIV",VLOOKUP(H899,'INDICES-ICOCIV'!$A$1:$B$316,2,0),IF(M899="IPC",VLOOKUP(H899,'INDICES IPC'!$A$7:$E$1008,2,0),0)),"")</f>
        <v>0</v>
      </c>
      <c r="J899" s="78"/>
      <c r="K899" s="57">
        <f>IFERROR(IF(M899="ICCP- ICOCIV",VLOOKUP(J899,'INDICES-ICOCIV'!$A$1:$B$316,2,0),IF(M899="IPC",VLOOKUP(J899,'INDICES IPC'!$A$7:$E$1008,2,0),0)),"")</f>
        <v>0</v>
      </c>
      <c r="L899" s="58" t="str">
        <f t="shared" si="39"/>
        <v/>
      </c>
      <c r="M899" s="82"/>
      <c r="N899" s="231">
        <f t="shared" si="40"/>
        <v>0</v>
      </c>
    </row>
    <row r="900" spans="3:14" ht="15.75" x14ac:dyDescent="0.2">
      <c r="C900" s="14">
        <f t="shared" si="41"/>
        <v>886</v>
      </c>
      <c r="D900" s="76"/>
      <c r="E900" s="76"/>
      <c r="F900" s="76"/>
      <c r="G900" s="81"/>
      <c r="H900" s="78"/>
      <c r="I900" s="57">
        <f>IFERROR(IF(M900="ICCP- ICOCIV",VLOOKUP(H900,'INDICES-ICOCIV'!$A$1:$B$316,2,0),IF(M900="IPC",VLOOKUP(H900,'INDICES IPC'!$A$7:$E$1008,2,0),0)),"")</f>
        <v>0</v>
      </c>
      <c r="J900" s="78"/>
      <c r="K900" s="57">
        <f>IFERROR(IF(M900="ICCP- ICOCIV",VLOOKUP(J900,'INDICES-ICOCIV'!$A$1:$B$316,2,0),IF(M900="IPC",VLOOKUP(J900,'INDICES IPC'!$A$7:$E$1008,2,0),0)),"")</f>
        <v>0</v>
      </c>
      <c r="L900" s="58" t="str">
        <f t="shared" si="39"/>
        <v/>
      </c>
      <c r="M900" s="82"/>
      <c r="N900" s="231">
        <f t="shared" si="40"/>
        <v>0</v>
      </c>
    </row>
    <row r="901" spans="3:14" ht="15.75" x14ac:dyDescent="0.2">
      <c r="C901" s="14">
        <f t="shared" si="41"/>
        <v>887</v>
      </c>
      <c r="D901" s="76"/>
      <c r="E901" s="76"/>
      <c r="F901" s="76"/>
      <c r="G901" s="81"/>
      <c r="H901" s="78"/>
      <c r="I901" s="57">
        <f>IFERROR(IF(M901="ICCP- ICOCIV",VLOOKUP(H901,'INDICES-ICOCIV'!$A$1:$B$316,2,0),IF(M901="IPC",VLOOKUP(H901,'INDICES IPC'!$A$7:$E$1008,2,0),0)),"")</f>
        <v>0</v>
      </c>
      <c r="J901" s="78"/>
      <c r="K901" s="57">
        <f>IFERROR(IF(M901="ICCP- ICOCIV",VLOOKUP(J901,'INDICES-ICOCIV'!$A$1:$B$316,2,0),IF(M901="IPC",VLOOKUP(J901,'INDICES IPC'!$A$7:$E$1008,2,0),0)),"")</f>
        <v>0</v>
      </c>
      <c r="L901" s="58" t="str">
        <f t="shared" si="39"/>
        <v/>
      </c>
      <c r="M901" s="82"/>
      <c r="N901" s="231">
        <f t="shared" si="40"/>
        <v>0</v>
      </c>
    </row>
    <row r="902" spans="3:14" ht="15.75" x14ac:dyDescent="0.2">
      <c r="C902" s="14">
        <f t="shared" si="41"/>
        <v>888</v>
      </c>
      <c r="D902" s="76"/>
      <c r="E902" s="76"/>
      <c r="F902" s="76"/>
      <c r="G902" s="81"/>
      <c r="H902" s="78"/>
      <c r="I902" s="57">
        <f>IFERROR(IF(M902="ICCP- ICOCIV",VLOOKUP(H902,'INDICES-ICOCIV'!$A$1:$B$316,2,0),IF(M902="IPC",VLOOKUP(H902,'INDICES IPC'!$A$7:$E$1008,2,0),0)),"")</f>
        <v>0</v>
      </c>
      <c r="J902" s="78"/>
      <c r="K902" s="57">
        <f>IFERROR(IF(M902="ICCP- ICOCIV",VLOOKUP(J902,'INDICES-ICOCIV'!$A$1:$B$316,2,0),IF(M902="IPC",VLOOKUP(J902,'INDICES IPC'!$A$7:$E$1008,2,0),0)),"")</f>
        <v>0</v>
      </c>
      <c r="L902" s="58" t="str">
        <f t="shared" si="39"/>
        <v/>
      </c>
      <c r="M902" s="82"/>
      <c r="N902" s="231">
        <f t="shared" si="40"/>
        <v>0</v>
      </c>
    </row>
    <row r="903" spans="3:14" ht="15.75" x14ac:dyDescent="0.2">
      <c r="C903" s="14">
        <f t="shared" si="41"/>
        <v>889</v>
      </c>
      <c r="D903" s="76"/>
      <c r="E903" s="76"/>
      <c r="F903" s="76"/>
      <c r="G903" s="81"/>
      <c r="H903" s="78"/>
      <c r="I903" s="57">
        <f>IFERROR(IF(M903="ICCP- ICOCIV",VLOOKUP(H903,'INDICES-ICOCIV'!$A$1:$B$316,2,0),IF(M903="IPC",VLOOKUP(H903,'INDICES IPC'!$A$7:$E$1008,2,0),0)),"")</f>
        <v>0</v>
      </c>
      <c r="J903" s="78"/>
      <c r="K903" s="57">
        <f>IFERROR(IF(M903="ICCP- ICOCIV",VLOOKUP(J903,'INDICES-ICOCIV'!$A$1:$B$316,2,0),IF(M903="IPC",VLOOKUP(J903,'INDICES IPC'!$A$7:$E$1008,2,0),0)),"")</f>
        <v>0</v>
      </c>
      <c r="L903" s="58" t="str">
        <f t="shared" si="39"/>
        <v/>
      </c>
      <c r="M903" s="82"/>
      <c r="N903" s="231">
        <f t="shared" si="40"/>
        <v>0</v>
      </c>
    </row>
    <row r="904" spans="3:14" ht="15.75" x14ac:dyDescent="0.2">
      <c r="C904" s="14">
        <f t="shared" si="41"/>
        <v>890</v>
      </c>
      <c r="D904" s="76"/>
      <c r="E904" s="76"/>
      <c r="F904" s="76"/>
      <c r="G904" s="81"/>
      <c r="H904" s="78"/>
      <c r="I904" s="57">
        <f>IFERROR(IF(M904="ICCP- ICOCIV",VLOOKUP(H904,'INDICES-ICOCIV'!$A$1:$B$316,2,0),IF(M904="IPC",VLOOKUP(H904,'INDICES IPC'!$A$7:$E$1008,2,0),0)),"")</f>
        <v>0</v>
      </c>
      <c r="J904" s="78"/>
      <c r="K904" s="57">
        <f>IFERROR(IF(M904="ICCP- ICOCIV",VLOOKUP(J904,'INDICES-ICOCIV'!$A$1:$B$316,2,0),IF(M904="IPC",VLOOKUP(J904,'INDICES IPC'!$A$7:$E$1008,2,0),0)),"")</f>
        <v>0</v>
      </c>
      <c r="L904" s="58" t="str">
        <f t="shared" si="39"/>
        <v/>
      </c>
      <c r="M904" s="82"/>
      <c r="N904" s="231">
        <f t="shared" si="40"/>
        <v>0</v>
      </c>
    </row>
    <row r="905" spans="3:14" ht="15.75" x14ac:dyDescent="0.2">
      <c r="C905" s="14">
        <f t="shared" si="41"/>
        <v>891</v>
      </c>
      <c r="D905" s="76"/>
      <c r="E905" s="76"/>
      <c r="F905" s="76"/>
      <c r="G905" s="81"/>
      <c r="H905" s="78"/>
      <c r="I905" s="57">
        <f>IFERROR(IF(M905="ICCP- ICOCIV",VLOOKUP(H905,'INDICES-ICOCIV'!$A$1:$B$316,2,0),IF(M905="IPC",VLOOKUP(H905,'INDICES IPC'!$A$7:$E$1008,2,0),0)),"")</f>
        <v>0</v>
      </c>
      <c r="J905" s="78"/>
      <c r="K905" s="57">
        <f>IFERROR(IF(M905="ICCP- ICOCIV",VLOOKUP(J905,'INDICES-ICOCIV'!$A$1:$B$316,2,0),IF(M905="IPC",VLOOKUP(J905,'INDICES IPC'!$A$7:$E$1008,2,0),0)),"")</f>
        <v>0</v>
      </c>
      <c r="L905" s="58" t="str">
        <f t="shared" si="39"/>
        <v/>
      </c>
      <c r="M905" s="82"/>
      <c r="N905" s="231">
        <f t="shared" si="40"/>
        <v>0</v>
      </c>
    </row>
    <row r="906" spans="3:14" ht="15.75" x14ac:dyDescent="0.2">
      <c r="C906" s="14">
        <f t="shared" si="41"/>
        <v>892</v>
      </c>
      <c r="D906" s="76"/>
      <c r="E906" s="76"/>
      <c r="F906" s="76"/>
      <c r="G906" s="81"/>
      <c r="H906" s="78"/>
      <c r="I906" s="57">
        <f>IFERROR(IF(M906="ICCP- ICOCIV",VLOOKUP(H906,'INDICES-ICOCIV'!$A$1:$B$316,2,0),IF(M906="IPC",VLOOKUP(H906,'INDICES IPC'!$A$7:$E$1008,2,0),0)),"")</f>
        <v>0</v>
      </c>
      <c r="J906" s="78"/>
      <c r="K906" s="57">
        <f>IFERROR(IF(M906="ICCP- ICOCIV",VLOOKUP(J906,'INDICES-ICOCIV'!$A$1:$B$316,2,0),IF(M906="IPC",VLOOKUP(J906,'INDICES IPC'!$A$7:$E$1008,2,0),0)),"")</f>
        <v>0</v>
      </c>
      <c r="L906" s="58" t="str">
        <f t="shared" si="39"/>
        <v/>
      </c>
      <c r="M906" s="82"/>
      <c r="N906" s="231">
        <f t="shared" si="40"/>
        <v>0</v>
      </c>
    </row>
    <row r="907" spans="3:14" ht="15.75" x14ac:dyDescent="0.2">
      <c r="C907" s="14">
        <f t="shared" si="41"/>
        <v>893</v>
      </c>
      <c r="D907" s="76"/>
      <c r="E907" s="76"/>
      <c r="F907" s="76"/>
      <c r="G907" s="81"/>
      <c r="H907" s="78"/>
      <c r="I907" s="57">
        <f>IFERROR(IF(M907="ICCP- ICOCIV",VLOOKUP(H907,'INDICES-ICOCIV'!$A$1:$B$316,2,0),IF(M907="IPC",VLOOKUP(H907,'INDICES IPC'!$A$7:$E$1008,2,0),0)),"")</f>
        <v>0</v>
      </c>
      <c r="J907" s="78"/>
      <c r="K907" s="57">
        <f>IFERROR(IF(M907="ICCP- ICOCIV",VLOOKUP(J907,'INDICES-ICOCIV'!$A$1:$B$316,2,0),IF(M907="IPC",VLOOKUP(J907,'INDICES IPC'!$A$7:$E$1008,2,0),0)),"")</f>
        <v>0</v>
      </c>
      <c r="L907" s="58" t="str">
        <f t="shared" ref="L907:L970" si="42">+IFERROR((K907/I907),"")</f>
        <v/>
      </c>
      <c r="M907" s="82"/>
      <c r="N907" s="231">
        <f t="shared" si="40"/>
        <v>0</v>
      </c>
    </row>
    <row r="908" spans="3:14" ht="15.75" x14ac:dyDescent="0.2">
      <c r="C908" s="14">
        <f t="shared" si="41"/>
        <v>894</v>
      </c>
      <c r="D908" s="76"/>
      <c r="E908" s="76"/>
      <c r="F908" s="76"/>
      <c r="G908" s="81"/>
      <c r="H908" s="78"/>
      <c r="I908" s="57">
        <f>IFERROR(IF(M908="ICCP- ICOCIV",VLOOKUP(H908,'INDICES-ICOCIV'!$A$1:$B$316,2,0),IF(M908="IPC",VLOOKUP(H908,'INDICES IPC'!$A$7:$E$1008,2,0),0)),"")</f>
        <v>0</v>
      </c>
      <c r="J908" s="78"/>
      <c r="K908" s="57">
        <f>IFERROR(IF(M908="ICCP- ICOCIV",VLOOKUP(J908,'INDICES-ICOCIV'!$A$1:$B$316,2,0),IF(M908="IPC",VLOOKUP(J908,'INDICES IPC'!$A$7:$E$1008,2,0),0)),"")</f>
        <v>0</v>
      </c>
      <c r="L908" s="58" t="str">
        <f t="shared" si="42"/>
        <v/>
      </c>
      <c r="M908" s="82"/>
      <c r="N908" s="231">
        <f t="shared" si="40"/>
        <v>0</v>
      </c>
    </row>
    <row r="909" spans="3:14" ht="15.75" x14ac:dyDescent="0.2">
      <c r="C909" s="14">
        <f t="shared" si="41"/>
        <v>895</v>
      </c>
      <c r="D909" s="76"/>
      <c r="E909" s="76"/>
      <c r="F909" s="76"/>
      <c r="G909" s="81"/>
      <c r="H909" s="78"/>
      <c r="I909" s="57">
        <f>IFERROR(IF(M909="ICCP- ICOCIV",VLOOKUP(H909,'INDICES-ICOCIV'!$A$1:$B$316,2,0),IF(M909="IPC",VLOOKUP(H909,'INDICES IPC'!$A$7:$E$1008,2,0),0)),"")</f>
        <v>0</v>
      </c>
      <c r="J909" s="78"/>
      <c r="K909" s="57">
        <f>IFERROR(IF(M909="ICCP- ICOCIV",VLOOKUP(J909,'INDICES-ICOCIV'!$A$1:$B$316,2,0),IF(M909="IPC",VLOOKUP(J909,'INDICES IPC'!$A$7:$E$1008,2,0),0)),"")</f>
        <v>0</v>
      </c>
      <c r="L909" s="58" t="str">
        <f t="shared" si="42"/>
        <v/>
      </c>
      <c r="M909" s="82"/>
      <c r="N909" s="231">
        <f t="shared" si="40"/>
        <v>0</v>
      </c>
    </row>
    <row r="910" spans="3:14" ht="15.75" x14ac:dyDescent="0.2">
      <c r="C910" s="14">
        <f t="shared" si="41"/>
        <v>896</v>
      </c>
      <c r="D910" s="76"/>
      <c r="E910" s="76"/>
      <c r="F910" s="76"/>
      <c r="G910" s="81"/>
      <c r="H910" s="78"/>
      <c r="I910" s="57">
        <f>IFERROR(IF(M910="ICCP- ICOCIV",VLOOKUP(H910,'INDICES-ICOCIV'!$A$1:$B$316,2,0),IF(M910="IPC",VLOOKUP(H910,'INDICES IPC'!$A$7:$E$1008,2,0),0)),"")</f>
        <v>0</v>
      </c>
      <c r="J910" s="78"/>
      <c r="K910" s="57">
        <f>IFERROR(IF(M910="ICCP- ICOCIV",VLOOKUP(J910,'INDICES-ICOCIV'!$A$1:$B$316,2,0),IF(M910="IPC",VLOOKUP(J910,'INDICES IPC'!$A$7:$E$1008,2,0),0)),"")</f>
        <v>0</v>
      </c>
      <c r="L910" s="58" t="str">
        <f t="shared" si="42"/>
        <v/>
      </c>
      <c r="M910" s="82"/>
      <c r="N910" s="231">
        <f t="shared" si="40"/>
        <v>0</v>
      </c>
    </row>
    <row r="911" spans="3:14" ht="15.75" x14ac:dyDescent="0.2">
      <c r="C911" s="14">
        <f t="shared" si="41"/>
        <v>897</v>
      </c>
      <c r="D911" s="76"/>
      <c r="E911" s="76"/>
      <c r="F911" s="76"/>
      <c r="G911" s="81"/>
      <c r="H911" s="78"/>
      <c r="I911" s="57">
        <f>IFERROR(IF(M911="ICCP- ICOCIV",VLOOKUP(H911,'INDICES-ICOCIV'!$A$1:$B$316,2,0),IF(M911="IPC",VLOOKUP(H911,'INDICES IPC'!$A$7:$E$1008,2,0),0)),"")</f>
        <v>0</v>
      </c>
      <c r="J911" s="78"/>
      <c r="K911" s="57">
        <f>IFERROR(IF(M911="ICCP- ICOCIV",VLOOKUP(J911,'INDICES-ICOCIV'!$A$1:$B$316,2,0),IF(M911="IPC",VLOOKUP(J911,'INDICES IPC'!$A$7:$E$1008,2,0),0)),"")</f>
        <v>0</v>
      </c>
      <c r="L911" s="58" t="str">
        <f t="shared" si="42"/>
        <v/>
      </c>
      <c r="M911" s="82"/>
      <c r="N911" s="231">
        <f t="shared" si="40"/>
        <v>0</v>
      </c>
    </row>
    <row r="912" spans="3:14" ht="15.75" x14ac:dyDescent="0.2">
      <c r="C912" s="14">
        <f t="shared" si="41"/>
        <v>898</v>
      </c>
      <c r="D912" s="76"/>
      <c r="E912" s="76"/>
      <c r="F912" s="76"/>
      <c r="G912" s="81"/>
      <c r="H912" s="78"/>
      <c r="I912" s="57">
        <f>IFERROR(IF(M912="ICCP- ICOCIV",VLOOKUP(H912,'INDICES-ICOCIV'!$A$1:$B$316,2,0),IF(M912="IPC",VLOOKUP(H912,'INDICES IPC'!$A$7:$E$1008,2,0),0)),"")</f>
        <v>0</v>
      </c>
      <c r="J912" s="78"/>
      <c r="K912" s="57">
        <f>IFERROR(IF(M912="ICCP- ICOCIV",VLOOKUP(J912,'INDICES-ICOCIV'!$A$1:$B$316,2,0),IF(M912="IPC",VLOOKUP(J912,'INDICES IPC'!$A$7:$E$1008,2,0),0)),"")</f>
        <v>0</v>
      </c>
      <c r="L912" s="58" t="str">
        <f t="shared" si="42"/>
        <v/>
      </c>
      <c r="M912" s="82"/>
      <c r="N912" s="231">
        <f t="shared" ref="N912:N975" si="43">IFERROR(G912*L912,0)</f>
        <v>0</v>
      </c>
    </row>
    <row r="913" spans="3:14" ht="15.75" x14ac:dyDescent="0.2">
      <c r="C913" s="14">
        <f t="shared" ref="C913:C976" si="44">+C912+1</f>
        <v>899</v>
      </c>
      <c r="D913" s="76"/>
      <c r="E913" s="76"/>
      <c r="F913" s="76"/>
      <c r="G913" s="81"/>
      <c r="H913" s="78"/>
      <c r="I913" s="57">
        <f>IFERROR(IF(M913="ICCP- ICOCIV",VLOOKUP(H913,'INDICES-ICOCIV'!$A$1:$B$316,2,0),IF(M913="IPC",VLOOKUP(H913,'INDICES IPC'!$A$7:$E$1008,2,0),0)),"")</f>
        <v>0</v>
      </c>
      <c r="J913" s="78"/>
      <c r="K913" s="57">
        <f>IFERROR(IF(M913="ICCP- ICOCIV",VLOOKUP(J913,'INDICES-ICOCIV'!$A$1:$B$316,2,0),IF(M913="IPC",VLOOKUP(J913,'INDICES IPC'!$A$7:$E$1008,2,0),0)),"")</f>
        <v>0</v>
      </c>
      <c r="L913" s="58" t="str">
        <f t="shared" si="42"/>
        <v/>
      </c>
      <c r="M913" s="82"/>
      <c r="N913" s="231">
        <f t="shared" si="43"/>
        <v>0</v>
      </c>
    </row>
    <row r="914" spans="3:14" ht="15.75" x14ac:dyDescent="0.2">
      <c r="C914" s="14">
        <f t="shared" si="44"/>
        <v>900</v>
      </c>
      <c r="D914" s="76"/>
      <c r="E914" s="76"/>
      <c r="F914" s="76"/>
      <c r="G914" s="81"/>
      <c r="H914" s="78"/>
      <c r="I914" s="57">
        <f>IFERROR(IF(M914="ICCP- ICOCIV",VLOOKUP(H914,'INDICES-ICOCIV'!$A$1:$B$316,2,0),IF(M914="IPC",VLOOKUP(H914,'INDICES IPC'!$A$7:$E$1008,2,0),0)),"")</f>
        <v>0</v>
      </c>
      <c r="J914" s="78"/>
      <c r="K914" s="57">
        <f>IFERROR(IF(M914="ICCP- ICOCIV",VLOOKUP(J914,'INDICES-ICOCIV'!$A$1:$B$316,2,0),IF(M914="IPC",VLOOKUP(J914,'INDICES IPC'!$A$7:$E$1008,2,0),0)),"")</f>
        <v>0</v>
      </c>
      <c r="L914" s="58" t="str">
        <f t="shared" si="42"/>
        <v/>
      </c>
      <c r="M914" s="82"/>
      <c r="N914" s="231">
        <f t="shared" si="43"/>
        <v>0</v>
      </c>
    </row>
    <row r="915" spans="3:14" ht="15.75" x14ac:dyDescent="0.2">
      <c r="C915" s="14">
        <f t="shared" si="44"/>
        <v>901</v>
      </c>
      <c r="D915" s="76"/>
      <c r="E915" s="76"/>
      <c r="F915" s="76"/>
      <c r="G915" s="81"/>
      <c r="H915" s="78"/>
      <c r="I915" s="57">
        <f>IFERROR(IF(M915="ICCP- ICOCIV",VLOOKUP(H915,'INDICES-ICOCIV'!$A$1:$B$316,2,0),IF(M915="IPC",VLOOKUP(H915,'INDICES IPC'!$A$7:$E$1008,2,0),0)),"")</f>
        <v>0</v>
      </c>
      <c r="J915" s="78"/>
      <c r="K915" s="57">
        <f>IFERROR(IF(M915="ICCP- ICOCIV",VLOOKUP(J915,'INDICES-ICOCIV'!$A$1:$B$316,2,0),IF(M915="IPC",VLOOKUP(J915,'INDICES IPC'!$A$7:$E$1008,2,0),0)),"")</f>
        <v>0</v>
      </c>
      <c r="L915" s="58" t="str">
        <f t="shared" si="42"/>
        <v/>
      </c>
      <c r="M915" s="82"/>
      <c r="N915" s="231">
        <f t="shared" si="43"/>
        <v>0</v>
      </c>
    </row>
    <row r="916" spans="3:14" ht="15.75" x14ac:dyDescent="0.2">
      <c r="C916" s="14">
        <f t="shared" si="44"/>
        <v>902</v>
      </c>
      <c r="D916" s="76"/>
      <c r="E916" s="76"/>
      <c r="F916" s="76"/>
      <c r="G916" s="81"/>
      <c r="H916" s="78"/>
      <c r="I916" s="57">
        <f>IFERROR(IF(M916="ICCP- ICOCIV",VLOOKUP(H916,'INDICES-ICOCIV'!$A$1:$B$316,2,0),IF(M916="IPC",VLOOKUP(H916,'INDICES IPC'!$A$7:$E$1008,2,0),0)),"")</f>
        <v>0</v>
      </c>
      <c r="J916" s="78"/>
      <c r="K916" s="57">
        <f>IFERROR(IF(M916="ICCP- ICOCIV",VLOOKUP(J916,'INDICES-ICOCIV'!$A$1:$B$316,2,0),IF(M916="IPC",VLOOKUP(J916,'INDICES IPC'!$A$7:$E$1008,2,0),0)),"")</f>
        <v>0</v>
      </c>
      <c r="L916" s="58" t="str">
        <f t="shared" si="42"/>
        <v/>
      </c>
      <c r="M916" s="82"/>
      <c r="N916" s="231">
        <f t="shared" si="43"/>
        <v>0</v>
      </c>
    </row>
    <row r="917" spans="3:14" ht="15.75" x14ac:dyDescent="0.2">
      <c r="C917" s="14">
        <f t="shared" si="44"/>
        <v>903</v>
      </c>
      <c r="D917" s="76"/>
      <c r="E917" s="76"/>
      <c r="F917" s="76"/>
      <c r="G917" s="81"/>
      <c r="H917" s="78"/>
      <c r="I917" s="57">
        <f>IFERROR(IF(M917="ICCP- ICOCIV",VLOOKUP(H917,'INDICES-ICOCIV'!$A$1:$B$316,2,0),IF(M917="IPC",VLOOKUP(H917,'INDICES IPC'!$A$7:$E$1008,2,0),0)),"")</f>
        <v>0</v>
      </c>
      <c r="J917" s="78"/>
      <c r="K917" s="57">
        <f>IFERROR(IF(M917="ICCP- ICOCIV",VLOOKUP(J917,'INDICES-ICOCIV'!$A$1:$B$316,2,0),IF(M917="IPC",VLOOKUP(J917,'INDICES IPC'!$A$7:$E$1008,2,0),0)),"")</f>
        <v>0</v>
      </c>
      <c r="L917" s="58" t="str">
        <f t="shared" si="42"/>
        <v/>
      </c>
      <c r="M917" s="82"/>
      <c r="N917" s="231">
        <f t="shared" si="43"/>
        <v>0</v>
      </c>
    </row>
    <row r="918" spans="3:14" ht="15.75" x14ac:dyDescent="0.2">
      <c r="C918" s="14">
        <f t="shared" si="44"/>
        <v>904</v>
      </c>
      <c r="D918" s="76"/>
      <c r="E918" s="76"/>
      <c r="F918" s="76"/>
      <c r="G918" s="81"/>
      <c r="H918" s="78"/>
      <c r="I918" s="57">
        <f>IFERROR(IF(M918="ICCP- ICOCIV",VLOOKUP(H918,'INDICES-ICOCIV'!$A$1:$B$316,2,0),IF(M918="IPC",VLOOKUP(H918,'INDICES IPC'!$A$7:$E$1008,2,0),0)),"")</f>
        <v>0</v>
      </c>
      <c r="J918" s="78"/>
      <c r="K918" s="57">
        <f>IFERROR(IF(M918="ICCP- ICOCIV",VLOOKUP(J918,'INDICES-ICOCIV'!$A$1:$B$316,2,0),IF(M918="IPC",VLOOKUP(J918,'INDICES IPC'!$A$7:$E$1008,2,0),0)),"")</f>
        <v>0</v>
      </c>
      <c r="L918" s="58" t="str">
        <f t="shared" si="42"/>
        <v/>
      </c>
      <c r="M918" s="82"/>
      <c r="N918" s="231">
        <f t="shared" si="43"/>
        <v>0</v>
      </c>
    </row>
    <row r="919" spans="3:14" ht="15.75" x14ac:dyDescent="0.2">
      <c r="C919" s="14">
        <f t="shared" si="44"/>
        <v>905</v>
      </c>
      <c r="D919" s="76"/>
      <c r="E919" s="76"/>
      <c r="F919" s="76"/>
      <c r="G919" s="81"/>
      <c r="H919" s="78"/>
      <c r="I919" s="57">
        <f>IFERROR(IF(M919="ICCP- ICOCIV",VLOOKUP(H919,'INDICES-ICOCIV'!$A$1:$B$316,2,0),IF(M919="IPC",VLOOKUP(H919,'INDICES IPC'!$A$7:$E$1008,2,0),0)),"")</f>
        <v>0</v>
      </c>
      <c r="J919" s="78"/>
      <c r="K919" s="57">
        <f>IFERROR(IF(M919="ICCP- ICOCIV",VLOOKUP(J919,'INDICES-ICOCIV'!$A$1:$B$316,2,0),IF(M919="IPC",VLOOKUP(J919,'INDICES IPC'!$A$7:$E$1008,2,0),0)),"")</f>
        <v>0</v>
      </c>
      <c r="L919" s="58" t="str">
        <f t="shared" si="42"/>
        <v/>
      </c>
      <c r="M919" s="82"/>
      <c r="N919" s="231">
        <f t="shared" si="43"/>
        <v>0</v>
      </c>
    </row>
    <row r="920" spans="3:14" ht="15.75" x14ac:dyDescent="0.2">
      <c r="C920" s="14">
        <f t="shared" si="44"/>
        <v>906</v>
      </c>
      <c r="D920" s="76"/>
      <c r="E920" s="76"/>
      <c r="F920" s="76"/>
      <c r="G920" s="81"/>
      <c r="H920" s="78"/>
      <c r="I920" s="57">
        <f>IFERROR(IF(M920="ICCP- ICOCIV",VLOOKUP(H920,'INDICES-ICOCIV'!$A$1:$B$316,2,0),IF(M920="IPC",VLOOKUP(H920,'INDICES IPC'!$A$7:$E$1008,2,0),0)),"")</f>
        <v>0</v>
      </c>
      <c r="J920" s="78"/>
      <c r="K920" s="57">
        <f>IFERROR(IF(M920="ICCP- ICOCIV",VLOOKUP(J920,'INDICES-ICOCIV'!$A$1:$B$316,2,0),IF(M920="IPC",VLOOKUP(J920,'INDICES IPC'!$A$7:$E$1008,2,0),0)),"")</f>
        <v>0</v>
      </c>
      <c r="L920" s="58" t="str">
        <f t="shared" si="42"/>
        <v/>
      </c>
      <c r="M920" s="82"/>
      <c r="N920" s="231">
        <f t="shared" si="43"/>
        <v>0</v>
      </c>
    </row>
    <row r="921" spans="3:14" ht="15.75" x14ac:dyDescent="0.2">
      <c r="C921" s="14">
        <f t="shared" si="44"/>
        <v>907</v>
      </c>
      <c r="D921" s="76"/>
      <c r="E921" s="76"/>
      <c r="F921" s="76"/>
      <c r="G921" s="81"/>
      <c r="H921" s="78"/>
      <c r="I921" s="57">
        <f>IFERROR(IF(M921="ICCP- ICOCIV",VLOOKUP(H921,'INDICES-ICOCIV'!$A$1:$B$316,2,0),IF(M921="IPC",VLOOKUP(H921,'INDICES IPC'!$A$7:$E$1008,2,0),0)),"")</f>
        <v>0</v>
      </c>
      <c r="J921" s="78"/>
      <c r="K921" s="57">
        <f>IFERROR(IF(M921="ICCP- ICOCIV",VLOOKUP(J921,'INDICES-ICOCIV'!$A$1:$B$316,2,0),IF(M921="IPC",VLOOKUP(J921,'INDICES IPC'!$A$7:$E$1008,2,0),0)),"")</f>
        <v>0</v>
      </c>
      <c r="L921" s="58" t="str">
        <f t="shared" si="42"/>
        <v/>
      </c>
      <c r="M921" s="82"/>
      <c r="N921" s="231">
        <f t="shared" si="43"/>
        <v>0</v>
      </c>
    </row>
    <row r="922" spans="3:14" ht="15.75" x14ac:dyDescent="0.2">
      <c r="C922" s="14">
        <f t="shared" si="44"/>
        <v>908</v>
      </c>
      <c r="D922" s="76"/>
      <c r="E922" s="76"/>
      <c r="F922" s="76"/>
      <c r="G922" s="81"/>
      <c r="H922" s="78"/>
      <c r="I922" s="57">
        <f>IFERROR(IF(M922="ICCP- ICOCIV",VLOOKUP(H922,'INDICES-ICOCIV'!$A$1:$B$316,2,0),IF(M922="IPC",VLOOKUP(H922,'INDICES IPC'!$A$7:$E$1008,2,0),0)),"")</f>
        <v>0</v>
      </c>
      <c r="J922" s="78"/>
      <c r="K922" s="57">
        <f>IFERROR(IF(M922="ICCP- ICOCIV",VLOOKUP(J922,'INDICES-ICOCIV'!$A$1:$B$316,2,0),IF(M922="IPC",VLOOKUP(J922,'INDICES IPC'!$A$7:$E$1008,2,0),0)),"")</f>
        <v>0</v>
      </c>
      <c r="L922" s="58" t="str">
        <f t="shared" si="42"/>
        <v/>
      </c>
      <c r="M922" s="82"/>
      <c r="N922" s="231">
        <f t="shared" si="43"/>
        <v>0</v>
      </c>
    </row>
    <row r="923" spans="3:14" ht="15.75" x14ac:dyDescent="0.2">
      <c r="C923" s="14">
        <f t="shared" si="44"/>
        <v>909</v>
      </c>
      <c r="D923" s="76"/>
      <c r="E923" s="76"/>
      <c r="F923" s="76"/>
      <c r="G923" s="81"/>
      <c r="H923" s="78"/>
      <c r="I923" s="57">
        <f>IFERROR(IF(M923="ICCP- ICOCIV",VLOOKUP(H923,'INDICES-ICOCIV'!$A$1:$B$316,2,0),IF(M923="IPC",VLOOKUP(H923,'INDICES IPC'!$A$7:$E$1008,2,0),0)),"")</f>
        <v>0</v>
      </c>
      <c r="J923" s="78"/>
      <c r="K923" s="57">
        <f>IFERROR(IF(M923="ICCP- ICOCIV",VLOOKUP(J923,'INDICES-ICOCIV'!$A$1:$B$316,2,0),IF(M923="IPC",VLOOKUP(J923,'INDICES IPC'!$A$7:$E$1008,2,0),0)),"")</f>
        <v>0</v>
      </c>
      <c r="L923" s="58" t="str">
        <f t="shared" si="42"/>
        <v/>
      </c>
      <c r="M923" s="82"/>
      <c r="N923" s="231">
        <f t="shared" si="43"/>
        <v>0</v>
      </c>
    </row>
    <row r="924" spans="3:14" ht="15.75" x14ac:dyDescent="0.2">
      <c r="C924" s="14">
        <f t="shared" si="44"/>
        <v>910</v>
      </c>
      <c r="D924" s="76"/>
      <c r="E924" s="76"/>
      <c r="F924" s="76"/>
      <c r="G924" s="81"/>
      <c r="H924" s="78"/>
      <c r="I924" s="57">
        <f>IFERROR(IF(M924="ICCP- ICOCIV",VLOOKUP(H924,'INDICES-ICOCIV'!$A$1:$B$316,2,0),IF(M924="IPC",VLOOKUP(H924,'INDICES IPC'!$A$7:$E$1008,2,0),0)),"")</f>
        <v>0</v>
      </c>
      <c r="J924" s="78"/>
      <c r="K924" s="57">
        <f>IFERROR(IF(M924="ICCP- ICOCIV",VLOOKUP(J924,'INDICES-ICOCIV'!$A$1:$B$316,2,0),IF(M924="IPC",VLOOKUP(J924,'INDICES IPC'!$A$7:$E$1008,2,0),0)),"")</f>
        <v>0</v>
      </c>
      <c r="L924" s="58" t="str">
        <f t="shared" si="42"/>
        <v/>
      </c>
      <c r="M924" s="82"/>
      <c r="N924" s="231">
        <f t="shared" si="43"/>
        <v>0</v>
      </c>
    </row>
    <row r="925" spans="3:14" ht="15.75" x14ac:dyDescent="0.2">
      <c r="C925" s="14">
        <f t="shared" si="44"/>
        <v>911</v>
      </c>
      <c r="D925" s="76"/>
      <c r="E925" s="76"/>
      <c r="F925" s="76"/>
      <c r="G925" s="81"/>
      <c r="H925" s="78"/>
      <c r="I925" s="57">
        <f>IFERROR(IF(M925="ICCP- ICOCIV",VLOOKUP(H925,'INDICES-ICOCIV'!$A$1:$B$316,2,0),IF(M925="IPC",VLOOKUP(H925,'INDICES IPC'!$A$7:$E$1008,2,0),0)),"")</f>
        <v>0</v>
      </c>
      <c r="J925" s="78"/>
      <c r="K925" s="57">
        <f>IFERROR(IF(M925="ICCP- ICOCIV",VLOOKUP(J925,'INDICES-ICOCIV'!$A$1:$B$316,2,0),IF(M925="IPC",VLOOKUP(J925,'INDICES IPC'!$A$7:$E$1008,2,0),0)),"")</f>
        <v>0</v>
      </c>
      <c r="L925" s="58" t="str">
        <f t="shared" si="42"/>
        <v/>
      </c>
      <c r="M925" s="82"/>
      <c r="N925" s="231">
        <f t="shared" si="43"/>
        <v>0</v>
      </c>
    </row>
    <row r="926" spans="3:14" ht="15.75" x14ac:dyDescent="0.2">
      <c r="C926" s="14">
        <f t="shared" si="44"/>
        <v>912</v>
      </c>
      <c r="D926" s="76"/>
      <c r="E926" s="76"/>
      <c r="F926" s="76"/>
      <c r="G926" s="81"/>
      <c r="H926" s="78"/>
      <c r="I926" s="57">
        <f>IFERROR(IF(M926="ICCP- ICOCIV",VLOOKUP(H926,'INDICES-ICOCIV'!$A$1:$B$316,2,0),IF(M926="IPC",VLOOKUP(H926,'INDICES IPC'!$A$7:$E$1008,2,0),0)),"")</f>
        <v>0</v>
      </c>
      <c r="J926" s="78"/>
      <c r="K926" s="57">
        <f>IFERROR(IF(M926="ICCP- ICOCIV",VLOOKUP(J926,'INDICES-ICOCIV'!$A$1:$B$316,2,0),IF(M926="IPC",VLOOKUP(J926,'INDICES IPC'!$A$7:$E$1008,2,0),0)),"")</f>
        <v>0</v>
      </c>
      <c r="L926" s="58" t="str">
        <f t="shared" si="42"/>
        <v/>
      </c>
      <c r="M926" s="82"/>
      <c r="N926" s="231">
        <f t="shared" si="43"/>
        <v>0</v>
      </c>
    </row>
    <row r="927" spans="3:14" ht="15.75" x14ac:dyDescent="0.2">
      <c r="C927" s="14">
        <f t="shared" si="44"/>
        <v>913</v>
      </c>
      <c r="D927" s="76"/>
      <c r="E927" s="76"/>
      <c r="F927" s="76"/>
      <c r="G927" s="81"/>
      <c r="H927" s="78"/>
      <c r="I927" s="57">
        <f>IFERROR(IF(M927="ICCP- ICOCIV",VLOOKUP(H927,'INDICES-ICOCIV'!$A$1:$B$316,2,0),IF(M927="IPC",VLOOKUP(H927,'INDICES IPC'!$A$7:$E$1008,2,0),0)),"")</f>
        <v>0</v>
      </c>
      <c r="J927" s="78"/>
      <c r="K927" s="57">
        <f>IFERROR(IF(M927="ICCP- ICOCIV",VLOOKUP(J927,'INDICES-ICOCIV'!$A$1:$B$316,2,0),IF(M927="IPC",VLOOKUP(J927,'INDICES IPC'!$A$7:$E$1008,2,0),0)),"")</f>
        <v>0</v>
      </c>
      <c r="L927" s="58" t="str">
        <f t="shared" si="42"/>
        <v/>
      </c>
      <c r="M927" s="82"/>
      <c r="N927" s="231">
        <f t="shared" si="43"/>
        <v>0</v>
      </c>
    </row>
    <row r="928" spans="3:14" ht="15.75" x14ac:dyDescent="0.2">
      <c r="C928" s="14">
        <f t="shared" si="44"/>
        <v>914</v>
      </c>
      <c r="D928" s="76"/>
      <c r="E928" s="76"/>
      <c r="F928" s="76"/>
      <c r="G928" s="81"/>
      <c r="H928" s="78"/>
      <c r="I928" s="57">
        <f>IFERROR(IF(M928="ICCP- ICOCIV",VLOOKUP(H928,'INDICES-ICOCIV'!$A$1:$B$316,2,0),IF(M928="IPC",VLOOKUP(H928,'INDICES IPC'!$A$7:$E$1008,2,0),0)),"")</f>
        <v>0</v>
      </c>
      <c r="J928" s="78"/>
      <c r="K928" s="57">
        <f>IFERROR(IF(M928="ICCP- ICOCIV",VLOOKUP(J928,'INDICES-ICOCIV'!$A$1:$B$316,2,0),IF(M928="IPC",VLOOKUP(J928,'INDICES IPC'!$A$7:$E$1008,2,0),0)),"")</f>
        <v>0</v>
      </c>
      <c r="L928" s="58" t="str">
        <f t="shared" si="42"/>
        <v/>
      </c>
      <c r="M928" s="82"/>
      <c r="N928" s="231">
        <f t="shared" si="43"/>
        <v>0</v>
      </c>
    </row>
    <row r="929" spans="3:14" ht="15.75" x14ac:dyDescent="0.2">
      <c r="C929" s="14">
        <f t="shared" si="44"/>
        <v>915</v>
      </c>
      <c r="D929" s="76"/>
      <c r="E929" s="76"/>
      <c r="F929" s="76"/>
      <c r="G929" s="81"/>
      <c r="H929" s="78"/>
      <c r="I929" s="57">
        <f>IFERROR(IF(M929="ICCP- ICOCIV",VLOOKUP(H929,'INDICES-ICOCIV'!$A$1:$B$316,2,0),IF(M929="IPC",VLOOKUP(H929,'INDICES IPC'!$A$7:$E$1008,2,0),0)),"")</f>
        <v>0</v>
      </c>
      <c r="J929" s="78"/>
      <c r="K929" s="57">
        <f>IFERROR(IF(M929="ICCP- ICOCIV",VLOOKUP(J929,'INDICES-ICOCIV'!$A$1:$B$316,2,0),IF(M929="IPC",VLOOKUP(J929,'INDICES IPC'!$A$7:$E$1008,2,0),0)),"")</f>
        <v>0</v>
      </c>
      <c r="L929" s="58" t="str">
        <f t="shared" si="42"/>
        <v/>
      </c>
      <c r="M929" s="82"/>
      <c r="N929" s="231">
        <f t="shared" si="43"/>
        <v>0</v>
      </c>
    </row>
    <row r="930" spans="3:14" ht="15.75" x14ac:dyDescent="0.2">
      <c r="C930" s="14">
        <f t="shared" si="44"/>
        <v>916</v>
      </c>
      <c r="D930" s="76"/>
      <c r="E930" s="76"/>
      <c r="F930" s="76"/>
      <c r="G930" s="81"/>
      <c r="H930" s="78"/>
      <c r="I930" s="57">
        <f>IFERROR(IF(M930="ICCP- ICOCIV",VLOOKUP(H930,'INDICES-ICOCIV'!$A$1:$B$316,2,0),IF(M930="IPC",VLOOKUP(H930,'INDICES IPC'!$A$7:$E$1008,2,0),0)),"")</f>
        <v>0</v>
      </c>
      <c r="J930" s="78"/>
      <c r="K930" s="57">
        <f>IFERROR(IF(M930="ICCP- ICOCIV",VLOOKUP(J930,'INDICES-ICOCIV'!$A$1:$B$316,2,0),IF(M930="IPC",VLOOKUP(J930,'INDICES IPC'!$A$7:$E$1008,2,0),0)),"")</f>
        <v>0</v>
      </c>
      <c r="L930" s="58" t="str">
        <f t="shared" si="42"/>
        <v/>
      </c>
      <c r="M930" s="82"/>
      <c r="N930" s="231">
        <f t="shared" si="43"/>
        <v>0</v>
      </c>
    </row>
    <row r="931" spans="3:14" ht="15.75" x14ac:dyDescent="0.2">
      <c r="C931" s="14">
        <f t="shared" si="44"/>
        <v>917</v>
      </c>
      <c r="D931" s="76"/>
      <c r="E931" s="76"/>
      <c r="F931" s="76"/>
      <c r="G931" s="81"/>
      <c r="H931" s="78"/>
      <c r="I931" s="57">
        <f>IFERROR(IF(M931="ICCP- ICOCIV",VLOOKUP(H931,'INDICES-ICOCIV'!$A$1:$B$316,2,0),IF(M931="IPC",VLOOKUP(H931,'INDICES IPC'!$A$7:$E$1008,2,0),0)),"")</f>
        <v>0</v>
      </c>
      <c r="J931" s="78"/>
      <c r="K931" s="57">
        <f>IFERROR(IF(M931="ICCP- ICOCIV",VLOOKUP(J931,'INDICES-ICOCIV'!$A$1:$B$316,2,0),IF(M931="IPC",VLOOKUP(J931,'INDICES IPC'!$A$7:$E$1008,2,0),0)),"")</f>
        <v>0</v>
      </c>
      <c r="L931" s="58" t="str">
        <f t="shared" si="42"/>
        <v/>
      </c>
      <c r="M931" s="82"/>
      <c r="N931" s="231">
        <f t="shared" si="43"/>
        <v>0</v>
      </c>
    </row>
    <row r="932" spans="3:14" ht="15.75" x14ac:dyDescent="0.2">
      <c r="C932" s="14">
        <f t="shared" si="44"/>
        <v>918</v>
      </c>
      <c r="D932" s="76"/>
      <c r="E932" s="76"/>
      <c r="F932" s="76"/>
      <c r="G932" s="81"/>
      <c r="H932" s="78"/>
      <c r="I932" s="57">
        <f>IFERROR(IF(M932="ICCP- ICOCIV",VLOOKUP(H932,'INDICES-ICOCIV'!$A$1:$B$316,2,0),IF(M932="IPC",VLOOKUP(H932,'INDICES IPC'!$A$7:$E$1008,2,0),0)),"")</f>
        <v>0</v>
      </c>
      <c r="J932" s="78"/>
      <c r="K932" s="57">
        <f>IFERROR(IF(M932="ICCP- ICOCIV",VLOOKUP(J932,'INDICES-ICOCIV'!$A$1:$B$316,2,0),IF(M932="IPC",VLOOKUP(J932,'INDICES IPC'!$A$7:$E$1008,2,0),0)),"")</f>
        <v>0</v>
      </c>
      <c r="L932" s="58" t="str">
        <f t="shared" si="42"/>
        <v/>
      </c>
      <c r="M932" s="82"/>
      <c r="N932" s="231">
        <f t="shared" si="43"/>
        <v>0</v>
      </c>
    </row>
    <row r="933" spans="3:14" ht="15.75" x14ac:dyDescent="0.2">
      <c r="C933" s="14">
        <f t="shared" si="44"/>
        <v>919</v>
      </c>
      <c r="D933" s="76"/>
      <c r="E933" s="76"/>
      <c r="F933" s="76"/>
      <c r="G933" s="81"/>
      <c r="H933" s="78"/>
      <c r="I933" s="57">
        <f>IFERROR(IF(M933="ICCP- ICOCIV",VLOOKUP(H933,'INDICES-ICOCIV'!$A$1:$B$316,2,0),IF(M933="IPC",VLOOKUP(H933,'INDICES IPC'!$A$7:$E$1008,2,0),0)),"")</f>
        <v>0</v>
      </c>
      <c r="J933" s="78"/>
      <c r="K933" s="57">
        <f>IFERROR(IF(M933="ICCP- ICOCIV",VLOOKUP(J933,'INDICES-ICOCIV'!$A$1:$B$316,2,0),IF(M933="IPC",VLOOKUP(J933,'INDICES IPC'!$A$7:$E$1008,2,0),0)),"")</f>
        <v>0</v>
      </c>
      <c r="L933" s="58" t="str">
        <f t="shared" si="42"/>
        <v/>
      </c>
      <c r="M933" s="82"/>
      <c r="N933" s="231">
        <f t="shared" si="43"/>
        <v>0</v>
      </c>
    </row>
    <row r="934" spans="3:14" ht="15.75" x14ac:dyDescent="0.2">
      <c r="C934" s="14">
        <f t="shared" si="44"/>
        <v>920</v>
      </c>
      <c r="D934" s="76"/>
      <c r="E934" s="76"/>
      <c r="F934" s="76"/>
      <c r="G934" s="81"/>
      <c r="H934" s="78"/>
      <c r="I934" s="57">
        <f>IFERROR(IF(M934="ICCP- ICOCIV",VLOOKUP(H934,'INDICES-ICOCIV'!$A$1:$B$316,2,0),IF(M934="IPC",VLOOKUP(H934,'INDICES IPC'!$A$7:$E$1008,2,0),0)),"")</f>
        <v>0</v>
      </c>
      <c r="J934" s="78"/>
      <c r="K934" s="57">
        <f>IFERROR(IF(M934="ICCP- ICOCIV",VLOOKUP(J934,'INDICES-ICOCIV'!$A$1:$B$316,2,0),IF(M934="IPC",VLOOKUP(J934,'INDICES IPC'!$A$7:$E$1008,2,0),0)),"")</f>
        <v>0</v>
      </c>
      <c r="L934" s="58" t="str">
        <f t="shared" si="42"/>
        <v/>
      </c>
      <c r="M934" s="82"/>
      <c r="N934" s="231">
        <f t="shared" si="43"/>
        <v>0</v>
      </c>
    </row>
    <row r="935" spans="3:14" ht="15.75" x14ac:dyDescent="0.2">
      <c r="C935" s="14">
        <f t="shared" si="44"/>
        <v>921</v>
      </c>
      <c r="D935" s="76"/>
      <c r="E935" s="76"/>
      <c r="F935" s="76"/>
      <c r="G935" s="81"/>
      <c r="H935" s="78"/>
      <c r="I935" s="57">
        <f>IFERROR(IF(M935="ICCP- ICOCIV",VLOOKUP(H935,'INDICES-ICOCIV'!$A$1:$B$316,2,0),IF(M935="IPC",VLOOKUP(H935,'INDICES IPC'!$A$7:$E$1008,2,0),0)),"")</f>
        <v>0</v>
      </c>
      <c r="J935" s="78"/>
      <c r="K935" s="57">
        <f>IFERROR(IF(M935="ICCP- ICOCIV",VLOOKUP(J935,'INDICES-ICOCIV'!$A$1:$B$316,2,0),IF(M935="IPC",VLOOKUP(J935,'INDICES IPC'!$A$7:$E$1008,2,0),0)),"")</f>
        <v>0</v>
      </c>
      <c r="L935" s="58" t="str">
        <f t="shared" si="42"/>
        <v/>
      </c>
      <c r="M935" s="82"/>
      <c r="N935" s="231">
        <f t="shared" si="43"/>
        <v>0</v>
      </c>
    </row>
    <row r="936" spans="3:14" ht="15.75" x14ac:dyDescent="0.2">
      <c r="C936" s="14">
        <f t="shared" si="44"/>
        <v>922</v>
      </c>
      <c r="D936" s="76"/>
      <c r="E936" s="76"/>
      <c r="F936" s="76"/>
      <c r="G936" s="81"/>
      <c r="H936" s="78"/>
      <c r="I936" s="57">
        <f>IFERROR(IF(M936="ICCP- ICOCIV",VLOOKUP(H936,'INDICES-ICOCIV'!$A$1:$B$316,2,0),IF(M936="IPC",VLOOKUP(H936,'INDICES IPC'!$A$7:$E$1008,2,0),0)),"")</f>
        <v>0</v>
      </c>
      <c r="J936" s="78"/>
      <c r="K936" s="57">
        <f>IFERROR(IF(M936="ICCP- ICOCIV",VLOOKUP(J936,'INDICES-ICOCIV'!$A$1:$B$316,2,0),IF(M936="IPC",VLOOKUP(J936,'INDICES IPC'!$A$7:$E$1008,2,0),0)),"")</f>
        <v>0</v>
      </c>
      <c r="L936" s="58" t="str">
        <f t="shared" si="42"/>
        <v/>
      </c>
      <c r="M936" s="82"/>
      <c r="N936" s="231">
        <f t="shared" si="43"/>
        <v>0</v>
      </c>
    </row>
    <row r="937" spans="3:14" ht="15.75" x14ac:dyDescent="0.2">
      <c r="C937" s="14">
        <f t="shared" si="44"/>
        <v>923</v>
      </c>
      <c r="D937" s="76"/>
      <c r="E937" s="76"/>
      <c r="F937" s="76"/>
      <c r="G937" s="81"/>
      <c r="H937" s="78"/>
      <c r="I937" s="57">
        <f>IFERROR(IF(M937="ICCP- ICOCIV",VLOOKUP(H937,'INDICES-ICOCIV'!$A$1:$B$316,2,0),IF(M937="IPC",VLOOKUP(H937,'INDICES IPC'!$A$7:$E$1008,2,0),0)),"")</f>
        <v>0</v>
      </c>
      <c r="J937" s="78"/>
      <c r="K937" s="57">
        <f>IFERROR(IF(M937="ICCP- ICOCIV",VLOOKUP(J937,'INDICES-ICOCIV'!$A$1:$B$316,2,0),IF(M937="IPC",VLOOKUP(J937,'INDICES IPC'!$A$7:$E$1008,2,0),0)),"")</f>
        <v>0</v>
      </c>
      <c r="L937" s="58" t="str">
        <f t="shared" si="42"/>
        <v/>
      </c>
      <c r="M937" s="82"/>
      <c r="N937" s="231">
        <f t="shared" si="43"/>
        <v>0</v>
      </c>
    </row>
    <row r="938" spans="3:14" ht="15.75" x14ac:dyDescent="0.2">
      <c r="C938" s="14">
        <f t="shared" si="44"/>
        <v>924</v>
      </c>
      <c r="D938" s="76"/>
      <c r="E938" s="76"/>
      <c r="F938" s="76"/>
      <c r="G938" s="81"/>
      <c r="H938" s="78"/>
      <c r="I938" s="57">
        <f>IFERROR(IF(M938="ICCP- ICOCIV",VLOOKUP(H938,'INDICES-ICOCIV'!$A$1:$B$316,2,0),IF(M938="IPC",VLOOKUP(H938,'INDICES IPC'!$A$7:$E$1008,2,0),0)),"")</f>
        <v>0</v>
      </c>
      <c r="J938" s="78"/>
      <c r="K938" s="57">
        <f>IFERROR(IF(M938="ICCP- ICOCIV",VLOOKUP(J938,'INDICES-ICOCIV'!$A$1:$B$316,2,0),IF(M938="IPC",VLOOKUP(J938,'INDICES IPC'!$A$7:$E$1008,2,0),0)),"")</f>
        <v>0</v>
      </c>
      <c r="L938" s="58" t="str">
        <f t="shared" si="42"/>
        <v/>
      </c>
      <c r="M938" s="82"/>
      <c r="N938" s="231">
        <f t="shared" si="43"/>
        <v>0</v>
      </c>
    </row>
    <row r="939" spans="3:14" ht="15.75" x14ac:dyDescent="0.2">
      <c r="C939" s="14">
        <f t="shared" si="44"/>
        <v>925</v>
      </c>
      <c r="D939" s="76"/>
      <c r="E939" s="76"/>
      <c r="F939" s="76"/>
      <c r="G939" s="81"/>
      <c r="H939" s="78"/>
      <c r="I939" s="57">
        <f>IFERROR(IF(M939="ICCP- ICOCIV",VLOOKUP(H939,'INDICES-ICOCIV'!$A$1:$B$316,2,0),IF(M939="IPC",VLOOKUP(H939,'INDICES IPC'!$A$7:$E$1008,2,0),0)),"")</f>
        <v>0</v>
      </c>
      <c r="J939" s="78"/>
      <c r="K939" s="57">
        <f>IFERROR(IF(M939="ICCP- ICOCIV",VLOOKUP(J939,'INDICES-ICOCIV'!$A$1:$B$316,2,0),IF(M939="IPC",VLOOKUP(J939,'INDICES IPC'!$A$7:$E$1008,2,0),0)),"")</f>
        <v>0</v>
      </c>
      <c r="L939" s="58" t="str">
        <f t="shared" si="42"/>
        <v/>
      </c>
      <c r="M939" s="82"/>
      <c r="N939" s="231">
        <f t="shared" si="43"/>
        <v>0</v>
      </c>
    </row>
    <row r="940" spans="3:14" ht="15.75" x14ac:dyDescent="0.2">
      <c r="C940" s="14">
        <f t="shared" si="44"/>
        <v>926</v>
      </c>
      <c r="D940" s="76"/>
      <c r="E940" s="76"/>
      <c r="F940" s="76"/>
      <c r="G940" s="81"/>
      <c r="H940" s="78"/>
      <c r="I940" s="57">
        <f>IFERROR(IF(M940="ICCP- ICOCIV",VLOOKUP(H940,'INDICES-ICOCIV'!$A$1:$B$316,2,0),IF(M940="IPC",VLOOKUP(H940,'INDICES IPC'!$A$7:$E$1008,2,0),0)),"")</f>
        <v>0</v>
      </c>
      <c r="J940" s="78"/>
      <c r="K940" s="57">
        <f>IFERROR(IF(M940="ICCP- ICOCIV",VLOOKUP(J940,'INDICES-ICOCIV'!$A$1:$B$316,2,0),IF(M940="IPC",VLOOKUP(J940,'INDICES IPC'!$A$7:$E$1008,2,0),0)),"")</f>
        <v>0</v>
      </c>
      <c r="L940" s="58" t="str">
        <f t="shared" si="42"/>
        <v/>
      </c>
      <c r="M940" s="82"/>
      <c r="N940" s="231">
        <f t="shared" si="43"/>
        <v>0</v>
      </c>
    </row>
    <row r="941" spans="3:14" ht="15.75" x14ac:dyDescent="0.2">
      <c r="C941" s="14">
        <f t="shared" si="44"/>
        <v>927</v>
      </c>
      <c r="D941" s="76"/>
      <c r="E941" s="76"/>
      <c r="F941" s="76"/>
      <c r="G941" s="81"/>
      <c r="H941" s="78"/>
      <c r="I941" s="57">
        <f>IFERROR(IF(M941="ICCP- ICOCIV",VLOOKUP(H941,'INDICES-ICOCIV'!$A$1:$B$316,2,0),IF(M941="IPC",VLOOKUP(H941,'INDICES IPC'!$A$7:$E$1008,2,0),0)),"")</f>
        <v>0</v>
      </c>
      <c r="J941" s="78"/>
      <c r="K941" s="57">
        <f>IFERROR(IF(M941="ICCP- ICOCIV",VLOOKUP(J941,'INDICES-ICOCIV'!$A$1:$B$316,2,0),IF(M941="IPC",VLOOKUP(J941,'INDICES IPC'!$A$7:$E$1008,2,0),0)),"")</f>
        <v>0</v>
      </c>
      <c r="L941" s="58" t="str">
        <f t="shared" si="42"/>
        <v/>
      </c>
      <c r="M941" s="82"/>
      <c r="N941" s="231">
        <f t="shared" si="43"/>
        <v>0</v>
      </c>
    </row>
    <row r="942" spans="3:14" ht="15.75" x14ac:dyDescent="0.2">
      <c r="C942" s="14">
        <f t="shared" si="44"/>
        <v>928</v>
      </c>
      <c r="D942" s="76"/>
      <c r="E942" s="76"/>
      <c r="F942" s="76"/>
      <c r="G942" s="81"/>
      <c r="H942" s="78"/>
      <c r="I942" s="57">
        <f>IFERROR(IF(M942="ICCP- ICOCIV",VLOOKUP(H942,'INDICES-ICOCIV'!$A$1:$B$316,2,0),IF(M942="IPC",VLOOKUP(H942,'INDICES IPC'!$A$7:$E$1008,2,0),0)),"")</f>
        <v>0</v>
      </c>
      <c r="J942" s="78"/>
      <c r="K942" s="57">
        <f>IFERROR(IF(M942="ICCP- ICOCIV",VLOOKUP(J942,'INDICES-ICOCIV'!$A$1:$B$316,2,0),IF(M942="IPC",VLOOKUP(J942,'INDICES IPC'!$A$7:$E$1008,2,0),0)),"")</f>
        <v>0</v>
      </c>
      <c r="L942" s="58" t="str">
        <f t="shared" si="42"/>
        <v/>
      </c>
      <c r="M942" s="82"/>
      <c r="N942" s="231">
        <f t="shared" si="43"/>
        <v>0</v>
      </c>
    </row>
    <row r="943" spans="3:14" ht="15.75" x14ac:dyDescent="0.2">
      <c r="C943" s="14">
        <f t="shared" si="44"/>
        <v>929</v>
      </c>
      <c r="D943" s="76"/>
      <c r="E943" s="76"/>
      <c r="F943" s="76"/>
      <c r="G943" s="81"/>
      <c r="H943" s="78"/>
      <c r="I943" s="57">
        <f>IFERROR(IF(M943="ICCP- ICOCIV",VLOOKUP(H943,'INDICES-ICOCIV'!$A$1:$B$316,2,0),IF(M943="IPC",VLOOKUP(H943,'INDICES IPC'!$A$7:$E$1008,2,0),0)),"")</f>
        <v>0</v>
      </c>
      <c r="J943" s="78"/>
      <c r="K943" s="57">
        <f>IFERROR(IF(M943="ICCP- ICOCIV",VLOOKUP(J943,'INDICES-ICOCIV'!$A$1:$B$316,2,0),IF(M943="IPC",VLOOKUP(J943,'INDICES IPC'!$A$7:$E$1008,2,0),0)),"")</f>
        <v>0</v>
      </c>
      <c r="L943" s="58" t="str">
        <f t="shared" si="42"/>
        <v/>
      </c>
      <c r="M943" s="82"/>
      <c r="N943" s="231">
        <f t="shared" si="43"/>
        <v>0</v>
      </c>
    </row>
    <row r="944" spans="3:14" ht="15.75" x14ac:dyDescent="0.2">
      <c r="C944" s="14">
        <f t="shared" si="44"/>
        <v>930</v>
      </c>
      <c r="D944" s="76"/>
      <c r="E944" s="76"/>
      <c r="F944" s="76"/>
      <c r="G944" s="81"/>
      <c r="H944" s="78"/>
      <c r="I944" s="57">
        <f>IFERROR(IF(M944="ICCP- ICOCIV",VLOOKUP(H944,'INDICES-ICOCIV'!$A$1:$B$316,2,0),IF(M944="IPC",VLOOKUP(H944,'INDICES IPC'!$A$7:$E$1008,2,0),0)),"")</f>
        <v>0</v>
      </c>
      <c r="J944" s="78"/>
      <c r="K944" s="57">
        <f>IFERROR(IF(M944="ICCP- ICOCIV",VLOOKUP(J944,'INDICES-ICOCIV'!$A$1:$B$316,2,0),IF(M944="IPC",VLOOKUP(J944,'INDICES IPC'!$A$7:$E$1008,2,0),0)),"")</f>
        <v>0</v>
      </c>
      <c r="L944" s="58" t="str">
        <f t="shared" si="42"/>
        <v/>
      </c>
      <c r="M944" s="82"/>
      <c r="N944" s="231">
        <f t="shared" si="43"/>
        <v>0</v>
      </c>
    </row>
    <row r="945" spans="3:14" ht="15.75" x14ac:dyDescent="0.2">
      <c r="C945" s="14">
        <f t="shared" si="44"/>
        <v>931</v>
      </c>
      <c r="D945" s="76"/>
      <c r="E945" s="76"/>
      <c r="F945" s="76"/>
      <c r="G945" s="81"/>
      <c r="H945" s="78"/>
      <c r="I945" s="57">
        <f>IFERROR(IF(M945="ICCP- ICOCIV",VLOOKUP(H945,'INDICES-ICOCIV'!$A$1:$B$316,2,0),IF(M945="IPC",VLOOKUP(H945,'INDICES IPC'!$A$7:$E$1008,2,0),0)),"")</f>
        <v>0</v>
      </c>
      <c r="J945" s="78"/>
      <c r="K945" s="57">
        <f>IFERROR(IF(M945="ICCP- ICOCIV",VLOOKUP(J945,'INDICES-ICOCIV'!$A$1:$B$316,2,0),IF(M945="IPC",VLOOKUP(J945,'INDICES IPC'!$A$7:$E$1008,2,0),0)),"")</f>
        <v>0</v>
      </c>
      <c r="L945" s="58" t="str">
        <f t="shared" si="42"/>
        <v/>
      </c>
      <c r="M945" s="82"/>
      <c r="N945" s="231">
        <f t="shared" si="43"/>
        <v>0</v>
      </c>
    </row>
    <row r="946" spans="3:14" ht="15.75" x14ac:dyDescent="0.2">
      <c r="C946" s="14">
        <f t="shared" si="44"/>
        <v>932</v>
      </c>
      <c r="D946" s="76"/>
      <c r="E946" s="76"/>
      <c r="F946" s="76"/>
      <c r="G946" s="81"/>
      <c r="H946" s="78"/>
      <c r="I946" s="57">
        <f>IFERROR(IF(M946="ICCP- ICOCIV",VLOOKUP(H946,'INDICES-ICOCIV'!$A$1:$B$316,2,0),IF(M946="IPC",VLOOKUP(H946,'INDICES IPC'!$A$7:$E$1008,2,0),0)),"")</f>
        <v>0</v>
      </c>
      <c r="J946" s="78"/>
      <c r="K946" s="57">
        <f>IFERROR(IF(M946="ICCP- ICOCIV",VLOOKUP(J946,'INDICES-ICOCIV'!$A$1:$B$316,2,0),IF(M946="IPC",VLOOKUP(J946,'INDICES IPC'!$A$7:$E$1008,2,0),0)),"")</f>
        <v>0</v>
      </c>
      <c r="L946" s="58" t="str">
        <f t="shared" si="42"/>
        <v/>
      </c>
      <c r="M946" s="82"/>
      <c r="N946" s="231">
        <f t="shared" si="43"/>
        <v>0</v>
      </c>
    </row>
    <row r="947" spans="3:14" ht="15.75" x14ac:dyDescent="0.2">
      <c r="C947" s="14">
        <f t="shared" si="44"/>
        <v>933</v>
      </c>
      <c r="D947" s="76"/>
      <c r="E947" s="76"/>
      <c r="F947" s="76"/>
      <c r="G947" s="81"/>
      <c r="H947" s="78"/>
      <c r="I947" s="57">
        <f>IFERROR(IF(M947="ICCP- ICOCIV",VLOOKUP(H947,'INDICES-ICOCIV'!$A$1:$B$316,2,0),IF(M947="IPC",VLOOKUP(H947,'INDICES IPC'!$A$7:$E$1008,2,0),0)),"")</f>
        <v>0</v>
      </c>
      <c r="J947" s="78"/>
      <c r="K947" s="57">
        <f>IFERROR(IF(M947="ICCP- ICOCIV",VLOOKUP(J947,'INDICES-ICOCIV'!$A$1:$B$316,2,0),IF(M947="IPC",VLOOKUP(J947,'INDICES IPC'!$A$7:$E$1008,2,0),0)),"")</f>
        <v>0</v>
      </c>
      <c r="L947" s="58" t="str">
        <f t="shared" si="42"/>
        <v/>
      </c>
      <c r="M947" s="82"/>
      <c r="N947" s="231">
        <f t="shared" si="43"/>
        <v>0</v>
      </c>
    </row>
    <row r="948" spans="3:14" ht="15.75" x14ac:dyDescent="0.2">
      <c r="C948" s="14">
        <f t="shared" si="44"/>
        <v>934</v>
      </c>
      <c r="D948" s="76"/>
      <c r="E948" s="76"/>
      <c r="F948" s="76"/>
      <c r="G948" s="81"/>
      <c r="H948" s="78"/>
      <c r="I948" s="57">
        <f>IFERROR(IF(M948="ICCP- ICOCIV",VLOOKUP(H948,'INDICES-ICOCIV'!$A$1:$B$316,2,0),IF(M948="IPC",VLOOKUP(H948,'INDICES IPC'!$A$7:$E$1008,2,0),0)),"")</f>
        <v>0</v>
      </c>
      <c r="J948" s="78"/>
      <c r="K948" s="57">
        <f>IFERROR(IF(M948="ICCP- ICOCIV",VLOOKUP(J948,'INDICES-ICOCIV'!$A$1:$B$316,2,0),IF(M948="IPC",VLOOKUP(J948,'INDICES IPC'!$A$7:$E$1008,2,0),0)),"")</f>
        <v>0</v>
      </c>
      <c r="L948" s="58" t="str">
        <f t="shared" si="42"/>
        <v/>
      </c>
      <c r="M948" s="82"/>
      <c r="N948" s="231">
        <f t="shared" si="43"/>
        <v>0</v>
      </c>
    </row>
    <row r="949" spans="3:14" ht="15.75" x14ac:dyDescent="0.2">
      <c r="C949" s="14">
        <f t="shared" si="44"/>
        <v>935</v>
      </c>
      <c r="D949" s="76"/>
      <c r="E949" s="76"/>
      <c r="F949" s="76"/>
      <c r="G949" s="81"/>
      <c r="H949" s="78"/>
      <c r="I949" s="57">
        <f>IFERROR(IF(M949="ICCP- ICOCIV",VLOOKUP(H949,'INDICES-ICOCIV'!$A$1:$B$316,2,0),IF(M949="IPC",VLOOKUP(H949,'INDICES IPC'!$A$7:$E$1008,2,0),0)),"")</f>
        <v>0</v>
      </c>
      <c r="J949" s="78"/>
      <c r="K949" s="57">
        <f>IFERROR(IF(M949="ICCP- ICOCIV",VLOOKUP(J949,'INDICES-ICOCIV'!$A$1:$B$316,2,0),IF(M949="IPC",VLOOKUP(J949,'INDICES IPC'!$A$7:$E$1008,2,0),0)),"")</f>
        <v>0</v>
      </c>
      <c r="L949" s="58" t="str">
        <f t="shared" si="42"/>
        <v/>
      </c>
      <c r="M949" s="82"/>
      <c r="N949" s="231">
        <f t="shared" si="43"/>
        <v>0</v>
      </c>
    </row>
    <row r="950" spans="3:14" ht="15.75" x14ac:dyDescent="0.2">
      <c r="C950" s="14">
        <f t="shared" si="44"/>
        <v>936</v>
      </c>
      <c r="D950" s="76"/>
      <c r="E950" s="76"/>
      <c r="F950" s="76"/>
      <c r="G950" s="81"/>
      <c r="H950" s="78"/>
      <c r="I950" s="57">
        <f>IFERROR(IF(M950="ICCP- ICOCIV",VLOOKUP(H950,'INDICES-ICOCIV'!$A$1:$B$316,2,0),IF(M950="IPC",VLOOKUP(H950,'INDICES IPC'!$A$7:$E$1008,2,0),0)),"")</f>
        <v>0</v>
      </c>
      <c r="J950" s="78"/>
      <c r="K950" s="57">
        <f>IFERROR(IF(M950="ICCP- ICOCIV",VLOOKUP(J950,'INDICES-ICOCIV'!$A$1:$B$316,2,0),IF(M950="IPC",VLOOKUP(J950,'INDICES IPC'!$A$7:$E$1008,2,0),0)),"")</f>
        <v>0</v>
      </c>
      <c r="L950" s="58" t="str">
        <f t="shared" si="42"/>
        <v/>
      </c>
      <c r="M950" s="82"/>
      <c r="N950" s="231">
        <f t="shared" si="43"/>
        <v>0</v>
      </c>
    </row>
    <row r="951" spans="3:14" ht="15.75" x14ac:dyDescent="0.2">
      <c r="C951" s="14">
        <f t="shared" si="44"/>
        <v>937</v>
      </c>
      <c r="D951" s="76"/>
      <c r="E951" s="76"/>
      <c r="F951" s="76"/>
      <c r="G951" s="81"/>
      <c r="H951" s="78"/>
      <c r="I951" s="57">
        <f>IFERROR(IF(M951="ICCP- ICOCIV",VLOOKUP(H951,'INDICES-ICOCIV'!$A$1:$B$316,2,0),IF(M951="IPC",VLOOKUP(H951,'INDICES IPC'!$A$7:$E$1008,2,0),0)),"")</f>
        <v>0</v>
      </c>
      <c r="J951" s="78"/>
      <c r="K951" s="57">
        <f>IFERROR(IF(M951="ICCP- ICOCIV",VLOOKUP(J951,'INDICES-ICOCIV'!$A$1:$B$316,2,0),IF(M951="IPC",VLOOKUP(J951,'INDICES IPC'!$A$7:$E$1008,2,0),0)),"")</f>
        <v>0</v>
      </c>
      <c r="L951" s="58" t="str">
        <f t="shared" si="42"/>
        <v/>
      </c>
      <c r="M951" s="82"/>
      <c r="N951" s="231">
        <f t="shared" si="43"/>
        <v>0</v>
      </c>
    </row>
    <row r="952" spans="3:14" ht="15.75" x14ac:dyDescent="0.2">
      <c r="C952" s="14">
        <f t="shared" si="44"/>
        <v>938</v>
      </c>
      <c r="D952" s="76"/>
      <c r="E952" s="76"/>
      <c r="F952" s="76"/>
      <c r="G952" s="81"/>
      <c r="H952" s="78"/>
      <c r="I952" s="57">
        <f>IFERROR(IF(M952="ICCP- ICOCIV",VLOOKUP(H952,'INDICES-ICOCIV'!$A$1:$B$316,2,0),IF(M952="IPC",VLOOKUP(H952,'INDICES IPC'!$A$7:$E$1008,2,0),0)),"")</f>
        <v>0</v>
      </c>
      <c r="J952" s="78"/>
      <c r="K952" s="57">
        <f>IFERROR(IF(M952="ICCP- ICOCIV",VLOOKUP(J952,'INDICES-ICOCIV'!$A$1:$B$316,2,0),IF(M952="IPC",VLOOKUP(J952,'INDICES IPC'!$A$7:$E$1008,2,0),0)),"")</f>
        <v>0</v>
      </c>
      <c r="L952" s="58" t="str">
        <f t="shared" si="42"/>
        <v/>
      </c>
      <c r="M952" s="82"/>
      <c r="N952" s="231">
        <f t="shared" si="43"/>
        <v>0</v>
      </c>
    </row>
    <row r="953" spans="3:14" ht="15.75" x14ac:dyDescent="0.2">
      <c r="C953" s="14">
        <f t="shared" si="44"/>
        <v>939</v>
      </c>
      <c r="D953" s="76"/>
      <c r="E953" s="76"/>
      <c r="F953" s="76"/>
      <c r="G953" s="81"/>
      <c r="H953" s="78"/>
      <c r="I953" s="57">
        <f>IFERROR(IF(M953="ICCP- ICOCIV",VLOOKUP(H953,'INDICES-ICOCIV'!$A$1:$B$316,2,0),IF(M953="IPC",VLOOKUP(H953,'INDICES IPC'!$A$7:$E$1008,2,0),0)),"")</f>
        <v>0</v>
      </c>
      <c r="J953" s="78"/>
      <c r="K953" s="57">
        <f>IFERROR(IF(M953="ICCP- ICOCIV",VLOOKUP(J953,'INDICES-ICOCIV'!$A$1:$B$316,2,0),IF(M953="IPC",VLOOKUP(J953,'INDICES IPC'!$A$7:$E$1008,2,0),0)),"")</f>
        <v>0</v>
      </c>
      <c r="L953" s="58" t="str">
        <f t="shared" si="42"/>
        <v/>
      </c>
      <c r="M953" s="82"/>
      <c r="N953" s="231">
        <f t="shared" si="43"/>
        <v>0</v>
      </c>
    </row>
    <row r="954" spans="3:14" ht="15.75" x14ac:dyDescent="0.2">
      <c r="C954" s="14">
        <f t="shared" si="44"/>
        <v>940</v>
      </c>
      <c r="D954" s="76"/>
      <c r="E954" s="76"/>
      <c r="F954" s="76"/>
      <c r="G954" s="81"/>
      <c r="H954" s="78"/>
      <c r="I954" s="57">
        <f>IFERROR(IF(M954="ICCP- ICOCIV",VLOOKUP(H954,'INDICES-ICOCIV'!$A$1:$B$316,2,0),IF(M954="IPC",VLOOKUP(H954,'INDICES IPC'!$A$7:$E$1008,2,0),0)),"")</f>
        <v>0</v>
      </c>
      <c r="J954" s="78"/>
      <c r="K954" s="57">
        <f>IFERROR(IF(M954="ICCP- ICOCIV",VLOOKUP(J954,'INDICES-ICOCIV'!$A$1:$B$316,2,0),IF(M954="IPC",VLOOKUP(J954,'INDICES IPC'!$A$7:$E$1008,2,0),0)),"")</f>
        <v>0</v>
      </c>
      <c r="L954" s="58" t="str">
        <f t="shared" si="42"/>
        <v/>
      </c>
      <c r="M954" s="82"/>
      <c r="N954" s="231">
        <f t="shared" si="43"/>
        <v>0</v>
      </c>
    </row>
    <row r="955" spans="3:14" ht="15.75" x14ac:dyDescent="0.2">
      <c r="C955" s="14">
        <f t="shared" si="44"/>
        <v>941</v>
      </c>
      <c r="D955" s="76"/>
      <c r="E955" s="76"/>
      <c r="F955" s="76"/>
      <c r="G955" s="81"/>
      <c r="H955" s="78"/>
      <c r="I955" s="57">
        <f>IFERROR(IF(M955="ICCP- ICOCIV",VLOOKUP(H955,'INDICES-ICOCIV'!$A$1:$B$316,2,0),IF(M955="IPC",VLOOKUP(H955,'INDICES IPC'!$A$7:$E$1008,2,0),0)),"")</f>
        <v>0</v>
      </c>
      <c r="J955" s="78"/>
      <c r="K955" s="57">
        <f>IFERROR(IF(M955="ICCP- ICOCIV",VLOOKUP(J955,'INDICES-ICOCIV'!$A$1:$B$316,2,0),IF(M955="IPC",VLOOKUP(J955,'INDICES IPC'!$A$7:$E$1008,2,0),0)),"")</f>
        <v>0</v>
      </c>
      <c r="L955" s="58" t="str">
        <f t="shared" si="42"/>
        <v/>
      </c>
      <c r="M955" s="82"/>
      <c r="N955" s="231">
        <f t="shared" si="43"/>
        <v>0</v>
      </c>
    </row>
    <row r="956" spans="3:14" ht="15.75" x14ac:dyDescent="0.2">
      <c r="C956" s="14">
        <f t="shared" si="44"/>
        <v>942</v>
      </c>
      <c r="D956" s="76"/>
      <c r="E956" s="76"/>
      <c r="F956" s="76"/>
      <c r="G956" s="81"/>
      <c r="H956" s="78"/>
      <c r="I956" s="57">
        <f>IFERROR(IF(M956="ICCP- ICOCIV",VLOOKUP(H956,'INDICES-ICOCIV'!$A$1:$B$316,2,0),IF(M956="IPC",VLOOKUP(H956,'INDICES IPC'!$A$7:$E$1008,2,0),0)),"")</f>
        <v>0</v>
      </c>
      <c r="J956" s="78"/>
      <c r="K956" s="57">
        <f>IFERROR(IF(M956="ICCP- ICOCIV",VLOOKUP(J956,'INDICES-ICOCIV'!$A$1:$B$316,2,0),IF(M956="IPC",VLOOKUP(J956,'INDICES IPC'!$A$7:$E$1008,2,0),0)),"")</f>
        <v>0</v>
      </c>
      <c r="L956" s="58" t="str">
        <f t="shared" si="42"/>
        <v/>
      </c>
      <c r="M956" s="82"/>
      <c r="N956" s="231">
        <f t="shared" si="43"/>
        <v>0</v>
      </c>
    </row>
    <row r="957" spans="3:14" ht="15.75" x14ac:dyDescent="0.2">
      <c r="C957" s="14">
        <f t="shared" si="44"/>
        <v>943</v>
      </c>
      <c r="D957" s="76"/>
      <c r="E957" s="76"/>
      <c r="F957" s="76"/>
      <c r="G957" s="81"/>
      <c r="H957" s="78"/>
      <c r="I957" s="57">
        <f>IFERROR(IF(M957="ICCP- ICOCIV",VLOOKUP(H957,'INDICES-ICOCIV'!$A$1:$B$316,2,0),IF(M957="IPC",VLOOKUP(H957,'INDICES IPC'!$A$7:$E$1008,2,0),0)),"")</f>
        <v>0</v>
      </c>
      <c r="J957" s="78"/>
      <c r="K957" s="57">
        <f>IFERROR(IF(M957="ICCP- ICOCIV",VLOOKUP(J957,'INDICES-ICOCIV'!$A$1:$B$316,2,0),IF(M957="IPC",VLOOKUP(J957,'INDICES IPC'!$A$7:$E$1008,2,0),0)),"")</f>
        <v>0</v>
      </c>
      <c r="L957" s="58" t="str">
        <f t="shared" si="42"/>
        <v/>
      </c>
      <c r="M957" s="82"/>
      <c r="N957" s="231">
        <f t="shared" si="43"/>
        <v>0</v>
      </c>
    </row>
    <row r="958" spans="3:14" ht="15.75" x14ac:dyDescent="0.2">
      <c r="C958" s="14">
        <f t="shared" si="44"/>
        <v>944</v>
      </c>
      <c r="D958" s="76"/>
      <c r="E958" s="76"/>
      <c r="F958" s="76"/>
      <c r="G958" s="81"/>
      <c r="H958" s="78"/>
      <c r="I958" s="57">
        <f>IFERROR(IF(M958="ICCP- ICOCIV",VLOOKUP(H958,'INDICES-ICOCIV'!$A$1:$B$316,2,0),IF(M958="IPC",VLOOKUP(H958,'INDICES IPC'!$A$7:$E$1008,2,0),0)),"")</f>
        <v>0</v>
      </c>
      <c r="J958" s="78"/>
      <c r="K958" s="57">
        <f>IFERROR(IF(M958="ICCP- ICOCIV",VLOOKUP(J958,'INDICES-ICOCIV'!$A$1:$B$316,2,0),IF(M958="IPC",VLOOKUP(J958,'INDICES IPC'!$A$7:$E$1008,2,0),0)),"")</f>
        <v>0</v>
      </c>
      <c r="L958" s="58" t="str">
        <f t="shared" si="42"/>
        <v/>
      </c>
      <c r="M958" s="82"/>
      <c r="N958" s="231">
        <f t="shared" si="43"/>
        <v>0</v>
      </c>
    </row>
    <row r="959" spans="3:14" ht="15.75" x14ac:dyDescent="0.2">
      <c r="C959" s="14">
        <f t="shared" si="44"/>
        <v>945</v>
      </c>
      <c r="D959" s="76"/>
      <c r="E959" s="76"/>
      <c r="F959" s="76"/>
      <c r="G959" s="81"/>
      <c r="H959" s="78"/>
      <c r="I959" s="57">
        <f>IFERROR(IF(M959="ICCP- ICOCIV",VLOOKUP(H959,'INDICES-ICOCIV'!$A$1:$B$316,2,0),IF(M959="IPC",VLOOKUP(H959,'INDICES IPC'!$A$7:$E$1008,2,0),0)),"")</f>
        <v>0</v>
      </c>
      <c r="J959" s="78"/>
      <c r="K959" s="57">
        <f>IFERROR(IF(M959="ICCP- ICOCIV",VLOOKUP(J959,'INDICES-ICOCIV'!$A$1:$B$316,2,0),IF(M959="IPC",VLOOKUP(J959,'INDICES IPC'!$A$7:$E$1008,2,0),0)),"")</f>
        <v>0</v>
      </c>
      <c r="L959" s="58" t="str">
        <f t="shared" si="42"/>
        <v/>
      </c>
      <c r="M959" s="82"/>
      <c r="N959" s="231">
        <f t="shared" si="43"/>
        <v>0</v>
      </c>
    </row>
    <row r="960" spans="3:14" ht="15.75" x14ac:dyDescent="0.2">
      <c r="C960" s="14">
        <f t="shared" si="44"/>
        <v>946</v>
      </c>
      <c r="D960" s="76"/>
      <c r="E960" s="76"/>
      <c r="F960" s="76"/>
      <c r="G960" s="81"/>
      <c r="H960" s="78"/>
      <c r="I960" s="57">
        <f>IFERROR(IF(M960="ICCP- ICOCIV",VLOOKUP(H960,'INDICES-ICOCIV'!$A$1:$B$316,2,0),IF(M960="IPC",VLOOKUP(H960,'INDICES IPC'!$A$7:$E$1008,2,0),0)),"")</f>
        <v>0</v>
      </c>
      <c r="J960" s="78"/>
      <c r="K960" s="57">
        <f>IFERROR(IF(M960="ICCP- ICOCIV",VLOOKUP(J960,'INDICES-ICOCIV'!$A$1:$B$316,2,0),IF(M960="IPC",VLOOKUP(J960,'INDICES IPC'!$A$7:$E$1008,2,0),0)),"")</f>
        <v>0</v>
      </c>
      <c r="L960" s="58" t="str">
        <f t="shared" si="42"/>
        <v/>
      </c>
      <c r="M960" s="82"/>
      <c r="N960" s="231">
        <f t="shared" si="43"/>
        <v>0</v>
      </c>
    </row>
    <row r="961" spans="3:14" ht="15.75" x14ac:dyDescent="0.2">
      <c r="C961" s="14">
        <f t="shared" si="44"/>
        <v>947</v>
      </c>
      <c r="D961" s="76"/>
      <c r="E961" s="76"/>
      <c r="F961" s="76"/>
      <c r="G961" s="81"/>
      <c r="H961" s="78"/>
      <c r="I961" s="57">
        <f>IFERROR(IF(M961="ICCP- ICOCIV",VLOOKUP(H961,'INDICES-ICOCIV'!$A$1:$B$316,2,0),IF(M961="IPC",VLOOKUP(H961,'INDICES IPC'!$A$7:$E$1008,2,0),0)),"")</f>
        <v>0</v>
      </c>
      <c r="J961" s="78"/>
      <c r="K961" s="57">
        <f>IFERROR(IF(M961="ICCP- ICOCIV",VLOOKUP(J961,'INDICES-ICOCIV'!$A$1:$B$316,2,0),IF(M961="IPC",VLOOKUP(J961,'INDICES IPC'!$A$7:$E$1008,2,0),0)),"")</f>
        <v>0</v>
      </c>
      <c r="L961" s="58" t="str">
        <f t="shared" si="42"/>
        <v/>
      </c>
      <c r="M961" s="82"/>
      <c r="N961" s="231">
        <f t="shared" si="43"/>
        <v>0</v>
      </c>
    </row>
    <row r="962" spans="3:14" ht="15.75" x14ac:dyDescent="0.2">
      <c r="C962" s="14">
        <f t="shared" si="44"/>
        <v>948</v>
      </c>
      <c r="D962" s="76"/>
      <c r="E962" s="76"/>
      <c r="F962" s="76"/>
      <c r="G962" s="81"/>
      <c r="H962" s="78"/>
      <c r="I962" s="57">
        <f>IFERROR(IF(M962="ICCP- ICOCIV",VLOOKUP(H962,'INDICES-ICOCIV'!$A$1:$B$316,2,0),IF(M962="IPC",VLOOKUP(H962,'INDICES IPC'!$A$7:$E$1008,2,0),0)),"")</f>
        <v>0</v>
      </c>
      <c r="J962" s="78"/>
      <c r="K962" s="57">
        <f>IFERROR(IF(M962="ICCP- ICOCIV",VLOOKUP(J962,'INDICES-ICOCIV'!$A$1:$B$316,2,0),IF(M962="IPC",VLOOKUP(J962,'INDICES IPC'!$A$7:$E$1008,2,0),0)),"")</f>
        <v>0</v>
      </c>
      <c r="L962" s="58" t="str">
        <f t="shared" si="42"/>
        <v/>
      </c>
      <c r="M962" s="82"/>
      <c r="N962" s="231">
        <f t="shared" si="43"/>
        <v>0</v>
      </c>
    </row>
    <row r="963" spans="3:14" ht="15.75" x14ac:dyDescent="0.2">
      <c r="C963" s="14">
        <f t="shared" si="44"/>
        <v>949</v>
      </c>
      <c r="D963" s="76"/>
      <c r="E963" s="76"/>
      <c r="F963" s="76"/>
      <c r="G963" s="81"/>
      <c r="H963" s="78"/>
      <c r="I963" s="57">
        <f>IFERROR(IF(M963="ICCP- ICOCIV",VLOOKUP(H963,'INDICES-ICOCIV'!$A$1:$B$316,2,0),IF(M963="IPC",VLOOKUP(H963,'INDICES IPC'!$A$7:$E$1008,2,0),0)),"")</f>
        <v>0</v>
      </c>
      <c r="J963" s="78"/>
      <c r="K963" s="57">
        <f>IFERROR(IF(M963="ICCP- ICOCIV",VLOOKUP(J963,'INDICES-ICOCIV'!$A$1:$B$316,2,0),IF(M963="IPC",VLOOKUP(J963,'INDICES IPC'!$A$7:$E$1008,2,0),0)),"")</f>
        <v>0</v>
      </c>
      <c r="L963" s="58" t="str">
        <f t="shared" si="42"/>
        <v/>
      </c>
      <c r="M963" s="82"/>
      <c r="N963" s="231">
        <f t="shared" si="43"/>
        <v>0</v>
      </c>
    </row>
    <row r="964" spans="3:14" ht="15.75" x14ac:dyDescent="0.2">
      <c r="C964" s="14">
        <f t="shared" si="44"/>
        <v>950</v>
      </c>
      <c r="D964" s="76"/>
      <c r="E964" s="76"/>
      <c r="F964" s="76"/>
      <c r="G964" s="81"/>
      <c r="H964" s="78"/>
      <c r="I964" s="57">
        <f>IFERROR(IF(M964="ICCP- ICOCIV",VLOOKUP(H964,'INDICES-ICOCIV'!$A$1:$B$316,2,0),IF(M964="IPC",VLOOKUP(H964,'INDICES IPC'!$A$7:$E$1008,2,0),0)),"")</f>
        <v>0</v>
      </c>
      <c r="J964" s="78"/>
      <c r="K964" s="57">
        <f>IFERROR(IF(M964="ICCP- ICOCIV",VLOOKUP(J964,'INDICES-ICOCIV'!$A$1:$B$316,2,0),IF(M964="IPC",VLOOKUP(J964,'INDICES IPC'!$A$7:$E$1008,2,0),0)),"")</f>
        <v>0</v>
      </c>
      <c r="L964" s="58" t="str">
        <f t="shared" si="42"/>
        <v/>
      </c>
      <c r="M964" s="82"/>
      <c r="N964" s="231">
        <f t="shared" si="43"/>
        <v>0</v>
      </c>
    </row>
    <row r="965" spans="3:14" ht="15.75" x14ac:dyDescent="0.2">
      <c r="C965" s="14">
        <f t="shared" si="44"/>
        <v>951</v>
      </c>
      <c r="D965" s="76"/>
      <c r="E965" s="76"/>
      <c r="F965" s="76"/>
      <c r="G965" s="81"/>
      <c r="H965" s="78"/>
      <c r="I965" s="57">
        <f>IFERROR(IF(M965="ICCP- ICOCIV",VLOOKUP(H965,'INDICES-ICOCIV'!$A$1:$B$316,2,0),IF(M965="IPC",VLOOKUP(H965,'INDICES IPC'!$A$7:$E$1008,2,0),0)),"")</f>
        <v>0</v>
      </c>
      <c r="J965" s="78"/>
      <c r="K965" s="57">
        <f>IFERROR(IF(M965="ICCP- ICOCIV",VLOOKUP(J965,'INDICES-ICOCIV'!$A$1:$B$316,2,0),IF(M965="IPC",VLOOKUP(J965,'INDICES IPC'!$A$7:$E$1008,2,0),0)),"")</f>
        <v>0</v>
      </c>
      <c r="L965" s="58" t="str">
        <f t="shared" si="42"/>
        <v/>
      </c>
      <c r="M965" s="82"/>
      <c r="N965" s="231">
        <f t="shared" si="43"/>
        <v>0</v>
      </c>
    </row>
    <row r="966" spans="3:14" ht="15.75" x14ac:dyDescent="0.2">
      <c r="C966" s="14">
        <f t="shared" si="44"/>
        <v>952</v>
      </c>
      <c r="D966" s="76"/>
      <c r="E966" s="76"/>
      <c r="F966" s="76"/>
      <c r="G966" s="81"/>
      <c r="H966" s="78"/>
      <c r="I966" s="57">
        <f>IFERROR(IF(M966="ICCP- ICOCIV",VLOOKUP(H966,'INDICES-ICOCIV'!$A$1:$B$316,2,0),IF(M966="IPC",VLOOKUP(H966,'INDICES IPC'!$A$7:$E$1008,2,0),0)),"")</f>
        <v>0</v>
      </c>
      <c r="J966" s="78"/>
      <c r="K966" s="57">
        <f>IFERROR(IF(M966="ICCP- ICOCIV",VLOOKUP(J966,'INDICES-ICOCIV'!$A$1:$B$316,2,0),IF(M966="IPC",VLOOKUP(J966,'INDICES IPC'!$A$7:$E$1008,2,0),0)),"")</f>
        <v>0</v>
      </c>
      <c r="L966" s="58" t="str">
        <f t="shared" si="42"/>
        <v/>
      </c>
      <c r="M966" s="82"/>
      <c r="N966" s="231">
        <f t="shared" si="43"/>
        <v>0</v>
      </c>
    </row>
    <row r="967" spans="3:14" ht="15.75" x14ac:dyDescent="0.2">
      <c r="C967" s="14">
        <f t="shared" si="44"/>
        <v>953</v>
      </c>
      <c r="D967" s="76"/>
      <c r="E967" s="76"/>
      <c r="F967" s="76"/>
      <c r="G967" s="81"/>
      <c r="H967" s="78"/>
      <c r="I967" s="57">
        <f>IFERROR(IF(M967="ICCP- ICOCIV",VLOOKUP(H967,'INDICES-ICOCIV'!$A$1:$B$316,2,0),IF(M967="IPC",VLOOKUP(H967,'INDICES IPC'!$A$7:$E$1008,2,0),0)),"")</f>
        <v>0</v>
      </c>
      <c r="J967" s="78"/>
      <c r="K967" s="57">
        <f>IFERROR(IF(M967="ICCP- ICOCIV",VLOOKUP(J967,'INDICES-ICOCIV'!$A$1:$B$316,2,0),IF(M967="IPC",VLOOKUP(J967,'INDICES IPC'!$A$7:$E$1008,2,0),0)),"")</f>
        <v>0</v>
      </c>
      <c r="L967" s="58" t="str">
        <f t="shared" si="42"/>
        <v/>
      </c>
      <c r="M967" s="82"/>
      <c r="N967" s="231">
        <f t="shared" si="43"/>
        <v>0</v>
      </c>
    </row>
    <row r="968" spans="3:14" ht="15.75" x14ac:dyDescent="0.2">
      <c r="C968" s="14">
        <f t="shared" si="44"/>
        <v>954</v>
      </c>
      <c r="D968" s="76"/>
      <c r="E968" s="76"/>
      <c r="F968" s="76"/>
      <c r="G968" s="81"/>
      <c r="H968" s="78"/>
      <c r="I968" s="57">
        <f>IFERROR(IF(M968="ICCP- ICOCIV",VLOOKUP(H968,'INDICES-ICOCIV'!$A$1:$B$316,2,0),IF(M968="IPC",VLOOKUP(H968,'INDICES IPC'!$A$7:$E$1008,2,0),0)),"")</f>
        <v>0</v>
      </c>
      <c r="J968" s="78"/>
      <c r="K968" s="57">
        <f>IFERROR(IF(M968="ICCP- ICOCIV",VLOOKUP(J968,'INDICES-ICOCIV'!$A$1:$B$316,2,0),IF(M968="IPC",VLOOKUP(J968,'INDICES IPC'!$A$7:$E$1008,2,0),0)),"")</f>
        <v>0</v>
      </c>
      <c r="L968" s="58" t="str">
        <f t="shared" si="42"/>
        <v/>
      </c>
      <c r="M968" s="82"/>
      <c r="N968" s="231">
        <f t="shared" si="43"/>
        <v>0</v>
      </c>
    </row>
    <row r="969" spans="3:14" ht="15.75" x14ac:dyDescent="0.2">
      <c r="C969" s="14">
        <f t="shared" si="44"/>
        <v>955</v>
      </c>
      <c r="D969" s="76"/>
      <c r="E969" s="76"/>
      <c r="F969" s="76"/>
      <c r="G969" s="81"/>
      <c r="H969" s="78"/>
      <c r="I969" s="57">
        <f>IFERROR(IF(M969="ICCP- ICOCIV",VLOOKUP(H969,'INDICES-ICOCIV'!$A$1:$B$316,2,0),IF(M969="IPC",VLOOKUP(H969,'INDICES IPC'!$A$7:$E$1008,2,0),0)),"")</f>
        <v>0</v>
      </c>
      <c r="J969" s="78"/>
      <c r="K969" s="57">
        <f>IFERROR(IF(M969="ICCP- ICOCIV",VLOOKUP(J969,'INDICES-ICOCIV'!$A$1:$B$316,2,0),IF(M969="IPC",VLOOKUP(J969,'INDICES IPC'!$A$7:$E$1008,2,0),0)),"")</f>
        <v>0</v>
      </c>
      <c r="L969" s="58" t="str">
        <f t="shared" si="42"/>
        <v/>
      </c>
      <c r="M969" s="82"/>
      <c r="N969" s="231">
        <f t="shared" si="43"/>
        <v>0</v>
      </c>
    </row>
    <row r="970" spans="3:14" ht="15.75" x14ac:dyDescent="0.2">
      <c r="C970" s="14">
        <f t="shared" si="44"/>
        <v>956</v>
      </c>
      <c r="D970" s="76"/>
      <c r="E970" s="76"/>
      <c r="F970" s="76"/>
      <c r="G970" s="81"/>
      <c r="H970" s="78"/>
      <c r="I970" s="57">
        <f>IFERROR(IF(M970="ICCP- ICOCIV",VLOOKUP(H970,'INDICES-ICOCIV'!$A$1:$B$316,2,0),IF(M970="IPC",VLOOKUP(H970,'INDICES IPC'!$A$7:$E$1008,2,0),0)),"")</f>
        <v>0</v>
      </c>
      <c r="J970" s="78"/>
      <c r="K970" s="57">
        <f>IFERROR(IF(M970="ICCP- ICOCIV",VLOOKUP(J970,'INDICES-ICOCIV'!$A$1:$B$316,2,0),IF(M970="IPC",VLOOKUP(J970,'INDICES IPC'!$A$7:$E$1008,2,0),0)),"")</f>
        <v>0</v>
      </c>
      <c r="L970" s="58" t="str">
        <f t="shared" si="42"/>
        <v/>
      </c>
      <c r="M970" s="82"/>
      <c r="N970" s="231">
        <f t="shared" si="43"/>
        <v>0</v>
      </c>
    </row>
    <row r="971" spans="3:14" ht="15.75" x14ac:dyDescent="0.2">
      <c r="C971" s="14">
        <f t="shared" si="44"/>
        <v>957</v>
      </c>
      <c r="D971" s="76"/>
      <c r="E971" s="76"/>
      <c r="F971" s="76"/>
      <c r="G971" s="81"/>
      <c r="H971" s="78"/>
      <c r="I971" s="57">
        <f>IFERROR(IF(M971="ICCP- ICOCIV",VLOOKUP(H971,'INDICES-ICOCIV'!$A$1:$B$316,2,0),IF(M971="IPC",VLOOKUP(H971,'INDICES IPC'!$A$7:$E$1008,2,0),0)),"")</f>
        <v>0</v>
      </c>
      <c r="J971" s="78"/>
      <c r="K971" s="57">
        <f>IFERROR(IF(M971="ICCP- ICOCIV",VLOOKUP(J971,'INDICES-ICOCIV'!$A$1:$B$316,2,0),IF(M971="IPC",VLOOKUP(J971,'INDICES IPC'!$A$7:$E$1008,2,0),0)),"")</f>
        <v>0</v>
      </c>
      <c r="L971" s="58" t="str">
        <f t="shared" ref="L971:L1014" si="45">+IFERROR((K971/I971),"")</f>
        <v/>
      </c>
      <c r="M971" s="82"/>
      <c r="N971" s="231">
        <f t="shared" si="43"/>
        <v>0</v>
      </c>
    </row>
    <row r="972" spans="3:14" ht="15.75" x14ac:dyDescent="0.2">
      <c r="C972" s="14">
        <f t="shared" si="44"/>
        <v>958</v>
      </c>
      <c r="D972" s="76"/>
      <c r="E972" s="76"/>
      <c r="F972" s="76"/>
      <c r="G972" s="81"/>
      <c r="H972" s="78"/>
      <c r="I972" s="57">
        <f>IFERROR(IF(M972="ICCP- ICOCIV",VLOOKUP(H972,'INDICES-ICOCIV'!$A$1:$B$316,2,0),IF(M972="IPC",VLOOKUP(H972,'INDICES IPC'!$A$7:$E$1008,2,0),0)),"")</f>
        <v>0</v>
      </c>
      <c r="J972" s="78"/>
      <c r="K972" s="57">
        <f>IFERROR(IF(M972="ICCP- ICOCIV",VLOOKUP(J972,'INDICES-ICOCIV'!$A$1:$B$316,2,0),IF(M972="IPC",VLOOKUP(J972,'INDICES IPC'!$A$7:$E$1008,2,0),0)),"")</f>
        <v>0</v>
      </c>
      <c r="L972" s="58" t="str">
        <f t="shared" si="45"/>
        <v/>
      </c>
      <c r="M972" s="82"/>
      <c r="N972" s="231">
        <f t="shared" si="43"/>
        <v>0</v>
      </c>
    </row>
    <row r="973" spans="3:14" ht="15.75" x14ac:dyDescent="0.2">
      <c r="C973" s="14">
        <f t="shared" si="44"/>
        <v>959</v>
      </c>
      <c r="D973" s="76"/>
      <c r="E973" s="76"/>
      <c r="F973" s="76"/>
      <c r="G973" s="81"/>
      <c r="H973" s="78"/>
      <c r="I973" s="57">
        <f>IFERROR(IF(M973="ICCP- ICOCIV",VLOOKUP(H973,'INDICES-ICOCIV'!$A$1:$B$316,2,0),IF(M973="IPC",VLOOKUP(H973,'INDICES IPC'!$A$7:$E$1008,2,0),0)),"")</f>
        <v>0</v>
      </c>
      <c r="J973" s="78"/>
      <c r="K973" s="57">
        <f>IFERROR(IF(M973="ICCP- ICOCIV",VLOOKUP(J973,'INDICES-ICOCIV'!$A$1:$B$316,2,0),IF(M973="IPC",VLOOKUP(J973,'INDICES IPC'!$A$7:$E$1008,2,0),0)),"")</f>
        <v>0</v>
      </c>
      <c r="L973" s="58" t="str">
        <f t="shared" si="45"/>
        <v/>
      </c>
      <c r="M973" s="82"/>
      <c r="N973" s="231">
        <f t="shared" si="43"/>
        <v>0</v>
      </c>
    </row>
    <row r="974" spans="3:14" ht="15.75" x14ac:dyDescent="0.2">
      <c r="C974" s="14">
        <f t="shared" si="44"/>
        <v>960</v>
      </c>
      <c r="D974" s="76"/>
      <c r="E974" s="76"/>
      <c r="F974" s="76"/>
      <c r="G974" s="81"/>
      <c r="H974" s="78"/>
      <c r="I974" s="57">
        <f>IFERROR(IF(M974="ICCP- ICOCIV",VLOOKUP(H974,'INDICES-ICOCIV'!$A$1:$B$316,2,0),IF(M974="IPC",VLOOKUP(H974,'INDICES IPC'!$A$7:$E$1008,2,0),0)),"")</f>
        <v>0</v>
      </c>
      <c r="J974" s="78"/>
      <c r="K974" s="57">
        <f>IFERROR(IF(M974="ICCP- ICOCIV",VLOOKUP(J974,'INDICES-ICOCIV'!$A$1:$B$316,2,0),IF(M974="IPC",VLOOKUP(J974,'INDICES IPC'!$A$7:$E$1008,2,0),0)),"")</f>
        <v>0</v>
      </c>
      <c r="L974" s="58" t="str">
        <f t="shared" si="45"/>
        <v/>
      </c>
      <c r="M974" s="82"/>
      <c r="N974" s="231">
        <f t="shared" si="43"/>
        <v>0</v>
      </c>
    </row>
    <row r="975" spans="3:14" ht="15.75" x14ac:dyDescent="0.2">
      <c r="C975" s="14">
        <f t="shared" si="44"/>
        <v>961</v>
      </c>
      <c r="D975" s="76"/>
      <c r="E975" s="76"/>
      <c r="F975" s="76"/>
      <c r="G975" s="81"/>
      <c r="H975" s="78"/>
      <c r="I975" s="57">
        <f>IFERROR(IF(M975="ICCP- ICOCIV",VLOOKUP(H975,'INDICES-ICOCIV'!$A$1:$B$316,2,0),IF(M975="IPC",VLOOKUP(H975,'INDICES IPC'!$A$7:$E$1008,2,0),0)),"")</f>
        <v>0</v>
      </c>
      <c r="J975" s="78"/>
      <c r="K975" s="57">
        <f>IFERROR(IF(M975="ICCP- ICOCIV",VLOOKUP(J975,'INDICES-ICOCIV'!$A$1:$B$316,2,0),IF(M975="IPC",VLOOKUP(J975,'INDICES IPC'!$A$7:$E$1008,2,0),0)),"")</f>
        <v>0</v>
      </c>
      <c r="L975" s="58" t="str">
        <f t="shared" si="45"/>
        <v/>
      </c>
      <c r="M975" s="82"/>
      <c r="N975" s="231">
        <f t="shared" si="43"/>
        <v>0</v>
      </c>
    </row>
    <row r="976" spans="3:14" ht="15.75" x14ac:dyDescent="0.2">
      <c r="C976" s="14">
        <f t="shared" si="44"/>
        <v>962</v>
      </c>
      <c r="D976" s="76"/>
      <c r="E976" s="76"/>
      <c r="F976" s="76"/>
      <c r="G976" s="81"/>
      <c r="H976" s="78"/>
      <c r="I976" s="57">
        <f>IFERROR(IF(M976="ICCP- ICOCIV",VLOOKUP(H976,'INDICES-ICOCIV'!$A$1:$B$316,2,0),IF(M976="IPC",VLOOKUP(H976,'INDICES IPC'!$A$7:$E$1008,2,0),0)),"")</f>
        <v>0</v>
      </c>
      <c r="J976" s="78"/>
      <c r="K976" s="57">
        <f>IFERROR(IF(M976="ICCP- ICOCIV",VLOOKUP(J976,'INDICES-ICOCIV'!$A$1:$B$316,2,0),IF(M976="IPC",VLOOKUP(J976,'INDICES IPC'!$A$7:$E$1008,2,0),0)),"")</f>
        <v>0</v>
      </c>
      <c r="L976" s="58" t="str">
        <f t="shared" si="45"/>
        <v/>
      </c>
      <c r="M976" s="82"/>
      <c r="N976" s="231">
        <f t="shared" ref="N976:N1014" si="46">IFERROR(G976*L976,0)</f>
        <v>0</v>
      </c>
    </row>
    <row r="977" spans="3:14" ht="15.75" x14ac:dyDescent="0.2">
      <c r="C977" s="14">
        <f t="shared" ref="C977:C1014" si="47">+C976+1</f>
        <v>963</v>
      </c>
      <c r="D977" s="76"/>
      <c r="E977" s="76"/>
      <c r="F977" s="76"/>
      <c r="G977" s="81"/>
      <c r="H977" s="78"/>
      <c r="I977" s="57">
        <f>IFERROR(IF(M977="ICCP- ICOCIV",VLOOKUP(H977,'INDICES-ICOCIV'!$A$1:$B$316,2,0),IF(M977="IPC",VLOOKUP(H977,'INDICES IPC'!$A$7:$E$1008,2,0),0)),"")</f>
        <v>0</v>
      </c>
      <c r="J977" s="78"/>
      <c r="K977" s="57">
        <f>IFERROR(IF(M977="ICCP- ICOCIV",VLOOKUP(J977,'INDICES-ICOCIV'!$A$1:$B$316,2,0),IF(M977="IPC",VLOOKUP(J977,'INDICES IPC'!$A$7:$E$1008,2,0),0)),"")</f>
        <v>0</v>
      </c>
      <c r="L977" s="58" t="str">
        <f t="shared" si="45"/>
        <v/>
      </c>
      <c r="M977" s="82"/>
      <c r="N977" s="231">
        <f t="shared" si="46"/>
        <v>0</v>
      </c>
    </row>
    <row r="978" spans="3:14" ht="15.75" x14ac:dyDescent="0.2">
      <c r="C978" s="14">
        <f t="shared" si="47"/>
        <v>964</v>
      </c>
      <c r="D978" s="76"/>
      <c r="E978" s="76"/>
      <c r="F978" s="76"/>
      <c r="G978" s="81"/>
      <c r="H978" s="78"/>
      <c r="I978" s="57">
        <f>IFERROR(IF(M978="ICCP- ICOCIV",VLOOKUP(H978,'INDICES-ICOCIV'!$A$1:$B$316,2,0),IF(M978="IPC",VLOOKUP(H978,'INDICES IPC'!$A$7:$E$1008,2,0),0)),"")</f>
        <v>0</v>
      </c>
      <c r="J978" s="78"/>
      <c r="K978" s="57">
        <f>IFERROR(IF(M978="ICCP- ICOCIV",VLOOKUP(J978,'INDICES-ICOCIV'!$A$1:$B$316,2,0),IF(M978="IPC",VLOOKUP(J978,'INDICES IPC'!$A$7:$E$1008,2,0),0)),"")</f>
        <v>0</v>
      </c>
      <c r="L978" s="58" t="str">
        <f t="shared" si="45"/>
        <v/>
      </c>
      <c r="M978" s="82"/>
      <c r="N978" s="231">
        <f t="shared" si="46"/>
        <v>0</v>
      </c>
    </row>
    <row r="979" spans="3:14" ht="15.75" x14ac:dyDescent="0.2">
      <c r="C979" s="14">
        <f t="shared" si="47"/>
        <v>965</v>
      </c>
      <c r="D979" s="76"/>
      <c r="E979" s="76"/>
      <c r="F979" s="76"/>
      <c r="G979" s="81"/>
      <c r="H979" s="78"/>
      <c r="I979" s="57">
        <f>IFERROR(IF(M979="ICCP- ICOCIV",VLOOKUP(H979,'INDICES-ICOCIV'!$A$1:$B$316,2,0),IF(M979="IPC",VLOOKUP(H979,'INDICES IPC'!$A$7:$E$1008,2,0),0)),"")</f>
        <v>0</v>
      </c>
      <c r="J979" s="78"/>
      <c r="K979" s="57">
        <f>IFERROR(IF(M979="ICCP- ICOCIV",VLOOKUP(J979,'INDICES-ICOCIV'!$A$1:$B$316,2,0),IF(M979="IPC",VLOOKUP(J979,'INDICES IPC'!$A$7:$E$1008,2,0),0)),"")</f>
        <v>0</v>
      </c>
      <c r="L979" s="58" t="str">
        <f t="shared" si="45"/>
        <v/>
      </c>
      <c r="M979" s="82"/>
      <c r="N979" s="231">
        <f t="shared" si="46"/>
        <v>0</v>
      </c>
    </row>
    <row r="980" spans="3:14" ht="15.75" x14ac:dyDescent="0.2">
      <c r="C980" s="14">
        <f t="shared" si="47"/>
        <v>966</v>
      </c>
      <c r="D980" s="76"/>
      <c r="E980" s="76"/>
      <c r="F980" s="76"/>
      <c r="G980" s="81"/>
      <c r="H980" s="78"/>
      <c r="I980" s="57">
        <f>IFERROR(IF(M980="ICCP- ICOCIV",VLOOKUP(H980,'INDICES-ICOCIV'!$A$1:$B$316,2,0),IF(M980="IPC",VLOOKUP(H980,'INDICES IPC'!$A$7:$E$1008,2,0),0)),"")</f>
        <v>0</v>
      </c>
      <c r="J980" s="78"/>
      <c r="K980" s="57">
        <f>IFERROR(IF(M980="ICCP- ICOCIV",VLOOKUP(J980,'INDICES-ICOCIV'!$A$1:$B$316,2,0),IF(M980="IPC",VLOOKUP(J980,'INDICES IPC'!$A$7:$E$1008,2,0),0)),"")</f>
        <v>0</v>
      </c>
      <c r="L980" s="58" t="str">
        <f t="shared" si="45"/>
        <v/>
      </c>
      <c r="M980" s="82"/>
      <c r="N980" s="231">
        <f t="shared" si="46"/>
        <v>0</v>
      </c>
    </row>
    <row r="981" spans="3:14" ht="15.75" x14ac:dyDescent="0.2">
      <c r="C981" s="14">
        <f t="shared" si="47"/>
        <v>967</v>
      </c>
      <c r="D981" s="76"/>
      <c r="E981" s="76"/>
      <c r="F981" s="76"/>
      <c r="G981" s="81"/>
      <c r="H981" s="78"/>
      <c r="I981" s="57">
        <f>IFERROR(IF(M981="ICCP- ICOCIV",VLOOKUP(H981,'INDICES-ICOCIV'!$A$1:$B$316,2,0),IF(M981="IPC",VLOOKUP(H981,'INDICES IPC'!$A$7:$E$1008,2,0),0)),"")</f>
        <v>0</v>
      </c>
      <c r="J981" s="78"/>
      <c r="K981" s="57">
        <f>IFERROR(IF(M981="ICCP- ICOCIV",VLOOKUP(J981,'INDICES-ICOCIV'!$A$1:$B$316,2,0),IF(M981="IPC",VLOOKUP(J981,'INDICES IPC'!$A$7:$E$1008,2,0),0)),"")</f>
        <v>0</v>
      </c>
      <c r="L981" s="58" t="str">
        <f t="shared" si="45"/>
        <v/>
      </c>
      <c r="M981" s="82"/>
      <c r="N981" s="231">
        <f t="shared" si="46"/>
        <v>0</v>
      </c>
    </row>
    <row r="982" spans="3:14" ht="15.75" x14ac:dyDescent="0.2">
      <c r="C982" s="14">
        <f t="shared" si="47"/>
        <v>968</v>
      </c>
      <c r="D982" s="76"/>
      <c r="E982" s="76"/>
      <c r="F982" s="76"/>
      <c r="G982" s="81"/>
      <c r="H982" s="78"/>
      <c r="I982" s="57">
        <f>IFERROR(IF(M982="ICCP- ICOCIV",VLOOKUP(H982,'INDICES-ICOCIV'!$A$1:$B$316,2,0),IF(M982="IPC",VLOOKUP(H982,'INDICES IPC'!$A$7:$E$1008,2,0),0)),"")</f>
        <v>0</v>
      </c>
      <c r="J982" s="78"/>
      <c r="K982" s="57">
        <f>IFERROR(IF(M982="ICCP- ICOCIV",VLOOKUP(J982,'INDICES-ICOCIV'!$A$1:$B$316,2,0),IF(M982="IPC",VLOOKUP(J982,'INDICES IPC'!$A$7:$E$1008,2,0),0)),"")</f>
        <v>0</v>
      </c>
      <c r="L982" s="58" t="str">
        <f t="shared" si="45"/>
        <v/>
      </c>
      <c r="M982" s="82"/>
      <c r="N982" s="231">
        <f t="shared" si="46"/>
        <v>0</v>
      </c>
    </row>
    <row r="983" spans="3:14" ht="15.75" x14ac:dyDescent="0.2">
      <c r="C983" s="14">
        <f t="shared" si="47"/>
        <v>969</v>
      </c>
      <c r="D983" s="76"/>
      <c r="E983" s="76"/>
      <c r="F983" s="76"/>
      <c r="G983" s="81"/>
      <c r="H983" s="78"/>
      <c r="I983" s="57">
        <f>IFERROR(IF(M983="ICCP- ICOCIV",VLOOKUP(H983,'INDICES-ICOCIV'!$A$1:$B$316,2,0),IF(M983="IPC",VLOOKUP(H983,'INDICES IPC'!$A$7:$E$1008,2,0),0)),"")</f>
        <v>0</v>
      </c>
      <c r="J983" s="78"/>
      <c r="K983" s="57">
        <f>IFERROR(IF(M983="ICCP- ICOCIV",VLOOKUP(J983,'INDICES-ICOCIV'!$A$1:$B$316,2,0),IF(M983="IPC",VLOOKUP(J983,'INDICES IPC'!$A$7:$E$1008,2,0),0)),"")</f>
        <v>0</v>
      </c>
      <c r="L983" s="58" t="str">
        <f t="shared" si="45"/>
        <v/>
      </c>
      <c r="M983" s="82"/>
      <c r="N983" s="231">
        <f t="shared" si="46"/>
        <v>0</v>
      </c>
    </row>
    <row r="984" spans="3:14" ht="15.75" x14ac:dyDescent="0.2">
      <c r="C984" s="14">
        <f t="shared" si="47"/>
        <v>970</v>
      </c>
      <c r="D984" s="76"/>
      <c r="E984" s="76"/>
      <c r="F984" s="76"/>
      <c r="G984" s="81"/>
      <c r="H984" s="78"/>
      <c r="I984" s="57">
        <f>IFERROR(IF(M984="ICCP- ICOCIV",VLOOKUP(H984,'INDICES-ICOCIV'!$A$1:$B$316,2,0),IF(M984="IPC",VLOOKUP(H984,'INDICES IPC'!$A$7:$E$1008,2,0),0)),"")</f>
        <v>0</v>
      </c>
      <c r="J984" s="78"/>
      <c r="K984" s="57">
        <f>IFERROR(IF(M984="ICCP- ICOCIV",VLOOKUP(J984,'INDICES-ICOCIV'!$A$1:$B$316,2,0),IF(M984="IPC",VLOOKUP(J984,'INDICES IPC'!$A$7:$E$1008,2,0),0)),"")</f>
        <v>0</v>
      </c>
      <c r="L984" s="58" t="str">
        <f t="shared" si="45"/>
        <v/>
      </c>
      <c r="M984" s="82"/>
      <c r="N984" s="231">
        <f t="shared" si="46"/>
        <v>0</v>
      </c>
    </row>
    <row r="985" spans="3:14" ht="15.75" x14ac:dyDescent="0.2">
      <c r="C985" s="14">
        <f t="shared" si="47"/>
        <v>971</v>
      </c>
      <c r="D985" s="76"/>
      <c r="E985" s="76"/>
      <c r="F985" s="76"/>
      <c r="G985" s="81"/>
      <c r="H985" s="78"/>
      <c r="I985" s="57">
        <f>IFERROR(IF(M985="ICCP- ICOCIV",VLOOKUP(H985,'INDICES-ICOCIV'!$A$1:$B$316,2,0),IF(M985="IPC",VLOOKUP(H985,'INDICES IPC'!$A$7:$E$1008,2,0),0)),"")</f>
        <v>0</v>
      </c>
      <c r="J985" s="78"/>
      <c r="K985" s="57">
        <f>IFERROR(IF(M985="ICCP- ICOCIV",VLOOKUP(J985,'INDICES-ICOCIV'!$A$1:$B$316,2,0),IF(M985="IPC",VLOOKUP(J985,'INDICES IPC'!$A$7:$E$1008,2,0),0)),"")</f>
        <v>0</v>
      </c>
      <c r="L985" s="58" t="str">
        <f t="shared" si="45"/>
        <v/>
      </c>
      <c r="M985" s="82"/>
      <c r="N985" s="231">
        <f t="shared" si="46"/>
        <v>0</v>
      </c>
    </row>
    <row r="986" spans="3:14" ht="15.75" x14ac:dyDescent="0.2">
      <c r="C986" s="14">
        <f t="shared" si="47"/>
        <v>972</v>
      </c>
      <c r="D986" s="76"/>
      <c r="E986" s="76"/>
      <c r="F986" s="76"/>
      <c r="G986" s="81"/>
      <c r="H986" s="78"/>
      <c r="I986" s="57">
        <f>IFERROR(IF(M986="ICCP- ICOCIV",VLOOKUP(H986,'INDICES-ICOCIV'!$A$1:$B$316,2,0),IF(M986="IPC",VLOOKUP(H986,'INDICES IPC'!$A$7:$E$1008,2,0),0)),"")</f>
        <v>0</v>
      </c>
      <c r="J986" s="78"/>
      <c r="K986" s="57">
        <f>IFERROR(IF(M986="ICCP- ICOCIV",VLOOKUP(J986,'INDICES-ICOCIV'!$A$1:$B$316,2,0),IF(M986="IPC",VLOOKUP(J986,'INDICES IPC'!$A$7:$E$1008,2,0),0)),"")</f>
        <v>0</v>
      </c>
      <c r="L986" s="58" t="str">
        <f t="shared" si="45"/>
        <v/>
      </c>
      <c r="M986" s="82"/>
      <c r="N986" s="231">
        <f t="shared" si="46"/>
        <v>0</v>
      </c>
    </row>
    <row r="987" spans="3:14" ht="15.75" x14ac:dyDescent="0.2">
      <c r="C987" s="14">
        <f t="shared" si="47"/>
        <v>973</v>
      </c>
      <c r="D987" s="76"/>
      <c r="E987" s="76"/>
      <c r="F987" s="76"/>
      <c r="G987" s="81"/>
      <c r="H987" s="78"/>
      <c r="I987" s="57">
        <f>IFERROR(IF(M987="ICCP- ICOCIV",VLOOKUP(H987,'INDICES-ICOCIV'!$A$1:$B$316,2,0),IF(M987="IPC",VLOOKUP(H987,'INDICES IPC'!$A$7:$E$1008,2,0),0)),"")</f>
        <v>0</v>
      </c>
      <c r="J987" s="78"/>
      <c r="K987" s="57">
        <f>IFERROR(IF(M987="ICCP- ICOCIV",VLOOKUP(J987,'INDICES-ICOCIV'!$A$1:$B$316,2,0),IF(M987="IPC",VLOOKUP(J987,'INDICES IPC'!$A$7:$E$1008,2,0),0)),"")</f>
        <v>0</v>
      </c>
      <c r="L987" s="58" t="str">
        <f t="shared" si="45"/>
        <v/>
      </c>
      <c r="M987" s="82"/>
      <c r="N987" s="231">
        <f t="shared" si="46"/>
        <v>0</v>
      </c>
    </row>
    <row r="988" spans="3:14" ht="15.75" x14ac:dyDescent="0.2">
      <c r="C988" s="14">
        <f t="shared" si="47"/>
        <v>974</v>
      </c>
      <c r="D988" s="76"/>
      <c r="E988" s="76"/>
      <c r="F988" s="76"/>
      <c r="G988" s="81"/>
      <c r="H988" s="78"/>
      <c r="I988" s="57">
        <f>IFERROR(IF(M988="ICCP- ICOCIV",VLOOKUP(H988,'INDICES-ICOCIV'!$A$1:$B$316,2,0),IF(M988="IPC",VLOOKUP(H988,'INDICES IPC'!$A$7:$E$1008,2,0),0)),"")</f>
        <v>0</v>
      </c>
      <c r="J988" s="78"/>
      <c r="K988" s="57">
        <f>IFERROR(IF(M988="ICCP- ICOCIV",VLOOKUP(J988,'INDICES-ICOCIV'!$A$1:$B$316,2,0),IF(M988="IPC",VLOOKUP(J988,'INDICES IPC'!$A$7:$E$1008,2,0),0)),"")</f>
        <v>0</v>
      </c>
      <c r="L988" s="58" t="str">
        <f t="shared" si="45"/>
        <v/>
      </c>
      <c r="M988" s="82"/>
      <c r="N988" s="231">
        <f t="shared" si="46"/>
        <v>0</v>
      </c>
    </row>
    <row r="989" spans="3:14" ht="15.75" x14ac:dyDescent="0.2">
      <c r="C989" s="14">
        <f t="shared" si="47"/>
        <v>975</v>
      </c>
      <c r="D989" s="76"/>
      <c r="E989" s="76"/>
      <c r="F989" s="76"/>
      <c r="G989" s="81"/>
      <c r="H989" s="78"/>
      <c r="I989" s="57">
        <f>IFERROR(IF(M989="ICCP- ICOCIV",VLOOKUP(H989,'INDICES-ICOCIV'!$A$1:$B$316,2,0),IF(M989="IPC",VLOOKUP(H989,'INDICES IPC'!$A$7:$E$1008,2,0),0)),"")</f>
        <v>0</v>
      </c>
      <c r="J989" s="78"/>
      <c r="K989" s="57">
        <f>IFERROR(IF(M989="ICCP- ICOCIV",VLOOKUP(J989,'INDICES-ICOCIV'!$A$1:$B$316,2,0),IF(M989="IPC",VLOOKUP(J989,'INDICES IPC'!$A$7:$E$1008,2,0),0)),"")</f>
        <v>0</v>
      </c>
      <c r="L989" s="58" t="str">
        <f t="shared" si="45"/>
        <v/>
      </c>
      <c r="M989" s="82"/>
      <c r="N989" s="231">
        <f t="shared" si="46"/>
        <v>0</v>
      </c>
    </row>
    <row r="990" spans="3:14" ht="15.75" x14ac:dyDescent="0.2">
      <c r="C990" s="14">
        <f t="shared" si="47"/>
        <v>976</v>
      </c>
      <c r="D990" s="76"/>
      <c r="E990" s="76"/>
      <c r="F990" s="76"/>
      <c r="G990" s="81"/>
      <c r="H990" s="78"/>
      <c r="I990" s="57">
        <f>IFERROR(IF(M990="ICCP- ICOCIV",VLOOKUP(H990,'INDICES-ICOCIV'!$A$1:$B$316,2,0),IF(M990="IPC",VLOOKUP(H990,'INDICES IPC'!$A$7:$E$1008,2,0),0)),"")</f>
        <v>0</v>
      </c>
      <c r="J990" s="78"/>
      <c r="K990" s="57">
        <f>IFERROR(IF(M990="ICCP- ICOCIV",VLOOKUP(J990,'INDICES-ICOCIV'!$A$1:$B$316,2,0),IF(M990="IPC",VLOOKUP(J990,'INDICES IPC'!$A$7:$E$1008,2,0),0)),"")</f>
        <v>0</v>
      </c>
      <c r="L990" s="58" t="str">
        <f t="shared" si="45"/>
        <v/>
      </c>
      <c r="M990" s="82"/>
      <c r="N990" s="231">
        <f t="shared" si="46"/>
        <v>0</v>
      </c>
    </row>
    <row r="991" spans="3:14" ht="15.75" x14ac:dyDescent="0.2">
      <c r="C991" s="14">
        <f t="shared" si="47"/>
        <v>977</v>
      </c>
      <c r="D991" s="76"/>
      <c r="E991" s="76"/>
      <c r="F991" s="76"/>
      <c r="G991" s="81"/>
      <c r="H991" s="78"/>
      <c r="I991" s="57">
        <f>IFERROR(IF(M991="ICCP- ICOCIV",VLOOKUP(H991,'INDICES-ICOCIV'!$A$1:$B$316,2,0),IF(M991="IPC",VLOOKUP(H991,'INDICES IPC'!$A$7:$E$1008,2,0),0)),"")</f>
        <v>0</v>
      </c>
      <c r="J991" s="78"/>
      <c r="K991" s="57">
        <f>IFERROR(IF(M991="ICCP- ICOCIV",VLOOKUP(J991,'INDICES-ICOCIV'!$A$1:$B$316,2,0),IF(M991="IPC",VLOOKUP(J991,'INDICES IPC'!$A$7:$E$1008,2,0),0)),"")</f>
        <v>0</v>
      </c>
      <c r="L991" s="58" t="str">
        <f t="shared" si="45"/>
        <v/>
      </c>
      <c r="M991" s="82"/>
      <c r="N991" s="231">
        <f t="shared" si="46"/>
        <v>0</v>
      </c>
    </row>
    <row r="992" spans="3:14" ht="15.75" x14ac:dyDescent="0.2">
      <c r="C992" s="14">
        <f t="shared" si="47"/>
        <v>978</v>
      </c>
      <c r="D992" s="76"/>
      <c r="E992" s="76"/>
      <c r="F992" s="76"/>
      <c r="G992" s="81"/>
      <c r="H992" s="78"/>
      <c r="I992" s="57">
        <f>IFERROR(IF(M992="ICCP- ICOCIV",VLOOKUP(H992,'INDICES-ICOCIV'!$A$1:$B$316,2,0),IF(M992="IPC",VLOOKUP(H992,'INDICES IPC'!$A$7:$E$1008,2,0),0)),"")</f>
        <v>0</v>
      </c>
      <c r="J992" s="78"/>
      <c r="K992" s="57">
        <f>IFERROR(IF(M992="ICCP- ICOCIV",VLOOKUP(J992,'INDICES-ICOCIV'!$A$1:$B$316,2,0),IF(M992="IPC",VLOOKUP(J992,'INDICES IPC'!$A$7:$E$1008,2,0),0)),"")</f>
        <v>0</v>
      </c>
      <c r="L992" s="58" t="str">
        <f t="shared" si="45"/>
        <v/>
      </c>
      <c r="M992" s="82"/>
      <c r="N992" s="231">
        <f t="shared" si="46"/>
        <v>0</v>
      </c>
    </row>
    <row r="993" spans="3:14" ht="15.75" x14ac:dyDescent="0.2">
      <c r="C993" s="14">
        <f t="shared" si="47"/>
        <v>979</v>
      </c>
      <c r="D993" s="76"/>
      <c r="E993" s="76"/>
      <c r="F993" s="76"/>
      <c r="G993" s="81"/>
      <c r="H993" s="78"/>
      <c r="I993" s="57">
        <f>IFERROR(IF(M993="ICCP- ICOCIV",VLOOKUP(H993,'INDICES-ICOCIV'!$A$1:$B$316,2,0),IF(M993="IPC",VLOOKUP(H993,'INDICES IPC'!$A$7:$E$1008,2,0),0)),"")</f>
        <v>0</v>
      </c>
      <c r="J993" s="78"/>
      <c r="K993" s="57">
        <f>IFERROR(IF(M993="ICCP- ICOCIV",VLOOKUP(J993,'INDICES-ICOCIV'!$A$1:$B$316,2,0),IF(M993="IPC",VLOOKUP(J993,'INDICES IPC'!$A$7:$E$1008,2,0),0)),"")</f>
        <v>0</v>
      </c>
      <c r="L993" s="58" t="str">
        <f t="shared" si="45"/>
        <v/>
      </c>
      <c r="M993" s="82"/>
      <c r="N993" s="231">
        <f t="shared" si="46"/>
        <v>0</v>
      </c>
    </row>
    <row r="994" spans="3:14" ht="15.75" x14ac:dyDescent="0.2">
      <c r="C994" s="14">
        <f t="shared" si="47"/>
        <v>980</v>
      </c>
      <c r="D994" s="76"/>
      <c r="E994" s="76"/>
      <c r="F994" s="76"/>
      <c r="G994" s="81"/>
      <c r="H994" s="78"/>
      <c r="I994" s="57">
        <f>IFERROR(IF(M994="ICCP- ICOCIV",VLOOKUP(H994,'INDICES-ICOCIV'!$A$1:$B$316,2,0),IF(M994="IPC",VLOOKUP(H994,'INDICES IPC'!$A$7:$E$1008,2,0),0)),"")</f>
        <v>0</v>
      </c>
      <c r="J994" s="78"/>
      <c r="K994" s="57">
        <f>IFERROR(IF(M994="ICCP- ICOCIV",VLOOKUP(J994,'INDICES-ICOCIV'!$A$1:$B$316,2,0),IF(M994="IPC",VLOOKUP(J994,'INDICES IPC'!$A$7:$E$1008,2,0),0)),"")</f>
        <v>0</v>
      </c>
      <c r="L994" s="58" t="str">
        <f t="shared" si="45"/>
        <v/>
      </c>
      <c r="M994" s="82"/>
      <c r="N994" s="231">
        <f t="shared" si="46"/>
        <v>0</v>
      </c>
    </row>
    <row r="995" spans="3:14" ht="15.75" x14ac:dyDescent="0.2">
      <c r="C995" s="14">
        <f t="shared" si="47"/>
        <v>981</v>
      </c>
      <c r="D995" s="76"/>
      <c r="E995" s="76"/>
      <c r="F995" s="76"/>
      <c r="G995" s="81"/>
      <c r="H995" s="78"/>
      <c r="I995" s="57">
        <f>IFERROR(IF(M995="ICCP- ICOCIV",VLOOKUP(H995,'INDICES-ICOCIV'!$A$1:$B$316,2,0),IF(M995="IPC",VLOOKUP(H995,'INDICES IPC'!$A$7:$E$1008,2,0),0)),"")</f>
        <v>0</v>
      </c>
      <c r="J995" s="78"/>
      <c r="K995" s="57">
        <f>IFERROR(IF(M995="ICCP- ICOCIV",VLOOKUP(J995,'INDICES-ICOCIV'!$A$1:$B$316,2,0),IF(M995="IPC",VLOOKUP(J995,'INDICES IPC'!$A$7:$E$1008,2,0),0)),"")</f>
        <v>0</v>
      </c>
      <c r="L995" s="58" t="str">
        <f t="shared" si="45"/>
        <v/>
      </c>
      <c r="M995" s="82"/>
      <c r="N995" s="231">
        <f t="shared" si="46"/>
        <v>0</v>
      </c>
    </row>
    <row r="996" spans="3:14" ht="15.75" x14ac:dyDescent="0.2">
      <c r="C996" s="14">
        <f t="shared" si="47"/>
        <v>982</v>
      </c>
      <c r="D996" s="76"/>
      <c r="E996" s="76"/>
      <c r="F996" s="76"/>
      <c r="G996" s="81"/>
      <c r="H996" s="78"/>
      <c r="I996" s="57">
        <f>IFERROR(IF(M996="ICCP- ICOCIV",VLOOKUP(H996,'INDICES-ICOCIV'!$A$1:$B$316,2,0),IF(M996="IPC",VLOOKUP(H996,'INDICES IPC'!$A$7:$E$1008,2,0),0)),"")</f>
        <v>0</v>
      </c>
      <c r="J996" s="78"/>
      <c r="K996" s="57">
        <f>IFERROR(IF(M996="ICCP- ICOCIV",VLOOKUP(J996,'INDICES-ICOCIV'!$A$1:$B$316,2,0),IF(M996="IPC",VLOOKUP(J996,'INDICES IPC'!$A$7:$E$1008,2,0),0)),"")</f>
        <v>0</v>
      </c>
      <c r="L996" s="58" t="str">
        <f t="shared" si="45"/>
        <v/>
      </c>
      <c r="M996" s="82"/>
      <c r="N996" s="231">
        <f t="shared" si="46"/>
        <v>0</v>
      </c>
    </row>
    <row r="997" spans="3:14" ht="15.75" x14ac:dyDescent="0.2">
      <c r="C997" s="14">
        <f t="shared" si="47"/>
        <v>983</v>
      </c>
      <c r="D997" s="76"/>
      <c r="E997" s="76"/>
      <c r="F997" s="76"/>
      <c r="G997" s="81"/>
      <c r="H997" s="78"/>
      <c r="I997" s="57">
        <f>IFERROR(IF(M997="ICCP- ICOCIV",VLOOKUP(H997,'INDICES-ICOCIV'!$A$1:$B$316,2,0),IF(M997="IPC",VLOOKUP(H997,'INDICES IPC'!$A$7:$E$1008,2,0),0)),"")</f>
        <v>0</v>
      </c>
      <c r="J997" s="78"/>
      <c r="K997" s="57">
        <f>IFERROR(IF(M997="ICCP- ICOCIV",VLOOKUP(J997,'INDICES-ICOCIV'!$A$1:$B$316,2,0),IF(M997="IPC",VLOOKUP(J997,'INDICES IPC'!$A$7:$E$1008,2,0),0)),"")</f>
        <v>0</v>
      </c>
      <c r="L997" s="58" t="str">
        <f t="shared" si="45"/>
        <v/>
      </c>
      <c r="M997" s="82"/>
      <c r="N997" s="231">
        <f t="shared" si="46"/>
        <v>0</v>
      </c>
    </row>
    <row r="998" spans="3:14" ht="15.75" x14ac:dyDescent="0.2">
      <c r="C998" s="14">
        <f t="shared" si="47"/>
        <v>984</v>
      </c>
      <c r="D998" s="76"/>
      <c r="E998" s="76"/>
      <c r="F998" s="76"/>
      <c r="G998" s="81"/>
      <c r="H998" s="78"/>
      <c r="I998" s="57">
        <f>IFERROR(IF(M998="ICCP- ICOCIV",VLOOKUP(H998,'INDICES-ICOCIV'!$A$1:$B$316,2,0),IF(M998="IPC",VLOOKUP(H998,'INDICES IPC'!$A$7:$E$1008,2,0),0)),"")</f>
        <v>0</v>
      </c>
      <c r="J998" s="78"/>
      <c r="K998" s="57">
        <f>IFERROR(IF(M998="ICCP- ICOCIV",VLOOKUP(J998,'INDICES-ICOCIV'!$A$1:$B$316,2,0),IF(M998="IPC",VLOOKUP(J998,'INDICES IPC'!$A$7:$E$1008,2,0),0)),"")</f>
        <v>0</v>
      </c>
      <c r="L998" s="58" t="str">
        <f t="shared" si="45"/>
        <v/>
      </c>
      <c r="M998" s="82"/>
      <c r="N998" s="231">
        <f t="shared" si="46"/>
        <v>0</v>
      </c>
    </row>
    <row r="999" spans="3:14" ht="15.75" x14ac:dyDescent="0.2">
      <c r="C999" s="14">
        <f t="shared" si="47"/>
        <v>985</v>
      </c>
      <c r="D999" s="76"/>
      <c r="E999" s="76"/>
      <c r="F999" s="76"/>
      <c r="G999" s="81"/>
      <c r="H999" s="78"/>
      <c r="I999" s="57">
        <f>IFERROR(IF(M999="ICCP- ICOCIV",VLOOKUP(H999,'INDICES-ICOCIV'!$A$1:$B$316,2,0),IF(M999="IPC",VLOOKUP(H999,'INDICES IPC'!$A$7:$E$1008,2,0),0)),"")</f>
        <v>0</v>
      </c>
      <c r="J999" s="78"/>
      <c r="K999" s="57">
        <f>IFERROR(IF(M999="ICCP- ICOCIV",VLOOKUP(J999,'INDICES-ICOCIV'!$A$1:$B$316,2,0),IF(M999="IPC",VLOOKUP(J999,'INDICES IPC'!$A$7:$E$1008,2,0),0)),"")</f>
        <v>0</v>
      </c>
      <c r="L999" s="58" t="str">
        <f t="shared" si="45"/>
        <v/>
      </c>
      <c r="M999" s="82"/>
      <c r="N999" s="231">
        <f t="shared" si="46"/>
        <v>0</v>
      </c>
    </row>
    <row r="1000" spans="3:14" ht="15.75" x14ac:dyDescent="0.2">
      <c r="C1000" s="14">
        <f t="shared" si="47"/>
        <v>986</v>
      </c>
      <c r="D1000" s="76"/>
      <c r="E1000" s="76"/>
      <c r="F1000" s="76"/>
      <c r="G1000" s="81"/>
      <c r="H1000" s="78"/>
      <c r="I1000" s="57">
        <f>IFERROR(IF(M1000="ICCP- ICOCIV",VLOOKUP(H1000,'INDICES-ICOCIV'!$A$1:$B$316,2,0),IF(M1000="IPC",VLOOKUP(H1000,'INDICES IPC'!$A$7:$E$1008,2,0),0)),"")</f>
        <v>0</v>
      </c>
      <c r="J1000" s="78"/>
      <c r="K1000" s="57">
        <f>IFERROR(IF(M1000="ICCP- ICOCIV",VLOOKUP(J1000,'INDICES-ICOCIV'!$A$1:$B$316,2,0),IF(M1000="IPC",VLOOKUP(J1000,'INDICES IPC'!$A$7:$E$1008,2,0),0)),"")</f>
        <v>0</v>
      </c>
      <c r="L1000" s="58" t="str">
        <f t="shared" si="45"/>
        <v/>
      </c>
      <c r="M1000" s="82"/>
      <c r="N1000" s="231">
        <f t="shared" si="46"/>
        <v>0</v>
      </c>
    </row>
    <row r="1001" spans="3:14" ht="15.75" x14ac:dyDescent="0.2">
      <c r="C1001" s="14">
        <f t="shared" si="47"/>
        <v>987</v>
      </c>
      <c r="D1001" s="76"/>
      <c r="E1001" s="76"/>
      <c r="F1001" s="76"/>
      <c r="G1001" s="81"/>
      <c r="H1001" s="78"/>
      <c r="I1001" s="57">
        <f>IFERROR(IF(M1001="ICCP- ICOCIV",VLOOKUP(H1001,'INDICES-ICOCIV'!$A$1:$B$316,2,0),IF(M1001="IPC",VLOOKUP(H1001,'INDICES IPC'!$A$7:$E$1008,2,0),0)),"")</f>
        <v>0</v>
      </c>
      <c r="J1001" s="78"/>
      <c r="K1001" s="57">
        <f>IFERROR(IF(M1001="ICCP- ICOCIV",VLOOKUP(J1001,'INDICES-ICOCIV'!$A$1:$B$316,2,0),IF(M1001="IPC",VLOOKUP(J1001,'INDICES IPC'!$A$7:$E$1008,2,0),0)),"")</f>
        <v>0</v>
      </c>
      <c r="L1001" s="58" t="str">
        <f t="shared" si="45"/>
        <v/>
      </c>
      <c r="M1001" s="82"/>
      <c r="N1001" s="231">
        <f t="shared" si="46"/>
        <v>0</v>
      </c>
    </row>
    <row r="1002" spans="3:14" ht="15.75" x14ac:dyDescent="0.2">
      <c r="C1002" s="14">
        <f t="shared" si="47"/>
        <v>988</v>
      </c>
      <c r="D1002" s="76"/>
      <c r="E1002" s="76"/>
      <c r="F1002" s="76"/>
      <c r="G1002" s="81"/>
      <c r="H1002" s="78"/>
      <c r="I1002" s="57">
        <f>IFERROR(IF(M1002="ICCP- ICOCIV",VLOOKUP(H1002,'INDICES-ICOCIV'!$A$1:$B$316,2,0),IF(M1002="IPC",VLOOKUP(H1002,'INDICES IPC'!$A$7:$E$1008,2,0),0)),"")</f>
        <v>0</v>
      </c>
      <c r="J1002" s="78"/>
      <c r="K1002" s="57">
        <f>IFERROR(IF(M1002="ICCP- ICOCIV",VLOOKUP(J1002,'INDICES-ICOCIV'!$A$1:$B$316,2,0),IF(M1002="IPC",VLOOKUP(J1002,'INDICES IPC'!$A$7:$E$1008,2,0),0)),"")</f>
        <v>0</v>
      </c>
      <c r="L1002" s="58" t="str">
        <f t="shared" si="45"/>
        <v/>
      </c>
      <c r="M1002" s="82"/>
      <c r="N1002" s="231">
        <f t="shared" si="46"/>
        <v>0</v>
      </c>
    </row>
    <row r="1003" spans="3:14" ht="15.75" x14ac:dyDescent="0.2">
      <c r="C1003" s="14">
        <f t="shared" si="47"/>
        <v>989</v>
      </c>
      <c r="D1003" s="76"/>
      <c r="E1003" s="76"/>
      <c r="F1003" s="76"/>
      <c r="G1003" s="81"/>
      <c r="H1003" s="78"/>
      <c r="I1003" s="57">
        <f>IFERROR(IF(M1003="ICCP- ICOCIV",VLOOKUP(H1003,'INDICES-ICOCIV'!$A$1:$B$316,2,0),IF(M1003="IPC",VLOOKUP(H1003,'INDICES IPC'!$A$7:$E$1008,2,0),0)),"")</f>
        <v>0</v>
      </c>
      <c r="J1003" s="78"/>
      <c r="K1003" s="57">
        <f>IFERROR(IF(M1003="ICCP- ICOCIV",VLOOKUP(J1003,'INDICES-ICOCIV'!$A$1:$B$316,2,0),IF(M1003="IPC",VLOOKUP(J1003,'INDICES IPC'!$A$7:$E$1008,2,0),0)),"")</f>
        <v>0</v>
      </c>
      <c r="L1003" s="58" t="str">
        <f t="shared" si="45"/>
        <v/>
      </c>
      <c r="M1003" s="82"/>
      <c r="N1003" s="231">
        <f t="shared" si="46"/>
        <v>0</v>
      </c>
    </row>
    <row r="1004" spans="3:14" ht="15.75" x14ac:dyDescent="0.2">
      <c r="C1004" s="14">
        <f t="shared" si="47"/>
        <v>990</v>
      </c>
      <c r="D1004" s="76"/>
      <c r="E1004" s="76"/>
      <c r="F1004" s="76"/>
      <c r="G1004" s="81"/>
      <c r="H1004" s="78"/>
      <c r="I1004" s="57">
        <f>IFERROR(IF(M1004="ICCP- ICOCIV",VLOOKUP(H1004,'INDICES-ICOCIV'!$A$1:$B$316,2,0),IF(M1004="IPC",VLOOKUP(H1004,'INDICES IPC'!$A$7:$E$1008,2,0),0)),"")</f>
        <v>0</v>
      </c>
      <c r="J1004" s="78"/>
      <c r="K1004" s="57">
        <f>IFERROR(IF(M1004="ICCP- ICOCIV",VLOOKUP(J1004,'INDICES-ICOCIV'!$A$1:$B$316,2,0),IF(M1004="IPC",VLOOKUP(J1004,'INDICES IPC'!$A$7:$E$1008,2,0),0)),"")</f>
        <v>0</v>
      </c>
      <c r="L1004" s="58" t="str">
        <f t="shared" si="45"/>
        <v/>
      </c>
      <c r="M1004" s="82"/>
      <c r="N1004" s="231">
        <f t="shared" si="46"/>
        <v>0</v>
      </c>
    </row>
    <row r="1005" spans="3:14" ht="15.75" x14ac:dyDescent="0.2">
      <c r="C1005" s="14">
        <f t="shared" si="47"/>
        <v>991</v>
      </c>
      <c r="D1005" s="76"/>
      <c r="E1005" s="76"/>
      <c r="F1005" s="76"/>
      <c r="G1005" s="81"/>
      <c r="H1005" s="78"/>
      <c r="I1005" s="57">
        <f>IFERROR(IF(M1005="ICCP- ICOCIV",VLOOKUP(H1005,'INDICES-ICOCIV'!$A$1:$B$316,2,0),IF(M1005="IPC",VLOOKUP(H1005,'INDICES IPC'!$A$7:$E$1008,2,0),0)),"")</f>
        <v>0</v>
      </c>
      <c r="J1005" s="78"/>
      <c r="K1005" s="57">
        <f>IFERROR(IF(M1005="ICCP- ICOCIV",VLOOKUP(J1005,'INDICES-ICOCIV'!$A$1:$B$316,2,0),IF(M1005="IPC",VLOOKUP(J1005,'INDICES IPC'!$A$7:$E$1008,2,0),0)),"")</f>
        <v>0</v>
      </c>
      <c r="L1005" s="58" t="str">
        <f t="shared" si="45"/>
        <v/>
      </c>
      <c r="M1005" s="82"/>
      <c r="N1005" s="231">
        <f t="shared" si="46"/>
        <v>0</v>
      </c>
    </row>
    <row r="1006" spans="3:14" ht="15.75" x14ac:dyDescent="0.2">
      <c r="C1006" s="14">
        <f t="shared" si="47"/>
        <v>992</v>
      </c>
      <c r="D1006" s="76"/>
      <c r="E1006" s="76"/>
      <c r="F1006" s="76"/>
      <c r="G1006" s="81"/>
      <c r="H1006" s="78"/>
      <c r="I1006" s="57">
        <f>IFERROR(IF(M1006="ICCP- ICOCIV",VLOOKUP(H1006,'INDICES-ICOCIV'!$A$1:$B$316,2,0),IF(M1006="IPC",VLOOKUP(H1006,'INDICES IPC'!$A$7:$E$1008,2,0),0)),"")</f>
        <v>0</v>
      </c>
      <c r="J1006" s="78"/>
      <c r="K1006" s="57">
        <f>IFERROR(IF(M1006="ICCP- ICOCIV",VLOOKUP(J1006,'INDICES-ICOCIV'!$A$1:$B$316,2,0),IF(M1006="IPC",VLOOKUP(J1006,'INDICES IPC'!$A$7:$E$1008,2,0),0)),"")</f>
        <v>0</v>
      </c>
      <c r="L1006" s="58" t="str">
        <f t="shared" si="45"/>
        <v/>
      </c>
      <c r="M1006" s="82"/>
      <c r="N1006" s="231">
        <f t="shared" si="46"/>
        <v>0</v>
      </c>
    </row>
    <row r="1007" spans="3:14" ht="15.75" x14ac:dyDescent="0.2">
      <c r="C1007" s="14">
        <f t="shared" si="47"/>
        <v>993</v>
      </c>
      <c r="D1007" s="76"/>
      <c r="E1007" s="76"/>
      <c r="F1007" s="76"/>
      <c r="G1007" s="81"/>
      <c r="H1007" s="78"/>
      <c r="I1007" s="57">
        <f>IFERROR(IF(M1007="ICCP- ICOCIV",VLOOKUP(H1007,'INDICES-ICOCIV'!$A$1:$B$316,2,0),IF(M1007="IPC",VLOOKUP(H1007,'INDICES IPC'!$A$7:$E$1008,2,0),0)),"")</f>
        <v>0</v>
      </c>
      <c r="J1007" s="78"/>
      <c r="K1007" s="57">
        <f>IFERROR(IF(M1007="ICCP- ICOCIV",VLOOKUP(J1007,'INDICES-ICOCIV'!$A$1:$B$316,2,0),IF(M1007="IPC",VLOOKUP(J1007,'INDICES IPC'!$A$7:$E$1008,2,0),0)),"")</f>
        <v>0</v>
      </c>
      <c r="L1007" s="58" t="str">
        <f t="shared" si="45"/>
        <v/>
      </c>
      <c r="M1007" s="82"/>
      <c r="N1007" s="231">
        <f t="shared" si="46"/>
        <v>0</v>
      </c>
    </row>
    <row r="1008" spans="3:14" ht="15.75" x14ac:dyDescent="0.2">
      <c r="C1008" s="14">
        <f t="shared" si="47"/>
        <v>994</v>
      </c>
      <c r="D1008" s="76"/>
      <c r="E1008" s="76"/>
      <c r="F1008" s="76"/>
      <c r="G1008" s="81"/>
      <c r="H1008" s="78"/>
      <c r="I1008" s="57">
        <f>IFERROR(IF(M1008="ICCP- ICOCIV",VLOOKUP(H1008,'INDICES-ICOCIV'!$A$1:$B$316,2,0),IF(M1008="IPC",VLOOKUP(H1008,'INDICES IPC'!$A$7:$E$1008,2,0),0)),"")</f>
        <v>0</v>
      </c>
      <c r="J1008" s="78"/>
      <c r="K1008" s="57">
        <f>IFERROR(IF(M1008="ICCP- ICOCIV",VLOOKUP(J1008,'INDICES-ICOCIV'!$A$1:$B$316,2,0),IF(M1008="IPC",VLOOKUP(J1008,'INDICES IPC'!$A$7:$E$1008,2,0),0)),"")</f>
        <v>0</v>
      </c>
      <c r="L1008" s="58" t="str">
        <f t="shared" si="45"/>
        <v/>
      </c>
      <c r="M1008" s="82"/>
      <c r="N1008" s="231">
        <f t="shared" si="46"/>
        <v>0</v>
      </c>
    </row>
    <row r="1009" spans="3:14" ht="15.75" x14ac:dyDescent="0.2">
      <c r="C1009" s="14">
        <f t="shared" si="47"/>
        <v>995</v>
      </c>
      <c r="D1009" s="76"/>
      <c r="E1009" s="76"/>
      <c r="F1009" s="76"/>
      <c r="G1009" s="81"/>
      <c r="H1009" s="78"/>
      <c r="I1009" s="57">
        <f>IFERROR(IF(M1009="ICCP- ICOCIV",VLOOKUP(H1009,'INDICES-ICOCIV'!$A$1:$B$316,2,0),IF(M1009="IPC",VLOOKUP(H1009,'INDICES IPC'!$A$7:$E$1008,2,0),0)),"")</f>
        <v>0</v>
      </c>
      <c r="J1009" s="78"/>
      <c r="K1009" s="57">
        <f>IFERROR(IF(M1009="ICCP- ICOCIV",VLOOKUP(J1009,'INDICES-ICOCIV'!$A$1:$B$316,2,0),IF(M1009="IPC",VLOOKUP(J1009,'INDICES IPC'!$A$7:$E$1008,2,0),0)),"")</f>
        <v>0</v>
      </c>
      <c r="L1009" s="58" t="str">
        <f t="shared" si="45"/>
        <v/>
      </c>
      <c r="M1009" s="82"/>
      <c r="N1009" s="231">
        <f t="shared" si="46"/>
        <v>0</v>
      </c>
    </row>
    <row r="1010" spans="3:14" ht="15.75" x14ac:dyDescent="0.2">
      <c r="C1010" s="14">
        <f t="shared" si="47"/>
        <v>996</v>
      </c>
      <c r="D1010" s="76"/>
      <c r="E1010" s="76"/>
      <c r="F1010" s="76"/>
      <c r="G1010" s="81"/>
      <c r="H1010" s="78"/>
      <c r="I1010" s="57">
        <f>IFERROR(IF(M1010="ICCP- ICOCIV",VLOOKUP(H1010,'INDICES-ICOCIV'!$A$1:$B$316,2,0),IF(M1010="IPC",VLOOKUP(H1010,'INDICES IPC'!$A$7:$E$1008,2,0),0)),"")</f>
        <v>0</v>
      </c>
      <c r="J1010" s="78"/>
      <c r="K1010" s="57">
        <f>IFERROR(IF(M1010="ICCP- ICOCIV",VLOOKUP(J1010,'INDICES-ICOCIV'!$A$1:$B$316,2,0),IF(M1010="IPC",VLOOKUP(J1010,'INDICES IPC'!$A$7:$E$1008,2,0),0)),"")</f>
        <v>0</v>
      </c>
      <c r="L1010" s="58" t="str">
        <f t="shared" si="45"/>
        <v/>
      </c>
      <c r="M1010" s="82"/>
      <c r="N1010" s="231">
        <f t="shared" si="46"/>
        <v>0</v>
      </c>
    </row>
    <row r="1011" spans="3:14" ht="15.75" x14ac:dyDescent="0.2">
      <c r="C1011" s="14">
        <f t="shared" si="47"/>
        <v>997</v>
      </c>
      <c r="D1011" s="76"/>
      <c r="E1011" s="76"/>
      <c r="F1011" s="76"/>
      <c r="G1011" s="81"/>
      <c r="H1011" s="78"/>
      <c r="I1011" s="57">
        <f>IFERROR(IF(M1011="ICCP- ICOCIV",VLOOKUP(H1011,'INDICES-ICOCIV'!$A$1:$B$316,2,0),IF(M1011="IPC",VLOOKUP(H1011,'INDICES IPC'!$A$7:$E$1008,2,0),0)),"")</f>
        <v>0</v>
      </c>
      <c r="J1011" s="78"/>
      <c r="K1011" s="57">
        <f>IFERROR(IF(M1011="ICCP- ICOCIV",VLOOKUP(J1011,'INDICES-ICOCIV'!$A$1:$B$316,2,0),IF(M1011="IPC",VLOOKUP(J1011,'INDICES IPC'!$A$7:$E$1008,2,0),0)),"")</f>
        <v>0</v>
      </c>
      <c r="L1011" s="58" t="str">
        <f t="shared" si="45"/>
        <v/>
      </c>
      <c r="M1011" s="82"/>
      <c r="N1011" s="231">
        <f t="shared" si="46"/>
        <v>0</v>
      </c>
    </row>
    <row r="1012" spans="3:14" ht="15.75" x14ac:dyDescent="0.2">
      <c r="C1012" s="14">
        <f t="shared" si="47"/>
        <v>998</v>
      </c>
      <c r="D1012" s="76"/>
      <c r="E1012" s="76"/>
      <c r="F1012" s="76"/>
      <c r="G1012" s="81"/>
      <c r="H1012" s="78"/>
      <c r="I1012" s="57">
        <f>IFERROR(IF(M1012="ICCP- ICOCIV",VLOOKUP(H1012,'INDICES-ICOCIV'!$A$1:$B$316,2,0),IF(M1012="IPC",VLOOKUP(H1012,'INDICES IPC'!$A$7:$E$1008,2,0),0)),"")</f>
        <v>0</v>
      </c>
      <c r="J1012" s="78"/>
      <c r="K1012" s="57">
        <f>IFERROR(IF(M1012="ICCP- ICOCIV",VLOOKUP(J1012,'INDICES-ICOCIV'!$A$1:$B$316,2,0),IF(M1012="IPC",VLOOKUP(J1012,'INDICES IPC'!$A$7:$E$1008,2,0),0)),"")</f>
        <v>0</v>
      </c>
      <c r="L1012" s="58" t="str">
        <f t="shared" si="45"/>
        <v/>
      </c>
      <c r="M1012" s="82"/>
      <c r="N1012" s="231">
        <f t="shared" si="46"/>
        <v>0</v>
      </c>
    </row>
    <row r="1013" spans="3:14" ht="15.75" x14ac:dyDescent="0.2">
      <c r="C1013" s="14">
        <f t="shared" si="47"/>
        <v>999</v>
      </c>
      <c r="D1013" s="76"/>
      <c r="E1013" s="76"/>
      <c r="F1013" s="76"/>
      <c r="G1013" s="81"/>
      <c r="H1013" s="78"/>
      <c r="I1013" s="57">
        <f>IFERROR(IF(M1013="ICCP- ICOCIV",VLOOKUP(H1013,'INDICES-ICOCIV'!$A$1:$B$316,2,0),IF(M1013="IPC",VLOOKUP(H1013,'INDICES IPC'!$A$7:$E$1008,2,0),0)),"")</f>
        <v>0</v>
      </c>
      <c r="J1013" s="78"/>
      <c r="K1013" s="57">
        <f>IFERROR(IF(M1013="ICCP- ICOCIV",VLOOKUP(J1013,'INDICES-ICOCIV'!$A$1:$B$316,2,0),IF(M1013="IPC",VLOOKUP(J1013,'INDICES IPC'!$A$7:$E$1008,2,0),0)),"")</f>
        <v>0</v>
      </c>
      <c r="L1013" s="58" t="str">
        <f t="shared" si="45"/>
        <v/>
      </c>
      <c r="M1013" s="82"/>
      <c r="N1013" s="231">
        <f t="shared" si="46"/>
        <v>0</v>
      </c>
    </row>
    <row r="1014" spans="3:14" ht="15.75" x14ac:dyDescent="0.2">
      <c r="C1014" s="14">
        <f t="shared" si="47"/>
        <v>1000</v>
      </c>
      <c r="D1014" s="76"/>
      <c r="E1014" s="76"/>
      <c r="F1014" s="76"/>
      <c r="G1014" s="81"/>
      <c r="H1014" s="78"/>
      <c r="I1014" s="57">
        <f>IFERROR(IF(M1014="ICCP- ICOCIV",VLOOKUP(H1014,'INDICES-ICOCIV'!$A$1:$B$316,2,0),IF(M1014="IPC",VLOOKUP(H1014,'INDICES IPC'!$A$7:$E$1008,2,0),0)),"")</f>
        <v>0</v>
      </c>
      <c r="J1014" s="78"/>
      <c r="K1014" s="57">
        <f>IFERROR(IF(M1014="ICCP- ICOCIV",VLOOKUP(J1014,'INDICES-ICOCIV'!$A$1:$B$316,2,0),IF(M1014="IPC",VLOOKUP(J1014,'INDICES IPC'!$A$7:$E$1008,2,0),0)),"")</f>
        <v>0</v>
      </c>
      <c r="L1014" s="58" t="str">
        <f t="shared" si="45"/>
        <v/>
      </c>
      <c r="M1014" s="82"/>
      <c r="N1014" s="231">
        <f t="shared" si="46"/>
        <v>0</v>
      </c>
    </row>
    <row r="1015" spans="3:14" x14ac:dyDescent="0.2">
      <c r="C1015" s="75" t="s">
        <v>136</v>
      </c>
      <c r="D1015" s="75" t="s">
        <v>136</v>
      </c>
      <c r="E1015" s="75" t="s">
        <v>136</v>
      </c>
      <c r="F1015" s="75" t="s">
        <v>136</v>
      </c>
      <c r="G1015" s="75" t="s">
        <v>136</v>
      </c>
      <c r="H1015" s="75" t="s">
        <v>136</v>
      </c>
      <c r="I1015" s="75" t="s">
        <v>136</v>
      </c>
      <c r="J1015" s="75" t="s">
        <v>136</v>
      </c>
      <c r="K1015" s="75" t="s">
        <v>136</v>
      </c>
      <c r="L1015" s="75" t="s">
        <v>136</v>
      </c>
      <c r="M1015" s="75" t="s">
        <v>136</v>
      </c>
      <c r="N1015" s="156" t="s">
        <v>136</v>
      </c>
    </row>
  </sheetData>
  <mergeCells count="6">
    <mergeCell ref="C6:D6"/>
    <mergeCell ref="H12:N12"/>
    <mergeCell ref="C13:G13"/>
    <mergeCell ref="H13:N13"/>
    <mergeCell ref="C9:N9"/>
    <mergeCell ref="C12:G12"/>
  </mergeCells>
  <dataValidations count="1">
    <dataValidation type="list" allowBlank="1" showInputMessage="1" showErrorMessage="1" sqref="M15:M1014" xr:uid="{00000000-0002-0000-0400-000001000000}">
      <formula1>INDICE</formula1>
    </dataValidation>
  </dataValidations>
  <hyperlinks>
    <hyperlink ref="C7" location="'Tabla de Contenido'!A1" display="Tabla de Contenido" xr:uid="{5E4A9E22-9903-4A3B-AC6B-4C9F5A77C3E4}"/>
  </hyperlink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CC16714F-A23F-4F8A-8A03-3A1328FA7ABD}">
          <x14:formula1>
            <xm:f>'INDICES IPC'!$A$8:$A$866</xm:f>
          </x14:formula1>
          <xm:sqref>J22:J1014</xm:sqref>
        </x14:dataValidation>
        <x14:dataValidation type="list" allowBlank="1" showInputMessage="1" showErrorMessage="1" xr:uid="{7963A0B4-3E04-4B3F-93F1-F20DE08840F8}">
          <x14:formula1>
            <xm:f>'INDICES IPC'!$A$8:$A$869</xm:f>
          </x14:formula1>
          <xm:sqref>H15:H1014 J15:J21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2A8A5-1430-4BA5-988F-FA8A1C4095DE}">
  <dimension ref="B2:I18"/>
  <sheetViews>
    <sheetView workbookViewId="0">
      <selection activeCell="O34" sqref="O34"/>
    </sheetView>
  </sheetViews>
  <sheetFormatPr baseColWidth="10" defaultRowHeight="12.75" x14ac:dyDescent="0.2"/>
  <cols>
    <col min="4" max="4" width="21.140625" customWidth="1"/>
    <col min="5" max="5" width="9.5703125" customWidth="1"/>
    <col min="6" max="6" width="21.28515625" customWidth="1"/>
    <col min="7" max="7" width="21.140625" customWidth="1"/>
    <col min="8" max="8" width="22.140625" customWidth="1"/>
  </cols>
  <sheetData>
    <row r="2" spans="2:9" ht="18" x14ac:dyDescent="0.25">
      <c r="B2" s="311"/>
      <c r="C2" s="311"/>
      <c r="D2" s="312" t="s">
        <v>258</v>
      </c>
      <c r="E2" s="311"/>
      <c r="F2" s="311"/>
      <c r="G2" s="311"/>
      <c r="H2" s="311"/>
      <c r="I2" s="311"/>
    </row>
    <row r="3" spans="2:9" ht="15" x14ac:dyDescent="0.25">
      <c r="B3" s="313" t="s">
        <v>259</v>
      </c>
      <c r="C3" s="311"/>
      <c r="D3" s="311"/>
      <c r="E3" s="311"/>
      <c r="F3" s="311"/>
      <c r="G3" s="311"/>
      <c r="H3" s="311"/>
      <c r="I3" s="311"/>
    </row>
    <row r="4" spans="2:9" ht="13.5" thickBot="1" x14ac:dyDescent="0.25"/>
    <row r="5" spans="2:9" x14ac:dyDescent="0.2">
      <c r="C5" s="377" t="s">
        <v>148</v>
      </c>
      <c r="D5" s="379" t="s">
        <v>260</v>
      </c>
      <c r="E5" s="379" t="s">
        <v>261</v>
      </c>
      <c r="F5" s="379" t="s">
        <v>266</v>
      </c>
      <c r="G5" s="375" t="s">
        <v>265</v>
      </c>
      <c r="H5" s="365" t="s">
        <v>262</v>
      </c>
    </row>
    <row r="6" spans="2:9" x14ac:dyDescent="0.2">
      <c r="C6" s="378"/>
      <c r="D6" s="380"/>
      <c r="E6" s="380"/>
      <c r="F6" s="380"/>
      <c r="G6" s="376"/>
      <c r="H6" s="366"/>
    </row>
    <row r="7" spans="2:9" x14ac:dyDescent="0.2">
      <c r="C7" s="378"/>
      <c r="D7" s="380"/>
      <c r="E7" s="380"/>
      <c r="F7" s="380"/>
      <c r="G7" s="376"/>
      <c r="H7" s="366"/>
    </row>
    <row r="8" spans="2:9" x14ac:dyDescent="0.2">
      <c r="C8" s="378"/>
      <c r="D8" s="380"/>
      <c r="E8" s="380"/>
      <c r="F8" s="380"/>
      <c r="G8" s="376"/>
      <c r="H8" s="366"/>
    </row>
    <row r="9" spans="2:9" x14ac:dyDescent="0.2">
      <c r="C9" s="315">
        <v>2019</v>
      </c>
      <c r="D9" s="320">
        <f>INDEXADOR!G15</f>
        <v>661390100</v>
      </c>
      <c r="E9" s="321">
        <f>INDEXADOR!E15</f>
        <v>1</v>
      </c>
      <c r="F9" s="320">
        <f t="shared" ref="F9:F15" si="0">D9/E9</f>
        <v>661390100</v>
      </c>
      <c r="G9" s="320">
        <f>INDEXADOR!N15</f>
        <v>1013019631.5909876</v>
      </c>
      <c r="H9" s="322">
        <f t="shared" ref="H9:H15" si="1">G9/E9</f>
        <v>1013019631.5909876</v>
      </c>
    </row>
    <row r="10" spans="2:9" x14ac:dyDescent="0.2">
      <c r="C10" s="315">
        <v>2020</v>
      </c>
      <c r="D10" s="320">
        <f>INDEXADOR!G16</f>
        <v>944454035</v>
      </c>
      <c r="E10" s="321">
        <f>INDEXADOR!E16</f>
        <v>11</v>
      </c>
      <c r="F10" s="320">
        <f t="shared" si="0"/>
        <v>85859457.727272734</v>
      </c>
      <c r="G10" s="320">
        <f>INDEXADOR!N16</f>
        <v>1418741244.558466</v>
      </c>
      <c r="H10" s="322">
        <f t="shared" si="1"/>
        <v>128976476.77804236</v>
      </c>
    </row>
    <row r="11" spans="2:9" x14ac:dyDescent="0.2">
      <c r="C11" s="315">
        <v>2021</v>
      </c>
      <c r="D11" s="320">
        <f>INDEXADOR!G17</f>
        <v>1588670436</v>
      </c>
      <c r="E11" s="321">
        <f>INDEXADOR!E17</f>
        <v>9</v>
      </c>
      <c r="F11" s="320">
        <f t="shared" si="0"/>
        <v>176518937.33333334</v>
      </c>
      <c r="G11" s="320">
        <f>INDEXADOR!N17</f>
        <v>2283377116.4018812</v>
      </c>
      <c r="H11" s="322">
        <f t="shared" si="1"/>
        <v>253708568.48909792</v>
      </c>
    </row>
    <row r="12" spans="2:9" x14ac:dyDescent="0.2">
      <c r="C12" s="315">
        <v>2022</v>
      </c>
      <c r="D12" s="320">
        <f>INDEXADOR!G18</f>
        <v>771715000</v>
      </c>
      <c r="E12" s="321">
        <f>INDEXADOR!E18</f>
        <v>4</v>
      </c>
      <c r="F12" s="320">
        <f t="shared" si="0"/>
        <v>192928750</v>
      </c>
      <c r="G12" s="320">
        <f>INDEXADOR!N18</f>
        <v>1014843319.439073</v>
      </c>
      <c r="H12" s="322">
        <f t="shared" si="1"/>
        <v>253710829.85976824</v>
      </c>
    </row>
    <row r="13" spans="2:9" x14ac:dyDescent="0.2">
      <c r="C13" s="315">
        <v>2023</v>
      </c>
      <c r="D13" s="320">
        <f>INDEXADOR!G19</f>
        <v>1700963785</v>
      </c>
      <c r="E13" s="321">
        <f>INDEXADOR!E19</f>
        <v>7</v>
      </c>
      <c r="F13" s="320">
        <f t="shared" si="0"/>
        <v>242994826.42857143</v>
      </c>
      <c r="G13" s="320">
        <f>INDEXADOR!N19</f>
        <v>1987199341.6695077</v>
      </c>
      <c r="H13" s="322">
        <f t="shared" si="1"/>
        <v>283885620.23850113</v>
      </c>
    </row>
    <row r="14" spans="2:9" x14ac:dyDescent="0.2">
      <c r="C14" s="315">
        <v>2024</v>
      </c>
      <c r="D14" s="320">
        <f>INDEXADOR!G20</f>
        <v>2342064422</v>
      </c>
      <c r="E14" s="321">
        <f>INDEXADOR!E20</f>
        <v>9</v>
      </c>
      <c r="F14" s="320">
        <f t="shared" si="0"/>
        <v>260229380.22222221</v>
      </c>
      <c r="G14" s="320">
        <f>INDEXADOR!N20</f>
        <v>2572208185.3726234</v>
      </c>
      <c r="H14" s="322">
        <f t="shared" si="1"/>
        <v>285800909.48584706</v>
      </c>
    </row>
    <row r="15" spans="2:9" x14ac:dyDescent="0.2">
      <c r="C15" s="315">
        <v>2025</v>
      </c>
      <c r="D15" s="320">
        <f>INDEXADOR!G21</f>
        <v>2103935677</v>
      </c>
      <c r="E15" s="321">
        <f>INDEXADOR!E21</f>
        <v>8</v>
      </c>
      <c r="F15" s="320">
        <f t="shared" si="0"/>
        <v>262991959.625</v>
      </c>
      <c r="G15" s="320">
        <f>INDEXADOR!N21</f>
        <v>2208050066.8451838</v>
      </c>
      <c r="H15" s="322">
        <f t="shared" si="1"/>
        <v>276006258.35564798</v>
      </c>
    </row>
    <row r="16" spans="2:9" ht="13.5" customHeight="1" x14ac:dyDescent="0.2">
      <c r="C16" s="369" t="s">
        <v>267</v>
      </c>
      <c r="D16" s="370"/>
      <c r="E16" s="371"/>
      <c r="F16" s="317" t="s">
        <v>263</v>
      </c>
      <c r="G16" s="318">
        <f>AVERAGE(G9:G15)</f>
        <v>1785348415.1253891</v>
      </c>
      <c r="H16" s="323">
        <f>AVERAGE(H9:H15)</f>
        <v>356444042.11398458</v>
      </c>
    </row>
    <row r="17" spans="3:8" ht="24" customHeight="1" thickBot="1" x14ac:dyDescent="0.3">
      <c r="C17" s="372"/>
      <c r="D17" s="373"/>
      <c r="E17" s="374"/>
      <c r="F17" s="367" t="s">
        <v>264</v>
      </c>
      <c r="G17" s="368"/>
      <c r="H17" s="319">
        <f>ROUND((((H16*5))),0)</f>
        <v>1782220211</v>
      </c>
    </row>
    <row r="18" spans="3:8" x14ac:dyDescent="0.2">
      <c r="H18" s="316"/>
    </row>
  </sheetData>
  <mergeCells count="8">
    <mergeCell ref="H5:H8"/>
    <mergeCell ref="F17:G17"/>
    <mergeCell ref="C16:E17"/>
    <mergeCell ref="G5:G8"/>
    <mergeCell ref="C5:C8"/>
    <mergeCell ref="D5:D8"/>
    <mergeCell ref="E5:E8"/>
    <mergeCell ref="F5:F8"/>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1:G45"/>
  <sheetViews>
    <sheetView showGridLines="0" zoomScaleNormal="100" workbookViewId="0">
      <pane xSplit="1" ySplit="8" topLeftCell="B18" activePane="bottomRight" state="frozen"/>
      <selection pane="topRight" activeCell="B1" sqref="B1"/>
      <selection pane="bottomLeft" activeCell="A9" sqref="A9"/>
      <selection pane="bottomRight" activeCell="E51" sqref="E51"/>
    </sheetView>
  </sheetViews>
  <sheetFormatPr baseColWidth="10" defaultColWidth="0" defaultRowHeight="12.75" x14ac:dyDescent="0.2"/>
  <cols>
    <col min="1" max="1" width="22.42578125" style="37" customWidth="1"/>
    <col min="2" max="3" width="11.42578125" style="37" customWidth="1"/>
    <col min="4" max="4" width="26.42578125" style="37" customWidth="1"/>
    <col min="5" max="7" width="11.42578125" style="37" customWidth="1"/>
    <col min="8" max="16384" width="11.42578125" style="37" hidden="1"/>
  </cols>
  <sheetData>
    <row r="11" spans="1:4" x14ac:dyDescent="0.2">
      <c r="A11" s="59" t="s">
        <v>18</v>
      </c>
      <c r="D11" s="211" t="s">
        <v>222</v>
      </c>
    </row>
    <row r="12" spans="1:4" x14ac:dyDescent="0.2">
      <c r="A12" s="38" t="s">
        <v>16</v>
      </c>
    </row>
    <row r="13" spans="1:4" x14ac:dyDescent="0.2">
      <c r="A13" s="38" t="s">
        <v>17</v>
      </c>
    </row>
    <row r="15" spans="1:4" x14ac:dyDescent="0.2">
      <c r="A15" s="38" t="s">
        <v>1</v>
      </c>
      <c r="B15" s="60">
        <v>0.19</v>
      </c>
    </row>
    <row r="17" spans="1:2" x14ac:dyDescent="0.2">
      <c r="A17" s="59" t="s">
        <v>51</v>
      </c>
    </row>
    <row r="18" spans="1:2" ht="14.25" x14ac:dyDescent="0.2">
      <c r="A18" s="61" t="s">
        <v>12</v>
      </c>
      <c r="B18" s="13">
        <v>0.16</v>
      </c>
    </row>
    <row r="19" spans="1:2" ht="14.25" x14ac:dyDescent="0.2">
      <c r="A19" s="61" t="s">
        <v>13</v>
      </c>
      <c r="B19" s="13">
        <v>0.02</v>
      </c>
    </row>
    <row r="20" spans="1:2" ht="14.25" x14ac:dyDescent="0.2">
      <c r="A20" s="61" t="s">
        <v>14</v>
      </c>
      <c r="B20" s="13">
        <v>0.05</v>
      </c>
    </row>
    <row r="22" spans="1:2" x14ac:dyDescent="0.2">
      <c r="A22" s="59" t="s">
        <v>47</v>
      </c>
    </row>
    <row r="23" spans="1:2" x14ac:dyDescent="0.2">
      <c r="A23" s="62" t="s">
        <v>23</v>
      </c>
    </row>
    <row r="24" spans="1:2" x14ac:dyDescent="0.2">
      <c r="A24" s="62" t="s">
        <v>46</v>
      </c>
    </row>
    <row r="26" spans="1:2" x14ac:dyDescent="0.2">
      <c r="A26" s="59" t="s">
        <v>52</v>
      </c>
    </row>
    <row r="27" spans="1:2" x14ac:dyDescent="0.2">
      <c r="A27" s="37" t="s">
        <v>114</v>
      </c>
      <c r="B27" s="63">
        <v>0.16046413594817099</v>
      </c>
    </row>
    <row r="29" spans="1:2" x14ac:dyDescent="0.2">
      <c r="A29" s="59" t="s">
        <v>148</v>
      </c>
    </row>
    <row r="30" spans="1:2" x14ac:dyDescent="0.2">
      <c r="A30" s="37">
        <v>2026</v>
      </c>
    </row>
    <row r="31" spans="1:2" x14ac:dyDescent="0.2">
      <c r="A31" s="37">
        <v>2027</v>
      </c>
      <c r="B31" s="128"/>
    </row>
    <row r="32" spans="1:2" x14ac:dyDescent="0.2">
      <c r="A32" s="37">
        <v>2028</v>
      </c>
      <c r="B32" s="128"/>
    </row>
    <row r="33" spans="1:2" x14ac:dyDescent="0.2">
      <c r="A33" s="37">
        <v>2029</v>
      </c>
      <c r="B33" s="128"/>
    </row>
    <row r="35" spans="1:2" x14ac:dyDescent="0.2">
      <c r="A35" s="59" t="s">
        <v>168</v>
      </c>
    </row>
    <row r="36" spans="1:2" x14ac:dyDescent="0.2">
      <c r="A36" s="37" t="s">
        <v>136</v>
      </c>
    </row>
    <row r="38" spans="1:2" x14ac:dyDescent="0.2">
      <c r="A38" s="59" t="s">
        <v>167</v>
      </c>
    </row>
    <row r="40" spans="1:2" x14ac:dyDescent="0.2">
      <c r="A40" s="37">
        <v>0</v>
      </c>
    </row>
    <row r="41" spans="1:2" x14ac:dyDescent="0.2">
      <c r="A41" s="37">
        <v>1</v>
      </c>
    </row>
    <row r="42" spans="1:2" x14ac:dyDescent="0.2">
      <c r="A42" s="37">
        <v>2</v>
      </c>
    </row>
    <row r="43" spans="1:2" x14ac:dyDescent="0.2">
      <c r="A43" s="37">
        <v>3</v>
      </c>
    </row>
    <row r="44" spans="1:2" x14ac:dyDescent="0.2">
      <c r="A44" s="37">
        <v>4</v>
      </c>
    </row>
    <row r="45" spans="1:2" x14ac:dyDescent="0.2">
      <c r="A45" s="37">
        <v>5</v>
      </c>
    </row>
  </sheetData>
  <hyperlinks>
    <hyperlink ref="D11" location="'Tabla de Contenido'!A1" display="Tabla de Contenido" xr:uid="{BB0A3123-B94F-4CE3-ACAE-522DB5DE05FE}"/>
  </hyperlink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1:I29"/>
  <sheetViews>
    <sheetView showGridLines="0" workbookViewId="0">
      <pane xSplit="1" ySplit="8" topLeftCell="B9" activePane="bottomRight" state="frozen"/>
      <selection pane="topRight" activeCell="B1" sqref="B1"/>
      <selection pane="bottomLeft" activeCell="A9" sqref="A9"/>
      <selection pane="bottomRight" activeCell="D35" sqref="D35"/>
    </sheetView>
  </sheetViews>
  <sheetFormatPr baseColWidth="10" defaultColWidth="0" defaultRowHeight="12.75" x14ac:dyDescent="0.2"/>
  <cols>
    <col min="1" max="1" width="8" customWidth="1"/>
    <col min="2" max="2" width="21.140625" bestFit="1" customWidth="1"/>
    <col min="3" max="3" width="20.28515625" bestFit="1" customWidth="1"/>
    <col min="4" max="4" width="16.28515625" bestFit="1" customWidth="1"/>
    <col min="5" max="5" width="17.5703125" bestFit="1" customWidth="1"/>
    <col min="6" max="6" width="16.28515625" bestFit="1" customWidth="1"/>
    <col min="7" max="7" width="11.85546875" bestFit="1" customWidth="1"/>
    <col min="8" max="8" width="11.42578125" customWidth="1"/>
    <col min="9" max="9" width="0" hidden="1" customWidth="1"/>
    <col min="10" max="16384" width="11.42578125" hidden="1"/>
  </cols>
  <sheetData>
    <row r="1" spans="2:7" ht="20.25" customHeight="1" x14ac:dyDescent="0.2"/>
    <row r="8" spans="2:7" x14ac:dyDescent="0.2">
      <c r="B8" s="381" t="s">
        <v>91</v>
      </c>
      <c r="C8" s="381"/>
      <c r="D8" s="381"/>
      <c r="E8" s="381"/>
      <c r="F8" s="381"/>
      <c r="G8" s="381"/>
    </row>
    <row r="10" spans="2:7" ht="24" customHeight="1" x14ac:dyDescent="0.2">
      <c r="B10" s="145" t="s">
        <v>67</v>
      </c>
      <c r="C10" s="145" t="s">
        <v>154</v>
      </c>
      <c r="D10" s="145" t="s">
        <v>161</v>
      </c>
      <c r="E10" s="145" t="s">
        <v>232</v>
      </c>
      <c r="F10" s="145" t="s">
        <v>234</v>
      </c>
      <c r="G10" s="145" t="s">
        <v>125</v>
      </c>
    </row>
    <row r="11" spans="2:7" x14ac:dyDescent="0.2">
      <c r="B11" s="142" t="s">
        <v>146</v>
      </c>
      <c r="C11" s="147"/>
      <c r="D11" s="148"/>
      <c r="E11" s="148"/>
      <c r="F11" s="148"/>
      <c r="G11" s="144"/>
    </row>
    <row r="12" spans="2:7" x14ac:dyDescent="0.2">
      <c r="B12" s="142" t="s">
        <v>155</v>
      </c>
      <c r="C12" s="149">
        <v>1</v>
      </c>
      <c r="D12" s="150">
        <f>+C12*(1+D11)</f>
        <v>1</v>
      </c>
      <c r="E12" s="150">
        <f>+D12*(1+E11)</f>
        <v>1</v>
      </c>
      <c r="F12" s="150">
        <f>+E12*(1+F11)</f>
        <v>1</v>
      </c>
      <c r="G12" s="144"/>
    </row>
    <row r="13" spans="2:7" x14ac:dyDescent="0.2">
      <c r="B13" s="142" t="s">
        <v>150</v>
      </c>
      <c r="C13" s="143">
        <f>+'Modelo Estadistico'!CW1018</f>
        <v>1589475071.6818111</v>
      </c>
      <c r="D13" s="143">
        <f>+'Modelo Estadistico'!DA1018</f>
        <v>0</v>
      </c>
      <c r="E13" s="143">
        <f>+'Modelo Estadistico'!DE1018</f>
        <v>0</v>
      </c>
      <c r="F13" s="143">
        <f>+'Modelo Estadistico'!DI1018</f>
        <v>0</v>
      </c>
      <c r="G13" s="144">
        <f>SUM(C13:F13)</f>
        <v>1589475071.6818111</v>
      </c>
    </row>
    <row r="14" spans="2:7" x14ac:dyDescent="0.2">
      <c r="B14" s="138" t="s">
        <v>126</v>
      </c>
      <c r="C14" s="139">
        <f>SUM(C13:C13)</f>
        <v>1589475071.6818111</v>
      </c>
      <c r="D14" s="139">
        <f>SUM(D13:D13)</f>
        <v>0</v>
      </c>
      <c r="E14" s="139">
        <f>SUM(E13:E13)</f>
        <v>0</v>
      </c>
      <c r="F14" s="139">
        <f>SUM(F13:F13)</f>
        <v>0</v>
      </c>
      <c r="G14" s="140">
        <f>SUM(G13:G13)</f>
        <v>1589475071.6818111</v>
      </c>
    </row>
    <row r="15" spans="2:7" x14ac:dyDescent="0.2">
      <c r="B15" s="138" t="s">
        <v>151</v>
      </c>
      <c r="C15" s="141">
        <f>IFERROR(C14/$G$14,"")</f>
        <v>1</v>
      </c>
      <c r="D15" s="141">
        <f>IFERROR(D14/$G$14,"")</f>
        <v>0</v>
      </c>
      <c r="E15" s="141">
        <f>IFERROR(E14/$G$14,"")</f>
        <v>0</v>
      </c>
      <c r="F15" s="141">
        <f>IFERROR(F14/$G$14,"")</f>
        <v>0</v>
      </c>
      <c r="G15" s="141">
        <f>IFERROR(G14/$G$14,"")</f>
        <v>1</v>
      </c>
    </row>
    <row r="19" spans="2:7" x14ac:dyDescent="0.2">
      <c r="B19" s="145" t="s">
        <v>67</v>
      </c>
      <c r="C19" s="145" t="s">
        <v>154</v>
      </c>
      <c r="D19" s="145" t="s">
        <v>161</v>
      </c>
      <c r="E19" s="145" t="s">
        <v>232</v>
      </c>
      <c r="F19" s="145" t="s">
        <v>234</v>
      </c>
      <c r="G19" s="145" t="s">
        <v>125</v>
      </c>
    </row>
    <row r="20" spans="2:7" x14ac:dyDescent="0.2">
      <c r="B20" s="153" t="s">
        <v>158</v>
      </c>
      <c r="C20" s="147"/>
      <c r="D20" s="148"/>
      <c r="E20" s="148"/>
      <c r="F20" s="148"/>
      <c r="G20" s="144"/>
    </row>
    <row r="21" spans="2:7" x14ac:dyDescent="0.2">
      <c r="B21" s="382" t="s">
        <v>156</v>
      </c>
      <c r="C21" s="383"/>
      <c r="D21" s="383"/>
      <c r="E21" s="383"/>
      <c r="F21" s="383"/>
      <c r="G21" s="384"/>
    </row>
    <row r="22" spans="2:7" x14ac:dyDescent="0.2">
      <c r="B22" s="142" t="s">
        <v>150</v>
      </c>
      <c r="C22" s="143"/>
      <c r="D22" s="143"/>
      <c r="E22" s="143"/>
      <c r="F22" s="143"/>
      <c r="G22" s="144">
        <f>SUM(C22:F22)</f>
        <v>0</v>
      </c>
    </row>
    <row r="23" spans="2:7" x14ac:dyDescent="0.2">
      <c r="B23" s="138" t="s">
        <v>126</v>
      </c>
      <c r="C23" s="139">
        <f>SUM(C22:C22)</f>
        <v>0</v>
      </c>
      <c r="D23" s="139">
        <f>SUM(D22:D22)</f>
        <v>0</v>
      </c>
      <c r="E23" s="139">
        <f>SUM(E22:E22)</f>
        <v>0</v>
      </c>
      <c r="F23" s="139">
        <f>SUM(F22:F22)</f>
        <v>0</v>
      </c>
      <c r="G23" s="140">
        <f>SUM(G22:G22)</f>
        <v>0</v>
      </c>
    </row>
    <row r="24" spans="2:7" x14ac:dyDescent="0.2">
      <c r="B24" s="382" t="s">
        <v>157</v>
      </c>
      <c r="C24" s="383"/>
      <c r="D24" s="383"/>
      <c r="E24" s="383"/>
      <c r="F24" s="383"/>
      <c r="G24" s="384"/>
    </row>
    <row r="25" spans="2:7" x14ac:dyDescent="0.2">
      <c r="B25" s="142" t="s">
        <v>150</v>
      </c>
      <c r="C25" s="143"/>
      <c r="D25" s="143"/>
      <c r="E25" s="143"/>
      <c r="F25" s="143"/>
      <c r="G25" s="144">
        <f>SUM(C25:F25)</f>
        <v>0</v>
      </c>
    </row>
    <row r="26" spans="2:7" x14ac:dyDescent="0.2">
      <c r="B26" s="138" t="s">
        <v>126</v>
      </c>
      <c r="C26" s="139">
        <f>SUM(C25:C25)</f>
        <v>0</v>
      </c>
      <c r="D26" s="139">
        <f>SUM(D25:D25)</f>
        <v>0</v>
      </c>
      <c r="E26" s="139">
        <f>SUM(E25:E25)</f>
        <v>0</v>
      </c>
      <c r="F26" s="139">
        <f>SUM(F25:F25)</f>
        <v>0</v>
      </c>
      <c r="G26" s="140">
        <f>SUM(G25:G25)</f>
        <v>0</v>
      </c>
    </row>
    <row r="27" spans="2:7" x14ac:dyDescent="0.2">
      <c r="B27" s="138" t="s">
        <v>151</v>
      </c>
      <c r="C27" s="141" t="str">
        <f>IFERROR(C26/$G$26,"")</f>
        <v/>
      </c>
      <c r="D27" s="141" t="str">
        <f>IFERROR(D26/$G$26,"")</f>
        <v/>
      </c>
      <c r="E27" s="141" t="str">
        <f>IFERROR(E26/$G$26,"")</f>
        <v/>
      </c>
      <c r="F27" s="141" t="str">
        <f>IFERROR(F26/$G$26,"")</f>
        <v/>
      </c>
      <c r="G27" s="141" t="str">
        <f>IFERROR(G26/$G$26,"")</f>
        <v/>
      </c>
    </row>
    <row r="28" spans="2:7" x14ac:dyDescent="0.2">
      <c r="E28" s="151"/>
      <c r="F28" s="152"/>
    </row>
    <row r="29" spans="2:7" x14ac:dyDescent="0.2">
      <c r="B29" s="211" t="s">
        <v>222</v>
      </c>
      <c r="E29" s="151"/>
      <c r="F29" s="152"/>
    </row>
  </sheetData>
  <mergeCells count="3">
    <mergeCell ref="B8:G8"/>
    <mergeCell ref="B21:G21"/>
    <mergeCell ref="B24:G24"/>
  </mergeCells>
  <hyperlinks>
    <hyperlink ref="B29" location="'Tabla de Contenido'!A1" display="Tabla de Contenido" xr:uid="{794DA11C-5C49-4232-BDC2-918D2083200A}"/>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A1:XFA319"/>
  <sheetViews>
    <sheetView showGridLines="0" workbookViewId="0">
      <pane xSplit="1" ySplit="1" topLeftCell="B2" activePane="bottomRight" state="frozen"/>
      <selection pane="topRight" activeCell="B1" sqref="B1"/>
      <selection pane="bottomLeft" activeCell="A2" sqref="A2"/>
      <selection pane="bottomRight" activeCell="M316" sqref="M316"/>
    </sheetView>
  </sheetViews>
  <sheetFormatPr baseColWidth="10" defaultColWidth="11.42578125" defaultRowHeight="11.25" outlineLevelCol="1" x14ac:dyDescent="0.2"/>
  <cols>
    <col min="1" max="1" width="17.5703125" style="24" customWidth="1"/>
    <col min="2" max="2" width="11.42578125" style="26"/>
    <col min="3" max="8" width="19" style="26" hidden="1" customWidth="1" outlineLevel="1"/>
    <col min="9" max="9" width="11.42578125" style="24" hidden="1" customWidth="1" outlineLevel="1"/>
    <col min="10" max="10" width="15.28515625" style="24" hidden="1" customWidth="1" outlineLevel="1"/>
    <col min="11" max="12" width="11.42578125" style="24" hidden="1" customWidth="1" outlineLevel="1"/>
    <col min="13" max="13" width="11.42578125" style="24" collapsed="1"/>
    <col min="14" max="14" width="21.7109375" style="24" customWidth="1"/>
    <col min="15" max="16384" width="11.42578125" style="24"/>
  </cols>
  <sheetData>
    <row r="1" spans="1:16" ht="67.5" x14ac:dyDescent="0.2">
      <c r="A1" s="27" t="s">
        <v>28</v>
      </c>
      <c r="B1" s="27" t="s">
        <v>24</v>
      </c>
      <c r="C1" s="27" t="s">
        <v>29</v>
      </c>
      <c r="D1" s="27" t="s">
        <v>30</v>
      </c>
      <c r="E1" s="27" t="s">
        <v>31</v>
      </c>
      <c r="F1" s="27" t="s">
        <v>32</v>
      </c>
      <c r="G1" s="27" t="s">
        <v>33</v>
      </c>
      <c r="H1" s="27" t="s">
        <v>34</v>
      </c>
      <c r="I1" s="27" t="s">
        <v>35</v>
      </c>
      <c r="J1" s="27" t="s">
        <v>40</v>
      </c>
      <c r="K1" s="27" t="s">
        <v>41</v>
      </c>
      <c r="L1" s="27" t="s">
        <v>42</v>
      </c>
      <c r="N1" s="64"/>
    </row>
    <row r="2" spans="1:16" x14ac:dyDescent="0.2">
      <c r="A2" s="212">
        <v>36526</v>
      </c>
      <c r="B2" s="213">
        <v>70.63</v>
      </c>
      <c r="C2" s="214" t="s">
        <v>38</v>
      </c>
      <c r="D2" s="214" t="s">
        <v>38</v>
      </c>
      <c r="E2" s="214" t="s">
        <v>38</v>
      </c>
      <c r="F2" s="214" t="s">
        <v>38</v>
      </c>
      <c r="G2" s="214" t="s">
        <v>38</v>
      </c>
      <c r="H2" s="214" t="s">
        <v>38</v>
      </c>
      <c r="I2" s="214" t="s">
        <v>38</v>
      </c>
      <c r="J2" s="214"/>
      <c r="K2" s="214"/>
      <c r="L2" s="214"/>
      <c r="O2" s="24" t="s">
        <v>36</v>
      </c>
      <c r="P2" s="24" t="s">
        <v>37</v>
      </c>
    </row>
    <row r="3" spans="1:16" x14ac:dyDescent="0.2">
      <c r="A3" s="212">
        <v>36557</v>
      </c>
      <c r="B3" s="213">
        <v>71.47</v>
      </c>
      <c r="C3" s="214" t="s">
        <v>38</v>
      </c>
      <c r="D3" s="214" t="s">
        <v>38</v>
      </c>
      <c r="E3" s="214" t="s">
        <v>38</v>
      </c>
      <c r="F3" s="214" t="s">
        <v>38</v>
      </c>
      <c r="G3" s="214" t="s">
        <v>38</v>
      </c>
      <c r="H3" s="214" t="s">
        <v>38</v>
      </c>
      <c r="I3" s="214" t="s">
        <v>38</v>
      </c>
      <c r="J3" s="214"/>
      <c r="K3" s="214"/>
      <c r="L3" s="214"/>
      <c r="O3" s="24" t="s">
        <v>24</v>
      </c>
      <c r="P3" s="24">
        <v>3</v>
      </c>
    </row>
    <row r="4" spans="1:16" ht="33.75" x14ac:dyDescent="0.2">
      <c r="A4" s="212">
        <v>36586</v>
      </c>
      <c r="B4" s="213">
        <v>71.75</v>
      </c>
      <c r="C4" s="214" t="s">
        <v>38</v>
      </c>
      <c r="D4" s="214" t="s">
        <v>38</v>
      </c>
      <c r="E4" s="214" t="s">
        <v>38</v>
      </c>
      <c r="F4" s="214" t="s">
        <v>38</v>
      </c>
      <c r="G4" s="214" t="s">
        <v>38</v>
      </c>
      <c r="H4" s="214" t="s">
        <v>38</v>
      </c>
      <c r="I4" s="214" t="s">
        <v>38</v>
      </c>
      <c r="J4" s="214"/>
      <c r="K4" s="214"/>
      <c r="L4" s="214"/>
      <c r="O4" s="24" t="s">
        <v>29</v>
      </c>
      <c r="P4" s="24">
        <v>4</v>
      </c>
    </row>
    <row r="5" spans="1:16" ht="45" x14ac:dyDescent="0.2">
      <c r="A5" s="212">
        <v>36617</v>
      </c>
      <c r="B5" s="213">
        <v>72.33</v>
      </c>
      <c r="C5" s="214" t="s">
        <v>38</v>
      </c>
      <c r="D5" s="214" t="s">
        <v>38</v>
      </c>
      <c r="E5" s="214" t="s">
        <v>38</v>
      </c>
      <c r="F5" s="214" t="s">
        <v>38</v>
      </c>
      <c r="G5" s="214" t="s">
        <v>38</v>
      </c>
      <c r="H5" s="214" t="s">
        <v>38</v>
      </c>
      <c r="I5" s="214" t="s">
        <v>38</v>
      </c>
      <c r="J5" s="214"/>
      <c r="K5" s="214"/>
      <c r="L5" s="214"/>
      <c r="O5" s="24" t="s">
        <v>30</v>
      </c>
      <c r="P5" s="24">
        <v>5</v>
      </c>
    </row>
    <row r="6" spans="1:16" ht="33.75" x14ac:dyDescent="0.2">
      <c r="A6" s="212">
        <v>36647</v>
      </c>
      <c r="B6" s="213">
        <v>72.52</v>
      </c>
      <c r="C6" s="214" t="s">
        <v>38</v>
      </c>
      <c r="D6" s="214" t="s">
        <v>38</v>
      </c>
      <c r="E6" s="214" t="s">
        <v>38</v>
      </c>
      <c r="F6" s="214" t="s">
        <v>38</v>
      </c>
      <c r="G6" s="214" t="s">
        <v>38</v>
      </c>
      <c r="H6" s="214" t="s">
        <v>38</v>
      </c>
      <c r="I6" s="214" t="s">
        <v>38</v>
      </c>
      <c r="J6" s="214"/>
      <c r="K6" s="214"/>
      <c r="L6" s="214"/>
      <c r="O6" s="24" t="s">
        <v>31</v>
      </c>
      <c r="P6" s="24">
        <v>6</v>
      </c>
    </row>
    <row r="7" spans="1:16" ht="33.75" x14ac:dyDescent="0.2">
      <c r="A7" s="212">
        <v>36678</v>
      </c>
      <c r="B7" s="213">
        <v>72.89</v>
      </c>
      <c r="C7" s="214" t="s">
        <v>38</v>
      </c>
      <c r="D7" s="214" t="s">
        <v>38</v>
      </c>
      <c r="E7" s="214" t="s">
        <v>38</v>
      </c>
      <c r="F7" s="214" t="s">
        <v>38</v>
      </c>
      <c r="G7" s="214" t="s">
        <v>38</v>
      </c>
      <c r="H7" s="214" t="s">
        <v>38</v>
      </c>
      <c r="I7" s="214" t="s">
        <v>38</v>
      </c>
      <c r="J7" s="214"/>
      <c r="K7" s="214"/>
      <c r="L7" s="214"/>
      <c r="O7" s="24" t="s">
        <v>32</v>
      </c>
      <c r="P7" s="24">
        <v>7</v>
      </c>
    </row>
    <row r="8" spans="1:16" ht="33.75" x14ac:dyDescent="0.2">
      <c r="A8" s="212">
        <v>36708</v>
      </c>
      <c r="B8" s="213">
        <v>73.12</v>
      </c>
      <c r="C8" s="214" t="s">
        <v>38</v>
      </c>
      <c r="D8" s="214" t="s">
        <v>38</v>
      </c>
      <c r="E8" s="214" t="s">
        <v>38</v>
      </c>
      <c r="F8" s="214" t="s">
        <v>38</v>
      </c>
      <c r="G8" s="214" t="s">
        <v>38</v>
      </c>
      <c r="H8" s="214" t="s">
        <v>38</v>
      </c>
      <c r="I8" s="214" t="s">
        <v>38</v>
      </c>
      <c r="J8" s="214"/>
      <c r="K8" s="214"/>
      <c r="L8" s="214"/>
      <c r="O8" s="24" t="s">
        <v>33</v>
      </c>
      <c r="P8" s="24">
        <v>8</v>
      </c>
    </row>
    <row r="9" spans="1:16" ht="33.75" x14ac:dyDescent="0.2">
      <c r="A9" s="212">
        <v>36739</v>
      </c>
      <c r="B9" s="213">
        <v>73.8</v>
      </c>
      <c r="C9" s="214" t="s">
        <v>38</v>
      </c>
      <c r="D9" s="214" t="s">
        <v>38</v>
      </c>
      <c r="E9" s="214" t="s">
        <v>38</v>
      </c>
      <c r="F9" s="214" t="s">
        <v>38</v>
      </c>
      <c r="G9" s="214" t="s">
        <v>38</v>
      </c>
      <c r="H9" s="214" t="s">
        <v>38</v>
      </c>
      <c r="I9" s="214" t="s">
        <v>38</v>
      </c>
      <c r="J9" s="214"/>
      <c r="K9" s="214"/>
      <c r="L9" s="214"/>
      <c r="O9" s="24" t="s">
        <v>34</v>
      </c>
      <c r="P9" s="24">
        <v>9</v>
      </c>
    </row>
    <row r="10" spans="1:16" ht="56.25" x14ac:dyDescent="0.2">
      <c r="A10" s="212">
        <v>36770</v>
      </c>
      <c r="B10" s="213">
        <v>74.819999999999993</v>
      </c>
      <c r="C10" s="214" t="s">
        <v>38</v>
      </c>
      <c r="D10" s="214" t="s">
        <v>38</v>
      </c>
      <c r="E10" s="214" t="s">
        <v>38</v>
      </c>
      <c r="F10" s="214" t="s">
        <v>38</v>
      </c>
      <c r="G10" s="214" t="s">
        <v>38</v>
      </c>
      <c r="H10" s="214" t="s">
        <v>38</v>
      </c>
      <c r="I10" s="214" t="s">
        <v>38</v>
      </c>
      <c r="J10" s="214"/>
      <c r="K10" s="214"/>
      <c r="L10" s="214"/>
      <c r="O10" s="24" t="s">
        <v>35</v>
      </c>
      <c r="P10" s="24">
        <v>10</v>
      </c>
    </row>
    <row r="11" spans="1:16" x14ac:dyDescent="0.2">
      <c r="A11" s="212">
        <v>36800</v>
      </c>
      <c r="B11" s="213">
        <v>75.42</v>
      </c>
      <c r="C11" s="214" t="s">
        <v>38</v>
      </c>
      <c r="D11" s="214" t="s">
        <v>38</v>
      </c>
      <c r="E11" s="214" t="s">
        <v>38</v>
      </c>
      <c r="F11" s="214" t="s">
        <v>38</v>
      </c>
      <c r="G11" s="214" t="s">
        <v>38</v>
      </c>
      <c r="H11" s="214" t="s">
        <v>38</v>
      </c>
      <c r="I11" s="214" t="s">
        <v>38</v>
      </c>
      <c r="J11" s="214"/>
      <c r="K11" s="214"/>
      <c r="L11" s="214"/>
    </row>
    <row r="12" spans="1:16" x14ac:dyDescent="0.2">
      <c r="A12" s="212">
        <v>36831</v>
      </c>
      <c r="B12" s="213">
        <v>75.569999999999993</v>
      </c>
      <c r="C12" s="214" t="s">
        <v>38</v>
      </c>
      <c r="D12" s="214" t="s">
        <v>38</v>
      </c>
      <c r="E12" s="214" t="s">
        <v>38</v>
      </c>
      <c r="F12" s="214" t="s">
        <v>38</v>
      </c>
      <c r="G12" s="214" t="s">
        <v>38</v>
      </c>
      <c r="H12" s="214" t="s">
        <v>38</v>
      </c>
      <c r="I12" s="214" t="s">
        <v>38</v>
      </c>
      <c r="J12" s="214"/>
      <c r="K12" s="214"/>
      <c r="L12" s="214"/>
    </row>
    <row r="13" spans="1:16" x14ac:dyDescent="0.2">
      <c r="A13" s="212">
        <v>36861</v>
      </c>
      <c r="B13" s="213">
        <v>75.64</v>
      </c>
      <c r="C13" s="214" t="s">
        <v>38</v>
      </c>
      <c r="D13" s="214" t="s">
        <v>38</v>
      </c>
      <c r="E13" s="214" t="s">
        <v>38</v>
      </c>
      <c r="F13" s="214" t="s">
        <v>38</v>
      </c>
      <c r="G13" s="214" t="s">
        <v>38</v>
      </c>
      <c r="H13" s="214" t="s">
        <v>38</v>
      </c>
      <c r="I13" s="214" t="s">
        <v>38</v>
      </c>
      <c r="J13" s="214"/>
      <c r="K13" s="214"/>
      <c r="L13" s="214"/>
    </row>
    <row r="14" spans="1:16" x14ac:dyDescent="0.2">
      <c r="A14" s="212">
        <v>36892</v>
      </c>
      <c r="B14" s="215">
        <v>76.91</v>
      </c>
      <c r="C14" s="214" t="s">
        <v>38</v>
      </c>
      <c r="D14" s="214" t="s">
        <v>38</v>
      </c>
      <c r="E14" s="214" t="s">
        <v>38</v>
      </c>
      <c r="F14" s="214" t="s">
        <v>38</v>
      </c>
      <c r="G14" s="214" t="s">
        <v>38</v>
      </c>
      <c r="H14" s="214" t="s">
        <v>38</v>
      </c>
      <c r="I14" s="214" t="s">
        <v>38</v>
      </c>
      <c r="J14" s="214"/>
      <c r="K14" s="214"/>
      <c r="L14" s="214"/>
    </row>
    <row r="15" spans="1:16" x14ac:dyDescent="0.2">
      <c r="A15" s="212">
        <v>36923</v>
      </c>
      <c r="B15" s="215">
        <v>77.569999999999993</v>
      </c>
      <c r="C15" s="214" t="s">
        <v>38</v>
      </c>
      <c r="D15" s="214" t="s">
        <v>38</v>
      </c>
      <c r="E15" s="214" t="s">
        <v>38</v>
      </c>
      <c r="F15" s="214" t="s">
        <v>38</v>
      </c>
      <c r="G15" s="214" t="s">
        <v>38</v>
      </c>
      <c r="H15" s="214" t="s">
        <v>38</v>
      </c>
      <c r="I15" s="214" t="s">
        <v>38</v>
      </c>
      <c r="J15" s="214"/>
      <c r="K15" s="214"/>
      <c r="L15" s="214"/>
    </row>
    <row r="16" spans="1:16" x14ac:dyDescent="0.2">
      <c r="A16" s="212">
        <v>36951</v>
      </c>
      <c r="B16" s="215">
        <v>77.83</v>
      </c>
      <c r="C16" s="214" t="s">
        <v>38</v>
      </c>
      <c r="D16" s="214" t="s">
        <v>38</v>
      </c>
      <c r="E16" s="214" t="s">
        <v>38</v>
      </c>
      <c r="F16" s="214" t="s">
        <v>38</v>
      </c>
      <c r="G16" s="214" t="s">
        <v>38</v>
      </c>
      <c r="H16" s="214" t="s">
        <v>38</v>
      </c>
      <c r="I16" s="214" t="s">
        <v>38</v>
      </c>
      <c r="J16" s="214"/>
      <c r="K16" s="214"/>
      <c r="L16" s="214"/>
    </row>
    <row r="17" spans="1:12" x14ac:dyDescent="0.2">
      <c r="A17" s="212">
        <v>36982</v>
      </c>
      <c r="B17" s="215">
        <v>79.19</v>
      </c>
      <c r="C17" s="214" t="s">
        <v>38</v>
      </c>
      <c r="D17" s="214" t="s">
        <v>38</v>
      </c>
      <c r="E17" s="214" t="s">
        <v>38</v>
      </c>
      <c r="F17" s="214" t="s">
        <v>38</v>
      </c>
      <c r="G17" s="214" t="s">
        <v>38</v>
      </c>
      <c r="H17" s="214" t="s">
        <v>38</v>
      </c>
      <c r="I17" s="214" t="s">
        <v>38</v>
      </c>
      <c r="J17" s="214"/>
      <c r="K17" s="214"/>
      <c r="L17" s="214"/>
    </row>
    <row r="18" spans="1:12" x14ac:dyDescent="0.2">
      <c r="A18" s="212">
        <v>37012</v>
      </c>
      <c r="B18" s="215">
        <v>79.510000000000005</v>
      </c>
      <c r="C18" s="214" t="s">
        <v>38</v>
      </c>
      <c r="D18" s="214" t="s">
        <v>38</v>
      </c>
      <c r="E18" s="214" t="s">
        <v>38</v>
      </c>
      <c r="F18" s="214" t="s">
        <v>38</v>
      </c>
      <c r="G18" s="214" t="s">
        <v>38</v>
      </c>
      <c r="H18" s="214" t="s">
        <v>38</v>
      </c>
      <c r="I18" s="214" t="s">
        <v>38</v>
      </c>
      <c r="J18" s="214"/>
      <c r="K18" s="214"/>
      <c r="L18" s="214"/>
    </row>
    <row r="19" spans="1:12" x14ac:dyDescent="0.2">
      <c r="A19" s="212">
        <v>37043</v>
      </c>
      <c r="B19" s="215">
        <v>79.62</v>
      </c>
      <c r="C19" s="214" t="s">
        <v>38</v>
      </c>
      <c r="D19" s="214" t="s">
        <v>38</v>
      </c>
      <c r="E19" s="214" t="s">
        <v>38</v>
      </c>
      <c r="F19" s="214" t="s">
        <v>38</v>
      </c>
      <c r="G19" s="214" t="s">
        <v>38</v>
      </c>
      <c r="H19" s="214" t="s">
        <v>38</v>
      </c>
      <c r="I19" s="214" t="s">
        <v>38</v>
      </c>
      <c r="J19" s="214"/>
      <c r="K19" s="214"/>
      <c r="L19" s="214"/>
    </row>
    <row r="20" spans="1:12" x14ac:dyDescent="0.2">
      <c r="A20" s="212">
        <v>37073</v>
      </c>
      <c r="B20" s="215">
        <v>80.34</v>
      </c>
      <c r="C20" s="214" t="s">
        <v>38</v>
      </c>
      <c r="D20" s="214" t="s">
        <v>38</v>
      </c>
      <c r="E20" s="214" t="s">
        <v>38</v>
      </c>
      <c r="F20" s="214" t="s">
        <v>38</v>
      </c>
      <c r="G20" s="214" t="s">
        <v>38</v>
      </c>
      <c r="H20" s="214" t="s">
        <v>38</v>
      </c>
      <c r="I20" s="214" t="s">
        <v>38</v>
      </c>
      <c r="J20" s="214"/>
      <c r="K20" s="214"/>
      <c r="L20" s="214"/>
    </row>
    <row r="21" spans="1:12" x14ac:dyDescent="0.2">
      <c r="A21" s="212">
        <v>37104</v>
      </c>
      <c r="B21" s="215">
        <v>80.3</v>
      </c>
      <c r="C21" s="214" t="s">
        <v>38</v>
      </c>
      <c r="D21" s="214" t="s">
        <v>38</v>
      </c>
      <c r="E21" s="214" t="s">
        <v>38</v>
      </c>
      <c r="F21" s="214" t="s">
        <v>38</v>
      </c>
      <c r="G21" s="214" t="s">
        <v>38</v>
      </c>
      <c r="H21" s="214" t="s">
        <v>38</v>
      </c>
      <c r="I21" s="214" t="s">
        <v>38</v>
      </c>
      <c r="J21" s="214"/>
      <c r="K21" s="214"/>
      <c r="L21" s="214"/>
    </row>
    <row r="22" spans="1:12" x14ac:dyDescent="0.2">
      <c r="A22" s="212">
        <v>37135</v>
      </c>
      <c r="B22" s="215">
        <v>80.400000000000006</v>
      </c>
      <c r="C22" s="214" t="s">
        <v>38</v>
      </c>
      <c r="D22" s="214" t="s">
        <v>38</v>
      </c>
      <c r="E22" s="214" t="s">
        <v>38</v>
      </c>
      <c r="F22" s="214" t="s">
        <v>38</v>
      </c>
      <c r="G22" s="214" t="s">
        <v>38</v>
      </c>
      <c r="H22" s="214" t="s">
        <v>38</v>
      </c>
      <c r="I22" s="214" t="s">
        <v>38</v>
      </c>
      <c r="J22" s="214"/>
      <c r="K22" s="214"/>
      <c r="L22" s="214"/>
    </row>
    <row r="23" spans="1:12" x14ac:dyDescent="0.2">
      <c r="A23" s="212">
        <v>37165</v>
      </c>
      <c r="B23" s="215">
        <v>80.709999999999994</v>
      </c>
      <c r="C23" s="214" t="s">
        <v>38</v>
      </c>
      <c r="D23" s="214" t="s">
        <v>38</v>
      </c>
      <c r="E23" s="214" t="s">
        <v>38</v>
      </c>
      <c r="F23" s="214" t="s">
        <v>38</v>
      </c>
      <c r="G23" s="214" t="s">
        <v>38</v>
      </c>
      <c r="H23" s="214" t="s">
        <v>38</v>
      </c>
      <c r="I23" s="214" t="s">
        <v>38</v>
      </c>
      <c r="J23" s="214"/>
      <c r="K23" s="214"/>
      <c r="L23" s="214"/>
    </row>
    <row r="24" spans="1:12" x14ac:dyDescent="0.2">
      <c r="A24" s="212">
        <v>37196</v>
      </c>
      <c r="B24" s="215">
        <v>80.709999999999994</v>
      </c>
      <c r="C24" s="214" t="s">
        <v>38</v>
      </c>
      <c r="D24" s="214" t="s">
        <v>38</v>
      </c>
      <c r="E24" s="214" t="s">
        <v>38</v>
      </c>
      <c r="F24" s="214" t="s">
        <v>38</v>
      </c>
      <c r="G24" s="214" t="s">
        <v>38</v>
      </c>
      <c r="H24" s="214" t="s">
        <v>38</v>
      </c>
      <c r="I24" s="214" t="s">
        <v>38</v>
      </c>
      <c r="J24" s="214"/>
      <c r="K24" s="214"/>
      <c r="L24" s="214"/>
    </row>
    <row r="25" spans="1:12" x14ac:dyDescent="0.2">
      <c r="A25" s="212">
        <v>37226</v>
      </c>
      <c r="B25" s="215">
        <v>80.92</v>
      </c>
      <c r="C25" s="214" t="s">
        <v>38</v>
      </c>
      <c r="D25" s="214" t="s">
        <v>38</v>
      </c>
      <c r="E25" s="214" t="s">
        <v>38</v>
      </c>
      <c r="F25" s="214" t="s">
        <v>38</v>
      </c>
      <c r="G25" s="214" t="s">
        <v>38</v>
      </c>
      <c r="H25" s="214" t="s">
        <v>38</v>
      </c>
      <c r="I25" s="214" t="s">
        <v>38</v>
      </c>
      <c r="J25" s="214"/>
      <c r="K25" s="214"/>
      <c r="L25" s="214"/>
    </row>
    <row r="26" spans="1:12" x14ac:dyDescent="0.2">
      <c r="A26" s="212">
        <v>37257</v>
      </c>
      <c r="B26" s="215">
        <v>81.599999999999994</v>
      </c>
      <c r="C26" s="214" t="s">
        <v>38</v>
      </c>
      <c r="D26" s="214" t="s">
        <v>38</v>
      </c>
      <c r="E26" s="214" t="s">
        <v>38</v>
      </c>
      <c r="F26" s="214" t="s">
        <v>38</v>
      </c>
      <c r="G26" s="214" t="s">
        <v>38</v>
      </c>
      <c r="H26" s="214" t="s">
        <v>38</v>
      </c>
      <c r="I26" s="214" t="s">
        <v>38</v>
      </c>
      <c r="J26" s="214"/>
      <c r="K26" s="214"/>
      <c r="L26" s="214"/>
    </row>
    <row r="27" spans="1:12" x14ac:dyDescent="0.2">
      <c r="A27" s="212">
        <v>37288</v>
      </c>
      <c r="B27" s="215">
        <v>82.17</v>
      </c>
      <c r="C27" s="214" t="s">
        <v>38</v>
      </c>
      <c r="D27" s="214" t="s">
        <v>38</v>
      </c>
      <c r="E27" s="214" t="s">
        <v>38</v>
      </c>
      <c r="F27" s="214" t="s">
        <v>38</v>
      </c>
      <c r="G27" s="214" t="s">
        <v>38</v>
      </c>
      <c r="H27" s="214" t="s">
        <v>38</v>
      </c>
      <c r="I27" s="214" t="s">
        <v>38</v>
      </c>
      <c r="J27" s="214"/>
      <c r="K27" s="214"/>
      <c r="L27" s="214"/>
    </row>
    <row r="28" spans="1:12" x14ac:dyDescent="0.2">
      <c r="A28" s="212">
        <v>37316</v>
      </c>
      <c r="B28" s="215">
        <v>82.31</v>
      </c>
      <c r="C28" s="214" t="s">
        <v>38</v>
      </c>
      <c r="D28" s="214" t="s">
        <v>38</v>
      </c>
      <c r="E28" s="214" t="s">
        <v>38</v>
      </c>
      <c r="F28" s="214" t="s">
        <v>38</v>
      </c>
      <c r="G28" s="214" t="s">
        <v>38</v>
      </c>
      <c r="H28" s="214" t="s">
        <v>38</v>
      </c>
      <c r="I28" s="214" t="s">
        <v>38</v>
      </c>
      <c r="J28" s="214"/>
      <c r="K28" s="214"/>
      <c r="L28" s="214"/>
    </row>
    <row r="29" spans="1:12" x14ac:dyDescent="0.2">
      <c r="A29" s="212">
        <v>37347</v>
      </c>
      <c r="B29" s="215">
        <v>82.53</v>
      </c>
      <c r="C29" s="214" t="s">
        <v>38</v>
      </c>
      <c r="D29" s="214" t="s">
        <v>38</v>
      </c>
      <c r="E29" s="214" t="s">
        <v>38</v>
      </c>
      <c r="F29" s="214" t="s">
        <v>38</v>
      </c>
      <c r="G29" s="214" t="s">
        <v>38</v>
      </c>
      <c r="H29" s="214" t="s">
        <v>38</v>
      </c>
      <c r="I29" s="214" t="s">
        <v>38</v>
      </c>
      <c r="J29" s="214"/>
      <c r="K29" s="214"/>
      <c r="L29" s="214"/>
    </row>
    <row r="30" spans="1:12" x14ac:dyDescent="0.2">
      <c r="A30" s="212">
        <v>37377</v>
      </c>
      <c r="B30" s="215">
        <v>83.1</v>
      </c>
      <c r="C30" s="214" t="s">
        <v>38</v>
      </c>
      <c r="D30" s="214" t="s">
        <v>38</v>
      </c>
      <c r="E30" s="214" t="s">
        <v>38</v>
      </c>
      <c r="F30" s="214" t="s">
        <v>38</v>
      </c>
      <c r="G30" s="214" t="s">
        <v>38</v>
      </c>
      <c r="H30" s="214" t="s">
        <v>38</v>
      </c>
      <c r="I30" s="214" t="s">
        <v>38</v>
      </c>
      <c r="J30" s="214"/>
      <c r="K30" s="214"/>
      <c r="L30" s="214"/>
    </row>
    <row r="31" spans="1:12" x14ac:dyDescent="0.2">
      <c r="A31" s="212">
        <v>37408</v>
      </c>
      <c r="B31" s="215">
        <v>83.19</v>
      </c>
      <c r="C31" s="214" t="s">
        <v>38</v>
      </c>
      <c r="D31" s="214" t="s">
        <v>38</v>
      </c>
      <c r="E31" s="214" t="s">
        <v>38</v>
      </c>
      <c r="F31" s="214" t="s">
        <v>38</v>
      </c>
      <c r="G31" s="214" t="s">
        <v>38</v>
      </c>
      <c r="H31" s="214" t="s">
        <v>38</v>
      </c>
      <c r="I31" s="214" t="s">
        <v>38</v>
      </c>
      <c r="J31" s="214"/>
      <c r="K31" s="214"/>
      <c r="L31" s="214"/>
    </row>
    <row r="32" spans="1:12" x14ac:dyDescent="0.2">
      <c r="A32" s="212">
        <v>37438</v>
      </c>
      <c r="B32" s="215">
        <v>83.54</v>
      </c>
      <c r="C32" s="214" t="s">
        <v>38</v>
      </c>
      <c r="D32" s="214" t="s">
        <v>38</v>
      </c>
      <c r="E32" s="214" t="s">
        <v>38</v>
      </c>
      <c r="F32" s="214" t="s">
        <v>38</v>
      </c>
      <c r="G32" s="214" t="s">
        <v>38</v>
      </c>
      <c r="H32" s="214" t="s">
        <v>38</v>
      </c>
      <c r="I32" s="214" t="s">
        <v>38</v>
      </c>
      <c r="J32" s="214"/>
      <c r="K32" s="214"/>
      <c r="L32" s="214"/>
    </row>
    <row r="33" spans="1:12" x14ac:dyDescent="0.2">
      <c r="A33" s="212">
        <v>37469</v>
      </c>
      <c r="B33" s="215">
        <v>83.7</v>
      </c>
      <c r="C33" s="214" t="s">
        <v>38</v>
      </c>
      <c r="D33" s="214" t="s">
        <v>38</v>
      </c>
      <c r="E33" s="214" t="s">
        <v>38</v>
      </c>
      <c r="F33" s="214" t="s">
        <v>38</v>
      </c>
      <c r="G33" s="214" t="s">
        <v>38</v>
      </c>
      <c r="H33" s="214" t="s">
        <v>38</v>
      </c>
      <c r="I33" s="214" t="s">
        <v>38</v>
      </c>
      <c r="J33" s="214"/>
      <c r="K33" s="214"/>
      <c r="L33" s="214"/>
    </row>
    <row r="34" spans="1:12" x14ac:dyDescent="0.2">
      <c r="A34" s="212">
        <v>37500</v>
      </c>
      <c r="B34" s="215">
        <v>84.07</v>
      </c>
      <c r="C34" s="214" t="s">
        <v>38</v>
      </c>
      <c r="D34" s="214" t="s">
        <v>38</v>
      </c>
      <c r="E34" s="214" t="s">
        <v>38</v>
      </c>
      <c r="F34" s="214" t="s">
        <v>38</v>
      </c>
      <c r="G34" s="214" t="s">
        <v>38</v>
      </c>
      <c r="H34" s="214" t="s">
        <v>38</v>
      </c>
      <c r="I34" s="214" t="s">
        <v>38</v>
      </c>
      <c r="J34" s="214"/>
      <c r="K34" s="214"/>
      <c r="L34" s="214"/>
    </row>
    <row r="35" spans="1:12" x14ac:dyDescent="0.2">
      <c r="A35" s="212">
        <v>37530</v>
      </c>
      <c r="B35" s="215">
        <v>84.67</v>
      </c>
      <c r="C35" s="214" t="s">
        <v>38</v>
      </c>
      <c r="D35" s="214" t="s">
        <v>38</v>
      </c>
      <c r="E35" s="214" t="s">
        <v>38</v>
      </c>
      <c r="F35" s="214" t="s">
        <v>38</v>
      </c>
      <c r="G35" s="214" t="s">
        <v>38</v>
      </c>
      <c r="H35" s="214" t="s">
        <v>38</v>
      </c>
      <c r="I35" s="214" t="s">
        <v>38</v>
      </c>
      <c r="J35" s="214"/>
      <c r="K35" s="214"/>
      <c r="L35" s="214"/>
    </row>
    <row r="36" spans="1:12" x14ac:dyDescent="0.2">
      <c r="A36" s="212">
        <v>37561</v>
      </c>
      <c r="B36" s="215">
        <v>85.24</v>
      </c>
      <c r="C36" s="214" t="s">
        <v>38</v>
      </c>
      <c r="D36" s="214" t="s">
        <v>38</v>
      </c>
      <c r="E36" s="214" t="s">
        <v>38</v>
      </c>
      <c r="F36" s="214" t="s">
        <v>38</v>
      </c>
      <c r="G36" s="214" t="s">
        <v>38</v>
      </c>
      <c r="H36" s="214" t="s">
        <v>38</v>
      </c>
      <c r="I36" s="214" t="s">
        <v>38</v>
      </c>
      <c r="J36" s="214"/>
      <c r="K36" s="214"/>
      <c r="L36" s="214"/>
    </row>
    <row r="37" spans="1:12" x14ac:dyDescent="0.2">
      <c r="A37" s="212">
        <v>37591</v>
      </c>
      <c r="B37" s="215">
        <v>85.43</v>
      </c>
      <c r="C37" s="214" t="s">
        <v>38</v>
      </c>
      <c r="D37" s="214" t="s">
        <v>38</v>
      </c>
      <c r="E37" s="214" t="s">
        <v>38</v>
      </c>
      <c r="F37" s="214" t="s">
        <v>38</v>
      </c>
      <c r="G37" s="214" t="s">
        <v>38</v>
      </c>
      <c r="H37" s="214" t="s">
        <v>38</v>
      </c>
      <c r="I37" s="214" t="s">
        <v>38</v>
      </c>
      <c r="J37" s="214"/>
      <c r="K37" s="214"/>
      <c r="L37" s="214"/>
    </row>
    <row r="38" spans="1:12" x14ac:dyDescent="0.2">
      <c r="A38" s="212">
        <v>37622</v>
      </c>
      <c r="B38" s="215">
        <v>87.13</v>
      </c>
      <c r="C38" s="214" t="s">
        <v>38</v>
      </c>
      <c r="D38" s="214" t="s">
        <v>38</v>
      </c>
      <c r="E38" s="214" t="s">
        <v>38</v>
      </c>
      <c r="F38" s="214" t="s">
        <v>38</v>
      </c>
      <c r="G38" s="214" t="s">
        <v>38</v>
      </c>
      <c r="H38" s="214" t="s">
        <v>38</v>
      </c>
      <c r="I38" s="214" t="s">
        <v>38</v>
      </c>
      <c r="J38" s="214"/>
      <c r="K38" s="214"/>
      <c r="L38" s="214"/>
    </row>
    <row r="39" spans="1:12" x14ac:dyDescent="0.2">
      <c r="A39" s="212">
        <v>37653</v>
      </c>
      <c r="B39" s="215">
        <v>88.35</v>
      </c>
      <c r="C39" s="214" t="s">
        <v>38</v>
      </c>
      <c r="D39" s="214" t="s">
        <v>38</v>
      </c>
      <c r="E39" s="214" t="s">
        <v>38</v>
      </c>
      <c r="F39" s="214" t="s">
        <v>38</v>
      </c>
      <c r="G39" s="214" t="s">
        <v>38</v>
      </c>
      <c r="H39" s="214" t="s">
        <v>38</v>
      </c>
      <c r="I39" s="214" t="s">
        <v>38</v>
      </c>
      <c r="J39" s="214"/>
      <c r="K39" s="214"/>
      <c r="L39" s="214"/>
    </row>
    <row r="40" spans="1:12" x14ac:dyDescent="0.2">
      <c r="A40" s="212">
        <v>37681</v>
      </c>
      <c r="B40" s="215">
        <v>89.13</v>
      </c>
      <c r="C40" s="214" t="s">
        <v>38</v>
      </c>
      <c r="D40" s="214" t="s">
        <v>38</v>
      </c>
      <c r="E40" s="214" t="s">
        <v>38</v>
      </c>
      <c r="F40" s="214" t="s">
        <v>38</v>
      </c>
      <c r="G40" s="214" t="s">
        <v>38</v>
      </c>
      <c r="H40" s="214" t="s">
        <v>38</v>
      </c>
      <c r="I40" s="214" t="s">
        <v>38</v>
      </c>
      <c r="J40" s="214"/>
      <c r="K40" s="214"/>
      <c r="L40" s="214"/>
    </row>
    <row r="41" spans="1:12" x14ac:dyDescent="0.2">
      <c r="A41" s="212">
        <v>37712</v>
      </c>
      <c r="B41" s="215">
        <v>89.73</v>
      </c>
      <c r="C41" s="214" t="s">
        <v>38</v>
      </c>
      <c r="D41" s="214" t="s">
        <v>38</v>
      </c>
      <c r="E41" s="214" t="s">
        <v>38</v>
      </c>
      <c r="F41" s="214" t="s">
        <v>38</v>
      </c>
      <c r="G41" s="214" t="s">
        <v>38</v>
      </c>
      <c r="H41" s="214" t="s">
        <v>38</v>
      </c>
      <c r="I41" s="214" t="s">
        <v>38</v>
      </c>
      <c r="J41" s="214"/>
      <c r="K41" s="214"/>
      <c r="L41" s="214"/>
    </row>
    <row r="42" spans="1:12" x14ac:dyDescent="0.2">
      <c r="A42" s="212">
        <v>37742</v>
      </c>
      <c r="B42" s="215">
        <v>89.83</v>
      </c>
      <c r="C42" s="214" t="s">
        <v>38</v>
      </c>
      <c r="D42" s="214" t="s">
        <v>38</v>
      </c>
      <c r="E42" s="214" t="s">
        <v>38</v>
      </c>
      <c r="F42" s="214" t="s">
        <v>38</v>
      </c>
      <c r="G42" s="214" t="s">
        <v>38</v>
      </c>
      <c r="H42" s="214" t="s">
        <v>38</v>
      </c>
      <c r="I42" s="214" t="s">
        <v>38</v>
      </c>
      <c r="J42" s="214"/>
      <c r="K42" s="214"/>
      <c r="L42" s="214"/>
    </row>
    <row r="43" spans="1:12" x14ac:dyDescent="0.2">
      <c r="A43" s="212">
        <v>37773</v>
      </c>
      <c r="B43" s="215">
        <v>89.88</v>
      </c>
      <c r="C43" s="214" t="s">
        <v>38</v>
      </c>
      <c r="D43" s="214" t="s">
        <v>38</v>
      </c>
      <c r="E43" s="214" t="s">
        <v>38</v>
      </c>
      <c r="F43" s="214" t="s">
        <v>38</v>
      </c>
      <c r="G43" s="214" t="s">
        <v>38</v>
      </c>
      <c r="H43" s="214" t="s">
        <v>38</v>
      </c>
      <c r="I43" s="214" t="s">
        <v>38</v>
      </c>
      <c r="J43" s="214"/>
      <c r="K43" s="214"/>
      <c r="L43" s="214"/>
    </row>
    <row r="44" spans="1:12" x14ac:dyDescent="0.2">
      <c r="A44" s="212">
        <v>37803</v>
      </c>
      <c r="B44" s="215">
        <v>89.9</v>
      </c>
      <c r="C44" s="214" t="s">
        <v>38</v>
      </c>
      <c r="D44" s="214" t="s">
        <v>38</v>
      </c>
      <c r="E44" s="214" t="s">
        <v>38</v>
      </c>
      <c r="F44" s="214" t="s">
        <v>38</v>
      </c>
      <c r="G44" s="214" t="s">
        <v>38</v>
      </c>
      <c r="H44" s="214" t="s">
        <v>38</v>
      </c>
      <c r="I44" s="214" t="s">
        <v>38</v>
      </c>
      <c r="J44" s="214"/>
      <c r="K44" s="214"/>
      <c r="L44" s="214"/>
    </row>
    <row r="45" spans="1:12" x14ac:dyDescent="0.2">
      <c r="A45" s="212">
        <v>37834</v>
      </c>
      <c r="B45" s="215">
        <v>90.08</v>
      </c>
      <c r="C45" s="214" t="s">
        <v>38</v>
      </c>
      <c r="D45" s="214" t="s">
        <v>38</v>
      </c>
      <c r="E45" s="214" t="s">
        <v>38</v>
      </c>
      <c r="F45" s="214" t="s">
        <v>38</v>
      </c>
      <c r="G45" s="214" t="s">
        <v>38</v>
      </c>
      <c r="H45" s="214" t="s">
        <v>38</v>
      </c>
      <c r="I45" s="214" t="s">
        <v>38</v>
      </c>
      <c r="J45" s="214"/>
      <c r="K45" s="214"/>
      <c r="L45" s="214"/>
    </row>
    <row r="46" spans="1:12" x14ac:dyDescent="0.2">
      <c r="A46" s="212">
        <v>37865</v>
      </c>
      <c r="B46" s="215">
        <v>91.07</v>
      </c>
      <c r="C46" s="214" t="s">
        <v>38</v>
      </c>
      <c r="D46" s="214" t="s">
        <v>38</v>
      </c>
      <c r="E46" s="214" t="s">
        <v>38</v>
      </c>
      <c r="F46" s="214" t="s">
        <v>38</v>
      </c>
      <c r="G46" s="214" t="s">
        <v>38</v>
      </c>
      <c r="H46" s="214" t="s">
        <v>38</v>
      </c>
      <c r="I46" s="214" t="s">
        <v>38</v>
      </c>
      <c r="J46" s="214"/>
      <c r="K46" s="214"/>
      <c r="L46" s="214"/>
    </row>
    <row r="47" spans="1:12" x14ac:dyDescent="0.2">
      <c r="A47" s="212">
        <v>37895</v>
      </c>
      <c r="B47" s="215">
        <v>91.26</v>
      </c>
      <c r="C47" s="214" t="s">
        <v>38</v>
      </c>
      <c r="D47" s="214" t="s">
        <v>38</v>
      </c>
      <c r="E47" s="214" t="s">
        <v>38</v>
      </c>
      <c r="F47" s="214" t="s">
        <v>38</v>
      </c>
      <c r="G47" s="214" t="s">
        <v>38</v>
      </c>
      <c r="H47" s="214" t="s">
        <v>38</v>
      </c>
      <c r="I47" s="214" t="s">
        <v>38</v>
      </c>
      <c r="J47" s="214"/>
      <c r="K47" s="214"/>
      <c r="L47" s="214"/>
    </row>
    <row r="48" spans="1:12" x14ac:dyDescent="0.2">
      <c r="A48" s="212">
        <v>37926</v>
      </c>
      <c r="B48" s="215">
        <v>91.9</v>
      </c>
      <c r="C48" s="214" t="s">
        <v>38</v>
      </c>
      <c r="D48" s="214" t="s">
        <v>38</v>
      </c>
      <c r="E48" s="214" t="s">
        <v>38</v>
      </c>
      <c r="F48" s="214" t="s">
        <v>38</v>
      </c>
      <c r="G48" s="214" t="s">
        <v>38</v>
      </c>
      <c r="H48" s="214" t="s">
        <v>38</v>
      </c>
      <c r="I48" s="214" t="s">
        <v>38</v>
      </c>
      <c r="J48" s="214"/>
      <c r="K48" s="214"/>
      <c r="L48" s="214"/>
    </row>
    <row r="49" spans="1:12" x14ac:dyDescent="0.2">
      <c r="A49" s="212">
        <v>37956</v>
      </c>
      <c r="B49" s="215">
        <v>92.08</v>
      </c>
      <c r="C49" s="214" t="s">
        <v>38</v>
      </c>
      <c r="D49" s="214" t="s">
        <v>38</v>
      </c>
      <c r="E49" s="214" t="s">
        <v>38</v>
      </c>
      <c r="F49" s="214" t="s">
        <v>38</v>
      </c>
      <c r="G49" s="214" t="s">
        <v>38</v>
      </c>
      <c r="H49" s="214" t="s">
        <v>38</v>
      </c>
      <c r="I49" s="214" t="s">
        <v>38</v>
      </c>
      <c r="J49" s="214"/>
      <c r="K49" s="214"/>
      <c r="L49" s="214"/>
    </row>
    <row r="50" spans="1:12" x14ac:dyDescent="0.2">
      <c r="A50" s="212">
        <v>37987</v>
      </c>
      <c r="B50" s="215">
        <v>94.09</v>
      </c>
      <c r="C50" s="214" t="s">
        <v>38</v>
      </c>
      <c r="D50" s="214" t="s">
        <v>38</v>
      </c>
      <c r="E50" s="214" t="s">
        <v>38</v>
      </c>
      <c r="F50" s="214" t="s">
        <v>38</v>
      </c>
      <c r="G50" s="214" t="s">
        <v>38</v>
      </c>
      <c r="H50" s="214" t="s">
        <v>38</v>
      </c>
      <c r="I50" s="214" t="s">
        <v>38</v>
      </c>
      <c r="J50" s="214"/>
      <c r="K50" s="214"/>
      <c r="L50" s="214"/>
    </row>
    <row r="51" spans="1:12" x14ac:dyDescent="0.2">
      <c r="A51" s="212">
        <v>38018</v>
      </c>
      <c r="B51" s="215">
        <v>95.43</v>
      </c>
      <c r="C51" s="214" t="s">
        <v>38</v>
      </c>
      <c r="D51" s="214" t="s">
        <v>38</v>
      </c>
      <c r="E51" s="214" t="s">
        <v>38</v>
      </c>
      <c r="F51" s="214" t="s">
        <v>38</v>
      </c>
      <c r="G51" s="214" t="s">
        <v>38</v>
      </c>
      <c r="H51" s="214" t="s">
        <v>38</v>
      </c>
      <c r="I51" s="214" t="s">
        <v>38</v>
      </c>
      <c r="J51" s="214"/>
      <c r="K51" s="214"/>
      <c r="L51" s="214"/>
    </row>
    <row r="52" spans="1:12" x14ac:dyDescent="0.2">
      <c r="A52" s="212">
        <v>38047</v>
      </c>
      <c r="B52" s="215">
        <v>97.12</v>
      </c>
      <c r="C52" s="214" t="s">
        <v>38</v>
      </c>
      <c r="D52" s="214" t="s">
        <v>38</v>
      </c>
      <c r="E52" s="214" t="s">
        <v>38</v>
      </c>
      <c r="F52" s="214" t="s">
        <v>38</v>
      </c>
      <c r="G52" s="214" t="s">
        <v>38</v>
      </c>
      <c r="H52" s="214" t="s">
        <v>38</v>
      </c>
      <c r="I52" s="214" t="s">
        <v>38</v>
      </c>
      <c r="J52" s="214"/>
      <c r="K52" s="214"/>
      <c r="L52" s="214"/>
    </row>
    <row r="53" spans="1:12" x14ac:dyDescent="0.2">
      <c r="A53" s="212">
        <v>38078</v>
      </c>
      <c r="B53" s="215">
        <v>98.56</v>
      </c>
      <c r="C53" s="214" t="s">
        <v>38</v>
      </c>
      <c r="D53" s="214" t="s">
        <v>38</v>
      </c>
      <c r="E53" s="214" t="s">
        <v>38</v>
      </c>
      <c r="F53" s="214" t="s">
        <v>38</v>
      </c>
      <c r="G53" s="214" t="s">
        <v>38</v>
      </c>
      <c r="H53" s="214" t="s">
        <v>38</v>
      </c>
      <c r="I53" s="214" t="s">
        <v>38</v>
      </c>
      <c r="J53" s="214"/>
      <c r="K53" s="214"/>
      <c r="L53" s="214"/>
    </row>
    <row r="54" spans="1:12" x14ac:dyDescent="0.2">
      <c r="A54" s="212">
        <v>38108</v>
      </c>
      <c r="B54" s="215">
        <v>99.14</v>
      </c>
      <c r="C54" s="214" t="s">
        <v>38</v>
      </c>
      <c r="D54" s="214" t="s">
        <v>38</v>
      </c>
      <c r="E54" s="214" t="s">
        <v>38</v>
      </c>
      <c r="F54" s="214" t="s">
        <v>38</v>
      </c>
      <c r="G54" s="214" t="s">
        <v>38</v>
      </c>
      <c r="H54" s="214" t="s">
        <v>38</v>
      </c>
      <c r="I54" s="214" t="s">
        <v>38</v>
      </c>
      <c r="J54" s="214"/>
      <c r="K54" s="214"/>
      <c r="L54" s="214"/>
    </row>
    <row r="55" spans="1:12" x14ac:dyDescent="0.2">
      <c r="A55" s="212">
        <v>38139</v>
      </c>
      <c r="B55" s="215">
        <v>99.41</v>
      </c>
      <c r="C55" s="214" t="s">
        <v>38</v>
      </c>
      <c r="D55" s="214" t="s">
        <v>38</v>
      </c>
      <c r="E55" s="214" t="s">
        <v>38</v>
      </c>
      <c r="F55" s="214" t="s">
        <v>38</v>
      </c>
      <c r="G55" s="214" t="s">
        <v>38</v>
      </c>
      <c r="H55" s="214" t="s">
        <v>38</v>
      </c>
      <c r="I55" s="214" t="s">
        <v>38</v>
      </c>
      <c r="J55" s="214"/>
      <c r="K55" s="214"/>
      <c r="L55" s="214"/>
    </row>
    <row r="56" spans="1:12" x14ac:dyDescent="0.2">
      <c r="A56" s="212">
        <v>38169</v>
      </c>
      <c r="B56" s="215">
        <v>99.66</v>
      </c>
      <c r="C56" s="214" t="s">
        <v>38</v>
      </c>
      <c r="D56" s="214" t="s">
        <v>38</v>
      </c>
      <c r="E56" s="214" t="s">
        <v>38</v>
      </c>
      <c r="F56" s="214" t="s">
        <v>38</v>
      </c>
      <c r="G56" s="214" t="s">
        <v>38</v>
      </c>
      <c r="H56" s="214" t="s">
        <v>38</v>
      </c>
      <c r="I56" s="214" t="s">
        <v>38</v>
      </c>
      <c r="J56" s="214"/>
      <c r="K56" s="214"/>
      <c r="L56" s="214"/>
    </row>
    <row r="57" spans="1:12" x14ac:dyDescent="0.2">
      <c r="A57" s="212">
        <v>38200</v>
      </c>
      <c r="B57" s="215">
        <v>99.56</v>
      </c>
      <c r="C57" s="214" t="s">
        <v>38</v>
      </c>
      <c r="D57" s="214" t="s">
        <v>38</v>
      </c>
      <c r="E57" s="214" t="s">
        <v>38</v>
      </c>
      <c r="F57" s="214" t="s">
        <v>38</v>
      </c>
      <c r="G57" s="214" t="s">
        <v>38</v>
      </c>
      <c r="H57" s="214" t="s">
        <v>38</v>
      </c>
      <c r="I57" s="214" t="s">
        <v>38</v>
      </c>
      <c r="J57" s="214"/>
      <c r="K57" s="214"/>
      <c r="L57" s="214"/>
    </row>
    <row r="58" spans="1:12" x14ac:dyDescent="0.2">
      <c r="A58" s="212">
        <v>38231</v>
      </c>
      <c r="B58" s="215">
        <v>99.82</v>
      </c>
      <c r="C58" s="214" t="s">
        <v>38</v>
      </c>
      <c r="D58" s="214" t="s">
        <v>38</v>
      </c>
      <c r="E58" s="214" t="s">
        <v>38</v>
      </c>
      <c r="F58" s="214" t="s">
        <v>38</v>
      </c>
      <c r="G58" s="214" t="s">
        <v>38</v>
      </c>
      <c r="H58" s="214" t="s">
        <v>38</v>
      </c>
      <c r="I58" s="214" t="s">
        <v>38</v>
      </c>
      <c r="J58" s="214"/>
      <c r="K58" s="214"/>
      <c r="L58" s="214"/>
    </row>
    <row r="59" spans="1:12" x14ac:dyDescent="0.2">
      <c r="A59" s="212">
        <v>38261</v>
      </c>
      <c r="B59" s="215">
        <v>98.79</v>
      </c>
      <c r="C59" s="214" t="s">
        <v>38</v>
      </c>
      <c r="D59" s="214" t="s">
        <v>38</v>
      </c>
      <c r="E59" s="214" t="s">
        <v>38</v>
      </c>
      <c r="F59" s="214" t="s">
        <v>38</v>
      </c>
      <c r="G59" s="214" t="s">
        <v>38</v>
      </c>
      <c r="H59" s="214" t="s">
        <v>38</v>
      </c>
      <c r="I59" s="214" t="s">
        <v>38</v>
      </c>
      <c r="J59" s="214"/>
      <c r="K59" s="214"/>
      <c r="L59" s="214"/>
    </row>
    <row r="60" spans="1:12" x14ac:dyDescent="0.2">
      <c r="A60" s="212">
        <v>38292</v>
      </c>
      <c r="B60" s="215">
        <v>98.07</v>
      </c>
      <c r="C60" s="214" t="s">
        <v>38</v>
      </c>
      <c r="D60" s="214" t="s">
        <v>38</v>
      </c>
      <c r="E60" s="214" t="s">
        <v>38</v>
      </c>
      <c r="F60" s="214" t="s">
        <v>38</v>
      </c>
      <c r="G60" s="214" t="s">
        <v>38</v>
      </c>
      <c r="H60" s="214" t="s">
        <v>38</v>
      </c>
      <c r="I60" s="214" t="s">
        <v>38</v>
      </c>
      <c r="J60" s="214"/>
      <c r="K60" s="214"/>
      <c r="L60" s="214"/>
    </row>
    <row r="61" spans="1:12" x14ac:dyDescent="0.2">
      <c r="A61" s="212">
        <v>38322</v>
      </c>
      <c r="B61" s="215">
        <v>97.47</v>
      </c>
      <c r="C61" s="214" t="s">
        <v>38</v>
      </c>
      <c r="D61" s="214" t="s">
        <v>38</v>
      </c>
      <c r="E61" s="214" t="s">
        <v>38</v>
      </c>
      <c r="F61" s="214" t="s">
        <v>38</v>
      </c>
      <c r="G61" s="214" t="s">
        <v>38</v>
      </c>
      <c r="H61" s="214" t="s">
        <v>38</v>
      </c>
      <c r="I61" s="214" t="s">
        <v>38</v>
      </c>
      <c r="J61" s="214"/>
      <c r="K61" s="214"/>
      <c r="L61" s="214"/>
    </row>
    <row r="62" spans="1:12" x14ac:dyDescent="0.2">
      <c r="A62" s="212">
        <v>38353</v>
      </c>
      <c r="B62" s="215">
        <v>55.41</v>
      </c>
      <c r="C62" s="214" t="s">
        <v>38</v>
      </c>
      <c r="D62" s="214" t="s">
        <v>38</v>
      </c>
      <c r="E62" s="214" t="s">
        <v>38</v>
      </c>
      <c r="F62" s="214" t="s">
        <v>38</v>
      </c>
      <c r="G62" s="214" t="s">
        <v>38</v>
      </c>
      <c r="H62" s="214" t="s">
        <v>38</v>
      </c>
      <c r="I62" s="214" t="s">
        <v>38</v>
      </c>
      <c r="J62" s="214"/>
      <c r="K62" s="214"/>
      <c r="L62" s="214"/>
    </row>
    <row r="63" spans="1:12" x14ac:dyDescent="0.2">
      <c r="A63" s="212">
        <v>38384</v>
      </c>
      <c r="B63" s="215">
        <v>55.43</v>
      </c>
      <c r="C63" s="214" t="s">
        <v>38</v>
      </c>
      <c r="D63" s="214" t="s">
        <v>38</v>
      </c>
      <c r="E63" s="214" t="s">
        <v>38</v>
      </c>
      <c r="F63" s="214" t="s">
        <v>38</v>
      </c>
      <c r="G63" s="214" t="s">
        <v>38</v>
      </c>
      <c r="H63" s="214" t="s">
        <v>38</v>
      </c>
      <c r="I63" s="214" t="s">
        <v>38</v>
      </c>
      <c r="J63" s="214"/>
      <c r="K63" s="214"/>
      <c r="L63" s="214"/>
    </row>
    <row r="64" spans="1:12" x14ac:dyDescent="0.2">
      <c r="A64" s="212">
        <v>38412</v>
      </c>
      <c r="B64" s="215">
        <v>55.87</v>
      </c>
      <c r="C64" s="214" t="s">
        <v>38</v>
      </c>
      <c r="D64" s="214" t="s">
        <v>38</v>
      </c>
      <c r="E64" s="214" t="s">
        <v>38</v>
      </c>
      <c r="F64" s="214" t="s">
        <v>38</v>
      </c>
      <c r="G64" s="214" t="s">
        <v>38</v>
      </c>
      <c r="H64" s="214" t="s">
        <v>38</v>
      </c>
      <c r="I64" s="214" t="s">
        <v>38</v>
      </c>
      <c r="J64" s="214"/>
      <c r="K64" s="214"/>
      <c r="L64" s="214"/>
    </row>
    <row r="65" spans="1:12" x14ac:dyDescent="0.2">
      <c r="A65" s="212">
        <v>38443</v>
      </c>
      <c r="B65" s="215">
        <v>55.76</v>
      </c>
      <c r="C65" s="214" t="s">
        <v>38</v>
      </c>
      <c r="D65" s="214" t="s">
        <v>38</v>
      </c>
      <c r="E65" s="214" t="s">
        <v>38</v>
      </c>
      <c r="F65" s="214" t="s">
        <v>38</v>
      </c>
      <c r="G65" s="214" t="s">
        <v>38</v>
      </c>
      <c r="H65" s="214" t="s">
        <v>38</v>
      </c>
      <c r="I65" s="214" t="s">
        <v>38</v>
      </c>
      <c r="J65" s="214"/>
      <c r="K65" s="214"/>
      <c r="L65" s="214"/>
    </row>
    <row r="66" spans="1:12" x14ac:dyDescent="0.2">
      <c r="A66" s="212">
        <v>38473</v>
      </c>
      <c r="B66" s="215">
        <v>55.97</v>
      </c>
      <c r="C66" s="214" t="s">
        <v>38</v>
      </c>
      <c r="D66" s="214" t="s">
        <v>38</v>
      </c>
      <c r="E66" s="214" t="s">
        <v>38</v>
      </c>
      <c r="F66" s="214" t="s">
        <v>38</v>
      </c>
      <c r="G66" s="214" t="s">
        <v>38</v>
      </c>
      <c r="H66" s="214" t="s">
        <v>38</v>
      </c>
      <c r="I66" s="214" t="s">
        <v>38</v>
      </c>
      <c r="J66" s="214"/>
      <c r="K66" s="214"/>
      <c r="L66" s="214"/>
    </row>
    <row r="67" spans="1:12" x14ac:dyDescent="0.2">
      <c r="A67" s="212">
        <v>38504</v>
      </c>
      <c r="B67" s="215">
        <v>55.96</v>
      </c>
      <c r="C67" s="214" t="s">
        <v>38</v>
      </c>
      <c r="D67" s="214" t="s">
        <v>38</v>
      </c>
      <c r="E67" s="214" t="s">
        <v>38</v>
      </c>
      <c r="F67" s="214" t="s">
        <v>38</v>
      </c>
      <c r="G67" s="214" t="s">
        <v>38</v>
      </c>
      <c r="H67" s="214" t="s">
        <v>38</v>
      </c>
      <c r="I67" s="214" t="s">
        <v>38</v>
      </c>
      <c r="J67" s="214"/>
      <c r="K67" s="214"/>
      <c r="L67" s="214"/>
    </row>
    <row r="68" spans="1:12" x14ac:dyDescent="0.2">
      <c r="A68" s="212">
        <v>38534</v>
      </c>
      <c r="B68" s="215">
        <v>56.02</v>
      </c>
      <c r="C68" s="214" t="s">
        <v>38</v>
      </c>
      <c r="D68" s="214" t="s">
        <v>38</v>
      </c>
      <c r="E68" s="214" t="s">
        <v>38</v>
      </c>
      <c r="F68" s="214" t="s">
        <v>38</v>
      </c>
      <c r="G68" s="214" t="s">
        <v>38</v>
      </c>
      <c r="H68" s="214" t="s">
        <v>38</v>
      </c>
      <c r="I68" s="214" t="s">
        <v>38</v>
      </c>
      <c r="J68" s="214"/>
      <c r="K68" s="214"/>
      <c r="L68" s="214"/>
    </row>
    <row r="69" spans="1:12" x14ac:dyDescent="0.2">
      <c r="A69" s="212">
        <v>38565</v>
      </c>
      <c r="B69" s="215">
        <v>56</v>
      </c>
      <c r="C69" s="214" t="s">
        <v>38</v>
      </c>
      <c r="D69" s="214" t="s">
        <v>38</v>
      </c>
      <c r="E69" s="214" t="s">
        <v>38</v>
      </c>
      <c r="F69" s="214" t="s">
        <v>38</v>
      </c>
      <c r="G69" s="214" t="s">
        <v>38</v>
      </c>
      <c r="H69" s="214" t="s">
        <v>38</v>
      </c>
      <c r="I69" s="214" t="s">
        <v>38</v>
      </c>
      <c r="J69" s="214"/>
      <c r="K69" s="214"/>
      <c r="L69" s="214"/>
    </row>
    <row r="70" spans="1:12" x14ac:dyDescent="0.2">
      <c r="A70" s="212">
        <v>38596</v>
      </c>
      <c r="B70" s="215">
        <v>55.88</v>
      </c>
      <c r="C70" s="214" t="s">
        <v>38</v>
      </c>
      <c r="D70" s="214" t="s">
        <v>38</v>
      </c>
      <c r="E70" s="214" t="s">
        <v>38</v>
      </c>
      <c r="F70" s="214" t="s">
        <v>38</v>
      </c>
      <c r="G70" s="214" t="s">
        <v>38</v>
      </c>
      <c r="H70" s="214" t="s">
        <v>38</v>
      </c>
      <c r="I70" s="214" t="s">
        <v>38</v>
      </c>
      <c r="J70" s="214"/>
      <c r="K70" s="214"/>
      <c r="L70" s="214"/>
    </row>
    <row r="71" spans="1:12" x14ac:dyDescent="0.2">
      <c r="A71" s="212">
        <v>38626</v>
      </c>
      <c r="B71" s="215">
        <v>55.9</v>
      </c>
      <c r="C71" s="214" t="s">
        <v>38</v>
      </c>
      <c r="D71" s="214" t="s">
        <v>38</v>
      </c>
      <c r="E71" s="214" t="s">
        <v>38</v>
      </c>
      <c r="F71" s="214" t="s">
        <v>38</v>
      </c>
      <c r="G71" s="214" t="s">
        <v>38</v>
      </c>
      <c r="H71" s="214" t="s">
        <v>38</v>
      </c>
      <c r="I71" s="214" t="s">
        <v>38</v>
      </c>
      <c r="J71" s="214"/>
      <c r="K71" s="214"/>
      <c r="L71" s="214"/>
    </row>
    <row r="72" spans="1:12" x14ac:dyDescent="0.2">
      <c r="A72" s="212">
        <v>38657</v>
      </c>
      <c r="B72" s="215">
        <v>55.91</v>
      </c>
      <c r="C72" s="214" t="s">
        <v>38</v>
      </c>
      <c r="D72" s="214" t="s">
        <v>38</v>
      </c>
      <c r="E72" s="214" t="s">
        <v>38</v>
      </c>
      <c r="F72" s="214" t="s">
        <v>38</v>
      </c>
      <c r="G72" s="214" t="s">
        <v>38</v>
      </c>
      <c r="H72" s="214" t="s">
        <v>38</v>
      </c>
      <c r="I72" s="214" t="s">
        <v>38</v>
      </c>
      <c r="J72" s="214"/>
      <c r="K72" s="214"/>
      <c r="L72" s="214"/>
    </row>
    <row r="73" spans="1:12" x14ac:dyDescent="0.2">
      <c r="A73" s="212">
        <v>38687</v>
      </c>
      <c r="B73" s="215">
        <v>56.16</v>
      </c>
      <c r="C73" s="214" t="s">
        <v>38</v>
      </c>
      <c r="D73" s="214" t="s">
        <v>38</v>
      </c>
      <c r="E73" s="214" t="s">
        <v>38</v>
      </c>
      <c r="F73" s="214" t="s">
        <v>38</v>
      </c>
      <c r="G73" s="214" t="s">
        <v>38</v>
      </c>
      <c r="H73" s="214" t="s">
        <v>38</v>
      </c>
      <c r="I73" s="214" t="s">
        <v>38</v>
      </c>
      <c r="J73" s="214"/>
      <c r="K73" s="214"/>
      <c r="L73" s="214"/>
    </row>
    <row r="74" spans="1:12" x14ac:dyDescent="0.2">
      <c r="A74" s="212">
        <v>38718</v>
      </c>
      <c r="B74" s="215">
        <v>57.43</v>
      </c>
      <c r="C74" s="214" t="s">
        <v>38</v>
      </c>
      <c r="D74" s="214" t="s">
        <v>38</v>
      </c>
      <c r="E74" s="214" t="s">
        <v>38</v>
      </c>
      <c r="F74" s="214" t="s">
        <v>38</v>
      </c>
      <c r="G74" s="214" t="s">
        <v>38</v>
      </c>
      <c r="H74" s="214" t="s">
        <v>38</v>
      </c>
      <c r="I74" s="214" t="s">
        <v>38</v>
      </c>
      <c r="J74" s="214"/>
      <c r="K74" s="214"/>
      <c r="L74" s="214"/>
    </row>
    <row r="75" spans="1:12" x14ac:dyDescent="0.2">
      <c r="A75" s="212">
        <v>38749</v>
      </c>
      <c r="B75" s="215">
        <v>57.93</v>
      </c>
      <c r="C75" s="214" t="s">
        <v>38</v>
      </c>
      <c r="D75" s="214" t="s">
        <v>38</v>
      </c>
      <c r="E75" s="214" t="s">
        <v>38</v>
      </c>
      <c r="F75" s="214" t="s">
        <v>38</v>
      </c>
      <c r="G75" s="214" t="s">
        <v>38</v>
      </c>
      <c r="H75" s="214" t="s">
        <v>38</v>
      </c>
      <c r="I75" s="214" t="s">
        <v>38</v>
      </c>
      <c r="J75" s="214"/>
      <c r="K75" s="214"/>
      <c r="L75" s="214"/>
    </row>
    <row r="76" spans="1:12" x14ac:dyDescent="0.2">
      <c r="A76" s="212">
        <v>38777</v>
      </c>
      <c r="B76" s="215">
        <v>58.35</v>
      </c>
      <c r="C76" s="214" t="s">
        <v>38</v>
      </c>
      <c r="D76" s="214" t="s">
        <v>38</v>
      </c>
      <c r="E76" s="214" t="s">
        <v>38</v>
      </c>
      <c r="F76" s="214" t="s">
        <v>38</v>
      </c>
      <c r="G76" s="214" t="s">
        <v>38</v>
      </c>
      <c r="H76" s="214" t="s">
        <v>38</v>
      </c>
      <c r="I76" s="214" t="s">
        <v>38</v>
      </c>
      <c r="J76" s="214"/>
      <c r="K76" s="214"/>
      <c r="L76" s="214"/>
    </row>
    <row r="77" spans="1:12" x14ac:dyDescent="0.2">
      <c r="A77" s="212">
        <v>38808</v>
      </c>
      <c r="B77" s="215">
        <v>58.7</v>
      </c>
      <c r="C77" s="214" t="s">
        <v>38</v>
      </c>
      <c r="D77" s="214" t="s">
        <v>38</v>
      </c>
      <c r="E77" s="214" t="s">
        <v>38</v>
      </c>
      <c r="F77" s="214" t="s">
        <v>38</v>
      </c>
      <c r="G77" s="214" t="s">
        <v>38</v>
      </c>
      <c r="H77" s="214" t="s">
        <v>38</v>
      </c>
      <c r="I77" s="214" t="s">
        <v>38</v>
      </c>
      <c r="J77" s="214"/>
      <c r="K77" s="214"/>
      <c r="L77" s="214"/>
    </row>
    <row r="78" spans="1:12" x14ac:dyDescent="0.2">
      <c r="A78" s="212">
        <v>38838</v>
      </c>
      <c r="B78" s="215">
        <v>59.14</v>
      </c>
      <c r="C78" s="214" t="s">
        <v>38</v>
      </c>
      <c r="D78" s="214" t="s">
        <v>38</v>
      </c>
      <c r="E78" s="214" t="s">
        <v>38</v>
      </c>
      <c r="F78" s="214" t="s">
        <v>38</v>
      </c>
      <c r="G78" s="214" t="s">
        <v>38</v>
      </c>
      <c r="H78" s="214" t="s">
        <v>38</v>
      </c>
      <c r="I78" s="214" t="s">
        <v>38</v>
      </c>
      <c r="J78" s="214"/>
      <c r="K78" s="214"/>
      <c r="L78" s="214"/>
    </row>
    <row r="79" spans="1:12" x14ac:dyDescent="0.2">
      <c r="A79" s="212">
        <v>38869</v>
      </c>
      <c r="B79" s="215">
        <v>59.81</v>
      </c>
      <c r="C79" s="214" t="s">
        <v>38</v>
      </c>
      <c r="D79" s="214" t="s">
        <v>38</v>
      </c>
      <c r="E79" s="214" t="s">
        <v>38</v>
      </c>
      <c r="F79" s="214" t="s">
        <v>38</v>
      </c>
      <c r="G79" s="214" t="s">
        <v>38</v>
      </c>
      <c r="H79" s="214" t="s">
        <v>38</v>
      </c>
      <c r="I79" s="214" t="s">
        <v>38</v>
      </c>
      <c r="J79" s="214"/>
      <c r="K79" s="214"/>
      <c r="L79" s="214"/>
    </row>
    <row r="80" spans="1:12" x14ac:dyDescent="0.2">
      <c r="A80" s="212">
        <v>38899</v>
      </c>
      <c r="B80" s="215">
        <v>61.04</v>
      </c>
      <c r="C80" s="214" t="s">
        <v>38</v>
      </c>
      <c r="D80" s="214" t="s">
        <v>38</v>
      </c>
      <c r="E80" s="214" t="s">
        <v>38</v>
      </c>
      <c r="F80" s="214" t="s">
        <v>38</v>
      </c>
      <c r="G80" s="214" t="s">
        <v>38</v>
      </c>
      <c r="H80" s="214" t="s">
        <v>38</v>
      </c>
      <c r="I80" s="214" t="s">
        <v>38</v>
      </c>
      <c r="J80" s="214"/>
      <c r="K80" s="214"/>
      <c r="L80" s="214"/>
    </row>
    <row r="81" spans="1:12" x14ac:dyDescent="0.2">
      <c r="A81" s="212">
        <v>38930</v>
      </c>
      <c r="B81" s="215">
        <v>61.51</v>
      </c>
      <c r="C81" s="214" t="s">
        <v>38</v>
      </c>
      <c r="D81" s="214" t="s">
        <v>38</v>
      </c>
      <c r="E81" s="214" t="s">
        <v>38</v>
      </c>
      <c r="F81" s="214" t="s">
        <v>38</v>
      </c>
      <c r="G81" s="214" t="s">
        <v>38</v>
      </c>
      <c r="H81" s="214" t="s">
        <v>38</v>
      </c>
      <c r="I81" s="214" t="s">
        <v>38</v>
      </c>
      <c r="J81" s="214"/>
      <c r="K81" s="214"/>
      <c r="L81" s="214"/>
    </row>
    <row r="82" spans="1:12" x14ac:dyDescent="0.2">
      <c r="A82" s="212">
        <v>38961</v>
      </c>
      <c r="B82" s="215">
        <v>61.73</v>
      </c>
      <c r="C82" s="214" t="s">
        <v>38</v>
      </c>
      <c r="D82" s="214" t="s">
        <v>38</v>
      </c>
      <c r="E82" s="214" t="s">
        <v>38</v>
      </c>
      <c r="F82" s="214" t="s">
        <v>38</v>
      </c>
      <c r="G82" s="214" t="s">
        <v>38</v>
      </c>
      <c r="H82" s="214" t="s">
        <v>38</v>
      </c>
      <c r="I82" s="214" t="s">
        <v>38</v>
      </c>
      <c r="J82" s="214"/>
      <c r="K82" s="214"/>
      <c r="L82" s="214"/>
    </row>
    <row r="83" spans="1:12" x14ac:dyDescent="0.2">
      <c r="A83" s="212">
        <v>38991</v>
      </c>
      <c r="B83" s="215">
        <v>61.78</v>
      </c>
      <c r="C83" s="214" t="s">
        <v>38</v>
      </c>
      <c r="D83" s="214" t="s">
        <v>38</v>
      </c>
      <c r="E83" s="214" t="s">
        <v>38</v>
      </c>
      <c r="F83" s="214" t="s">
        <v>38</v>
      </c>
      <c r="G83" s="214" t="s">
        <v>38</v>
      </c>
      <c r="H83" s="214" t="s">
        <v>38</v>
      </c>
      <c r="I83" s="214" t="s">
        <v>38</v>
      </c>
      <c r="J83" s="214"/>
      <c r="K83" s="214"/>
      <c r="L83" s="214"/>
    </row>
    <row r="84" spans="1:12" x14ac:dyDescent="0.2">
      <c r="A84" s="212">
        <v>39022</v>
      </c>
      <c r="B84" s="215">
        <v>61.64</v>
      </c>
      <c r="C84" s="214" t="s">
        <v>38</v>
      </c>
      <c r="D84" s="214" t="s">
        <v>38</v>
      </c>
      <c r="E84" s="214" t="s">
        <v>38</v>
      </c>
      <c r="F84" s="214" t="s">
        <v>38</v>
      </c>
      <c r="G84" s="214" t="s">
        <v>38</v>
      </c>
      <c r="H84" s="214" t="s">
        <v>38</v>
      </c>
      <c r="I84" s="214" t="s">
        <v>38</v>
      </c>
      <c r="J84" s="214"/>
      <c r="K84" s="214"/>
      <c r="L84" s="214"/>
    </row>
    <row r="85" spans="1:12" x14ac:dyDescent="0.2">
      <c r="A85" s="212">
        <v>39052</v>
      </c>
      <c r="B85" s="215">
        <v>61.46</v>
      </c>
      <c r="C85" s="214" t="s">
        <v>38</v>
      </c>
      <c r="D85" s="214" t="s">
        <v>38</v>
      </c>
      <c r="E85" s="214" t="s">
        <v>38</v>
      </c>
      <c r="F85" s="214" t="s">
        <v>38</v>
      </c>
      <c r="G85" s="214" t="s">
        <v>38</v>
      </c>
      <c r="H85" s="214" t="s">
        <v>38</v>
      </c>
      <c r="I85" s="214" t="s">
        <v>38</v>
      </c>
      <c r="J85" s="214"/>
      <c r="K85" s="214"/>
      <c r="L85" s="214"/>
    </row>
    <row r="86" spans="1:12" x14ac:dyDescent="0.2">
      <c r="A86" s="212">
        <v>39083</v>
      </c>
      <c r="B86" s="215">
        <v>62</v>
      </c>
      <c r="C86" s="214" t="s">
        <v>38</v>
      </c>
      <c r="D86" s="214" t="s">
        <v>38</v>
      </c>
      <c r="E86" s="214" t="s">
        <v>38</v>
      </c>
      <c r="F86" s="214" t="s">
        <v>38</v>
      </c>
      <c r="G86" s="214" t="s">
        <v>38</v>
      </c>
      <c r="H86" s="214" t="s">
        <v>38</v>
      </c>
      <c r="I86" s="214" t="s">
        <v>38</v>
      </c>
      <c r="J86" s="214"/>
      <c r="K86" s="214"/>
      <c r="L86" s="214"/>
    </row>
    <row r="87" spans="1:12" x14ac:dyDescent="0.2">
      <c r="A87" s="212">
        <v>39114</v>
      </c>
      <c r="B87" s="215">
        <v>62.2</v>
      </c>
      <c r="C87" s="214" t="s">
        <v>38</v>
      </c>
      <c r="D87" s="214" t="s">
        <v>38</v>
      </c>
      <c r="E87" s="214" t="s">
        <v>38</v>
      </c>
      <c r="F87" s="214" t="s">
        <v>38</v>
      </c>
      <c r="G87" s="214" t="s">
        <v>38</v>
      </c>
      <c r="H87" s="214" t="s">
        <v>38</v>
      </c>
      <c r="I87" s="214" t="s">
        <v>38</v>
      </c>
      <c r="J87" s="214"/>
      <c r="K87" s="214"/>
      <c r="L87" s="214"/>
    </row>
    <row r="88" spans="1:12" x14ac:dyDescent="0.2">
      <c r="A88" s="212">
        <v>39142</v>
      </c>
      <c r="B88" s="215">
        <v>62.84</v>
      </c>
      <c r="C88" s="214" t="s">
        <v>38</v>
      </c>
      <c r="D88" s="214" t="s">
        <v>38</v>
      </c>
      <c r="E88" s="214" t="s">
        <v>38</v>
      </c>
      <c r="F88" s="214" t="s">
        <v>38</v>
      </c>
      <c r="G88" s="214" t="s">
        <v>38</v>
      </c>
      <c r="H88" s="214" t="s">
        <v>38</v>
      </c>
      <c r="I88" s="214" t="s">
        <v>38</v>
      </c>
      <c r="J88" s="214"/>
      <c r="K88" s="214"/>
      <c r="L88" s="214"/>
    </row>
    <row r="89" spans="1:12" x14ac:dyDescent="0.2">
      <c r="A89" s="212">
        <v>39173</v>
      </c>
      <c r="B89" s="215">
        <v>63.2</v>
      </c>
      <c r="C89" s="214" t="s">
        <v>38</v>
      </c>
      <c r="D89" s="214" t="s">
        <v>38</v>
      </c>
      <c r="E89" s="214" t="s">
        <v>38</v>
      </c>
      <c r="F89" s="214" t="s">
        <v>38</v>
      </c>
      <c r="G89" s="214" t="s">
        <v>38</v>
      </c>
      <c r="H89" s="214" t="s">
        <v>38</v>
      </c>
      <c r="I89" s="214" t="s">
        <v>38</v>
      </c>
      <c r="J89" s="214"/>
      <c r="K89" s="214"/>
      <c r="L89" s="214"/>
    </row>
    <row r="90" spans="1:12" x14ac:dyDescent="0.2">
      <c r="A90" s="212">
        <v>39203</v>
      </c>
      <c r="B90" s="215">
        <v>63.52</v>
      </c>
      <c r="C90" s="214" t="s">
        <v>38</v>
      </c>
      <c r="D90" s="214" t="s">
        <v>38</v>
      </c>
      <c r="E90" s="214" t="s">
        <v>38</v>
      </c>
      <c r="F90" s="214" t="s">
        <v>38</v>
      </c>
      <c r="G90" s="214" t="s">
        <v>38</v>
      </c>
      <c r="H90" s="214" t="s">
        <v>38</v>
      </c>
      <c r="I90" s="214" t="s">
        <v>38</v>
      </c>
      <c r="J90" s="214"/>
      <c r="K90" s="214"/>
      <c r="L90" s="214"/>
    </row>
    <row r="91" spans="1:12" x14ac:dyDescent="0.2">
      <c r="A91" s="212">
        <v>39234</v>
      </c>
      <c r="B91" s="215">
        <v>63.25</v>
      </c>
      <c r="C91" s="214" t="s">
        <v>38</v>
      </c>
      <c r="D91" s="214" t="s">
        <v>38</v>
      </c>
      <c r="E91" s="214" t="s">
        <v>38</v>
      </c>
      <c r="F91" s="214" t="s">
        <v>38</v>
      </c>
      <c r="G91" s="214" t="s">
        <v>38</v>
      </c>
      <c r="H91" s="214" t="s">
        <v>38</v>
      </c>
      <c r="I91" s="214" t="s">
        <v>38</v>
      </c>
      <c r="J91" s="214"/>
      <c r="K91" s="214"/>
      <c r="L91" s="214"/>
    </row>
    <row r="92" spans="1:12" x14ac:dyDescent="0.2">
      <c r="A92" s="212">
        <v>39264</v>
      </c>
      <c r="B92" s="215">
        <v>63.08</v>
      </c>
      <c r="C92" s="214" t="s">
        <v>38</v>
      </c>
      <c r="D92" s="214" t="s">
        <v>38</v>
      </c>
      <c r="E92" s="214" t="s">
        <v>38</v>
      </c>
      <c r="F92" s="214" t="s">
        <v>38</v>
      </c>
      <c r="G92" s="214" t="s">
        <v>38</v>
      </c>
      <c r="H92" s="214" t="s">
        <v>38</v>
      </c>
      <c r="I92" s="214" t="s">
        <v>38</v>
      </c>
      <c r="J92" s="214"/>
      <c r="K92" s="214"/>
      <c r="L92" s="214"/>
    </row>
    <row r="93" spans="1:12" x14ac:dyDescent="0.2">
      <c r="A93" s="212">
        <v>39295</v>
      </c>
      <c r="B93" s="215">
        <v>63.08</v>
      </c>
      <c r="C93" s="214" t="s">
        <v>38</v>
      </c>
      <c r="D93" s="214" t="s">
        <v>38</v>
      </c>
      <c r="E93" s="214" t="s">
        <v>38</v>
      </c>
      <c r="F93" s="214" t="s">
        <v>38</v>
      </c>
      <c r="G93" s="214" t="s">
        <v>38</v>
      </c>
      <c r="H93" s="214" t="s">
        <v>38</v>
      </c>
      <c r="I93" s="214" t="s">
        <v>38</v>
      </c>
      <c r="J93" s="214"/>
      <c r="K93" s="214"/>
      <c r="L93" s="214"/>
    </row>
    <row r="94" spans="1:12" x14ac:dyDescent="0.2">
      <c r="A94" s="212">
        <v>39326</v>
      </c>
      <c r="B94" s="215">
        <v>63.21</v>
      </c>
      <c r="C94" s="214" t="s">
        <v>38</v>
      </c>
      <c r="D94" s="214" t="s">
        <v>38</v>
      </c>
      <c r="E94" s="214" t="s">
        <v>38</v>
      </c>
      <c r="F94" s="214" t="s">
        <v>38</v>
      </c>
      <c r="G94" s="214" t="s">
        <v>38</v>
      </c>
      <c r="H94" s="214" t="s">
        <v>38</v>
      </c>
      <c r="I94" s="214" t="s">
        <v>38</v>
      </c>
      <c r="J94" s="214"/>
      <c r="K94" s="214"/>
      <c r="L94" s="214"/>
    </row>
    <row r="95" spans="1:12" x14ac:dyDescent="0.2">
      <c r="A95" s="212">
        <v>39356</v>
      </c>
      <c r="B95" s="215">
        <v>63.43</v>
      </c>
      <c r="C95" s="214" t="s">
        <v>38</v>
      </c>
      <c r="D95" s="214" t="s">
        <v>38</v>
      </c>
      <c r="E95" s="214" t="s">
        <v>38</v>
      </c>
      <c r="F95" s="214" t="s">
        <v>38</v>
      </c>
      <c r="G95" s="214" t="s">
        <v>38</v>
      </c>
      <c r="H95" s="214" t="s">
        <v>38</v>
      </c>
      <c r="I95" s="214" t="s">
        <v>38</v>
      </c>
      <c r="J95" s="214"/>
      <c r="K95" s="214"/>
      <c r="L95" s="214"/>
    </row>
    <row r="96" spans="1:12" x14ac:dyDescent="0.2">
      <c r="A96" s="212">
        <v>39387</v>
      </c>
      <c r="B96" s="215">
        <v>63.53</v>
      </c>
      <c r="C96" s="214" t="s">
        <v>38</v>
      </c>
      <c r="D96" s="214" t="s">
        <v>38</v>
      </c>
      <c r="E96" s="214" t="s">
        <v>38</v>
      </c>
      <c r="F96" s="214" t="s">
        <v>38</v>
      </c>
      <c r="G96" s="214" t="s">
        <v>38</v>
      </c>
      <c r="H96" s="214" t="s">
        <v>38</v>
      </c>
      <c r="I96" s="214" t="s">
        <v>38</v>
      </c>
      <c r="J96" s="214"/>
      <c r="K96" s="214"/>
      <c r="L96" s="214"/>
    </row>
    <row r="97" spans="1:12" x14ac:dyDescent="0.2">
      <c r="A97" s="212">
        <v>39417</v>
      </c>
      <c r="B97" s="215">
        <v>63.88</v>
      </c>
      <c r="C97" s="214" t="s">
        <v>38</v>
      </c>
      <c r="D97" s="214" t="s">
        <v>38</v>
      </c>
      <c r="E97" s="214" t="s">
        <v>38</v>
      </c>
      <c r="F97" s="214" t="s">
        <v>38</v>
      </c>
      <c r="G97" s="214" t="s">
        <v>38</v>
      </c>
      <c r="H97" s="214" t="s">
        <v>38</v>
      </c>
      <c r="I97" s="214" t="s">
        <v>38</v>
      </c>
      <c r="J97" s="214"/>
      <c r="K97" s="214"/>
      <c r="L97" s="214"/>
    </row>
    <row r="98" spans="1:12" x14ac:dyDescent="0.2">
      <c r="A98" s="212">
        <v>39448</v>
      </c>
      <c r="B98" s="215">
        <v>65.63</v>
      </c>
      <c r="C98" s="214" t="s">
        <v>38</v>
      </c>
      <c r="D98" s="214" t="s">
        <v>38</v>
      </c>
      <c r="E98" s="214" t="s">
        <v>38</v>
      </c>
      <c r="F98" s="214" t="s">
        <v>38</v>
      </c>
      <c r="G98" s="214" t="s">
        <v>38</v>
      </c>
      <c r="H98" s="214" t="s">
        <v>38</v>
      </c>
      <c r="I98" s="214" t="s">
        <v>38</v>
      </c>
      <c r="J98" s="214"/>
      <c r="K98" s="214"/>
      <c r="L98" s="214"/>
    </row>
    <row r="99" spans="1:12" x14ac:dyDescent="0.2">
      <c r="A99" s="212">
        <v>39479</v>
      </c>
      <c r="B99" s="215">
        <v>66.81</v>
      </c>
      <c r="C99" s="214" t="s">
        <v>38</v>
      </c>
      <c r="D99" s="214" t="s">
        <v>38</v>
      </c>
      <c r="E99" s="214" t="s">
        <v>38</v>
      </c>
      <c r="F99" s="214" t="s">
        <v>38</v>
      </c>
      <c r="G99" s="214" t="s">
        <v>38</v>
      </c>
      <c r="H99" s="214" t="s">
        <v>38</v>
      </c>
      <c r="I99" s="214" t="s">
        <v>38</v>
      </c>
      <c r="J99" s="214"/>
      <c r="K99" s="214"/>
      <c r="L99" s="214"/>
    </row>
    <row r="100" spans="1:12" x14ac:dyDescent="0.2">
      <c r="A100" s="212">
        <v>39508</v>
      </c>
      <c r="B100" s="215">
        <v>67.319999999999993</v>
      </c>
      <c r="C100" s="214" t="s">
        <v>38</v>
      </c>
      <c r="D100" s="214" t="s">
        <v>38</v>
      </c>
      <c r="E100" s="214" t="s">
        <v>38</v>
      </c>
      <c r="F100" s="214" t="s">
        <v>38</v>
      </c>
      <c r="G100" s="214" t="s">
        <v>38</v>
      </c>
      <c r="H100" s="214" t="s">
        <v>38</v>
      </c>
      <c r="I100" s="214" t="s">
        <v>38</v>
      </c>
      <c r="J100" s="214"/>
      <c r="K100" s="214"/>
      <c r="L100" s="214"/>
    </row>
    <row r="101" spans="1:12" x14ac:dyDescent="0.2">
      <c r="A101" s="212">
        <v>39539</v>
      </c>
      <c r="B101" s="215">
        <v>67.739999999999995</v>
      </c>
      <c r="C101" s="214" t="s">
        <v>38</v>
      </c>
      <c r="D101" s="214" t="s">
        <v>38</v>
      </c>
      <c r="E101" s="214" t="s">
        <v>38</v>
      </c>
      <c r="F101" s="214" t="s">
        <v>38</v>
      </c>
      <c r="G101" s="214" t="s">
        <v>38</v>
      </c>
      <c r="H101" s="214" t="s">
        <v>38</v>
      </c>
      <c r="I101" s="214" t="s">
        <v>38</v>
      </c>
      <c r="J101" s="214"/>
      <c r="K101" s="214"/>
      <c r="L101" s="214"/>
    </row>
    <row r="102" spans="1:12" x14ac:dyDescent="0.2">
      <c r="A102" s="212">
        <v>39569</v>
      </c>
      <c r="B102" s="215">
        <v>68.13</v>
      </c>
      <c r="C102" s="214" t="s">
        <v>38</v>
      </c>
      <c r="D102" s="214" t="s">
        <v>38</v>
      </c>
      <c r="E102" s="214" t="s">
        <v>38</v>
      </c>
      <c r="F102" s="214" t="s">
        <v>38</v>
      </c>
      <c r="G102" s="214" t="s">
        <v>38</v>
      </c>
      <c r="H102" s="214" t="s">
        <v>38</v>
      </c>
      <c r="I102" s="214" t="s">
        <v>38</v>
      </c>
      <c r="J102" s="214"/>
      <c r="K102" s="214"/>
      <c r="L102" s="214"/>
    </row>
    <row r="103" spans="1:12" x14ac:dyDescent="0.2">
      <c r="A103" s="212">
        <v>39600</v>
      </c>
      <c r="B103" s="215">
        <v>69.260000000000005</v>
      </c>
      <c r="C103" s="214" t="s">
        <v>38</v>
      </c>
      <c r="D103" s="214" t="s">
        <v>38</v>
      </c>
      <c r="E103" s="214" t="s">
        <v>38</v>
      </c>
      <c r="F103" s="214" t="s">
        <v>38</v>
      </c>
      <c r="G103" s="214" t="s">
        <v>38</v>
      </c>
      <c r="H103" s="214" t="s">
        <v>38</v>
      </c>
      <c r="I103" s="214" t="s">
        <v>38</v>
      </c>
      <c r="J103" s="214"/>
      <c r="K103" s="214"/>
      <c r="L103" s="214"/>
    </row>
    <row r="104" spans="1:12" x14ac:dyDescent="0.2">
      <c r="A104" s="212">
        <v>39630</v>
      </c>
      <c r="B104" s="215">
        <v>69.64</v>
      </c>
      <c r="C104" s="214" t="s">
        <v>38</v>
      </c>
      <c r="D104" s="214" t="s">
        <v>38</v>
      </c>
      <c r="E104" s="214" t="s">
        <v>38</v>
      </c>
      <c r="F104" s="214" t="s">
        <v>38</v>
      </c>
      <c r="G104" s="214" t="s">
        <v>38</v>
      </c>
      <c r="H104" s="214" t="s">
        <v>38</v>
      </c>
      <c r="I104" s="214" t="s">
        <v>38</v>
      </c>
      <c r="J104" s="214"/>
      <c r="K104" s="214"/>
      <c r="L104" s="214"/>
    </row>
    <row r="105" spans="1:12" x14ac:dyDescent="0.2">
      <c r="A105" s="212">
        <v>39661</v>
      </c>
      <c r="B105" s="215">
        <v>70.040000000000006</v>
      </c>
      <c r="C105" s="214" t="s">
        <v>38</v>
      </c>
      <c r="D105" s="214" t="s">
        <v>38</v>
      </c>
      <c r="E105" s="214" t="s">
        <v>38</v>
      </c>
      <c r="F105" s="214" t="s">
        <v>38</v>
      </c>
      <c r="G105" s="214" t="s">
        <v>38</v>
      </c>
      <c r="H105" s="214" t="s">
        <v>38</v>
      </c>
      <c r="I105" s="214" t="s">
        <v>38</v>
      </c>
      <c r="J105" s="214"/>
      <c r="K105" s="214"/>
      <c r="L105" s="214"/>
    </row>
    <row r="106" spans="1:12" x14ac:dyDescent="0.2">
      <c r="A106" s="212">
        <v>39692</v>
      </c>
      <c r="B106" s="215">
        <v>70.260000000000005</v>
      </c>
      <c r="C106" s="214" t="s">
        <v>38</v>
      </c>
      <c r="D106" s="214" t="s">
        <v>38</v>
      </c>
      <c r="E106" s="214" t="s">
        <v>38</v>
      </c>
      <c r="F106" s="214" t="s">
        <v>38</v>
      </c>
      <c r="G106" s="214" t="s">
        <v>38</v>
      </c>
      <c r="H106" s="214" t="s">
        <v>38</v>
      </c>
      <c r="I106" s="214" t="s">
        <v>38</v>
      </c>
      <c r="J106" s="214"/>
      <c r="K106" s="214"/>
      <c r="L106" s="214"/>
    </row>
    <row r="107" spans="1:12" x14ac:dyDescent="0.2">
      <c r="A107" s="212">
        <v>39722</v>
      </c>
      <c r="B107" s="215">
        <v>69.97</v>
      </c>
      <c r="C107" s="214" t="s">
        <v>38</v>
      </c>
      <c r="D107" s="214" t="s">
        <v>38</v>
      </c>
      <c r="E107" s="214" t="s">
        <v>38</v>
      </c>
      <c r="F107" s="214" t="s">
        <v>38</v>
      </c>
      <c r="G107" s="214" t="s">
        <v>38</v>
      </c>
      <c r="H107" s="214" t="s">
        <v>38</v>
      </c>
      <c r="I107" s="214" t="s">
        <v>38</v>
      </c>
      <c r="J107" s="214"/>
      <c r="K107" s="214"/>
      <c r="L107" s="214"/>
    </row>
    <row r="108" spans="1:12" x14ac:dyDescent="0.2">
      <c r="A108" s="212">
        <v>39753</v>
      </c>
      <c r="B108" s="215">
        <v>69.66</v>
      </c>
      <c r="C108" s="214" t="s">
        <v>38</v>
      </c>
      <c r="D108" s="214" t="s">
        <v>38</v>
      </c>
      <c r="E108" s="214" t="s">
        <v>38</v>
      </c>
      <c r="F108" s="214" t="s">
        <v>38</v>
      </c>
      <c r="G108" s="214" t="s">
        <v>38</v>
      </c>
      <c r="H108" s="214" t="s">
        <v>38</v>
      </c>
      <c r="I108" s="214" t="s">
        <v>38</v>
      </c>
      <c r="J108" s="214"/>
      <c r="K108" s="214"/>
      <c r="L108" s="214"/>
    </row>
    <row r="109" spans="1:12" x14ac:dyDescent="0.2">
      <c r="A109" s="212">
        <v>39783</v>
      </c>
      <c r="B109" s="215">
        <v>69.459999999999994</v>
      </c>
      <c r="C109" s="214" t="s">
        <v>38</v>
      </c>
      <c r="D109" s="214" t="s">
        <v>38</v>
      </c>
      <c r="E109" s="214" t="s">
        <v>38</v>
      </c>
      <c r="F109" s="214" t="s">
        <v>38</v>
      </c>
      <c r="G109" s="214" t="s">
        <v>38</v>
      </c>
      <c r="H109" s="214" t="s">
        <v>38</v>
      </c>
      <c r="I109" s="214" t="s">
        <v>38</v>
      </c>
      <c r="J109" s="214"/>
      <c r="K109" s="214"/>
      <c r="L109" s="214"/>
    </row>
    <row r="110" spans="1:12" x14ac:dyDescent="0.2">
      <c r="A110" s="212">
        <v>39814</v>
      </c>
      <c r="B110" s="215">
        <v>70.03</v>
      </c>
      <c r="C110" s="214" t="s">
        <v>38</v>
      </c>
      <c r="D110" s="214" t="s">
        <v>38</v>
      </c>
      <c r="E110" s="214" t="s">
        <v>38</v>
      </c>
      <c r="F110" s="214" t="s">
        <v>38</v>
      </c>
      <c r="G110" s="214" t="s">
        <v>38</v>
      </c>
      <c r="H110" s="214" t="s">
        <v>38</v>
      </c>
      <c r="I110" s="214" t="s">
        <v>38</v>
      </c>
      <c r="J110" s="214"/>
      <c r="K110" s="214"/>
      <c r="L110" s="214"/>
    </row>
    <row r="111" spans="1:12" x14ac:dyDescent="0.2">
      <c r="A111" s="212">
        <v>39845</v>
      </c>
      <c r="B111" s="215">
        <v>69.92</v>
      </c>
      <c r="C111" s="214" t="s">
        <v>38</v>
      </c>
      <c r="D111" s="214" t="s">
        <v>38</v>
      </c>
      <c r="E111" s="214" t="s">
        <v>38</v>
      </c>
      <c r="F111" s="214" t="s">
        <v>38</v>
      </c>
      <c r="G111" s="214" t="s">
        <v>38</v>
      </c>
      <c r="H111" s="214" t="s">
        <v>38</v>
      </c>
      <c r="I111" s="214" t="s">
        <v>38</v>
      </c>
      <c r="J111" s="214"/>
      <c r="K111" s="214"/>
      <c r="L111" s="214"/>
    </row>
    <row r="112" spans="1:12" x14ac:dyDescent="0.2">
      <c r="A112" s="212">
        <v>39873</v>
      </c>
      <c r="B112" s="215">
        <v>69.77</v>
      </c>
      <c r="C112" s="214" t="s">
        <v>38</v>
      </c>
      <c r="D112" s="214" t="s">
        <v>38</v>
      </c>
      <c r="E112" s="214" t="s">
        <v>38</v>
      </c>
      <c r="F112" s="214" t="s">
        <v>38</v>
      </c>
      <c r="G112" s="214" t="s">
        <v>38</v>
      </c>
      <c r="H112" s="214" t="s">
        <v>38</v>
      </c>
      <c r="I112" s="214" t="s">
        <v>38</v>
      </c>
      <c r="J112" s="214"/>
      <c r="K112" s="214"/>
      <c r="L112" s="214"/>
    </row>
    <row r="113" spans="1:12" x14ac:dyDescent="0.2">
      <c r="A113" s="212">
        <v>39904</v>
      </c>
      <c r="B113" s="215">
        <v>69.650000000000006</v>
      </c>
      <c r="C113" s="214" t="s">
        <v>38</v>
      </c>
      <c r="D113" s="214" t="s">
        <v>38</v>
      </c>
      <c r="E113" s="214" t="s">
        <v>38</v>
      </c>
      <c r="F113" s="214" t="s">
        <v>38</v>
      </c>
      <c r="G113" s="214" t="s">
        <v>38</v>
      </c>
      <c r="H113" s="214" t="s">
        <v>38</v>
      </c>
      <c r="I113" s="214" t="s">
        <v>38</v>
      </c>
      <c r="J113" s="214"/>
      <c r="K113" s="214"/>
      <c r="L113" s="214"/>
    </row>
    <row r="114" spans="1:12" x14ac:dyDescent="0.2">
      <c r="A114" s="212">
        <v>39934</v>
      </c>
      <c r="B114" s="215">
        <v>69.41</v>
      </c>
      <c r="C114" s="214" t="s">
        <v>38</v>
      </c>
      <c r="D114" s="214" t="s">
        <v>38</v>
      </c>
      <c r="E114" s="214" t="s">
        <v>38</v>
      </c>
      <c r="F114" s="214" t="s">
        <v>38</v>
      </c>
      <c r="G114" s="214" t="s">
        <v>38</v>
      </c>
      <c r="H114" s="214" t="s">
        <v>38</v>
      </c>
      <c r="I114" s="214" t="s">
        <v>38</v>
      </c>
      <c r="J114" s="214"/>
      <c r="K114" s="214"/>
      <c r="L114" s="214"/>
    </row>
    <row r="115" spans="1:12" x14ac:dyDescent="0.2">
      <c r="A115" s="212">
        <v>39965</v>
      </c>
      <c r="B115" s="215">
        <v>69.12</v>
      </c>
      <c r="C115" s="214" t="s">
        <v>38</v>
      </c>
      <c r="D115" s="214" t="s">
        <v>38</v>
      </c>
      <c r="E115" s="214" t="s">
        <v>38</v>
      </c>
      <c r="F115" s="214" t="s">
        <v>38</v>
      </c>
      <c r="G115" s="214" t="s">
        <v>38</v>
      </c>
      <c r="H115" s="214" t="s">
        <v>38</v>
      </c>
      <c r="I115" s="214" t="s">
        <v>38</v>
      </c>
      <c r="J115" s="214"/>
      <c r="K115" s="214"/>
      <c r="L115" s="214"/>
    </row>
    <row r="116" spans="1:12" x14ac:dyDescent="0.2">
      <c r="A116" s="212">
        <v>39995</v>
      </c>
      <c r="B116" s="215">
        <v>69.010000000000005</v>
      </c>
      <c r="C116" s="214" t="s">
        <v>38</v>
      </c>
      <c r="D116" s="214" t="s">
        <v>38</v>
      </c>
      <c r="E116" s="214" t="s">
        <v>38</v>
      </c>
      <c r="F116" s="214" t="s">
        <v>38</v>
      </c>
      <c r="G116" s="214" t="s">
        <v>38</v>
      </c>
      <c r="H116" s="214" t="s">
        <v>38</v>
      </c>
      <c r="I116" s="214" t="s">
        <v>38</v>
      </c>
      <c r="J116" s="214"/>
      <c r="K116" s="214"/>
      <c r="L116" s="214"/>
    </row>
    <row r="117" spans="1:12" x14ac:dyDescent="0.2">
      <c r="A117" s="212">
        <v>40026</v>
      </c>
      <c r="B117" s="215">
        <v>68.77</v>
      </c>
      <c r="C117" s="214" t="s">
        <v>38</v>
      </c>
      <c r="D117" s="214" t="s">
        <v>38</v>
      </c>
      <c r="E117" s="214" t="s">
        <v>38</v>
      </c>
      <c r="F117" s="214" t="s">
        <v>38</v>
      </c>
      <c r="G117" s="214" t="s">
        <v>38</v>
      </c>
      <c r="H117" s="214" t="s">
        <v>38</v>
      </c>
      <c r="I117" s="214" t="s">
        <v>38</v>
      </c>
      <c r="J117" s="214"/>
      <c r="K117" s="214"/>
      <c r="L117" s="214"/>
    </row>
    <row r="118" spans="1:12" x14ac:dyDescent="0.2">
      <c r="A118" s="212">
        <v>40057</v>
      </c>
      <c r="B118" s="215">
        <v>68.73</v>
      </c>
      <c r="C118" s="214" t="s">
        <v>38</v>
      </c>
      <c r="D118" s="214" t="s">
        <v>38</v>
      </c>
      <c r="E118" s="214" t="s">
        <v>38</v>
      </c>
      <c r="F118" s="214" t="s">
        <v>38</v>
      </c>
      <c r="G118" s="214" t="s">
        <v>38</v>
      </c>
      <c r="H118" s="214" t="s">
        <v>38</v>
      </c>
      <c r="I118" s="214" t="s">
        <v>38</v>
      </c>
      <c r="J118" s="214"/>
      <c r="K118" s="214"/>
      <c r="L118" s="214"/>
    </row>
    <row r="119" spans="1:12" x14ac:dyDescent="0.2">
      <c r="A119" s="212">
        <v>40087</v>
      </c>
      <c r="B119" s="215">
        <v>68.48</v>
      </c>
      <c r="C119" s="214" t="s">
        <v>38</v>
      </c>
      <c r="D119" s="214" t="s">
        <v>38</v>
      </c>
      <c r="E119" s="214" t="s">
        <v>38</v>
      </c>
      <c r="F119" s="214" t="s">
        <v>38</v>
      </c>
      <c r="G119" s="214" t="s">
        <v>38</v>
      </c>
      <c r="H119" s="214" t="s">
        <v>38</v>
      </c>
      <c r="I119" s="214" t="s">
        <v>38</v>
      </c>
      <c r="J119" s="214"/>
      <c r="K119" s="214"/>
      <c r="L119" s="214"/>
    </row>
    <row r="120" spans="1:12" x14ac:dyDescent="0.2">
      <c r="A120" s="212">
        <v>40118</v>
      </c>
      <c r="B120" s="215">
        <v>68.05</v>
      </c>
      <c r="C120" s="214" t="s">
        <v>38</v>
      </c>
      <c r="D120" s="214" t="s">
        <v>38</v>
      </c>
      <c r="E120" s="214" t="s">
        <v>38</v>
      </c>
      <c r="F120" s="214" t="s">
        <v>38</v>
      </c>
      <c r="G120" s="214" t="s">
        <v>38</v>
      </c>
      <c r="H120" s="214" t="s">
        <v>38</v>
      </c>
      <c r="I120" s="214" t="s">
        <v>38</v>
      </c>
      <c r="J120" s="214"/>
      <c r="K120" s="214"/>
      <c r="L120" s="214"/>
    </row>
    <row r="121" spans="1:12" x14ac:dyDescent="0.2">
      <c r="A121" s="212">
        <v>40148</v>
      </c>
      <c r="B121" s="215">
        <v>67.819999999999993</v>
      </c>
      <c r="C121" s="214" t="s">
        <v>38</v>
      </c>
      <c r="D121" s="214" t="s">
        <v>38</v>
      </c>
      <c r="E121" s="214" t="s">
        <v>38</v>
      </c>
      <c r="F121" s="214" t="s">
        <v>38</v>
      </c>
      <c r="G121" s="214" t="s">
        <v>38</v>
      </c>
      <c r="H121" s="214" t="s">
        <v>38</v>
      </c>
      <c r="I121" s="214" t="s">
        <v>38</v>
      </c>
      <c r="J121" s="214"/>
      <c r="K121" s="214"/>
      <c r="L121" s="214"/>
    </row>
    <row r="122" spans="1:12" x14ac:dyDescent="0.2">
      <c r="A122" s="212">
        <v>40179</v>
      </c>
      <c r="B122" s="215">
        <v>68.28</v>
      </c>
      <c r="C122" s="214" t="s">
        <v>38</v>
      </c>
      <c r="D122" s="214" t="s">
        <v>38</v>
      </c>
      <c r="E122" s="214" t="s">
        <v>38</v>
      </c>
      <c r="F122" s="214" t="s">
        <v>38</v>
      </c>
      <c r="G122" s="214" t="s">
        <v>38</v>
      </c>
      <c r="H122" s="214" t="s">
        <v>38</v>
      </c>
      <c r="I122" s="214" t="s">
        <v>38</v>
      </c>
      <c r="J122" s="214"/>
      <c r="K122" s="214"/>
      <c r="L122" s="214"/>
    </row>
    <row r="123" spans="1:12" x14ac:dyDescent="0.2">
      <c r="A123" s="212">
        <v>40210</v>
      </c>
      <c r="B123" s="215">
        <v>68.87</v>
      </c>
      <c r="C123" s="214" t="s">
        <v>38</v>
      </c>
      <c r="D123" s="214" t="s">
        <v>38</v>
      </c>
      <c r="E123" s="214" t="s">
        <v>38</v>
      </c>
      <c r="F123" s="214" t="s">
        <v>38</v>
      </c>
      <c r="G123" s="214" t="s">
        <v>38</v>
      </c>
      <c r="H123" s="214" t="s">
        <v>38</v>
      </c>
      <c r="I123" s="214" t="s">
        <v>38</v>
      </c>
      <c r="J123" s="214"/>
      <c r="K123" s="214"/>
      <c r="L123" s="214"/>
    </row>
    <row r="124" spans="1:12" x14ac:dyDescent="0.2">
      <c r="A124" s="212">
        <v>40238</v>
      </c>
      <c r="B124" s="215">
        <v>69.17</v>
      </c>
      <c r="C124" s="214" t="s">
        <v>38</v>
      </c>
      <c r="D124" s="214" t="s">
        <v>38</v>
      </c>
      <c r="E124" s="214" t="s">
        <v>38</v>
      </c>
      <c r="F124" s="214" t="s">
        <v>38</v>
      </c>
      <c r="G124" s="214" t="s">
        <v>38</v>
      </c>
      <c r="H124" s="214" t="s">
        <v>38</v>
      </c>
      <c r="I124" s="214" t="s">
        <v>38</v>
      </c>
      <c r="J124" s="214"/>
      <c r="K124" s="214"/>
      <c r="L124" s="214"/>
    </row>
    <row r="125" spans="1:12" x14ac:dyDescent="0.2">
      <c r="A125" s="212">
        <v>40269</v>
      </c>
      <c r="B125" s="215">
        <v>69.31</v>
      </c>
      <c r="C125" s="214" t="s">
        <v>38</v>
      </c>
      <c r="D125" s="214" t="s">
        <v>38</v>
      </c>
      <c r="E125" s="214" t="s">
        <v>38</v>
      </c>
      <c r="F125" s="214" t="s">
        <v>38</v>
      </c>
      <c r="G125" s="214" t="s">
        <v>38</v>
      </c>
      <c r="H125" s="214" t="s">
        <v>38</v>
      </c>
      <c r="I125" s="214" t="s">
        <v>38</v>
      </c>
      <c r="J125" s="214"/>
      <c r="K125" s="214"/>
      <c r="L125" s="214"/>
    </row>
    <row r="126" spans="1:12" x14ac:dyDescent="0.2">
      <c r="A126" s="212">
        <v>40299</v>
      </c>
      <c r="B126" s="215">
        <v>69.7</v>
      </c>
      <c r="C126" s="214" t="s">
        <v>38</v>
      </c>
      <c r="D126" s="214" t="s">
        <v>38</v>
      </c>
      <c r="E126" s="214" t="s">
        <v>38</v>
      </c>
      <c r="F126" s="214" t="s">
        <v>38</v>
      </c>
      <c r="G126" s="214" t="s">
        <v>38</v>
      </c>
      <c r="H126" s="214" t="s">
        <v>38</v>
      </c>
      <c r="I126" s="214" t="s">
        <v>38</v>
      </c>
      <c r="J126" s="214"/>
      <c r="K126" s="214"/>
      <c r="L126" s="214"/>
    </row>
    <row r="127" spans="1:12" x14ac:dyDescent="0.2">
      <c r="A127" s="212">
        <v>40330</v>
      </c>
      <c r="B127" s="215">
        <v>69.849999999999994</v>
      </c>
      <c r="C127" s="214" t="s">
        <v>38</v>
      </c>
      <c r="D127" s="214" t="s">
        <v>38</v>
      </c>
      <c r="E127" s="214" t="s">
        <v>38</v>
      </c>
      <c r="F127" s="214" t="s">
        <v>38</v>
      </c>
      <c r="G127" s="214" t="s">
        <v>38</v>
      </c>
      <c r="H127" s="214" t="s">
        <v>38</v>
      </c>
      <c r="I127" s="214" t="s">
        <v>38</v>
      </c>
      <c r="J127" s="214"/>
      <c r="K127" s="214"/>
      <c r="L127" s="214"/>
    </row>
    <row r="128" spans="1:12" x14ac:dyDescent="0.2">
      <c r="A128" s="212">
        <v>40360</v>
      </c>
      <c r="B128" s="215">
        <v>69.819999999999993</v>
      </c>
      <c r="C128" s="214" t="s">
        <v>38</v>
      </c>
      <c r="D128" s="214" t="s">
        <v>38</v>
      </c>
      <c r="E128" s="214" t="s">
        <v>38</v>
      </c>
      <c r="F128" s="214" t="s">
        <v>38</v>
      </c>
      <c r="G128" s="214" t="s">
        <v>38</v>
      </c>
      <c r="H128" s="214" t="s">
        <v>38</v>
      </c>
      <c r="I128" s="214" t="s">
        <v>38</v>
      </c>
      <c r="J128" s="214"/>
      <c r="K128" s="214"/>
      <c r="L128" s="214"/>
    </row>
    <row r="129" spans="1:12" x14ac:dyDescent="0.2">
      <c r="A129" s="212">
        <v>40391</v>
      </c>
      <c r="B129" s="215">
        <v>69.260000000000005</v>
      </c>
      <c r="C129" s="214" t="s">
        <v>38</v>
      </c>
      <c r="D129" s="214" t="s">
        <v>38</v>
      </c>
      <c r="E129" s="214" t="s">
        <v>38</v>
      </c>
      <c r="F129" s="214" t="s">
        <v>38</v>
      </c>
      <c r="G129" s="214" t="s">
        <v>38</v>
      </c>
      <c r="H129" s="214" t="s">
        <v>38</v>
      </c>
      <c r="I129" s="214" t="s">
        <v>38</v>
      </c>
      <c r="J129" s="214"/>
      <c r="K129" s="214"/>
      <c r="L129" s="214"/>
    </row>
    <row r="130" spans="1:12" x14ac:dyDescent="0.2">
      <c r="A130" s="212">
        <v>40422</v>
      </c>
      <c r="B130" s="215">
        <v>68.900000000000006</v>
      </c>
      <c r="C130" s="214" t="s">
        <v>38</v>
      </c>
      <c r="D130" s="214" t="s">
        <v>38</v>
      </c>
      <c r="E130" s="214" t="s">
        <v>38</v>
      </c>
      <c r="F130" s="214" t="s">
        <v>38</v>
      </c>
      <c r="G130" s="214" t="s">
        <v>38</v>
      </c>
      <c r="H130" s="214" t="s">
        <v>38</v>
      </c>
      <c r="I130" s="214" t="s">
        <v>38</v>
      </c>
      <c r="J130" s="214"/>
      <c r="K130" s="214"/>
      <c r="L130" s="214"/>
    </row>
    <row r="131" spans="1:12" x14ac:dyDescent="0.2">
      <c r="A131" s="212">
        <v>40452</v>
      </c>
      <c r="B131" s="215">
        <v>68.83</v>
      </c>
      <c r="C131" s="214" t="s">
        <v>38</v>
      </c>
      <c r="D131" s="214" t="s">
        <v>38</v>
      </c>
      <c r="E131" s="214" t="s">
        <v>38</v>
      </c>
      <c r="F131" s="214" t="s">
        <v>38</v>
      </c>
      <c r="G131" s="214" t="s">
        <v>38</v>
      </c>
      <c r="H131" s="214" t="s">
        <v>38</v>
      </c>
      <c r="I131" s="214" t="s">
        <v>38</v>
      </c>
      <c r="J131" s="214"/>
      <c r="K131" s="214"/>
      <c r="L131" s="214"/>
    </row>
    <row r="132" spans="1:12" x14ac:dyDescent="0.2">
      <c r="A132" s="212">
        <v>40483</v>
      </c>
      <c r="B132" s="215">
        <v>68.72</v>
      </c>
      <c r="C132" s="214" t="s">
        <v>38</v>
      </c>
      <c r="D132" s="214" t="s">
        <v>38</v>
      </c>
      <c r="E132" s="214" t="s">
        <v>38</v>
      </c>
      <c r="F132" s="214" t="s">
        <v>38</v>
      </c>
      <c r="G132" s="214" t="s">
        <v>38</v>
      </c>
      <c r="H132" s="214" t="s">
        <v>38</v>
      </c>
      <c r="I132" s="214" t="s">
        <v>38</v>
      </c>
      <c r="J132" s="214"/>
      <c r="K132" s="214"/>
      <c r="L132" s="214"/>
    </row>
    <row r="133" spans="1:12" x14ac:dyDescent="0.2">
      <c r="A133" s="212">
        <v>40513</v>
      </c>
      <c r="B133" s="215">
        <v>68.88</v>
      </c>
      <c r="C133" s="214" t="s">
        <v>38</v>
      </c>
      <c r="D133" s="214" t="s">
        <v>38</v>
      </c>
      <c r="E133" s="214" t="s">
        <v>38</v>
      </c>
      <c r="F133" s="214" t="s">
        <v>38</v>
      </c>
      <c r="G133" s="214" t="s">
        <v>38</v>
      </c>
      <c r="H133" s="214" t="s">
        <v>38</v>
      </c>
      <c r="I133" s="214" t="s">
        <v>38</v>
      </c>
      <c r="J133" s="214"/>
      <c r="K133" s="214"/>
      <c r="L133" s="214"/>
    </row>
    <row r="134" spans="1:12" x14ac:dyDescent="0.2">
      <c r="A134" s="212">
        <v>40544</v>
      </c>
      <c r="B134" s="215">
        <v>69.680000000000007</v>
      </c>
      <c r="C134" s="214" t="s">
        <v>38</v>
      </c>
      <c r="D134" s="214" t="s">
        <v>38</v>
      </c>
      <c r="E134" s="214" t="s">
        <v>38</v>
      </c>
      <c r="F134" s="214" t="s">
        <v>38</v>
      </c>
      <c r="G134" s="214" t="s">
        <v>38</v>
      </c>
      <c r="H134" s="214" t="s">
        <v>38</v>
      </c>
      <c r="I134" s="214" t="s">
        <v>38</v>
      </c>
      <c r="J134" s="214"/>
      <c r="K134" s="214"/>
      <c r="L134" s="214"/>
    </row>
    <row r="135" spans="1:12" x14ac:dyDescent="0.2">
      <c r="A135" s="212">
        <v>40575</v>
      </c>
      <c r="B135" s="215">
        <v>71.12</v>
      </c>
      <c r="C135" s="214" t="s">
        <v>38</v>
      </c>
      <c r="D135" s="214" t="s">
        <v>38</v>
      </c>
      <c r="E135" s="214" t="s">
        <v>38</v>
      </c>
      <c r="F135" s="214" t="s">
        <v>38</v>
      </c>
      <c r="G135" s="214" t="s">
        <v>38</v>
      </c>
      <c r="H135" s="214" t="s">
        <v>38</v>
      </c>
      <c r="I135" s="214" t="s">
        <v>38</v>
      </c>
      <c r="J135" s="214"/>
      <c r="K135" s="214"/>
      <c r="L135" s="214"/>
    </row>
    <row r="136" spans="1:12" x14ac:dyDescent="0.2">
      <c r="A136" s="212">
        <v>40603</v>
      </c>
      <c r="B136" s="215">
        <v>71.790000000000006</v>
      </c>
      <c r="C136" s="214" t="s">
        <v>38</v>
      </c>
      <c r="D136" s="214" t="s">
        <v>38</v>
      </c>
      <c r="E136" s="214" t="s">
        <v>38</v>
      </c>
      <c r="F136" s="214" t="s">
        <v>38</v>
      </c>
      <c r="G136" s="214" t="s">
        <v>38</v>
      </c>
      <c r="H136" s="214" t="s">
        <v>38</v>
      </c>
      <c r="I136" s="214" t="s">
        <v>38</v>
      </c>
      <c r="J136" s="214"/>
      <c r="K136" s="214"/>
      <c r="L136" s="214"/>
    </row>
    <row r="137" spans="1:12" x14ac:dyDescent="0.2">
      <c r="A137" s="212">
        <v>40634</v>
      </c>
      <c r="B137" s="215">
        <v>72.14</v>
      </c>
      <c r="C137" s="214" t="s">
        <v>38</v>
      </c>
      <c r="D137" s="214" t="s">
        <v>38</v>
      </c>
      <c r="E137" s="214" t="s">
        <v>38</v>
      </c>
      <c r="F137" s="214" t="s">
        <v>38</v>
      </c>
      <c r="G137" s="214" t="s">
        <v>38</v>
      </c>
      <c r="H137" s="214" t="s">
        <v>38</v>
      </c>
      <c r="I137" s="214" t="s">
        <v>38</v>
      </c>
      <c r="J137" s="214"/>
      <c r="K137" s="214"/>
      <c r="L137" s="214"/>
    </row>
    <row r="138" spans="1:12" x14ac:dyDescent="0.2">
      <c r="A138" s="212">
        <v>40664</v>
      </c>
      <c r="B138" s="215">
        <v>72.62</v>
      </c>
      <c r="C138" s="214" t="s">
        <v>38</v>
      </c>
      <c r="D138" s="214" t="s">
        <v>38</v>
      </c>
      <c r="E138" s="214" t="s">
        <v>38</v>
      </c>
      <c r="F138" s="214" t="s">
        <v>38</v>
      </c>
      <c r="G138" s="214" t="s">
        <v>38</v>
      </c>
      <c r="H138" s="214" t="s">
        <v>38</v>
      </c>
      <c r="I138" s="214" t="s">
        <v>38</v>
      </c>
      <c r="J138" s="214"/>
      <c r="K138" s="214"/>
      <c r="L138" s="214"/>
    </row>
    <row r="139" spans="1:12" x14ac:dyDescent="0.2">
      <c r="A139" s="212">
        <v>40695</v>
      </c>
      <c r="B139" s="215">
        <v>72.88</v>
      </c>
      <c r="C139" s="214" t="s">
        <v>38</v>
      </c>
      <c r="D139" s="214" t="s">
        <v>38</v>
      </c>
      <c r="E139" s="214" t="s">
        <v>38</v>
      </c>
      <c r="F139" s="214" t="s">
        <v>38</v>
      </c>
      <c r="G139" s="214" t="s">
        <v>38</v>
      </c>
      <c r="H139" s="214" t="s">
        <v>38</v>
      </c>
      <c r="I139" s="214" t="s">
        <v>38</v>
      </c>
      <c r="J139" s="214"/>
      <c r="K139" s="214"/>
      <c r="L139" s="214"/>
    </row>
    <row r="140" spans="1:12" x14ac:dyDescent="0.2">
      <c r="A140" s="212">
        <v>40725</v>
      </c>
      <c r="B140" s="215">
        <v>73.22</v>
      </c>
      <c r="C140" s="214" t="s">
        <v>38</v>
      </c>
      <c r="D140" s="214" t="s">
        <v>38</v>
      </c>
      <c r="E140" s="214" t="s">
        <v>38</v>
      </c>
      <c r="F140" s="214" t="s">
        <v>38</v>
      </c>
      <c r="G140" s="214" t="s">
        <v>38</v>
      </c>
      <c r="H140" s="214" t="s">
        <v>38</v>
      </c>
      <c r="I140" s="214" t="s">
        <v>38</v>
      </c>
      <c r="J140" s="214"/>
      <c r="K140" s="214"/>
      <c r="L140" s="214"/>
    </row>
    <row r="141" spans="1:12" x14ac:dyDescent="0.2">
      <c r="A141" s="212">
        <v>40756</v>
      </c>
      <c r="B141" s="215">
        <v>73.61</v>
      </c>
      <c r="C141" s="214" t="s">
        <v>38</v>
      </c>
      <c r="D141" s="214" t="s">
        <v>38</v>
      </c>
      <c r="E141" s="214" t="s">
        <v>38</v>
      </c>
      <c r="F141" s="214" t="s">
        <v>38</v>
      </c>
      <c r="G141" s="214" t="s">
        <v>38</v>
      </c>
      <c r="H141" s="214" t="s">
        <v>38</v>
      </c>
      <c r="I141" s="214" t="s">
        <v>38</v>
      </c>
      <c r="J141" s="214"/>
      <c r="K141" s="214"/>
      <c r="L141" s="214"/>
    </row>
    <row r="142" spans="1:12" x14ac:dyDescent="0.2">
      <c r="A142" s="212">
        <v>40787</v>
      </c>
      <c r="B142" s="215">
        <v>73.73</v>
      </c>
      <c r="C142" s="214" t="s">
        <v>38</v>
      </c>
      <c r="D142" s="214" t="s">
        <v>38</v>
      </c>
      <c r="E142" s="214" t="s">
        <v>38</v>
      </c>
      <c r="F142" s="214" t="s">
        <v>38</v>
      </c>
      <c r="G142" s="214" t="s">
        <v>38</v>
      </c>
      <c r="H142" s="214" t="s">
        <v>38</v>
      </c>
      <c r="I142" s="214" t="s">
        <v>38</v>
      </c>
      <c r="J142" s="214"/>
      <c r="K142" s="214"/>
      <c r="L142" s="214"/>
    </row>
    <row r="143" spans="1:12" x14ac:dyDescent="0.2">
      <c r="A143" s="212">
        <v>40817</v>
      </c>
      <c r="B143" s="215">
        <v>74.010000000000005</v>
      </c>
      <c r="C143" s="214" t="s">
        <v>38</v>
      </c>
      <c r="D143" s="214" t="s">
        <v>38</v>
      </c>
      <c r="E143" s="214" t="s">
        <v>38</v>
      </c>
      <c r="F143" s="214" t="s">
        <v>38</v>
      </c>
      <c r="G143" s="214" t="s">
        <v>38</v>
      </c>
      <c r="H143" s="214" t="s">
        <v>38</v>
      </c>
      <c r="I143" s="214" t="s">
        <v>38</v>
      </c>
      <c r="J143" s="214"/>
      <c r="K143" s="214"/>
      <c r="L143" s="214"/>
    </row>
    <row r="144" spans="1:12" x14ac:dyDescent="0.2">
      <c r="A144" s="212">
        <v>40848</v>
      </c>
      <c r="B144" s="215">
        <v>74.290000000000006</v>
      </c>
      <c r="C144" s="214" t="s">
        <v>38</v>
      </c>
      <c r="D144" s="214" t="s">
        <v>38</v>
      </c>
      <c r="E144" s="214" t="s">
        <v>38</v>
      </c>
      <c r="F144" s="214" t="s">
        <v>38</v>
      </c>
      <c r="G144" s="214" t="s">
        <v>38</v>
      </c>
      <c r="H144" s="214" t="s">
        <v>38</v>
      </c>
      <c r="I144" s="214" t="s">
        <v>38</v>
      </c>
      <c r="J144" s="214"/>
      <c r="K144" s="214"/>
      <c r="L144" s="214"/>
    </row>
    <row r="145" spans="1:12" x14ac:dyDescent="0.2">
      <c r="A145" s="212">
        <v>40878</v>
      </c>
      <c r="B145" s="215">
        <v>74.39</v>
      </c>
      <c r="C145" s="214" t="s">
        <v>38</v>
      </c>
      <c r="D145" s="214" t="s">
        <v>38</v>
      </c>
      <c r="E145" s="214" t="s">
        <v>38</v>
      </c>
      <c r="F145" s="214" t="s">
        <v>38</v>
      </c>
      <c r="G145" s="214" t="s">
        <v>38</v>
      </c>
      <c r="H145" s="214" t="s">
        <v>38</v>
      </c>
      <c r="I145" s="214" t="s">
        <v>38</v>
      </c>
      <c r="J145" s="214"/>
      <c r="K145" s="214"/>
      <c r="L145" s="214"/>
    </row>
    <row r="146" spans="1:12" x14ac:dyDescent="0.2">
      <c r="A146" s="212">
        <v>40909</v>
      </c>
      <c r="B146" s="215">
        <v>75.650000000000006</v>
      </c>
      <c r="C146" s="214" t="s">
        <v>38</v>
      </c>
      <c r="D146" s="214" t="s">
        <v>38</v>
      </c>
      <c r="E146" s="214" t="s">
        <v>38</v>
      </c>
      <c r="F146" s="214" t="s">
        <v>38</v>
      </c>
      <c r="G146" s="214" t="s">
        <v>38</v>
      </c>
      <c r="H146" s="214" t="s">
        <v>38</v>
      </c>
      <c r="I146" s="214" t="s">
        <v>38</v>
      </c>
      <c r="J146" s="214"/>
      <c r="K146" s="214"/>
      <c r="L146" s="214"/>
    </row>
    <row r="147" spans="1:12" x14ac:dyDescent="0.2">
      <c r="A147" s="212">
        <v>40940</v>
      </c>
      <c r="B147" s="215">
        <v>76.61</v>
      </c>
      <c r="C147" s="214" t="s">
        <v>38</v>
      </c>
      <c r="D147" s="214" t="s">
        <v>38</v>
      </c>
      <c r="E147" s="214" t="s">
        <v>38</v>
      </c>
      <c r="F147" s="214" t="s">
        <v>38</v>
      </c>
      <c r="G147" s="214" t="s">
        <v>38</v>
      </c>
      <c r="H147" s="214" t="s">
        <v>38</v>
      </c>
      <c r="I147" s="214" t="s">
        <v>38</v>
      </c>
      <c r="J147" s="214"/>
      <c r="K147" s="214"/>
      <c r="L147" s="214"/>
    </row>
    <row r="148" spans="1:12" x14ac:dyDescent="0.2">
      <c r="A148" s="212">
        <v>40969</v>
      </c>
      <c r="B148" s="215">
        <v>76.98</v>
      </c>
      <c r="C148" s="214" t="s">
        <v>38</v>
      </c>
      <c r="D148" s="214" t="s">
        <v>38</v>
      </c>
      <c r="E148" s="214" t="s">
        <v>38</v>
      </c>
      <c r="F148" s="214" t="s">
        <v>38</v>
      </c>
      <c r="G148" s="214" t="s">
        <v>38</v>
      </c>
      <c r="H148" s="214" t="s">
        <v>38</v>
      </c>
      <c r="I148" s="214" t="s">
        <v>38</v>
      </c>
      <c r="J148" s="214"/>
      <c r="K148" s="214"/>
      <c r="L148" s="214"/>
    </row>
    <row r="149" spans="1:12" x14ac:dyDescent="0.2">
      <c r="A149" s="212">
        <v>41000</v>
      </c>
      <c r="B149" s="215">
        <v>77.12</v>
      </c>
      <c r="C149" s="214" t="s">
        <v>38</v>
      </c>
      <c r="D149" s="214" t="s">
        <v>38</v>
      </c>
      <c r="E149" s="214" t="s">
        <v>38</v>
      </c>
      <c r="F149" s="214" t="s">
        <v>38</v>
      </c>
      <c r="G149" s="214" t="s">
        <v>38</v>
      </c>
      <c r="H149" s="214" t="s">
        <v>38</v>
      </c>
      <c r="I149" s="214" t="s">
        <v>38</v>
      </c>
      <c r="J149" s="214"/>
      <c r="K149" s="214"/>
      <c r="L149" s="214"/>
    </row>
    <row r="150" spans="1:12" x14ac:dyDescent="0.2">
      <c r="A150" s="212">
        <v>41030</v>
      </c>
      <c r="B150" s="215">
        <v>77.13</v>
      </c>
      <c r="C150" s="214" t="s">
        <v>38</v>
      </c>
      <c r="D150" s="214" t="s">
        <v>38</v>
      </c>
      <c r="E150" s="214" t="s">
        <v>38</v>
      </c>
      <c r="F150" s="214" t="s">
        <v>38</v>
      </c>
      <c r="G150" s="214" t="s">
        <v>38</v>
      </c>
      <c r="H150" s="214" t="s">
        <v>38</v>
      </c>
      <c r="I150" s="214" t="s">
        <v>38</v>
      </c>
      <c r="J150" s="214"/>
      <c r="K150" s="214"/>
      <c r="L150" s="214"/>
    </row>
    <row r="151" spans="1:12" x14ac:dyDescent="0.2">
      <c r="A151" s="212">
        <v>41061</v>
      </c>
      <c r="B151" s="215">
        <v>77.040000000000006</v>
      </c>
      <c r="C151" s="214" t="s">
        <v>38</v>
      </c>
      <c r="D151" s="214" t="s">
        <v>38</v>
      </c>
      <c r="E151" s="214" t="s">
        <v>38</v>
      </c>
      <c r="F151" s="214" t="s">
        <v>38</v>
      </c>
      <c r="G151" s="214" t="s">
        <v>38</v>
      </c>
      <c r="H151" s="214" t="s">
        <v>38</v>
      </c>
      <c r="I151" s="214" t="s">
        <v>38</v>
      </c>
      <c r="J151" s="214"/>
      <c r="K151" s="214"/>
      <c r="L151" s="214"/>
    </row>
    <row r="152" spans="1:12" x14ac:dyDescent="0.2">
      <c r="A152" s="212">
        <v>41091</v>
      </c>
      <c r="B152" s="215">
        <v>77.11</v>
      </c>
      <c r="C152" s="214" t="s">
        <v>38</v>
      </c>
      <c r="D152" s="214" t="s">
        <v>38</v>
      </c>
      <c r="E152" s="214" t="s">
        <v>38</v>
      </c>
      <c r="F152" s="214" t="s">
        <v>38</v>
      </c>
      <c r="G152" s="214" t="s">
        <v>38</v>
      </c>
      <c r="H152" s="214" t="s">
        <v>38</v>
      </c>
      <c r="I152" s="214" t="s">
        <v>38</v>
      </c>
      <c r="J152" s="214"/>
      <c r="K152" s="214"/>
      <c r="L152" s="214"/>
    </row>
    <row r="153" spans="1:12" x14ac:dyDescent="0.2">
      <c r="A153" s="212">
        <v>41122</v>
      </c>
      <c r="B153" s="215">
        <v>77.069999999999993</v>
      </c>
      <c r="C153" s="214" t="s">
        <v>38</v>
      </c>
      <c r="D153" s="214" t="s">
        <v>38</v>
      </c>
      <c r="E153" s="214" t="s">
        <v>38</v>
      </c>
      <c r="F153" s="214" t="s">
        <v>38</v>
      </c>
      <c r="G153" s="214" t="s">
        <v>38</v>
      </c>
      <c r="H153" s="214" t="s">
        <v>38</v>
      </c>
      <c r="I153" s="214" t="s">
        <v>38</v>
      </c>
      <c r="J153" s="214"/>
      <c r="K153" s="214"/>
      <c r="L153" s="214"/>
    </row>
    <row r="154" spans="1:12" x14ac:dyDescent="0.2">
      <c r="A154" s="212">
        <v>41153</v>
      </c>
      <c r="B154" s="215">
        <v>76.97</v>
      </c>
      <c r="C154" s="214" t="s">
        <v>38</v>
      </c>
      <c r="D154" s="214" t="s">
        <v>38</v>
      </c>
      <c r="E154" s="214" t="s">
        <v>38</v>
      </c>
      <c r="F154" s="214" t="s">
        <v>38</v>
      </c>
      <c r="G154" s="214" t="s">
        <v>38</v>
      </c>
      <c r="H154" s="214" t="s">
        <v>38</v>
      </c>
      <c r="I154" s="214" t="s">
        <v>38</v>
      </c>
      <c r="J154" s="214"/>
      <c r="K154" s="214"/>
      <c r="L154" s="214"/>
    </row>
    <row r="155" spans="1:12" x14ac:dyDescent="0.2">
      <c r="A155" s="212">
        <v>41183</v>
      </c>
      <c r="B155" s="215">
        <v>76.87</v>
      </c>
      <c r="C155" s="214" t="s">
        <v>38</v>
      </c>
      <c r="D155" s="214" t="s">
        <v>38</v>
      </c>
      <c r="E155" s="214" t="s">
        <v>38</v>
      </c>
      <c r="F155" s="214" t="s">
        <v>38</v>
      </c>
      <c r="G155" s="214" t="s">
        <v>38</v>
      </c>
      <c r="H155" s="214" t="s">
        <v>38</v>
      </c>
      <c r="I155" s="214" t="s">
        <v>38</v>
      </c>
      <c r="J155" s="214"/>
      <c r="K155" s="214"/>
      <c r="L155" s="214"/>
    </row>
    <row r="156" spans="1:12" x14ac:dyDescent="0.2">
      <c r="A156" s="212">
        <v>41214</v>
      </c>
      <c r="B156" s="215">
        <v>76.84</v>
      </c>
      <c r="C156" s="214" t="s">
        <v>38</v>
      </c>
      <c r="D156" s="214" t="s">
        <v>38</v>
      </c>
      <c r="E156" s="214" t="s">
        <v>38</v>
      </c>
      <c r="F156" s="214" t="s">
        <v>38</v>
      </c>
      <c r="G156" s="214" t="s">
        <v>38</v>
      </c>
      <c r="H156" s="214" t="s">
        <v>38</v>
      </c>
      <c r="I156" s="214" t="s">
        <v>38</v>
      </c>
      <c r="J156" s="214"/>
      <c r="K156" s="214"/>
      <c r="L156" s="214"/>
    </row>
    <row r="157" spans="1:12" x14ac:dyDescent="0.2">
      <c r="A157" s="212">
        <v>41244</v>
      </c>
      <c r="B157" s="215">
        <v>76.86</v>
      </c>
      <c r="C157" s="214" t="s">
        <v>38</v>
      </c>
      <c r="D157" s="214" t="s">
        <v>38</v>
      </c>
      <c r="E157" s="214" t="s">
        <v>38</v>
      </c>
      <c r="F157" s="214" t="s">
        <v>38</v>
      </c>
      <c r="G157" s="214" t="s">
        <v>38</v>
      </c>
      <c r="H157" s="214" t="s">
        <v>38</v>
      </c>
      <c r="I157" s="214" t="s">
        <v>38</v>
      </c>
      <c r="J157" s="214"/>
      <c r="K157" s="214"/>
      <c r="L157" s="214"/>
    </row>
    <row r="158" spans="1:12" x14ac:dyDescent="0.2">
      <c r="A158" s="212">
        <v>41275</v>
      </c>
      <c r="B158" s="215">
        <v>77.41</v>
      </c>
      <c r="C158" s="214" t="s">
        <v>38</v>
      </c>
      <c r="D158" s="214" t="s">
        <v>38</v>
      </c>
      <c r="E158" s="214" t="s">
        <v>38</v>
      </c>
      <c r="F158" s="214" t="s">
        <v>38</v>
      </c>
      <c r="G158" s="214" t="s">
        <v>38</v>
      </c>
      <c r="H158" s="214" t="s">
        <v>38</v>
      </c>
      <c r="I158" s="214" t="s">
        <v>38</v>
      </c>
      <c r="J158" s="214"/>
      <c r="K158" s="214"/>
      <c r="L158" s="214"/>
    </row>
    <row r="159" spans="1:12" x14ac:dyDescent="0.2">
      <c r="A159" s="212">
        <v>41306</v>
      </c>
      <c r="B159" s="215">
        <v>77.89</v>
      </c>
      <c r="C159" s="214" t="s">
        <v>38</v>
      </c>
      <c r="D159" s="214" t="s">
        <v>38</v>
      </c>
      <c r="E159" s="214" t="s">
        <v>38</v>
      </c>
      <c r="F159" s="214" t="s">
        <v>38</v>
      </c>
      <c r="G159" s="214" t="s">
        <v>38</v>
      </c>
      <c r="H159" s="214" t="s">
        <v>38</v>
      </c>
      <c r="I159" s="214" t="s">
        <v>38</v>
      </c>
      <c r="J159" s="214"/>
      <c r="K159" s="214"/>
      <c r="L159" s="214"/>
    </row>
    <row r="160" spans="1:12" x14ac:dyDescent="0.2">
      <c r="A160" s="212">
        <v>41334</v>
      </c>
      <c r="B160" s="215">
        <v>77.89</v>
      </c>
      <c r="C160" s="214" t="s">
        <v>38</v>
      </c>
      <c r="D160" s="214" t="s">
        <v>38</v>
      </c>
      <c r="E160" s="214" t="s">
        <v>38</v>
      </c>
      <c r="F160" s="214" t="s">
        <v>38</v>
      </c>
      <c r="G160" s="214" t="s">
        <v>38</v>
      </c>
      <c r="H160" s="214" t="s">
        <v>38</v>
      </c>
      <c r="I160" s="214" t="s">
        <v>38</v>
      </c>
      <c r="J160" s="214"/>
      <c r="K160" s="214"/>
      <c r="L160" s="214"/>
    </row>
    <row r="161" spans="1:12" x14ac:dyDescent="0.2">
      <c r="A161" s="212">
        <v>41365</v>
      </c>
      <c r="B161" s="215">
        <v>77.84</v>
      </c>
      <c r="C161" s="214" t="s">
        <v>38</v>
      </c>
      <c r="D161" s="214" t="s">
        <v>38</v>
      </c>
      <c r="E161" s="214" t="s">
        <v>38</v>
      </c>
      <c r="F161" s="214" t="s">
        <v>38</v>
      </c>
      <c r="G161" s="214" t="s">
        <v>38</v>
      </c>
      <c r="H161" s="214" t="s">
        <v>38</v>
      </c>
      <c r="I161" s="214" t="s">
        <v>38</v>
      </c>
      <c r="J161" s="214"/>
      <c r="K161" s="214"/>
      <c r="L161" s="214"/>
    </row>
    <row r="162" spans="1:12" x14ac:dyDescent="0.2">
      <c r="A162" s="212">
        <v>41395</v>
      </c>
      <c r="B162" s="215">
        <v>77.77</v>
      </c>
      <c r="C162" s="214" t="s">
        <v>38</v>
      </c>
      <c r="D162" s="214" t="s">
        <v>38</v>
      </c>
      <c r="E162" s="214" t="s">
        <v>38</v>
      </c>
      <c r="F162" s="214" t="s">
        <v>38</v>
      </c>
      <c r="G162" s="214" t="s">
        <v>38</v>
      </c>
      <c r="H162" s="214" t="s">
        <v>38</v>
      </c>
      <c r="I162" s="214" t="s">
        <v>38</v>
      </c>
      <c r="J162" s="214"/>
      <c r="K162" s="214"/>
      <c r="L162" s="214"/>
    </row>
    <row r="163" spans="1:12" x14ac:dyDescent="0.2">
      <c r="A163" s="212">
        <v>41426</v>
      </c>
      <c r="B163" s="215">
        <v>77.73</v>
      </c>
      <c r="C163" s="214" t="s">
        <v>38</v>
      </c>
      <c r="D163" s="214" t="s">
        <v>38</v>
      </c>
      <c r="E163" s="214" t="s">
        <v>38</v>
      </c>
      <c r="F163" s="214" t="s">
        <v>38</v>
      </c>
      <c r="G163" s="214" t="s">
        <v>38</v>
      </c>
      <c r="H163" s="214" t="s">
        <v>38</v>
      </c>
      <c r="I163" s="214" t="s">
        <v>38</v>
      </c>
      <c r="J163" s="214"/>
      <c r="K163" s="214"/>
      <c r="L163" s="214"/>
    </row>
    <row r="164" spans="1:12" x14ac:dyDescent="0.2">
      <c r="A164" s="212">
        <v>41456</v>
      </c>
      <c r="B164" s="215">
        <v>77.739999999999995</v>
      </c>
      <c r="C164" s="214" t="s">
        <v>38</v>
      </c>
      <c r="D164" s="214" t="s">
        <v>38</v>
      </c>
      <c r="E164" s="214" t="s">
        <v>38</v>
      </c>
      <c r="F164" s="214" t="s">
        <v>38</v>
      </c>
      <c r="G164" s="214" t="s">
        <v>38</v>
      </c>
      <c r="H164" s="214" t="s">
        <v>38</v>
      </c>
      <c r="I164" s="214" t="s">
        <v>38</v>
      </c>
      <c r="J164" s="214"/>
      <c r="K164" s="214"/>
      <c r="L164" s="214"/>
    </row>
    <row r="165" spans="1:12" x14ac:dyDescent="0.2">
      <c r="A165" s="212">
        <v>41487</v>
      </c>
      <c r="B165" s="215">
        <v>77.739999999999995</v>
      </c>
      <c r="C165" s="214" t="s">
        <v>38</v>
      </c>
      <c r="D165" s="214" t="s">
        <v>38</v>
      </c>
      <c r="E165" s="214" t="s">
        <v>38</v>
      </c>
      <c r="F165" s="214" t="s">
        <v>38</v>
      </c>
      <c r="G165" s="214" t="s">
        <v>38</v>
      </c>
      <c r="H165" s="214" t="s">
        <v>38</v>
      </c>
      <c r="I165" s="214" t="s">
        <v>38</v>
      </c>
      <c r="J165" s="214"/>
      <c r="K165" s="214"/>
      <c r="L165" s="214"/>
    </row>
    <row r="166" spans="1:12" x14ac:dyDescent="0.2">
      <c r="A166" s="212">
        <v>41518</v>
      </c>
      <c r="B166" s="215">
        <v>78.16</v>
      </c>
      <c r="C166" s="214" t="s">
        <v>38</v>
      </c>
      <c r="D166" s="214" t="s">
        <v>38</v>
      </c>
      <c r="E166" s="214" t="s">
        <v>38</v>
      </c>
      <c r="F166" s="214" t="s">
        <v>38</v>
      </c>
      <c r="G166" s="214" t="s">
        <v>38</v>
      </c>
      <c r="H166" s="214" t="s">
        <v>38</v>
      </c>
      <c r="I166" s="214" t="s">
        <v>38</v>
      </c>
      <c r="J166" s="214"/>
      <c r="K166" s="214"/>
      <c r="L166" s="214"/>
    </row>
    <row r="167" spans="1:12" x14ac:dyDescent="0.2">
      <c r="A167" s="212">
        <v>41548</v>
      </c>
      <c r="B167" s="215">
        <v>78.33</v>
      </c>
      <c r="C167" s="214" t="s">
        <v>38</v>
      </c>
      <c r="D167" s="214" t="s">
        <v>38</v>
      </c>
      <c r="E167" s="214" t="s">
        <v>38</v>
      </c>
      <c r="F167" s="214" t="s">
        <v>38</v>
      </c>
      <c r="G167" s="214" t="s">
        <v>38</v>
      </c>
      <c r="H167" s="214" t="s">
        <v>38</v>
      </c>
      <c r="I167" s="214" t="s">
        <v>38</v>
      </c>
      <c r="J167" s="214"/>
      <c r="K167" s="214"/>
      <c r="L167" s="214"/>
    </row>
    <row r="168" spans="1:12" x14ac:dyDescent="0.2">
      <c r="A168" s="212">
        <v>41579</v>
      </c>
      <c r="B168" s="215">
        <v>78.489999999999995</v>
      </c>
      <c r="C168" s="214" t="s">
        <v>38</v>
      </c>
      <c r="D168" s="214" t="s">
        <v>38</v>
      </c>
      <c r="E168" s="214" t="s">
        <v>38</v>
      </c>
      <c r="F168" s="214" t="s">
        <v>38</v>
      </c>
      <c r="G168" s="214" t="s">
        <v>38</v>
      </c>
      <c r="H168" s="214" t="s">
        <v>38</v>
      </c>
      <c r="I168" s="214" t="s">
        <v>38</v>
      </c>
      <c r="J168" s="214"/>
      <c r="K168" s="214"/>
      <c r="L168" s="214"/>
    </row>
    <row r="169" spans="1:12" x14ac:dyDescent="0.2">
      <c r="A169" s="212">
        <v>41609</v>
      </c>
      <c r="B169" s="215">
        <v>78.540000000000006</v>
      </c>
      <c r="C169" s="214" t="s">
        <v>38</v>
      </c>
      <c r="D169" s="214" t="s">
        <v>38</v>
      </c>
      <c r="E169" s="214" t="s">
        <v>38</v>
      </c>
      <c r="F169" s="214" t="s">
        <v>38</v>
      </c>
      <c r="G169" s="214" t="s">
        <v>38</v>
      </c>
      <c r="H169" s="214" t="s">
        <v>38</v>
      </c>
      <c r="I169" s="214" t="s">
        <v>38</v>
      </c>
      <c r="J169" s="214"/>
      <c r="K169" s="214"/>
      <c r="L169" s="214"/>
    </row>
    <row r="170" spans="1:12" x14ac:dyDescent="0.2">
      <c r="A170" s="212">
        <v>41640</v>
      </c>
      <c r="B170" s="215">
        <v>79.010000000000005</v>
      </c>
      <c r="C170" s="214" t="s">
        <v>38</v>
      </c>
      <c r="D170" s="214" t="s">
        <v>38</v>
      </c>
      <c r="E170" s="214" t="s">
        <v>38</v>
      </c>
      <c r="F170" s="214" t="s">
        <v>38</v>
      </c>
      <c r="G170" s="214" t="s">
        <v>38</v>
      </c>
      <c r="H170" s="214" t="s">
        <v>38</v>
      </c>
      <c r="I170" s="214" t="s">
        <v>38</v>
      </c>
      <c r="J170" s="214"/>
      <c r="K170" s="214"/>
      <c r="L170" s="214"/>
    </row>
    <row r="171" spans="1:12" x14ac:dyDescent="0.2">
      <c r="A171" s="212">
        <v>41671</v>
      </c>
      <c r="B171" s="215">
        <v>79.760000000000005</v>
      </c>
      <c r="C171" s="214" t="s">
        <v>38</v>
      </c>
      <c r="D171" s="214" t="s">
        <v>38</v>
      </c>
      <c r="E171" s="214" t="s">
        <v>38</v>
      </c>
      <c r="F171" s="214" t="s">
        <v>38</v>
      </c>
      <c r="G171" s="214" t="s">
        <v>38</v>
      </c>
      <c r="H171" s="214" t="s">
        <v>38</v>
      </c>
      <c r="I171" s="214" t="s">
        <v>38</v>
      </c>
      <c r="J171" s="214"/>
      <c r="K171" s="214"/>
      <c r="L171" s="214"/>
    </row>
    <row r="172" spans="1:12" x14ac:dyDescent="0.2">
      <c r="A172" s="212">
        <v>41699</v>
      </c>
      <c r="B172" s="215">
        <v>80.12</v>
      </c>
      <c r="C172" s="214" t="s">
        <v>38</v>
      </c>
      <c r="D172" s="214" t="s">
        <v>38</v>
      </c>
      <c r="E172" s="214" t="s">
        <v>38</v>
      </c>
      <c r="F172" s="214" t="s">
        <v>38</v>
      </c>
      <c r="G172" s="214" t="s">
        <v>38</v>
      </c>
      <c r="H172" s="214" t="s">
        <v>38</v>
      </c>
      <c r="I172" s="214" t="s">
        <v>38</v>
      </c>
      <c r="J172" s="214"/>
      <c r="K172" s="214"/>
      <c r="L172" s="214"/>
    </row>
    <row r="173" spans="1:12" x14ac:dyDescent="0.2">
      <c r="A173" s="212">
        <v>41730</v>
      </c>
      <c r="B173" s="215">
        <v>80.14</v>
      </c>
      <c r="C173" s="214" t="s">
        <v>38</v>
      </c>
      <c r="D173" s="214" t="s">
        <v>38</v>
      </c>
      <c r="E173" s="214" t="s">
        <v>38</v>
      </c>
      <c r="F173" s="214" t="s">
        <v>38</v>
      </c>
      <c r="G173" s="214" t="s">
        <v>38</v>
      </c>
      <c r="H173" s="214" t="s">
        <v>38</v>
      </c>
      <c r="I173" s="214" t="s">
        <v>38</v>
      </c>
      <c r="J173" s="214"/>
      <c r="K173" s="214"/>
      <c r="L173" s="214"/>
    </row>
    <row r="174" spans="1:12" x14ac:dyDescent="0.2">
      <c r="A174" s="212">
        <v>41760</v>
      </c>
      <c r="B174" s="215">
        <v>80.180000000000007</v>
      </c>
      <c r="C174" s="214" t="s">
        <v>38</v>
      </c>
      <c r="D174" s="214" t="s">
        <v>38</v>
      </c>
      <c r="E174" s="214" t="s">
        <v>38</v>
      </c>
      <c r="F174" s="214" t="s">
        <v>38</v>
      </c>
      <c r="G174" s="214" t="s">
        <v>38</v>
      </c>
      <c r="H174" s="214" t="s">
        <v>38</v>
      </c>
      <c r="I174" s="214" t="s">
        <v>38</v>
      </c>
      <c r="J174" s="214"/>
      <c r="K174" s="214"/>
      <c r="L174" s="214"/>
    </row>
    <row r="175" spans="1:12" x14ac:dyDescent="0.2">
      <c r="A175" s="212">
        <v>41791</v>
      </c>
      <c r="B175" s="215">
        <v>80.150000000000006</v>
      </c>
      <c r="C175" s="214" t="s">
        <v>38</v>
      </c>
      <c r="D175" s="214" t="s">
        <v>38</v>
      </c>
      <c r="E175" s="214" t="s">
        <v>38</v>
      </c>
      <c r="F175" s="214" t="s">
        <v>38</v>
      </c>
      <c r="G175" s="214" t="s">
        <v>38</v>
      </c>
      <c r="H175" s="214" t="s">
        <v>38</v>
      </c>
      <c r="I175" s="214" t="s">
        <v>38</v>
      </c>
      <c r="J175" s="214"/>
      <c r="K175" s="214"/>
      <c r="L175" s="214"/>
    </row>
    <row r="176" spans="1:12" x14ac:dyDescent="0.2">
      <c r="A176" s="212">
        <v>41821</v>
      </c>
      <c r="B176" s="215">
        <v>80.17</v>
      </c>
      <c r="C176" s="214" t="s">
        <v>38</v>
      </c>
      <c r="D176" s="214" t="s">
        <v>38</v>
      </c>
      <c r="E176" s="214" t="s">
        <v>38</v>
      </c>
      <c r="F176" s="214" t="s">
        <v>38</v>
      </c>
      <c r="G176" s="214" t="s">
        <v>38</v>
      </c>
      <c r="H176" s="214" t="s">
        <v>38</v>
      </c>
      <c r="I176" s="214" t="s">
        <v>38</v>
      </c>
      <c r="J176" s="214"/>
      <c r="K176" s="214"/>
      <c r="L176" s="214"/>
    </row>
    <row r="177" spans="1:12" x14ac:dyDescent="0.2">
      <c r="A177" s="212">
        <v>41852</v>
      </c>
      <c r="B177" s="215">
        <v>80.12</v>
      </c>
      <c r="C177" s="214" t="s">
        <v>38</v>
      </c>
      <c r="D177" s="214" t="s">
        <v>38</v>
      </c>
      <c r="E177" s="214" t="s">
        <v>38</v>
      </c>
      <c r="F177" s="214" t="s">
        <v>38</v>
      </c>
      <c r="G177" s="214" t="s">
        <v>38</v>
      </c>
      <c r="H177" s="214" t="s">
        <v>38</v>
      </c>
      <c r="I177" s="214" t="s">
        <v>38</v>
      </c>
      <c r="J177" s="214"/>
      <c r="K177" s="214"/>
      <c r="L177" s="214"/>
    </row>
    <row r="178" spans="1:12" x14ac:dyDescent="0.2">
      <c r="A178" s="212">
        <v>41883</v>
      </c>
      <c r="B178" s="215">
        <v>80.08</v>
      </c>
      <c r="C178" s="214" t="s">
        <v>38</v>
      </c>
      <c r="D178" s="214" t="s">
        <v>38</v>
      </c>
      <c r="E178" s="214" t="s">
        <v>38</v>
      </c>
      <c r="F178" s="214" t="s">
        <v>38</v>
      </c>
      <c r="G178" s="214" t="s">
        <v>38</v>
      </c>
      <c r="H178" s="214" t="s">
        <v>38</v>
      </c>
      <c r="I178" s="214" t="s">
        <v>38</v>
      </c>
      <c r="J178" s="214"/>
      <c r="K178" s="214"/>
      <c r="L178" s="214"/>
    </row>
    <row r="179" spans="1:12" x14ac:dyDescent="0.2">
      <c r="A179" s="212">
        <v>41913</v>
      </c>
      <c r="B179" s="215">
        <v>79.98</v>
      </c>
      <c r="C179" s="214" t="s">
        <v>38</v>
      </c>
      <c r="D179" s="214" t="s">
        <v>38</v>
      </c>
      <c r="E179" s="214" t="s">
        <v>38</v>
      </c>
      <c r="F179" s="214" t="s">
        <v>38</v>
      </c>
      <c r="G179" s="214" t="s">
        <v>38</v>
      </c>
      <c r="H179" s="214" t="s">
        <v>38</v>
      </c>
      <c r="I179" s="214" t="s">
        <v>38</v>
      </c>
      <c r="J179" s="214"/>
      <c r="K179" s="214"/>
      <c r="L179" s="214"/>
    </row>
    <row r="180" spans="1:12" x14ac:dyDescent="0.2">
      <c r="A180" s="212">
        <v>41944</v>
      </c>
      <c r="B180" s="215">
        <v>80.03</v>
      </c>
      <c r="C180" s="214" t="s">
        <v>38</v>
      </c>
      <c r="D180" s="214" t="s">
        <v>38</v>
      </c>
      <c r="E180" s="214" t="s">
        <v>38</v>
      </c>
      <c r="F180" s="214" t="s">
        <v>38</v>
      </c>
      <c r="G180" s="214" t="s">
        <v>38</v>
      </c>
      <c r="H180" s="214" t="s">
        <v>38</v>
      </c>
      <c r="I180" s="214" t="s">
        <v>38</v>
      </c>
      <c r="J180" s="214"/>
      <c r="K180" s="214"/>
      <c r="L180" s="214"/>
    </row>
    <row r="181" spans="1:12" x14ac:dyDescent="0.2">
      <c r="A181" s="212">
        <v>41974</v>
      </c>
      <c r="B181" s="215">
        <v>80.12</v>
      </c>
      <c r="C181" s="214" t="s">
        <v>38</v>
      </c>
      <c r="D181" s="214" t="s">
        <v>38</v>
      </c>
      <c r="E181" s="214" t="s">
        <v>38</v>
      </c>
      <c r="F181" s="214" t="s">
        <v>38</v>
      </c>
      <c r="G181" s="214" t="s">
        <v>38</v>
      </c>
      <c r="H181" s="214" t="s">
        <v>38</v>
      </c>
      <c r="I181" s="214" t="s">
        <v>38</v>
      </c>
      <c r="J181" s="214"/>
      <c r="K181" s="214"/>
      <c r="L181" s="214"/>
    </row>
    <row r="182" spans="1:12" x14ac:dyDescent="0.2">
      <c r="A182" s="212">
        <v>42005</v>
      </c>
      <c r="B182" s="215">
        <v>80.8</v>
      </c>
      <c r="C182" s="214" t="s">
        <v>38</v>
      </c>
      <c r="D182" s="214" t="s">
        <v>38</v>
      </c>
      <c r="E182" s="214" t="s">
        <v>38</v>
      </c>
      <c r="F182" s="214" t="s">
        <v>38</v>
      </c>
      <c r="G182" s="214" t="s">
        <v>38</v>
      </c>
      <c r="H182" s="214" t="s">
        <v>38</v>
      </c>
      <c r="I182" s="214" t="s">
        <v>38</v>
      </c>
      <c r="J182" s="214"/>
      <c r="K182" s="214"/>
      <c r="L182" s="214"/>
    </row>
    <row r="183" spans="1:12" x14ac:dyDescent="0.2">
      <c r="A183" s="212">
        <v>42036</v>
      </c>
      <c r="B183" s="215">
        <v>81.55</v>
      </c>
      <c r="C183" s="214" t="s">
        <v>38</v>
      </c>
      <c r="D183" s="214" t="s">
        <v>38</v>
      </c>
      <c r="E183" s="214" t="s">
        <v>38</v>
      </c>
      <c r="F183" s="214" t="s">
        <v>38</v>
      </c>
      <c r="G183" s="214" t="s">
        <v>38</v>
      </c>
      <c r="H183" s="214" t="s">
        <v>38</v>
      </c>
      <c r="I183" s="214" t="s">
        <v>38</v>
      </c>
      <c r="J183" s="214"/>
      <c r="K183" s="214"/>
      <c r="L183" s="214"/>
    </row>
    <row r="184" spans="1:12" x14ac:dyDescent="0.2">
      <c r="A184" s="212">
        <v>42064</v>
      </c>
      <c r="B184" s="215">
        <v>81.99</v>
      </c>
      <c r="C184" s="214" t="s">
        <v>38</v>
      </c>
      <c r="D184" s="214" t="s">
        <v>38</v>
      </c>
      <c r="E184" s="214" t="s">
        <v>38</v>
      </c>
      <c r="F184" s="214" t="s">
        <v>38</v>
      </c>
      <c r="G184" s="214" t="s">
        <v>38</v>
      </c>
      <c r="H184" s="214" t="s">
        <v>38</v>
      </c>
      <c r="I184" s="214" t="s">
        <v>38</v>
      </c>
      <c r="J184" s="214"/>
      <c r="K184" s="214"/>
      <c r="L184" s="214"/>
    </row>
    <row r="185" spans="1:12" x14ac:dyDescent="0.2">
      <c r="A185" s="212">
        <v>42095</v>
      </c>
      <c r="B185" s="215">
        <v>82.26</v>
      </c>
      <c r="C185" s="214" t="s">
        <v>38</v>
      </c>
      <c r="D185" s="214" t="s">
        <v>38</v>
      </c>
      <c r="E185" s="214" t="s">
        <v>38</v>
      </c>
      <c r="F185" s="214" t="s">
        <v>38</v>
      </c>
      <c r="G185" s="214" t="s">
        <v>38</v>
      </c>
      <c r="H185" s="214" t="s">
        <v>38</v>
      </c>
      <c r="I185" s="214" t="s">
        <v>38</v>
      </c>
      <c r="J185" s="214"/>
      <c r="K185" s="214"/>
      <c r="L185" s="214"/>
    </row>
    <row r="186" spans="1:12" x14ac:dyDescent="0.2">
      <c r="A186" s="212">
        <v>42125</v>
      </c>
      <c r="B186" s="215">
        <v>82.34</v>
      </c>
      <c r="C186" s="214" t="s">
        <v>38</v>
      </c>
      <c r="D186" s="214" t="s">
        <v>38</v>
      </c>
      <c r="E186" s="214" t="s">
        <v>38</v>
      </c>
      <c r="F186" s="214" t="s">
        <v>38</v>
      </c>
      <c r="G186" s="214" t="s">
        <v>38</v>
      </c>
      <c r="H186" s="214" t="s">
        <v>38</v>
      </c>
      <c r="I186" s="214" t="s">
        <v>38</v>
      </c>
      <c r="J186" s="214"/>
      <c r="K186" s="214"/>
      <c r="L186" s="214"/>
    </row>
    <row r="187" spans="1:12" x14ac:dyDescent="0.2">
      <c r="A187" s="212">
        <v>42156</v>
      </c>
      <c r="B187" s="215">
        <v>82.49</v>
      </c>
      <c r="C187" s="214" t="s">
        <v>38</v>
      </c>
      <c r="D187" s="214" t="s">
        <v>38</v>
      </c>
      <c r="E187" s="214" t="s">
        <v>38</v>
      </c>
      <c r="F187" s="214" t="s">
        <v>38</v>
      </c>
      <c r="G187" s="214" t="s">
        <v>38</v>
      </c>
      <c r="H187" s="214" t="s">
        <v>38</v>
      </c>
      <c r="I187" s="214" t="s">
        <v>38</v>
      </c>
      <c r="J187" s="214"/>
      <c r="K187" s="214"/>
      <c r="L187" s="214"/>
    </row>
    <row r="188" spans="1:12" x14ac:dyDescent="0.2">
      <c r="A188" s="212">
        <v>42186</v>
      </c>
      <c r="B188" s="215">
        <v>82.5</v>
      </c>
      <c r="C188" s="214" t="s">
        <v>38</v>
      </c>
      <c r="D188" s="214" t="s">
        <v>38</v>
      </c>
      <c r="E188" s="214" t="s">
        <v>38</v>
      </c>
      <c r="F188" s="214" t="s">
        <v>38</v>
      </c>
      <c r="G188" s="214" t="s">
        <v>38</v>
      </c>
      <c r="H188" s="214" t="s">
        <v>38</v>
      </c>
      <c r="I188" s="214" t="s">
        <v>38</v>
      </c>
      <c r="J188" s="214"/>
      <c r="K188" s="214"/>
      <c r="L188" s="214"/>
    </row>
    <row r="189" spans="1:12" x14ac:dyDescent="0.2">
      <c r="A189" s="212">
        <v>42217</v>
      </c>
      <c r="B189" s="215">
        <v>82.69</v>
      </c>
      <c r="C189" s="214" t="s">
        <v>38</v>
      </c>
      <c r="D189" s="214" t="s">
        <v>38</v>
      </c>
      <c r="E189" s="214" t="s">
        <v>38</v>
      </c>
      <c r="F189" s="214" t="s">
        <v>38</v>
      </c>
      <c r="G189" s="214" t="s">
        <v>38</v>
      </c>
      <c r="H189" s="214" t="s">
        <v>38</v>
      </c>
      <c r="I189" s="214" t="s">
        <v>38</v>
      </c>
      <c r="J189" s="214"/>
      <c r="K189" s="214"/>
      <c r="L189" s="214"/>
    </row>
    <row r="190" spans="1:12" x14ac:dyDescent="0.2">
      <c r="A190" s="212">
        <v>42248</v>
      </c>
      <c r="B190" s="215">
        <v>83.12</v>
      </c>
      <c r="C190" s="214" t="s">
        <v>38</v>
      </c>
      <c r="D190" s="214" t="s">
        <v>38</v>
      </c>
      <c r="E190" s="214" t="s">
        <v>38</v>
      </c>
      <c r="F190" s="214" t="s">
        <v>38</v>
      </c>
      <c r="G190" s="214" t="s">
        <v>38</v>
      </c>
      <c r="H190" s="214" t="s">
        <v>38</v>
      </c>
      <c r="I190" s="214" t="s">
        <v>38</v>
      </c>
      <c r="J190" s="214"/>
      <c r="K190" s="214"/>
      <c r="L190" s="214"/>
    </row>
    <row r="191" spans="1:12" x14ac:dyDescent="0.2">
      <c r="A191" s="212">
        <v>42278</v>
      </c>
      <c r="B191" s="215">
        <v>83.22</v>
      </c>
      <c r="C191" s="214" t="s">
        <v>38</v>
      </c>
      <c r="D191" s="214" t="s">
        <v>38</v>
      </c>
      <c r="E191" s="214" t="s">
        <v>38</v>
      </c>
      <c r="F191" s="214" t="s">
        <v>38</v>
      </c>
      <c r="G191" s="214" t="s">
        <v>38</v>
      </c>
      <c r="H191" s="214" t="s">
        <v>38</v>
      </c>
      <c r="I191" s="214" t="s">
        <v>38</v>
      </c>
      <c r="J191" s="214"/>
      <c r="K191" s="214"/>
      <c r="L191" s="214"/>
    </row>
    <row r="192" spans="1:12" x14ac:dyDescent="0.2">
      <c r="A192" s="212">
        <v>42309</v>
      </c>
      <c r="B192" s="215">
        <v>83.35</v>
      </c>
      <c r="C192" s="214" t="s">
        <v>38</v>
      </c>
      <c r="D192" s="214" t="s">
        <v>38</v>
      </c>
      <c r="E192" s="214" t="s">
        <v>38</v>
      </c>
      <c r="F192" s="214" t="s">
        <v>38</v>
      </c>
      <c r="G192" s="214" t="s">
        <v>38</v>
      </c>
      <c r="H192" s="214" t="s">
        <v>38</v>
      </c>
      <c r="I192" s="214" t="s">
        <v>38</v>
      </c>
      <c r="J192" s="214"/>
      <c r="K192" s="214"/>
      <c r="L192" s="214"/>
    </row>
    <row r="193" spans="1:12" x14ac:dyDescent="0.2">
      <c r="A193" s="212">
        <v>42339</v>
      </c>
      <c r="B193" s="215">
        <v>83.41</v>
      </c>
      <c r="C193" s="214" t="s">
        <v>38</v>
      </c>
      <c r="D193" s="214" t="s">
        <v>38</v>
      </c>
      <c r="E193" s="214" t="s">
        <v>38</v>
      </c>
      <c r="F193" s="214" t="s">
        <v>38</v>
      </c>
      <c r="G193" s="214" t="s">
        <v>38</v>
      </c>
      <c r="H193" s="214" t="s">
        <v>38</v>
      </c>
      <c r="I193" s="214" t="s">
        <v>38</v>
      </c>
      <c r="J193" s="214"/>
      <c r="K193" s="214"/>
      <c r="L193" s="214"/>
    </row>
    <row r="194" spans="1:12" x14ac:dyDescent="0.2">
      <c r="A194" s="212">
        <v>42370</v>
      </c>
      <c r="B194" s="215">
        <v>84.6</v>
      </c>
      <c r="C194" s="214" t="s">
        <v>38</v>
      </c>
      <c r="D194" s="214" t="s">
        <v>38</v>
      </c>
      <c r="E194" s="214" t="s">
        <v>38</v>
      </c>
      <c r="F194" s="214" t="s">
        <v>38</v>
      </c>
      <c r="G194" s="214" t="s">
        <v>38</v>
      </c>
      <c r="H194" s="214" t="s">
        <v>38</v>
      </c>
      <c r="I194" s="214" t="s">
        <v>38</v>
      </c>
      <c r="J194" s="214"/>
      <c r="K194" s="214"/>
      <c r="L194" s="214"/>
    </row>
    <row r="195" spans="1:12" x14ac:dyDescent="0.2">
      <c r="A195" s="212">
        <v>42401</v>
      </c>
      <c r="B195" s="215">
        <v>85.31</v>
      </c>
      <c r="C195" s="214" t="s">
        <v>38</v>
      </c>
      <c r="D195" s="214" t="s">
        <v>38</v>
      </c>
      <c r="E195" s="214" t="s">
        <v>38</v>
      </c>
      <c r="F195" s="214" t="s">
        <v>38</v>
      </c>
      <c r="G195" s="214" t="s">
        <v>38</v>
      </c>
      <c r="H195" s="214" t="s">
        <v>38</v>
      </c>
      <c r="I195" s="214" t="s">
        <v>38</v>
      </c>
      <c r="J195" s="214"/>
      <c r="K195" s="214"/>
      <c r="L195" s="214"/>
    </row>
    <row r="196" spans="1:12" x14ac:dyDescent="0.2">
      <c r="A196" s="212">
        <v>42430</v>
      </c>
      <c r="B196" s="215">
        <v>85.5</v>
      </c>
      <c r="C196" s="214" t="s">
        <v>38</v>
      </c>
      <c r="D196" s="214" t="s">
        <v>38</v>
      </c>
      <c r="E196" s="214" t="s">
        <v>38</v>
      </c>
      <c r="F196" s="214" t="s">
        <v>38</v>
      </c>
      <c r="G196" s="214" t="s">
        <v>38</v>
      </c>
      <c r="H196" s="214" t="s">
        <v>38</v>
      </c>
      <c r="I196" s="214" t="s">
        <v>38</v>
      </c>
      <c r="J196" s="214"/>
      <c r="K196" s="214"/>
      <c r="L196" s="214"/>
    </row>
    <row r="197" spans="1:12" x14ac:dyDescent="0.2">
      <c r="A197" s="212">
        <v>42461</v>
      </c>
      <c r="B197" s="215">
        <v>85.63</v>
      </c>
      <c r="C197" s="214" t="s">
        <v>38</v>
      </c>
      <c r="D197" s="214" t="s">
        <v>38</v>
      </c>
      <c r="E197" s="214" t="s">
        <v>38</v>
      </c>
      <c r="F197" s="214" t="s">
        <v>38</v>
      </c>
      <c r="G197" s="214" t="s">
        <v>38</v>
      </c>
      <c r="H197" s="214" t="s">
        <v>38</v>
      </c>
      <c r="I197" s="214" t="s">
        <v>38</v>
      </c>
      <c r="J197" s="214"/>
      <c r="K197" s="214"/>
      <c r="L197" s="214"/>
    </row>
    <row r="198" spans="1:12" x14ac:dyDescent="0.2">
      <c r="A198" s="212">
        <v>42491</v>
      </c>
      <c r="B198" s="215">
        <v>85.77</v>
      </c>
      <c r="C198" s="214" t="s">
        <v>38</v>
      </c>
      <c r="D198" s="214" t="s">
        <v>38</v>
      </c>
      <c r="E198" s="214" t="s">
        <v>38</v>
      </c>
      <c r="F198" s="214" t="s">
        <v>38</v>
      </c>
      <c r="G198" s="214" t="s">
        <v>38</v>
      </c>
      <c r="H198" s="214" t="s">
        <v>38</v>
      </c>
      <c r="I198" s="214" t="s">
        <v>38</v>
      </c>
      <c r="J198" s="214"/>
      <c r="K198" s="214"/>
      <c r="L198" s="214"/>
    </row>
    <row r="199" spans="1:12" x14ac:dyDescent="0.2">
      <c r="A199" s="212">
        <v>42522</v>
      </c>
      <c r="B199" s="215">
        <v>85.89</v>
      </c>
      <c r="C199" s="214" t="s">
        <v>38</v>
      </c>
      <c r="D199" s="214" t="s">
        <v>38</v>
      </c>
      <c r="E199" s="214" t="s">
        <v>38</v>
      </c>
      <c r="F199" s="214" t="s">
        <v>38</v>
      </c>
      <c r="G199" s="214" t="s">
        <v>38</v>
      </c>
      <c r="H199" s="214" t="s">
        <v>38</v>
      </c>
      <c r="I199" s="214" t="s">
        <v>38</v>
      </c>
      <c r="J199" s="214"/>
      <c r="K199" s="214"/>
      <c r="L199" s="214"/>
    </row>
    <row r="200" spans="1:12" x14ac:dyDescent="0.2">
      <c r="A200" s="212">
        <v>42552</v>
      </c>
      <c r="B200" s="215">
        <v>86</v>
      </c>
      <c r="C200" s="214" t="s">
        <v>38</v>
      </c>
      <c r="D200" s="214" t="s">
        <v>38</v>
      </c>
      <c r="E200" s="214" t="s">
        <v>38</v>
      </c>
      <c r="F200" s="214" t="s">
        <v>38</v>
      </c>
      <c r="G200" s="214" t="s">
        <v>38</v>
      </c>
      <c r="H200" s="214" t="s">
        <v>38</v>
      </c>
      <c r="I200" s="214" t="s">
        <v>38</v>
      </c>
      <c r="J200" s="214"/>
      <c r="K200" s="214"/>
      <c r="L200" s="214"/>
    </row>
    <row r="201" spans="1:12" x14ac:dyDescent="0.2">
      <c r="A201" s="212">
        <v>42583</v>
      </c>
      <c r="B201" s="215">
        <v>86.02</v>
      </c>
      <c r="C201" s="214" t="s">
        <v>38</v>
      </c>
      <c r="D201" s="214" t="s">
        <v>38</v>
      </c>
      <c r="E201" s="214" t="s">
        <v>38</v>
      </c>
      <c r="F201" s="214" t="s">
        <v>38</v>
      </c>
      <c r="G201" s="214" t="s">
        <v>38</v>
      </c>
      <c r="H201" s="214" t="s">
        <v>38</v>
      </c>
      <c r="I201" s="214" t="s">
        <v>38</v>
      </c>
      <c r="J201" s="214"/>
      <c r="K201" s="214"/>
      <c r="L201" s="214"/>
    </row>
    <row r="202" spans="1:12" x14ac:dyDescent="0.2">
      <c r="A202" s="212">
        <v>42614</v>
      </c>
      <c r="B202" s="215">
        <v>85.65</v>
      </c>
      <c r="C202" s="214" t="s">
        <v>38</v>
      </c>
      <c r="D202" s="214" t="s">
        <v>38</v>
      </c>
      <c r="E202" s="214" t="s">
        <v>38</v>
      </c>
      <c r="F202" s="214" t="s">
        <v>38</v>
      </c>
      <c r="G202" s="214" t="s">
        <v>38</v>
      </c>
      <c r="H202" s="214" t="s">
        <v>38</v>
      </c>
      <c r="I202" s="214" t="s">
        <v>38</v>
      </c>
      <c r="J202" s="214"/>
      <c r="K202" s="214"/>
      <c r="L202" s="214"/>
    </row>
    <row r="203" spans="1:12" x14ac:dyDescent="0.2">
      <c r="A203" s="212">
        <v>42644</v>
      </c>
      <c r="B203" s="215">
        <v>85.55</v>
      </c>
      <c r="C203" s="214" t="s">
        <v>38</v>
      </c>
      <c r="D203" s="214" t="s">
        <v>38</v>
      </c>
      <c r="E203" s="214" t="s">
        <v>38</v>
      </c>
      <c r="F203" s="214" t="s">
        <v>38</v>
      </c>
      <c r="G203" s="214" t="s">
        <v>38</v>
      </c>
      <c r="H203" s="214" t="s">
        <v>38</v>
      </c>
      <c r="I203" s="214" t="s">
        <v>38</v>
      </c>
      <c r="J203" s="214"/>
      <c r="K203" s="214"/>
      <c r="L203" s="214"/>
    </row>
    <row r="204" spans="1:12" x14ac:dyDescent="0.2">
      <c r="A204" s="212">
        <v>42675</v>
      </c>
      <c r="B204" s="215">
        <v>85.37</v>
      </c>
      <c r="C204" s="214" t="s">
        <v>38</v>
      </c>
      <c r="D204" s="214" t="s">
        <v>38</v>
      </c>
      <c r="E204" s="214" t="s">
        <v>38</v>
      </c>
      <c r="F204" s="214" t="s">
        <v>38</v>
      </c>
      <c r="G204" s="214" t="s">
        <v>38</v>
      </c>
      <c r="H204" s="214" t="s">
        <v>38</v>
      </c>
      <c r="I204" s="214" t="s">
        <v>38</v>
      </c>
      <c r="J204" s="214"/>
      <c r="K204" s="214"/>
      <c r="L204" s="214"/>
    </row>
    <row r="205" spans="1:12" x14ac:dyDescent="0.2">
      <c r="A205" s="212">
        <v>42705</v>
      </c>
      <c r="B205" s="215">
        <v>85.15</v>
      </c>
      <c r="C205" s="214" t="s">
        <v>38</v>
      </c>
      <c r="D205" s="214" t="s">
        <v>38</v>
      </c>
      <c r="E205" s="214" t="s">
        <v>38</v>
      </c>
      <c r="F205" s="214" t="s">
        <v>38</v>
      </c>
      <c r="G205" s="214" t="s">
        <v>38</v>
      </c>
      <c r="H205" s="214" t="s">
        <v>38</v>
      </c>
      <c r="I205" s="214" t="s">
        <v>38</v>
      </c>
      <c r="J205" s="214"/>
      <c r="K205" s="214"/>
      <c r="L205" s="214"/>
    </row>
    <row r="206" spans="1:12" x14ac:dyDescent="0.2">
      <c r="A206" s="212">
        <v>42736</v>
      </c>
      <c r="B206" s="215">
        <v>86.18</v>
      </c>
      <c r="C206" s="214" t="s">
        <v>38</v>
      </c>
      <c r="D206" s="214" t="s">
        <v>38</v>
      </c>
      <c r="E206" s="214" t="s">
        <v>38</v>
      </c>
      <c r="F206" s="214" t="s">
        <v>38</v>
      </c>
      <c r="G206" s="214" t="s">
        <v>38</v>
      </c>
      <c r="H206" s="214" t="s">
        <v>38</v>
      </c>
      <c r="I206" s="214" t="s">
        <v>38</v>
      </c>
      <c r="J206" s="214"/>
      <c r="K206" s="214"/>
      <c r="L206" s="214"/>
    </row>
    <row r="207" spans="1:12" x14ac:dyDescent="0.2">
      <c r="A207" s="212">
        <v>42767</v>
      </c>
      <c r="B207" s="215">
        <v>87.44</v>
      </c>
      <c r="C207" s="214" t="s">
        <v>38</v>
      </c>
      <c r="D207" s="214" t="s">
        <v>38</v>
      </c>
      <c r="E207" s="214" t="s">
        <v>38</v>
      </c>
      <c r="F207" s="214" t="s">
        <v>38</v>
      </c>
      <c r="G207" s="214" t="s">
        <v>38</v>
      </c>
      <c r="H207" s="214" t="s">
        <v>38</v>
      </c>
      <c r="I207" s="214" t="s">
        <v>38</v>
      </c>
      <c r="J207" s="214"/>
      <c r="K207" s="214"/>
      <c r="L207" s="214"/>
    </row>
    <row r="208" spans="1:12" x14ac:dyDescent="0.2">
      <c r="A208" s="212">
        <v>42795</v>
      </c>
      <c r="B208" s="215">
        <v>87.69</v>
      </c>
      <c r="C208" s="214" t="s">
        <v>38</v>
      </c>
      <c r="D208" s="214" t="s">
        <v>38</v>
      </c>
      <c r="E208" s="214" t="s">
        <v>38</v>
      </c>
      <c r="F208" s="214" t="s">
        <v>38</v>
      </c>
      <c r="G208" s="214" t="s">
        <v>38</v>
      </c>
      <c r="H208" s="214" t="s">
        <v>38</v>
      </c>
      <c r="I208" s="214" t="s">
        <v>38</v>
      </c>
      <c r="J208" s="214"/>
      <c r="K208" s="214"/>
      <c r="L208" s="214"/>
    </row>
    <row r="209" spans="1:12" x14ac:dyDescent="0.2">
      <c r="A209" s="212">
        <v>42826</v>
      </c>
      <c r="B209" s="215">
        <v>87.49</v>
      </c>
      <c r="C209" s="214" t="s">
        <v>38</v>
      </c>
      <c r="D209" s="214" t="s">
        <v>38</v>
      </c>
      <c r="E209" s="214" t="s">
        <v>38</v>
      </c>
      <c r="F209" s="214" t="s">
        <v>38</v>
      </c>
      <c r="G209" s="214" t="s">
        <v>38</v>
      </c>
      <c r="H209" s="214" t="s">
        <v>38</v>
      </c>
      <c r="I209" s="214" t="s">
        <v>38</v>
      </c>
      <c r="J209" s="214"/>
      <c r="K209" s="214"/>
      <c r="L209" s="214"/>
    </row>
    <row r="210" spans="1:12" x14ac:dyDescent="0.2">
      <c r="A210" s="212">
        <v>42856</v>
      </c>
      <c r="B210" s="215">
        <v>87.36</v>
      </c>
      <c r="C210" s="214" t="s">
        <v>38</v>
      </c>
      <c r="D210" s="214" t="s">
        <v>38</v>
      </c>
      <c r="E210" s="214" t="s">
        <v>38</v>
      </c>
      <c r="F210" s="214" t="s">
        <v>38</v>
      </c>
      <c r="G210" s="214" t="s">
        <v>38</v>
      </c>
      <c r="H210" s="214" t="s">
        <v>38</v>
      </c>
      <c r="I210" s="214" t="s">
        <v>38</v>
      </c>
      <c r="J210" s="214"/>
      <c r="K210" s="214"/>
      <c r="L210" s="214"/>
    </row>
    <row r="211" spans="1:12" x14ac:dyDescent="0.2">
      <c r="A211" s="212">
        <v>42887</v>
      </c>
      <c r="B211" s="215">
        <v>87.23</v>
      </c>
      <c r="C211" s="214" t="s">
        <v>38</v>
      </c>
      <c r="D211" s="214" t="s">
        <v>38</v>
      </c>
      <c r="E211" s="214" t="s">
        <v>38</v>
      </c>
      <c r="F211" s="214" t="s">
        <v>38</v>
      </c>
      <c r="G211" s="214" t="s">
        <v>38</v>
      </c>
      <c r="H211" s="214" t="s">
        <v>38</v>
      </c>
      <c r="I211" s="214" t="s">
        <v>38</v>
      </c>
      <c r="J211" s="214"/>
      <c r="K211" s="214"/>
      <c r="L211" s="214"/>
    </row>
    <row r="212" spans="1:12" x14ac:dyDescent="0.2">
      <c r="A212" s="212">
        <v>42917</v>
      </c>
      <c r="B212" s="215">
        <v>87.26</v>
      </c>
      <c r="C212" s="214" t="s">
        <v>38</v>
      </c>
      <c r="D212" s="214" t="s">
        <v>38</v>
      </c>
      <c r="E212" s="214" t="s">
        <v>38</v>
      </c>
      <c r="F212" s="214" t="s">
        <v>38</v>
      </c>
      <c r="G212" s="214" t="s">
        <v>38</v>
      </c>
      <c r="H212" s="214" t="s">
        <v>38</v>
      </c>
      <c r="I212" s="214" t="s">
        <v>38</v>
      </c>
      <c r="J212" s="214"/>
      <c r="K212" s="214"/>
      <c r="L212" s="214"/>
    </row>
    <row r="213" spans="1:12" x14ac:dyDescent="0.2">
      <c r="A213" s="212">
        <v>42948</v>
      </c>
      <c r="B213" s="215">
        <v>87.35</v>
      </c>
      <c r="C213" s="214" t="s">
        <v>38</v>
      </c>
      <c r="D213" s="214" t="s">
        <v>38</v>
      </c>
      <c r="E213" s="214" t="s">
        <v>38</v>
      </c>
      <c r="F213" s="214" t="s">
        <v>38</v>
      </c>
      <c r="G213" s="214" t="s">
        <v>38</v>
      </c>
      <c r="H213" s="214" t="s">
        <v>38</v>
      </c>
      <c r="I213" s="214" t="s">
        <v>38</v>
      </c>
      <c r="J213" s="214"/>
      <c r="K213" s="214"/>
      <c r="L213" s="214"/>
    </row>
    <row r="214" spans="1:12" x14ac:dyDescent="0.2">
      <c r="A214" s="212">
        <v>42979</v>
      </c>
      <c r="B214" s="215">
        <v>87.84</v>
      </c>
      <c r="C214" s="214" t="s">
        <v>38</v>
      </c>
      <c r="D214" s="214" t="s">
        <v>38</v>
      </c>
      <c r="E214" s="214" t="s">
        <v>38</v>
      </c>
      <c r="F214" s="214" t="s">
        <v>38</v>
      </c>
      <c r="G214" s="214" t="s">
        <v>38</v>
      </c>
      <c r="H214" s="214" t="s">
        <v>38</v>
      </c>
      <c r="I214" s="214" t="s">
        <v>38</v>
      </c>
      <c r="J214" s="214"/>
      <c r="K214" s="214"/>
      <c r="L214" s="214"/>
    </row>
    <row r="215" spans="1:12" x14ac:dyDescent="0.2">
      <c r="A215" s="212">
        <v>43009</v>
      </c>
      <c r="B215" s="215">
        <v>88.28</v>
      </c>
      <c r="C215" s="214" t="s">
        <v>38</v>
      </c>
      <c r="D215" s="214" t="s">
        <v>38</v>
      </c>
      <c r="E215" s="214" t="s">
        <v>38</v>
      </c>
      <c r="F215" s="214" t="s">
        <v>38</v>
      </c>
      <c r="G215" s="214" t="s">
        <v>38</v>
      </c>
      <c r="H215" s="214" t="s">
        <v>38</v>
      </c>
      <c r="I215" s="214" t="s">
        <v>38</v>
      </c>
      <c r="J215" s="214"/>
      <c r="K215" s="214"/>
      <c r="L215" s="214"/>
    </row>
    <row r="216" spans="1:12" x14ac:dyDescent="0.2">
      <c r="A216" s="212">
        <v>43040</v>
      </c>
      <c r="B216" s="215">
        <v>88.66</v>
      </c>
      <c r="C216" s="214" t="s">
        <v>38</v>
      </c>
      <c r="D216" s="214" t="s">
        <v>38</v>
      </c>
      <c r="E216" s="214" t="s">
        <v>38</v>
      </c>
      <c r="F216" s="214" t="s">
        <v>38</v>
      </c>
      <c r="G216" s="214" t="s">
        <v>38</v>
      </c>
      <c r="H216" s="214" t="s">
        <v>38</v>
      </c>
      <c r="I216" s="214" t="s">
        <v>38</v>
      </c>
      <c r="J216" s="214"/>
      <c r="K216" s="214"/>
      <c r="L216" s="214"/>
    </row>
    <row r="217" spans="1:12" x14ac:dyDescent="0.2">
      <c r="A217" s="212">
        <v>43070</v>
      </c>
      <c r="B217" s="215">
        <v>88.92</v>
      </c>
      <c r="C217" s="214" t="s">
        <v>38</v>
      </c>
      <c r="D217" s="214" t="s">
        <v>38</v>
      </c>
      <c r="E217" s="214" t="s">
        <v>38</v>
      </c>
      <c r="F217" s="214" t="s">
        <v>38</v>
      </c>
      <c r="G217" s="214" t="s">
        <v>38</v>
      </c>
      <c r="H217" s="214" t="s">
        <v>38</v>
      </c>
      <c r="I217" s="214" t="s">
        <v>38</v>
      </c>
      <c r="J217" s="214"/>
      <c r="K217" s="214"/>
      <c r="L217" s="214"/>
    </row>
    <row r="218" spans="1:12" x14ac:dyDescent="0.2">
      <c r="A218" s="212">
        <v>43101</v>
      </c>
      <c r="B218" s="215">
        <v>89.86</v>
      </c>
      <c r="C218" s="214" t="s">
        <v>38</v>
      </c>
      <c r="D218" s="214" t="s">
        <v>38</v>
      </c>
      <c r="E218" s="214" t="s">
        <v>38</v>
      </c>
      <c r="F218" s="214" t="s">
        <v>38</v>
      </c>
      <c r="G218" s="214" t="s">
        <v>38</v>
      </c>
      <c r="H218" s="214" t="s">
        <v>38</v>
      </c>
      <c r="I218" s="214" t="s">
        <v>38</v>
      </c>
      <c r="J218" s="214"/>
      <c r="K218" s="214"/>
      <c r="L218" s="214"/>
    </row>
    <row r="219" spans="1:12" x14ac:dyDescent="0.2">
      <c r="A219" s="212">
        <v>43132</v>
      </c>
      <c r="B219" s="215">
        <v>90.81</v>
      </c>
      <c r="C219" s="214" t="s">
        <v>38</v>
      </c>
      <c r="D219" s="214" t="s">
        <v>38</v>
      </c>
      <c r="E219" s="214" t="s">
        <v>38</v>
      </c>
      <c r="F219" s="214" t="s">
        <v>38</v>
      </c>
      <c r="G219" s="214" t="s">
        <v>38</v>
      </c>
      <c r="H219" s="214" t="s">
        <v>38</v>
      </c>
      <c r="I219" s="214" t="s">
        <v>38</v>
      </c>
      <c r="J219" s="214"/>
      <c r="K219" s="214"/>
      <c r="L219" s="214"/>
    </row>
    <row r="220" spans="1:12" x14ac:dyDescent="0.2">
      <c r="A220" s="212">
        <v>43160</v>
      </c>
      <c r="B220" s="215">
        <v>91.11</v>
      </c>
      <c r="C220" s="214" t="s">
        <v>38</v>
      </c>
      <c r="D220" s="214" t="s">
        <v>38</v>
      </c>
      <c r="E220" s="214" t="s">
        <v>38</v>
      </c>
      <c r="F220" s="214" t="s">
        <v>38</v>
      </c>
      <c r="G220" s="214" t="s">
        <v>38</v>
      </c>
      <c r="H220" s="214" t="s">
        <v>38</v>
      </c>
      <c r="I220" s="214" t="s">
        <v>38</v>
      </c>
      <c r="J220" s="214"/>
      <c r="K220" s="214"/>
      <c r="L220" s="214"/>
    </row>
    <row r="221" spans="1:12" x14ac:dyDescent="0.2">
      <c r="A221" s="212">
        <v>43191</v>
      </c>
      <c r="B221" s="215">
        <v>91.38</v>
      </c>
      <c r="C221" s="214" t="s">
        <v>38</v>
      </c>
      <c r="D221" s="214" t="s">
        <v>38</v>
      </c>
      <c r="E221" s="214" t="s">
        <v>38</v>
      </c>
      <c r="F221" s="214" t="s">
        <v>38</v>
      </c>
      <c r="G221" s="214" t="s">
        <v>38</v>
      </c>
      <c r="H221" s="214" t="s">
        <v>38</v>
      </c>
      <c r="I221" s="214" t="s">
        <v>38</v>
      </c>
      <c r="J221" s="214"/>
      <c r="K221" s="214"/>
      <c r="L221" s="214"/>
    </row>
    <row r="222" spans="1:12" x14ac:dyDescent="0.2">
      <c r="A222" s="212">
        <v>43221</v>
      </c>
      <c r="B222" s="215">
        <v>91.66</v>
      </c>
      <c r="C222" s="214" t="s">
        <v>38</v>
      </c>
      <c r="D222" s="214" t="s">
        <v>38</v>
      </c>
      <c r="E222" s="214" t="s">
        <v>38</v>
      </c>
      <c r="F222" s="214" t="s">
        <v>38</v>
      </c>
      <c r="G222" s="214" t="s">
        <v>38</v>
      </c>
      <c r="H222" s="214" t="s">
        <v>38</v>
      </c>
      <c r="I222" s="214" t="s">
        <v>38</v>
      </c>
      <c r="J222" s="214"/>
      <c r="K222" s="214"/>
      <c r="L222" s="214"/>
    </row>
    <row r="223" spans="1:12" x14ac:dyDescent="0.2">
      <c r="A223" s="212">
        <v>43252</v>
      </c>
      <c r="B223" s="215">
        <v>91.71</v>
      </c>
      <c r="C223" s="214" t="s">
        <v>38</v>
      </c>
      <c r="D223" s="214" t="s">
        <v>38</v>
      </c>
      <c r="E223" s="214" t="s">
        <v>38</v>
      </c>
      <c r="F223" s="214" t="s">
        <v>38</v>
      </c>
      <c r="G223" s="214" t="s">
        <v>38</v>
      </c>
      <c r="H223" s="214" t="s">
        <v>38</v>
      </c>
      <c r="I223" s="214" t="s">
        <v>38</v>
      </c>
      <c r="J223" s="214"/>
      <c r="K223" s="214"/>
      <c r="L223" s="214"/>
    </row>
    <row r="224" spans="1:12" x14ac:dyDescent="0.2">
      <c r="A224" s="212">
        <v>43282</v>
      </c>
      <c r="B224" s="215">
        <v>91.78</v>
      </c>
      <c r="C224" s="214" t="s">
        <v>38</v>
      </c>
      <c r="D224" s="214" t="s">
        <v>38</v>
      </c>
      <c r="E224" s="214" t="s">
        <v>38</v>
      </c>
      <c r="F224" s="214" t="s">
        <v>38</v>
      </c>
      <c r="G224" s="214" t="s">
        <v>38</v>
      </c>
      <c r="H224" s="214" t="s">
        <v>38</v>
      </c>
      <c r="I224" s="214" t="s">
        <v>38</v>
      </c>
      <c r="J224" s="214"/>
      <c r="K224" s="214"/>
      <c r="L224" s="214"/>
    </row>
    <row r="225" spans="1:17" x14ac:dyDescent="0.2">
      <c r="A225" s="212">
        <v>43313</v>
      </c>
      <c r="B225" s="215">
        <v>91.84</v>
      </c>
      <c r="C225" s="214" t="s">
        <v>38</v>
      </c>
      <c r="D225" s="214" t="s">
        <v>38</v>
      </c>
      <c r="E225" s="214" t="s">
        <v>38</v>
      </c>
      <c r="F225" s="214" t="s">
        <v>38</v>
      </c>
      <c r="G225" s="214" t="s">
        <v>38</v>
      </c>
      <c r="H225" s="214" t="s">
        <v>38</v>
      </c>
      <c r="I225" s="214" t="s">
        <v>38</v>
      </c>
      <c r="J225" s="214"/>
      <c r="K225" s="214"/>
      <c r="L225" s="214"/>
    </row>
    <row r="226" spans="1:17" x14ac:dyDescent="0.2">
      <c r="A226" s="212">
        <v>43344</v>
      </c>
      <c r="B226" s="215">
        <v>91.91</v>
      </c>
      <c r="C226" s="214" t="s">
        <v>38</v>
      </c>
      <c r="D226" s="214" t="s">
        <v>38</v>
      </c>
      <c r="E226" s="214" t="s">
        <v>38</v>
      </c>
      <c r="F226" s="214" t="s">
        <v>38</v>
      </c>
      <c r="G226" s="214" t="s">
        <v>38</v>
      </c>
      <c r="H226" s="214" t="s">
        <v>38</v>
      </c>
      <c r="I226" s="214" t="s">
        <v>38</v>
      </c>
      <c r="J226" s="214"/>
      <c r="K226" s="214"/>
      <c r="L226" s="214"/>
    </row>
    <row r="227" spans="1:17" x14ac:dyDescent="0.2">
      <c r="A227" s="212">
        <v>43374</v>
      </c>
      <c r="B227" s="215">
        <v>91.93</v>
      </c>
      <c r="C227" s="214" t="s">
        <v>38</v>
      </c>
      <c r="D227" s="214" t="s">
        <v>38</v>
      </c>
      <c r="E227" s="214" t="s">
        <v>38</v>
      </c>
      <c r="F227" s="214" t="s">
        <v>38</v>
      </c>
      <c r="G227" s="214" t="s">
        <v>38</v>
      </c>
      <c r="H227" s="214" t="s">
        <v>38</v>
      </c>
      <c r="I227" s="214" t="s">
        <v>38</v>
      </c>
      <c r="J227" s="214"/>
      <c r="K227" s="214"/>
      <c r="L227" s="214"/>
    </row>
    <row r="228" spans="1:17" x14ac:dyDescent="0.2">
      <c r="A228" s="212">
        <v>43405</v>
      </c>
      <c r="B228" s="215">
        <v>91.94</v>
      </c>
      <c r="C228" s="214" t="s">
        <v>38</v>
      </c>
      <c r="D228" s="214" t="s">
        <v>38</v>
      </c>
      <c r="E228" s="214" t="s">
        <v>38</v>
      </c>
      <c r="F228" s="214" t="s">
        <v>38</v>
      </c>
      <c r="G228" s="214" t="s">
        <v>38</v>
      </c>
      <c r="H228" s="214" t="s">
        <v>38</v>
      </c>
      <c r="I228" s="214" t="s">
        <v>38</v>
      </c>
      <c r="J228" s="214"/>
      <c r="K228" s="214"/>
      <c r="L228" s="214"/>
    </row>
    <row r="229" spans="1:17" x14ac:dyDescent="0.2">
      <c r="A229" s="212">
        <v>43435</v>
      </c>
      <c r="B229" s="215">
        <v>92.03</v>
      </c>
      <c r="C229" s="216" t="s">
        <v>38</v>
      </c>
      <c r="D229" s="216" t="s">
        <v>38</v>
      </c>
      <c r="E229" s="216" t="s">
        <v>38</v>
      </c>
      <c r="F229" s="216" t="s">
        <v>38</v>
      </c>
      <c r="G229" s="216" t="s">
        <v>38</v>
      </c>
      <c r="H229" s="216" t="s">
        <v>38</v>
      </c>
      <c r="I229" s="216" t="s">
        <v>38</v>
      </c>
      <c r="J229" s="216"/>
      <c r="K229" s="216"/>
      <c r="L229" s="216"/>
    </row>
    <row r="230" spans="1:17" x14ac:dyDescent="0.2">
      <c r="A230" s="212">
        <v>43466</v>
      </c>
      <c r="B230" s="215">
        <v>92.82</v>
      </c>
      <c r="C230" s="214" t="s">
        <v>38</v>
      </c>
      <c r="D230" s="214" t="s">
        <v>38</v>
      </c>
      <c r="E230" s="214" t="s">
        <v>38</v>
      </c>
      <c r="F230" s="214" t="s">
        <v>38</v>
      </c>
      <c r="G230" s="214" t="s">
        <v>38</v>
      </c>
      <c r="H230" s="214" t="s">
        <v>38</v>
      </c>
      <c r="I230" s="214" t="s">
        <v>38</v>
      </c>
      <c r="J230" s="214"/>
      <c r="K230" s="214"/>
      <c r="L230" s="214"/>
      <c r="O230" s="33"/>
      <c r="P230" s="32"/>
      <c r="Q230" s="32"/>
    </row>
    <row r="231" spans="1:17" x14ac:dyDescent="0.2">
      <c r="A231" s="212">
        <v>43497</v>
      </c>
      <c r="B231" s="215">
        <v>93.64</v>
      </c>
      <c r="C231" s="214" t="s">
        <v>38</v>
      </c>
      <c r="D231" s="214" t="s">
        <v>38</v>
      </c>
      <c r="E231" s="214" t="s">
        <v>38</v>
      </c>
      <c r="F231" s="214" t="s">
        <v>38</v>
      </c>
      <c r="G231" s="214" t="s">
        <v>38</v>
      </c>
      <c r="H231" s="214" t="s">
        <v>38</v>
      </c>
      <c r="I231" s="214" t="s">
        <v>38</v>
      </c>
      <c r="J231" s="214"/>
      <c r="K231" s="214"/>
      <c r="L231" s="214"/>
    </row>
    <row r="232" spans="1:17" x14ac:dyDescent="0.2">
      <c r="A232" s="212">
        <v>43525</v>
      </c>
      <c r="B232" s="215">
        <v>93.89</v>
      </c>
      <c r="C232" s="214" t="s">
        <v>38</v>
      </c>
      <c r="D232" s="214" t="s">
        <v>38</v>
      </c>
      <c r="E232" s="214" t="s">
        <v>38</v>
      </c>
      <c r="F232" s="214" t="s">
        <v>38</v>
      </c>
      <c r="G232" s="214" t="s">
        <v>38</v>
      </c>
      <c r="H232" s="214" t="s">
        <v>38</v>
      </c>
      <c r="I232" s="214" t="s">
        <v>38</v>
      </c>
      <c r="J232" s="214"/>
      <c r="K232" s="214"/>
      <c r="L232" s="214"/>
    </row>
    <row r="233" spans="1:17" x14ac:dyDescent="0.2">
      <c r="A233" s="212">
        <v>43556</v>
      </c>
      <c r="B233" s="215">
        <v>94.12</v>
      </c>
      <c r="C233" s="214" t="s">
        <v>38</v>
      </c>
      <c r="D233" s="214" t="s">
        <v>38</v>
      </c>
      <c r="E233" s="214" t="s">
        <v>38</v>
      </c>
      <c r="F233" s="214" t="s">
        <v>38</v>
      </c>
      <c r="G233" s="214" t="s">
        <v>38</v>
      </c>
      <c r="H233" s="214" t="s">
        <v>38</v>
      </c>
      <c r="I233" s="214" t="s">
        <v>38</v>
      </c>
      <c r="J233" s="214"/>
      <c r="K233" s="214"/>
      <c r="L233" s="214"/>
    </row>
    <row r="234" spans="1:17" x14ac:dyDescent="0.2">
      <c r="A234" s="212">
        <v>43586</v>
      </c>
      <c r="B234" s="215">
        <v>94.45</v>
      </c>
      <c r="C234" s="214" t="s">
        <v>38</v>
      </c>
      <c r="D234" s="214" t="s">
        <v>38</v>
      </c>
      <c r="E234" s="214" t="s">
        <v>38</v>
      </c>
      <c r="F234" s="214" t="s">
        <v>38</v>
      </c>
      <c r="G234" s="214" t="s">
        <v>38</v>
      </c>
      <c r="H234" s="214" t="s">
        <v>38</v>
      </c>
      <c r="I234" s="214" t="s">
        <v>38</v>
      </c>
      <c r="J234" s="214"/>
      <c r="K234" s="214"/>
      <c r="L234" s="214"/>
    </row>
    <row r="235" spans="1:17" x14ac:dyDescent="0.2">
      <c r="A235" s="212">
        <v>43617</v>
      </c>
      <c r="B235" s="215">
        <v>94.49</v>
      </c>
      <c r="C235" s="214" t="s">
        <v>38</v>
      </c>
      <c r="D235" s="214" t="s">
        <v>38</v>
      </c>
      <c r="E235" s="214" t="s">
        <v>38</v>
      </c>
      <c r="F235" s="214" t="s">
        <v>38</v>
      </c>
      <c r="G235" s="214" t="s">
        <v>38</v>
      </c>
      <c r="H235" s="214" t="s">
        <v>38</v>
      </c>
      <c r="I235" s="214" t="s">
        <v>38</v>
      </c>
      <c r="J235" s="214"/>
      <c r="K235" s="214"/>
      <c r="L235" s="214"/>
    </row>
    <row r="236" spans="1:17" x14ac:dyDescent="0.2">
      <c r="A236" s="212">
        <v>43647</v>
      </c>
      <c r="B236" s="215">
        <v>94.56</v>
      </c>
      <c r="C236" s="214" t="s">
        <v>38</v>
      </c>
      <c r="D236" s="214" t="s">
        <v>38</v>
      </c>
      <c r="E236" s="214" t="s">
        <v>38</v>
      </c>
      <c r="F236" s="214" t="s">
        <v>38</v>
      </c>
      <c r="G236" s="214" t="s">
        <v>38</v>
      </c>
      <c r="H236" s="214" t="s">
        <v>38</v>
      </c>
      <c r="I236" s="214" t="s">
        <v>38</v>
      </c>
      <c r="J236" s="214"/>
      <c r="K236" s="214"/>
      <c r="L236" s="214"/>
    </row>
    <row r="237" spans="1:17" x14ac:dyDescent="0.2">
      <c r="A237" s="212">
        <v>43678</v>
      </c>
      <c r="B237" s="215">
        <v>94.64</v>
      </c>
      <c r="C237" s="214" t="s">
        <v>38</v>
      </c>
      <c r="D237" s="214" t="s">
        <v>38</v>
      </c>
      <c r="E237" s="214" t="s">
        <v>38</v>
      </c>
      <c r="F237" s="214" t="s">
        <v>38</v>
      </c>
      <c r="G237" s="214" t="s">
        <v>38</v>
      </c>
      <c r="H237" s="214" t="s">
        <v>38</v>
      </c>
      <c r="I237" s="214" t="s">
        <v>38</v>
      </c>
      <c r="J237" s="214"/>
      <c r="K237" s="214"/>
      <c r="L237" s="214"/>
    </row>
    <row r="238" spans="1:17" x14ac:dyDescent="0.2">
      <c r="A238" s="212">
        <v>43709</v>
      </c>
      <c r="B238" s="215">
        <v>94.77</v>
      </c>
      <c r="C238" s="214" t="s">
        <v>38</v>
      </c>
      <c r="D238" s="214" t="s">
        <v>38</v>
      </c>
      <c r="E238" s="214" t="s">
        <v>38</v>
      </c>
      <c r="F238" s="214" t="s">
        <v>38</v>
      </c>
      <c r="G238" s="214" t="s">
        <v>38</v>
      </c>
      <c r="H238" s="214" t="s">
        <v>38</v>
      </c>
      <c r="I238" s="214" t="s">
        <v>38</v>
      </c>
      <c r="J238" s="214"/>
      <c r="K238" s="214"/>
      <c r="L238" s="214"/>
    </row>
    <row r="239" spans="1:17" x14ac:dyDescent="0.2">
      <c r="A239" s="212">
        <v>43739</v>
      </c>
      <c r="B239" s="215">
        <v>95.14</v>
      </c>
      <c r="C239" s="214" t="s">
        <v>38</v>
      </c>
      <c r="D239" s="214" t="s">
        <v>38</v>
      </c>
      <c r="E239" s="214" t="s">
        <v>38</v>
      </c>
      <c r="F239" s="214" t="s">
        <v>38</v>
      </c>
      <c r="G239" s="214" t="s">
        <v>38</v>
      </c>
      <c r="H239" s="214" t="s">
        <v>38</v>
      </c>
      <c r="I239" s="214" t="s">
        <v>38</v>
      </c>
      <c r="J239" s="214"/>
      <c r="K239" s="214"/>
      <c r="L239" s="214"/>
    </row>
    <row r="240" spans="1:17" x14ac:dyDescent="0.2">
      <c r="A240" s="212">
        <v>43770</v>
      </c>
      <c r="B240" s="215">
        <v>95.18</v>
      </c>
      <c r="C240" s="214" t="s">
        <v>38</v>
      </c>
      <c r="D240" s="214" t="s">
        <v>38</v>
      </c>
      <c r="E240" s="214" t="s">
        <v>38</v>
      </c>
      <c r="F240" s="214" t="s">
        <v>38</v>
      </c>
      <c r="G240" s="214" t="s">
        <v>38</v>
      </c>
      <c r="H240" s="214" t="s">
        <v>38</v>
      </c>
      <c r="I240" s="214" t="s">
        <v>38</v>
      </c>
      <c r="J240" s="214"/>
      <c r="K240" s="214"/>
      <c r="L240" s="214"/>
    </row>
    <row r="241" spans="1:13" x14ac:dyDescent="0.2">
      <c r="A241" s="212">
        <v>43800</v>
      </c>
      <c r="B241" s="215">
        <v>95.23</v>
      </c>
      <c r="C241" s="214" t="s">
        <v>38</v>
      </c>
      <c r="D241" s="214" t="s">
        <v>38</v>
      </c>
      <c r="E241" s="214" t="s">
        <v>38</v>
      </c>
      <c r="F241" s="214" t="s">
        <v>38</v>
      </c>
      <c r="G241" s="214" t="s">
        <v>38</v>
      </c>
      <c r="H241" s="214" t="s">
        <v>38</v>
      </c>
      <c r="I241" s="214" t="s">
        <v>38</v>
      </c>
      <c r="J241" s="214"/>
      <c r="K241" s="214"/>
      <c r="L241" s="214"/>
    </row>
    <row r="242" spans="1:13" x14ac:dyDescent="0.2">
      <c r="A242" s="212">
        <v>43831</v>
      </c>
      <c r="B242" s="215">
        <v>96.16</v>
      </c>
      <c r="C242" s="214" t="s">
        <v>38</v>
      </c>
      <c r="D242" s="214" t="s">
        <v>38</v>
      </c>
      <c r="E242" s="214" t="s">
        <v>38</v>
      </c>
      <c r="F242" s="214" t="s">
        <v>38</v>
      </c>
      <c r="G242" s="214" t="s">
        <v>38</v>
      </c>
      <c r="H242" s="214" t="s">
        <v>38</v>
      </c>
      <c r="I242" s="214" t="s">
        <v>38</v>
      </c>
      <c r="J242" s="214"/>
      <c r="K242" s="214"/>
      <c r="L242" s="214"/>
    </row>
    <row r="243" spans="1:13" x14ac:dyDescent="0.2">
      <c r="A243" s="212">
        <v>43862</v>
      </c>
      <c r="B243" s="215">
        <v>96.91</v>
      </c>
      <c r="C243" s="214" t="s">
        <v>38</v>
      </c>
      <c r="D243" s="214" t="s">
        <v>38</v>
      </c>
      <c r="E243" s="214" t="s">
        <v>38</v>
      </c>
      <c r="F243" s="214" t="s">
        <v>38</v>
      </c>
      <c r="G243" s="214" t="s">
        <v>38</v>
      </c>
      <c r="H243" s="214" t="s">
        <v>38</v>
      </c>
      <c r="I243" s="214" t="s">
        <v>38</v>
      </c>
      <c r="J243" s="214"/>
      <c r="K243" s="214"/>
      <c r="L243" s="214"/>
    </row>
    <row r="244" spans="1:13" x14ac:dyDescent="0.2">
      <c r="A244" s="212">
        <v>43891</v>
      </c>
      <c r="B244" s="215">
        <v>97.19</v>
      </c>
      <c r="C244" s="214" t="s">
        <v>38</v>
      </c>
      <c r="D244" s="214" t="s">
        <v>38</v>
      </c>
      <c r="E244" s="214" t="s">
        <v>38</v>
      </c>
      <c r="F244" s="214" t="s">
        <v>38</v>
      </c>
      <c r="G244" s="214" t="s">
        <v>38</v>
      </c>
      <c r="H244" s="214" t="s">
        <v>38</v>
      </c>
      <c r="I244" s="214" t="s">
        <v>38</v>
      </c>
      <c r="J244" s="214"/>
      <c r="K244" s="214"/>
      <c r="L244" s="214"/>
    </row>
    <row r="245" spans="1:13" x14ac:dyDescent="0.2">
      <c r="A245" s="212">
        <v>43922</v>
      </c>
      <c r="B245" s="215">
        <v>97.59</v>
      </c>
      <c r="C245" s="214" t="s">
        <v>38</v>
      </c>
      <c r="D245" s="214" t="s">
        <v>38</v>
      </c>
      <c r="E245" s="214" t="s">
        <v>38</v>
      </c>
      <c r="F245" s="214" t="s">
        <v>38</v>
      </c>
      <c r="G245" s="214" t="s">
        <v>38</v>
      </c>
      <c r="H245" s="214" t="s">
        <v>38</v>
      </c>
      <c r="I245" s="214" t="s">
        <v>38</v>
      </c>
      <c r="J245" s="214"/>
      <c r="K245" s="214"/>
      <c r="L245" s="214"/>
    </row>
    <row r="246" spans="1:13" x14ac:dyDescent="0.2">
      <c r="A246" s="212">
        <v>43952</v>
      </c>
      <c r="B246" s="215">
        <v>98.07</v>
      </c>
      <c r="C246" s="214" t="s">
        <v>38</v>
      </c>
      <c r="D246" s="214" t="s">
        <v>38</v>
      </c>
      <c r="E246" s="214" t="s">
        <v>38</v>
      </c>
      <c r="F246" s="214" t="s">
        <v>38</v>
      </c>
      <c r="G246" s="214" t="s">
        <v>38</v>
      </c>
      <c r="H246" s="214" t="s">
        <v>38</v>
      </c>
      <c r="I246" s="214" t="s">
        <v>38</v>
      </c>
      <c r="J246" s="214"/>
      <c r="K246" s="214"/>
      <c r="L246" s="214"/>
    </row>
    <row r="247" spans="1:13" x14ac:dyDescent="0.2">
      <c r="A247" s="212">
        <v>43983</v>
      </c>
      <c r="B247" s="215">
        <v>98.13</v>
      </c>
      <c r="C247" s="214" t="s">
        <v>38</v>
      </c>
      <c r="D247" s="214" t="s">
        <v>38</v>
      </c>
      <c r="E247" s="214" t="s">
        <v>38</v>
      </c>
      <c r="F247" s="214" t="s">
        <v>38</v>
      </c>
      <c r="G247" s="214" t="s">
        <v>38</v>
      </c>
      <c r="H247" s="214" t="s">
        <v>38</v>
      </c>
      <c r="I247" s="214" t="s">
        <v>38</v>
      </c>
      <c r="J247" s="214"/>
      <c r="K247" s="214"/>
      <c r="L247" s="214"/>
    </row>
    <row r="248" spans="1:13" x14ac:dyDescent="0.2">
      <c r="A248" s="212">
        <v>44013</v>
      </c>
      <c r="B248" s="215">
        <v>98.33</v>
      </c>
      <c r="C248" s="214" t="s">
        <v>38</v>
      </c>
      <c r="D248" s="214" t="s">
        <v>38</v>
      </c>
      <c r="E248" s="214" t="s">
        <v>38</v>
      </c>
      <c r="F248" s="214" t="s">
        <v>38</v>
      </c>
      <c r="G248" s="214" t="s">
        <v>38</v>
      </c>
      <c r="H248" s="214" t="s">
        <v>38</v>
      </c>
      <c r="I248" s="214" t="s">
        <v>38</v>
      </c>
      <c r="J248" s="214"/>
      <c r="K248" s="214"/>
      <c r="L248" s="214"/>
    </row>
    <row r="249" spans="1:13" x14ac:dyDescent="0.2">
      <c r="A249" s="212">
        <v>44044</v>
      </c>
      <c r="B249" s="215">
        <v>98.48</v>
      </c>
      <c r="C249" s="214" t="s">
        <v>38</v>
      </c>
      <c r="D249" s="214" t="s">
        <v>38</v>
      </c>
      <c r="E249" s="214" t="s">
        <v>38</v>
      </c>
      <c r="F249" s="214" t="s">
        <v>38</v>
      </c>
      <c r="G249" s="214" t="s">
        <v>38</v>
      </c>
      <c r="H249" s="214" t="s">
        <v>38</v>
      </c>
      <c r="I249" s="214" t="s">
        <v>38</v>
      </c>
      <c r="J249" s="214"/>
      <c r="K249" s="214"/>
      <c r="L249" s="214"/>
    </row>
    <row r="250" spans="1:13" x14ac:dyDescent="0.2">
      <c r="A250" s="212">
        <v>44075</v>
      </c>
      <c r="B250" s="215">
        <v>98.67</v>
      </c>
      <c r="C250" s="214" t="s">
        <v>38</v>
      </c>
      <c r="D250" s="214" t="s">
        <v>38</v>
      </c>
      <c r="E250" s="214" t="s">
        <v>38</v>
      </c>
      <c r="F250" s="214" t="s">
        <v>38</v>
      </c>
      <c r="G250" s="214" t="s">
        <v>38</v>
      </c>
      <c r="H250" s="214" t="s">
        <v>38</v>
      </c>
      <c r="I250" s="214" t="s">
        <v>38</v>
      </c>
      <c r="J250" s="214"/>
      <c r="K250" s="214"/>
      <c r="L250" s="214"/>
    </row>
    <row r="251" spans="1:13" x14ac:dyDescent="0.2">
      <c r="A251" s="212">
        <v>44105</v>
      </c>
      <c r="B251" s="215">
        <v>99.04</v>
      </c>
      <c r="C251" s="214" t="s">
        <v>38</v>
      </c>
      <c r="D251" s="214" t="s">
        <v>38</v>
      </c>
      <c r="E251" s="214" t="s">
        <v>38</v>
      </c>
      <c r="F251" s="214" t="s">
        <v>38</v>
      </c>
      <c r="G251" s="214" t="s">
        <v>38</v>
      </c>
      <c r="H251" s="214" t="s">
        <v>38</v>
      </c>
      <c r="I251" s="214" t="s">
        <v>38</v>
      </c>
      <c r="J251" s="214"/>
      <c r="K251" s="214"/>
      <c r="L251" s="214"/>
    </row>
    <row r="252" spans="1:13" x14ac:dyDescent="0.2">
      <c r="A252" s="212">
        <v>44136</v>
      </c>
      <c r="B252" s="215">
        <v>99.58</v>
      </c>
      <c r="C252" s="214" t="s">
        <v>38</v>
      </c>
      <c r="D252" s="214" t="s">
        <v>38</v>
      </c>
      <c r="E252" s="214" t="s">
        <v>38</v>
      </c>
      <c r="F252" s="214" t="s">
        <v>38</v>
      </c>
      <c r="G252" s="214" t="s">
        <v>38</v>
      </c>
      <c r="H252" s="214" t="s">
        <v>38</v>
      </c>
      <c r="I252" s="214" t="s">
        <v>38</v>
      </c>
      <c r="J252" s="214"/>
      <c r="K252" s="214"/>
      <c r="L252" s="214"/>
    </row>
    <row r="253" spans="1:13" x14ac:dyDescent="0.2">
      <c r="A253" s="212">
        <v>44166</v>
      </c>
      <c r="B253" s="215">
        <v>100</v>
      </c>
      <c r="C253" s="214" t="s">
        <v>38</v>
      </c>
      <c r="D253" s="214" t="s">
        <v>38</v>
      </c>
      <c r="E253" s="214" t="s">
        <v>38</v>
      </c>
      <c r="F253" s="214" t="s">
        <v>38</v>
      </c>
      <c r="G253" s="214" t="s">
        <v>38</v>
      </c>
      <c r="H253" s="214" t="s">
        <v>38</v>
      </c>
      <c r="I253" s="214" t="s">
        <v>38</v>
      </c>
      <c r="J253" s="214"/>
      <c r="K253" s="214"/>
      <c r="L253" s="214"/>
      <c r="M253" s="24" t="s">
        <v>124</v>
      </c>
    </row>
    <row r="254" spans="1:13" x14ac:dyDescent="0.2">
      <c r="A254" s="212">
        <v>44197</v>
      </c>
      <c r="B254" s="215">
        <v>100.89</v>
      </c>
      <c r="C254" s="214">
        <v>100.99</v>
      </c>
      <c r="D254" s="214">
        <v>100.851</v>
      </c>
      <c r="E254" s="214">
        <v>100.328</v>
      </c>
      <c r="F254" s="214">
        <v>100.23099999999999</v>
      </c>
      <c r="G254" s="214">
        <v>100.93899999999999</v>
      </c>
      <c r="H254" s="214">
        <v>100.11199999999999</v>
      </c>
      <c r="I254" s="214">
        <v>100.59</v>
      </c>
      <c r="J254" s="214"/>
      <c r="K254" s="214"/>
      <c r="L254" s="214"/>
    </row>
    <row r="255" spans="1:13" x14ac:dyDescent="0.2">
      <c r="A255" s="212">
        <v>44228</v>
      </c>
      <c r="B255" s="215">
        <v>101.35</v>
      </c>
      <c r="C255" s="214">
        <v>101.54300000000001</v>
      </c>
      <c r="D255" s="214">
        <v>101.497</v>
      </c>
      <c r="E255" s="214">
        <v>100.569</v>
      </c>
      <c r="F255" s="214">
        <v>100.312</v>
      </c>
      <c r="G255" s="214">
        <v>101.215</v>
      </c>
      <c r="H255" s="214">
        <v>100.181</v>
      </c>
      <c r="I255" s="214">
        <v>101.39700000000001</v>
      </c>
      <c r="J255" s="214"/>
      <c r="K255" s="214"/>
      <c r="L255" s="214"/>
    </row>
    <row r="256" spans="1:13" x14ac:dyDescent="0.2">
      <c r="A256" s="212">
        <v>44256</v>
      </c>
      <c r="B256" s="215">
        <v>101.79600000000001</v>
      </c>
      <c r="C256" s="214">
        <v>101.83499999999999</v>
      </c>
      <c r="D256" s="214">
        <v>102.117</v>
      </c>
      <c r="E256" s="214">
        <v>100.71299999999999</v>
      </c>
      <c r="F256" s="214">
        <v>100.22</v>
      </c>
      <c r="G256" s="214">
        <v>101.447</v>
      </c>
      <c r="H256" s="214">
        <v>100.20399999999999</v>
      </c>
      <c r="I256" s="214">
        <v>102.06</v>
      </c>
      <c r="J256" s="214"/>
      <c r="K256" s="214"/>
      <c r="L256" s="214"/>
    </row>
    <row r="257" spans="1:15" x14ac:dyDescent="0.2">
      <c r="A257" s="212">
        <v>44287</v>
      </c>
      <c r="B257" s="215">
        <v>102.339</v>
      </c>
      <c r="C257" s="214">
        <v>102.59</v>
      </c>
      <c r="D257" s="214">
        <v>102.761</v>
      </c>
      <c r="E257" s="214">
        <v>100.699</v>
      </c>
      <c r="F257" s="214">
        <v>100.325</v>
      </c>
      <c r="G257" s="214">
        <v>101.66500000000001</v>
      </c>
      <c r="H257" s="214">
        <v>100.239</v>
      </c>
      <c r="I257" s="214">
        <v>102.523</v>
      </c>
      <c r="J257" s="214"/>
      <c r="K257" s="214"/>
      <c r="L257" s="214"/>
    </row>
    <row r="258" spans="1:15" x14ac:dyDescent="0.2">
      <c r="A258" s="212">
        <v>44317</v>
      </c>
      <c r="B258" s="215">
        <v>102.93899999999999</v>
      </c>
      <c r="C258" s="214">
        <v>103.524</v>
      </c>
      <c r="D258" s="214">
        <v>102.321</v>
      </c>
      <c r="E258" s="214">
        <v>101.248</v>
      </c>
      <c r="F258" s="214">
        <v>100.477</v>
      </c>
      <c r="G258" s="214">
        <v>101.71599999999999</v>
      </c>
      <c r="H258" s="214">
        <v>100.188</v>
      </c>
      <c r="I258" s="214">
        <v>103.126</v>
      </c>
      <c r="J258" s="214"/>
      <c r="K258" s="214"/>
      <c r="L258" s="214"/>
    </row>
    <row r="259" spans="1:15" x14ac:dyDescent="0.2">
      <c r="A259" s="212">
        <v>44348</v>
      </c>
      <c r="B259" s="215">
        <v>103.458</v>
      </c>
      <c r="C259" s="214">
        <v>104.255</v>
      </c>
      <c r="D259" s="214">
        <v>102.866</v>
      </c>
      <c r="E259" s="214">
        <v>101.35</v>
      </c>
      <c r="F259" s="214">
        <v>100.83499999999999</v>
      </c>
      <c r="G259" s="214">
        <v>101.97199999999999</v>
      </c>
      <c r="H259" s="214">
        <v>100.38</v>
      </c>
      <c r="I259" s="214">
        <v>104.217</v>
      </c>
      <c r="J259" s="214"/>
      <c r="K259" s="214"/>
      <c r="L259" s="214"/>
    </row>
    <row r="260" spans="1:15" x14ac:dyDescent="0.2">
      <c r="A260" s="212">
        <v>44378</v>
      </c>
      <c r="B260" s="215">
        <v>104.566</v>
      </c>
      <c r="C260" s="214">
        <v>106.05200000000001</v>
      </c>
      <c r="D260" s="214">
        <v>103.47199999999999</v>
      </c>
      <c r="E260" s="214">
        <v>101.717</v>
      </c>
      <c r="F260" s="214">
        <v>101.03</v>
      </c>
      <c r="G260" s="214">
        <v>102.16200000000001</v>
      </c>
      <c r="H260" s="214">
        <v>100.39700000000001</v>
      </c>
      <c r="I260" s="214">
        <v>105.229</v>
      </c>
      <c r="J260" s="214"/>
      <c r="K260" s="214"/>
      <c r="L260" s="214"/>
    </row>
    <row r="261" spans="1:15" x14ac:dyDescent="0.2">
      <c r="A261" s="212">
        <v>44409</v>
      </c>
      <c r="B261" s="215">
        <v>104.819</v>
      </c>
      <c r="C261" s="214">
        <v>106.402</v>
      </c>
      <c r="D261" s="214">
        <v>103.986</v>
      </c>
      <c r="E261" s="214">
        <v>101.964</v>
      </c>
      <c r="F261" s="214">
        <v>101.21599999999999</v>
      </c>
      <c r="G261" s="214">
        <v>102.244</v>
      </c>
      <c r="H261" s="214">
        <v>100.401</v>
      </c>
      <c r="I261" s="214">
        <v>106.57899999999999</v>
      </c>
      <c r="J261" s="214"/>
      <c r="K261" s="214"/>
      <c r="L261" s="214"/>
    </row>
    <row r="262" spans="1:15" x14ac:dyDescent="0.2">
      <c r="A262" s="212">
        <v>44440</v>
      </c>
      <c r="B262" s="215">
        <v>104.806</v>
      </c>
      <c r="C262" s="214">
        <v>106.569</v>
      </c>
      <c r="D262" s="214">
        <v>104.152</v>
      </c>
      <c r="E262" s="214">
        <v>102.009</v>
      </c>
      <c r="F262" s="214">
        <v>101.339</v>
      </c>
      <c r="G262" s="214">
        <v>102.27200000000001</v>
      </c>
      <c r="H262" s="214">
        <v>100.434</v>
      </c>
      <c r="I262" s="214">
        <v>106.723</v>
      </c>
      <c r="J262" s="214"/>
      <c r="K262" s="214"/>
      <c r="L262" s="214"/>
    </row>
    <row r="263" spans="1:15" x14ac:dyDescent="0.2">
      <c r="A263" s="212">
        <v>44470</v>
      </c>
      <c r="B263" s="215">
        <v>104.937</v>
      </c>
      <c r="C263" s="214">
        <v>106.81399999999999</v>
      </c>
      <c r="D263" s="214">
        <v>104.374</v>
      </c>
      <c r="E263" s="214">
        <v>102.04900000000001</v>
      </c>
      <c r="F263" s="214">
        <v>101.42700000000001</v>
      </c>
      <c r="G263" s="214">
        <v>102.289</v>
      </c>
      <c r="H263" s="214">
        <v>100.547</v>
      </c>
      <c r="I263" s="214">
        <v>107.38200000000001</v>
      </c>
      <c r="J263" s="214"/>
      <c r="K263" s="214"/>
      <c r="L263" s="214"/>
    </row>
    <row r="264" spans="1:15" x14ac:dyDescent="0.2">
      <c r="A264" s="212">
        <v>44501</v>
      </c>
      <c r="B264" s="215">
        <v>105.14700000000001</v>
      </c>
      <c r="C264" s="214">
        <v>107.276</v>
      </c>
      <c r="D264" s="214">
        <v>104.83799999999999</v>
      </c>
      <c r="E264" s="214">
        <v>102.203</v>
      </c>
      <c r="F264" s="214">
        <v>101.31399999999999</v>
      </c>
      <c r="G264" s="214">
        <v>102.205</v>
      </c>
      <c r="H264" s="214">
        <v>100.54900000000001</v>
      </c>
      <c r="I264" s="214">
        <v>107.754</v>
      </c>
      <c r="J264" s="214"/>
      <c r="K264" s="214"/>
      <c r="L264" s="214"/>
    </row>
    <row r="265" spans="1:15" x14ac:dyDescent="0.2">
      <c r="A265" s="212">
        <v>44531</v>
      </c>
      <c r="B265" s="215">
        <v>105.55800000000001</v>
      </c>
      <c r="C265" s="214">
        <v>108.08</v>
      </c>
      <c r="D265" s="214">
        <v>105.404</v>
      </c>
      <c r="E265" s="214">
        <v>102.184</v>
      </c>
      <c r="F265" s="214">
        <v>101.31699999999999</v>
      </c>
      <c r="G265" s="214">
        <v>102.205</v>
      </c>
      <c r="H265" s="214">
        <v>100.551</v>
      </c>
      <c r="I265" s="214">
        <v>108.16</v>
      </c>
      <c r="J265" s="214"/>
      <c r="K265" s="214"/>
      <c r="L265" s="214"/>
    </row>
    <row r="266" spans="1:15" x14ac:dyDescent="0.2">
      <c r="A266" s="212">
        <v>44562</v>
      </c>
      <c r="B266" s="215">
        <v>107.483</v>
      </c>
      <c r="C266" s="214">
        <v>110.44799999999999</v>
      </c>
      <c r="D266" s="214">
        <v>106.069</v>
      </c>
      <c r="E266" s="214">
        <v>103.34</v>
      </c>
      <c r="F266" s="214">
        <v>102.167</v>
      </c>
      <c r="G266" s="214">
        <v>104.321</v>
      </c>
      <c r="H266" s="214">
        <v>100.98099999999999</v>
      </c>
      <c r="I266" s="214">
        <v>110.98699999999999</v>
      </c>
      <c r="J266" s="214"/>
      <c r="K266" s="214"/>
      <c r="L266" s="214"/>
      <c r="O266" s="31"/>
    </row>
    <row r="267" spans="1:15" x14ac:dyDescent="0.2">
      <c r="A267" s="212">
        <v>44593</v>
      </c>
      <c r="B267" s="215">
        <v>108.94799999999999</v>
      </c>
      <c r="C267" s="214">
        <v>112.836</v>
      </c>
      <c r="D267" s="214">
        <v>107.252</v>
      </c>
      <c r="E267" s="214">
        <v>104.262</v>
      </c>
      <c r="F267" s="214">
        <v>103.223</v>
      </c>
      <c r="G267" s="214">
        <v>106.29300000000001</v>
      </c>
      <c r="H267" s="214">
        <v>101.38</v>
      </c>
      <c r="I267" s="214">
        <v>112.691</v>
      </c>
      <c r="J267" s="214"/>
      <c r="K267" s="214"/>
      <c r="L267" s="214"/>
      <c r="O267" s="31"/>
    </row>
    <row r="268" spans="1:15" x14ac:dyDescent="0.2">
      <c r="A268" s="212">
        <v>44621</v>
      </c>
      <c r="B268" s="215">
        <v>110.113</v>
      </c>
      <c r="C268" s="214">
        <v>113.741</v>
      </c>
      <c r="D268" s="214">
        <v>107.824</v>
      </c>
      <c r="E268" s="214">
        <v>104.733</v>
      </c>
      <c r="F268" s="214">
        <v>103.551</v>
      </c>
      <c r="G268" s="214">
        <v>106.685</v>
      </c>
      <c r="H268" s="214">
        <v>102.187</v>
      </c>
      <c r="I268" s="214">
        <v>113.16</v>
      </c>
      <c r="J268" s="214"/>
      <c r="K268" s="214"/>
      <c r="L268" s="214"/>
      <c r="O268" s="31"/>
    </row>
    <row r="269" spans="1:15" x14ac:dyDescent="0.2">
      <c r="A269" s="212">
        <v>44652</v>
      </c>
      <c r="B269" s="215">
        <v>111.366</v>
      </c>
      <c r="C269" s="214">
        <v>116.196</v>
      </c>
      <c r="D269" s="214">
        <v>108.869</v>
      </c>
      <c r="E269" s="214">
        <v>105.366</v>
      </c>
      <c r="F269" s="214">
        <v>103.57899999999999</v>
      </c>
      <c r="G269" s="214">
        <v>106.48699999999999</v>
      </c>
      <c r="H269" s="214">
        <v>102.589</v>
      </c>
      <c r="I269" s="214">
        <v>113.56699999999999</v>
      </c>
      <c r="J269" s="214"/>
      <c r="K269" s="214"/>
      <c r="L269" s="214"/>
      <c r="O269" s="31"/>
    </row>
    <row r="270" spans="1:15" x14ac:dyDescent="0.2">
      <c r="A270" s="212">
        <v>44682</v>
      </c>
      <c r="B270" s="215">
        <v>112.369</v>
      </c>
      <c r="C270" s="214">
        <v>117.268</v>
      </c>
      <c r="D270" s="214">
        <v>109.33799999999999</v>
      </c>
      <c r="E270" s="214">
        <v>106.28100000000001</v>
      </c>
      <c r="F270" s="214">
        <v>103.866</v>
      </c>
      <c r="G270" s="214">
        <v>106.675</v>
      </c>
      <c r="H270" s="214">
        <v>103.503</v>
      </c>
      <c r="I270" s="214">
        <v>115.134</v>
      </c>
      <c r="J270" s="214"/>
      <c r="K270" s="214"/>
      <c r="L270" s="214"/>
      <c r="O270" s="31"/>
    </row>
    <row r="271" spans="1:15" x14ac:dyDescent="0.2">
      <c r="A271" s="212">
        <v>44713</v>
      </c>
      <c r="B271" s="215">
        <v>112.625</v>
      </c>
      <c r="C271" s="214">
        <v>117.47199999999999</v>
      </c>
      <c r="D271" s="214">
        <v>109.71599999999999</v>
      </c>
      <c r="E271" s="214">
        <v>106.661</v>
      </c>
      <c r="F271" s="214">
        <v>104.28</v>
      </c>
      <c r="G271" s="214">
        <v>107.18</v>
      </c>
      <c r="H271" s="214">
        <v>103.876</v>
      </c>
      <c r="I271" s="214">
        <v>116.176</v>
      </c>
      <c r="J271" s="214"/>
      <c r="K271" s="214"/>
      <c r="L271" s="214"/>
      <c r="O271" s="31"/>
    </row>
    <row r="272" spans="1:15" x14ac:dyDescent="0.2">
      <c r="A272" s="212">
        <v>44743</v>
      </c>
      <c r="B272" s="215">
        <v>113.883</v>
      </c>
      <c r="C272" s="214">
        <v>120.19</v>
      </c>
      <c r="D272" s="214">
        <v>110.072</v>
      </c>
      <c r="E272" s="214">
        <v>107.392</v>
      </c>
      <c r="F272" s="214">
        <v>104.687</v>
      </c>
      <c r="G272" s="214">
        <v>107.41500000000001</v>
      </c>
      <c r="H272" s="214">
        <v>104.669</v>
      </c>
      <c r="I272" s="214">
        <v>117.90600000000001</v>
      </c>
      <c r="J272" s="214"/>
      <c r="K272" s="214"/>
      <c r="L272" s="214"/>
      <c r="O272" s="31"/>
    </row>
    <row r="273" spans="1:1021 1033:2041 2053:3061 3073:4093 4105:5113 5125:6133 6145:7165 7177:8185 8197:9205 9217:10237 10249:11257 11269:12277 12289:13309 13321:14329 14341:15349 15361:16381" x14ac:dyDescent="0.2">
      <c r="A273" s="212">
        <v>44774</v>
      </c>
      <c r="B273" s="215">
        <v>114.10899999999999</v>
      </c>
      <c r="C273" s="214">
        <v>120.524</v>
      </c>
      <c r="D273" s="214">
        <v>110.845</v>
      </c>
      <c r="E273" s="214">
        <v>107.575</v>
      </c>
      <c r="F273" s="214">
        <v>105.259</v>
      </c>
      <c r="G273" s="214">
        <v>107.425</v>
      </c>
      <c r="H273" s="214">
        <v>104.75700000000001</v>
      </c>
      <c r="I273" s="214">
        <v>120.41</v>
      </c>
      <c r="J273" s="214"/>
      <c r="K273" s="214"/>
      <c r="L273" s="214"/>
      <c r="O273" s="31"/>
    </row>
    <row r="274" spans="1:1021 1033:2041 2053:3061 3073:4093 4105:5113 5125:6133 6145:7165 7177:8185 8197:9205 9217:10237 10249:11257 11269:12277 12289:13309 13321:14329 14341:15349 15361:16381" x14ac:dyDescent="0.2">
      <c r="A274" s="212">
        <v>44805</v>
      </c>
      <c r="B274" s="215">
        <v>114.258</v>
      </c>
      <c r="C274" s="214">
        <v>120.803</v>
      </c>
      <c r="D274" s="214">
        <v>111.568</v>
      </c>
      <c r="E274" s="214">
        <v>108.033</v>
      </c>
      <c r="F274" s="214">
        <v>105.43300000000001</v>
      </c>
      <c r="G274" s="214">
        <v>107.431</v>
      </c>
      <c r="H274" s="214">
        <v>104.801</v>
      </c>
      <c r="I274" s="214">
        <v>120.876</v>
      </c>
      <c r="J274" s="214"/>
      <c r="K274" s="214"/>
      <c r="L274" s="214"/>
      <c r="O274" s="31"/>
    </row>
    <row r="275" spans="1:1021 1033:2041 2053:3061 3073:4093 4105:5113 5125:6133 6145:7165 7177:8185 8197:9205 9217:10237 10249:11257 11269:12277 12289:13309 13321:14329 14341:15349 15361:16381" x14ac:dyDescent="0.2">
      <c r="A275" s="212">
        <v>44835</v>
      </c>
      <c r="B275" s="215">
        <v>115.491</v>
      </c>
      <c r="C275" s="214">
        <v>122.96599999999999</v>
      </c>
      <c r="D275" s="214">
        <v>112.28400000000001</v>
      </c>
      <c r="E275" s="214">
        <v>108.508</v>
      </c>
      <c r="F275" s="214">
        <v>105.723</v>
      </c>
      <c r="G275" s="214">
        <v>107.461</v>
      </c>
      <c r="H275" s="214">
        <v>104.79300000000001</v>
      </c>
      <c r="I275" s="214">
        <v>122.70699999999999</v>
      </c>
      <c r="J275" s="214"/>
      <c r="K275" s="214"/>
      <c r="L275" s="214"/>
      <c r="O275" s="31"/>
    </row>
    <row r="276" spans="1:1021 1033:2041 2053:3061 3073:4093 4105:5113 5125:6133 6145:7165 7177:8185 8197:9205 9217:10237 10249:11257 11269:12277 12289:13309 13321:14329 14341:15349 15361:16381" x14ac:dyDescent="0.2">
      <c r="A276" s="212">
        <v>44866</v>
      </c>
      <c r="B276" s="215">
        <v>115.914</v>
      </c>
      <c r="C276" s="214">
        <v>123.76300000000001</v>
      </c>
      <c r="D276" s="214">
        <v>113.23699999999999</v>
      </c>
      <c r="E276" s="214">
        <v>108.48399999999999</v>
      </c>
      <c r="F276" s="214">
        <v>106.38</v>
      </c>
      <c r="G276" s="214">
        <v>107.50700000000001</v>
      </c>
      <c r="H276" s="214">
        <v>104.798</v>
      </c>
      <c r="I276" s="214">
        <v>124.96599999999999</v>
      </c>
      <c r="J276" s="214"/>
      <c r="K276" s="214"/>
      <c r="L276" s="214"/>
      <c r="O276" s="31"/>
    </row>
    <row r="277" spans="1:1021 1033:2041 2053:3061 3073:4093 4105:5113 5125:6133 6145:7165 7177:8185 8197:9205 9217:10237 10249:11257 11269:12277 12289:13309 13321:14329 14341:15349 15361:16381" x14ac:dyDescent="0.2">
      <c r="A277" s="212">
        <v>44896</v>
      </c>
      <c r="B277" s="215">
        <v>115.82599999999999</v>
      </c>
      <c r="C277" s="214">
        <v>123.22199999999999</v>
      </c>
      <c r="D277" s="214">
        <v>113.81100000000001</v>
      </c>
      <c r="E277" s="214">
        <v>108.605</v>
      </c>
      <c r="F277" s="214">
        <v>106.878</v>
      </c>
      <c r="G277" s="214">
        <v>107.571</v>
      </c>
      <c r="H277" s="214">
        <v>105.09699999999999</v>
      </c>
      <c r="I277" s="214">
        <v>126.366</v>
      </c>
      <c r="J277" s="214"/>
      <c r="K277" s="214"/>
      <c r="L277" s="214"/>
      <c r="O277" s="31"/>
    </row>
    <row r="278" spans="1:1021 1033:2041 2053:3061 3073:4093 4105:5113 5125:6133 6145:7165 7177:8185 8197:9205 9217:10237 10249:11257 11269:12277 12289:13309 13321:14329 14341:15349 15361:16381" x14ac:dyDescent="0.2">
      <c r="A278" s="212">
        <v>44927</v>
      </c>
      <c r="B278" s="215">
        <v>121.59099999999999</v>
      </c>
      <c r="C278" s="214">
        <v>130.929</v>
      </c>
      <c r="D278" s="214">
        <v>114.983</v>
      </c>
      <c r="E278" s="214">
        <v>112.526</v>
      </c>
      <c r="F278" s="214">
        <v>109.306</v>
      </c>
      <c r="G278" s="214">
        <v>113.509</v>
      </c>
      <c r="H278" s="214">
        <v>107.76600000000001</v>
      </c>
      <c r="I278" s="214">
        <v>127.91800000000001</v>
      </c>
      <c r="J278" s="214"/>
      <c r="K278" s="214"/>
      <c r="L278" s="214"/>
      <c r="O278" s="31"/>
    </row>
    <row r="279" spans="1:1021 1033:2041 2053:3061 3073:4093 4105:5113 5125:6133 6145:7165 7177:8185 8197:9205 9217:10237 10249:11257 11269:12277 12289:13309 13321:14329 14341:15349 15361:16381" x14ac:dyDescent="0.2">
      <c r="A279" s="212">
        <v>44958</v>
      </c>
      <c r="B279" s="215">
        <v>124.48</v>
      </c>
      <c r="C279" s="214">
        <v>134.69999999999999</v>
      </c>
      <c r="D279" s="214">
        <v>116.48</v>
      </c>
      <c r="E279" s="214">
        <v>114.69</v>
      </c>
      <c r="F279" s="214">
        <v>111.05</v>
      </c>
      <c r="G279" s="214">
        <v>116.59</v>
      </c>
      <c r="H279" s="214">
        <v>109.67</v>
      </c>
      <c r="I279" s="214">
        <v>129.99</v>
      </c>
      <c r="J279" s="214"/>
      <c r="K279" s="214"/>
      <c r="L279" s="214"/>
      <c r="O279" s="31"/>
    </row>
    <row r="280" spans="1:1021 1033:2041 2053:3061 3073:4093 4105:5113 5125:6133 6145:7165 7177:8185 8197:9205 9217:10237 10249:11257 11269:12277 12289:13309 13321:14329 14341:15349 15361:16381" s="26" customFormat="1" x14ac:dyDescent="0.2">
      <c r="A280" s="212">
        <v>44986</v>
      </c>
      <c r="B280" s="215">
        <v>125.08</v>
      </c>
      <c r="C280" s="214">
        <v>134.74</v>
      </c>
      <c r="D280" s="214">
        <v>117.18</v>
      </c>
      <c r="E280" s="217">
        <v>116</v>
      </c>
      <c r="F280" s="214">
        <v>112</v>
      </c>
      <c r="G280" s="214">
        <v>118.18</v>
      </c>
      <c r="H280" s="214">
        <v>110.18</v>
      </c>
      <c r="I280" s="214">
        <v>130.87</v>
      </c>
      <c r="J280" s="214"/>
      <c r="K280" s="214"/>
      <c r="L280" s="214"/>
      <c r="M280" s="25"/>
      <c r="Y280" s="25"/>
      <c r="AK280" s="25"/>
      <c r="AW280" s="25"/>
      <c r="BI280" s="25"/>
      <c r="BU280" s="25"/>
      <c r="CG280" s="25"/>
      <c r="CS280" s="25"/>
      <c r="DE280" s="25"/>
      <c r="DQ280" s="25"/>
      <c r="EC280" s="25"/>
      <c r="EO280" s="25"/>
      <c r="FA280" s="25"/>
      <c r="FM280" s="25"/>
      <c r="FY280" s="25"/>
      <c r="GK280" s="25"/>
      <c r="GW280" s="25"/>
      <c r="HI280" s="25"/>
      <c r="HU280" s="25"/>
      <c r="IG280" s="25"/>
      <c r="IS280" s="25"/>
      <c r="JE280" s="25"/>
      <c r="JQ280" s="25"/>
      <c r="KC280" s="25"/>
      <c r="KO280" s="25"/>
      <c r="LA280" s="25"/>
      <c r="LM280" s="25"/>
      <c r="LY280" s="25"/>
      <c r="MK280" s="25"/>
      <c r="MW280" s="25"/>
      <c r="NI280" s="25"/>
      <c r="NU280" s="25"/>
      <c r="OG280" s="25"/>
      <c r="OS280" s="25"/>
      <c r="PE280" s="25"/>
      <c r="PQ280" s="25"/>
      <c r="QC280" s="25"/>
      <c r="QO280" s="25"/>
      <c r="RA280" s="25"/>
      <c r="RM280" s="25"/>
      <c r="RY280" s="25"/>
      <c r="SK280" s="25"/>
      <c r="SW280" s="25"/>
      <c r="TI280" s="25"/>
      <c r="TU280" s="25"/>
      <c r="UG280" s="25"/>
      <c r="US280" s="25"/>
      <c r="VE280" s="25"/>
      <c r="VQ280" s="25"/>
      <c r="WC280" s="25"/>
      <c r="WO280" s="25"/>
      <c r="XA280" s="25"/>
      <c r="XM280" s="25"/>
      <c r="XY280" s="25"/>
      <c r="YK280" s="25"/>
      <c r="YW280" s="25"/>
      <c r="ZI280" s="25"/>
      <c r="ZU280" s="25"/>
      <c r="AAG280" s="25"/>
      <c r="AAS280" s="25"/>
      <c r="ABE280" s="25"/>
      <c r="ABQ280" s="25"/>
      <c r="ACC280" s="25"/>
      <c r="ACO280" s="25"/>
      <c r="ADA280" s="25"/>
      <c r="ADM280" s="25"/>
      <c r="ADY280" s="25"/>
      <c r="AEK280" s="25"/>
      <c r="AEW280" s="25"/>
      <c r="AFI280" s="25"/>
      <c r="AFU280" s="25"/>
      <c r="AGG280" s="25"/>
      <c r="AGS280" s="25"/>
      <c r="AHE280" s="25"/>
      <c r="AHQ280" s="25"/>
      <c r="AIC280" s="25"/>
      <c r="AIO280" s="25"/>
      <c r="AJA280" s="25"/>
      <c r="AJM280" s="25"/>
      <c r="AJY280" s="25"/>
      <c r="AKK280" s="25"/>
      <c r="AKW280" s="25"/>
      <c r="ALI280" s="25"/>
      <c r="ALU280" s="25"/>
      <c r="AMG280" s="25"/>
      <c r="AMS280" s="25"/>
      <c r="ANE280" s="25"/>
      <c r="ANQ280" s="25"/>
      <c r="AOC280" s="25"/>
      <c r="AOO280" s="25"/>
      <c r="APA280" s="25"/>
      <c r="APM280" s="25"/>
      <c r="APY280" s="25"/>
      <c r="AQK280" s="25"/>
      <c r="AQW280" s="25"/>
      <c r="ARI280" s="25"/>
      <c r="ARU280" s="25"/>
      <c r="ASG280" s="25"/>
      <c r="ASS280" s="25"/>
      <c r="ATE280" s="25"/>
      <c r="ATQ280" s="25"/>
      <c r="AUC280" s="25"/>
      <c r="AUO280" s="25"/>
      <c r="AVA280" s="25"/>
      <c r="AVM280" s="25"/>
      <c r="AVY280" s="25"/>
      <c r="AWK280" s="25"/>
      <c r="AWW280" s="25"/>
      <c r="AXI280" s="25"/>
      <c r="AXU280" s="25"/>
      <c r="AYG280" s="25"/>
      <c r="AYS280" s="25"/>
      <c r="AZE280" s="25"/>
      <c r="AZQ280" s="25"/>
      <c r="BAC280" s="25"/>
      <c r="BAO280" s="25"/>
      <c r="BBA280" s="25"/>
      <c r="BBM280" s="25"/>
      <c r="BBY280" s="25"/>
      <c r="BCK280" s="25"/>
      <c r="BCW280" s="25"/>
      <c r="BDI280" s="25"/>
      <c r="BDU280" s="25"/>
      <c r="BEG280" s="25"/>
      <c r="BES280" s="25"/>
      <c r="BFE280" s="25"/>
      <c r="BFQ280" s="25"/>
      <c r="BGC280" s="25"/>
      <c r="BGO280" s="25"/>
      <c r="BHA280" s="25"/>
      <c r="BHM280" s="25"/>
      <c r="BHY280" s="25"/>
      <c r="BIK280" s="25"/>
      <c r="BIW280" s="25"/>
      <c r="BJI280" s="25"/>
      <c r="BJU280" s="25"/>
      <c r="BKG280" s="25"/>
      <c r="BKS280" s="25"/>
      <c r="BLE280" s="25"/>
      <c r="BLQ280" s="25"/>
      <c r="BMC280" s="25"/>
      <c r="BMO280" s="25"/>
      <c r="BNA280" s="25"/>
      <c r="BNM280" s="25"/>
      <c r="BNY280" s="25"/>
      <c r="BOK280" s="25"/>
      <c r="BOW280" s="25"/>
      <c r="BPI280" s="25"/>
      <c r="BPU280" s="25"/>
      <c r="BQG280" s="25"/>
      <c r="BQS280" s="25"/>
      <c r="BRE280" s="25"/>
      <c r="BRQ280" s="25"/>
      <c r="BSC280" s="25"/>
      <c r="BSO280" s="25"/>
      <c r="BTA280" s="25"/>
      <c r="BTM280" s="25"/>
      <c r="BTY280" s="25"/>
      <c r="BUK280" s="25"/>
      <c r="BUW280" s="25"/>
      <c r="BVI280" s="25"/>
      <c r="BVU280" s="25"/>
      <c r="BWG280" s="25"/>
      <c r="BWS280" s="25"/>
      <c r="BXE280" s="25"/>
      <c r="BXQ280" s="25"/>
      <c r="BYC280" s="25"/>
      <c r="BYO280" s="25"/>
      <c r="BZA280" s="25"/>
      <c r="BZM280" s="25"/>
      <c r="BZY280" s="25"/>
      <c r="CAK280" s="25"/>
      <c r="CAW280" s="25"/>
      <c r="CBI280" s="25"/>
      <c r="CBU280" s="25"/>
      <c r="CCG280" s="25"/>
      <c r="CCS280" s="25"/>
      <c r="CDE280" s="25"/>
      <c r="CDQ280" s="25"/>
      <c r="CEC280" s="25"/>
      <c r="CEO280" s="25"/>
      <c r="CFA280" s="25"/>
      <c r="CFM280" s="25"/>
      <c r="CFY280" s="25"/>
      <c r="CGK280" s="25"/>
      <c r="CGW280" s="25"/>
      <c r="CHI280" s="25"/>
      <c r="CHU280" s="25"/>
      <c r="CIG280" s="25"/>
      <c r="CIS280" s="25"/>
      <c r="CJE280" s="25"/>
      <c r="CJQ280" s="25"/>
      <c r="CKC280" s="25"/>
      <c r="CKO280" s="25"/>
      <c r="CLA280" s="25"/>
      <c r="CLM280" s="25"/>
      <c r="CLY280" s="25"/>
      <c r="CMK280" s="25"/>
      <c r="CMW280" s="25"/>
      <c r="CNI280" s="25"/>
      <c r="CNU280" s="25"/>
      <c r="COG280" s="25"/>
      <c r="COS280" s="25"/>
      <c r="CPE280" s="25"/>
      <c r="CPQ280" s="25"/>
      <c r="CQC280" s="25"/>
      <c r="CQO280" s="25"/>
      <c r="CRA280" s="25"/>
      <c r="CRM280" s="25"/>
      <c r="CRY280" s="25"/>
      <c r="CSK280" s="25"/>
      <c r="CSW280" s="25"/>
      <c r="CTI280" s="25"/>
      <c r="CTU280" s="25"/>
      <c r="CUG280" s="25"/>
      <c r="CUS280" s="25"/>
      <c r="CVE280" s="25"/>
      <c r="CVQ280" s="25"/>
      <c r="CWC280" s="25"/>
      <c r="CWO280" s="25"/>
      <c r="CXA280" s="25"/>
      <c r="CXM280" s="25"/>
      <c r="CXY280" s="25"/>
      <c r="CYK280" s="25"/>
      <c r="CYW280" s="25"/>
      <c r="CZI280" s="25"/>
      <c r="CZU280" s="25"/>
      <c r="DAG280" s="25"/>
      <c r="DAS280" s="25"/>
      <c r="DBE280" s="25"/>
      <c r="DBQ280" s="25"/>
      <c r="DCC280" s="25"/>
      <c r="DCO280" s="25"/>
      <c r="DDA280" s="25"/>
      <c r="DDM280" s="25"/>
      <c r="DDY280" s="25"/>
      <c r="DEK280" s="25"/>
      <c r="DEW280" s="25"/>
      <c r="DFI280" s="25"/>
      <c r="DFU280" s="25"/>
      <c r="DGG280" s="25"/>
      <c r="DGS280" s="25"/>
      <c r="DHE280" s="25"/>
      <c r="DHQ280" s="25"/>
      <c r="DIC280" s="25"/>
      <c r="DIO280" s="25"/>
      <c r="DJA280" s="25"/>
      <c r="DJM280" s="25"/>
      <c r="DJY280" s="25"/>
      <c r="DKK280" s="25"/>
      <c r="DKW280" s="25"/>
      <c r="DLI280" s="25"/>
      <c r="DLU280" s="25"/>
      <c r="DMG280" s="25"/>
      <c r="DMS280" s="25"/>
      <c r="DNE280" s="25"/>
      <c r="DNQ280" s="25"/>
      <c r="DOC280" s="25"/>
      <c r="DOO280" s="25"/>
      <c r="DPA280" s="25"/>
      <c r="DPM280" s="25"/>
      <c r="DPY280" s="25"/>
      <c r="DQK280" s="25"/>
      <c r="DQW280" s="25"/>
      <c r="DRI280" s="25"/>
      <c r="DRU280" s="25"/>
      <c r="DSG280" s="25"/>
      <c r="DSS280" s="25"/>
      <c r="DTE280" s="25"/>
      <c r="DTQ280" s="25"/>
      <c r="DUC280" s="25"/>
      <c r="DUO280" s="25"/>
      <c r="DVA280" s="25"/>
      <c r="DVM280" s="25"/>
      <c r="DVY280" s="25"/>
      <c r="DWK280" s="25"/>
      <c r="DWW280" s="25"/>
      <c r="DXI280" s="25"/>
      <c r="DXU280" s="25"/>
      <c r="DYG280" s="25"/>
      <c r="DYS280" s="25"/>
      <c r="DZE280" s="25"/>
      <c r="DZQ280" s="25"/>
      <c r="EAC280" s="25"/>
      <c r="EAO280" s="25"/>
      <c r="EBA280" s="25"/>
      <c r="EBM280" s="25"/>
      <c r="EBY280" s="25"/>
      <c r="ECK280" s="25"/>
      <c r="ECW280" s="25"/>
      <c r="EDI280" s="25"/>
      <c r="EDU280" s="25"/>
      <c r="EEG280" s="25"/>
      <c r="EES280" s="25"/>
      <c r="EFE280" s="25"/>
      <c r="EFQ280" s="25"/>
      <c r="EGC280" s="25"/>
      <c r="EGO280" s="25"/>
      <c r="EHA280" s="25"/>
      <c r="EHM280" s="25"/>
      <c r="EHY280" s="25"/>
      <c r="EIK280" s="25"/>
      <c r="EIW280" s="25"/>
      <c r="EJI280" s="25"/>
      <c r="EJU280" s="25"/>
      <c r="EKG280" s="25"/>
      <c r="EKS280" s="25"/>
      <c r="ELE280" s="25"/>
      <c r="ELQ280" s="25"/>
      <c r="EMC280" s="25"/>
      <c r="EMO280" s="25"/>
      <c r="ENA280" s="25"/>
      <c r="ENM280" s="25"/>
      <c r="ENY280" s="25"/>
      <c r="EOK280" s="25"/>
      <c r="EOW280" s="25"/>
      <c r="EPI280" s="25"/>
      <c r="EPU280" s="25"/>
      <c r="EQG280" s="25"/>
      <c r="EQS280" s="25"/>
      <c r="ERE280" s="25"/>
      <c r="ERQ280" s="25"/>
      <c r="ESC280" s="25"/>
      <c r="ESO280" s="25"/>
      <c r="ETA280" s="25"/>
      <c r="ETM280" s="25"/>
      <c r="ETY280" s="25"/>
      <c r="EUK280" s="25"/>
      <c r="EUW280" s="25"/>
      <c r="EVI280" s="25"/>
      <c r="EVU280" s="25"/>
      <c r="EWG280" s="25"/>
      <c r="EWS280" s="25"/>
      <c r="EXE280" s="25"/>
      <c r="EXQ280" s="25"/>
      <c r="EYC280" s="25"/>
      <c r="EYO280" s="25"/>
      <c r="EZA280" s="25"/>
      <c r="EZM280" s="25"/>
      <c r="EZY280" s="25"/>
      <c r="FAK280" s="25"/>
      <c r="FAW280" s="25"/>
      <c r="FBI280" s="25"/>
      <c r="FBU280" s="25"/>
      <c r="FCG280" s="25"/>
      <c r="FCS280" s="25"/>
      <c r="FDE280" s="25"/>
      <c r="FDQ280" s="25"/>
      <c r="FEC280" s="25"/>
      <c r="FEO280" s="25"/>
      <c r="FFA280" s="25"/>
      <c r="FFM280" s="25"/>
      <c r="FFY280" s="25"/>
      <c r="FGK280" s="25"/>
      <c r="FGW280" s="25"/>
      <c r="FHI280" s="25"/>
      <c r="FHU280" s="25"/>
      <c r="FIG280" s="25"/>
      <c r="FIS280" s="25"/>
      <c r="FJE280" s="25"/>
      <c r="FJQ280" s="25"/>
      <c r="FKC280" s="25"/>
      <c r="FKO280" s="25"/>
      <c r="FLA280" s="25"/>
      <c r="FLM280" s="25"/>
      <c r="FLY280" s="25"/>
      <c r="FMK280" s="25"/>
      <c r="FMW280" s="25"/>
      <c r="FNI280" s="25"/>
      <c r="FNU280" s="25"/>
      <c r="FOG280" s="25"/>
      <c r="FOS280" s="25"/>
      <c r="FPE280" s="25"/>
      <c r="FPQ280" s="25"/>
      <c r="FQC280" s="25"/>
      <c r="FQO280" s="25"/>
      <c r="FRA280" s="25"/>
      <c r="FRM280" s="25"/>
      <c r="FRY280" s="25"/>
      <c r="FSK280" s="25"/>
      <c r="FSW280" s="25"/>
      <c r="FTI280" s="25"/>
      <c r="FTU280" s="25"/>
      <c r="FUG280" s="25"/>
      <c r="FUS280" s="25"/>
      <c r="FVE280" s="25"/>
      <c r="FVQ280" s="25"/>
      <c r="FWC280" s="25"/>
      <c r="FWO280" s="25"/>
      <c r="FXA280" s="25"/>
      <c r="FXM280" s="25"/>
      <c r="FXY280" s="25"/>
      <c r="FYK280" s="25"/>
      <c r="FYW280" s="25"/>
      <c r="FZI280" s="25"/>
      <c r="FZU280" s="25"/>
      <c r="GAG280" s="25"/>
      <c r="GAS280" s="25"/>
      <c r="GBE280" s="25"/>
      <c r="GBQ280" s="25"/>
      <c r="GCC280" s="25"/>
      <c r="GCO280" s="25"/>
      <c r="GDA280" s="25"/>
      <c r="GDM280" s="25"/>
      <c r="GDY280" s="25"/>
      <c r="GEK280" s="25"/>
      <c r="GEW280" s="25"/>
      <c r="GFI280" s="25"/>
      <c r="GFU280" s="25"/>
      <c r="GGG280" s="25"/>
      <c r="GGS280" s="25"/>
      <c r="GHE280" s="25"/>
      <c r="GHQ280" s="25"/>
      <c r="GIC280" s="25"/>
      <c r="GIO280" s="25"/>
      <c r="GJA280" s="25"/>
      <c r="GJM280" s="25"/>
      <c r="GJY280" s="25"/>
      <c r="GKK280" s="25"/>
      <c r="GKW280" s="25"/>
      <c r="GLI280" s="25"/>
      <c r="GLU280" s="25"/>
      <c r="GMG280" s="25"/>
      <c r="GMS280" s="25"/>
      <c r="GNE280" s="25"/>
      <c r="GNQ280" s="25"/>
      <c r="GOC280" s="25"/>
      <c r="GOO280" s="25"/>
      <c r="GPA280" s="25"/>
      <c r="GPM280" s="25"/>
      <c r="GPY280" s="25"/>
      <c r="GQK280" s="25"/>
      <c r="GQW280" s="25"/>
      <c r="GRI280" s="25"/>
      <c r="GRU280" s="25"/>
      <c r="GSG280" s="25"/>
      <c r="GSS280" s="25"/>
      <c r="GTE280" s="25"/>
      <c r="GTQ280" s="25"/>
      <c r="GUC280" s="25"/>
      <c r="GUO280" s="25"/>
      <c r="GVA280" s="25"/>
      <c r="GVM280" s="25"/>
      <c r="GVY280" s="25"/>
      <c r="GWK280" s="25"/>
      <c r="GWW280" s="25"/>
      <c r="GXI280" s="25"/>
      <c r="GXU280" s="25"/>
      <c r="GYG280" s="25"/>
      <c r="GYS280" s="25"/>
      <c r="GZE280" s="25"/>
      <c r="GZQ280" s="25"/>
      <c r="HAC280" s="25"/>
      <c r="HAO280" s="25"/>
      <c r="HBA280" s="25"/>
      <c r="HBM280" s="25"/>
      <c r="HBY280" s="25"/>
      <c r="HCK280" s="25"/>
      <c r="HCW280" s="25"/>
      <c r="HDI280" s="25"/>
      <c r="HDU280" s="25"/>
      <c r="HEG280" s="25"/>
      <c r="HES280" s="25"/>
      <c r="HFE280" s="25"/>
      <c r="HFQ280" s="25"/>
      <c r="HGC280" s="25"/>
      <c r="HGO280" s="25"/>
      <c r="HHA280" s="25"/>
      <c r="HHM280" s="25"/>
      <c r="HHY280" s="25"/>
      <c r="HIK280" s="25"/>
      <c r="HIW280" s="25"/>
      <c r="HJI280" s="25"/>
      <c r="HJU280" s="25"/>
      <c r="HKG280" s="25"/>
      <c r="HKS280" s="25"/>
      <c r="HLE280" s="25"/>
      <c r="HLQ280" s="25"/>
      <c r="HMC280" s="25"/>
      <c r="HMO280" s="25"/>
      <c r="HNA280" s="25"/>
      <c r="HNM280" s="25"/>
      <c r="HNY280" s="25"/>
      <c r="HOK280" s="25"/>
      <c r="HOW280" s="25"/>
      <c r="HPI280" s="25"/>
      <c r="HPU280" s="25"/>
      <c r="HQG280" s="25"/>
      <c r="HQS280" s="25"/>
      <c r="HRE280" s="25"/>
      <c r="HRQ280" s="25"/>
      <c r="HSC280" s="25"/>
      <c r="HSO280" s="25"/>
      <c r="HTA280" s="25"/>
      <c r="HTM280" s="25"/>
      <c r="HTY280" s="25"/>
      <c r="HUK280" s="25"/>
      <c r="HUW280" s="25"/>
      <c r="HVI280" s="25"/>
      <c r="HVU280" s="25"/>
      <c r="HWG280" s="25"/>
      <c r="HWS280" s="25"/>
      <c r="HXE280" s="25"/>
      <c r="HXQ280" s="25"/>
      <c r="HYC280" s="25"/>
      <c r="HYO280" s="25"/>
      <c r="HZA280" s="25"/>
      <c r="HZM280" s="25"/>
      <c r="HZY280" s="25"/>
      <c r="IAK280" s="25"/>
      <c r="IAW280" s="25"/>
      <c r="IBI280" s="25"/>
      <c r="IBU280" s="25"/>
      <c r="ICG280" s="25"/>
      <c r="ICS280" s="25"/>
      <c r="IDE280" s="25"/>
      <c r="IDQ280" s="25"/>
      <c r="IEC280" s="25"/>
      <c r="IEO280" s="25"/>
      <c r="IFA280" s="25"/>
      <c r="IFM280" s="25"/>
      <c r="IFY280" s="25"/>
      <c r="IGK280" s="25"/>
      <c r="IGW280" s="25"/>
      <c r="IHI280" s="25"/>
      <c r="IHU280" s="25"/>
      <c r="IIG280" s="25"/>
      <c r="IIS280" s="25"/>
      <c r="IJE280" s="25"/>
      <c r="IJQ280" s="25"/>
      <c r="IKC280" s="25"/>
      <c r="IKO280" s="25"/>
      <c r="ILA280" s="25"/>
      <c r="ILM280" s="25"/>
      <c r="ILY280" s="25"/>
      <c r="IMK280" s="25"/>
      <c r="IMW280" s="25"/>
      <c r="INI280" s="25"/>
      <c r="INU280" s="25"/>
      <c r="IOG280" s="25"/>
      <c r="IOS280" s="25"/>
      <c r="IPE280" s="25"/>
      <c r="IPQ280" s="25"/>
      <c r="IQC280" s="25"/>
      <c r="IQO280" s="25"/>
      <c r="IRA280" s="25"/>
      <c r="IRM280" s="25"/>
      <c r="IRY280" s="25"/>
      <c r="ISK280" s="25"/>
      <c r="ISW280" s="25"/>
      <c r="ITI280" s="25"/>
      <c r="ITU280" s="25"/>
      <c r="IUG280" s="25"/>
      <c r="IUS280" s="25"/>
      <c r="IVE280" s="25"/>
      <c r="IVQ280" s="25"/>
      <c r="IWC280" s="25"/>
      <c r="IWO280" s="25"/>
      <c r="IXA280" s="25"/>
      <c r="IXM280" s="25"/>
      <c r="IXY280" s="25"/>
      <c r="IYK280" s="25"/>
      <c r="IYW280" s="25"/>
      <c r="IZI280" s="25"/>
      <c r="IZU280" s="25"/>
      <c r="JAG280" s="25"/>
      <c r="JAS280" s="25"/>
      <c r="JBE280" s="25"/>
      <c r="JBQ280" s="25"/>
      <c r="JCC280" s="25"/>
      <c r="JCO280" s="25"/>
      <c r="JDA280" s="25"/>
      <c r="JDM280" s="25"/>
      <c r="JDY280" s="25"/>
      <c r="JEK280" s="25"/>
      <c r="JEW280" s="25"/>
      <c r="JFI280" s="25"/>
      <c r="JFU280" s="25"/>
      <c r="JGG280" s="25"/>
      <c r="JGS280" s="25"/>
      <c r="JHE280" s="25"/>
      <c r="JHQ280" s="25"/>
      <c r="JIC280" s="25"/>
      <c r="JIO280" s="25"/>
      <c r="JJA280" s="25"/>
      <c r="JJM280" s="25"/>
      <c r="JJY280" s="25"/>
      <c r="JKK280" s="25"/>
      <c r="JKW280" s="25"/>
      <c r="JLI280" s="25"/>
      <c r="JLU280" s="25"/>
      <c r="JMG280" s="25"/>
      <c r="JMS280" s="25"/>
      <c r="JNE280" s="25"/>
      <c r="JNQ280" s="25"/>
      <c r="JOC280" s="25"/>
      <c r="JOO280" s="25"/>
      <c r="JPA280" s="25"/>
      <c r="JPM280" s="25"/>
      <c r="JPY280" s="25"/>
      <c r="JQK280" s="25"/>
      <c r="JQW280" s="25"/>
      <c r="JRI280" s="25"/>
      <c r="JRU280" s="25"/>
      <c r="JSG280" s="25"/>
      <c r="JSS280" s="25"/>
      <c r="JTE280" s="25"/>
      <c r="JTQ280" s="25"/>
      <c r="JUC280" s="25"/>
      <c r="JUO280" s="25"/>
      <c r="JVA280" s="25"/>
      <c r="JVM280" s="25"/>
      <c r="JVY280" s="25"/>
      <c r="JWK280" s="25"/>
      <c r="JWW280" s="25"/>
      <c r="JXI280" s="25"/>
      <c r="JXU280" s="25"/>
      <c r="JYG280" s="25"/>
      <c r="JYS280" s="25"/>
      <c r="JZE280" s="25"/>
      <c r="JZQ280" s="25"/>
      <c r="KAC280" s="25"/>
      <c r="KAO280" s="25"/>
      <c r="KBA280" s="25"/>
      <c r="KBM280" s="25"/>
      <c r="KBY280" s="25"/>
      <c r="KCK280" s="25"/>
      <c r="KCW280" s="25"/>
      <c r="KDI280" s="25"/>
      <c r="KDU280" s="25"/>
      <c r="KEG280" s="25"/>
      <c r="KES280" s="25"/>
      <c r="KFE280" s="25"/>
      <c r="KFQ280" s="25"/>
      <c r="KGC280" s="25"/>
      <c r="KGO280" s="25"/>
      <c r="KHA280" s="25"/>
      <c r="KHM280" s="25"/>
      <c r="KHY280" s="25"/>
      <c r="KIK280" s="25"/>
      <c r="KIW280" s="25"/>
      <c r="KJI280" s="25"/>
      <c r="KJU280" s="25"/>
      <c r="KKG280" s="25"/>
      <c r="KKS280" s="25"/>
      <c r="KLE280" s="25"/>
      <c r="KLQ280" s="25"/>
      <c r="KMC280" s="25"/>
      <c r="KMO280" s="25"/>
      <c r="KNA280" s="25"/>
      <c r="KNM280" s="25"/>
      <c r="KNY280" s="25"/>
      <c r="KOK280" s="25"/>
      <c r="KOW280" s="25"/>
      <c r="KPI280" s="25"/>
      <c r="KPU280" s="25"/>
      <c r="KQG280" s="25"/>
      <c r="KQS280" s="25"/>
      <c r="KRE280" s="25"/>
      <c r="KRQ280" s="25"/>
      <c r="KSC280" s="25"/>
      <c r="KSO280" s="25"/>
      <c r="KTA280" s="25"/>
      <c r="KTM280" s="25"/>
      <c r="KTY280" s="25"/>
      <c r="KUK280" s="25"/>
      <c r="KUW280" s="25"/>
      <c r="KVI280" s="25"/>
      <c r="KVU280" s="25"/>
      <c r="KWG280" s="25"/>
      <c r="KWS280" s="25"/>
      <c r="KXE280" s="25"/>
      <c r="KXQ280" s="25"/>
      <c r="KYC280" s="25"/>
      <c r="KYO280" s="25"/>
      <c r="KZA280" s="25"/>
      <c r="KZM280" s="25"/>
      <c r="KZY280" s="25"/>
      <c r="LAK280" s="25"/>
      <c r="LAW280" s="25"/>
      <c r="LBI280" s="25"/>
      <c r="LBU280" s="25"/>
      <c r="LCG280" s="25"/>
      <c r="LCS280" s="25"/>
      <c r="LDE280" s="25"/>
      <c r="LDQ280" s="25"/>
      <c r="LEC280" s="25"/>
      <c r="LEO280" s="25"/>
      <c r="LFA280" s="25"/>
      <c r="LFM280" s="25"/>
      <c r="LFY280" s="25"/>
      <c r="LGK280" s="25"/>
      <c r="LGW280" s="25"/>
      <c r="LHI280" s="25"/>
      <c r="LHU280" s="25"/>
      <c r="LIG280" s="25"/>
      <c r="LIS280" s="25"/>
      <c r="LJE280" s="25"/>
      <c r="LJQ280" s="25"/>
      <c r="LKC280" s="25"/>
      <c r="LKO280" s="25"/>
      <c r="LLA280" s="25"/>
      <c r="LLM280" s="25"/>
      <c r="LLY280" s="25"/>
      <c r="LMK280" s="25"/>
      <c r="LMW280" s="25"/>
      <c r="LNI280" s="25"/>
      <c r="LNU280" s="25"/>
      <c r="LOG280" s="25"/>
      <c r="LOS280" s="25"/>
      <c r="LPE280" s="25"/>
      <c r="LPQ280" s="25"/>
      <c r="LQC280" s="25"/>
      <c r="LQO280" s="25"/>
      <c r="LRA280" s="25"/>
      <c r="LRM280" s="25"/>
      <c r="LRY280" s="25"/>
      <c r="LSK280" s="25"/>
      <c r="LSW280" s="25"/>
      <c r="LTI280" s="25"/>
      <c r="LTU280" s="25"/>
      <c r="LUG280" s="25"/>
      <c r="LUS280" s="25"/>
      <c r="LVE280" s="25"/>
      <c r="LVQ280" s="25"/>
      <c r="LWC280" s="25"/>
      <c r="LWO280" s="25"/>
      <c r="LXA280" s="25"/>
      <c r="LXM280" s="25"/>
      <c r="LXY280" s="25"/>
      <c r="LYK280" s="25"/>
      <c r="LYW280" s="25"/>
      <c r="LZI280" s="25"/>
      <c r="LZU280" s="25"/>
      <c r="MAG280" s="25"/>
      <c r="MAS280" s="25"/>
      <c r="MBE280" s="25"/>
      <c r="MBQ280" s="25"/>
      <c r="MCC280" s="25"/>
      <c r="MCO280" s="25"/>
      <c r="MDA280" s="25"/>
      <c r="MDM280" s="25"/>
      <c r="MDY280" s="25"/>
      <c r="MEK280" s="25"/>
      <c r="MEW280" s="25"/>
      <c r="MFI280" s="25"/>
      <c r="MFU280" s="25"/>
      <c r="MGG280" s="25"/>
      <c r="MGS280" s="25"/>
      <c r="MHE280" s="25"/>
      <c r="MHQ280" s="25"/>
      <c r="MIC280" s="25"/>
      <c r="MIO280" s="25"/>
      <c r="MJA280" s="25"/>
      <c r="MJM280" s="25"/>
      <c r="MJY280" s="25"/>
      <c r="MKK280" s="25"/>
      <c r="MKW280" s="25"/>
      <c r="MLI280" s="25"/>
      <c r="MLU280" s="25"/>
      <c r="MMG280" s="25"/>
      <c r="MMS280" s="25"/>
      <c r="MNE280" s="25"/>
      <c r="MNQ280" s="25"/>
      <c r="MOC280" s="25"/>
      <c r="MOO280" s="25"/>
      <c r="MPA280" s="25"/>
      <c r="MPM280" s="25"/>
      <c r="MPY280" s="25"/>
      <c r="MQK280" s="25"/>
      <c r="MQW280" s="25"/>
      <c r="MRI280" s="25"/>
      <c r="MRU280" s="25"/>
      <c r="MSG280" s="25"/>
      <c r="MSS280" s="25"/>
      <c r="MTE280" s="25"/>
      <c r="MTQ280" s="25"/>
      <c r="MUC280" s="25"/>
      <c r="MUO280" s="25"/>
      <c r="MVA280" s="25"/>
      <c r="MVM280" s="25"/>
      <c r="MVY280" s="25"/>
      <c r="MWK280" s="25"/>
      <c r="MWW280" s="25"/>
      <c r="MXI280" s="25"/>
      <c r="MXU280" s="25"/>
      <c r="MYG280" s="25"/>
      <c r="MYS280" s="25"/>
      <c r="MZE280" s="25"/>
      <c r="MZQ280" s="25"/>
      <c r="NAC280" s="25"/>
      <c r="NAO280" s="25"/>
      <c r="NBA280" s="25"/>
      <c r="NBM280" s="25"/>
      <c r="NBY280" s="25"/>
      <c r="NCK280" s="25"/>
      <c r="NCW280" s="25"/>
      <c r="NDI280" s="25"/>
      <c r="NDU280" s="25"/>
      <c r="NEG280" s="25"/>
      <c r="NES280" s="25"/>
      <c r="NFE280" s="25"/>
      <c r="NFQ280" s="25"/>
      <c r="NGC280" s="25"/>
      <c r="NGO280" s="25"/>
      <c r="NHA280" s="25"/>
      <c r="NHM280" s="25"/>
      <c r="NHY280" s="25"/>
      <c r="NIK280" s="25"/>
      <c r="NIW280" s="25"/>
      <c r="NJI280" s="25"/>
      <c r="NJU280" s="25"/>
      <c r="NKG280" s="25"/>
      <c r="NKS280" s="25"/>
      <c r="NLE280" s="25"/>
      <c r="NLQ280" s="25"/>
      <c r="NMC280" s="25"/>
      <c r="NMO280" s="25"/>
      <c r="NNA280" s="25"/>
      <c r="NNM280" s="25"/>
      <c r="NNY280" s="25"/>
      <c r="NOK280" s="25"/>
      <c r="NOW280" s="25"/>
      <c r="NPI280" s="25"/>
      <c r="NPU280" s="25"/>
      <c r="NQG280" s="25"/>
      <c r="NQS280" s="25"/>
      <c r="NRE280" s="25"/>
      <c r="NRQ280" s="25"/>
      <c r="NSC280" s="25"/>
      <c r="NSO280" s="25"/>
      <c r="NTA280" s="25"/>
      <c r="NTM280" s="25"/>
      <c r="NTY280" s="25"/>
      <c r="NUK280" s="25"/>
      <c r="NUW280" s="25"/>
      <c r="NVI280" s="25"/>
      <c r="NVU280" s="25"/>
      <c r="NWG280" s="25"/>
      <c r="NWS280" s="25"/>
      <c r="NXE280" s="25"/>
      <c r="NXQ280" s="25"/>
      <c r="NYC280" s="25"/>
      <c r="NYO280" s="25"/>
      <c r="NZA280" s="25"/>
      <c r="NZM280" s="25"/>
      <c r="NZY280" s="25"/>
      <c r="OAK280" s="25"/>
      <c r="OAW280" s="25"/>
      <c r="OBI280" s="25"/>
      <c r="OBU280" s="25"/>
      <c r="OCG280" s="25"/>
      <c r="OCS280" s="25"/>
      <c r="ODE280" s="25"/>
      <c r="ODQ280" s="25"/>
      <c r="OEC280" s="25"/>
      <c r="OEO280" s="25"/>
      <c r="OFA280" s="25"/>
      <c r="OFM280" s="25"/>
      <c r="OFY280" s="25"/>
      <c r="OGK280" s="25"/>
      <c r="OGW280" s="25"/>
      <c r="OHI280" s="25"/>
      <c r="OHU280" s="25"/>
      <c r="OIG280" s="25"/>
      <c r="OIS280" s="25"/>
      <c r="OJE280" s="25"/>
      <c r="OJQ280" s="25"/>
      <c r="OKC280" s="25"/>
      <c r="OKO280" s="25"/>
      <c r="OLA280" s="25"/>
      <c r="OLM280" s="25"/>
      <c r="OLY280" s="25"/>
      <c r="OMK280" s="25"/>
      <c r="OMW280" s="25"/>
      <c r="ONI280" s="25"/>
      <c r="ONU280" s="25"/>
      <c r="OOG280" s="25"/>
      <c r="OOS280" s="25"/>
      <c r="OPE280" s="25"/>
      <c r="OPQ280" s="25"/>
      <c r="OQC280" s="25"/>
      <c r="OQO280" s="25"/>
      <c r="ORA280" s="25"/>
      <c r="ORM280" s="25"/>
      <c r="ORY280" s="25"/>
      <c r="OSK280" s="25"/>
      <c r="OSW280" s="25"/>
      <c r="OTI280" s="25"/>
      <c r="OTU280" s="25"/>
      <c r="OUG280" s="25"/>
      <c r="OUS280" s="25"/>
      <c r="OVE280" s="25"/>
      <c r="OVQ280" s="25"/>
      <c r="OWC280" s="25"/>
      <c r="OWO280" s="25"/>
      <c r="OXA280" s="25"/>
      <c r="OXM280" s="25"/>
      <c r="OXY280" s="25"/>
      <c r="OYK280" s="25"/>
      <c r="OYW280" s="25"/>
      <c r="OZI280" s="25"/>
      <c r="OZU280" s="25"/>
      <c r="PAG280" s="25"/>
      <c r="PAS280" s="25"/>
      <c r="PBE280" s="25"/>
      <c r="PBQ280" s="25"/>
      <c r="PCC280" s="25"/>
      <c r="PCO280" s="25"/>
      <c r="PDA280" s="25"/>
      <c r="PDM280" s="25"/>
      <c r="PDY280" s="25"/>
      <c r="PEK280" s="25"/>
      <c r="PEW280" s="25"/>
      <c r="PFI280" s="25"/>
      <c r="PFU280" s="25"/>
      <c r="PGG280" s="25"/>
      <c r="PGS280" s="25"/>
      <c r="PHE280" s="25"/>
      <c r="PHQ280" s="25"/>
      <c r="PIC280" s="25"/>
      <c r="PIO280" s="25"/>
      <c r="PJA280" s="25"/>
      <c r="PJM280" s="25"/>
      <c r="PJY280" s="25"/>
      <c r="PKK280" s="25"/>
      <c r="PKW280" s="25"/>
      <c r="PLI280" s="25"/>
      <c r="PLU280" s="25"/>
      <c r="PMG280" s="25"/>
      <c r="PMS280" s="25"/>
      <c r="PNE280" s="25"/>
      <c r="PNQ280" s="25"/>
      <c r="POC280" s="25"/>
      <c r="POO280" s="25"/>
      <c r="PPA280" s="25"/>
      <c r="PPM280" s="25"/>
      <c r="PPY280" s="25"/>
      <c r="PQK280" s="25"/>
      <c r="PQW280" s="25"/>
      <c r="PRI280" s="25"/>
      <c r="PRU280" s="25"/>
      <c r="PSG280" s="25"/>
      <c r="PSS280" s="25"/>
      <c r="PTE280" s="25"/>
      <c r="PTQ280" s="25"/>
      <c r="PUC280" s="25"/>
      <c r="PUO280" s="25"/>
      <c r="PVA280" s="25"/>
      <c r="PVM280" s="25"/>
      <c r="PVY280" s="25"/>
      <c r="PWK280" s="25"/>
      <c r="PWW280" s="25"/>
      <c r="PXI280" s="25"/>
      <c r="PXU280" s="25"/>
      <c r="PYG280" s="25"/>
      <c r="PYS280" s="25"/>
      <c r="PZE280" s="25"/>
      <c r="PZQ280" s="25"/>
      <c r="QAC280" s="25"/>
      <c r="QAO280" s="25"/>
      <c r="QBA280" s="25"/>
      <c r="QBM280" s="25"/>
      <c r="QBY280" s="25"/>
      <c r="QCK280" s="25"/>
      <c r="QCW280" s="25"/>
      <c r="QDI280" s="25"/>
      <c r="QDU280" s="25"/>
      <c r="QEG280" s="25"/>
      <c r="QES280" s="25"/>
      <c r="QFE280" s="25"/>
      <c r="QFQ280" s="25"/>
      <c r="QGC280" s="25"/>
      <c r="QGO280" s="25"/>
      <c r="QHA280" s="25"/>
      <c r="QHM280" s="25"/>
      <c r="QHY280" s="25"/>
      <c r="QIK280" s="25"/>
      <c r="QIW280" s="25"/>
      <c r="QJI280" s="25"/>
      <c r="QJU280" s="25"/>
      <c r="QKG280" s="25"/>
      <c r="QKS280" s="25"/>
      <c r="QLE280" s="25"/>
      <c r="QLQ280" s="25"/>
      <c r="QMC280" s="25"/>
      <c r="QMO280" s="25"/>
      <c r="QNA280" s="25"/>
      <c r="QNM280" s="25"/>
      <c r="QNY280" s="25"/>
      <c r="QOK280" s="25"/>
      <c r="QOW280" s="25"/>
      <c r="QPI280" s="25"/>
      <c r="QPU280" s="25"/>
      <c r="QQG280" s="25"/>
      <c r="QQS280" s="25"/>
      <c r="QRE280" s="25"/>
      <c r="QRQ280" s="25"/>
      <c r="QSC280" s="25"/>
      <c r="QSO280" s="25"/>
      <c r="QTA280" s="25"/>
      <c r="QTM280" s="25"/>
      <c r="QTY280" s="25"/>
      <c r="QUK280" s="25"/>
      <c r="QUW280" s="25"/>
      <c r="QVI280" s="25"/>
      <c r="QVU280" s="25"/>
      <c r="QWG280" s="25"/>
      <c r="QWS280" s="25"/>
      <c r="QXE280" s="25"/>
      <c r="QXQ280" s="25"/>
      <c r="QYC280" s="25"/>
      <c r="QYO280" s="25"/>
      <c r="QZA280" s="25"/>
      <c r="QZM280" s="25"/>
      <c r="QZY280" s="25"/>
      <c r="RAK280" s="25"/>
      <c r="RAW280" s="25"/>
      <c r="RBI280" s="25"/>
      <c r="RBU280" s="25"/>
      <c r="RCG280" s="25"/>
      <c r="RCS280" s="25"/>
      <c r="RDE280" s="25"/>
      <c r="RDQ280" s="25"/>
      <c r="REC280" s="25"/>
      <c r="REO280" s="25"/>
      <c r="RFA280" s="25"/>
      <c r="RFM280" s="25"/>
      <c r="RFY280" s="25"/>
      <c r="RGK280" s="25"/>
      <c r="RGW280" s="25"/>
      <c r="RHI280" s="25"/>
      <c r="RHU280" s="25"/>
      <c r="RIG280" s="25"/>
      <c r="RIS280" s="25"/>
      <c r="RJE280" s="25"/>
      <c r="RJQ280" s="25"/>
      <c r="RKC280" s="25"/>
      <c r="RKO280" s="25"/>
      <c r="RLA280" s="25"/>
      <c r="RLM280" s="25"/>
      <c r="RLY280" s="25"/>
      <c r="RMK280" s="25"/>
      <c r="RMW280" s="25"/>
      <c r="RNI280" s="25"/>
      <c r="RNU280" s="25"/>
      <c r="ROG280" s="25"/>
      <c r="ROS280" s="25"/>
      <c r="RPE280" s="25"/>
      <c r="RPQ280" s="25"/>
      <c r="RQC280" s="25"/>
      <c r="RQO280" s="25"/>
      <c r="RRA280" s="25"/>
      <c r="RRM280" s="25"/>
      <c r="RRY280" s="25"/>
      <c r="RSK280" s="25"/>
      <c r="RSW280" s="25"/>
      <c r="RTI280" s="25"/>
      <c r="RTU280" s="25"/>
      <c r="RUG280" s="25"/>
      <c r="RUS280" s="25"/>
      <c r="RVE280" s="25"/>
      <c r="RVQ280" s="25"/>
      <c r="RWC280" s="25"/>
      <c r="RWO280" s="25"/>
      <c r="RXA280" s="25"/>
      <c r="RXM280" s="25"/>
      <c r="RXY280" s="25"/>
      <c r="RYK280" s="25"/>
      <c r="RYW280" s="25"/>
      <c r="RZI280" s="25"/>
      <c r="RZU280" s="25"/>
      <c r="SAG280" s="25"/>
      <c r="SAS280" s="25"/>
      <c r="SBE280" s="25"/>
      <c r="SBQ280" s="25"/>
      <c r="SCC280" s="25"/>
      <c r="SCO280" s="25"/>
      <c r="SDA280" s="25"/>
      <c r="SDM280" s="25"/>
      <c r="SDY280" s="25"/>
      <c r="SEK280" s="25"/>
      <c r="SEW280" s="25"/>
      <c r="SFI280" s="25"/>
      <c r="SFU280" s="25"/>
      <c r="SGG280" s="25"/>
      <c r="SGS280" s="25"/>
      <c r="SHE280" s="25"/>
      <c r="SHQ280" s="25"/>
      <c r="SIC280" s="25"/>
      <c r="SIO280" s="25"/>
      <c r="SJA280" s="25"/>
      <c r="SJM280" s="25"/>
      <c r="SJY280" s="25"/>
      <c r="SKK280" s="25"/>
      <c r="SKW280" s="25"/>
      <c r="SLI280" s="25"/>
      <c r="SLU280" s="25"/>
      <c r="SMG280" s="25"/>
      <c r="SMS280" s="25"/>
      <c r="SNE280" s="25"/>
      <c r="SNQ280" s="25"/>
      <c r="SOC280" s="25"/>
      <c r="SOO280" s="25"/>
      <c r="SPA280" s="25"/>
      <c r="SPM280" s="25"/>
      <c r="SPY280" s="25"/>
      <c r="SQK280" s="25"/>
      <c r="SQW280" s="25"/>
      <c r="SRI280" s="25"/>
      <c r="SRU280" s="25"/>
      <c r="SSG280" s="25"/>
      <c r="SSS280" s="25"/>
      <c r="STE280" s="25"/>
      <c r="STQ280" s="25"/>
      <c r="SUC280" s="25"/>
      <c r="SUO280" s="25"/>
      <c r="SVA280" s="25"/>
      <c r="SVM280" s="25"/>
      <c r="SVY280" s="25"/>
      <c r="SWK280" s="25"/>
      <c r="SWW280" s="25"/>
      <c r="SXI280" s="25"/>
      <c r="SXU280" s="25"/>
      <c r="SYG280" s="25"/>
      <c r="SYS280" s="25"/>
      <c r="SZE280" s="25"/>
      <c r="SZQ280" s="25"/>
      <c r="TAC280" s="25"/>
      <c r="TAO280" s="25"/>
      <c r="TBA280" s="25"/>
      <c r="TBM280" s="25"/>
      <c r="TBY280" s="25"/>
      <c r="TCK280" s="25"/>
      <c r="TCW280" s="25"/>
      <c r="TDI280" s="25"/>
      <c r="TDU280" s="25"/>
      <c r="TEG280" s="25"/>
      <c r="TES280" s="25"/>
      <c r="TFE280" s="25"/>
      <c r="TFQ280" s="25"/>
      <c r="TGC280" s="25"/>
      <c r="TGO280" s="25"/>
      <c r="THA280" s="25"/>
      <c r="THM280" s="25"/>
      <c r="THY280" s="25"/>
      <c r="TIK280" s="25"/>
      <c r="TIW280" s="25"/>
      <c r="TJI280" s="25"/>
      <c r="TJU280" s="25"/>
      <c r="TKG280" s="25"/>
      <c r="TKS280" s="25"/>
      <c r="TLE280" s="25"/>
      <c r="TLQ280" s="25"/>
      <c r="TMC280" s="25"/>
      <c r="TMO280" s="25"/>
      <c r="TNA280" s="25"/>
      <c r="TNM280" s="25"/>
      <c r="TNY280" s="25"/>
      <c r="TOK280" s="25"/>
      <c r="TOW280" s="25"/>
      <c r="TPI280" s="25"/>
      <c r="TPU280" s="25"/>
      <c r="TQG280" s="25"/>
      <c r="TQS280" s="25"/>
      <c r="TRE280" s="25"/>
      <c r="TRQ280" s="25"/>
      <c r="TSC280" s="25"/>
      <c r="TSO280" s="25"/>
      <c r="TTA280" s="25"/>
      <c r="TTM280" s="25"/>
      <c r="TTY280" s="25"/>
      <c r="TUK280" s="25"/>
      <c r="TUW280" s="25"/>
      <c r="TVI280" s="25"/>
      <c r="TVU280" s="25"/>
      <c r="TWG280" s="25"/>
      <c r="TWS280" s="25"/>
      <c r="TXE280" s="25"/>
      <c r="TXQ280" s="25"/>
      <c r="TYC280" s="25"/>
      <c r="TYO280" s="25"/>
      <c r="TZA280" s="25"/>
      <c r="TZM280" s="25"/>
      <c r="TZY280" s="25"/>
      <c r="UAK280" s="25"/>
      <c r="UAW280" s="25"/>
      <c r="UBI280" s="25"/>
      <c r="UBU280" s="25"/>
      <c r="UCG280" s="25"/>
      <c r="UCS280" s="25"/>
      <c r="UDE280" s="25"/>
      <c r="UDQ280" s="25"/>
      <c r="UEC280" s="25"/>
      <c r="UEO280" s="25"/>
      <c r="UFA280" s="25"/>
      <c r="UFM280" s="25"/>
      <c r="UFY280" s="25"/>
      <c r="UGK280" s="25"/>
      <c r="UGW280" s="25"/>
      <c r="UHI280" s="25"/>
      <c r="UHU280" s="25"/>
      <c r="UIG280" s="25"/>
      <c r="UIS280" s="25"/>
      <c r="UJE280" s="25"/>
      <c r="UJQ280" s="25"/>
      <c r="UKC280" s="25"/>
      <c r="UKO280" s="25"/>
      <c r="ULA280" s="25"/>
      <c r="ULM280" s="25"/>
      <c r="ULY280" s="25"/>
      <c r="UMK280" s="25"/>
      <c r="UMW280" s="25"/>
      <c r="UNI280" s="25"/>
      <c r="UNU280" s="25"/>
      <c r="UOG280" s="25"/>
      <c r="UOS280" s="25"/>
      <c r="UPE280" s="25"/>
      <c r="UPQ280" s="25"/>
      <c r="UQC280" s="25"/>
      <c r="UQO280" s="25"/>
      <c r="URA280" s="25"/>
      <c r="URM280" s="25"/>
      <c r="URY280" s="25"/>
      <c r="USK280" s="25"/>
      <c r="USW280" s="25"/>
      <c r="UTI280" s="25"/>
      <c r="UTU280" s="25"/>
      <c r="UUG280" s="25"/>
      <c r="UUS280" s="25"/>
      <c r="UVE280" s="25"/>
      <c r="UVQ280" s="25"/>
      <c r="UWC280" s="25"/>
      <c r="UWO280" s="25"/>
      <c r="UXA280" s="25"/>
      <c r="UXM280" s="25"/>
      <c r="UXY280" s="25"/>
      <c r="UYK280" s="25"/>
      <c r="UYW280" s="25"/>
      <c r="UZI280" s="25"/>
      <c r="UZU280" s="25"/>
      <c r="VAG280" s="25"/>
      <c r="VAS280" s="25"/>
      <c r="VBE280" s="25"/>
      <c r="VBQ280" s="25"/>
      <c r="VCC280" s="25"/>
      <c r="VCO280" s="25"/>
      <c r="VDA280" s="25"/>
      <c r="VDM280" s="25"/>
      <c r="VDY280" s="25"/>
      <c r="VEK280" s="25"/>
      <c r="VEW280" s="25"/>
      <c r="VFI280" s="25"/>
      <c r="VFU280" s="25"/>
      <c r="VGG280" s="25"/>
      <c r="VGS280" s="25"/>
      <c r="VHE280" s="25"/>
      <c r="VHQ280" s="25"/>
      <c r="VIC280" s="25"/>
      <c r="VIO280" s="25"/>
      <c r="VJA280" s="25"/>
      <c r="VJM280" s="25"/>
      <c r="VJY280" s="25"/>
      <c r="VKK280" s="25"/>
      <c r="VKW280" s="25"/>
      <c r="VLI280" s="25"/>
      <c r="VLU280" s="25"/>
      <c r="VMG280" s="25"/>
      <c r="VMS280" s="25"/>
      <c r="VNE280" s="25"/>
      <c r="VNQ280" s="25"/>
      <c r="VOC280" s="25"/>
      <c r="VOO280" s="25"/>
      <c r="VPA280" s="25"/>
      <c r="VPM280" s="25"/>
      <c r="VPY280" s="25"/>
      <c r="VQK280" s="25"/>
      <c r="VQW280" s="25"/>
      <c r="VRI280" s="25"/>
      <c r="VRU280" s="25"/>
      <c r="VSG280" s="25"/>
      <c r="VSS280" s="25"/>
      <c r="VTE280" s="25"/>
      <c r="VTQ280" s="25"/>
      <c r="VUC280" s="25"/>
      <c r="VUO280" s="25"/>
      <c r="VVA280" s="25"/>
      <c r="VVM280" s="25"/>
      <c r="VVY280" s="25"/>
      <c r="VWK280" s="25"/>
      <c r="VWW280" s="25"/>
      <c r="VXI280" s="25"/>
      <c r="VXU280" s="25"/>
      <c r="VYG280" s="25"/>
      <c r="VYS280" s="25"/>
      <c r="VZE280" s="25"/>
      <c r="VZQ280" s="25"/>
      <c r="WAC280" s="25"/>
      <c r="WAO280" s="25"/>
      <c r="WBA280" s="25"/>
      <c r="WBM280" s="25"/>
      <c r="WBY280" s="25"/>
      <c r="WCK280" s="25"/>
      <c r="WCW280" s="25"/>
      <c r="WDI280" s="25"/>
      <c r="WDU280" s="25"/>
      <c r="WEG280" s="25"/>
      <c r="WES280" s="25"/>
      <c r="WFE280" s="25"/>
      <c r="WFQ280" s="25"/>
      <c r="WGC280" s="25"/>
      <c r="WGO280" s="25"/>
      <c r="WHA280" s="25"/>
      <c r="WHM280" s="25"/>
      <c r="WHY280" s="25"/>
      <c r="WIK280" s="25"/>
      <c r="WIW280" s="25"/>
      <c r="WJI280" s="25"/>
      <c r="WJU280" s="25"/>
      <c r="WKG280" s="25"/>
      <c r="WKS280" s="25"/>
      <c r="WLE280" s="25"/>
      <c r="WLQ280" s="25"/>
      <c r="WMC280" s="25"/>
      <c r="WMO280" s="25"/>
      <c r="WNA280" s="25"/>
      <c r="WNM280" s="25"/>
      <c r="WNY280" s="25"/>
      <c r="WOK280" s="25"/>
      <c r="WOW280" s="25"/>
      <c r="WPI280" s="25"/>
      <c r="WPU280" s="25"/>
      <c r="WQG280" s="25"/>
      <c r="WQS280" s="25"/>
      <c r="WRE280" s="25"/>
      <c r="WRQ280" s="25"/>
      <c r="WSC280" s="25"/>
      <c r="WSO280" s="25"/>
      <c r="WTA280" s="25"/>
      <c r="WTM280" s="25"/>
      <c r="WTY280" s="25"/>
      <c r="WUK280" s="25"/>
      <c r="WUW280" s="25"/>
      <c r="WVI280" s="25"/>
      <c r="WVU280" s="25"/>
      <c r="WWG280" s="25"/>
      <c r="WWS280" s="25"/>
      <c r="WXE280" s="25"/>
      <c r="WXQ280" s="25"/>
      <c r="WYC280" s="25"/>
      <c r="WYO280" s="25"/>
      <c r="WZA280" s="25"/>
      <c r="WZM280" s="25"/>
      <c r="WZY280" s="25"/>
      <c r="XAK280" s="25"/>
      <c r="XAW280" s="25"/>
      <c r="XBI280" s="25"/>
      <c r="XBU280" s="25"/>
      <c r="XCG280" s="25"/>
      <c r="XCS280" s="25"/>
      <c r="XDE280" s="25"/>
      <c r="XDQ280" s="25"/>
      <c r="XEC280" s="25"/>
      <c r="XEO280" s="25"/>
      <c r="XFA280" s="25"/>
    </row>
    <row r="281" spans="1:1021 1033:2041 2053:3061 3073:4093 4105:5113 5125:6133 6145:7165 7177:8185 8197:9205 9217:10237 10249:11257 11269:12277 12289:13309 13321:14329 14341:15349 15361:16381" x14ac:dyDescent="0.2">
      <c r="A281" s="212">
        <v>45017</v>
      </c>
      <c r="B281" s="215">
        <v>125.67</v>
      </c>
      <c r="C281" s="218"/>
      <c r="D281" s="218"/>
      <c r="E281" s="218"/>
      <c r="F281" s="218"/>
      <c r="G281" s="218"/>
      <c r="H281" s="218"/>
      <c r="I281" s="218"/>
      <c r="J281" s="214"/>
      <c r="K281" s="214"/>
      <c r="L281" s="214"/>
      <c r="O281" s="31"/>
    </row>
    <row r="282" spans="1:1021 1033:2041 2053:3061 3073:4093 4105:5113 5125:6133 6145:7165 7177:8185 8197:9205 9217:10237 10249:11257 11269:12277 12289:13309 13321:14329 14341:15349 15361:16381" x14ac:dyDescent="0.2">
      <c r="A282" s="212">
        <v>45047</v>
      </c>
      <c r="B282" s="215">
        <v>125.95</v>
      </c>
      <c r="C282" s="218"/>
      <c r="D282" s="218"/>
      <c r="E282" s="218"/>
      <c r="F282" s="218"/>
      <c r="G282" s="218"/>
      <c r="H282" s="218"/>
      <c r="I282" s="219"/>
      <c r="J282" s="214"/>
      <c r="K282" s="214"/>
      <c r="L282" s="214"/>
    </row>
    <row r="283" spans="1:1021 1033:2041 2053:3061 3073:4093 4105:5113 5125:6133 6145:7165 7177:8185 8197:9205 9217:10237 10249:11257 11269:12277 12289:13309 13321:14329 14341:15349 15361:16381" x14ac:dyDescent="0.2">
      <c r="A283" s="212">
        <v>45078</v>
      </c>
      <c r="B283" s="245">
        <v>126.12</v>
      </c>
      <c r="C283" s="218"/>
      <c r="D283" s="218"/>
      <c r="E283" s="218"/>
      <c r="F283" s="218"/>
      <c r="G283" s="218"/>
      <c r="H283" s="218"/>
      <c r="I283" s="218"/>
      <c r="J283" s="214"/>
      <c r="K283" s="214"/>
      <c r="L283" s="214"/>
    </row>
    <row r="284" spans="1:1021 1033:2041 2053:3061 3073:4093 4105:5113 5125:6133 6145:7165 7177:8185 8197:9205 9217:10237 10249:11257 11269:12277 12289:13309 13321:14329 14341:15349 15361:16381" x14ac:dyDescent="0.2">
      <c r="A284" s="212">
        <v>45108</v>
      </c>
      <c r="B284" s="245">
        <v>126.33</v>
      </c>
      <c r="C284" s="218"/>
      <c r="D284" s="218"/>
      <c r="E284" s="218"/>
      <c r="F284" s="218"/>
      <c r="G284" s="218"/>
      <c r="H284" s="218"/>
      <c r="I284" s="218"/>
      <c r="J284" s="214"/>
      <c r="K284" s="214"/>
      <c r="L284" s="214"/>
    </row>
    <row r="285" spans="1:1021 1033:2041 2053:3061 3073:4093 4105:5113 5125:6133 6145:7165 7177:8185 8197:9205 9217:10237 10249:11257 11269:12277 12289:13309 13321:14329 14341:15349 15361:16381" x14ac:dyDescent="0.2">
      <c r="A285" s="212">
        <v>45139</v>
      </c>
      <c r="B285" s="245">
        <v>126.22</v>
      </c>
      <c r="C285" s="218"/>
      <c r="D285" s="218"/>
      <c r="E285" s="218"/>
      <c r="F285" s="218"/>
      <c r="G285" s="218"/>
      <c r="H285" s="218"/>
      <c r="I285" s="218"/>
      <c r="J285" s="214"/>
      <c r="K285" s="214"/>
      <c r="L285" s="214"/>
    </row>
    <row r="286" spans="1:1021 1033:2041 2053:3061 3073:4093 4105:5113 5125:6133 6145:7165 7177:8185 8197:9205 9217:10237 10249:11257 11269:12277 12289:13309 13321:14329 14341:15349 15361:16381" x14ac:dyDescent="0.2">
      <c r="A286" s="212">
        <v>45170</v>
      </c>
      <c r="B286" s="245">
        <v>126.3</v>
      </c>
      <c r="C286" s="218"/>
      <c r="D286" s="218"/>
      <c r="E286" s="218"/>
      <c r="F286" s="218"/>
      <c r="G286" s="218"/>
      <c r="H286" s="218"/>
      <c r="I286" s="218"/>
      <c r="J286" s="214"/>
      <c r="K286" s="214"/>
      <c r="L286" s="214"/>
    </row>
    <row r="287" spans="1:1021 1033:2041 2053:3061 3073:4093 4105:5113 5125:6133 6145:7165 7177:8185 8197:9205 9217:10237 10249:11257 11269:12277 12289:13309 13321:14329 14341:15349 15361:16381" x14ac:dyDescent="0.2">
      <c r="A287" s="212">
        <v>45200</v>
      </c>
      <c r="B287" s="245">
        <v>126.2</v>
      </c>
      <c r="C287" s="218"/>
      <c r="D287" s="218"/>
      <c r="E287" s="218"/>
      <c r="F287" s="218"/>
      <c r="G287" s="218"/>
      <c r="H287" s="218"/>
      <c r="I287" s="218"/>
      <c r="J287" s="214"/>
      <c r="K287" s="214"/>
      <c r="L287" s="214"/>
    </row>
    <row r="288" spans="1:1021 1033:2041 2053:3061 3073:4093 4105:5113 5125:6133 6145:7165 7177:8185 8197:9205 9217:10237 10249:11257 11269:12277 12289:13309 13321:14329 14341:15349 15361:16381" x14ac:dyDescent="0.2">
      <c r="A288" s="212">
        <v>45231</v>
      </c>
      <c r="B288" s="245">
        <v>126.36</v>
      </c>
      <c r="C288" s="218"/>
      <c r="D288" s="218"/>
      <c r="E288" s="218"/>
      <c r="F288" s="218"/>
      <c r="G288" s="218"/>
      <c r="H288" s="218"/>
      <c r="I288" s="218"/>
      <c r="J288" s="214"/>
      <c r="K288" s="214"/>
      <c r="L288" s="214"/>
    </row>
    <row r="289" spans="1:12" x14ac:dyDescent="0.2">
      <c r="A289" s="212">
        <v>45261</v>
      </c>
      <c r="B289" s="245">
        <v>126.48</v>
      </c>
      <c r="C289" s="218"/>
      <c r="D289" s="218"/>
      <c r="E289" s="218"/>
      <c r="F289" s="218"/>
      <c r="G289" s="218"/>
      <c r="H289" s="218"/>
      <c r="I289" s="218"/>
      <c r="J289" s="214"/>
      <c r="K289" s="214"/>
      <c r="L289" s="214"/>
    </row>
    <row r="290" spans="1:12" x14ac:dyDescent="0.2">
      <c r="A290" s="212">
        <v>45292</v>
      </c>
      <c r="B290" s="245">
        <v>129.59</v>
      </c>
      <c r="C290" s="218"/>
      <c r="D290" s="218"/>
      <c r="E290" s="218"/>
      <c r="F290" s="218"/>
      <c r="G290" s="218"/>
      <c r="H290" s="218"/>
      <c r="I290" s="218"/>
      <c r="J290" s="214"/>
      <c r="K290" s="214"/>
      <c r="L290" s="214"/>
    </row>
    <row r="291" spans="1:12" x14ac:dyDescent="0.2">
      <c r="A291" s="212">
        <v>45323</v>
      </c>
      <c r="B291" s="245">
        <v>131.13999999999999</v>
      </c>
      <c r="C291" s="232"/>
      <c r="D291" s="218"/>
      <c r="E291" s="218"/>
      <c r="F291" s="218"/>
      <c r="G291" s="218"/>
      <c r="H291" s="218"/>
      <c r="I291" s="218"/>
      <c r="J291" s="214"/>
      <c r="K291" s="214"/>
      <c r="L291" s="214"/>
    </row>
    <row r="292" spans="1:12" x14ac:dyDescent="0.2">
      <c r="A292" s="212">
        <v>45352</v>
      </c>
      <c r="B292" s="215">
        <v>131.07</v>
      </c>
      <c r="C292" s="233"/>
      <c r="D292" s="214"/>
      <c r="E292" s="214"/>
      <c r="F292" s="214"/>
      <c r="G292" s="214"/>
      <c r="H292" s="214"/>
      <c r="I292" s="214"/>
      <c r="J292" s="214"/>
      <c r="K292" s="214"/>
      <c r="L292" s="214"/>
    </row>
    <row r="293" spans="1:12" x14ac:dyDescent="0.2">
      <c r="A293" s="212">
        <v>45383</v>
      </c>
      <c r="B293" s="244">
        <v>131.38</v>
      </c>
      <c r="C293" s="234"/>
      <c r="D293" s="220"/>
      <c r="E293" s="220"/>
      <c r="F293" s="220"/>
      <c r="G293" s="220"/>
      <c r="H293" s="220"/>
      <c r="I293" s="220"/>
      <c r="J293" s="220"/>
      <c r="K293" s="220"/>
      <c r="L293" s="220"/>
    </row>
    <row r="294" spans="1:12" x14ac:dyDescent="0.2">
      <c r="A294" s="212">
        <v>45413</v>
      </c>
      <c r="B294" s="244">
        <v>131.81</v>
      </c>
      <c r="C294" s="234"/>
      <c r="D294" s="220"/>
      <c r="E294" s="220"/>
      <c r="F294" s="220"/>
      <c r="G294" s="220"/>
      <c r="H294" s="220"/>
      <c r="I294" s="220"/>
      <c r="J294" s="220"/>
      <c r="K294" s="220"/>
      <c r="L294" s="220"/>
    </row>
    <row r="295" spans="1:12" x14ac:dyDescent="0.2">
      <c r="A295" s="212">
        <v>45444</v>
      </c>
      <c r="B295" s="244">
        <v>131.35</v>
      </c>
      <c r="C295" s="234"/>
      <c r="D295" s="220"/>
      <c r="E295" s="220"/>
      <c r="F295" s="220"/>
      <c r="G295" s="220"/>
      <c r="H295" s="220"/>
      <c r="I295" s="220"/>
      <c r="J295" s="220"/>
      <c r="K295" s="220"/>
      <c r="L295" s="220"/>
    </row>
    <row r="296" spans="1:12" x14ac:dyDescent="0.2">
      <c r="A296" s="212">
        <v>45474</v>
      </c>
      <c r="B296" s="244">
        <v>131.05000000000001</v>
      </c>
      <c r="C296" s="234"/>
      <c r="D296" s="220"/>
      <c r="E296" s="220"/>
      <c r="F296" s="220"/>
      <c r="G296" s="220"/>
      <c r="H296" s="220"/>
      <c r="I296" s="220"/>
      <c r="J296" s="220"/>
      <c r="K296" s="220"/>
      <c r="L296" s="220"/>
    </row>
    <row r="297" spans="1:12" x14ac:dyDescent="0.2">
      <c r="A297" s="212">
        <v>45505</v>
      </c>
      <c r="B297" s="220">
        <v>131.11000000000001</v>
      </c>
      <c r="C297" s="234"/>
      <c r="D297" s="220"/>
      <c r="E297" s="220"/>
      <c r="F297" s="220"/>
      <c r="G297" s="220"/>
      <c r="H297" s="220"/>
      <c r="I297" s="220"/>
      <c r="J297" s="220"/>
      <c r="K297" s="220"/>
      <c r="L297" s="220"/>
    </row>
    <row r="298" spans="1:12" x14ac:dyDescent="0.2">
      <c r="A298" s="212">
        <v>45536</v>
      </c>
      <c r="B298" s="227">
        <v>131.07</v>
      </c>
      <c r="C298" s="235"/>
      <c r="D298" s="227"/>
      <c r="E298" s="227"/>
      <c r="F298" s="227"/>
      <c r="G298" s="227"/>
      <c r="H298" s="227"/>
      <c r="I298" s="227"/>
      <c r="J298" s="227"/>
      <c r="K298" s="227"/>
      <c r="L298" s="227"/>
    </row>
    <row r="299" spans="1:12" x14ac:dyDescent="0.2">
      <c r="A299" s="212">
        <v>45566</v>
      </c>
      <c r="B299" s="214">
        <v>131.28</v>
      </c>
    </row>
    <row r="300" spans="1:12" x14ac:dyDescent="0.2">
      <c r="A300" s="212">
        <v>45597</v>
      </c>
      <c r="B300" s="227">
        <v>131.22999999999999</v>
      </c>
    </row>
    <row r="301" spans="1:12" x14ac:dyDescent="0.2">
      <c r="A301" s="212">
        <v>45627</v>
      </c>
      <c r="B301" s="214">
        <v>131.25</v>
      </c>
    </row>
    <row r="302" spans="1:12" x14ac:dyDescent="0.2">
      <c r="A302" s="212">
        <v>45658</v>
      </c>
      <c r="B302" s="227">
        <v>133.72999999999999</v>
      </c>
    </row>
    <row r="303" spans="1:12" x14ac:dyDescent="0.2">
      <c r="A303" s="212">
        <v>45689</v>
      </c>
      <c r="B303" s="214">
        <v>135.21</v>
      </c>
    </row>
    <row r="304" spans="1:12" x14ac:dyDescent="0.2">
      <c r="A304" s="212">
        <v>45717</v>
      </c>
      <c r="B304" s="227">
        <v>136.22999999999999</v>
      </c>
    </row>
    <row r="305" spans="1:13" x14ac:dyDescent="0.2">
      <c r="A305" s="212">
        <v>45748</v>
      </c>
      <c r="B305" s="237">
        <v>136.49</v>
      </c>
    </row>
    <row r="306" spans="1:13" x14ac:dyDescent="0.2">
      <c r="A306" s="212">
        <v>45778</v>
      </c>
      <c r="B306" s="227">
        <v>136.12</v>
      </c>
    </row>
    <row r="307" spans="1:13" x14ac:dyDescent="0.2">
      <c r="A307" s="212">
        <v>45809</v>
      </c>
      <c r="B307" s="237">
        <v>136.22</v>
      </c>
    </row>
    <row r="308" spans="1:13" x14ac:dyDescent="0.2">
      <c r="A308" s="212">
        <v>45839</v>
      </c>
      <c r="B308" s="246">
        <v>137</v>
      </c>
    </row>
    <row r="309" spans="1:13" x14ac:dyDescent="0.2">
      <c r="A309" s="212">
        <v>45870</v>
      </c>
      <c r="B309" s="237">
        <v>137.12</v>
      </c>
    </row>
    <row r="310" spans="1:13" x14ac:dyDescent="0.2">
      <c r="A310" s="212">
        <v>45901</v>
      </c>
      <c r="B310" s="227">
        <v>136.86000000000001</v>
      </c>
    </row>
    <row r="311" spans="1:13" x14ac:dyDescent="0.2">
      <c r="A311" s="212">
        <v>45931</v>
      </c>
      <c r="B311" s="237">
        <v>136.54</v>
      </c>
    </row>
    <row r="312" spans="1:13" x14ac:dyDescent="0.2">
      <c r="A312" s="212">
        <v>45962</v>
      </c>
      <c r="B312" s="227">
        <v>136.72</v>
      </c>
    </row>
    <row r="313" spans="1:13" x14ac:dyDescent="0.2">
      <c r="A313" s="212">
        <v>45992</v>
      </c>
      <c r="B313" s="237">
        <v>136.91</v>
      </c>
    </row>
    <row r="314" spans="1:13" x14ac:dyDescent="0.2">
      <c r="A314" s="212">
        <v>46023</v>
      </c>
      <c r="B314" s="227">
        <v>140.19</v>
      </c>
    </row>
    <row r="315" spans="1:13" x14ac:dyDescent="0.2">
      <c r="A315" s="212">
        <v>46054</v>
      </c>
      <c r="B315" s="237">
        <v>141.94</v>
      </c>
    </row>
    <row r="316" spans="1:13" x14ac:dyDescent="0.2">
      <c r="A316" s="212">
        <v>46082</v>
      </c>
      <c r="B316" s="227">
        <v>143.38999999999999</v>
      </c>
      <c r="M316" s="32">
        <f>+B316/B303-1</f>
        <v>6.0498483839952488E-2</v>
      </c>
    </row>
    <row r="317" spans="1:13" x14ac:dyDescent="0.2">
      <c r="B317" s="24"/>
      <c r="C317" s="24"/>
      <c r="D317" s="24"/>
      <c r="E317" s="24"/>
      <c r="F317" s="24"/>
      <c r="G317" s="24"/>
      <c r="H317" s="24"/>
    </row>
    <row r="319" spans="1:13" ht="12.75" x14ac:dyDescent="0.2">
      <c r="A319" s="211" t="s">
        <v>222</v>
      </c>
    </row>
  </sheetData>
  <phoneticPr fontId="26" type="noConversion"/>
  <hyperlinks>
    <hyperlink ref="A319" location="'Tabla de Contenido'!A1" display="Tabla de Contenido" xr:uid="{B1F92C0D-A9AA-41D1-920E-D2466F4BE722}"/>
  </hyperlinks>
  <pageMargins left="0.7" right="0.7" top="0.75" bottom="0.75" header="0.3" footer="0.3"/>
  <pageSetup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7:Q873"/>
  <sheetViews>
    <sheetView showGridLines="0" workbookViewId="0">
      <pane xSplit="1" ySplit="7" topLeftCell="B865" activePane="bottomRight" state="frozen"/>
      <selection pane="topRight" activeCell="C1" sqref="C1"/>
      <selection pane="bottomLeft" activeCell="A8" sqref="A8"/>
      <selection pane="bottomRight" activeCell="C873" sqref="C873"/>
    </sheetView>
  </sheetViews>
  <sheetFormatPr baseColWidth="10" defaultRowHeight="12.75" x14ac:dyDescent="0.2"/>
  <cols>
    <col min="1" max="1" width="17" bestFit="1" customWidth="1"/>
    <col min="2" max="2" width="9.5703125" bestFit="1" customWidth="1"/>
    <col min="3" max="3" width="18.140625" bestFit="1" customWidth="1"/>
    <col min="4" max="4" width="21.28515625" bestFit="1" customWidth="1"/>
    <col min="5" max="8" width="18" customWidth="1"/>
    <col min="9" max="11" width="22.5703125" customWidth="1"/>
    <col min="12" max="12" width="21.28515625" bestFit="1" customWidth="1"/>
    <col min="13" max="13" width="14.85546875" customWidth="1"/>
    <col min="14" max="14" width="14" bestFit="1" customWidth="1"/>
    <col min="16" max="16" width="10.85546875" customWidth="1"/>
    <col min="17" max="17" width="15" bestFit="1" customWidth="1"/>
  </cols>
  <sheetData>
    <row r="7" spans="1:11" ht="30" x14ac:dyDescent="0.2">
      <c r="A7" s="222" t="s">
        <v>43</v>
      </c>
      <c r="B7" s="222" t="s">
        <v>44</v>
      </c>
      <c r="C7" s="223" t="s">
        <v>45</v>
      </c>
      <c r="D7" s="223" t="s">
        <v>223</v>
      </c>
      <c r="E7" s="222" t="s">
        <v>224</v>
      </c>
      <c r="F7" s="259"/>
      <c r="G7" s="259"/>
      <c r="H7" s="259"/>
      <c r="I7" s="221"/>
      <c r="J7" s="257"/>
      <c r="K7" s="257"/>
    </row>
    <row r="8" spans="1:11" ht="15" hidden="1" x14ac:dyDescent="0.2">
      <c r="A8" s="212">
        <v>19906</v>
      </c>
      <c r="B8" s="154">
        <v>0.03</v>
      </c>
      <c r="C8" s="224"/>
      <c r="D8" s="224"/>
      <c r="E8" s="224"/>
      <c r="F8" s="260"/>
      <c r="G8" s="260"/>
      <c r="H8" s="260"/>
    </row>
    <row r="9" spans="1:11" ht="15" hidden="1" x14ac:dyDescent="0.2">
      <c r="A9" s="212">
        <v>19937</v>
      </c>
      <c r="B9" s="225">
        <v>0.03</v>
      </c>
      <c r="C9" s="226"/>
      <c r="D9" s="225">
        <v>-0.76</v>
      </c>
      <c r="E9" s="225">
        <v>-0.76</v>
      </c>
      <c r="F9" s="261"/>
      <c r="G9" s="261"/>
      <c r="H9" s="261"/>
    </row>
    <row r="10" spans="1:11" ht="15" hidden="1" x14ac:dyDescent="0.2">
      <c r="A10" s="212">
        <v>19968</v>
      </c>
      <c r="B10" s="154">
        <v>0.03</v>
      </c>
      <c r="C10" s="224"/>
      <c r="D10" s="154">
        <v>-1.37</v>
      </c>
      <c r="E10" s="154">
        <v>-2.12</v>
      </c>
      <c r="F10" s="262"/>
      <c r="G10" s="262"/>
      <c r="H10" s="262"/>
    </row>
    <row r="11" spans="1:11" ht="15" hidden="1" x14ac:dyDescent="0.2">
      <c r="A11" s="212">
        <v>19998</v>
      </c>
      <c r="B11" s="225">
        <v>0.03</v>
      </c>
      <c r="C11" s="226"/>
      <c r="D11" s="225">
        <v>0.34</v>
      </c>
      <c r="E11" s="225">
        <v>-1.79</v>
      </c>
      <c r="F11" s="261"/>
      <c r="G11" s="261"/>
      <c r="H11" s="261"/>
    </row>
    <row r="12" spans="1:11" ht="15" hidden="1" x14ac:dyDescent="0.2">
      <c r="A12" s="212">
        <v>20029</v>
      </c>
      <c r="B12" s="154">
        <v>0.03</v>
      </c>
      <c r="C12" s="224"/>
      <c r="D12" s="154">
        <v>0.27</v>
      </c>
      <c r="E12" s="154">
        <v>-1.52</v>
      </c>
      <c r="F12" s="262"/>
      <c r="G12" s="262"/>
      <c r="H12" s="262"/>
    </row>
    <row r="13" spans="1:11" ht="15" hidden="1" x14ac:dyDescent="0.2">
      <c r="A13" s="212">
        <v>20059</v>
      </c>
      <c r="B13" s="225">
        <v>0.03</v>
      </c>
      <c r="C13" s="226"/>
      <c r="D13" s="225">
        <v>0.54</v>
      </c>
      <c r="E13" s="225">
        <v>-1</v>
      </c>
      <c r="F13" s="261"/>
      <c r="G13" s="261"/>
      <c r="H13" s="261"/>
    </row>
    <row r="14" spans="1:11" ht="15" hidden="1" x14ac:dyDescent="0.2">
      <c r="A14" s="212">
        <v>20090</v>
      </c>
      <c r="B14" s="154">
        <v>0.03</v>
      </c>
      <c r="C14" s="224"/>
      <c r="D14" s="154">
        <v>-0.17</v>
      </c>
      <c r="E14" s="154">
        <v>-0.17</v>
      </c>
      <c r="F14" s="262"/>
      <c r="G14" s="262"/>
      <c r="H14" s="262"/>
    </row>
    <row r="15" spans="1:11" ht="15" hidden="1" x14ac:dyDescent="0.2">
      <c r="A15" s="212">
        <v>20121</v>
      </c>
      <c r="B15" s="225">
        <v>0.03</v>
      </c>
      <c r="C15" s="226"/>
      <c r="D15" s="225">
        <v>-7.0000000000000007E-2</v>
      </c>
      <c r="E15" s="225">
        <v>-0.23</v>
      </c>
      <c r="F15" s="261"/>
      <c r="G15" s="261"/>
      <c r="H15" s="261"/>
    </row>
    <row r="16" spans="1:11" ht="15" hidden="1" x14ac:dyDescent="0.2">
      <c r="A16" s="212">
        <v>20149</v>
      </c>
      <c r="B16" s="154">
        <v>0.03</v>
      </c>
      <c r="C16" s="224"/>
      <c r="D16" s="154">
        <v>0.4</v>
      </c>
      <c r="E16" s="154">
        <v>0.17</v>
      </c>
      <c r="F16" s="262"/>
      <c r="G16" s="262"/>
      <c r="H16" s="262"/>
    </row>
    <row r="17" spans="1:8" ht="15" hidden="1" x14ac:dyDescent="0.2">
      <c r="A17" s="212">
        <v>20180</v>
      </c>
      <c r="B17" s="225">
        <v>0.03</v>
      </c>
      <c r="C17" s="226"/>
      <c r="D17" s="225">
        <v>0.7</v>
      </c>
      <c r="E17" s="225">
        <v>0.87</v>
      </c>
      <c r="F17" s="261"/>
      <c r="G17" s="261"/>
      <c r="H17" s="261"/>
    </row>
    <row r="18" spans="1:8" ht="15" hidden="1" x14ac:dyDescent="0.2">
      <c r="A18" s="212">
        <v>20210</v>
      </c>
      <c r="B18" s="154">
        <v>0.03</v>
      </c>
      <c r="C18" s="224"/>
      <c r="D18" s="154">
        <v>-0.43</v>
      </c>
      <c r="E18" s="154">
        <v>0.43</v>
      </c>
      <c r="F18" s="262"/>
      <c r="G18" s="262"/>
      <c r="H18" s="262"/>
    </row>
    <row r="19" spans="1:8" ht="15" hidden="1" x14ac:dyDescent="0.2">
      <c r="A19" s="212">
        <v>20241</v>
      </c>
      <c r="B19" s="225">
        <v>0.03</v>
      </c>
      <c r="C19" s="226"/>
      <c r="D19" s="225">
        <v>-7.0000000000000007E-2</v>
      </c>
      <c r="E19" s="225">
        <v>0.37</v>
      </c>
      <c r="F19" s="261"/>
      <c r="G19" s="261"/>
      <c r="H19" s="261"/>
    </row>
    <row r="20" spans="1:8" hidden="1" x14ac:dyDescent="0.2">
      <c r="A20" s="212">
        <v>20271</v>
      </c>
      <c r="B20" s="154">
        <v>0.03</v>
      </c>
      <c r="C20" s="154">
        <v>-0.87</v>
      </c>
      <c r="D20" s="154">
        <v>-0.23</v>
      </c>
      <c r="E20" s="154">
        <v>0.13</v>
      </c>
      <c r="F20" s="262"/>
      <c r="G20" s="262"/>
      <c r="H20" s="262"/>
    </row>
    <row r="21" spans="1:8" hidden="1" x14ac:dyDescent="0.2">
      <c r="A21" s="212">
        <v>20302</v>
      </c>
      <c r="B21" s="225">
        <v>0.03</v>
      </c>
      <c r="C21" s="225">
        <v>-0.01</v>
      </c>
      <c r="D21" s="225">
        <v>0.1</v>
      </c>
      <c r="E21" s="225">
        <v>0.23</v>
      </c>
      <c r="F21" s="261"/>
      <c r="G21" s="261"/>
      <c r="H21" s="261"/>
    </row>
    <row r="22" spans="1:8" hidden="1" x14ac:dyDescent="0.2">
      <c r="A22" s="212">
        <v>20333</v>
      </c>
      <c r="B22" s="154">
        <v>0.03</v>
      </c>
      <c r="C22" s="154">
        <v>0.84</v>
      </c>
      <c r="D22" s="154">
        <v>-0.53</v>
      </c>
      <c r="E22" s="154">
        <v>-0.3</v>
      </c>
      <c r="F22" s="262"/>
      <c r="G22" s="262"/>
      <c r="H22" s="262"/>
    </row>
    <row r="23" spans="1:8" hidden="1" x14ac:dyDescent="0.2">
      <c r="A23" s="212">
        <v>20363</v>
      </c>
      <c r="B23" s="225">
        <v>0.03</v>
      </c>
      <c r="C23" s="225">
        <v>0.77</v>
      </c>
      <c r="D23" s="225">
        <v>0.27</v>
      </c>
      <c r="E23" s="225">
        <v>-0.04</v>
      </c>
      <c r="F23" s="261"/>
      <c r="G23" s="261"/>
      <c r="H23" s="261"/>
    </row>
    <row r="24" spans="1:8" hidden="1" x14ac:dyDescent="0.2">
      <c r="A24" s="212">
        <v>20394</v>
      </c>
      <c r="B24" s="154">
        <v>0.03</v>
      </c>
      <c r="C24" s="154">
        <v>1.44</v>
      </c>
      <c r="D24" s="154">
        <v>0.94</v>
      </c>
      <c r="E24" s="154">
        <v>0.9</v>
      </c>
      <c r="F24" s="262"/>
      <c r="G24" s="262"/>
      <c r="H24" s="262"/>
    </row>
    <row r="25" spans="1:8" hidden="1" x14ac:dyDescent="0.2">
      <c r="A25" s="212">
        <v>20424</v>
      </c>
      <c r="B25" s="225">
        <v>0.03</v>
      </c>
      <c r="C25" s="225">
        <v>2.0299999999999998</v>
      </c>
      <c r="D25" s="225">
        <v>1.1200000000000001</v>
      </c>
      <c r="E25" s="225">
        <v>2.0299999999999998</v>
      </c>
      <c r="F25" s="261"/>
      <c r="G25" s="261"/>
      <c r="H25" s="261"/>
    </row>
    <row r="26" spans="1:8" hidden="1" x14ac:dyDescent="0.2">
      <c r="A26" s="212">
        <v>20455</v>
      </c>
      <c r="B26" s="154">
        <v>0.03</v>
      </c>
      <c r="C26" s="154">
        <v>2.1</v>
      </c>
      <c r="D26" s="154">
        <v>-0.1</v>
      </c>
      <c r="E26" s="154">
        <v>-0.1</v>
      </c>
      <c r="F26" s="262"/>
      <c r="G26" s="262"/>
      <c r="H26" s="262"/>
    </row>
    <row r="27" spans="1:8" hidden="1" x14ac:dyDescent="0.2">
      <c r="A27" s="212">
        <v>20486</v>
      </c>
      <c r="B27" s="225">
        <v>0.03</v>
      </c>
      <c r="C27" s="225">
        <v>2.57</v>
      </c>
      <c r="D27" s="225">
        <v>0.39</v>
      </c>
      <c r="E27" s="225">
        <v>0.28999999999999998</v>
      </c>
      <c r="F27" s="261"/>
      <c r="G27" s="261"/>
      <c r="H27" s="261"/>
    </row>
    <row r="28" spans="1:8" hidden="1" x14ac:dyDescent="0.2">
      <c r="A28" s="212">
        <v>20515</v>
      </c>
      <c r="B28" s="154">
        <v>0.03</v>
      </c>
      <c r="C28" s="154">
        <v>3.1</v>
      </c>
      <c r="D28" s="154">
        <v>0.91</v>
      </c>
      <c r="E28" s="154">
        <v>1.21</v>
      </c>
      <c r="F28" s="262"/>
      <c r="G28" s="262"/>
      <c r="H28" s="262"/>
    </row>
    <row r="29" spans="1:8" hidden="1" x14ac:dyDescent="0.2">
      <c r="A29" s="212">
        <v>20546</v>
      </c>
      <c r="B29" s="225">
        <v>0.03</v>
      </c>
      <c r="C29" s="225">
        <v>3.04</v>
      </c>
      <c r="D29" s="225">
        <v>0.65</v>
      </c>
      <c r="E29" s="225">
        <v>1.86</v>
      </c>
      <c r="F29" s="261"/>
      <c r="G29" s="261"/>
      <c r="H29" s="261"/>
    </row>
    <row r="30" spans="1:8" hidden="1" x14ac:dyDescent="0.2">
      <c r="A30" s="212">
        <v>20576</v>
      </c>
      <c r="B30" s="154">
        <v>0.03</v>
      </c>
      <c r="C30" s="154">
        <v>4.25</v>
      </c>
      <c r="D30" s="154">
        <v>0.74</v>
      </c>
      <c r="E30" s="154">
        <v>2.62</v>
      </c>
      <c r="F30" s="262"/>
      <c r="G30" s="262"/>
      <c r="H30" s="262"/>
    </row>
    <row r="31" spans="1:8" hidden="1" x14ac:dyDescent="0.2">
      <c r="A31" s="212">
        <v>20607</v>
      </c>
      <c r="B31" s="225">
        <v>0.03</v>
      </c>
      <c r="C31" s="225">
        <v>5.28</v>
      </c>
      <c r="D31" s="225">
        <v>0.92</v>
      </c>
      <c r="E31" s="225">
        <v>3.56</v>
      </c>
      <c r="F31" s="261"/>
      <c r="G31" s="261"/>
      <c r="H31" s="261"/>
    </row>
    <row r="32" spans="1:8" hidden="1" x14ac:dyDescent="0.2">
      <c r="A32" s="212">
        <v>20637</v>
      </c>
      <c r="B32" s="154">
        <v>0.03</v>
      </c>
      <c r="C32" s="154">
        <v>6.36</v>
      </c>
      <c r="D32" s="154">
        <v>0.79</v>
      </c>
      <c r="E32" s="154">
        <v>4.38</v>
      </c>
      <c r="F32" s="262"/>
      <c r="G32" s="262"/>
      <c r="H32" s="262"/>
    </row>
    <row r="33" spans="1:8" hidden="1" x14ac:dyDescent="0.2">
      <c r="A33" s="212">
        <v>20668</v>
      </c>
      <c r="B33" s="225">
        <v>0.03</v>
      </c>
      <c r="C33" s="225">
        <v>5.76</v>
      </c>
      <c r="D33" s="225">
        <v>-0.47</v>
      </c>
      <c r="E33" s="225">
        <v>3.89</v>
      </c>
      <c r="F33" s="261"/>
      <c r="G33" s="261"/>
      <c r="H33" s="261"/>
    </row>
    <row r="34" spans="1:8" hidden="1" x14ac:dyDescent="0.2">
      <c r="A34" s="212">
        <v>20699</v>
      </c>
      <c r="B34" s="154">
        <v>0.03</v>
      </c>
      <c r="C34" s="154">
        <v>7.26</v>
      </c>
      <c r="D34" s="154">
        <v>0.88</v>
      </c>
      <c r="E34" s="154">
        <v>4.8099999999999996</v>
      </c>
      <c r="F34" s="262"/>
      <c r="G34" s="262"/>
      <c r="H34" s="262"/>
    </row>
    <row r="35" spans="1:8" hidden="1" x14ac:dyDescent="0.2">
      <c r="A35" s="212">
        <v>20729</v>
      </c>
      <c r="B35" s="225">
        <v>0.03</v>
      </c>
      <c r="C35" s="225">
        <v>8.31</v>
      </c>
      <c r="D35" s="225">
        <v>1.25</v>
      </c>
      <c r="E35" s="225">
        <v>6.11</v>
      </c>
      <c r="F35" s="261"/>
      <c r="G35" s="261"/>
      <c r="H35" s="261"/>
    </row>
    <row r="36" spans="1:8" hidden="1" x14ac:dyDescent="0.2">
      <c r="A36" s="212">
        <v>20760</v>
      </c>
      <c r="B36" s="154">
        <v>0.03</v>
      </c>
      <c r="C36" s="154">
        <v>8.83</v>
      </c>
      <c r="D36" s="154">
        <v>1.42</v>
      </c>
      <c r="E36" s="154">
        <v>7.62</v>
      </c>
      <c r="F36" s="262"/>
      <c r="G36" s="262"/>
      <c r="H36" s="262"/>
    </row>
    <row r="37" spans="1:8" hidden="1" x14ac:dyDescent="0.2">
      <c r="A37" s="212">
        <v>20790</v>
      </c>
      <c r="B37" s="225">
        <v>0.03</v>
      </c>
      <c r="C37" s="225">
        <v>7.91</v>
      </c>
      <c r="D37" s="225">
        <v>0.27</v>
      </c>
      <c r="E37" s="225">
        <v>7.91</v>
      </c>
      <c r="F37" s="261"/>
      <c r="G37" s="261"/>
      <c r="H37" s="261"/>
    </row>
    <row r="38" spans="1:8" hidden="1" x14ac:dyDescent="0.2">
      <c r="A38" s="212">
        <v>20821</v>
      </c>
      <c r="B38" s="154">
        <v>0.03</v>
      </c>
      <c r="C38" s="154">
        <v>9.3000000000000007</v>
      </c>
      <c r="D38" s="154">
        <v>1.18</v>
      </c>
      <c r="E38" s="154">
        <v>1.18</v>
      </c>
      <c r="F38" s="262"/>
      <c r="G38" s="262"/>
      <c r="H38" s="262"/>
    </row>
    <row r="39" spans="1:8" hidden="1" x14ac:dyDescent="0.2">
      <c r="A39" s="212">
        <v>20852</v>
      </c>
      <c r="B39" s="225">
        <v>0.03</v>
      </c>
      <c r="C39" s="225">
        <v>10.3</v>
      </c>
      <c r="D39" s="225">
        <v>1.32</v>
      </c>
      <c r="E39" s="225">
        <v>2.52</v>
      </c>
      <c r="F39" s="261"/>
      <c r="G39" s="261"/>
      <c r="H39" s="261"/>
    </row>
    <row r="40" spans="1:8" hidden="1" x14ac:dyDescent="0.2">
      <c r="A40" s="212">
        <v>20880</v>
      </c>
      <c r="B40" s="154">
        <v>0.03</v>
      </c>
      <c r="C40" s="154">
        <v>11.21</v>
      </c>
      <c r="D40" s="154">
        <v>1.74</v>
      </c>
      <c r="E40" s="154">
        <v>4.3</v>
      </c>
      <c r="F40" s="262"/>
      <c r="G40" s="262"/>
      <c r="H40" s="262"/>
    </row>
    <row r="41" spans="1:8" hidden="1" x14ac:dyDescent="0.2">
      <c r="A41" s="212">
        <v>20911</v>
      </c>
      <c r="B41" s="225">
        <v>0.03</v>
      </c>
      <c r="C41" s="225">
        <v>12.97</v>
      </c>
      <c r="D41" s="225">
        <v>2.2400000000000002</v>
      </c>
      <c r="E41" s="225">
        <v>6.64</v>
      </c>
      <c r="F41" s="261"/>
      <c r="G41" s="261"/>
      <c r="H41" s="261"/>
    </row>
    <row r="42" spans="1:8" hidden="1" x14ac:dyDescent="0.2">
      <c r="A42" s="212">
        <v>20941</v>
      </c>
      <c r="B42" s="154">
        <v>0.03</v>
      </c>
      <c r="C42" s="154">
        <v>13.58</v>
      </c>
      <c r="D42" s="154">
        <v>1.28</v>
      </c>
      <c r="E42" s="154">
        <v>8</v>
      </c>
      <c r="F42" s="262"/>
      <c r="G42" s="262"/>
      <c r="H42" s="262"/>
    </row>
    <row r="43" spans="1:8" hidden="1" x14ac:dyDescent="0.2">
      <c r="A43" s="212">
        <v>20972</v>
      </c>
      <c r="B43" s="225">
        <v>0.03</v>
      </c>
      <c r="C43" s="225">
        <v>17.149999999999999</v>
      </c>
      <c r="D43" s="225">
        <v>4.0999999999999996</v>
      </c>
      <c r="E43" s="225">
        <v>12.43</v>
      </c>
      <c r="F43" s="261"/>
      <c r="G43" s="261"/>
      <c r="H43" s="261"/>
    </row>
    <row r="44" spans="1:8" hidden="1" x14ac:dyDescent="0.2">
      <c r="A44" s="212">
        <v>21002</v>
      </c>
      <c r="B44" s="154">
        <v>0.03</v>
      </c>
      <c r="C44" s="154">
        <v>19.39</v>
      </c>
      <c r="D44" s="154">
        <v>2.72</v>
      </c>
      <c r="E44" s="154">
        <v>15.49</v>
      </c>
      <c r="F44" s="262"/>
      <c r="G44" s="262"/>
      <c r="H44" s="262"/>
    </row>
    <row r="45" spans="1:8" hidden="1" x14ac:dyDescent="0.2">
      <c r="A45" s="212">
        <v>21033</v>
      </c>
      <c r="B45" s="225">
        <v>0.03</v>
      </c>
      <c r="C45" s="225">
        <v>21.43</v>
      </c>
      <c r="D45" s="225">
        <v>1.23</v>
      </c>
      <c r="E45" s="225">
        <v>16.91</v>
      </c>
      <c r="F45" s="261"/>
      <c r="G45" s="261"/>
      <c r="H45" s="261"/>
    </row>
    <row r="46" spans="1:8" hidden="1" x14ac:dyDescent="0.2">
      <c r="A46" s="212">
        <v>21064</v>
      </c>
      <c r="B46" s="154">
        <v>0.03</v>
      </c>
      <c r="C46" s="154">
        <v>20.93</v>
      </c>
      <c r="D46" s="154">
        <v>0.46</v>
      </c>
      <c r="E46" s="154">
        <v>17.45</v>
      </c>
      <c r="F46" s="262"/>
      <c r="G46" s="262"/>
      <c r="H46" s="262"/>
    </row>
    <row r="47" spans="1:8" hidden="1" x14ac:dyDescent="0.2">
      <c r="A47" s="212">
        <v>21094</v>
      </c>
      <c r="B47" s="225">
        <v>0.03</v>
      </c>
      <c r="C47" s="225">
        <v>21.17</v>
      </c>
      <c r="D47" s="225">
        <v>1.44</v>
      </c>
      <c r="E47" s="225">
        <v>19.149999999999999</v>
      </c>
      <c r="F47" s="261"/>
      <c r="G47" s="261"/>
      <c r="H47" s="261"/>
    </row>
    <row r="48" spans="1:8" hidden="1" x14ac:dyDescent="0.2">
      <c r="A48" s="212">
        <v>21125</v>
      </c>
      <c r="B48" s="154">
        <v>0.03</v>
      </c>
      <c r="C48" s="154">
        <v>19.84</v>
      </c>
      <c r="D48" s="154">
        <v>0.31</v>
      </c>
      <c r="E48" s="154">
        <v>19.510000000000002</v>
      </c>
      <c r="F48" s="262"/>
      <c r="G48" s="262"/>
      <c r="H48" s="262"/>
    </row>
    <row r="49" spans="1:8" hidden="1" x14ac:dyDescent="0.2">
      <c r="A49" s="212">
        <v>21155</v>
      </c>
      <c r="B49" s="225">
        <v>0.03</v>
      </c>
      <c r="C49" s="225">
        <v>20.69</v>
      </c>
      <c r="D49" s="225">
        <v>0.99</v>
      </c>
      <c r="E49" s="225">
        <v>20.69</v>
      </c>
      <c r="F49" s="261"/>
      <c r="G49" s="261"/>
      <c r="H49" s="261"/>
    </row>
    <row r="50" spans="1:8" hidden="1" x14ac:dyDescent="0.2">
      <c r="A50" s="212">
        <v>21186</v>
      </c>
      <c r="B50" s="154">
        <v>0.03</v>
      </c>
      <c r="C50" s="154">
        <v>19.46</v>
      </c>
      <c r="D50" s="154">
        <v>0.15</v>
      </c>
      <c r="E50" s="154">
        <v>0.15</v>
      </c>
      <c r="F50" s="262"/>
      <c r="G50" s="262"/>
      <c r="H50" s="262"/>
    </row>
    <row r="51" spans="1:8" hidden="1" x14ac:dyDescent="0.2">
      <c r="A51" s="212">
        <v>21217</v>
      </c>
      <c r="B51" s="225">
        <v>0.03</v>
      </c>
      <c r="C51" s="225">
        <v>18.05</v>
      </c>
      <c r="D51" s="225">
        <v>0.12</v>
      </c>
      <c r="E51" s="225">
        <v>0.28000000000000003</v>
      </c>
      <c r="F51" s="261"/>
      <c r="G51" s="261"/>
      <c r="H51" s="261"/>
    </row>
    <row r="52" spans="1:8" hidden="1" x14ac:dyDescent="0.2">
      <c r="A52" s="212">
        <v>21245</v>
      </c>
      <c r="B52" s="154">
        <v>0.04</v>
      </c>
      <c r="C52" s="154">
        <v>17.86</v>
      </c>
      <c r="D52" s="154">
        <v>1.58</v>
      </c>
      <c r="E52" s="154">
        <v>1.86</v>
      </c>
      <c r="F52" s="262"/>
      <c r="G52" s="262"/>
      <c r="H52" s="262"/>
    </row>
    <row r="53" spans="1:8" hidden="1" x14ac:dyDescent="0.2">
      <c r="A53" s="212">
        <v>21276</v>
      </c>
      <c r="B53" s="225">
        <v>0.04</v>
      </c>
      <c r="C53" s="225">
        <v>17.239999999999998</v>
      </c>
      <c r="D53" s="225">
        <v>1.7</v>
      </c>
      <c r="E53" s="225">
        <v>3.59</v>
      </c>
      <c r="F53" s="261"/>
      <c r="G53" s="261"/>
      <c r="H53" s="261"/>
    </row>
    <row r="54" spans="1:8" hidden="1" x14ac:dyDescent="0.2">
      <c r="A54" s="212">
        <v>21306</v>
      </c>
      <c r="B54" s="154">
        <v>0.04</v>
      </c>
      <c r="C54" s="154">
        <v>18.059999999999999</v>
      </c>
      <c r="D54" s="154">
        <v>1.99</v>
      </c>
      <c r="E54" s="154">
        <v>5.65</v>
      </c>
      <c r="F54" s="262"/>
      <c r="G54" s="262"/>
      <c r="H54" s="262"/>
    </row>
    <row r="55" spans="1:8" hidden="1" x14ac:dyDescent="0.2">
      <c r="A55" s="212">
        <v>21337</v>
      </c>
      <c r="B55" s="225">
        <v>0.04</v>
      </c>
      <c r="C55" s="225">
        <v>13.9</v>
      </c>
      <c r="D55" s="225">
        <v>0.43</v>
      </c>
      <c r="E55" s="225">
        <v>6.1</v>
      </c>
      <c r="F55" s="261"/>
      <c r="G55" s="261"/>
      <c r="H55" s="261"/>
    </row>
    <row r="56" spans="1:8" hidden="1" x14ac:dyDescent="0.2">
      <c r="A56" s="212">
        <v>21367</v>
      </c>
      <c r="B56" s="154">
        <v>0.04</v>
      </c>
      <c r="C56" s="154">
        <v>10.99</v>
      </c>
      <c r="D56" s="154">
        <v>0.09</v>
      </c>
      <c r="E56" s="154">
        <v>6.2</v>
      </c>
      <c r="F56" s="262"/>
      <c r="G56" s="262"/>
      <c r="H56" s="262"/>
    </row>
    <row r="57" spans="1:8" hidden="1" x14ac:dyDescent="0.2">
      <c r="A57" s="212">
        <v>21398</v>
      </c>
      <c r="B57" s="225">
        <v>0.04</v>
      </c>
      <c r="C57" s="225">
        <v>10.47</v>
      </c>
      <c r="D57" s="225">
        <v>0.76</v>
      </c>
      <c r="E57" s="225">
        <v>7</v>
      </c>
      <c r="F57" s="261"/>
      <c r="G57" s="261"/>
      <c r="H57" s="261"/>
    </row>
    <row r="58" spans="1:8" hidden="1" x14ac:dyDescent="0.2">
      <c r="A58" s="212">
        <v>21429</v>
      </c>
      <c r="B58" s="154">
        <v>0.04</v>
      </c>
      <c r="C58" s="154">
        <v>10.14</v>
      </c>
      <c r="D58" s="154">
        <v>0.16</v>
      </c>
      <c r="E58" s="154">
        <v>7.18</v>
      </c>
      <c r="F58" s="262"/>
      <c r="G58" s="262"/>
      <c r="H58" s="262"/>
    </row>
    <row r="59" spans="1:8" hidden="1" x14ac:dyDescent="0.2">
      <c r="A59" s="212">
        <v>21459</v>
      </c>
      <c r="B59" s="225">
        <v>0.04</v>
      </c>
      <c r="C59" s="225">
        <v>8.92</v>
      </c>
      <c r="D59" s="225">
        <v>0.33</v>
      </c>
      <c r="E59" s="225">
        <v>7.53</v>
      </c>
      <c r="F59" s="261"/>
      <c r="G59" s="261"/>
      <c r="H59" s="261"/>
    </row>
    <row r="60" spans="1:8" hidden="1" x14ac:dyDescent="0.2">
      <c r="A60" s="212">
        <v>21490</v>
      </c>
      <c r="B60" s="154">
        <v>0.04</v>
      </c>
      <c r="C60" s="154">
        <v>8.5399999999999991</v>
      </c>
      <c r="D60" s="154">
        <v>-0.05</v>
      </c>
      <c r="E60" s="154">
        <v>7.48</v>
      </c>
      <c r="F60" s="262"/>
      <c r="G60" s="262"/>
      <c r="H60" s="262"/>
    </row>
    <row r="61" spans="1:8" hidden="1" x14ac:dyDescent="0.2">
      <c r="A61" s="212">
        <v>21520</v>
      </c>
      <c r="B61" s="225">
        <v>0.04</v>
      </c>
      <c r="C61" s="225">
        <v>7.98</v>
      </c>
      <c r="D61" s="225">
        <v>0.47</v>
      </c>
      <c r="E61" s="225">
        <v>7.98</v>
      </c>
      <c r="F61" s="261"/>
      <c r="G61" s="261"/>
      <c r="H61" s="261"/>
    </row>
    <row r="62" spans="1:8" hidden="1" x14ac:dyDescent="0.2">
      <c r="A62" s="212">
        <v>21551</v>
      </c>
      <c r="B62" s="154">
        <v>0.04</v>
      </c>
      <c r="C62" s="154">
        <v>9.4700000000000006</v>
      </c>
      <c r="D62" s="154">
        <v>1.54</v>
      </c>
      <c r="E62" s="154">
        <v>1.54</v>
      </c>
      <c r="F62" s="262"/>
      <c r="G62" s="262"/>
      <c r="H62" s="262"/>
    </row>
    <row r="63" spans="1:8" hidden="1" x14ac:dyDescent="0.2">
      <c r="A63" s="212">
        <v>21582</v>
      </c>
      <c r="B63" s="225">
        <v>0.04</v>
      </c>
      <c r="C63" s="225">
        <v>10.34</v>
      </c>
      <c r="D63" s="225">
        <v>0.92</v>
      </c>
      <c r="E63" s="225">
        <v>2.4700000000000002</v>
      </c>
      <c r="F63" s="261"/>
      <c r="G63" s="261"/>
      <c r="H63" s="261"/>
    </row>
    <row r="64" spans="1:8" hidden="1" x14ac:dyDescent="0.2">
      <c r="A64" s="212">
        <v>21610</v>
      </c>
      <c r="B64" s="154">
        <v>0.04</v>
      </c>
      <c r="C64" s="154">
        <v>9.09</v>
      </c>
      <c r="D64" s="154">
        <v>0.43</v>
      </c>
      <c r="E64" s="154">
        <v>2.91</v>
      </c>
      <c r="F64" s="262"/>
      <c r="G64" s="262"/>
      <c r="H64" s="262"/>
    </row>
    <row r="65" spans="1:8" hidden="1" x14ac:dyDescent="0.2">
      <c r="A65" s="212">
        <v>21641</v>
      </c>
      <c r="B65" s="225">
        <v>0.04</v>
      </c>
      <c r="C65" s="225">
        <v>8.9600000000000009</v>
      </c>
      <c r="D65" s="225">
        <v>1.58</v>
      </c>
      <c r="E65" s="225">
        <v>4.54</v>
      </c>
      <c r="F65" s="261"/>
      <c r="G65" s="261"/>
      <c r="H65" s="261"/>
    </row>
    <row r="66" spans="1:8" hidden="1" x14ac:dyDescent="0.2">
      <c r="A66" s="212">
        <v>21671</v>
      </c>
      <c r="B66" s="154">
        <v>0.04</v>
      </c>
      <c r="C66" s="154">
        <v>7.62</v>
      </c>
      <c r="D66" s="154">
        <v>0.73</v>
      </c>
      <c r="E66" s="154">
        <v>5.3</v>
      </c>
      <c r="F66" s="262"/>
      <c r="G66" s="262"/>
      <c r="H66" s="262"/>
    </row>
    <row r="67" spans="1:8" hidden="1" x14ac:dyDescent="0.2">
      <c r="A67" s="212">
        <v>21702</v>
      </c>
      <c r="B67" s="225">
        <v>0.04</v>
      </c>
      <c r="C67" s="225">
        <v>7.87</v>
      </c>
      <c r="D67" s="225">
        <v>0.66</v>
      </c>
      <c r="E67" s="225">
        <v>6</v>
      </c>
      <c r="F67" s="261"/>
      <c r="G67" s="261"/>
      <c r="H67" s="261"/>
    </row>
    <row r="68" spans="1:8" hidden="1" x14ac:dyDescent="0.2">
      <c r="A68" s="212">
        <v>21732</v>
      </c>
      <c r="B68" s="154">
        <v>0.04</v>
      </c>
      <c r="C68" s="154">
        <v>8.41</v>
      </c>
      <c r="D68" s="154">
        <v>0.59</v>
      </c>
      <c r="E68" s="154">
        <v>6.63</v>
      </c>
      <c r="F68" s="262"/>
      <c r="G68" s="262"/>
      <c r="H68" s="262"/>
    </row>
    <row r="69" spans="1:8" hidden="1" x14ac:dyDescent="0.2">
      <c r="A69" s="212">
        <v>21763</v>
      </c>
      <c r="B69" s="225">
        <v>0.04</v>
      </c>
      <c r="C69" s="225">
        <v>7.78</v>
      </c>
      <c r="D69" s="225">
        <v>0.17</v>
      </c>
      <c r="E69" s="225">
        <v>6.81</v>
      </c>
      <c r="F69" s="261"/>
      <c r="G69" s="261"/>
      <c r="H69" s="261"/>
    </row>
    <row r="70" spans="1:8" hidden="1" x14ac:dyDescent="0.2">
      <c r="A70" s="212">
        <v>21794</v>
      </c>
      <c r="B70" s="154">
        <v>0.04</v>
      </c>
      <c r="C70" s="154">
        <v>7.23</v>
      </c>
      <c r="D70" s="154">
        <v>-0.35</v>
      </c>
      <c r="E70" s="154">
        <v>6.44</v>
      </c>
      <c r="F70" s="262"/>
      <c r="G70" s="262"/>
      <c r="H70" s="262"/>
    </row>
    <row r="71" spans="1:8" hidden="1" x14ac:dyDescent="0.2">
      <c r="A71" s="212">
        <v>21824</v>
      </c>
      <c r="B71" s="225">
        <v>0.04</v>
      </c>
      <c r="C71" s="225">
        <v>7.14</v>
      </c>
      <c r="D71" s="225">
        <v>0.24</v>
      </c>
      <c r="E71" s="225">
        <v>6.69</v>
      </c>
      <c r="F71" s="261"/>
      <c r="G71" s="261"/>
      <c r="H71" s="261"/>
    </row>
    <row r="72" spans="1:8" hidden="1" x14ac:dyDescent="0.2">
      <c r="A72" s="212">
        <v>21855</v>
      </c>
      <c r="B72" s="154">
        <v>0.04</v>
      </c>
      <c r="C72" s="154">
        <v>7.42</v>
      </c>
      <c r="D72" s="154">
        <v>0.22</v>
      </c>
      <c r="E72" s="154">
        <v>6.92</v>
      </c>
      <c r="F72" s="262"/>
      <c r="G72" s="262"/>
      <c r="H72" s="262"/>
    </row>
    <row r="73" spans="1:8" hidden="1" x14ac:dyDescent="0.2">
      <c r="A73" s="212">
        <v>21885</v>
      </c>
      <c r="B73" s="225">
        <v>0.04</v>
      </c>
      <c r="C73" s="225">
        <v>7.81</v>
      </c>
      <c r="D73" s="225">
        <v>0.83</v>
      </c>
      <c r="E73" s="225">
        <v>7.81</v>
      </c>
      <c r="F73" s="261"/>
      <c r="G73" s="261"/>
      <c r="H73" s="261"/>
    </row>
    <row r="74" spans="1:8" hidden="1" x14ac:dyDescent="0.2">
      <c r="A74" s="212">
        <v>21916</v>
      </c>
      <c r="B74" s="154">
        <v>0.04</v>
      </c>
      <c r="C74" s="154">
        <v>6.52</v>
      </c>
      <c r="D74" s="154">
        <v>0.32</v>
      </c>
      <c r="E74" s="154">
        <v>0.32</v>
      </c>
      <c r="F74" s="262"/>
      <c r="G74" s="262"/>
      <c r="H74" s="262"/>
    </row>
    <row r="75" spans="1:8" hidden="1" x14ac:dyDescent="0.2">
      <c r="A75" s="212">
        <v>21947</v>
      </c>
      <c r="B75" s="225">
        <v>0.04</v>
      </c>
      <c r="C75" s="225">
        <v>5.24</v>
      </c>
      <c r="D75" s="225">
        <v>-0.3</v>
      </c>
      <c r="E75" s="225">
        <v>0.02</v>
      </c>
      <c r="F75" s="261"/>
      <c r="G75" s="261"/>
      <c r="H75" s="261"/>
    </row>
    <row r="76" spans="1:8" hidden="1" x14ac:dyDescent="0.2">
      <c r="A76" s="212">
        <v>21976</v>
      </c>
      <c r="B76" s="154">
        <v>0.04</v>
      </c>
      <c r="C76" s="154">
        <v>6.14</v>
      </c>
      <c r="D76" s="154">
        <v>1.29</v>
      </c>
      <c r="E76" s="154">
        <v>1.32</v>
      </c>
      <c r="F76" s="262"/>
      <c r="G76" s="262"/>
      <c r="H76" s="262"/>
    </row>
    <row r="77" spans="1:8" hidden="1" x14ac:dyDescent="0.2">
      <c r="A77" s="212">
        <v>22007</v>
      </c>
      <c r="B77" s="225">
        <v>0.04</v>
      </c>
      <c r="C77" s="225">
        <v>5.49</v>
      </c>
      <c r="D77" s="225">
        <v>0.96</v>
      </c>
      <c r="E77" s="225">
        <v>2.29</v>
      </c>
      <c r="F77" s="261"/>
      <c r="G77" s="261"/>
      <c r="H77" s="261"/>
    </row>
    <row r="78" spans="1:8" hidden="1" x14ac:dyDescent="0.2">
      <c r="A78" s="212">
        <v>22037</v>
      </c>
      <c r="B78" s="154">
        <v>0.04</v>
      </c>
      <c r="C78" s="154">
        <v>5.52</v>
      </c>
      <c r="D78" s="154">
        <v>0.76</v>
      </c>
      <c r="E78" s="154">
        <v>3.06</v>
      </c>
      <c r="F78" s="262"/>
      <c r="G78" s="262"/>
      <c r="H78" s="262"/>
    </row>
    <row r="79" spans="1:8" hidden="1" x14ac:dyDescent="0.2">
      <c r="A79" s="212">
        <v>22068</v>
      </c>
      <c r="B79" s="225">
        <v>0.04</v>
      </c>
      <c r="C79" s="225">
        <v>4.93</v>
      </c>
      <c r="D79" s="225">
        <v>0.1</v>
      </c>
      <c r="E79" s="225">
        <v>3.17</v>
      </c>
      <c r="F79" s="261"/>
      <c r="G79" s="261"/>
      <c r="H79" s="261"/>
    </row>
    <row r="80" spans="1:8" hidden="1" x14ac:dyDescent="0.2">
      <c r="A80" s="212">
        <v>22098</v>
      </c>
      <c r="B80" s="154">
        <v>0.04</v>
      </c>
      <c r="C80" s="154">
        <v>4.79</v>
      </c>
      <c r="D80" s="154">
        <v>0.46</v>
      </c>
      <c r="E80" s="154">
        <v>3.64</v>
      </c>
      <c r="F80" s="262"/>
      <c r="G80" s="262"/>
      <c r="H80" s="262"/>
    </row>
    <row r="81" spans="1:8" hidden="1" x14ac:dyDescent="0.2">
      <c r="A81" s="212">
        <v>22129</v>
      </c>
      <c r="B81" s="225">
        <v>0.04</v>
      </c>
      <c r="C81" s="225">
        <v>4.96</v>
      </c>
      <c r="D81" s="225">
        <v>0.33</v>
      </c>
      <c r="E81" s="225">
        <v>3.99</v>
      </c>
      <c r="F81" s="261"/>
      <c r="G81" s="261"/>
      <c r="H81" s="261"/>
    </row>
    <row r="82" spans="1:8" hidden="1" x14ac:dyDescent="0.2">
      <c r="A82" s="212">
        <v>22160</v>
      </c>
      <c r="B82" s="154">
        <v>0.04</v>
      </c>
      <c r="C82" s="154">
        <v>5.57</v>
      </c>
      <c r="D82" s="154">
        <v>0.23</v>
      </c>
      <c r="E82" s="154">
        <v>4.2300000000000004</v>
      </c>
      <c r="F82" s="262"/>
      <c r="G82" s="262"/>
      <c r="H82" s="262"/>
    </row>
    <row r="83" spans="1:8" hidden="1" x14ac:dyDescent="0.2">
      <c r="A83" s="212">
        <v>22190</v>
      </c>
      <c r="B83" s="225">
        <v>0.04</v>
      </c>
      <c r="C83" s="225">
        <v>6.12</v>
      </c>
      <c r="D83" s="225">
        <v>0.77</v>
      </c>
      <c r="E83" s="225">
        <v>5.0199999999999996</v>
      </c>
      <c r="F83" s="261"/>
      <c r="G83" s="261"/>
      <c r="H83" s="261"/>
    </row>
    <row r="84" spans="1:8" hidden="1" x14ac:dyDescent="0.2">
      <c r="A84" s="212">
        <v>22221</v>
      </c>
      <c r="B84" s="154">
        <v>0.04</v>
      </c>
      <c r="C84" s="154">
        <v>7.13</v>
      </c>
      <c r="D84" s="154">
        <v>1.17</v>
      </c>
      <c r="E84" s="154">
        <v>6.25</v>
      </c>
      <c r="F84" s="262"/>
      <c r="G84" s="262"/>
      <c r="H84" s="262"/>
    </row>
    <row r="85" spans="1:8" hidden="1" x14ac:dyDescent="0.2">
      <c r="A85" s="212">
        <v>22251</v>
      </c>
      <c r="B85" s="225">
        <v>0.04</v>
      </c>
      <c r="C85" s="225">
        <v>7.35</v>
      </c>
      <c r="D85" s="225">
        <v>1.04</v>
      </c>
      <c r="E85" s="225">
        <v>7.35</v>
      </c>
      <c r="F85" s="261"/>
      <c r="G85" s="261"/>
      <c r="H85" s="261"/>
    </row>
    <row r="86" spans="1:8" hidden="1" x14ac:dyDescent="0.2">
      <c r="A86" s="212">
        <v>22282</v>
      </c>
      <c r="B86" s="154">
        <v>0.04</v>
      </c>
      <c r="C86" s="154">
        <v>7.59</v>
      </c>
      <c r="D86" s="154">
        <v>0.54</v>
      </c>
      <c r="E86" s="154">
        <v>0.54</v>
      </c>
      <c r="F86" s="262"/>
      <c r="G86" s="262"/>
      <c r="H86" s="262"/>
    </row>
    <row r="87" spans="1:8" hidden="1" x14ac:dyDescent="0.2">
      <c r="A87" s="212">
        <v>22313</v>
      </c>
      <c r="B87" s="225">
        <v>0.04</v>
      </c>
      <c r="C87" s="225">
        <v>8.36</v>
      </c>
      <c r="D87" s="225">
        <v>0.42</v>
      </c>
      <c r="E87" s="225">
        <v>0.96</v>
      </c>
      <c r="F87" s="261"/>
      <c r="G87" s="261"/>
      <c r="H87" s="261"/>
    </row>
    <row r="88" spans="1:8" hidden="1" x14ac:dyDescent="0.2">
      <c r="A88" s="212">
        <v>22341</v>
      </c>
      <c r="B88" s="154">
        <v>0.04</v>
      </c>
      <c r="C88" s="154">
        <v>8.6999999999999993</v>
      </c>
      <c r="D88" s="154">
        <v>1.61</v>
      </c>
      <c r="E88" s="154">
        <v>2.59</v>
      </c>
      <c r="F88" s="262"/>
      <c r="G88" s="262"/>
      <c r="H88" s="262"/>
    </row>
    <row r="89" spans="1:8" hidden="1" x14ac:dyDescent="0.2">
      <c r="A89" s="212">
        <v>22372</v>
      </c>
      <c r="B89" s="225">
        <v>0.05</v>
      </c>
      <c r="C89" s="225">
        <v>9.8699999999999992</v>
      </c>
      <c r="D89" s="225">
        <v>2.04</v>
      </c>
      <c r="E89" s="225">
        <v>4.68</v>
      </c>
      <c r="F89" s="261"/>
      <c r="G89" s="261"/>
      <c r="H89" s="261"/>
    </row>
    <row r="90" spans="1:8" hidden="1" x14ac:dyDescent="0.2">
      <c r="A90" s="212">
        <v>22402</v>
      </c>
      <c r="B90" s="154">
        <v>0.05</v>
      </c>
      <c r="C90" s="154">
        <v>10.23</v>
      </c>
      <c r="D90" s="154">
        <v>1.1000000000000001</v>
      </c>
      <c r="E90" s="154">
        <v>5.83</v>
      </c>
      <c r="F90" s="262"/>
      <c r="G90" s="262"/>
      <c r="H90" s="262"/>
    </row>
    <row r="91" spans="1:8" hidden="1" x14ac:dyDescent="0.2">
      <c r="A91" s="212">
        <v>22433</v>
      </c>
      <c r="B91" s="225">
        <v>0.05</v>
      </c>
      <c r="C91" s="225">
        <v>10.27</v>
      </c>
      <c r="D91" s="225">
        <v>0.13</v>
      </c>
      <c r="E91" s="225">
        <v>5.97</v>
      </c>
      <c r="F91" s="261"/>
      <c r="G91" s="261"/>
      <c r="H91" s="261"/>
    </row>
    <row r="92" spans="1:8" hidden="1" x14ac:dyDescent="0.2">
      <c r="A92" s="212">
        <v>22463</v>
      </c>
      <c r="B92" s="154">
        <v>0.05</v>
      </c>
      <c r="C92" s="154">
        <v>10.029999999999999</v>
      </c>
      <c r="D92" s="154">
        <v>0.24</v>
      </c>
      <c r="E92" s="154">
        <v>6.23</v>
      </c>
      <c r="F92" s="262"/>
      <c r="G92" s="262"/>
      <c r="H92" s="262"/>
    </row>
    <row r="93" spans="1:8" hidden="1" x14ac:dyDescent="0.2">
      <c r="A93" s="212">
        <v>22494</v>
      </c>
      <c r="B93" s="225">
        <v>0.05</v>
      </c>
      <c r="C93" s="225">
        <v>8.4</v>
      </c>
      <c r="D93" s="225">
        <v>-1.1599999999999999</v>
      </c>
      <c r="E93" s="225">
        <v>5</v>
      </c>
      <c r="F93" s="261"/>
      <c r="G93" s="261"/>
      <c r="H93" s="261"/>
    </row>
    <row r="94" spans="1:8" hidden="1" x14ac:dyDescent="0.2">
      <c r="A94" s="212">
        <v>22525</v>
      </c>
      <c r="B94" s="154">
        <v>0.05</v>
      </c>
      <c r="C94" s="154">
        <v>7.47</v>
      </c>
      <c r="D94" s="154">
        <v>-0.63</v>
      </c>
      <c r="E94" s="154">
        <v>4.34</v>
      </c>
      <c r="F94" s="262"/>
      <c r="G94" s="262"/>
      <c r="H94" s="262"/>
    </row>
    <row r="95" spans="1:8" hidden="1" x14ac:dyDescent="0.2">
      <c r="A95" s="212">
        <v>22555</v>
      </c>
      <c r="B95" s="225">
        <v>0.05</v>
      </c>
      <c r="C95" s="225">
        <v>6.81</v>
      </c>
      <c r="D95" s="225">
        <v>0.15</v>
      </c>
      <c r="E95" s="225">
        <v>4.5</v>
      </c>
      <c r="F95" s="261"/>
      <c r="G95" s="261"/>
      <c r="H95" s="261"/>
    </row>
    <row r="96" spans="1:8" hidden="1" x14ac:dyDescent="0.2">
      <c r="A96" s="212">
        <v>22586</v>
      </c>
      <c r="B96" s="154">
        <v>0.05</v>
      </c>
      <c r="C96" s="154">
        <v>6.13</v>
      </c>
      <c r="D96" s="154">
        <v>0.52</v>
      </c>
      <c r="E96" s="154">
        <v>5.04</v>
      </c>
      <c r="F96" s="262"/>
      <c r="G96" s="262"/>
      <c r="H96" s="262"/>
    </row>
    <row r="97" spans="1:8" hidden="1" x14ac:dyDescent="0.2">
      <c r="A97" s="212">
        <v>22616</v>
      </c>
      <c r="B97" s="225">
        <v>0.05</v>
      </c>
      <c r="C97" s="225">
        <v>5.74</v>
      </c>
      <c r="D97" s="225">
        <v>0.67</v>
      </c>
      <c r="E97" s="225">
        <v>5.74</v>
      </c>
      <c r="F97" s="261"/>
      <c r="G97" s="261"/>
      <c r="H97" s="261"/>
    </row>
    <row r="98" spans="1:8" hidden="1" x14ac:dyDescent="0.2">
      <c r="A98" s="212">
        <v>22647</v>
      </c>
      <c r="B98" s="154">
        <v>0.05</v>
      </c>
      <c r="C98" s="154">
        <v>5.63</v>
      </c>
      <c r="D98" s="154">
        <v>0.44</v>
      </c>
      <c r="E98" s="154">
        <v>0.44</v>
      </c>
      <c r="F98" s="262"/>
      <c r="G98" s="262"/>
      <c r="H98" s="262"/>
    </row>
    <row r="99" spans="1:8" hidden="1" x14ac:dyDescent="0.2">
      <c r="A99" s="212">
        <v>22678</v>
      </c>
      <c r="B99" s="225">
        <v>0.05</v>
      </c>
      <c r="C99" s="225">
        <v>5.29</v>
      </c>
      <c r="D99" s="225">
        <v>0.09</v>
      </c>
      <c r="E99" s="225">
        <v>0.53</v>
      </c>
      <c r="F99" s="261"/>
      <c r="G99" s="261"/>
      <c r="H99" s="261"/>
    </row>
    <row r="100" spans="1:8" hidden="1" x14ac:dyDescent="0.2">
      <c r="A100" s="212">
        <v>22706</v>
      </c>
      <c r="B100" s="154">
        <v>0.05</v>
      </c>
      <c r="C100" s="154">
        <v>4.54</v>
      </c>
      <c r="D100" s="154">
        <v>0.89</v>
      </c>
      <c r="E100" s="154">
        <v>1.42</v>
      </c>
      <c r="F100" s="262"/>
      <c r="G100" s="262"/>
      <c r="H100" s="262"/>
    </row>
    <row r="101" spans="1:8" hidden="1" x14ac:dyDescent="0.2">
      <c r="A101" s="212">
        <v>22737</v>
      </c>
      <c r="B101" s="225">
        <v>0.05</v>
      </c>
      <c r="C101" s="225">
        <v>3.66</v>
      </c>
      <c r="D101" s="225">
        <v>1.18</v>
      </c>
      <c r="E101" s="225">
        <v>2.62</v>
      </c>
      <c r="F101" s="261"/>
      <c r="G101" s="261"/>
      <c r="H101" s="261"/>
    </row>
    <row r="102" spans="1:8" hidden="1" x14ac:dyDescent="0.2">
      <c r="A102" s="212">
        <v>22767</v>
      </c>
      <c r="B102" s="154">
        <v>0.05</v>
      </c>
      <c r="C102" s="154">
        <v>2.63</v>
      </c>
      <c r="D102" s="154">
        <v>0.09</v>
      </c>
      <c r="E102" s="154">
        <v>2.72</v>
      </c>
      <c r="F102" s="262"/>
      <c r="G102" s="262"/>
      <c r="H102" s="262"/>
    </row>
    <row r="103" spans="1:8" hidden="1" x14ac:dyDescent="0.2">
      <c r="A103" s="212">
        <v>22798</v>
      </c>
      <c r="B103" s="225">
        <v>0.05</v>
      </c>
      <c r="C103" s="225">
        <v>2.57</v>
      </c>
      <c r="D103" s="225">
        <v>7.0000000000000007E-2</v>
      </c>
      <c r="E103" s="225">
        <v>2.79</v>
      </c>
      <c r="F103" s="261"/>
      <c r="G103" s="261"/>
      <c r="H103" s="261"/>
    </row>
    <row r="104" spans="1:8" hidden="1" x14ac:dyDescent="0.2">
      <c r="A104" s="212">
        <v>22828</v>
      </c>
      <c r="B104" s="154">
        <v>0.05</v>
      </c>
      <c r="C104" s="154">
        <v>3.3</v>
      </c>
      <c r="D104" s="154">
        <v>0.96</v>
      </c>
      <c r="E104" s="154">
        <v>3.78</v>
      </c>
      <c r="F104" s="262"/>
      <c r="G104" s="262"/>
      <c r="H104" s="262"/>
    </row>
    <row r="105" spans="1:8" hidden="1" x14ac:dyDescent="0.2">
      <c r="A105" s="212">
        <v>22859</v>
      </c>
      <c r="B105" s="225">
        <v>0.05</v>
      </c>
      <c r="C105" s="225">
        <v>4.55</v>
      </c>
      <c r="D105" s="225">
        <v>0.04</v>
      </c>
      <c r="E105" s="225">
        <v>3.82</v>
      </c>
      <c r="F105" s="261"/>
      <c r="G105" s="261"/>
      <c r="H105" s="261"/>
    </row>
    <row r="106" spans="1:8" hidden="1" x14ac:dyDescent="0.2">
      <c r="A106" s="212">
        <v>22890</v>
      </c>
      <c r="B106" s="154">
        <v>0.05</v>
      </c>
      <c r="C106" s="154">
        <v>5.85</v>
      </c>
      <c r="D106" s="154">
        <v>0.6</v>
      </c>
      <c r="E106" s="154">
        <v>4.4400000000000004</v>
      </c>
      <c r="F106" s="262"/>
      <c r="G106" s="262"/>
      <c r="H106" s="262"/>
    </row>
    <row r="107" spans="1:8" hidden="1" x14ac:dyDescent="0.2">
      <c r="A107" s="212">
        <v>22920</v>
      </c>
      <c r="B107" s="225">
        <v>0.05</v>
      </c>
      <c r="C107" s="225">
        <v>6.01</v>
      </c>
      <c r="D107" s="225">
        <v>0.31</v>
      </c>
      <c r="E107" s="225">
        <v>4.76</v>
      </c>
      <c r="F107" s="261"/>
      <c r="G107" s="261"/>
      <c r="H107" s="261"/>
    </row>
    <row r="108" spans="1:8" hidden="1" x14ac:dyDescent="0.2">
      <c r="A108" s="212">
        <v>22951</v>
      </c>
      <c r="B108" s="154">
        <v>0.05</v>
      </c>
      <c r="C108" s="154">
        <v>6.15</v>
      </c>
      <c r="D108" s="154">
        <v>0.65</v>
      </c>
      <c r="E108" s="154">
        <v>5.45</v>
      </c>
      <c r="F108" s="262"/>
      <c r="G108" s="262"/>
      <c r="H108" s="262"/>
    </row>
    <row r="109" spans="1:8" hidden="1" x14ac:dyDescent="0.2">
      <c r="A109" s="212">
        <v>22981</v>
      </c>
      <c r="B109" s="225">
        <v>0.05</v>
      </c>
      <c r="C109" s="225">
        <v>6.3</v>
      </c>
      <c r="D109" s="225">
        <v>0.81</v>
      </c>
      <c r="E109" s="225">
        <v>6.3</v>
      </c>
      <c r="F109" s="261"/>
      <c r="G109" s="261"/>
      <c r="H109" s="261"/>
    </row>
    <row r="110" spans="1:8" hidden="1" x14ac:dyDescent="0.2">
      <c r="A110" s="212">
        <v>23012</v>
      </c>
      <c r="B110" s="154">
        <v>0.05</v>
      </c>
      <c r="C110" s="154">
        <v>9.7899999999999991</v>
      </c>
      <c r="D110" s="154">
        <v>3.74</v>
      </c>
      <c r="E110" s="154">
        <v>3.74</v>
      </c>
      <c r="F110" s="262"/>
      <c r="G110" s="262"/>
      <c r="H110" s="262"/>
    </row>
    <row r="111" spans="1:8" hidden="1" x14ac:dyDescent="0.2">
      <c r="A111" s="212">
        <v>23043</v>
      </c>
      <c r="B111" s="225">
        <v>0.05</v>
      </c>
      <c r="C111" s="225">
        <v>16.34</v>
      </c>
      <c r="D111" s="225">
        <v>6.06</v>
      </c>
      <c r="E111" s="225">
        <v>10.029999999999999</v>
      </c>
      <c r="F111" s="261"/>
      <c r="G111" s="261"/>
      <c r="H111" s="261"/>
    </row>
    <row r="112" spans="1:8" hidden="1" x14ac:dyDescent="0.2">
      <c r="A112" s="212">
        <v>23071</v>
      </c>
      <c r="B112" s="154">
        <v>0.06</v>
      </c>
      <c r="C112" s="154">
        <v>21.29</v>
      </c>
      <c r="D112" s="154">
        <v>5.18</v>
      </c>
      <c r="E112" s="154">
        <v>15.73</v>
      </c>
      <c r="F112" s="262"/>
      <c r="G112" s="262"/>
      <c r="H112" s="262"/>
    </row>
    <row r="113" spans="1:8" hidden="1" x14ac:dyDescent="0.2">
      <c r="A113" s="212">
        <v>23102</v>
      </c>
      <c r="B113" s="225">
        <v>0.06</v>
      </c>
      <c r="C113" s="225">
        <v>25.08</v>
      </c>
      <c r="D113" s="225">
        <v>4.34</v>
      </c>
      <c r="E113" s="225">
        <v>20.75</v>
      </c>
      <c r="F113" s="261"/>
      <c r="G113" s="261"/>
      <c r="H113" s="261"/>
    </row>
    <row r="114" spans="1:8" hidden="1" x14ac:dyDescent="0.2">
      <c r="A114" s="212">
        <v>23132</v>
      </c>
      <c r="B114" s="154">
        <v>0.06</v>
      </c>
      <c r="C114" s="154">
        <v>26.52</v>
      </c>
      <c r="D114" s="154">
        <v>1.24</v>
      </c>
      <c r="E114" s="154">
        <v>22.25</v>
      </c>
      <c r="F114" s="262"/>
      <c r="G114" s="262"/>
      <c r="H114" s="262"/>
    </row>
    <row r="115" spans="1:8" hidden="1" x14ac:dyDescent="0.2">
      <c r="A115" s="212">
        <v>23163</v>
      </c>
      <c r="B115" s="225">
        <v>0.06</v>
      </c>
      <c r="C115" s="225">
        <v>29.24</v>
      </c>
      <c r="D115" s="225">
        <v>2.2200000000000002</v>
      </c>
      <c r="E115" s="225">
        <v>24.97</v>
      </c>
      <c r="F115" s="261"/>
      <c r="G115" s="261"/>
      <c r="H115" s="261"/>
    </row>
    <row r="116" spans="1:8" hidden="1" x14ac:dyDescent="0.2">
      <c r="A116" s="212">
        <v>23193</v>
      </c>
      <c r="B116" s="154">
        <v>0.06</v>
      </c>
      <c r="C116" s="154">
        <v>28.99</v>
      </c>
      <c r="D116" s="154">
        <v>0.77</v>
      </c>
      <c r="E116" s="154">
        <v>25.93</v>
      </c>
      <c r="F116" s="262"/>
      <c r="G116" s="262"/>
      <c r="H116" s="262"/>
    </row>
    <row r="117" spans="1:8" hidden="1" x14ac:dyDescent="0.2">
      <c r="A117" s="212">
        <v>23224</v>
      </c>
      <c r="B117" s="225">
        <v>0.06</v>
      </c>
      <c r="C117" s="225">
        <v>29.28</v>
      </c>
      <c r="D117" s="225">
        <v>0.26</v>
      </c>
      <c r="E117" s="225">
        <v>26.25</v>
      </c>
      <c r="F117" s="261"/>
      <c r="G117" s="261"/>
      <c r="H117" s="261"/>
    </row>
    <row r="118" spans="1:8" hidden="1" x14ac:dyDescent="0.2">
      <c r="A118" s="212">
        <v>23255</v>
      </c>
      <c r="B118" s="154">
        <v>0.06</v>
      </c>
      <c r="C118" s="154">
        <v>29.83</v>
      </c>
      <c r="D118" s="154">
        <v>1.03</v>
      </c>
      <c r="E118" s="154">
        <v>27.56</v>
      </c>
      <c r="F118" s="262"/>
      <c r="G118" s="262"/>
      <c r="H118" s="262"/>
    </row>
    <row r="119" spans="1:8" hidden="1" x14ac:dyDescent="0.2">
      <c r="A119" s="212">
        <v>23285</v>
      </c>
      <c r="B119" s="225">
        <v>0.06</v>
      </c>
      <c r="C119" s="225">
        <v>31.55</v>
      </c>
      <c r="D119" s="225">
        <v>1.64</v>
      </c>
      <c r="E119" s="225">
        <v>29.65</v>
      </c>
      <c r="F119" s="261"/>
      <c r="G119" s="261"/>
      <c r="H119" s="261"/>
    </row>
    <row r="120" spans="1:8" hidden="1" x14ac:dyDescent="0.2">
      <c r="A120" s="212">
        <v>23316</v>
      </c>
      <c r="B120" s="154">
        <v>0.06</v>
      </c>
      <c r="C120" s="154">
        <v>33.44</v>
      </c>
      <c r="D120" s="154">
        <v>2.1</v>
      </c>
      <c r="E120" s="154">
        <v>32.369999999999997</v>
      </c>
      <c r="F120" s="262"/>
      <c r="G120" s="262"/>
      <c r="H120" s="262"/>
    </row>
    <row r="121" spans="1:8" hidden="1" x14ac:dyDescent="0.2">
      <c r="A121" s="212">
        <v>23346</v>
      </c>
      <c r="B121" s="225">
        <v>0.06</v>
      </c>
      <c r="C121" s="225">
        <v>33.6</v>
      </c>
      <c r="D121" s="225">
        <v>0.93</v>
      </c>
      <c r="E121" s="225">
        <v>33.6</v>
      </c>
      <c r="F121" s="261"/>
      <c r="G121" s="261"/>
      <c r="H121" s="261"/>
    </row>
    <row r="122" spans="1:8" hidden="1" x14ac:dyDescent="0.2">
      <c r="A122" s="212">
        <v>23377</v>
      </c>
      <c r="B122" s="154">
        <v>7.0000000000000007E-2</v>
      </c>
      <c r="C122" s="154">
        <v>30.67</v>
      </c>
      <c r="D122" s="154">
        <v>1.46</v>
      </c>
      <c r="E122" s="154">
        <v>1.46</v>
      </c>
      <c r="F122" s="262"/>
      <c r="G122" s="262"/>
      <c r="H122" s="262"/>
    </row>
    <row r="123" spans="1:8" hidden="1" x14ac:dyDescent="0.2">
      <c r="A123" s="212">
        <v>23408</v>
      </c>
      <c r="B123" s="225">
        <v>7.0000000000000007E-2</v>
      </c>
      <c r="C123" s="225">
        <v>23.88</v>
      </c>
      <c r="D123" s="225">
        <v>0.55000000000000004</v>
      </c>
      <c r="E123" s="225">
        <v>2.02</v>
      </c>
      <c r="F123" s="261"/>
      <c r="G123" s="261"/>
      <c r="H123" s="261"/>
    </row>
    <row r="124" spans="1:8" hidden="1" x14ac:dyDescent="0.2">
      <c r="A124" s="212">
        <v>23437</v>
      </c>
      <c r="B124" s="154">
        <v>7.0000000000000007E-2</v>
      </c>
      <c r="C124" s="154">
        <v>20.51</v>
      </c>
      <c r="D124" s="154">
        <v>2.3199999999999998</v>
      </c>
      <c r="E124" s="154">
        <v>4.3899999999999997</v>
      </c>
      <c r="F124" s="262"/>
      <c r="G124" s="262"/>
      <c r="H124" s="262"/>
    </row>
    <row r="125" spans="1:8" hidden="1" x14ac:dyDescent="0.2">
      <c r="A125" s="212">
        <v>23468</v>
      </c>
      <c r="B125" s="225">
        <v>7.0000000000000007E-2</v>
      </c>
      <c r="C125" s="225">
        <v>18.18</v>
      </c>
      <c r="D125" s="225">
        <v>2.3199999999999998</v>
      </c>
      <c r="E125" s="225">
        <v>6.81</v>
      </c>
      <c r="F125" s="261"/>
      <c r="G125" s="261"/>
      <c r="H125" s="261"/>
    </row>
    <row r="126" spans="1:8" hidden="1" x14ac:dyDescent="0.2">
      <c r="A126" s="212">
        <v>23498</v>
      </c>
      <c r="B126" s="154">
        <v>7.0000000000000007E-2</v>
      </c>
      <c r="C126" s="154">
        <v>20.43</v>
      </c>
      <c r="D126" s="154">
        <v>3.17</v>
      </c>
      <c r="E126" s="154">
        <v>10.199999999999999</v>
      </c>
      <c r="F126" s="262"/>
      <c r="G126" s="262"/>
      <c r="H126" s="262"/>
    </row>
    <row r="127" spans="1:8" hidden="1" x14ac:dyDescent="0.2">
      <c r="A127" s="212">
        <v>23529</v>
      </c>
      <c r="B127" s="225">
        <v>7.0000000000000007E-2</v>
      </c>
      <c r="C127" s="225">
        <v>19.579999999999998</v>
      </c>
      <c r="D127" s="225">
        <v>1.51</v>
      </c>
      <c r="E127" s="225">
        <v>11.86</v>
      </c>
      <c r="F127" s="261"/>
      <c r="G127" s="261"/>
      <c r="H127" s="261"/>
    </row>
    <row r="128" spans="1:8" hidden="1" x14ac:dyDescent="0.2">
      <c r="A128" s="212">
        <v>23559</v>
      </c>
      <c r="B128" s="154">
        <v>7.0000000000000007E-2</v>
      </c>
      <c r="C128" s="154">
        <v>17.670000000000002</v>
      </c>
      <c r="D128" s="154">
        <v>-0.84</v>
      </c>
      <c r="E128" s="154">
        <v>10.92</v>
      </c>
      <c r="F128" s="262"/>
      <c r="G128" s="262"/>
      <c r="H128" s="262"/>
    </row>
    <row r="129" spans="1:8" hidden="1" x14ac:dyDescent="0.2">
      <c r="A129" s="212">
        <v>23590</v>
      </c>
      <c r="B129" s="225">
        <v>7.0000000000000007E-2</v>
      </c>
      <c r="C129" s="225">
        <v>15.63</v>
      </c>
      <c r="D129" s="225">
        <v>-1.49</v>
      </c>
      <c r="E129" s="225">
        <v>9.27</v>
      </c>
      <c r="F129" s="261"/>
      <c r="G129" s="261"/>
      <c r="H129" s="261"/>
    </row>
    <row r="130" spans="1:8" hidden="1" x14ac:dyDescent="0.2">
      <c r="A130" s="212">
        <v>23621</v>
      </c>
      <c r="B130" s="154">
        <v>7.0000000000000007E-2</v>
      </c>
      <c r="C130" s="154">
        <v>13.7</v>
      </c>
      <c r="D130" s="154">
        <v>-0.65</v>
      </c>
      <c r="E130" s="154">
        <v>8.56</v>
      </c>
      <c r="F130" s="262"/>
      <c r="G130" s="262"/>
      <c r="H130" s="262"/>
    </row>
    <row r="131" spans="1:8" hidden="1" x14ac:dyDescent="0.2">
      <c r="A131" s="212">
        <v>23651</v>
      </c>
      <c r="B131" s="225">
        <v>7.0000000000000007E-2</v>
      </c>
      <c r="C131" s="225">
        <v>11.01</v>
      </c>
      <c r="D131" s="225">
        <v>-0.77</v>
      </c>
      <c r="E131" s="225">
        <v>7.73</v>
      </c>
      <c r="F131" s="261"/>
      <c r="G131" s="261"/>
      <c r="H131" s="261"/>
    </row>
    <row r="132" spans="1:8" hidden="1" x14ac:dyDescent="0.2">
      <c r="A132" s="212">
        <v>23682</v>
      </c>
      <c r="B132" s="154">
        <v>7.0000000000000007E-2</v>
      </c>
      <c r="C132" s="154">
        <v>9.6199999999999992</v>
      </c>
      <c r="D132" s="154">
        <v>0.82</v>
      </c>
      <c r="E132" s="154">
        <v>8.61</v>
      </c>
      <c r="F132" s="262"/>
      <c r="G132" s="262"/>
      <c r="H132" s="262"/>
    </row>
    <row r="133" spans="1:8" hidden="1" x14ac:dyDescent="0.2">
      <c r="A133" s="212">
        <v>23712</v>
      </c>
      <c r="B133" s="225">
        <v>7.0000000000000007E-2</v>
      </c>
      <c r="C133" s="225">
        <v>8.8000000000000007</v>
      </c>
      <c r="D133" s="225">
        <v>0.17</v>
      </c>
      <c r="E133" s="225">
        <v>8.8000000000000007</v>
      </c>
      <c r="F133" s="261"/>
      <c r="G133" s="261"/>
      <c r="H133" s="261"/>
    </row>
    <row r="134" spans="1:8" hidden="1" x14ac:dyDescent="0.2">
      <c r="A134" s="212">
        <v>23743</v>
      </c>
      <c r="B134" s="154">
        <v>7.0000000000000007E-2</v>
      </c>
      <c r="C134" s="154">
        <v>8.75</v>
      </c>
      <c r="D134" s="154">
        <v>1.41</v>
      </c>
      <c r="E134" s="154">
        <v>1.41</v>
      </c>
      <c r="F134" s="262"/>
      <c r="G134" s="262"/>
      <c r="H134" s="262"/>
    </row>
    <row r="135" spans="1:8" hidden="1" x14ac:dyDescent="0.2">
      <c r="A135" s="212">
        <v>23774</v>
      </c>
      <c r="B135" s="225">
        <v>7.0000000000000007E-2</v>
      </c>
      <c r="C135" s="225">
        <v>7.1</v>
      </c>
      <c r="D135" s="225">
        <v>-0.97</v>
      </c>
      <c r="E135" s="225">
        <v>0.43</v>
      </c>
      <c r="F135" s="261"/>
      <c r="G135" s="261"/>
      <c r="H135" s="261"/>
    </row>
    <row r="136" spans="1:8" hidden="1" x14ac:dyDescent="0.2">
      <c r="A136" s="212">
        <v>23802</v>
      </c>
      <c r="B136" s="154">
        <v>7.0000000000000007E-2</v>
      </c>
      <c r="C136" s="154">
        <v>6.16</v>
      </c>
      <c r="D136" s="154">
        <v>1.42</v>
      </c>
      <c r="E136" s="154">
        <v>1.85</v>
      </c>
      <c r="F136" s="262"/>
      <c r="G136" s="262"/>
      <c r="H136" s="262"/>
    </row>
    <row r="137" spans="1:8" hidden="1" x14ac:dyDescent="0.2">
      <c r="A137" s="212">
        <v>23833</v>
      </c>
      <c r="B137" s="225">
        <v>7.0000000000000007E-2</v>
      </c>
      <c r="C137" s="225">
        <v>5.57</v>
      </c>
      <c r="D137" s="225">
        <v>1.75</v>
      </c>
      <c r="E137" s="225">
        <v>3.64</v>
      </c>
      <c r="F137" s="261"/>
      <c r="G137" s="261"/>
      <c r="H137" s="261"/>
    </row>
    <row r="138" spans="1:8" hidden="1" x14ac:dyDescent="0.2">
      <c r="A138" s="212">
        <v>23863</v>
      </c>
      <c r="B138" s="154">
        <v>7.0000000000000007E-2</v>
      </c>
      <c r="C138" s="154">
        <v>3.6</v>
      </c>
      <c r="D138" s="154">
        <v>1.25</v>
      </c>
      <c r="E138" s="154">
        <v>4.93</v>
      </c>
      <c r="F138" s="262"/>
      <c r="G138" s="262"/>
      <c r="H138" s="262"/>
    </row>
    <row r="139" spans="1:8" hidden="1" x14ac:dyDescent="0.2">
      <c r="A139" s="212">
        <v>23894</v>
      </c>
      <c r="B139" s="225">
        <v>0.08</v>
      </c>
      <c r="C139" s="225">
        <v>3.61</v>
      </c>
      <c r="D139" s="225">
        <v>1.52</v>
      </c>
      <c r="E139" s="225">
        <v>6.53</v>
      </c>
      <c r="F139" s="261"/>
      <c r="G139" s="261"/>
      <c r="H139" s="261"/>
    </row>
    <row r="140" spans="1:8" hidden="1" x14ac:dyDescent="0.2">
      <c r="A140" s="212">
        <v>23924</v>
      </c>
      <c r="B140" s="154">
        <v>0.08</v>
      </c>
      <c r="C140" s="154">
        <v>4.57</v>
      </c>
      <c r="D140" s="154">
        <v>0.08</v>
      </c>
      <c r="E140" s="154">
        <v>6.61</v>
      </c>
      <c r="F140" s="262"/>
      <c r="G140" s="262"/>
      <c r="H140" s="262"/>
    </row>
    <row r="141" spans="1:8" hidden="1" x14ac:dyDescent="0.2">
      <c r="A141" s="212">
        <v>23955</v>
      </c>
      <c r="B141" s="225">
        <v>0.08</v>
      </c>
      <c r="C141" s="225">
        <v>6.37</v>
      </c>
      <c r="D141" s="225">
        <v>0.21</v>
      </c>
      <c r="E141" s="225">
        <v>6.83</v>
      </c>
      <c r="F141" s="261"/>
      <c r="G141" s="261"/>
      <c r="H141" s="261"/>
    </row>
    <row r="142" spans="1:8" hidden="1" x14ac:dyDescent="0.2">
      <c r="A142" s="212">
        <v>23986</v>
      </c>
      <c r="B142" s="154">
        <v>0.08</v>
      </c>
      <c r="C142" s="154">
        <v>8.0500000000000007</v>
      </c>
      <c r="D142" s="154">
        <v>0.92</v>
      </c>
      <c r="E142" s="154">
        <v>7.81</v>
      </c>
      <c r="F142" s="262"/>
      <c r="G142" s="262"/>
      <c r="H142" s="262"/>
    </row>
    <row r="143" spans="1:8" hidden="1" x14ac:dyDescent="0.2">
      <c r="A143" s="212">
        <v>24016</v>
      </c>
      <c r="B143" s="225">
        <v>0.08</v>
      </c>
      <c r="C143" s="225">
        <v>11.23</v>
      </c>
      <c r="D143" s="225">
        <v>2.16</v>
      </c>
      <c r="E143" s="225">
        <v>10.14</v>
      </c>
      <c r="F143" s="261"/>
      <c r="G143" s="261"/>
      <c r="H143" s="261"/>
    </row>
    <row r="144" spans="1:8" hidden="1" x14ac:dyDescent="0.2">
      <c r="A144" s="212">
        <v>24047</v>
      </c>
      <c r="B144" s="154">
        <v>0.08</v>
      </c>
      <c r="C144" s="154">
        <v>11.86</v>
      </c>
      <c r="D144" s="154">
        <v>1.4</v>
      </c>
      <c r="E144" s="154">
        <v>11.67</v>
      </c>
      <c r="F144" s="262"/>
      <c r="G144" s="262"/>
      <c r="H144" s="262"/>
    </row>
    <row r="145" spans="1:8" hidden="1" x14ac:dyDescent="0.2">
      <c r="A145" s="212">
        <v>24077</v>
      </c>
      <c r="B145" s="225">
        <v>0.08</v>
      </c>
      <c r="C145" s="225">
        <v>14.44</v>
      </c>
      <c r="D145" s="225">
        <v>2.48</v>
      </c>
      <c r="E145" s="225">
        <v>14.44</v>
      </c>
      <c r="F145" s="261"/>
      <c r="G145" s="261"/>
      <c r="H145" s="261"/>
    </row>
    <row r="146" spans="1:8" hidden="1" x14ac:dyDescent="0.2">
      <c r="A146" s="212">
        <v>24108</v>
      </c>
      <c r="B146" s="154">
        <v>0.08</v>
      </c>
      <c r="C146" s="154">
        <v>14.3</v>
      </c>
      <c r="D146" s="154">
        <v>1.29</v>
      </c>
      <c r="E146" s="154">
        <v>1.29</v>
      </c>
      <c r="F146" s="262"/>
      <c r="G146" s="262"/>
      <c r="H146" s="262"/>
    </row>
    <row r="147" spans="1:8" hidden="1" x14ac:dyDescent="0.2">
      <c r="A147" s="212">
        <v>24139</v>
      </c>
      <c r="B147" s="225">
        <v>0.08</v>
      </c>
      <c r="C147" s="225">
        <v>16.899999999999999</v>
      </c>
      <c r="D147" s="225">
        <v>1.28</v>
      </c>
      <c r="E147" s="225">
        <v>2.59</v>
      </c>
      <c r="F147" s="261"/>
      <c r="G147" s="261"/>
      <c r="H147" s="261"/>
    </row>
    <row r="148" spans="1:8" hidden="1" x14ac:dyDescent="0.2">
      <c r="A148" s="212">
        <v>24167</v>
      </c>
      <c r="B148" s="154">
        <v>0.09</v>
      </c>
      <c r="C148" s="154">
        <v>18.09</v>
      </c>
      <c r="D148" s="154">
        <v>2.4500000000000002</v>
      </c>
      <c r="E148" s="154">
        <v>5.0999999999999996</v>
      </c>
      <c r="F148" s="262"/>
      <c r="G148" s="262"/>
      <c r="H148" s="262"/>
    </row>
    <row r="149" spans="1:8" hidden="1" x14ac:dyDescent="0.2">
      <c r="A149" s="212">
        <v>24198</v>
      </c>
      <c r="B149" s="225">
        <v>0.09</v>
      </c>
      <c r="C149" s="225">
        <v>19.510000000000002</v>
      </c>
      <c r="D149" s="225">
        <v>2.98</v>
      </c>
      <c r="E149" s="225">
        <v>8.23</v>
      </c>
      <c r="F149" s="261"/>
      <c r="G149" s="261"/>
      <c r="H149" s="261"/>
    </row>
    <row r="150" spans="1:8" hidden="1" x14ac:dyDescent="0.2">
      <c r="A150" s="212">
        <v>24228</v>
      </c>
      <c r="B150" s="154">
        <v>0.09</v>
      </c>
      <c r="C150" s="154">
        <v>19.420000000000002</v>
      </c>
      <c r="D150" s="154">
        <v>1.17</v>
      </c>
      <c r="E150" s="154">
        <v>9.5</v>
      </c>
      <c r="F150" s="262"/>
      <c r="G150" s="262"/>
      <c r="H150" s="262"/>
    </row>
    <row r="151" spans="1:8" hidden="1" x14ac:dyDescent="0.2">
      <c r="A151" s="212">
        <v>24259</v>
      </c>
      <c r="B151" s="225">
        <v>0.09</v>
      </c>
      <c r="C151" s="225">
        <v>17.559999999999999</v>
      </c>
      <c r="D151" s="225">
        <v>-0.06</v>
      </c>
      <c r="E151" s="225">
        <v>9.43</v>
      </c>
      <c r="F151" s="261"/>
      <c r="G151" s="261"/>
      <c r="H151" s="261"/>
    </row>
    <row r="152" spans="1:8" hidden="1" x14ac:dyDescent="0.2">
      <c r="A152" s="212">
        <v>24289</v>
      </c>
      <c r="B152" s="154">
        <v>0.09</v>
      </c>
      <c r="C152" s="154">
        <v>17.579999999999998</v>
      </c>
      <c r="D152" s="154">
        <v>0.1</v>
      </c>
      <c r="E152" s="154">
        <v>9.5399999999999991</v>
      </c>
      <c r="F152" s="262"/>
      <c r="G152" s="262"/>
      <c r="H152" s="262"/>
    </row>
    <row r="153" spans="1:8" hidden="1" x14ac:dyDescent="0.2">
      <c r="A153" s="212">
        <v>24320</v>
      </c>
      <c r="B153" s="225">
        <v>0.09</v>
      </c>
      <c r="C153" s="225">
        <v>17.04</v>
      </c>
      <c r="D153" s="225">
        <v>-0.26</v>
      </c>
      <c r="E153" s="225">
        <v>9.26</v>
      </c>
      <c r="F153" s="261"/>
      <c r="G153" s="261"/>
      <c r="H153" s="261"/>
    </row>
    <row r="154" spans="1:8" hidden="1" x14ac:dyDescent="0.2">
      <c r="A154" s="212">
        <v>24351</v>
      </c>
      <c r="B154" s="154">
        <v>0.09</v>
      </c>
      <c r="C154" s="154">
        <v>17.239999999999998</v>
      </c>
      <c r="D154" s="154">
        <v>1.0900000000000001</v>
      </c>
      <c r="E154" s="154">
        <v>10.45</v>
      </c>
      <c r="F154" s="262"/>
      <c r="G154" s="262"/>
      <c r="H154" s="262"/>
    </row>
    <row r="155" spans="1:8" hidden="1" x14ac:dyDescent="0.2">
      <c r="A155" s="212">
        <v>24381</v>
      </c>
      <c r="B155" s="225">
        <v>0.09</v>
      </c>
      <c r="C155" s="225">
        <v>16</v>
      </c>
      <c r="D155" s="225">
        <v>1.08</v>
      </c>
      <c r="E155" s="225">
        <v>11.64</v>
      </c>
      <c r="F155" s="261"/>
      <c r="G155" s="261"/>
      <c r="H155" s="261"/>
    </row>
    <row r="156" spans="1:8" hidden="1" x14ac:dyDescent="0.2">
      <c r="A156" s="212">
        <v>24412</v>
      </c>
      <c r="B156" s="154">
        <v>0.09</v>
      </c>
      <c r="C156" s="154">
        <v>14.7</v>
      </c>
      <c r="D156" s="154">
        <v>0.26</v>
      </c>
      <c r="E156" s="154">
        <v>11.93</v>
      </c>
      <c r="F156" s="262"/>
      <c r="G156" s="262"/>
      <c r="H156" s="262"/>
    </row>
    <row r="157" spans="1:8" hidden="1" x14ac:dyDescent="0.2">
      <c r="A157" s="212">
        <v>24442</v>
      </c>
      <c r="B157" s="225">
        <v>0.09</v>
      </c>
      <c r="C157" s="225">
        <v>12.86</v>
      </c>
      <c r="D157" s="225">
        <v>0.84</v>
      </c>
      <c r="E157" s="225">
        <v>12.86</v>
      </c>
      <c r="F157" s="261"/>
      <c r="G157" s="261"/>
      <c r="H157" s="261"/>
    </row>
    <row r="158" spans="1:8" hidden="1" x14ac:dyDescent="0.2">
      <c r="A158" s="212">
        <v>24473</v>
      </c>
      <c r="B158" s="154">
        <v>0.09</v>
      </c>
      <c r="C158" s="154">
        <v>12.01</v>
      </c>
      <c r="D158" s="154">
        <v>0.52</v>
      </c>
      <c r="E158" s="154">
        <v>0.52</v>
      </c>
      <c r="F158" s="262"/>
      <c r="G158" s="262"/>
      <c r="H158" s="262"/>
    </row>
    <row r="159" spans="1:8" hidden="1" x14ac:dyDescent="0.2">
      <c r="A159" s="212">
        <v>24504</v>
      </c>
      <c r="B159" s="225">
        <v>0.09</v>
      </c>
      <c r="C159" s="225">
        <v>11.09</v>
      </c>
      <c r="D159" s="225">
        <v>0.45</v>
      </c>
      <c r="E159" s="225">
        <v>0.98</v>
      </c>
      <c r="F159" s="261"/>
      <c r="G159" s="261"/>
      <c r="H159" s="261"/>
    </row>
    <row r="160" spans="1:8" hidden="1" x14ac:dyDescent="0.2">
      <c r="A160" s="212">
        <v>24532</v>
      </c>
      <c r="B160" s="154">
        <v>0.09</v>
      </c>
      <c r="C160" s="154">
        <v>9.6199999999999992</v>
      </c>
      <c r="D160" s="154">
        <v>1.0900000000000001</v>
      </c>
      <c r="E160" s="154">
        <v>2.08</v>
      </c>
      <c r="F160" s="262"/>
      <c r="G160" s="262"/>
      <c r="H160" s="262"/>
    </row>
    <row r="161" spans="1:8" hidden="1" x14ac:dyDescent="0.2">
      <c r="A161" s="212">
        <v>24563</v>
      </c>
      <c r="B161" s="225">
        <v>0.09</v>
      </c>
      <c r="C161" s="225">
        <v>6.87</v>
      </c>
      <c r="D161" s="225">
        <v>0.39</v>
      </c>
      <c r="E161" s="225">
        <v>2.48</v>
      </c>
      <c r="F161" s="261"/>
      <c r="G161" s="261"/>
      <c r="H161" s="261"/>
    </row>
    <row r="162" spans="1:8" hidden="1" x14ac:dyDescent="0.2">
      <c r="A162" s="212">
        <v>24593</v>
      </c>
      <c r="B162" s="154">
        <v>0.09</v>
      </c>
      <c r="C162" s="154">
        <v>6.3</v>
      </c>
      <c r="D162" s="154">
        <v>0.63</v>
      </c>
      <c r="E162" s="154">
        <v>3.13</v>
      </c>
      <c r="F162" s="262"/>
      <c r="G162" s="262"/>
      <c r="H162" s="262"/>
    </row>
    <row r="163" spans="1:8" hidden="1" x14ac:dyDescent="0.2">
      <c r="A163" s="212">
        <v>24624</v>
      </c>
      <c r="B163" s="225">
        <v>0.1</v>
      </c>
      <c r="C163" s="225">
        <v>8.24</v>
      </c>
      <c r="D163" s="225">
        <v>1.76</v>
      </c>
      <c r="E163" s="225">
        <v>4.95</v>
      </c>
      <c r="F163" s="261"/>
      <c r="G163" s="261"/>
      <c r="H163" s="261"/>
    </row>
    <row r="164" spans="1:8" hidden="1" x14ac:dyDescent="0.2">
      <c r="A164" s="212">
        <v>24654</v>
      </c>
      <c r="B164" s="154">
        <v>0.1</v>
      </c>
      <c r="C164" s="154">
        <v>8.3000000000000007</v>
      </c>
      <c r="D164" s="154">
        <v>0.15</v>
      </c>
      <c r="E164" s="154">
        <v>5.1100000000000003</v>
      </c>
      <c r="F164" s="262"/>
      <c r="G164" s="262"/>
      <c r="H164" s="262"/>
    </row>
    <row r="165" spans="1:8" hidden="1" x14ac:dyDescent="0.2">
      <c r="A165" s="212">
        <v>24685</v>
      </c>
      <c r="B165" s="225">
        <v>0.1</v>
      </c>
      <c r="C165" s="225">
        <v>8.4</v>
      </c>
      <c r="D165" s="225">
        <v>-0.16</v>
      </c>
      <c r="E165" s="225">
        <v>4.9400000000000004</v>
      </c>
      <c r="F165" s="261"/>
      <c r="G165" s="261"/>
      <c r="H165" s="261"/>
    </row>
    <row r="166" spans="1:8" hidden="1" x14ac:dyDescent="0.2">
      <c r="A166" s="212">
        <v>24716</v>
      </c>
      <c r="B166" s="154">
        <v>0.1</v>
      </c>
      <c r="C166" s="154">
        <v>7.6</v>
      </c>
      <c r="D166" s="154">
        <v>0.34</v>
      </c>
      <c r="E166" s="154">
        <v>5.3</v>
      </c>
      <c r="F166" s="262"/>
      <c r="G166" s="262"/>
      <c r="H166" s="262"/>
    </row>
    <row r="167" spans="1:8" hidden="1" x14ac:dyDescent="0.2">
      <c r="A167" s="212">
        <v>24746</v>
      </c>
      <c r="B167" s="225">
        <v>0.1</v>
      </c>
      <c r="C167" s="225">
        <v>7.28</v>
      </c>
      <c r="D167" s="225">
        <v>0.78</v>
      </c>
      <c r="E167" s="225">
        <v>6.12</v>
      </c>
      <c r="F167" s="261"/>
      <c r="G167" s="261"/>
      <c r="H167" s="261"/>
    </row>
    <row r="168" spans="1:8" hidden="1" x14ac:dyDescent="0.2">
      <c r="A168" s="212">
        <v>24777</v>
      </c>
      <c r="B168" s="154">
        <v>0.1</v>
      </c>
      <c r="C168" s="154">
        <v>7.6</v>
      </c>
      <c r="D168" s="154">
        <v>0.56000000000000005</v>
      </c>
      <c r="E168" s="154">
        <v>6.71</v>
      </c>
      <c r="F168" s="262"/>
      <c r="G168" s="262"/>
      <c r="H168" s="262"/>
    </row>
    <row r="169" spans="1:8" hidden="1" x14ac:dyDescent="0.2">
      <c r="A169" s="212">
        <v>24807</v>
      </c>
      <c r="B169" s="225">
        <v>0.1</v>
      </c>
      <c r="C169" s="225">
        <v>7.17</v>
      </c>
      <c r="D169" s="225">
        <v>0.44</v>
      </c>
      <c r="E169" s="225">
        <v>7.17</v>
      </c>
      <c r="F169" s="261"/>
      <c r="G169" s="261"/>
      <c r="H169" s="261"/>
    </row>
    <row r="170" spans="1:8" hidden="1" x14ac:dyDescent="0.2">
      <c r="A170" s="212">
        <v>24838</v>
      </c>
      <c r="B170" s="154">
        <v>0.1</v>
      </c>
      <c r="C170" s="154">
        <v>7.68</v>
      </c>
      <c r="D170" s="154">
        <v>0.99</v>
      </c>
      <c r="E170" s="154">
        <v>0.99</v>
      </c>
      <c r="F170" s="262"/>
      <c r="G170" s="262"/>
      <c r="H170" s="262"/>
    </row>
    <row r="171" spans="1:8" hidden="1" x14ac:dyDescent="0.2">
      <c r="A171" s="212">
        <v>24869</v>
      </c>
      <c r="B171" s="225">
        <v>0.1</v>
      </c>
      <c r="C171" s="225">
        <v>7.18</v>
      </c>
      <c r="D171" s="225">
        <v>-0.01</v>
      </c>
      <c r="E171" s="225">
        <v>0.99</v>
      </c>
      <c r="F171" s="261"/>
      <c r="G171" s="261"/>
      <c r="H171" s="261"/>
    </row>
    <row r="172" spans="1:8" hidden="1" x14ac:dyDescent="0.2">
      <c r="A172" s="212">
        <v>24898</v>
      </c>
      <c r="B172" s="154">
        <v>0.1</v>
      </c>
      <c r="C172" s="154">
        <v>7.14</v>
      </c>
      <c r="D172" s="154">
        <v>1.05</v>
      </c>
      <c r="E172" s="154">
        <v>2.0499999999999998</v>
      </c>
      <c r="F172" s="262"/>
      <c r="G172" s="262"/>
      <c r="H172" s="262"/>
    </row>
    <row r="173" spans="1:8" hidden="1" x14ac:dyDescent="0.2">
      <c r="A173" s="212">
        <v>24929</v>
      </c>
      <c r="B173" s="225">
        <v>0.1</v>
      </c>
      <c r="C173" s="225">
        <v>8.48</v>
      </c>
      <c r="D173" s="225">
        <v>1.64</v>
      </c>
      <c r="E173" s="225">
        <v>3.73</v>
      </c>
      <c r="F173" s="261"/>
      <c r="G173" s="261"/>
      <c r="H173" s="261"/>
    </row>
    <row r="174" spans="1:8" hidden="1" x14ac:dyDescent="0.2">
      <c r="A174" s="212">
        <v>24959</v>
      </c>
      <c r="B174" s="154">
        <v>0.1</v>
      </c>
      <c r="C174" s="154">
        <v>8.52</v>
      </c>
      <c r="D174" s="154">
        <v>0.67</v>
      </c>
      <c r="E174" s="154">
        <v>4.42</v>
      </c>
      <c r="F174" s="262"/>
      <c r="G174" s="262"/>
      <c r="H174" s="262"/>
    </row>
    <row r="175" spans="1:8" hidden="1" x14ac:dyDescent="0.2">
      <c r="A175" s="212">
        <v>24990</v>
      </c>
      <c r="B175" s="225">
        <v>0.1</v>
      </c>
      <c r="C175" s="225">
        <v>7.04</v>
      </c>
      <c r="D175" s="225">
        <v>0.38</v>
      </c>
      <c r="E175" s="225">
        <v>4.82</v>
      </c>
      <c r="F175" s="261"/>
      <c r="G175" s="261"/>
      <c r="H175" s="261"/>
    </row>
    <row r="176" spans="1:8" hidden="1" x14ac:dyDescent="0.2">
      <c r="A176" s="212">
        <v>25020</v>
      </c>
      <c r="B176" s="154">
        <v>0.1</v>
      </c>
      <c r="C176" s="154">
        <v>7.73</v>
      </c>
      <c r="D176" s="154">
        <v>0.8</v>
      </c>
      <c r="E176" s="154">
        <v>5.66</v>
      </c>
      <c r="F176" s="262"/>
      <c r="G176" s="262"/>
      <c r="H176" s="262"/>
    </row>
    <row r="177" spans="1:8" hidden="1" x14ac:dyDescent="0.2">
      <c r="A177" s="212">
        <v>25051</v>
      </c>
      <c r="B177" s="225">
        <v>0.1</v>
      </c>
      <c r="C177" s="225">
        <v>7.65</v>
      </c>
      <c r="D177" s="225">
        <v>-0.24</v>
      </c>
      <c r="E177" s="225">
        <v>5.41</v>
      </c>
      <c r="F177" s="261"/>
      <c r="G177" s="261"/>
      <c r="H177" s="261"/>
    </row>
    <row r="178" spans="1:8" hidden="1" x14ac:dyDescent="0.2">
      <c r="A178" s="212">
        <v>25082</v>
      </c>
      <c r="B178" s="154">
        <v>0.1</v>
      </c>
      <c r="C178" s="154">
        <v>7.43</v>
      </c>
      <c r="D178" s="154">
        <v>0.13</v>
      </c>
      <c r="E178" s="154">
        <v>5.55</v>
      </c>
      <c r="F178" s="262"/>
      <c r="G178" s="262"/>
      <c r="H178" s="262"/>
    </row>
    <row r="179" spans="1:8" hidden="1" x14ac:dyDescent="0.2">
      <c r="A179" s="212">
        <v>25112</v>
      </c>
      <c r="B179" s="225">
        <v>0.1</v>
      </c>
      <c r="C179" s="225">
        <v>6.97</v>
      </c>
      <c r="D179" s="225">
        <v>0.35</v>
      </c>
      <c r="E179" s="225">
        <v>5.91</v>
      </c>
      <c r="F179" s="261"/>
      <c r="G179" s="261"/>
      <c r="H179" s="261"/>
    </row>
    <row r="180" spans="1:8" hidden="1" x14ac:dyDescent="0.2">
      <c r="A180" s="212">
        <v>25143</v>
      </c>
      <c r="B180" s="154">
        <v>0.1</v>
      </c>
      <c r="C180" s="154">
        <v>7.12</v>
      </c>
      <c r="D180" s="154">
        <v>0.7</v>
      </c>
      <c r="E180" s="154">
        <v>6.65</v>
      </c>
      <c r="F180" s="262"/>
      <c r="G180" s="262"/>
      <c r="H180" s="262"/>
    </row>
    <row r="181" spans="1:8" hidden="1" x14ac:dyDescent="0.2">
      <c r="A181" s="212">
        <v>25173</v>
      </c>
      <c r="B181" s="225">
        <v>0.1</v>
      </c>
      <c r="C181" s="225">
        <v>6.51</v>
      </c>
      <c r="D181" s="225">
        <v>-0.13</v>
      </c>
      <c r="E181" s="225">
        <v>6.51</v>
      </c>
      <c r="F181" s="261"/>
      <c r="G181" s="261"/>
      <c r="H181" s="261"/>
    </row>
    <row r="182" spans="1:8" hidden="1" x14ac:dyDescent="0.2">
      <c r="A182" s="212">
        <v>25204</v>
      </c>
      <c r="B182" s="154">
        <v>0.11</v>
      </c>
      <c r="C182" s="154">
        <v>6.71</v>
      </c>
      <c r="D182" s="154">
        <v>1.18</v>
      </c>
      <c r="E182" s="154">
        <v>1.18</v>
      </c>
      <c r="F182" s="262"/>
      <c r="G182" s="262"/>
      <c r="H182" s="262"/>
    </row>
    <row r="183" spans="1:8" hidden="1" x14ac:dyDescent="0.2">
      <c r="A183" s="212">
        <v>25235</v>
      </c>
      <c r="B183" s="225">
        <v>0.11</v>
      </c>
      <c r="C183" s="225">
        <v>6.41</v>
      </c>
      <c r="D183" s="225">
        <v>-0.28999999999999998</v>
      </c>
      <c r="E183" s="225">
        <v>0.89</v>
      </c>
      <c r="F183" s="261"/>
      <c r="G183" s="261"/>
      <c r="H183" s="261"/>
    </row>
    <row r="184" spans="1:8" hidden="1" x14ac:dyDescent="0.2">
      <c r="A184" s="212">
        <v>25263</v>
      </c>
      <c r="B184" s="154">
        <v>0.11</v>
      </c>
      <c r="C184" s="154">
        <v>6.17</v>
      </c>
      <c r="D184" s="154">
        <v>0.83</v>
      </c>
      <c r="E184" s="154">
        <v>1.72</v>
      </c>
      <c r="F184" s="262"/>
      <c r="G184" s="262"/>
      <c r="H184" s="262"/>
    </row>
    <row r="185" spans="1:8" hidden="1" x14ac:dyDescent="0.2">
      <c r="A185" s="212">
        <v>25294</v>
      </c>
      <c r="B185" s="225">
        <v>0.11</v>
      </c>
      <c r="C185" s="225">
        <v>6.18</v>
      </c>
      <c r="D185" s="225">
        <v>1.66</v>
      </c>
      <c r="E185" s="225">
        <v>3.41</v>
      </c>
      <c r="F185" s="261"/>
      <c r="G185" s="261"/>
      <c r="H185" s="261"/>
    </row>
    <row r="186" spans="1:8" hidden="1" x14ac:dyDescent="0.2">
      <c r="A186" s="212">
        <v>25324</v>
      </c>
      <c r="B186" s="154">
        <v>0.11</v>
      </c>
      <c r="C186" s="154">
        <v>6.42</v>
      </c>
      <c r="D186" s="154">
        <v>0.89</v>
      </c>
      <c r="E186" s="154">
        <v>4.34</v>
      </c>
      <c r="F186" s="262"/>
      <c r="G186" s="262"/>
      <c r="H186" s="262"/>
    </row>
    <row r="187" spans="1:8" hidden="1" x14ac:dyDescent="0.2">
      <c r="A187" s="212">
        <v>25355</v>
      </c>
      <c r="B187" s="225">
        <v>0.11</v>
      </c>
      <c r="C187" s="225">
        <v>6.58</v>
      </c>
      <c r="D187" s="225">
        <v>0.54</v>
      </c>
      <c r="E187" s="225">
        <v>4.8899999999999997</v>
      </c>
      <c r="F187" s="261"/>
      <c r="G187" s="261"/>
      <c r="H187" s="261"/>
    </row>
    <row r="188" spans="1:8" hidden="1" x14ac:dyDescent="0.2">
      <c r="A188" s="212">
        <v>25385</v>
      </c>
      <c r="B188" s="154">
        <v>0.11</v>
      </c>
      <c r="C188" s="154">
        <v>6.16</v>
      </c>
      <c r="D188" s="154">
        <v>0.4</v>
      </c>
      <c r="E188" s="154">
        <v>5.31</v>
      </c>
      <c r="F188" s="262"/>
      <c r="G188" s="262"/>
      <c r="H188" s="262"/>
    </row>
    <row r="189" spans="1:8" hidden="1" x14ac:dyDescent="0.2">
      <c r="A189" s="212">
        <v>25416</v>
      </c>
      <c r="B189" s="225">
        <v>0.11</v>
      </c>
      <c r="C189" s="225">
        <v>6.81</v>
      </c>
      <c r="D189" s="225">
        <v>0.37</v>
      </c>
      <c r="E189" s="225">
        <v>5.7</v>
      </c>
      <c r="F189" s="261"/>
      <c r="G189" s="261"/>
      <c r="H189" s="261"/>
    </row>
    <row r="190" spans="1:8" hidden="1" x14ac:dyDescent="0.2">
      <c r="A190" s="212">
        <v>25447</v>
      </c>
      <c r="B190" s="154">
        <v>0.11</v>
      </c>
      <c r="C190" s="154">
        <v>7.35</v>
      </c>
      <c r="D190" s="154">
        <v>0.65</v>
      </c>
      <c r="E190" s="154">
        <v>6.39</v>
      </c>
      <c r="F190" s="262"/>
      <c r="G190" s="262"/>
      <c r="H190" s="262"/>
    </row>
    <row r="191" spans="1:8" hidden="1" x14ac:dyDescent="0.2">
      <c r="A191" s="212">
        <v>25477</v>
      </c>
      <c r="B191" s="225">
        <v>0.11</v>
      </c>
      <c r="C191" s="225">
        <v>8.3699999999999992</v>
      </c>
      <c r="D191" s="225">
        <v>1.29</v>
      </c>
      <c r="E191" s="225">
        <v>7.76</v>
      </c>
      <c r="F191" s="261"/>
      <c r="G191" s="261"/>
      <c r="H191" s="261"/>
    </row>
    <row r="192" spans="1:8" hidden="1" x14ac:dyDescent="0.2">
      <c r="A192" s="212">
        <v>25508</v>
      </c>
      <c r="B192" s="154">
        <v>0.11</v>
      </c>
      <c r="C192" s="154">
        <v>7.89</v>
      </c>
      <c r="D192" s="154">
        <v>0.25</v>
      </c>
      <c r="E192" s="154">
        <v>8.0399999999999991</v>
      </c>
      <c r="F192" s="262"/>
      <c r="G192" s="262"/>
      <c r="H192" s="262"/>
    </row>
    <row r="193" spans="1:8" hidden="1" x14ac:dyDescent="0.2">
      <c r="A193" s="212">
        <v>25538</v>
      </c>
      <c r="B193" s="225">
        <v>0.11</v>
      </c>
      <c r="C193" s="225">
        <v>8.6300000000000008</v>
      </c>
      <c r="D193" s="225">
        <v>0.55000000000000004</v>
      </c>
      <c r="E193" s="225">
        <v>8.6300000000000008</v>
      </c>
      <c r="F193" s="261"/>
      <c r="G193" s="261"/>
      <c r="H193" s="261"/>
    </row>
    <row r="194" spans="1:8" hidden="1" x14ac:dyDescent="0.2">
      <c r="A194" s="212">
        <v>25569</v>
      </c>
      <c r="B194" s="154">
        <v>0.11</v>
      </c>
      <c r="C194" s="154">
        <v>7.36</v>
      </c>
      <c r="D194" s="154">
        <v>0</v>
      </c>
      <c r="E194" s="154">
        <v>0</v>
      </c>
      <c r="F194" s="262"/>
      <c r="G194" s="262"/>
      <c r="H194" s="262"/>
    </row>
    <row r="195" spans="1:8" hidden="1" x14ac:dyDescent="0.2">
      <c r="A195" s="212">
        <v>25600</v>
      </c>
      <c r="B195" s="225">
        <v>0.11</v>
      </c>
      <c r="C195" s="225">
        <v>7.69</v>
      </c>
      <c r="D195" s="225">
        <v>0.02</v>
      </c>
      <c r="E195" s="225">
        <v>0.02</v>
      </c>
      <c r="F195" s="261"/>
      <c r="G195" s="261"/>
      <c r="H195" s="261"/>
    </row>
    <row r="196" spans="1:8" hidden="1" x14ac:dyDescent="0.2">
      <c r="A196" s="212">
        <v>25628</v>
      </c>
      <c r="B196" s="154">
        <v>0.11</v>
      </c>
      <c r="C196" s="154">
        <v>7.72</v>
      </c>
      <c r="D196" s="154">
        <v>0.85</v>
      </c>
      <c r="E196" s="154">
        <v>0.87</v>
      </c>
      <c r="F196" s="262"/>
      <c r="G196" s="262"/>
      <c r="H196" s="262"/>
    </row>
    <row r="197" spans="1:8" hidden="1" x14ac:dyDescent="0.2">
      <c r="A197" s="212">
        <v>25659</v>
      </c>
      <c r="B197" s="225">
        <v>0.12</v>
      </c>
      <c r="C197" s="225">
        <v>7.43</v>
      </c>
      <c r="D197" s="225">
        <v>1.39</v>
      </c>
      <c r="E197" s="225">
        <v>2.27</v>
      </c>
      <c r="F197" s="261"/>
      <c r="G197" s="261"/>
      <c r="H197" s="261"/>
    </row>
    <row r="198" spans="1:8" hidden="1" x14ac:dyDescent="0.2">
      <c r="A198" s="212">
        <v>25689</v>
      </c>
      <c r="B198" s="154">
        <v>0.12</v>
      </c>
      <c r="C198" s="154">
        <v>7.01</v>
      </c>
      <c r="D198" s="154">
        <v>0.5</v>
      </c>
      <c r="E198" s="154">
        <v>2.78</v>
      </c>
      <c r="F198" s="262"/>
      <c r="G198" s="262"/>
      <c r="H198" s="262"/>
    </row>
    <row r="199" spans="1:8" hidden="1" x14ac:dyDescent="0.2">
      <c r="A199" s="212">
        <v>25720</v>
      </c>
      <c r="B199" s="225">
        <v>0.12</v>
      </c>
      <c r="C199" s="225">
        <v>7.56</v>
      </c>
      <c r="D199" s="225">
        <v>1.05</v>
      </c>
      <c r="E199" s="225">
        <v>3.87</v>
      </c>
      <c r="F199" s="261"/>
      <c r="G199" s="261"/>
      <c r="H199" s="261"/>
    </row>
    <row r="200" spans="1:8" hidden="1" x14ac:dyDescent="0.2">
      <c r="A200" s="212">
        <v>25750</v>
      </c>
      <c r="B200" s="154">
        <v>0.12</v>
      </c>
      <c r="C200" s="154">
        <v>7.44</v>
      </c>
      <c r="D200" s="154">
        <v>0.28000000000000003</v>
      </c>
      <c r="E200" s="154">
        <v>4.16</v>
      </c>
      <c r="F200" s="262"/>
      <c r="G200" s="262"/>
      <c r="H200" s="262"/>
    </row>
    <row r="201" spans="1:8" hidden="1" x14ac:dyDescent="0.2">
      <c r="A201" s="212">
        <v>25781</v>
      </c>
      <c r="B201" s="225">
        <v>0.12</v>
      </c>
      <c r="C201" s="225">
        <v>6.43</v>
      </c>
      <c r="D201" s="225">
        <v>-0.57999999999999996</v>
      </c>
      <c r="E201" s="225">
        <v>3.56</v>
      </c>
      <c r="F201" s="261"/>
      <c r="G201" s="261"/>
      <c r="H201" s="261"/>
    </row>
    <row r="202" spans="1:8" hidden="1" x14ac:dyDescent="0.2">
      <c r="A202" s="212">
        <v>25812</v>
      </c>
      <c r="B202" s="154">
        <v>0.12</v>
      </c>
      <c r="C202" s="154">
        <v>6.51</v>
      </c>
      <c r="D202" s="154">
        <v>0.73</v>
      </c>
      <c r="E202" s="154">
        <v>4.3099999999999996</v>
      </c>
      <c r="F202" s="262"/>
      <c r="G202" s="262"/>
      <c r="H202" s="262"/>
    </row>
    <row r="203" spans="1:8" hidden="1" x14ac:dyDescent="0.2">
      <c r="A203" s="212">
        <v>25842</v>
      </c>
      <c r="B203" s="225">
        <v>0.12</v>
      </c>
      <c r="C203" s="225">
        <v>5.22</v>
      </c>
      <c r="D203" s="225">
        <v>7.0000000000000007E-2</v>
      </c>
      <c r="E203" s="225">
        <v>4.38</v>
      </c>
      <c r="F203" s="261"/>
      <c r="G203" s="261"/>
      <c r="H203" s="261"/>
    </row>
    <row r="204" spans="1:8" hidden="1" x14ac:dyDescent="0.2">
      <c r="A204" s="212">
        <v>25873</v>
      </c>
      <c r="B204" s="154">
        <v>0.12</v>
      </c>
      <c r="C204" s="154">
        <v>6.12</v>
      </c>
      <c r="D204" s="154">
        <v>1.1200000000000001</v>
      </c>
      <c r="E204" s="154">
        <v>5.55</v>
      </c>
      <c r="F204" s="262"/>
      <c r="G204" s="262"/>
      <c r="H204" s="262"/>
    </row>
    <row r="205" spans="1:8" hidden="1" x14ac:dyDescent="0.2">
      <c r="A205" s="212">
        <v>25903</v>
      </c>
      <c r="B205" s="225">
        <v>0.12</v>
      </c>
      <c r="C205" s="225">
        <v>6.58</v>
      </c>
      <c r="D205" s="225">
        <v>0.98</v>
      </c>
      <c r="E205" s="225">
        <v>6.58</v>
      </c>
      <c r="F205" s="261"/>
      <c r="G205" s="261"/>
      <c r="H205" s="261"/>
    </row>
    <row r="206" spans="1:8" hidden="1" x14ac:dyDescent="0.2">
      <c r="A206" s="212">
        <v>25934</v>
      </c>
      <c r="B206" s="154">
        <v>0.12</v>
      </c>
      <c r="C206" s="154">
        <v>8.26</v>
      </c>
      <c r="D206" s="154">
        <v>1.58</v>
      </c>
      <c r="E206" s="154">
        <v>1.58</v>
      </c>
      <c r="F206" s="262"/>
      <c r="G206" s="262"/>
      <c r="H206" s="262"/>
    </row>
    <row r="207" spans="1:8" hidden="1" x14ac:dyDescent="0.2">
      <c r="A207" s="212">
        <v>25965</v>
      </c>
      <c r="B207" s="225">
        <v>0.12</v>
      </c>
      <c r="C207" s="225">
        <v>9.15</v>
      </c>
      <c r="D207" s="225">
        <v>0.84</v>
      </c>
      <c r="E207" s="225">
        <v>2.4300000000000002</v>
      </c>
      <c r="F207" s="261"/>
      <c r="G207" s="261"/>
      <c r="H207" s="261"/>
    </row>
    <row r="208" spans="1:8" hidden="1" x14ac:dyDescent="0.2">
      <c r="A208" s="212">
        <v>25993</v>
      </c>
      <c r="B208" s="154">
        <v>0.12</v>
      </c>
      <c r="C208" s="154">
        <v>9.3000000000000007</v>
      </c>
      <c r="D208" s="154">
        <v>0.99</v>
      </c>
      <c r="E208" s="154">
        <v>3.45</v>
      </c>
      <c r="F208" s="262"/>
      <c r="G208" s="262"/>
      <c r="H208" s="262"/>
    </row>
    <row r="209" spans="1:8" hidden="1" x14ac:dyDescent="0.2">
      <c r="A209" s="212">
        <v>26024</v>
      </c>
      <c r="B209" s="225">
        <v>0.13</v>
      </c>
      <c r="C209" s="225">
        <v>9.7799999999999994</v>
      </c>
      <c r="D209" s="225">
        <v>1.83</v>
      </c>
      <c r="E209" s="225">
        <v>5.34</v>
      </c>
      <c r="F209" s="261"/>
      <c r="G209" s="261"/>
      <c r="H209" s="261"/>
    </row>
    <row r="210" spans="1:8" hidden="1" x14ac:dyDescent="0.2">
      <c r="A210" s="212">
        <v>26054</v>
      </c>
      <c r="B210" s="154">
        <v>0.13</v>
      </c>
      <c r="C210" s="154">
        <v>10.54</v>
      </c>
      <c r="D210" s="154">
        <v>1.2</v>
      </c>
      <c r="E210" s="154">
        <v>6.6</v>
      </c>
      <c r="F210" s="262"/>
      <c r="G210" s="262"/>
      <c r="H210" s="262"/>
    </row>
    <row r="211" spans="1:8" hidden="1" x14ac:dyDescent="0.2">
      <c r="A211" s="212">
        <v>26085</v>
      </c>
      <c r="B211" s="225">
        <v>0.13</v>
      </c>
      <c r="C211" s="225">
        <v>10</v>
      </c>
      <c r="D211" s="225">
        <v>0.56000000000000005</v>
      </c>
      <c r="E211" s="225">
        <v>7.2</v>
      </c>
      <c r="F211" s="261"/>
      <c r="G211" s="261"/>
      <c r="H211" s="261"/>
    </row>
    <row r="212" spans="1:8" hidden="1" x14ac:dyDescent="0.2">
      <c r="A212" s="212">
        <v>26115</v>
      </c>
      <c r="B212" s="154">
        <v>0.13</v>
      </c>
      <c r="C212" s="154">
        <v>11.19</v>
      </c>
      <c r="D212" s="154">
        <v>1.37</v>
      </c>
      <c r="E212" s="154">
        <v>8.67</v>
      </c>
      <c r="F212" s="262"/>
      <c r="G212" s="262"/>
      <c r="H212" s="262"/>
    </row>
    <row r="213" spans="1:8" hidden="1" x14ac:dyDescent="0.2">
      <c r="A213" s="212">
        <v>26146</v>
      </c>
      <c r="B213" s="225">
        <v>0.13</v>
      </c>
      <c r="C213" s="225">
        <v>13.03</v>
      </c>
      <c r="D213" s="225">
        <v>1.07</v>
      </c>
      <c r="E213" s="225">
        <v>9.83</v>
      </c>
      <c r="F213" s="261"/>
      <c r="G213" s="261"/>
      <c r="H213" s="261"/>
    </row>
    <row r="214" spans="1:8" hidden="1" x14ac:dyDescent="0.2">
      <c r="A214" s="212">
        <v>26177</v>
      </c>
      <c r="B214" s="154">
        <v>0.13</v>
      </c>
      <c r="C214" s="154">
        <v>13.14</v>
      </c>
      <c r="D214" s="154">
        <v>0.82</v>
      </c>
      <c r="E214" s="154">
        <v>10.73</v>
      </c>
      <c r="F214" s="262"/>
      <c r="G214" s="262"/>
      <c r="H214" s="262"/>
    </row>
    <row r="215" spans="1:8" hidden="1" x14ac:dyDescent="0.2">
      <c r="A215" s="212">
        <v>26207</v>
      </c>
      <c r="B215" s="225">
        <v>0.14000000000000001</v>
      </c>
      <c r="C215" s="225">
        <v>14.65</v>
      </c>
      <c r="D215" s="225">
        <v>1.41</v>
      </c>
      <c r="E215" s="225">
        <v>12.28</v>
      </c>
      <c r="F215" s="261"/>
      <c r="G215" s="261"/>
      <c r="H215" s="261"/>
    </row>
    <row r="216" spans="1:8" hidden="1" x14ac:dyDescent="0.2">
      <c r="A216" s="212">
        <v>26238</v>
      </c>
      <c r="B216" s="154">
        <v>0.14000000000000001</v>
      </c>
      <c r="C216" s="154">
        <v>14.6</v>
      </c>
      <c r="D216" s="154">
        <v>1.07</v>
      </c>
      <c r="E216" s="154">
        <v>13.49</v>
      </c>
      <c r="F216" s="262"/>
      <c r="G216" s="262"/>
      <c r="H216" s="262"/>
    </row>
    <row r="217" spans="1:8" hidden="1" x14ac:dyDescent="0.2">
      <c r="A217" s="212">
        <v>26268</v>
      </c>
      <c r="B217" s="225">
        <v>0.14000000000000001</v>
      </c>
      <c r="C217" s="225">
        <v>14.03</v>
      </c>
      <c r="D217" s="225">
        <v>0.48</v>
      </c>
      <c r="E217" s="225">
        <v>14.03</v>
      </c>
      <c r="F217" s="261"/>
      <c r="G217" s="261"/>
      <c r="H217" s="261"/>
    </row>
    <row r="218" spans="1:8" hidden="1" x14ac:dyDescent="0.2">
      <c r="A218" s="212">
        <v>26299</v>
      </c>
      <c r="B218" s="154">
        <v>0.14000000000000001</v>
      </c>
      <c r="C218" s="154">
        <v>13.5</v>
      </c>
      <c r="D218" s="154">
        <v>1.1000000000000001</v>
      </c>
      <c r="E218" s="154">
        <v>1.1000000000000001</v>
      </c>
      <c r="F218" s="262"/>
      <c r="G218" s="262"/>
      <c r="H218" s="262"/>
    </row>
    <row r="219" spans="1:8" hidden="1" x14ac:dyDescent="0.2">
      <c r="A219" s="212">
        <v>26330</v>
      </c>
      <c r="B219" s="225">
        <v>0.14000000000000001</v>
      </c>
      <c r="C219" s="225">
        <v>13.84</v>
      </c>
      <c r="D219" s="225">
        <v>1.1499999999999999</v>
      </c>
      <c r="E219" s="225">
        <v>2.27</v>
      </c>
      <c r="F219" s="261"/>
      <c r="G219" s="261"/>
      <c r="H219" s="261"/>
    </row>
    <row r="220" spans="1:8" hidden="1" x14ac:dyDescent="0.2">
      <c r="A220" s="212">
        <v>26359</v>
      </c>
      <c r="B220" s="154">
        <v>0.14000000000000001</v>
      </c>
      <c r="C220" s="154">
        <v>13.83</v>
      </c>
      <c r="D220" s="154">
        <v>0.98</v>
      </c>
      <c r="E220" s="154">
        <v>3.27</v>
      </c>
      <c r="F220" s="262"/>
      <c r="G220" s="262"/>
      <c r="H220" s="262"/>
    </row>
    <row r="221" spans="1:8" hidden="1" x14ac:dyDescent="0.2">
      <c r="A221" s="212">
        <v>26390</v>
      </c>
      <c r="B221" s="225">
        <v>0.14000000000000001</v>
      </c>
      <c r="C221" s="225">
        <v>13.46</v>
      </c>
      <c r="D221" s="225">
        <v>1.49</v>
      </c>
      <c r="E221" s="225">
        <v>4.8099999999999996</v>
      </c>
      <c r="F221" s="261"/>
      <c r="G221" s="261"/>
      <c r="H221" s="261"/>
    </row>
    <row r="222" spans="1:8" hidden="1" x14ac:dyDescent="0.2">
      <c r="A222" s="212">
        <v>26420</v>
      </c>
      <c r="B222" s="154">
        <v>0.15</v>
      </c>
      <c r="C222" s="154">
        <v>13.02</v>
      </c>
      <c r="D222" s="154">
        <v>0.8</v>
      </c>
      <c r="E222" s="154">
        <v>5.65</v>
      </c>
      <c r="F222" s="262"/>
      <c r="G222" s="262"/>
      <c r="H222" s="262"/>
    </row>
    <row r="223" spans="1:8" hidden="1" x14ac:dyDescent="0.2">
      <c r="A223" s="212">
        <v>26451</v>
      </c>
      <c r="B223" s="225">
        <v>0.15</v>
      </c>
      <c r="C223" s="225">
        <v>13.57</v>
      </c>
      <c r="D223" s="225">
        <v>1.05</v>
      </c>
      <c r="E223" s="225">
        <v>6.76</v>
      </c>
      <c r="F223" s="261"/>
      <c r="G223" s="261"/>
      <c r="H223" s="261"/>
    </row>
    <row r="224" spans="1:8" hidden="1" x14ac:dyDescent="0.2">
      <c r="A224" s="212">
        <v>26481</v>
      </c>
      <c r="B224" s="154">
        <v>0.15</v>
      </c>
      <c r="C224" s="154">
        <v>13.34</v>
      </c>
      <c r="D224" s="154">
        <v>1.17</v>
      </c>
      <c r="E224" s="154">
        <v>8.01</v>
      </c>
      <c r="F224" s="262"/>
      <c r="G224" s="262"/>
      <c r="H224" s="262"/>
    </row>
    <row r="225" spans="1:8" hidden="1" x14ac:dyDescent="0.2">
      <c r="A225" s="212">
        <v>26512</v>
      </c>
      <c r="B225" s="225">
        <v>0.15</v>
      </c>
      <c r="C225" s="225">
        <v>12.9</v>
      </c>
      <c r="D225" s="225">
        <v>0.68</v>
      </c>
      <c r="E225" s="225">
        <v>8.74</v>
      </c>
      <c r="F225" s="261"/>
      <c r="G225" s="261"/>
      <c r="H225" s="261"/>
    </row>
    <row r="226" spans="1:8" hidden="1" x14ac:dyDescent="0.2">
      <c r="A226" s="212">
        <v>26543</v>
      </c>
      <c r="B226" s="154">
        <v>0.15</v>
      </c>
      <c r="C226" s="154">
        <v>13.6</v>
      </c>
      <c r="D226" s="154">
        <v>1.45</v>
      </c>
      <c r="E226" s="154">
        <v>10.31</v>
      </c>
      <c r="F226" s="262"/>
      <c r="G226" s="262"/>
      <c r="H226" s="262"/>
    </row>
    <row r="227" spans="1:8" hidden="1" x14ac:dyDescent="0.2">
      <c r="A227" s="212">
        <v>26573</v>
      </c>
      <c r="B227" s="225">
        <v>0.15</v>
      </c>
      <c r="C227" s="225">
        <v>14.24</v>
      </c>
      <c r="D227" s="225">
        <v>1.97</v>
      </c>
      <c r="E227" s="225">
        <v>12.48</v>
      </c>
      <c r="F227" s="261"/>
      <c r="G227" s="261"/>
      <c r="H227" s="261"/>
    </row>
    <row r="228" spans="1:8" hidden="1" x14ac:dyDescent="0.2">
      <c r="A228" s="212">
        <v>26604</v>
      </c>
      <c r="B228" s="154">
        <v>0.16</v>
      </c>
      <c r="C228" s="154">
        <v>14.31</v>
      </c>
      <c r="D228" s="154">
        <v>1.1299999999999999</v>
      </c>
      <c r="E228" s="154">
        <v>13.76</v>
      </c>
      <c r="F228" s="262"/>
      <c r="G228" s="262"/>
      <c r="H228" s="262"/>
    </row>
    <row r="229" spans="1:8" hidden="1" x14ac:dyDescent="0.2">
      <c r="A229" s="212">
        <v>26634</v>
      </c>
      <c r="B229" s="225">
        <v>0.16</v>
      </c>
      <c r="C229" s="225">
        <v>13.99</v>
      </c>
      <c r="D229" s="225">
        <v>0.2</v>
      </c>
      <c r="E229" s="225">
        <v>13.99</v>
      </c>
      <c r="F229" s="261"/>
      <c r="G229" s="261"/>
      <c r="H229" s="261"/>
    </row>
    <row r="230" spans="1:8" hidden="1" x14ac:dyDescent="0.2">
      <c r="A230" s="212">
        <v>26665</v>
      </c>
      <c r="B230" s="154">
        <v>0.16</v>
      </c>
      <c r="C230" s="154">
        <v>13.95</v>
      </c>
      <c r="D230" s="154">
        <v>1.07</v>
      </c>
      <c r="E230" s="154">
        <v>1.07</v>
      </c>
      <c r="F230" s="262"/>
      <c r="G230" s="262"/>
      <c r="H230" s="262"/>
    </row>
    <row r="231" spans="1:8" hidden="1" x14ac:dyDescent="0.2">
      <c r="A231" s="212">
        <v>26696</v>
      </c>
      <c r="B231" s="225">
        <v>0.16</v>
      </c>
      <c r="C231" s="225">
        <v>14.94</v>
      </c>
      <c r="D231" s="225">
        <v>2.02</v>
      </c>
      <c r="E231" s="225">
        <v>3.11</v>
      </c>
      <c r="F231" s="261"/>
      <c r="G231" s="261"/>
      <c r="H231" s="261"/>
    </row>
    <row r="232" spans="1:8" hidden="1" x14ac:dyDescent="0.2">
      <c r="A232" s="212">
        <v>26724</v>
      </c>
      <c r="B232" s="154">
        <v>0.17</v>
      </c>
      <c r="C232" s="154">
        <v>17.75</v>
      </c>
      <c r="D232" s="154">
        <v>3.46</v>
      </c>
      <c r="E232" s="154">
        <v>6.68</v>
      </c>
      <c r="F232" s="262"/>
      <c r="G232" s="262"/>
      <c r="H232" s="262"/>
    </row>
    <row r="233" spans="1:8" hidden="1" x14ac:dyDescent="0.2">
      <c r="A233" s="212">
        <v>26755</v>
      </c>
      <c r="B233" s="225">
        <v>0.17</v>
      </c>
      <c r="C233" s="225">
        <v>20.09</v>
      </c>
      <c r="D233" s="225">
        <v>3.51</v>
      </c>
      <c r="E233" s="225">
        <v>10.42</v>
      </c>
      <c r="F233" s="261"/>
      <c r="G233" s="261"/>
      <c r="H233" s="261"/>
    </row>
    <row r="234" spans="1:8" hidden="1" x14ac:dyDescent="0.2">
      <c r="A234" s="212">
        <v>26785</v>
      </c>
      <c r="B234" s="154">
        <v>0.18</v>
      </c>
      <c r="C234" s="154">
        <v>22.7</v>
      </c>
      <c r="D234" s="154">
        <v>2.99</v>
      </c>
      <c r="E234" s="154">
        <v>13.72</v>
      </c>
      <c r="F234" s="262"/>
      <c r="G234" s="262"/>
      <c r="H234" s="262"/>
    </row>
    <row r="235" spans="1:8" hidden="1" x14ac:dyDescent="0.2">
      <c r="A235" s="212">
        <v>26816</v>
      </c>
      <c r="B235" s="225">
        <v>0.18</v>
      </c>
      <c r="C235" s="225">
        <v>23.77</v>
      </c>
      <c r="D235" s="225">
        <v>1.93</v>
      </c>
      <c r="E235" s="225">
        <v>15.92</v>
      </c>
      <c r="F235" s="261"/>
      <c r="G235" s="261"/>
      <c r="H235" s="261"/>
    </row>
    <row r="236" spans="1:8" hidden="1" x14ac:dyDescent="0.2">
      <c r="A236" s="212">
        <v>26846</v>
      </c>
      <c r="B236" s="154">
        <v>0.19</v>
      </c>
      <c r="C236" s="154">
        <v>24.78</v>
      </c>
      <c r="D236" s="154">
        <v>1.99</v>
      </c>
      <c r="E236" s="154">
        <v>18.23</v>
      </c>
      <c r="F236" s="262"/>
      <c r="G236" s="262"/>
      <c r="H236" s="262"/>
    </row>
    <row r="237" spans="1:8" hidden="1" x14ac:dyDescent="0.2">
      <c r="A237" s="212">
        <v>26877</v>
      </c>
      <c r="B237" s="225">
        <v>0.18</v>
      </c>
      <c r="C237" s="225">
        <v>23.44</v>
      </c>
      <c r="D237" s="225">
        <v>-0.41</v>
      </c>
      <c r="E237" s="225">
        <v>17.75</v>
      </c>
      <c r="F237" s="261"/>
      <c r="G237" s="261"/>
      <c r="H237" s="261"/>
    </row>
    <row r="238" spans="1:8" hidden="1" x14ac:dyDescent="0.2">
      <c r="A238" s="212">
        <v>26908</v>
      </c>
      <c r="B238" s="154">
        <v>0.19</v>
      </c>
      <c r="C238" s="154">
        <v>23.36</v>
      </c>
      <c r="D238" s="154">
        <v>1.38</v>
      </c>
      <c r="E238" s="154">
        <v>19.37</v>
      </c>
      <c r="F238" s="262"/>
      <c r="G238" s="262"/>
      <c r="H238" s="262"/>
    </row>
    <row r="239" spans="1:8" hidden="1" x14ac:dyDescent="0.2">
      <c r="A239" s="212">
        <v>26938</v>
      </c>
      <c r="B239" s="225">
        <v>0.19</v>
      </c>
      <c r="C239" s="225">
        <v>21.64</v>
      </c>
      <c r="D239" s="225">
        <v>0.55000000000000004</v>
      </c>
      <c r="E239" s="225">
        <v>20.03</v>
      </c>
      <c r="F239" s="261"/>
      <c r="G239" s="261"/>
      <c r="H239" s="261"/>
    </row>
    <row r="240" spans="1:8" hidden="1" x14ac:dyDescent="0.2">
      <c r="A240" s="212">
        <v>26969</v>
      </c>
      <c r="B240" s="154">
        <v>0.19</v>
      </c>
      <c r="C240" s="154">
        <v>22.89</v>
      </c>
      <c r="D240" s="154">
        <v>2.17</v>
      </c>
      <c r="E240" s="154">
        <v>22.64</v>
      </c>
      <c r="F240" s="262"/>
      <c r="G240" s="262"/>
      <c r="H240" s="262"/>
    </row>
    <row r="241" spans="1:8" hidden="1" x14ac:dyDescent="0.2">
      <c r="A241" s="212">
        <v>26999</v>
      </c>
      <c r="B241" s="225">
        <v>0.19</v>
      </c>
      <c r="C241" s="225">
        <v>24.08</v>
      </c>
      <c r="D241" s="225">
        <v>1.18</v>
      </c>
      <c r="E241" s="225">
        <v>24.08</v>
      </c>
      <c r="F241" s="261"/>
      <c r="G241" s="261"/>
      <c r="H241" s="261"/>
    </row>
    <row r="242" spans="1:8" hidden="1" x14ac:dyDescent="0.2">
      <c r="A242" s="212">
        <v>27030</v>
      </c>
      <c r="B242" s="154">
        <v>0.2</v>
      </c>
      <c r="C242" s="154">
        <v>26.28</v>
      </c>
      <c r="D242" s="154">
        <v>2.85</v>
      </c>
      <c r="E242" s="154">
        <v>2.85</v>
      </c>
      <c r="F242" s="262"/>
      <c r="G242" s="262"/>
      <c r="H242" s="262"/>
    </row>
    <row r="243" spans="1:8" hidden="1" x14ac:dyDescent="0.2">
      <c r="A243" s="212">
        <v>27061</v>
      </c>
      <c r="B243" s="225">
        <v>0.21</v>
      </c>
      <c r="C243" s="225">
        <v>26.91</v>
      </c>
      <c r="D243" s="225">
        <v>2.54</v>
      </c>
      <c r="E243" s="225">
        <v>5.46</v>
      </c>
      <c r="F243" s="261"/>
      <c r="G243" s="261"/>
      <c r="H243" s="261"/>
    </row>
    <row r="244" spans="1:8" hidden="1" x14ac:dyDescent="0.2">
      <c r="A244" s="212">
        <v>27089</v>
      </c>
      <c r="B244" s="154">
        <v>0.21</v>
      </c>
      <c r="C244" s="154">
        <v>26.7</v>
      </c>
      <c r="D244" s="154">
        <v>3.29</v>
      </c>
      <c r="E244" s="154">
        <v>8.93</v>
      </c>
      <c r="F244" s="262"/>
      <c r="G244" s="262"/>
      <c r="H244" s="262"/>
    </row>
    <row r="245" spans="1:8" hidden="1" x14ac:dyDescent="0.2">
      <c r="A245" s="212">
        <v>27120</v>
      </c>
      <c r="B245" s="225">
        <v>0.22</v>
      </c>
      <c r="C245" s="225">
        <v>25.73</v>
      </c>
      <c r="D245" s="225">
        <v>2.72</v>
      </c>
      <c r="E245" s="225">
        <v>11.89</v>
      </c>
      <c r="F245" s="261"/>
      <c r="G245" s="261"/>
      <c r="H245" s="261"/>
    </row>
    <row r="246" spans="1:8" hidden="1" x14ac:dyDescent="0.2">
      <c r="A246" s="212">
        <v>27150</v>
      </c>
      <c r="B246" s="154">
        <v>0.22</v>
      </c>
      <c r="C246" s="154">
        <v>23.53</v>
      </c>
      <c r="D246" s="154">
        <v>1.19</v>
      </c>
      <c r="E246" s="154">
        <v>13.21</v>
      </c>
      <c r="F246" s="262"/>
      <c r="G246" s="262"/>
      <c r="H246" s="262"/>
    </row>
    <row r="247" spans="1:8" hidden="1" x14ac:dyDescent="0.2">
      <c r="A247" s="212">
        <v>27181</v>
      </c>
      <c r="B247" s="225">
        <v>0.22</v>
      </c>
      <c r="C247" s="225">
        <v>22.45</v>
      </c>
      <c r="D247" s="225">
        <v>1.04</v>
      </c>
      <c r="E247" s="225">
        <v>14.39</v>
      </c>
      <c r="F247" s="261"/>
      <c r="G247" s="261"/>
      <c r="H247" s="261"/>
    </row>
    <row r="248" spans="1:8" hidden="1" x14ac:dyDescent="0.2">
      <c r="A248" s="212">
        <v>27211</v>
      </c>
      <c r="B248" s="154">
        <v>0.22</v>
      </c>
      <c r="C248" s="154">
        <v>21.2</v>
      </c>
      <c r="D248" s="154">
        <v>0.95</v>
      </c>
      <c r="E248" s="154">
        <v>15.48</v>
      </c>
      <c r="F248" s="262"/>
      <c r="G248" s="262"/>
      <c r="H248" s="262"/>
    </row>
    <row r="249" spans="1:8" hidden="1" x14ac:dyDescent="0.2">
      <c r="A249" s="212">
        <v>27242</v>
      </c>
      <c r="B249" s="225">
        <v>0.23</v>
      </c>
      <c r="C249" s="225">
        <v>22.06</v>
      </c>
      <c r="D249" s="225">
        <v>0.3</v>
      </c>
      <c r="E249" s="225">
        <v>15.83</v>
      </c>
      <c r="F249" s="261"/>
      <c r="G249" s="261"/>
      <c r="H249" s="261"/>
    </row>
    <row r="250" spans="1:8" hidden="1" x14ac:dyDescent="0.2">
      <c r="A250" s="212">
        <v>27273</v>
      </c>
      <c r="B250" s="154">
        <v>0.23</v>
      </c>
      <c r="C250" s="154">
        <v>22.26</v>
      </c>
      <c r="D250" s="154">
        <v>1.55</v>
      </c>
      <c r="E250" s="154">
        <v>17.62</v>
      </c>
      <c r="F250" s="262"/>
      <c r="G250" s="262"/>
      <c r="H250" s="262"/>
    </row>
    <row r="251" spans="1:8" hidden="1" x14ac:dyDescent="0.2">
      <c r="A251" s="212">
        <v>27303</v>
      </c>
      <c r="B251" s="225">
        <v>0.24</v>
      </c>
      <c r="C251" s="225">
        <v>26.7</v>
      </c>
      <c r="D251" s="225">
        <v>4.2</v>
      </c>
      <c r="E251" s="225">
        <v>22.56</v>
      </c>
      <c r="F251" s="261"/>
      <c r="G251" s="261"/>
      <c r="H251" s="261"/>
    </row>
    <row r="252" spans="1:8" hidden="1" x14ac:dyDescent="0.2">
      <c r="A252" s="212">
        <v>27334</v>
      </c>
      <c r="B252" s="154">
        <v>0.24</v>
      </c>
      <c r="C252" s="154">
        <v>25.42</v>
      </c>
      <c r="D252" s="154">
        <v>1.1399999999999999</v>
      </c>
      <c r="E252" s="154">
        <v>23.96</v>
      </c>
      <c r="F252" s="262"/>
      <c r="G252" s="262"/>
      <c r="H252" s="262"/>
    </row>
    <row r="253" spans="1:8" hidden="1" x14ac:dyDescent="0.2">
      <c r="A253" s="212">
        <v>27364</v>
      </c>
      <c r="B253" s="225">
        <v>0.25</v>
      </c>
      <c r="C253" s="225">
        <v>26.35</v>
      </c>
      <c r="D253" s="225">
        <v>1.93</v>
      </c>
      <c r="E253" s="225">
        <v>26.35</v>
      </c>
      <c r="F253" s="261"/>
      <c r="G253" s="261"/>
      <c r="H253" s="261"/>
    </row>
    <row r="254" spans="1:8" hidden="1" x14ac:dyDescent="0.2">
      <c r="A254" s="212">
        <v>27395</v>
      </c>
      <c r="B254" s="154">
        <v>0.25</v>
      </c>
      <c r="C254" s="154">
        <v>26.36</v>
      </c>
      <c r="D254" s="154">
        <v>2.86</v>
      </c>
      <c r="E254" s="154">
        <v>2.86</v>
      </c>
      <c r="F254" s="262"/>
      <c r="G254" s="262"/>
      <c r="H254" s="262"/>
    </row>
    <row r="255" spans="1:8" hidden="1" x14ac:dyDescent="0.2">
      <c r="A255" s="212">
        <v>27426</v>
      </c>
      <c r="B255" s="225">
        <v>0.26</v>
      </c>
      <c r="C255" s="225">
        <v>25.29</v>
      </c>
      <c r="D255" s="225">
        <v>1.67</v>
      </c>
      <c r="E255" s="225">
        <v>4.58</v>
      </c>
      <c r="F255" s="261"/>
      <c r="G255" s="261"/>
      <c r="H255" s="261"/>
    </row>
    <row r="256" spans="1:8" hidden="1" x14ac:dyDescent="0.2">
      <c r="A256" s="212">
        <v>27454</v>
      </c>
      <c r="B256" s="154">
        <v>0.26</v>
      </c>
      <c r="C256" s="154">
        <v>24.63</v>
      </c>
      <c r="D256" s="154">
        <v>2.74</v>
      </c>
      <c r="E256" s="154">
        <v>7.45</v>
      </c>
      <c r="F256" s="262"/>
      <c r="G256" s="262"/>
      <c r="H256" s="262"/>
    </row>
    <row r="257" spans="1:8" hidden="1" x14ac:dyDescent="0.2">
      <c r="A257" s="212">
        <v>27485</v>
      </c>
      <c r="B257" s="225">
        <v>0.27</v>
      </c>
      <c r="C257" s="225">
        <v>24.39</v>
      </c>
      <c r="D257" s="225">
        <v>2.5099999999999998</v>
      </c>
      <c r="E257" s="225">
        <v>10.15</v>
      </c>
      <c r="F257" s="261"/>
      <c r="G257" s="261"/>
      <c r="H257" s="261"/>
    </row>
    <row r="258" spans="1:8" hidden="1" x14ac:dyDescent="0.2">
      <c r="A258" s="212">
        <v>27515</v>
      </c>
      <c r="B258" s="154">
        <v>0.28000000000000003</v>
      </c>
      <c r="C258" s="154">
        <v>25.18</v>
      </c>
      <c r="D258" s="154">
        <v>1.83</v>
      </c>
      <c r="E258" s="154">
        <v>12.16</v>
      </c>
      <c r="F258" s="262"/>
      <c r="G258" s="262"/>
      <c r="H258" s="262"/>
    </row>
    <row r="259" spans="1:8" hidden="1" x14ac:dyDescent="0.2">
      <c r="A259" s="212">
        <v>27546</v>
      </c>
      <c r="B259" s="225">
        <v>0.28000000000000003</v>
      </c>
      <c r="C259" s="225">
        <v>24.8</v>
      </c>
      <c r="D259" s="225">
        <v>0.74</v>
      </c>
      <c r="E259" s="225">
        <v>12.99</v>
      </c>
      <c r="F259" s="261"/>
      <c r="G259" s="261"/>
      <c r="H259" s="261"/>
    </row>
    <row r="260" spans="1:8" hidden="1" x14ac:dyDescent="0.2">
      <c r="A260" s="212">
        <v>27576</v>
      </c>
      <c r="B260" s="154">
        <v>0.28000000000000003</v>
      </c>
      <c r="C260" s="154">
        <v>24.36</v>
      </c>
      <c r="D260" s="154">
        <v>0.6</v>
      </c>
      <c r="E260" s="154">
        <v>13.66</v>
      </c>
      <c r="F260" s="262"/>
      <c r="G260" s="262"/>
      <c r="H260" s="262"/>
    </row>
    <row r="261" spans="1:8" hidden="1" x14ac:dyDescent="0.2">
      <c r="A261" s="212">
        <v>27607</v>
      </c>
      <c r="B261" s="225">
        <v>0.28000000000000003</v>
      </c>
      <c r="C261" s="225">
        <v>23.99</v>
      </c>
      <c r="D261" s="225">
        <v>0</v>
      </c>
      <c r="E261" s="225">
        <v>13.66</v>
      </c>
      <c r="F261" s="261"/>
      <c r="G261" s="261"/>
      <c r="H261" s="261"/>
    </row>
    <row r="262" spans="1:8" hidden="1" x14ac:dyDescent="0.2">
      <c r="A262" s="212">
        <v>27638</v>
      </c>
      <c r="B262" s="154">
        <v>0.28000000000000003</v>
      </c>
      <c r="C262" s="154">
        <v>23.75</v>
      </c>
      <c r="D262" s="154">
        <v>1.35</v>
      </c>
      <c r="E262" s="154">
        <v>15.2</v>
      </c>
      <c r="F262" s="262"/>
      <c r="G262" s="262"/>
      <c r="H262" s="262"/>
    </row>
    <row r="263" spans="1:8" hidden="1" x14ac:dyDescent="0.2">
      <c r="A263" s="212">
        <v>27668</v>
      </c>
      <c r="B263" s="225">
        <v>0.28999999999999998</v>
      </c>
      <c r="C263" s="225">
        <v>19.91</v>
      </c>
      <c r="D263" s="225">
        <v>0.97</v>
      </c>
      <c r="E263" s="225">
        <v>16.32</v>
      </c>
      <c r="F263" s="261"/>
      <c r="G263" s="261"/>
      <c r="H263" s="261"/>
    </row>
    <row r="264" spans="1:8" hidden="1" x14ac:dyDescent="0.2">
      <c r="A264" s="212">
        <v>27699</v>
      </c>
      <c r="B264" s="154">
        <v>0.28999999999999998</v>
      </c>
      <c r="C264" s="154">
        <v>19.25</v>
      </c>
      <c r="D264" s="154">
        <v>0.57999999999999996</v>
      </c>
      <c r="E264" s="154">
        <v>17</v>
      </c>
      <c r="F264" s="262"/>
      <c r="G264" s="262"/>
      <c r="H264" s="262"/>
    </row>
    <row r="265" spans="1:8" hidden="1" x14ac:dyDescent="0.2">
      <c r="A265" s="212">
        <v>27729</v>
      </c>
      <c r="B265" s="225">
        <v>0.28999999999999998</v>
      </c>
      <c r="C265" s="225">
        <v>17.77</v>
      </c>
      <c r="D265" s="225">
        <v>0.66</v>
      </c>
      <c r="E265" s="225">
        <v>17.77</v>
      </c>
      <c r="F265" s="261"/>
      <c r="G265" s="261"/>
      <c r="H265" s="261"/>
    </row>
    <row r="266" spans="1:8" hidden="1" x14ac:dyDescent="0.2">
      <c r="A266" s="212">
        <v>27760</v>
      </c>
      <c r="B266" s="154">
        <v>0.3</v>
      </c>
      <c r="C266" s="154">
        <v>17.11</v>
      </c>
      <c r="D266" s="154">
        <v>2.29</v>
      </c>
      <c r="E266" s="154">
        <v>2.29</v>
      </c>
      <c r="F266" s="262"/>
      <c r="G266" s="262"/>
      <c r="H266" s="262"/>
    </row>
    <row r="267" spans="1:8" hidden="1" x14ac:dyDescent="0.2">
      <c r="A267" s="212">
        <v>27791</v>
      </c>
      <c r="B267" s="225">
        <v>0.3</v>
      </c>
      <c r="C267" s="225">
        <v>17.86</v>
      </c>
      <c r="D267" s="225">
        <v>2.31</v>
      </c>
      <c r="E267" s="225">
        <v>4.6500000000000004</v>
      </c>
      <c r="F267" s="261"/>
      <c r="G267" s="261"/>
      <c r="H267" s="261"/>
    </row>
    <row r="268" spans="1:8" hidden="1" x14ac:dyDescent="0.2">
      <c r="A268" s="212">
        <v>27820</v>
      </c>
      <c r="B268" s="154">
        <v>0.31</v>
      </c>
      <c r="C268" s="154">
        <v>17.12</v>
      </c>
      <c r="D268" s="154">
        <v>2.11</v>
      </c>
      <c r="E268" s="154">
        <v>6.86</v>
      </c>
      <c r="F268" s="262"/>
      <c r="G268" s="262"/>
      <c r="H268" s="262"/>
    </row>
    <row r="269" spans="1:8" hidden="1" x14ac:dyDescent="0.2">
      <c r="A269" s="212">
        <v>27851</v>
      </c>
      <c r="B269" s="225">
        <v>0.32</v>
      </c>
      <c r="C269" s="225">
        <v>16.350000000000001</v>
      </c>
      <c r="D269" s="225">
        <v>1.83</v>
      </c>
      <c r="E269" s="225">
        <v>8.81</v>
      </c>
      <c r="F269" s="261"/>
      <c r="G269" s="261"/>
      <c r="H269" s="261"/>
    </row>
    <row r="270" spans="1:8" hidden="1" x14ac:dyDescent="0.2">
      <c r="A270" s="212">
        <v>27881</v>
      </c>
      <c r="B270" s="154">
        <v>0.32</v>
      </c>
      <c r="C270" s="154">
        <v>15.69</v>
      </c>
      <c r="D270" s="154">
        <v>1.25</v>
      </c>
      <c r="E270" s="154">
        <v>10.18</v>
      </c>
      <c r="F270" s="262"/>
      <c r="G270" s="262"/>
      <c r="H270" s="262"/>
    </row>
    <row r="271" spans="1:8" hidden="1" x14ac:dyDescent="0.2">
      <c r="A271" s="212">
        <v>27912</v>
      </c>
      <c r="B271" s="225">
        <v>0.33</v>
      </c>
      <c r="C271" s="225">
        <v>17.73</v>
      </c>
      <c r="D271" s="225">
        <v>2.5099999999999998</v>
      </c>
      <c r="E271" s="225">
        <v>12.95</v>
      </c>
      <c r="F271" s="261"/>
      <c r="G271" s="261"/>
      <c r="H271" s="261"/>
    </row>
    <row r="272" spans="1:8" hidden="1" x14ac:dyDescent="0.2">
      <c r="A272" s="212">
        <v>27942</v>
      </c>
      <c r="B272" s="154">
        <v>0.34</v>
      </c>
      <c r="C272" s="154">
        <v>20.079999999999998</v>
      </c>
      <c r="D272" s="154">
        <v>2.61</v>
      </c>
      <c r="E272" s="154">
        <v>15.89</v>
      </c>
      <c r="F272" s="262"/>
      <c r="G272" s="262"/>
      <c r="H272" s="262"/>
    </row>
    <row r="273" spans="1:8" hidden="1" x14ac:dyDescent="0.2">
      <c r="A273" s="212">
        <v>27973</v>
      </c>
      <c r="B273" s="225">
        <v>0.34</v>
      </c>
      <c r="C273" s="225">
        <v>21.82</v>
      </c>
      <c r="D273" s="225">
        <v>1.45</v>
      </c>
      <c r="E273" s="225">
        <v>17.57</v>
      </c>
      <c r="F273" s="261"/>
      <c r="G273" s="261"/>
      <c r="H273" s="261"/>
    </row>
    <row r="274" spans="1:8" hidden="1" x14ac:dyDescent="0.2">
      <c r="A274" s="212">
        <v>28004</v>
      </c>
      <c r="B274" s="154">
        <v>0.35</v>
      </c>
      <c r="C274" s="154">
        <v>22.27</v>
      </c>
      <c r="D274" s="154">
        <v>1.72</v>
      </c>
      <c r="E274" s="154">
        <v>19.600000000000001</v>
      </c>
      <c r="F274" s="262"/>
      <c r="G274" s="262"/>
      <c r="H274" s="262"/>
    </row>
    <row r="275" spans="1:8" hidden="1" x14ac:dyDescent="0.2">
      <c r="A275" s="212">
        <v>28034</v>
      </c>
      <c r="B275" s="225">
        <v>0.35</v>
      </c>
      <c r="C275" s="225">
        <v>23.04</v>
      </c>
      <c r="D275" s="225">
        <v>1.61</v>
      </c>
      <c r="E275" s="225">
        <v>21.53</v>
      </c>
      <c r="F275" s="261"/>
      <c r="G275" s="261"/>
      <c r="H275" s="261"/>
    </row>
    <row r="276" spans="1:8" hidden="1" x14ac:dyDescent="0.2">
      <c r="A276" s="212">
        <v>28065</v>
      </c>
      <c r="B276" s="154">
        <v>0.36</v>
      </c>
      <c r="C276" s="154">
        <v>25.31</v>
      </c>
      <c r="D276" s="154">
        <v>2.44</v>
      </c>
      <c r="E276" s="154">
        <v>24.49</v>
      </c>
      <c r="F276" s="262"/>
      <c r="G276" s="262"/>
      <c r="H276" s="262"/>
    </row>
    <row r="277" spans="1:8" hidden="1" x14ac:dyDescent="0.2">
      <c r="A277" s="212">
        <v>28095</v>
      </c>
      <c r="B277" s="225">
        <v>0.36</v>
      </c>
      <c r="C277" s="225">
        <v>25.76</v>
      </c>
      <c r="D277" s="225">
        <v>1.03</v>
      </c>
      <c r="E277" s="225">
        <v>25.76</v>
      </c>
      <c r="F277" s="261"/>
      <c r="G277" s="261"/>
      <c r="H277" s="261"/>
    </row>
    <row r="278" spans="1:8" hidden="1" x14ac:dyDescent="0.2">
      <c r="A278" s="212">
        <v>28126</v>
      </c>
      <c r="B278" s="154">
        <v>0.37</v>
      </c>
      <c r="C278" s="154">
        <v>25.72</v>
      </c>
      <c r="D278" s="154">
        <v>2.25</v>
      </c>
      <c r="E278" s="154">
        <v>2.25</v>
      </c>
      <c r="F278" s="262"/>
      <c r="G278" s="262"/>
      <c r="H278" s="262"/>
    </row>
    <row r="279" spans="1:8" hidden="1" x14ac:dyDescent="0.2">
      <c r="A279" s="212">
        <v>28157</v>
      </c>
      <c r="B279" s="225">
        <v>0.39</v>
      </c>
      <c r="C279" s="225">
        <v>27.53</v>
      </c>
      <c r="D279" s="225">
        <v>3.79</v>
      </c>
      <c r="E279" s="225">
        <v>6.13</v>
      </c>
      <c r="F279" s="261"/>
      <c r="G279" s="261"/>
      <c r="H279" s="261"/>
    </row>
    <row r="280" spans="1:8" hidden="1" x14ac:dyDescent="0.2">
      <c r="A280" s="212">
        <v>28185</v>
      </c>
      <c r="B280" s="154">
        <v>0.4</v>
      </c>
      <c r="C280" s="154">
        <v>29.91</v>
      </c>
      <c r="D280" s="154">
        <v>4.01</v>
      </c>
      <c r="E280" s="154">
        <v>10.38</v>
      </c>
      <c r="F280" s="262"/>
      <c r="G280" s="262"/>
      <c r="H280" s="262"/>
    </row>
    <row r="281" spans="1:8" hidden="1" x14ac:dyDescent="0.2">
      <c r="A281" s="212">
        <v>28216</v>
      </c>
      <c r="B281" s="225">
        <v>0.43</v>
      </c>
      <c r="C281" s="225">
        <v>36.630000000000003</v>
      </c>
      <c r="D281" s="225">
        <v>7.1</v>
      </c>
      <c r="E281" s="225">
        <v>18.22</v>
      </c>
      <c r="F281" s="261"/>
      <c r="G281" s="261"/>
      <c r="H281" s="261"/>
    </row>
    <row r="282" spans="1:8" hidden="1" x14ac:dyDescent="0.2">
      <c r="A282" s="212">
        <v>28246</v>
      </c>
      <c r="B282" s="154">
        <v>0.45</v>
      </c>
      <c r="C282" s="154">
        <v>40.85</v>
      </c>
      <c r="D282" s="154">
        <v>4.38</v>
      </c>
      <c r="E282" s="154">
        <v>23.39</v>
      </c>
      <c r="F282" s="262"/>
      <c r="G282" s="262"/>
      <c r="H282" s="262"/>
    </row>
    <row r="283" spans="1:8" hidden="1" x14ac:dyDescent="0.2">
      <c r="A283" s="212">
        <v>28277</v>
      </c>
      <c r="B283" s="225">
        <v>0.46</v>
      </c>
      <c r="C283" s="225">
        <v>41.65</v>
      </c>
      <c r="D283" s="225">
        <v>3.09</v>
      </c>
      <c r="E283" s="225">
        <v>27.21</v>
      </c>
      <c r="F283" s="261"/>
      <c r="G283" s="261"/>
      <c r="H283" s="261"/>
    </row>
    <row r="284" spans="1:8" hidden="1" x14ac:dyDescent="0.2">
      <c r="A284" s="212">
        <v>28307</v>
      </c>
      <c r="B284" s="154">
        <v>0.47</v>
      </c>
      <c r="C284" s="154">
        <v>39.450000000000003</v>
      </c>
      <c r="D284" s="154">
        <v>1.01</v>
      </c>
      <c r="E284" s="154">
        <v>28.5</v>
      </c>
      <c r="F284" s="262"/>
      <c r="G284" s="262"/>
      <c r="H284" s="262"/>
    </row>
    <row r="285" spans="1:8" hidden="1" x14ac:dyDescent="0.2">
      <c r="A285" s="212">
        <v>28338</v>
      </c>
      <c r="B285" s="225">
        <v>0.47</v>
      </c>
      <c r="C285" s="225">
        <v>37.01</v>
      </c>
      <c r="D285" s="225">
        <v>-0.32</v>
      </c>
      <c r="E285" s="225">
        <v>28.08</v>
      </c>
      <c r="F285" s="261"/>
      <c r="G285" s="261"/>
      <c r="H285" s="261"/>
    </row>
    <row r="286" spans="1:8" hidden="1" x14ac:dyDescent="0.2">
      <c r="A286" s="212">
        <v>28369</v>
      </c>
      <c r="B286" s="154">
        <v>0.47</v>
      </c>
      <c r="C286" s="154">
        <v>34.869999999999997</v>
      </c>
      <c r="D286" s="154">
        <v>0.14000000000000001</v>
      </c>
      <c r="E286" s="154">
        <v>28.26</v>
      </c>
      <c r="F286" s="262"/>
      <c r="G286" s="262"/>
      <c r="H286" s="262"/>
    </row>
    <row r="287" spans="1:8" hidden="1" x14ac:dyDescent="0.2">
      <c r="A287" s="212">
        <v>28399</v>
      </c>
      <c r="B287" s="225">
        <v>0.47</v>
      </c>
      <c r="C287" s="225">
        <v>32.4</v>
      </c>
      <c r="D287" s="225">
        <v>-0.24</v>
      </c>
      <c r="E287" s="225">
        <v>27.94</v>
      </c>
      <c r="F287" s="261"/>
      <c r="G287" s="261"/>
      <c r="H287" s="261"/>
    </row>
    <row r="288" spans="1:8" hidden="1" x14ac:dyDescent="0.2">
      <c r="A288" s="212">
        <v>28430</v>
      </c>
      <c r="B288" s="154">
        <v>0.47</v>
      </c>
      <c r="C288" s="154">
        <v>29.44</v>
      </c>
      <c r="D288" s="154">
        <v>0.14000000000000001</v>
      </c>
      <c r="E288" s="154">
        <v>28.13</v>
      </c>
      <c r="F288" s="262"/>
      <c r="G288" s="262"/>
      <c r="H288" s="262"/>
    </row>
    <row r="289" spans="1:8" hidden="1" x14ac:dyDescent="0.2">
      <c r="A289" s="212">
        <v>28460</v>
      </c>
      <c r="B289" s="225">
        <v>0.47</v>
      </c>
      <c r="C289" s="225">
        <v>28.71</v>
      </c>
      <c r="D289" s="225">
        <v>0.46</v>
      </c>
      <c r="E289" s="225">
        <v>28.71</v>
      </c>
      <c r="F289" s="261"/>
      <c r="G289" s="261"/>
      <c r="H289" s="261"/>
    </row>
    <row r="290" spans="1:8" hidden="1" x14ac:dyDescent="0.2">
      <c r="A290" s="212">
        <v>28491</v>
      </c>
      <c r="B290" s="154">
        <v>0.47</v>
      </c>
      <c r="C290" s="154">
        <v>27.22</v>
      </c>
      <c r="D290" s="154">
        <v>1.07</v>
      </c>
      <c r="E290" s="154">
        <v>1.07</v>
      </c>
      <c r="F290" s="262"/>
      <c r="G290" s="262"/>
      <c r="H290" s="262"/>
    </row>
    <row r="291" spans="1:8" hidden="1" x14ac:dyDescent="0.2">
      <c r="A291" s="212">
        <v>28522</v>
      </c>
      <c r="B291" s="225">
        <v>0.48</v>
      </c>
      <c r="C291" s="225">
        <v>24.36</v>
      </c>
      <c r="D291" s="225">
        <v>1.46</v>
      </c>
      <c r="E291" s="225">
        <v>2.54</v>
      </c>
      <c r="F291" s="261"/>
      <c r="G291" s="261"/>
      <c r="H291" s="261"/>
    </row>
    <row r="292" spans="1:8" hidden="1" x14ac:dyDescent="0.2">
      <c r="A292" s="212">
        <v>28550</v>
      </c>
      <c r="B292" s="154">
        <v>0.5</v>
      </c>
      <c r="C292" s="154">
        <v>23.4</v>
      </c>
      <c r="D292" s="154">
        <v>3.2</v>
      </c>
      <c r="E292" s="154">
        <v>5.83</v>
      </c>
      <c r="F292" s="262"/>
      <c r="G292" s="262"/>
      <c r="H292" s="262"/>
    </row>
    <row r="293" spans="1:8" hidden="1" x14ac:dyDescent="0.2">
      <c r="A293" s="212">
        <v>28581</v>
      </c>
      <c r="B293" s="225">
        <v>0.5</v>
      </c>
      <c r="C293" s="225">
        <v>17.079999999999998</v>
      </c>
      <c r="D293" s="225">
        <v>1.62</v>
      </c>
      <c r="E293" s="225">
        <v>7.54</v>
      </c>
      <c r="F293" s="261"/>
      <c r="G293" s="261"/>
      <c r="H293" s="261"/>
    </row>
    <row r="294" spans="1:8" hidden="1" x14ac:dyDescent="0.2">
      <c r="A294" s="212">
        <v>28611</v>
      </c>
      <c r="B294" s="154">
        <v>0.52</v>
      </c>
      <c r="C294" s="154">
        <v>14.75</v>
      </c>
      <c r="D294" s="154">
        <v>2.2999999999999998</v>
      </c>
      <c r="E294" s="154">
        <v>10.01</v>
      </c>
      <c r="F294" s="262"/>
      <c r="G294" s="262"/>
      <c r="H294" s="262"/>
    </row>
    <row r="295" spans="1:8" hidden="1" x14ac:dyDescent="0.2">
      <c r="A295" s="212">
        <v>28642</v>
      </c>
      <c r="B295" s="225">
        <v>0.53</v>
      </c>
      <c r="C295" s="225">
        <v>14.13</v>
      </c>
      <c r="D295" s="225">
        <v>2.54</v>
      </c>
      <c r="E295" s="225">
        <v>12.8</v>
      </c>
      <c r="F295" s="261"/>
      <c r="G295" s="261"/>
      <c r="H295" s="261"/>
    </row>
    <row r="296" spans="1:8" hidden="1" x14ac:dyDescent="0.2">
      <c r="A296" s="212">
        <v>28672</v>
      </c>
      <c r="B296" s="154">
        <v>0.53</v>
      </c>
      <c r="C296" s="154">
        <v>12.69</v>
      </c>
      <c r="D296" s="154">
        <v>-0.27</v>
      </c>
      <c r="E296" s="154">
        <v>12.5</v>
      </c>
      <c r="F296" s="262"/>
      <c r="G296" s="262"/>
      <c r="H296" s="262"/>
    </row>
    <row r="297" spans="1:8" hidden="1" x14ac:dyDescent="0.2">
      <c r="A297" s="212">
        <v>28703</v>
      </c>
      <c r="B297" s="225">
        <v>0.53</v>
      </c>
      <c r="C297" s="225">
        <v>13.21</v>
      </c>
      <c r="D297" s="225">
        <v>0.14000000000000001</v>
      </c>
      <c r="E297" s="225">
        <v>12.66</v>
      </c>
      <c r="F297" s="261"/>
      <c r="G297" s="261"/>
      <c r="H297" s="261"/>
    </row>
    <row r="298" spans="1:8" hidden="1" x14ac:dyDescent="0.2">
      <c r="A298" s="212">
        <v>28734</v>
      </c>
      <c r="B298" s="154">
        <v>0.53</v>
      </c>
      <c r="C298" s="154">
        <v>13.53</v>
      </c>
      <c r="D298" s="154">
        <v>0.42</v>
      </c>
      <c r="E298" s="154">
        <v>13.13</v>
      </c>
      <c r="F298" s="262"/>
      <c r="G298" s="262"/>
      <c r="H298" s="262"/>
    </row>
    <row r="299" spans="1:8" hidden="1" x14ac:dyDescent="0.2">
      <c r="A299" s="212">
        <v>28764</v>
      </c>
      <c r="B299" s="225">
        <v>0.54</v>
      </c>
      <c r="C299" s="225">
        <v>16.16</v>
      </c>
      <c r="D299" s="225">
        <v>2.0699999999999998</v>
      </c>
      <c r="E299" s="225">
        <v>15.47</v>
      </c>
      <c r="F299" s="261"/>
      <c r="G299" s="261"/>
      <c r="H299" s="261"/>
    </row>
    <row r="300" spans="1:8" hidden="1" x14ac:dyDescent="0.2">
      <c r="A300" s="212">
        <v>28795</v>
      </c>
      <c r="B300" s="154">
        <v>0.55000000000000004</v>
      </c>
      <c r="C300" s="154">
        <v>17.62</v>
      </c>
      <c r="D300" s="154">
        <v>1.4</v>
      </c>
      <c r="E300" s="154">
        <v>17.09</v>
      </c>
      <c r="F300" s="262"/>
      <c r="G300" s="262"/>
      <c r="H300" s="262"/>
    </row>
    <row r="301" spans="1:8" hidden="1" x14ac:dyDescent="0.2">
      <c r="A301" s="212">
        <v>28825</v>
      </c>
      <c r="B301" s="225">
        <v>0.56000000000000005</v>
      </c>
      <c r="C301" s="225">
        <v>18.420000000000002</v>
      </c>
      <c r="D301" s="225">
        <v>1.1399999999999999</v>
      </c>
      <c r="E301" s="225">
        <v>18.420000000000002</v>
      </c>
      <c r="F301" s="261"/>
      <c r="G301" s="261"/>
      <c r="H301" s="261"/>
    </row>
    <row r="302" spans="1:8" hidden="1" x14ac:dyDescent="0.2">
      <c r="A302" s="212">
        <v>28856</v>
      </c>
      <c r="B302" s="154">
        <v>0.56999999999999995</v>
      </c>
      <c r="C302" s="154">
        <v>21.04</v>
      </c>
      <c r="D302" s="154">
        <v>3.3</v>
      </c>
      <c r="E302" s="154">
        <v>3.3</v>
      </c>
      <c r="F302" s="262"/>
      <c r="G302" s="262"/>
      <c r="H302" s="262"/>
    </row>
    <row r="303" spans="1:8" hidden="1" x14ac:dyDescent="0.2">
      <c r="A303" s="212">
        <v>28887</v>
      </c>
      <c r="B303" s="225">
        <v>0.57999999999999996</v>
      </c>
      <c r="C303" s="225">
        <v>21.49</v>
      </c>
      <c r="D303" s="225">
        <v>1.84</v>
      </c>
      <c r="E303" s="225">
        <v>5.2</v>
      </c>
      <c r="F303" s="261"/>
      <c r="G303" s="261"/>
      <c r="H303" s="261"/>
    </row>
    <row r="304" spans="1:8" hidden="1" x14ac:dyDescent="0.2">
      <c r="A304" s="212">
        <v>28915</v>
      </c>
      <c r="B304" s="154">
        <v>0.61</v>
      </c>
      <c r="C304" s="154">
        <v>22.53</v>
      </c>
      <c r="D304" s="154">
        <v>4.09</v>
      </c>
      <c r="E304" s="154">
        <v>9.5</v>
      </c>
      <c r="F304" s="262"/>
      <c r="G304" s="262"/>
      <c r="H304" s="262"/>
    </row>
    <row r="305" spans="1:8" hidden="1" x14ac:dyDescent="0.2">
      <c r="A305" s="212">
        <v>28946</v>
      </c>
      <c r="B305" s="225">
        <v>0.62</v>
      </c>
      <c r="C305" s="225">
        <v>22.79</v>
      </c>
      <c r="D305" s="225">
        <v>1.83</v>
      </c>
      <c r="E305" s="225">
        <v>11.5</v>
      </c>
      <c r="F305" s="261"/>
      <c r="G305" s="261"/>
      <c r="H305" s="261"/>
    </row>
    <row r="306" spans="1:8" hidden="1" x14ac:dyDescent="0.2">
      <c r="A306" s="212">
        <v>28976</v>
      </c>
      <c r="B306" s="154">
        <v>0.63</v>
      </c>
      <c r="C306" s="154">
        <v>22.61</v>
      </c>
      <c r="D306" s="154">
        <v>2.15</v>
      </c>
      <c r="E306" s="154">
        <v>13.9</v>
      </c>
      <c r="F306" s="262"/>
      <c r="G306" s="262"/>
      <c r="H306" s="262"/>
    </row>
    <row r="307" spans="1:8" hidden="1" x14ac:dyDescent="0.2">
      <c r="A307" s="212">
        <v>29007</v>
      </c>
      <c r="B307" s="225">
        <v>0.64</v>
      </c>
      <c r="C307" s="225">
        <v>21.57</v>
      </c>
      <c r="D307" s="225">
        <v>1.67</v>
      </c>
      <c r="E307" s="225">
        <v>15.8</v>
      </c>
      <c r="F307" s="261"/>
      <c r="G307" s="261"/>
      <c r="H307" s="261"/>
    </row>
    <row r="308" spans="1:8" hidden="1" x14ac:dyDescent="0.2">
      <c r="A308" s="212">
        <v>29037</v>
      </c>
      <c r="B308" s="154">
        <v>0.65</v>
      </c>
      <c r="C308" s="154">
        <v>23.47</v>
      </c>
      <c r="D308" s="154">
        <v>1.29</v>
      </c>
      <c r="E308" s="154">
        <v>17.3</v>
      </c>
      <c r="F308" s="262"/>
      <c r="G308" s="262"/>
      <c r="H308" s="262"/>
    </row>
    <row r="309" spans="1:8" hidden="1" x14ac:dyDescent="0.2">
      <c r="A309" s="212">
        <v>29068</v>
      </c>
      <c r="B309" s="225">
        <v>0.66</v>
      </c>
      <c r="C309" s="225">
        <v>25.51</v>
      </c>
      <c r="D309" s="225">
        <v>1.79</v>
      </c>
      <c r="E309" s="225">
        <v>19.399999999999999</v>
      </c>
      <c r="F309" s="261"/>
      <c r="G309" s="261"/>
      <c r="H309" s="261"/>
    </row>
    <row r="310" spans="1:8" hidden="1" x14ac:dyDescent="0.2">
      <c r="A310" s="212">
        <v>29099</v>
      </c>
      <c r="B310" s="154">
        <v>0.68</v>
      </c>
      <c r="C310" s="154">
        <v>27.71</v>
      </c>
      <c r="D310" s="154">
        <v>2.1800000000000002</v>
      </c>
      <c r="E310" s="154">
        <v>22</v>
      </c>
      <c r="F310" s="262"/>
      <c r="G310" s="262"/>
      <c r="H310" s="262"/>
    </row>
    <row r="311" spans="1:8" hidden="1" x14ac:dyDescent="0.2">
      <c r="A311" s="212">
        <v>29129</v>
      </c>
      <c r="B311" s="225">
        <v>0.69</v>
      </c>
      <c r="C311" s="225">
        <v>26.87</v>
      </c>
      <c r="D311" s="225">
        <v>1.39</v>
      </c>
      <c r="E311" s="225">
        <v>23.7</v>
      </c>
      <c r="F311" s="261"/>
      <c r="G311" s="261"/>
      <c r="H311" s="261"/>
    </row>
    <row r="312" spans="1:8" hidden="1" x14ac:dyDescent="0.2">
      <c r="A312" s="212">
        <v>29160</v>
      </c>
      <c r="B312" s="154">
        <v>0.7</v>
      </c>
      <c r="C312" s="154">
        <v>28.15</v>
      </c>
      <c r="D312" s="154">
        <v>2.42</v>
      </c>
      <c r="E312" s="154">
        <v>26.7</v>
      </c>
      <c r="F312" s="262"/>
      <c r="G312" s="262"/>
      <c r="H312" s="262"/>
    </row>
    <row r="313" spans="1:8" hidden="1" x14ac:dyDescent="0.2">
      <c r="A313" s="212">
        <v>29190</v>
      </c>
      <c r="B313" s="225">
        <v>0.72</v>
      </c>
      <c r="C313" s="225">
        <v>28.8</v>
      </c>
      <c r="D313" s="225">
        <v>1.66</v>
      </c>
      <c r="E313" s="225">
        <v>28.8</v>
      </c>
      <c r="F313" s="261"/>
      <c r="G313" s="261"/>
      <c r="H313" s="261"/>
    </row>
    <row r="314" spans="1:8" hidden="1" x14ac:dyDescent="0.2">
      <c r="A314" s="212">
        <v>29221</v>
      </c>
      <c r="B314" s="154">
        <v>0.73</v>
      </c>
      <c r="C314" s="154">
        <v>27.59</v>
      </c>
      <c r="D314" s="154">
        <v>2.33</v>
      </c>
      <c r="E314" s="154">
        <v>2.33</v>
      </c>
      <c r="F314" s="262"/>
      <c r="G314" s="262"/>
      <c r="H314" s="262"/>
    </row>
    <row r="315" spans="1:8" hidden="1" x14ac:dyDescent="0.2">
      <c r="A315" s="212">
        <v>29252</v>
      </c>
      <c r="B315" s="225">
        <v>0.74</v>
      </c>
      <c r="C315" s="225">
        <v>26.62</v>
      </c>
      <c r="D315" s="225">
        <v>1.06</v>
      </c>
      <c r="E315" s="225">
        <v>3.42</v>
      </c>
      <c r="F315" s="261"/>
      <c r="G315" s="261"/>
      <c r="H315" s="261"/>
    </row>
    <row r="316" spans="1:8" hidden="1" x14ac:dyDescent="0.2">
      <c r="A316" s="212">
        <v>29281</v>
      </c>
      <c r="B316" s="154">
        <v>0.76</v>
      </c>
      <c r="C316" s="154">
        <v>24.2</v>
      </c>
      <c r="D316" s="154">
        <v>2.1</v>
      </c>
      <c r="E316" s="154">
        <v>5.59</v>
      </c>
      <c r="F316" s="262"/>
      <c r="G316" s="262"/>
      <c r="H316" s="262"/>
    </row>
    <row r="317" spans="1:8" hidden="1" x14ac:dyDescent="0.2">
      <c r="A317" s="212">
        <v>29312</v>
      </c>
      <c r="B317" s="225">
        <v>0.78</v>
      </c>
      <c r="C317" s="225">
        <v>26.64</v>
      </c>
      <c r="D317" s="225">
        <v>3.82</v>
      </c>
      <c r="E317" s="225">
        <v>9.6300000000000008</v>
      </c>
      <c r="F317" s="261"/>
      <c r="G317" s="261"/>
      <c r="H317" s="261"/>
    </row>
    <row r="318" spans="1:8" hidden="1" x14ac:dyDescent="0.2">
      <c r="A318" s="212">
        <v>29342</v>
      </c>
      <c r="B318" s="154">
        <v>0.81</v>
      </c>
      <c r="C318" s="154">
        <v>28.27</v>
      </c>
      <c r="D318" s="154">
        <v>3.47</v>
      </c>
      <c r="E318" s="154">
        <v>13.43</v>
      </c>
      <c r="F318" s="262"/>
      <c r="G318" s="262"/>
      <c r="H318" s="262"/>
    </row>
    <row r="319" spans="1:8" hidden="1" x14ac:dyDescent="0.2">
      <c r="A319" s="212">
        <v>29373</v>
      </c>
      <c r="B319" s="225">
        <v>0.82</v>
      </c>
      <c r="C319" s="225">
        <v>27.72</v>
      </c>
      <c r="D319" s="225">
        <v>1.23</v>
      </c>
      <c r="E319" s="225">
        <v>14.83</v>
      </c>
      <c r="F319" s="261"/>
      <c r="G319" s="261"/>
      <c r="H319" s="261"/>
    </row>
    <row r="320" spans="1:8" hidden="1" x14ac:dyDescent="0.2">
      <c r="A320" s="212">
        <v>29403</v>
      </c>
      <c r="B320" s="154">
        <v>0.83</v>
      </c>
      <c r="C320" s="154">
        <v>27.37</v>
      </c>
      <c r="D320" s="154">
        <v>1.01</v>
      </c>
      <c r="E320" s="154">
        <v>15.99</v>
      </c>
      <c r="F320" s="262"/>
      <c r="G320" s="262"/>
      <c r="H320" s="262"/>
    </row>
    <row r="321" spans="1:8" hidden="1" x14ac:dyDescent="0.2">
      <c r="A321" s="212">
        <v>29434</v>
      </c>
      <c r="B321" s="225">
        <v>0.84</v>
      </c>
      <c r="C321" s="225">
        <v>26.13</v>
      </c>
      <c r="D321" s="225">
        <v>0.8</v>
      </c>
      <c r="E321" s="225">
        <v>16.920000000000002</v>
      </c>
      <c r="F321" s="261"/>
      <c r="G321" s="261"/>
      <c r="H321" s="261"/>
    </row>
    <row r="322" spans="1:8" hidden="1" x14ac:dyDescent="0.2">
      <c r="A322" s="212">
        <v>29465</v>
      </c>
      <c r="B322" s="154">
        <v>0.85</v>
      </c>
      <c r="C322" s="154">
        <v>25.49</v>
      </c>
      <c r="D322" s="154">
        <v>1.66</v>
      </c>
      <c r="E322" s="154">
        <v>18.87</v>
      </c>
      <c r="F322" s="262"/>
      <c r="G322" s="262"/>
      <c r="H322" s="262"/>
    </row>
    <row r="323" spans="1:8" hidden="1" x14ac:dyDescent="0.2">
      <c r="A323" s="212">
        <v>29495</v>
      </c>
      <c r="B323" s="225">
        <v>0.87</v>
      </c>
      <c r="C323" s="225">
        <v>26.52</v>
      </c>
      <c r="D323" s="225">
        <v>2.2200000000000002</v>
      </c>
      <c r="E323" s="225">
        <v>21.51</v>
      </c>
      <c r="F323" s="261"/>
      <c r="G323" s="261"/>
      <c r="H323" s="261"/>
    </row>
    <row r="324" spans="1:8" hidden="1" x14ac:dyDescent="0.2">
      <c r="A324" s="212">
        <v>29526</v>
      </c>
      <c r="B324" s="154">
        <v>0.89</v>
      </c>
      <c r="C324" s="154">
        <v>26.2</v>
      </c>
      <c r="D324" s="154">
        <v>2.17</v>
      </c>
      <c r="E324" s="154">
        <v>24.15</v>
      </c>
      <c r="F324" s="262"/>
      <c r="G324" s="262"/>
      <c r="H324" s="262"/>
    </row>
    <row r="325" spans="1:8" hidden="1" x14ac:dyDescent="0.2">
      <c r="A325" s="212">
        <v>29556</v>
      </c>
      <c r="B325" s="225">
        <v>0.9</v>
      </c>
      <c r="C325" s="225">
        <v>25.85</v>
      </c>
      <c r="D325" s="225">
        <v>1.37</v>
      </c>
      <c r="E325" s="225">
        <v>25.85</v>
      </c>
      <c r="F325" s="261"/>
      <c r="G325" s="261"/>
      <c r="H325" s="261"/>
    </row>
    <row r="326" spans="1:8" hidden="1" x14ac:dyDescent="0.2">
      <c r="A326" s="212">
        <v>29587</v>
      </c>
      <c r="B326" s="154">
        <v>0.92</v>
      </c>
      <c r="C326" s="154">
        <v>25.67</v>
      </c>
      <c r="D326" s="154">
        <v>2.09</v>
      </c>
      <c r="E326" s="154">
        <v>2.09</v>
      </c>
      <c r="F326" s="262"/>
      <c r="G326" s="262"/>
      <c r="H326" s="262"/>
    </row>
    <row r="327" spans="1:8" hidden="1" x14ac:dyDescent="0.2">
      <c r="A327" s="212">
        <v>29618</v>
      </c>
      <c r="B327" s="225">
        <v>0.95</v>
      </c>
      <c r="C327" s="225">
        <v>28</v>
      </c>
      <c r="D327" s="225">
        <v>2.93</v>
      </c>
      <c r="E327" s="225">
        <v>5.08</v>
      </c>
      <c r="F327" s="261"/>
      <c r="G327" s="261"/>
      <c r="H327" s="261"/>
    </row>
    <row r="328" spans="1:8" hidden="1" x14ac:dyDescent="0.2">
      <c r="A328" s="212">
        <v>29646</v>
      </c>
      <c r="B328" s="154">
        <v>0.97</v>
      </c>
      <c r="C328" s="154">
        <v>28.82</v>
      </c>
      <c r="D328" s="154">
        <v>2.75</v>
      </c>
      <c r="E328" s="154">
        <v>7.98</v>
      </c>
      <c r="F328" s="262"/>
      <c r="G328" s="262"/>
      <c r="H328" s="262"/>
    </row>
    <row r="329" spans="1:8" hidden="1" x14ac:dyDescent="0.2">
      <c r="A329" s="212">
        <v>29677</v>
      </c>
      <c r="B329" s="225">
        <v>1</v>
      </c>
      <c r="C329" s="225">
        <v>27.05</v>
      </c>
      <c r="D329" s="225">
        <v>2.38</v>
      </c>
      <c r="E329" s="225">
        <v>10.57</v>
      </c>
      <c r="F329" s="261"/>
      <c r="G329" s="261"/>
      <c r="H329" s="261"/>
    </row>
    <row r="330" spans="1:8" hidden="1" x14ac:dyDescent="0.2">
      <c r="A330" s="212">
        <v>29707</v>
      </c>
      <c r="B330" s="154">
        <v>1.02</v>
      </c>
      <c r="C330" s="154">
        <v>26.02</v>
      </c>
      <c r="D330" s="154">
        <v>2.63</v>
      </c>
      <c r="E330" s="154">
        <v>13.48</v>
      </c>
      <c r="F330" s="262"/>
      <c r="G330" s="262"/>
      <c r="H330" s="262"/>
    </row>
    <row r="331" spans="1:8" hidden="1" x14ac:dyDescent="0.2">
      <c r="A331" s="212">
        <v>29738</v>
      </c>
      <c r="B331" s="225">
        <v>1.05</v>
      </c>
      <c r="C331" s="225">
        <v>27.87</v>
      </c>
      <c r="D331" s="225">
        <v>2.72</v>
      </c>
      <c r="E331" s="225">
        <v>16.579999999999998</v>
      </c>
      <c r="F331" s="261"/>
      <c r="G331" s="261"/>
      <c r="H331" s="261"/>
    </row>
    <row r="332" spans="1:8" hidden="1" x14ac:dyDescent="0.2">
      <c r="A332" s="212">
        <v>29768</v>
      </c>
      <c r="B332" s="154">
        <v>1.07</v>
      </c>
      <c r="C332" s="154">
        <v>28.93</v>
      </c>
      <c r="D332" s="154">
        <v>1.85</v>
      </c>
      <c r="E332" s="154">
        <v>18.73</v>
      </c>
      <c r="F332" s="262"/>
      <c r="G332" s="262"/>
      <c r="H332" s="262"/>
    </row>
    <row r="333" spans="1:8" hidden="1" x14ac:dyDescent="0.2">
      <c r="A333" s="212">
        <v>29799</v>
      </c>
      <c r="B333" s="225">
        <v>1.08</v>
      </c>
      <c r="C333" s="225">
        <v>29.52</v>
      </c>
      <c r="D333" s="225">
        <v>1.27</v>
      </c>
      <c r="E333" s="225">
        <v>20.239999999999998</v>
      </c>
      <c r="F333" s="261"/>
      <c r="G333" s="261"/>
      <c r="H333" s="261"/>
    </row>
    <row r="334" spans="1:8" hidden="1" x14ac:dyDescent="0.2">
      <c r="A334" s="212">
        <v>29830</v>
      </c>
      <c r="B334" s="154">
        <v>1.0900000000000001</v>
      </c>
      <c r="C334" s="154">
        <v>28.33</v>
      </c>
      <c r="D334" s="154">
        <v>0.72</v>
      </c>
      <c r="E334" s="154">
        <v>21.11</v>
      </c>
      <c r="F334" s="262"/>
      <c r="G334" s="262"/>
      <c r="H334" s="262"/>
    </row>
    <row r="335" spans="1:8" hidden="1" x14ac:dyDescent="0.2">
      <c r="A335" s="212">
        <v>29860</v>
      </c>
      <c r="B335" s="225">
        <v>1.1000000000000001</v>
      </c>
      <c r="C335" s="225">
        <v>27.1</v>
      </c>
      <c r="D335" s="225">
        <v>1.24</v>
      </c>
      <c r="E335" s="225">
        <v>22.61</v>
      </c>
      <c r="F335" s="261"/>
      <c r="G335" s="261"/>
      <c r="H335" s="261"/>
    </row>
    <row r="336" spans="1:8" hidden="1" x14ac:dyDescent="0.2">
      <c r="A336" s="212">
        <v>29891</v>
      </c>
      <c r="B336" s="154">
        <v>1.1200000000000001</v>
      </c>
      <c r="C336" s="154">
        <v>26.35</v>
      </c>
      <c r="D336" s="154">
        <v>1.57</v>
      </c>
      <c r="E336" s="154">
        <v>24.54</v>
      </c>
      <c r="F336" s="262"/>
      <c r="G336" s="262"/>
      <c r="H336" s="262"/>
    </row>
    <row r="337" spans="1:8" hidden="1" x14ac:dyDescent="0.2">
      <c r="A337" s="212">
        <v>29921</v>
      </c>
      <c r="B337" s="225">
        <v>1.1399999999999999</v>
      </c>
      <c r="C337" s="225">
        <v>26.36</v>
      </c>
      <c r="D337" s="225">
        <v>1.46</v>
      </c>
      <c r="E337" s="225">
        <v>26.36</v>
      </c>
      <c r="F337" s="261"/>
      <c r="G337" s="261"/>
      <c r="H337" s="261"/>
    </row>
    <row r="338" spans="1:8" hidden="1" x14ac:dyDescent="0.2">
      <c r="A338" s="212">
        <v>29952</v>
      </c>
      <c r="B338" s="154">
        <v>1.1599999999999999</v>
      </c>
      <c r="C338" s="154">
        <v>26.03</v>
      </c>
      <c r="D338" s="154">
        <v>1.83</v>
      </c>
      <c r="E338" s="154">
        <v>1.83</v>
      </c>
      <c r="F338" s="262"/>
      <c r="G338" s="262"/>
      <c r="H338" s="262"/>
    </row>
    <row r="339" spans="1:8" hidden="1" x14ac:dyDescent="0.2">
      <c r="A339" s="212">
        <v>29983</v>
      </c>
      <c r="B339" s="225">
        <v>1.18</v>
      </c>
      <c r="C339" s="225">
        <v>25.1</v>
      </c>
      <c r="D339" s="225">
        <v>2.17</v>
      </c>
      <c r="E339" s="225">
        <v>4.05</v>
      </c>
      <c r="F339" s="261"/>
      <c r="G339" s="261"/>
      <c r="H339" s="261"/>
    </row>
    <row r="340" spans="1:8" hidden="1" x14ac:dyDescent="0.2">
      <c r="A340" s="212">
        <v>30011</v>
      </c>
      <c r="B340" s="154">
        <v>1.21</v>
      </c>
      <c r="C340" s="154">
        <v>24.55</v>
      </c>
      <c r="D340" s="154">
        <v>2.2999999999999998</v>
      </c>
      <c r="E340" s="154">
        <v>6.44</v>
      </c>
      <c r="F340" s="262"/>
      <c r="G340" s="262"/>
      <c r="H340" s="262"/>
    </row>
    <row r="341" spans="1:8" hidden="1" x14ac:dyDescent="0.2">
      <c r="A341" s="212">
        <v>30042</v>
      </c>
      <c r="B341" s="225">
        <v>1.24</v>
      </c>
      <c r="C341" s="225">
        <v>24.77</v>
      </c>
      <c r="D341" s="225">
        <v>2.58</v>
      </c>
      <c r="E341" s="225">
        <v>9.19</v>
      </c>
      <c r="F341" s="261"/>
      <c r="G341" s="261"/>
      <c r="H341" s="261"/>
    </row>
    <row r="342" spans="1:8" hidden="1" x14ac:dyDescent="0.2">
      <c r="A342" s="212">
        <v>30072</v>
      </c>
      <c r="B342" s="154">
        <v>1.28</v>
      </c>
      <c r="C342" s="154">
        <v>24.78</v>
      </c>
      <c r="D342" s="154">
        <v>2.64</v>
      </c>
      <c r="E342" s="154">
        <v>12.07</v>
      </c>
      <c r="F342" s="262"/>
      <c r="G342" s="262"/>
      <c r="H342" s="262"/>
    </row>
    <row r="343" spans="1:8" hidden="1" x14ac:dyDescent="0.2">
      <c r="A343" s="212">
        <v>30103</v>
      </c>
      <c r="B343" s="225">
        <v>1.3</v>
      </c>
      <c r="C343" s="225">
        <v>24.19</v>
      </c>
      <c r="D343" s="225">
        <v>2.23</v>
      </c>
      <c r="E343" s="225">
        <v>14.58</v>
      </c>
      <c r="F343" s="261"/>
      <c r="G343" s="261"/>
      <c r="H343" s="261"/>
    </row>
    <row r="344" spans="1:8" hidden="1" x14ac:dyDescent="0.2">
      <c r="A344" s="212">
        <v>30133</v>
      </c>
      <c r="B344" s="154">
        <v>1.32</v>
      </c>
      <c r="C344" s="154">
        <v>23.54</v>
      </c>
      <c r="D344" s="154">
        <v>1.32</v>
      </c>
      <c r="E344" s="154">
        <v>16.079999999999998</v>
      </c>
      <c r="F344" s="262"/>
      <c r="G344" s="262"/>
      <c r="H344" s="262"/>
    </row>
    <row r="345" spans="1:8" hidden="1" x14ac:dyDescent="0.2">
      <c r="A345" s="212">
        <v>30164</v>
      </c>
      <c r="B345" s="225">
        <v>1.34</v>
      </c>
      <c r="C345" s="225">
        <v>23.46</v>
      </c>
      <c r="D345" s="225">
        <v>1.2</v>
      </c>
      <c r="E345" s="225">
        <v>17.48</v>
      </c>
      <c r="F345" s="261"/>
      <c r="G345" s="261"/>
      <c r="H345" s="261"/>
    </row>
    <row r="346" spans="1:8" hidden="1" x14ac:dyDescent="0.2">
      <c r="A346" s="212">
        <v>30195</v>
      </c>
      <c r="B346" s="154">
        <v>1.36</v>
      </c>
      <c r="C346" s="154">
        <v>24.52</v>
      </c>
      <c r="D346" s="154">
        <v>1.59</v>
      </c>
      <c r="E346" s="154">
        <v>19.350000000000001</v>
      </c>
      <c r="F346" s="262"/>
      <c r="G346" s="262"/>
      <c r="H346" s="262"/>
    </row>
    <row r="347" spans="1:8" hidden="1" x14ac:dyDescent="0.2">
      <c r="A347" s="212">
        <v>30225</v>
      </c>
      <c r="B347" s="225">
        <v>1.38</v>
      </c>
      <c r="C347" s="225">
        <v>25.26</v>
      </c>
      <c r="D347" s="225">
        <v>1.84</v>
      </c>
      <c r="E347" s="225">
        <v>21.55</v>
      </c>
      <c r="F347" s="261"/>
      <c r="G347" s="261"/>
      <c r="H347" s="261"/>
    </row>
    <row r="348" spans="1:8" hidden="1" x14ac:dyDescent="0.2">
      <c r="A348" s="212">
        <v>30256</v>
      </c>
      <c r="B348" s="154">
        <v>1.4</v>
      </c>
      <c r="C348" s="154">
        <v>24.79</v>
      </c>
      <c r="D348" s="154">
        <v>1.19</v>
      </c>
      <c r="E348" s="154">
        <v>22.99</v>
      </c>
      <c r="F348" s="262"/>
      <c r="G348" s="262"/>
      <c r="H348" s="262"/>
    </row>
    <row r="349" spans="1:8" hidden="1" x14ac:dyDescent="0.2">
      <c r="A349" s="212">
        <v>30286</v>
      </c>
      <c r="B349" s="225">
        <v>1.41</v>
      </c>
      <c r="C349" s="225">
        <v>24.03</v>
      </c>
      <c r="D349" s="225">
        <v>0.84</v>
      </c>
      <c r="E349" s="225">
        <v>24.03</v>
      </c>
      <c r="F349" s="261"/>
      <c r="G349" s="261"/>
      <c r="H349" s="261"/>
    </row>
    <row r="350" spans="1:8" hidden="1" x14ac:dyDescent="0.2">
      <c r="A350" s="212">
        <v>30317</v>
      </c>
      <c r="B350" s="154">
        <v>1.43</v>
      </c>
      <c r="C350" s="154">
        <v>23.08</v>
      </c>
      <c r="D350" s="154">
        <v>1.05</v>
      </c>
      <c r="E350" s="154">
        <v>1.05</v>
      </c>
      <c r="F350" s="262"/>
      <c r="G350" s="262"/>
      <c r="H350" s="262"/>
    </row>
    <row r="351" spans="1:8" hidden="1" x14ac:dyDescent="0.2">
      <c r="A351" s="212">
        <v>30348</v>
      </c>
      <c r="B351" s="225">
        <v>1.44</v>
      </c>
      <c r="C351" s="225">
        <v>21.88</v>
      </c>
      <c r="D351" s="225">
        <v>1.18</v>
      </c>
      <c r="E351" s="225">
        <v>2.25</v>
      </c>
      <c r="F351" s="261"/>
      <c r="G351" s="261"/>
      <c r="H351" s="261"/>
    </row>
    <row r="352" spans="1:8" hidden="1" x14ac:dyDescent="0.2">
      <c r="A352" s="212">
        <v>30376</v>
      </c>
      <c r="B352" s="154">
        <v>1.48</v>
      </c>
      <c r="C352" s="154">
        <v>21.85</v>
      </c>
      <c r="D352" s="154">
        <v>2.27</v>
      </c>
      <c r="E352" s="154">
        <v>4.57</v>
      </c>
      <c r="F352" s="262"/>
      <c r="G352" s="262"/>
      <c r="H352" s="262"/>
    </row>
    <row r="353" spans="1:8" hidden="1" x14ac:dyDescent="0.2">
      <c r="A353" s="212">
        <v>30407</v>
      </c>
      <c r="B353" s="225">
        <v>1.52</v>
      </c>
      <c r="C353" s="225">
        <v>22.42</v>
      </c>
      <c r="D353" s="225">
        <v>3.06</v>
      </c>
      <c r="E353" s="225">
        <v>7.77</v>
      </c>
      <c r="F353" s="261"/>
      <c r="G353" s="261"/>
      <c r="H353" s="261"/>
    </row>
    <row r="354" spans="1:8" hidden="1" x14ac:dyDescent="0.2">
      <c r="A354" s="212">
        <v>30437</v>
      </c>
      <c r="B354" s="154">
        <v>1.56</v>
      </c>
      <c r="C354" s="154">
        <v>22.28</v>
      </c>
      <c r="D354" s="154">
        <v>2.52</v>
      </c>
      <c r="E354" s="154">
        <v>10.49</v>
      </c>
      <c r="F354" s="262"/>
      <c r="G354" s="262"/>
      <c r="H354" s="262"/>
    </row>
    <row r="355" spans="1:8" hidden="1" x14ac:dyDescent="0.2">
      <c r="A355" s="212">
        <v>30468</v>
      </c>
      <c r="B355" s="225">
        <v>1.57</v>
      </c>
      <c r="C355" s="225">
        <v>20.46</v>
      </c>
      <c r="D355" s="225">
        <v>0.72</v>
      </c>
      <c r="E355" s="225">
        <v>11.28</v>
      </c>
      <c r="F355" s="261"/>
      <c r="G355" s="261"/>
      <c r="H355" s="261"/>
    </row>
    <row r="356" spans="1:8" hidden="1" x14ac:dyDescent="0.2">
      <c r="A356" s="212">
        <v>30498</v>
      </c>
      <c r="B356" s="154">
        <v>1.58</v>
      </c>
      <c r="C356" s="154">
        <v>19.82</v>
      </c>
      <c r="D356" s="154">
        <v>0.79</v>
      </c>
      <c r="E356" s="154">
        <v>12.15</v>
      </c>
      <c r="F356" s="262"/>
      <c r="G356" s="262"/>
      <c r="H356" s="262"/>
    </row>
    <row r="357" spans="1:8" hidden="1" x14ac:dyDescent="0.2">
      <c r="A357" s="212">
        <v>30529</v>
      </c>
      <c r="B357" s="225">
        <v>1.58</v>
      </c>
      <c r="C357" s="225">
        <v>18.32</v>
      </c>
      <c r="D357" s="225">
        <v>-0.08</v>
      </c>
      <c r="E357" s="225">
        <v>12.07</v>
      </c>
      <c r="F357" s="261"/>
      <c r="G357" s="261"/>
      <c r="H357" s="261"/>
    </row>
    <row r="358" spans="1:8" hidden="1" x14ac:dyDescent="0.2">
      <c r="A358" s="212">
        <v>30560</v>
      </c>
      <c r="B358" s="154">
        <v>1.59</v>
      </c>
      <c r="C358" s="154">
        <v>17.420000000000002</v>
      </c>
      <c r="D358" s="154">
        <v>0.82</v>
      </c>
      <c r="E358" s="154">
        <v>12.09</v>
      </c>
      <c r="F358" s="262"/>
      <c r="G358" s="262"/>
      <c r="H358" s="262"/>
    </row>
    <row r="359" spans="1:8" hidden="1" x14ac:dyDescent="0.2">
      <c r="A359" s="212">
        <v>30590</v>
      </c>
      <c r="B359" s="225">
        <v>1.62</v>
      </c>
      <c r="C359" s="225">
        <v>17.2</v>
      </c>
      <c r="D359" s="225">
        <v>1.65</v>
      </c>
      <c r="E359" s="225">
        <v>14.86</v>
      </c>
      <c r="F359" s="261"/>
      <c r="G359" s="261"/>
      <c r="H359" s="261"/>
    </row>
    <row r="360" spans="1:8" hidden="1" x14ac:dyDescent="0.2">
      <c r="A360" s="212">
        <v>30621</v>
      </c>
      <c r="B360" s="154">
        <v>1.64</v>
      </c>
      <c r="C360" s="154">
        <v>17.04</v>
      </c>
      <c r="D360" s="154">
        <v>1.05</v>
      </c>
      <c r="E360" s="154">
        <v>16.059999999999999</v>
      </c>
      <c r="F360" s="262"/>
      <c r="G360" s="262"/>
      <c r="H360" s="262"/>
    </row>
    <row r="361" spans="1:8" hidden="1" x14ac:dyDescent="0.2">
      <c r="A361" s="212">
        <v>30651</v>
      </c>
      <c r="B361" s="225">
        <v>1.65</v>
      </c>
      <c r="C361" s="225">
        <v>16.64</v>
      </c>
      <c r="D361" s="225">
        <v>0.49</v>
      </c>
      <c r="E361" s="225">
        <v>16.64</v>
      </c>
      <c r="F361" s="261"/>
      <c r="G361" s="261"/>
      <c r="H361" s="261"/>
    </row>
    <row r="362" spans="1:8" hidden="1" x14ac:dyDescent="0.2">
      <c r="A362" s="212">
        <v>30682</v>
      </c>
      <c r="B362" s="154">
        <v>1.67</v>
      </c>
      <c r="C362" s="154">
        <v>17.02</v>
      </c>
      <c r="D362" s="154">
        <v>1.39</v>
      </c>
      <c r="E362" s="154">
        <v>1.39</v>
      </c>
      <c r="F362" s="262"/>
      <c r="G362" s="262"/>
      <c r="H362" s="262"/>
    </row>
    <row r="363" spans="1:8" hidden="1" x14ac:dyDescent="0.2">
      <c r="A363" s="212">
        <v>30713</v>
      </c>
      <c r="B363" s="225">
        <v>1.69</v>
      </c>
      <c r="C363" s="225">
        <v>17.2</v>
      </c>
      <c r="D363" s="225">
        <v>1.34</v>
      </c>
      <c r="E363" s="225">
        <v>2.74</v>
      </c>
      <c r="F363" s="261"/>
      <c r="G363" s="261"/>
      <c r="H363" s="261"/>
    </row>
    <row r="364" spans="1:8" hidden="1" x14ac:dyDescent="0.2">
      <c r="A364" s="212">
        <v>30742</v>
      </c>
      <c r="B364" s="154">
        <v>1.72</v>
      </c>
      <c r="C364" s="154">
        <v>16.64</v>
      </c>
      <c r="D364" s="154">
        <v>1.78</v>
      </c>
      <c r="E364" s="154">
        <v>4.57</v>
      </c>
      <c r="F364" s="262"/>
      <c r="G364" s="262"/>
      <c r="H364" s="262"/>
    </row>
    <row r="365" spans="1:8" hidden="1" x14ac:dyDescent="0.2">
      <c r="A365" s="212">
        <v>30773</v>
      </c>
      <c r="B365" s="225">
        <v>1.76</v>
      </c>
      <c r="C365" s="225">
        <v>15.42</v>
      </c>
      <c r="D365" s="225">
        <v>1.99</v>
      </c>
      <c r="E365" s="225">
        <v>6.65</v>
      </c>
      <c r="F365" s="261"/>
      <c r="G365" s="261"/>
      <c r="H365" s="261"/>
    </row>
    <row r="366" spans="1:8" hidden="1" x14ac:dyDescent="0.2">
      <c r="A366" s="212">
        <v>30803</v>
      </c>
      <c r="B366" s="154">
        <v>1.78</v>
      </c>
      <c r="C366" s="154">
        <v>14.16</v>
      </c>
      <c r="D366" s="154">
        <v>1.4</v>
      </c>
      <c r="E366" s="154">
        <v>8.14</v>
      </c>
      <c r="F366" s="262"/>
      <c r="G366" s="262"/>
      <c r="H366" s="262"/>
    </row>
    <row r="367" spans="1:8" hidden="1" x14ac:dyDescent="0.2">
      <c r="A367" s="212">
        <v>30834</v>
      </c>
      <c r="B367" s="225">
        <v>1.81</v>
      </c>
      <c r="C367" s="225">
        <v>15.17</v>
      </c>
      <c r="D367" s="225">
        <v>1.61</v>
      </c>
      <c r="E367" s="225">
        <v>9.8800000000000008</v>
      </c>
      <c r="F367" s="261"/>
      <c r="G367" s="261"/>
      <c r="H367" s="261"/>
    </row>
    <row r="368" spans="1:8" hidden="1" x14ac:dyDescent="0.2">
      <c r="A368" s="212">
        <v>30864</v>
      </c>
      <c r="B368" s="154">
        <v>1.83</v>
      </c>
      <c r="C368" s="154">
        <v>15.67</v>
      </c>
      <c r="D368" s="154">
        <v>1.22</v>
      </c>
      <c r="E368" s="154">
        <v>11.22</v>
      </c>
      <c r="F368" s="262"/>
      <c r="G368" s="262"/>
      <c r="H368" s="262"/>
    </row>
    <row r="369" spans="1:8" hidden="1" x14ac:dyDescent="0.2">
      <c r="A369" s="212">
        <v>30895</v>
      </c>
      <c r="B369" s="225">
        <v>1.84</v>
      </c>
      <c r="C369" s="225">
        <v>16.190000000000001</v>
      </c>
      <c r="D369" s="225">
        <v>0.38</v>
      </c>
      <c r="E369" s="225">
        <v>11.64</v>
      </c>
      <c r="F369" s="261"/>
      <c r="G369" s="261"/>
      <c r="H369" s="261"/>
    </row>
    <row r="370" spans="1:8" hidden="1" x14ac:dyDescent="0.2">
      <c r="A370" s="212">
        <v>30926</v>
      </c>
      <c r="B370" s="154">
        <v>1.86</v>
      </c>
      <c r="C370" s="154">
        <v>16.510000000000002</v>
      </c>
      <c r="D370" s="154">
        <v>1.1000000000000001</v>
      </c>
      <c r="E370" s="154">
        <v>12.87</v>
      </c>
      <c r="F370" s="262"/>
      <c r="G370" s="262"/>
      <c r="H370" s="262"/>
    </row>
    <row r="371" spans="1:8" hidden="1" x14ac:dyDescent="0.2">
      <c r="A371" s="212">
        <v>30956</v>
      </c>
      <c r="B371" s="225">
        <v>1.87</v>
      </c>
      <c r="C371" s="225">
        <v>15.27</v>
      </c>
      <c r="D371" s="225">
        <v>0.56999999999999995</v>
      </c>
      <c r="E371" s="225">
        <v>13.51</v>
      </c>
      <c r="F371" s="261"/>
      <c r="G371" s="261"/>
      <c r="H371" s="261"/>
    </row>
    <row r="372" spans="1:8" hidden="1" x14ac:dyDescent="0.2">
      <c r="A372" s="212">
        <v>30987</v>
      </c>
      <c r="B372" s="154">
        <v>1.91</v>
      </c>
      <c r="C372" s="154">
        <v>16.39</v>
      </c>
      <c r="D372" s="154">
        <v>2.04</v>
      </c>
      <c r="E372" s="154">
        <v>15.82</v>
      </c>
      <c r="F372" s="262"/>
      <c r="G372" s="262"/>
      <c r="H372" s="262"/>
    </row>
    <row r="373" spans="1:8" hidden="1" x14ac:dyDescent="0.2">
      <c r="A373" s="212">
        <v>31017</v>
      </c>
      <c r="B373" s="225">
        <v>1.95</v>
      </c>
      <c r="C373" s="225">
        <v>18.28</v>
      </c>
      <c r="D373" s="225">
        <v>2.13</v>
      </c>
      <c r="E373" s="225">
        <v>18.28</v>
      </c>
      <c r="F373" s="261"/>
      <c r="G373" s="261"/>
      <c r="H373" s="261"/>
    </row>
    <row r="374" spans="1:8" hidden="1" x14ac:dyDescent="0.2">
      <c r="A374" s="212">
        <v>31048</v>
      </c>
      <c r="B374" s="154">
        <v>1.99</v>
      </c>
      <c r="C374" s="154">
        <v>19.27</v>
      </c>
      <c r="D374" s="154">
        <v>2.2400000000000002</v>
      </c>
      <c r="E374" s="154">
        <v>2.2400000000000002</v>
      </c>
      <c r="F374" s="262"/>
      <c r="G374" s="262"/>
      <c r="H374" s="262"/>
    </row>
    <row r="375" spans="1:8" hidden="1" x14ac:dyDescent="0.2">
      <c r="A375" s="212">
        <v>31079</v>
      </c>
      <c r="B375" s="225">
        <v>2.0499999999999998</v>
      </c>
      <c r="C375" s="225">
        <v>21.24</v>
      </c>
      <c r="D375" s="225">
        <v>3</v>
      </c>
      <c r="E375" s="225">
        <v>5.31</v>
      </c>
      <c r="F375" s="261"/>
      <c r="G375" s="261"/>
      <c r="H375" s="261"/>
    </row>
    <row r="376" spans="1:8" hidden="1" x14ac:dyDescent="0.2">
      <c r="A376" s="212">
        <v>31107</v>
      </c>
      <c r="B376" s="154">
        <v>2.11</v>
      </c>
      <c r="C376" s="154">
        <v>22.82</v>
      </c>
      <c r="D376" s="154">
        <v>3.11</v>
      </c>
      <c r="E376" s="154">
        <v>8.58</v>
      </c>
      <c r="F376" s="262"/>
      <c r="G376" s="262"/>
      <c r="H376" s="262"/>
    </row>
    <row r="377" spans="1:8" hidden="1" x14ac:dyDescent="0.2">
      <c r="A377" s="212">
        <v>31138</v>
      </c>
      <c r="B377" s="225">
        <v>2.17</v>
      </c>
      <c r="C377" s="225">
        <v>23.81</v>
      </c>
      <c r="D377" s="225">
        <v>2.81</v>
      </c>
      <c r="E377" s="225">
        <v>11.63</v>
      </c>
      <c r="F377" s="261"/>
      <c r="G377" s="261"/>
      <c r="H377" s="261"/>
    </row>
    <row r="378" spans="1:8" hidden="1" x14ac:dyDescent="0.2">
      <c r="A378" s="212">
        <v>31168</v>
      </c>
      <c r="B378" s="154">
        <v>2.27</v>
      </c>
      <c r="C378" s="154">
        <v>27.61</v>
      </c>
      <c r="D378" s="154">
        <v>4.5199999999999996</v>
      </c>
      <c r="E378" s="154">
        <v>16.670000000000002</v>
      </c>
      <c r="F378" s="262"/>
      <c r="G378" s="262"/>
      <c r="H378" s="262"/>
    </row>
    <row r="379" spans="1:8" hidden="1" x14ac:dyDescent="0.2">
      <c r="A379" s="212">
        <v>31199</v>
      </c>
      <c r="B379" s="225">
        <v>2.31</v>
      </c>
      <c r="C379" s="225">
        <v>27.91</v>
      </c>
      <c r="D379" s="225">
        <v>1.84</v>
      </c>
      <c r="E379" s="225">
        <v>18.82</v>
      </c>
      <c r="F379" s="261"/>
      <c r="G379" s="261"/>
      <c r="H379" s="261"/>
    </row>
    <row r="380" spans="1:8" hidden="1" x14ac:dyDescent="0.2">
      <c r="A380" s="212">
        <v>31229</v>
      </c>
      <c r="B380" s="154">
        <v>2.2999999999999998</v>
      </c>
      <c r="C380" s="154">
        <v>25.64</v>
      </c>
      <c r="D380" s="154">
        <v>-0.57999999999999996</v>
      </c>
      <c r="E380" s="154">
        <v>18.13</v>
      </c>
      <c r="F380" s="262"/>
      <c r="G380" s="262"/>
      <c r="H380" s="262"/>
    </row>
    <row r="381" spans="1:8" hidden="1" x14ac:dyDescent="0.2">
      <c r="A381" s="212">
        <v>31260</v>
      </c>
      <c r="B381" s="225">
        <v>2.29</v>
      </c>
      <c r="C381" s="225">
        <v>24.67</v>
      </c>
      <c r="D381" s="225">
        <v>-0.4</v>
      </c>
      <c r="E381" s="225">
        <v>17.66</v>
      </c>
      <c r="F381" s="261"/>
      <c r="G381" s="261"/>
      <c r="H381" s="261"/>
    </row>
    <row r="382" spans="1:8" hidden="1" x14ac:dyDescent="0.2">
      <c r="A382" s="212">
        <v>31291</v>
      </c>
      <c r="B382" s="154">
        <v>2.31</v>
      </c>
      <c r="C382" s="154">
        <v>24.4</v>
      </c>
      <c r="D382" s="154">
        <v>0.89</v>
      </c>
      <c r="E382" s="154">
        <v>18.7</v>
      </c>
      <c r="F382" s="262"/>
      <c r="G382" s="262"/>
      <c r="H382" s="262"/>
    </row>
    <row r="383" spans="1:8" hidden="1" x14ac:dyDescent="0.2">
      <c r="A383" s="212">
        <v>31321</v>
      </c>
      <c r="B383" s="225">
        <v>2.33</v>
      </c>
      <c r="C383" s="225">
        <v>24.77</v>
      </c>
      <c r="D383" s="225">
        <v>0.87</v>
      </c>
      <c r="E383" s="225">
        <v>19.73</v>
      </c>
      <c r="F383" s="261"/>
      <c r="G383" s="261"/>
      <c r="H383" s="261"/>
    </row>
    <row r="384" spans="1:8" hidden="1" x14ac:dyDescent="0.2">
      <c r="A384" s="212">
        <v>31352</v>
      </c>
      <c r="B384" s="154">
        <v>2.35</v>
      </c>
      <c r="C384" s="154">
        <v>23.49</v>
      </c>
      <c r="D384" s="154">
        <v>0.99</v>
      </c>
      <c r="E384" s="154">
        <v>20.92</v>
      </c>
      <c r="F384" s="262"/>
      <c r="G384" s="262"/>
      <c r="H384" s="262"/>
    </row>
    <row r="385" spans="1:8" hidden="1" x14ac:dyDescent="0.2">
      <c r="A385" s="212">
        <v>31382</v>
      </c>
      <c r="B385" s="225">
        <v>2.38</v>
      </c>
      <c r="C385" s="225">
        <v>22.45</v>
      </c>
      <c r="D385" s="225">
        <v>1.26</v>
      </c>
      <c r="E385" s="225">
        <v>22.45</v>
      </c>
      <c r="F385" s="261"/>
      <c r="G385" s="261"/>
      <c r="H385" s="261"/>
    </row>
    <row r="386" spans="1:8" hidden="1" x14ac:dyDescent="0.2">
      <c r="A386" s="212">
        <v>31413</v>
      </c>
      <c r="B386" s="154">
        <v>2.46</v>
      </c>
      <c r="C386" s="154">
        <v>23.55</v>
      </c>
      <c r="D386" s="154">
        <v>3.15</v>
      </c>
      <c r="E386" s="154">
        <v>3.15</v>
      </c>
      <c r="F386" s="262"/>
      <c r="G386" s="262"/>
      <c r="H386" s="262"/>
    </row>
    <row r="387" spans="1:8" hidden="1" x14ac:dyDescent="0.2">
      <c r="A387" s="212">
        <v>31444</v>
      </c>
      <c r="B387" s="225">
        <v>2.54</v>
      </c>
      <c r="C387" s="225">
        <v>23.72</v>
      </c>
      <c r="D387" s="225">
        <v>3.15</v>
      </c>
      <c r="E387" s="225">
        <v>6.4</v>
      </c>
      <c r="F387" s="261"/>
      <c r="G387" s="261"/>
      <c r="H387" s="261"/>
    </row>
    <row r="388" spans="1:8" hidden="1" x14ac:dyDescent="0.2">
      <c r="A388" s="212">
        <v>31472</v>
      </c>
      <c r="B388" s="154">
        <v>2.59</v>
      </c>
      <c r="C388" s="154">
        <v>22.65</v>
      </c>
      <c r="D388" s="154">
        <v>2.21</v>
      </c>
      <c r="E388" s="154">
        <v>8.75</v>
      </c>
      <c r="F388" s="262"/>
      <c r="G388" s="262"/>
      <c r="H388" s="262"/>
    </row>
    <row r="389" spans="1:8" hidden="1" x14ac:dyDescent="0.2">
      <c r="A389" s="212">
        <v>31503</v>
      </c>
      <c r="B389" s="225">
        <v>2.66</v>
      </c>
      <c r="C389" s="225">
        <v>22.54</v>
      </c>
      <c r="D389" s="225">
        <v>2.73</v>
      </c>
      <c r="E389" s="225">
        <v>11.72</v>
      </c>
      <c r="F389" s="261"/>
      <c r="G389" s="261"/>
      <c r="H389" s="261"/>
    </row>
    <row r="390" spans="1:8" hidden="1" x14ac:dyDescent="0.2">
      <c r="A390" s="212">
        <v>31533</v>
      </c>
      <c r="B390" s="154">
        <v>2.64</v>
      </c>
      <c r="C390" s="154">
        <v>16.399999999999999</v>
      </c>
      <c r="D390" s="154">
        <v>-0.72</v>
      </c>
      <c r="E390" s="154">
        <v>10.91</v>
      </c>
      <c r="F390" s="262"/>
      <c r="G390" s="262"/>
      <c r="H390" s="262"/>
    </row>
    <row r="391" spans="1:8" hidden="1" x14ac:dyDescent="0.2">
      <c r="A391" s="212">
        <v>31564</v>
      </c>
      <c r="B391" s="225">
        <v>2.63</v>
      </c>
      <c r="C391" s="225">
        <v>13.46</v>
      </c>
      <c r="D391" s="225">
        <v>-0.73</v>
      </c>
      <c r="E391" s="225">
        <v>10.1</v>
      </c>
      <c r="F391" s="261"/>
      <c r="G391" s="261"/>
      <c r="H391" s="261"/>
    </row>
    <row r="392" spans="1:8" hidden="1" x14ac:dyDescent="0.2">
      <c r="A392" s="212">
        <v>31594</v>
      </c>
      <c r="B392" s="154">
        <v>2.62</v>
      </c>
      <c r="C392" s="154">
        <v>14.11</v>
      </c>
      <c r="D392" s="154">
        <v>-0.01</v>
      </c>
      <c r="E392" s="154">
        <v>10.08</v>
      </c>
      <c r="F392" s="262"/>
      <c r="G392" s="262"/>
      <c r="H392" s="262"/>
    </row>
    <row r="393" spans="1:8" hidden="1" x14ac:dyDescent="0.2">
      <c r="A393" s="212">
        <v>31625</v>
      </c>
      <c r="B393" s="225">
        <v>2.66</v>
      </c>
      <c r="C393" s="225">
        <v>16.170000000000002</v>
      </c>
      <c r="D393" s="225">
        <v>1.4</v>
      </c>
      <c r="E393" s="225">
        <v>11.62</v>
      </c>
      <c r="F393" s="261"/>
      <c r="G393" s="261"/>
      <c r="H393" s="261"/>
    </row>
    <row r="394" spans="1:8" hidden="1" x14ac:dyDescent="0.2">
      <c r="A394" s="212">
        <v>31656</v>
      </c>
      <c r="B394" s="154">
        <v>2.7</v>
      </c>
      <c r="C394" s="154">
        <v>16.79</v>
      </c>
      <c r="D394" s="154">
        <v>1.43</v>
      </c>
      <c r="E394" s="154">
        <v>13.22</v>
      </c>
      <c r="F394" s="262"/>
      <c r="G394" s="262"/>
      <c r="H394" s="262"/>
    </row>
    <row r="395" spans="1:8" hidden="1" x14ac:dyDescent="0.2">
      <c r="A395" s="212">
        <v>31686</v>
      </c>
      <c r="B395" s="225">
        <v>2.76</v>
      </c>
      <c r="C395" s="225">
        <v>18.170000000000002</v>
      </c>
      <c r="D395" s="225">
        <v>2.06</v>
      </c>
      <c r="E395" s="225">
        <v>15.55</v>
      </c>
      <c r="F395" s="261"/>
      <c r="G395" s="261"/>
      <c r="H395" s="261"/>
    </row>
    <row r="396" spans="1:8" hidden="1" x14ac:dyDescent="0.2">
      <c r="A396" s="212">
        <v>31717</v>
      </c>
      <c r="B396" s="154">
        <v>2.81</v>
      </c>
      <c r="C396" s="154">
        <v>19.54</v>
      </c>
      <c r="D396" s="154">
        <v>2.17</v>
      </c>
      <c r="E396" s="154">
        <v>18.05</v>
      </c>
      <c r="F396" s="262"/>
      <c r="G396" s="262"/>
      <c r="H396" s="262"/>
    </row>
    <row r="397" spans="1:8" hidden="1" x14ac:dyDescent="0.2">
      <c r="A397" s="212">
        <v>31747</v>
      </c>
      <c r="B397" s="225">
        <v>2.88</v>
      </c>
      <c r="C397" s="225">
        <v>20.95</v>
      </c>
      <c r="D397" s="225">
        <v>2.4500000000000002</v>
      </c>
      <c r="E397" s="225">
        <v>20.95</v>
      </c>
      <c r="F397" s="261"/>
      <c r="G397" s="261"/>
      <c r="H397" s="261"/>
    </row>
    <row r="398" spans="1:8" hidden="1" x14ac:dyDescent="0.2">
      <c r="A398" s="212">
        <v>31778</v>
      </c>
      <c r="B398" s="154">
        <v>2.98</v>
      </c>
      <c r="C398" s="154">
        <v>21.09</v>
      </c>
      <c r="D398" s="154">
        <v>3.27</v>
      </c>
      <c r="E398" s="154">
        <v>3.27</v>
      </c>
      <c r="F398" s="262"/>
      <c r="G398" s="262"/>
      <c r="H398" s="262"/>
    </row>
    <row r="399" spans="1:8" hidden="1" x14ac:dyDescent="0.2">
      <c r="A399" s="212">
        <v>31809</v>
      </c>
      <c r="B399" s="225">
        <v>3.04</v>
      </c>
      <c r="C399" s="225">
        <v>19.77</v>
      </c>
      <c r="D399" s="225">
        <v>2.0299999999999998</v>
      </c>
      <c r="E399" s="225">
        <v>5.37</v>
      </c>
      <c r="F399" s="261"/>
      <c r="G399" s="261"/>
      <c r="H399" s="261"/>
    </row>
    <row r="400" spans="1:8" hidden="1" x14ac:dyDescent="0.2">
      <c r="A400" s="212">
        <v>31837</v>
      </c>
      <c r="B400" s="154">
        <v>3.12</v>
      </c>
      <c r="C400" s="154">
        <v>20.36</v>
      </c>
      <c r="D400" s="154">
        <v>2.71</v>
      </c>
      <c r="E400" s="154">
        <v>8.2200000000000006</v>
      </c>
      <c r="F400" s="262"/>
      <c r="G400" s="262"/>
      <c r="H400" s="262"/>
    </row>
    <row r="401" spans="1:8" hidden="1" x14ac:dyDescent="0.2">
      <c r="A401" s="212">
        <v>31868</v>
      </c>
      <c r="B401" s="225">
        <v>3.19</v>
      </c>
      <c r="C401" s="225">
        <v>19.8</v>
      </c>
      <c r="D401" s="225">
        <v>2.25</v>
      </c>
      <c r="E401" s="225">
        <v>10.66</v>
      </c>
      <c r="F401" s="261"/>
      <c r="G401" s="261"/>
      <c r="H401" s="261"/>
    </row>
    <row r="402" spans="1:8" hidden="1" x14ac:dyDescent="0.2">
      <c r="A402" s="212">
        <v>31898</v>
      </c>
      <c r="B402" s="154">
        <v>3.25</v>
      </c>
      <c r="C402" s="154">
        <v>22.73</v>
      </c>
      <c r="D402" s="154">
        <v>1.7</v>
      </c>
      <c r="E402" s="154">
        <v>12.54</v>
      </c>
      <c r="F402" s="262"/>
      <c r="G402" s="262"/>
      <c r="H402" s="262"/>
    </row>
    <row r="403" spans="1:8" hidden="1" x14ac:dyDescent="0.2">
      <c r="A403" s="212">
        <v>31929</v>
      </c>
      <c r="B403" s="225">
        <v>3.28</v>
      </c>
      <c r="C403" s="225">
        <v>24.81</v>
      </c>
      <c r="D403" s="225">
        <v>0.96</v>
      </c>
      <c r="E403" s="225">
        <v>13.62</v>
      </c>
      <c r="F403" s="261"/>
      <c r="G403" s="261"/>
      <c r="H403" s="261"/>
    </row>
    <row r="404" spans="1:8" hidden="1" x14ac:dyDescent="0.2">
      <c r="A404" s="212">
        <v>31959</v>
      </c>
      <c r="B404" s="154">
        <v>3.32</v>
      </c>
      <c r="C404" s="154">
        <v>26.65</v>
      </c>
      <c r="D404" s="154">
        <v>1.46</v>
      </c>
      <c r="E404" s="154">
        <v>15.28</v>
      </c>
      <c r="F404" s="262"/>
      <c r="G404" s="262"/>
      <c r="H404" s="262"/>
    </row>
    <row r="405" spans="1:8" hidden="1" x14ac:dyDescent="0.2">
      <c r="A405" s="212">
        <v>31990</v>
      </c>
      <c r="B405" s="225">
        <v>3.33</v>
      </c>
      <c r="C405" s="225">
        <v>25.27</v>
      </c>
      <c r="D405" s="225">
        <v>0.28999999999999998</v>
      </c>
      <c r="E405" s="225">
        <v>15.62</v>
      </c>
      <c r="F405" s="261"/>
      <c r="G405" s="261"/>
      <c r="H405" s="261"/>
    </row>
    <row r="406" spans="1:8" hidden="1" x14ac:dyDescent="0.2">
      <c r="A406" s="212">
        <v>32021</v>
      </c>
      <c r="B406" s="154">
        <v>3.37</v>
      </c>
      <c r="C406" s="154">
        <v>25.01</v>
      </c>
      <c r="D406" s="154">
        <v>1.22</v>
      </c>
      <c r="E406" s="154">
        <v>17.02</v>
      </c>
      <c r="F406" s="262"/>
      <c r="G406" s="262"/>
      <c r="H406" s="262"/>
    </row>
    <row r="407" spans="1:8" hidden="1" x14ac:dyDescent="0.2">
      <c r="A407" s="212">
        <v>32051</v>
      </c>
      <c r="B407" s="225">
        <v>3.44</v>
      </c>
      <c r="C407" s="225">
        <v>24.8</v>
      </c>
      <c r="D407" s="225">
        <v>1.88</v>
      </c>
      <c r="E407" s="225">
        <v>19.23</v>
      </c>
      <c r="F407" s="261"/>
      <c r="G407" s="261"/>
      <c r="H407" s="261"/>
    </row>
    <row r="408" spans="1:8" hidden="1" x14ac:dyDescent="0.2">
      <c r="A408" s="212">
        <v>32082</v>
      </c>
      <c r="B408" s="154">
        <v>3.51</v>
      </c>
      <c r="C408" s="154">
        <v>24.73</v>
      </c>
      <c r="D408" s="154">
        <v>2.11</v>
      </c>
      <c r="E408" s="154">
        <v>21.74</v>
      </c>
      <c r="F408" s="262"/>
      <c r="G408" s="262"/>
      <c r="H408" s="262"/>
    </row>
    <row r="409" spans="1:8" hidden="1" x14ac:dyDescent="0.2">
      <c r="A409" s="212">
        <v>32112</v>
      </c>
      <c r="B409" s="225">
        <v>3.58</v>
      </c>
      <c r="C409" s="225">
        <v>24.02</v>
      </c>
      <c r="D409" s="225">
        <v>1.87</v>
      </c>
      <c r="E409" s="225">
        <v>24.02</v>
      </c>
      <c r="F409" s="261"/>
      <c r="G409" s="261"/>
      <c r="H409" s="261"/>
    </row>
    <row r="410" spans="1:8" hidden="1" x14ac:dyDescent="0.2">
      <c r="A410" s="212">
        <v>32143</v>
      </c>
      <c r="B410" s="154">
        <v>3.68</v>
      </c>
      <c r="C410" s="154">
        <v>23.7</v>
      </c>
      <c r="D410" s="154">
        <v>3</v>
      </c>
      <c r="E410" s="154">
        <v>3</v>
      </c>
      <c r="F410" s="262"/>
      <c r="G410" s="262"/>
      <c r="H410" s="262"/>
    </row>
    <row r="411" spans="1:8" hidden="1" x14ac:dyDescent="0.2">
      <c r="A411" s="212">
        <v>32174</v>
      </c>
      <c r="B411" s="225">
        <v>3.83</v>
      </c>
      <c r="C411" s="225">
        <v>26.13</v>
      </c>
      <c r="D411" s="225">
        <v>4.03</v>
      </c>
      <c r="E411" s="225">
        <v>7.16</v>
      </c>
      <c r="F411" s="261"/>
      <c r="G411" s="261"/>
      <c r="H411" s="261"/>
    </row>
    <row r="412" spans="1:8" hidden="1" x14ac:dyDescent="0.2">
      <c r="A412" s="212">
        <v>32203</v>
      </c>
      <c r="B412" s="154">
        <v>3.94</v>
      </c>
      <c r="C412" s="154">
        <v>26.36</v>
      </c>
      <c r="D412" s="154">
        <v>2.89</v>
      </c>
      <c r="E412" s="154">
        <v>10.26</v>
      </c>
      <c r="F412" s="262"/>
      <c r="G412" s="262"/>
      <c r="H412" s="262"/>
    </row>
    <row r="413" spans="1:8" hidden="1" x14ac:dyDescent="0.2">
      <c r="A413" s="212">
        <v>32234</v>
      </c>
      <c r="B413" s="225">
        <v>4.0999999999999996</v>
      </c>
      <c r="C413" s="225">
        <v>28.41</v>
      </c>
      <c r="D413" s="225">
        <v>3.91</v>
      </c>
      <c r="E413" s="225">
        <v>14.57</v>
      </c>
      <c r="F413" s="261"/>
      <c r="G413" s="261"/>
      <c r="H413" s="261"/>
    </row>
    <row r="414" spans="1:8" hidden="1" x14ac:dyDescent="0.2">
      <c r="A414" s="212">
        <v>32264</v>
      </c>
      <c r="B414" s="154">
        <v>4.17</v>
      </c>
      <c r="C414" s="154">
        <v>28.44</v>
      </c>
      <c r="D414" s="154">
        <v>1.73</v>
      </c>
      <c r="E414" s="154">
        <v>16.55</v>
      </c>
      <c r="F414" s="262"/>
      <c r="G414" s="262"/>
      <c r="H414" s="262"/>
    </row>
    <row r="415" spans="1:8" hidden="1" x14ac:dyDescent="0.2">
      <c r="A415" s="212">
        <v>32295</v>
      </c>
      <c r="B415" s="225">
        <v>4.2699999999999996</v>
      </c>
      <c r="C415" s="225">
        <v>30.27</v>
      </c>
      <c r="D415" s="225">
        <v>2.4</v>
      </c>
      <c r="E415" s="225">
        <v>19.350000000000001</v>
      </c>
      <c r="F415" s="261"/>
      <c r="G415" s="261"/>
      <c r="H415" s="261"/>
    </row>
    <row r="416" spans="1:8" hidden="1" x14ac:dyDescent="0.2">
      <c r="A416" s="212">
        <v>32325</v>
      </c>
      <c r="B416" s="154">
        <v>4.33</v>
      </c>
      <c r="C416" s="154">
        <v>30.26</v>
      </c>
      <c r="D416" s="154">
        <v>1.45</v>
      </c>
      <c r="E416" s="154">
        <v>21.07</v>
      </c>
      <c r="F416" s="262"/>
      <c r="G416" s="262"/>
      <c r="H416" s="262"/>
    </row>
    <row r="417" spans="1:8" hidden="1" x14ac:dyDescent="0.2">
      <c r="A417" s="212">
        <v>32356</v>
      </c>
      <c r="B417" s="225">
        <v>4.32</v>
      </c>
      <c r="C417" s="225">
        <v>29.65</v>
      </c>
      <c r="D417" s="225">
        <v>-0.18</v>
      </c>
      <c r="E417" s="225">
        <v>20.86</v>
      </c>
      <c r="F417" s="261"/>
      <c r="G417" s="261"/>
      <c r="H417" s="261"/>
    </row>
    <row r="418" spans="1:8" hidden="1" x14ac:dyDescent="0.2">
      <c r="A418" s="212">
        <v>32387</v>
      </c>
      <c r="B418" s="154">
        <v>4.3499999999999996</v>
      </c>
      <c r="C418" s="154">
        <v>29</v>
      </c>
      <c r="D418" s="154">
        <v>0.71</v>
      </c>
      <c r="E418" s="154">
        <v>21.72</v>
      </c>
      <c r="F418" s="262"/>
      <c r="G418" s="262"/>
      <c r="H418" s="262"/>
    </row>
    <row r="419" spans="1:8" hidden="1" x14ac:dyDescent="0.2">
      <c r="A419" s="212">
        <v>32417</v>
      </c>
      <c r="B419" s="225">
        <v>4.42</v>
      </c>
      <c r="C419" s="225">
        <v>28.59</v>
      </c>
      <c r="D419" s="225">
        <v>1.56</v>
      </c>
      <c r="E419" s="225">
        <v>23.62</v>
      </c>
      <c r="F419" s="261"/>
      <c r="G419" s="261"/>
      <c r="H419" s="261"/>
    </row>
    <row r="420" spans="1:8" hidden="1" x14ac:dyDescent="0.2">
      <c r="A420" s="212">
        <v>32448</v>
      </c>
      <c r="B420" s="154">
        <v>4.4800000000000004</v>
      </c>
      <c r="C420" s="154">
        <v>27.68</v>
      </c>
      <c r="D420" s="154">
        <v>1.39</v>
      </c>
      <c r="E420" s="154">
        <v>25.33</v>
      </c>
      <c r="F420" s="262"/>
      <c r="G420" s="262"/>
      <c r="H420" s="262"/>
    </row>
    <row r="421" spans="1:8" hidden="1" x14ac:dyDescent="0.2">
      <c r="A421" s="212">
        <v>32478</v>
      </c>
      <c r="B421" s="225">
        <v>4.58</v>
      </c>
      <c r="C421" s="225">
        <v>28.12</v>
      </c>
      <c r="D421" s="225">
        <v>2.23</v>
      </c>
      <c r="E421" s="225">
        <v>28.12</v>
      </c>
      <c r="F421" s="261"/>
      <c r="G421" s="261"/>
      <c r="H421" s="261"/>
    </row>
    <row r="422" spans="1:8" hidden="1" x14ac:dyDescent="0.2">
      <c r="A422" s="212">
        <v>32509</v>
      </c>
      <c r="B422" s="154">
        <v>4.71</v>
      </c>
      <c r="C422" s="154">
        <v>27.91</v>
      </c>
      <c r="D422" s="154">
        <v>2.83</v>
      </c>
      <c r="E422" s="154">
        <v>2.83</v>
      </c>
      <c r="F422" s="262"/>
      <c r="G422" s="262"/>
      <c r="H422" s="262"/>
    </row>
    <row r="423" spans="1:8" hidden="1" x14ac:dyDescent="0.2">
      <c r="A423" s="212">
        <v>32540</v>
      </c>
      <c r="B423" s="225">
        <v>4.87</v>
      </c>
      <c r="C423" s="225">
        <v>27.03</v>
      </c>
      <c r="D423" s="225">
        <v>3.32</v>
      </c>
      <c r="E423" s="225">
        <v>6.25</v>
      </c>
      <c r="F423" s="261"/>
      <c r="G423" s="261"/>
      <c r="H423" s="261"/>
    </row>
    <row r="424" spans="1:8" hidden="1" x14ac:dyDescent="0.2">
      <c r="A424" s="212">
        <v>32568</v>
      </c>
      <c r="B424" s="154">
        <v>4.99</v>
      </c>
      <c r="C424" s="154">
        <v>26.53</v>
      </c>
      <c r="D424" s="154">
        <v>2.48</v>
      </c>
      <c r="E424" s="154">
        <v>8.89</v>
      </c>
      <c r="F424" s="262"/>
      <c r="G424" s="262"/>
      <c r="H424" s="262"/>
    </row>
    <row r="425" spans="1:8" hidden="1" x14ac:dyDescent="0.2">
      <c r="A425" s="212">
        <v>32599</v>
      </c>
      <c r="B425" s="225">
        <v>5.12</v>
      </c>
      <c r="C425" s="225">
        <v>24.85</v>
      </c>
      <c r="D425" s="225">
        <v>2.5299999999999998</v>
      </c>
      <c r="E425" s="225">
        <v>11.64</v>
      </c>
      <c r="F425" s="261"/>
      <c r="G425" s="261"/>
      <c r="H425" s="261"/>
    </row>
    <row r="426" spans="1:8" hidden="1" x14ac:dyDescent="0.2">
      <c r="A426" s="212">
        <v>32629</v>
      </c>
      <c r="B426" s="154">
        <v>5.21</v>
      </c>
      <c r="C426" s="154">
        <v>24.88</v>
      </c>
      <c r="D426" s="154">
        <v>1.75</v>
      </c>
      <c r="E426" s="154">
        <v>13.6</v>
      </c>
      <c r="F426" s="262"/>
      <c r="G426" s="262"/>
      <c r="H426" s="262"/>
    </row>
    <row r="427" spans="1:8" hidden="1" x14ac:dyDescent="0.2">
      <c r="A427" s="212">
        <v>32660</v>
      </c>
      <c r="B427" s="225">
        <v>5.28</v>
      </c>
      <c r="C427" s="225">
        <v>23.63</v>
      </c>
      <c r="D427" s="225">
        <v>1.37</v>
      </c>
      <c r="E427" s="225">
        <v>15.16</v>
      </c>
      <c r="F427" s="261"/>
      <c r="G427" s="261"/>
      <c r="H427" s="261"/>
    </row>
    <row r="428" spans="1:8" hidden="1" x14ac:dyDescent="0.2">
      <c r="A428" s="212">
        <v>32690</v>
      </c>
      <c r="B428" s="154">
        <v>5.36</v>
      </c>
      <c r="C428" s="154">
        <v>23.76</v>
      </c>
      <c r="D428" s="154">
        <v>1.54</v>
      </c>
      <c r="E428" s="154">
        <v>16.95</v>
      </c>
      <c r="F428" s="262"/>
      <c r="G428" s="262"/>
      <c r="H428" s="262"/>
    </row>
    <row r="429" spans="1:8" hidden="1" x14ac:dyDescent="0.2">
      <c r="A429" s="212">
        <v>32721</v>
      </c>
      <c r="B429" s="225">
        <v>5.43</v>
      </c>
      <c r="C429" s="225">
        <v>25.69</v>
      </c>
      <c r="D429" s="225">
        <v>1.38</v>
      </c>
      <c r="E429" s="225">
        <v>18.559999999999999</v>
      </c>
      <c r="F429" s="261"/>
      <c r="G429" s="261"/>
      <c r="H429" s="261"/>
    </row>
    <row r="430" spans="1:8" hidden="1" x14ac:dyDescent="0.2">
      <c r="A430" s="212">
        <v>32752</v>
      </c>
      <c r="B430" s="154">
        <v>5.51</v>
      </c>
      <c r="C430" s="154">
        <v>26.55</v>
      </c>
      <c r="D430" s="154">
        <v>1.39</v>
      </c>
      <c r="E430" s="154">
        <v>20.22</v>
      </c>
      <c r="F430" s="262"/>
      <c r="G430" s="262"/>
      <c r="H430" s="262"/>
    </row>
    <row r="431" spans="1:8" hidden="1" x14ac:dyDescent="0.2">
      <c r="A431" s="212">
        <v>32782</v>
      </c>
      <c r="B431" s="225">
        <v>5.6</v>
      </c>
      <c r="C431" s="225">
        <v>26.61</v>
      </c>
      <c r="D431" s="225">
        <v>1.6</v>
      </c>
      <c r="E431" s="225">
        <v>22.15</v>
      </c>
      <c r="F431" s="261"/>
      <c r="G431" s="261"/>
      <c r="H431" s="261"/>
    </row>
    <row r="432" spans="1:8" hidden="1" x14ac:dyDescent="0.2">
      <c r="A432" s="212">
        <v>32813</v>
      </c>
      <c r="B432" s="154">
        <v>5.7</v>
      </c>
      <c r="C432" s="154">
        <v>27.09</v>
      </c>
      <c r="D432" s="154">
        <v>1.78</v>
      </c>
      <c r="E432" s="154">
        <v>24.32</v>
      </c>
      <c r="F432" s="262"/>
      <c r="G432" s="262"/>
      <c r="H432" s="262"/>
    </row>
    <row r="433" spans="1:8" hidden="1" x14ac:dyDescent="0.2">
      <c r="A433" s="212">
        <v>32843</v>
      </c>
      <c r="B433" s="225">
        <v>5.78</v>
      </c>
      <c r="C433" s="225">
        <v>26.12</v>
      </c>
      <c r="D433" s="225">
        <v>1.44</v>
      </c>
      <c r="E433" s="225">
        <v>26.12</v>
      </c>
      <c r="F433" s="261"/>
      <c r="G433" s="261"/>
      <c r="H433" s="261"/>
    </row>
    <row r="434" spans="1:8" hidden="1" x14ac:dyDescent="0.2">
      <c r="A434" s="212">
        <v>32874</v>
      </c>
      <c r="B434" s="154">
        <v>5.97</v>
      </c>
      <c r="C434" s="154">
        <v>26.69</v>
      </c>
      <c r="D434" s="154">
        <v>3.3</v>
      </c>
      <c r="E434" s="154">
        <v>3.3</v>
      </c>
      <c r="F434" s="262"/>
      <c r="G434" s="262"/>
      <c r="H434" s="262"/>
    </row>
    <row r="435" spans="1:8" hidden="1" x14ac:dyDescent="0.2">
      <c r="A435" s="212">
        <v>32905</v>
      </c>
      <c r="B435" s="225">
        <v>6.19</v>
      </c>
      <c r="C435" s="225">
        <v>27.12</v>
      </c>
      <c r="D435" s="225">
        <v>3.66</v>
      </c>
      <c r="E435" s="225">
        <v>7.09</v>
      </c>
      <c r="F435" s="261"/>
      <c r="G435" s="261"/>
      <c r="H435" s="261"/>
    </row>
    <row r="436" spans="1:8" hidden="1" x14ac:dyDescent="0.2">
      <c r="A436" s="212">
        <v>32933</v>
      </c>
      <c r="B436" s="154">
        <v>6.37</v>
      </c>
      <c r="C436" s="154">
        <v>27.63</v>
      </c>
      <c r="D436" s="154">
        <v>2.89</v>
      </c>
      <c r="E436" s="154">
        <v>10.19</v>
      </c>
      <c r="F436" s="262"/>
      <c r="G436" s="262"/>
      <c r="H436" s="262"/>
    </row>
    <row r="437" spans="1:8" hidden="1" x14ac:dyDescent="0.2">
      <c r="A437" s="212">
        <v>32964</v>
      </c>
      <c r="B437" s="225">
        <v>6.55</v>
      </c>
      <c r="C437" s="225">
        <v>27.98</v>
      </c>
      <c r="D437" s="225">
        <v>2.81</v>
      </c>
      <c r="E437" s="225">
        <v>13.29</v>
      </c>
      <c r="F437" s="261"/>
      <c r="G437" s="261"/>
      <c r="H437" s="261"/>
    </row>
    <row r="438" spans="1:8" hidden="1" x14ac:dyDescent="0.2">
      <c r="A438" s="212">
        <v>32994</v>
      </c>
      <c r="B438" s="154">
        <v>6.68</v>
      </c>
      <c r="C438" s="154">
        <v>28.24</v>
      </c>
      <c r="D438" s="154">
        <v>1.95</v>
      </c>
      <c r="E438" s="154">
        <v>15.51</v>
      </c>
      <c r="F438" s="262"/>
      <c r="G438" s="262"/>
      <c r="H438" s="262"/>
    </row>
    <row r="439" spans="1:8" hidden="1" x14ac:dyDescent="0.2">
      <c r="A439" s="212">
        <v>33025</v>
      </c>
      <c r="B439" s="225">
        <v>6.81</v>
      </c>
      <c r="C439" s="225">
        <v>28.97</v>
      </c>
      <c r="D439" s="225">
        <v>1.95</v>
      </c>
      <c r="E439" s="225">
        <v>17.77</v>
      </c>
      <c r="F439" s="261"/>
      <c r="G439" s="261"/>
      <c r="H439" s="261"/>
    </row>
    <row r="440" spans="1:8" hidden="1" x14ac:dyDescent="0.2">
      <c r="A440" s="212">
        <v>33055</v>
      </c>
      <c r="B440" s="154">
        <v>6.9</v>
      </c>
      <c r="C440" s="154">
        <v>28.72</v>
      </c>
      <c r="D440" s="154">
        <v>1.35</v>
      </c>
      <c r="E440" s="154">
        <v>19.36</v>
      </c>
      <c r="F440" s="262"/>
      <c r="G440" s="262"/>
      <c r="H440" s="262"/>
    </row>
    <row r="441" spans="1:8" hidden="1" x14ac:dyDescent="0.2">
      <c r="A441" s="212">
        <v>33086</v>
      </c>
      <c r="B441" s="225">
        <v>7.01</v>
      </c>
      <c r="C441" s="225">
        <v>28.98</v>
      </c>
      <c r="D441" s="225">
        <v>1.58</v>
      </c>
      <c r="E441" s="225">
        <v>21.26</v>
      </c>
      <c r="F441" s="261"/>
      <c r="G441" s="261"/>
      <c r="H441" s="261"/>
    </row>
    <row r="442" spans="1:8" hidden="1" x14ac:dyDescent="0.2">
      <c r="A442" s="212">
        <v>33117</v>
      </c>
      <c r="B442" s="154">
        <v>7.18</v>
      </c>
      <c r="C442" s="154">
        <v>30.24</v>
      </c>
      <c r="D442" s="154">
        <v>2.37</v>
      </c>
      <c r="E442" s="154">
        <v>24.14</v>
      </c>
      <c r="F442" s="262"/>
      <c r="G442" s="262"/>
      <c r="H442" s="262"/>
    </row>
    <row r="443" spans="1:8" hidden="1" x14ac:dyDescent="0.2">
      <c r="A443" s="212">
        <v>33147</v>
      </c>
      <c r="B443" s="225">
        <v>7.31</v>
      </c>
      <c r="C443" s="225">
        <v>30.65</v>
      </c>
      <c r="D443" s="225">
        <v>1.92</v>
      </c>
      <c r="E443" s="225">
        <v>26.54</v>
      </c>
      <c r="F443" s="261"/>
      <c r="G443" s="261"/>
      <c r="H443" s="261"/>
    </row>
    <row r="444" spans="1:8" hidden="1" x14ac:dyDescent="0.2">
      <c r="A444" s="212">
        <v>33178</v>
      </c>
      <c r="B444" s="154">
        <v>7.46</v>
      </c>
      <c r="C444" s="154">
        <v>30.97</v>
      </c>
      <c r="D444" s="154">
        <v>2.0299999999999998</v>
      </c>
      <c r="E444" s="154">
        <v>29.11</v>
      </c>
      <c r="F444" s="262"/>
      <c r="G444" s="262"/>
      <c r="H444" s="262"/>
    </row>
    <row r="445" spans="1:8" hidden="1" x14ac:dyDescent="0.2">
      <c r="A445" s="212">
        <v>33208</v>
      </c>
      <c r="B445" s="225">
        <v>7.65</v>
      </c>
      <c r="C445" s="225">
        <v>32.36</v>
      </c>
      <c r="D445" s="225">
        <v>2.52</v>
      </c>
      <c r="E445" s="225">
        <v>32.36</v>
      </c>
      <c r="F445" s="261"/>
      <c r="G445" s="261"/>
      <c r="H445" s="261"/>
    </row>
    <row r="446" spans="1:8" hidden="1" x14ac:dyDescent="0.2">
      <c r="A446" s="212">
        <v>33239</v>
      </c>
      <c r="B446" s="154">
        <v>7.88</v>
      </c>
      <c r="C446" s="154">
        <v>31.98</v>
      </c>
      <c r="D446" s="154">
        <v>3</v>
      </c>
      <c r="E446" s="154">
        <v>3</v>
      </c>
      <c r="F446" s="262"/>
      <c r="G446" s="262"/>
      <c r="H446" s="262"/>
    </row>
    <row r="447" spans="1:8" hidden="1" x14ac:dyDescent="0.2">
      <c r="A447" s="212">
        <v>33270</v>
      </c>
      <c r="B447" s="225">
        <v>8.15</v>
      </c>
      <c r="C447" s="225">
        <v>31.65</v>
      </c>
      <c r="D447" s="225">
        <v>3.41</v>
      </c>
      <c r="E447" s="225">
        <v>6.51</v>
      </c>
      <c r="F447" s="261"/>
      <c r="G447" s="261"/>
      <c r="H447" s="261"/>
    </row>
    <row r="448" spans="1:8" hidden="1" x14ac:dyDescent="0.2">
      <c r="A448" s="212">
        <v>33298</v>
      </c>
      <c r="B448" s="154">
        <v>8.36</v>
      </c>
      <c r="C448" s="154">
        <v>31.18</v>
      </c>
      <c r="D448" s="154">
        <v>2.52</v>
      </c>
      <c r="E448" s="154">
        <v>9.2100000000000009</v>
      </c>
      <c r="F448" s="262"/>
      <c r="G448" s="262"/>
      <c r="H448" s="262"/>
    </row>
    <row r="449" spans="1:8" hidden="1" x14ac:dyDescent="0.2">
      <c r="A449" s="212">
        <v>33329</v>
      </c>
      <c r="B449" s="225">
        <v>8.59</v>
      </c>
      <c r="C449" s="225">
        <v>31.16</v>
      </c>
      <c r="D449" s="225">
        <v>2.8</v>
      </c>
      <c r="E449" s="225">
        <v>12.27</v>
      </c>
      <c r="F449" s="261"/>
      <c r="G449" s="261"/>
      <c r="H449" s="261"/>
    </row>
    <row r="450" spans="1:8" hidden="1" x14ac:dyDescent="0.2">
      <c r="A450" s="212">
        <v>33359</v>
      </c>
      <c r="B450" s="154">
        <v>8.7799999999999994</v>
      </c>
      <c r="C450" s="154">
        <v>31.49</v>
      </c>
      <c r="D450" s="154">
        <v>2.2000000000000002</v>
      </c>
      <c r="E450" s="154">
        <v>14.74</v>
      </c>
      <c r="F450" s="262"/>
      <c r="G450" s="262"/>
      <c r="H450" s="262"/>
    </row>
    <row r="451" spans="1:8" hidden="1" x14ac:dyDescent="0.2">
      <c r="A451" s="212">
        <v>33390</v>
      </c>
      <c r="B451" s="225">
        <v>8.92</v>
      </c>
      <c r="C451" s="225">
        <v>31</v>
      </c>
      <c r="D451" s="225">
        <v>1.58</v>
      </c>
      <c r="E451" s="225">
        <v>16.559999999999999</v>
      </c>
      <c r="F451" s="261"/>
      <c r="G451" s="261"/>
      <c r="H451" s="261"/>
    </row>
    <row r="452" spans="1:8" hidden="1" x14ac:dyDescent="0.2">
      <c r="A452" s="212">
        <v>33420</v>
      </c>
      <c r="B452" s="154">
        <v>9.08</v>
      </c>
      <c r="C452" s="154">
        <v>31.6</v>
      </c>
      <c r="D452" s="154">
        <v>1.81</v>
      </c>
      <c r="E452" s="154">
        <v>18.68</v>
      </c>
      <c r="F452" s="262"/>
      <c r="G452" s="262"/>
      <c r="H452" s="262"/>
    </row>
    <row r="453" spans="1:8" hidden="1" x14ac:dyDescent="0.2">
      <c r="A453" s="212">
        <v>33451</v>
      </c>
      <c r="B453" s="225">
        <v>9.1999999999999993</v>
      </c>
      <c r="C453" s="225">
        <v>31.2</v>
      </c>
      <c r="D453" s="225">
        <v>1.27</v>
      </c>
      <c r="E453" s="225">
        <v>20.190000000000001</v>
      </c>
      <c r="F453" s="261"/>
      <c r="G453" s="261"/>
      <c r="H453" s="261"/>
    </row>
    <row r="454" spans="1:8" hidden="1" x14ac:dyDescent="0.2">
      <c r="A454" s="212">
        <v>33482</v>
      </c>
      <c r="B454" s="154">
        <v>9.33</v>
      </c>
      <c r="C454" s="154">
        <v>30.01</v>
      </c>
      <c r="D454" s="154">
        <v>1.45</v>
      </c>
      <c r="E454" s="154">
        <v>21.94</v>
      </c>
      <c r="F454" s="262"/>
      <c r="G454" s="262"/>
      <c r="H454" s="262"/>
    </row>
    <row r="455" spans="1:8" hidden="1" x14ac:dyDescent="0.2">
      <c r="A455" s="212">
        <v>33512</v>
      </c>
      <c r="B455" s="225">
        <v>9.4499999999999993</v>
      </c>
      <c r="C455" s="225">
        <v>29.25</v>
      </c>
      <c r="D455" s="225">
        <v>1.32</v>
      </c>
      <c r="E455" s="225">
        <v>23.56</v>
      </c>
      <c r="F455" s="261"/>
      <c r="G455" s="261"/>
      <c r="H455" s="261"/>
    </row>
    <row r="456" spans="1:8" hidden="1" x14ac:dyDescent="0.2">
      <c r="A456" s="212">
        <v>33543</v>
      </c>
      <c r="B456" s="154">
        <v>9.57</v>
      </c>
      <c r="C456" s="154">
        <v>28.22</v>
      </c>
      <c r="D456" s="154">
        <v>1.22</v>
      </c>
      <c r="E456" s="154">
        <v>25.06</v>
      </c>
      <c r="F456" s="262"/>
      <c r="G456" s="262"/>
      <c r="H456" s="262"/>
    </row>
    <row r="457" spans="1:8" hidden="1" x14ac:dyDescent="0.2">
      <c r="A457" s="212">
        <v>33573</v>
      </c>
      <c r="B457" s="225">
        <v>9.6999999999999993</v>
      </c>
      <c r="C457" s="225">
        <v>26.82</v>
      </c>
      <c r="D457" s="225">
        <v>1.4</v>
      </c>
      <c r="E457" s="225">
        <v>26.82</v>
      </c>
      <c r="F457" s="261"/>
      <c r="G457" s="261"/>
      <c r="H457" s="261"/>
    </row>
    <row r="458" spans="1:8" hidden="1" x14ac:dyDescent="0.2">
      <c r="A458" s="212">
        <v>33604</v>
      </c>
      <c r="B458" s="154">
        <v>10.039999999999999</v>
      </c>
      <c r="C458" s="154">
        <v>27.43</v>
      </c>
      <c r="D458" s="154">
        <v>3.49</v>
      </c>
      <c r="E458" s="154">
        <v>3.49</v>
      </c>
      <c r="F458" s="262"/>
      <c r="G458" s="262"/>
      <c r="H458" s="262"/>
    </row>
    <row r="459" spans="1:8" hidden="1" x14ac:dyDescent="0.2">
      <c r="A459" s="212">
        <v>33635</v>
      </c>
      <c r="B459" s="225">
        <v>10.38</v>
      </c>
      <c r="C459" s="225">
        <v>27.35</v>
      </c>
      <c r="D459" s="225">
        <v>3.34</v>
      </c>
      <c r="E459" s="225">
        <v>6.96</v>
      </c>
      <c r="F459" s="261"/>
      <c r="G459" s="261"/>
      <c r="H459" s="261"/>
    </row>
    <row r="460" spans="1:8" hidden="1" x14ac:dyDescent="0.2">
      <c r="A460" s="212">
        <v>33664</v>
      </c>
      <c r="B460" s="154">
        <v>10.62</v>
      </c>
      <c r="C460" s="154">
        <v>27.08</v>
      </c>
      <c r="D460" s="154">
        <v>2.31</v>
      </c>
      <c r="E460" s="154">
        <v>9.43</v>
      </c>
      <c r="F460" s="262"/>
      <c r="G460" s="262"/>
      <c r="H460" s="262"/>
    </row>
    <row r="461" spans="1:8" hidden="1" x14ac:dyDescent="0.2">
      <c r="A461" s="212">
        <v>33695</v>
      </c>
      <c r="B461" s="225">
        <v>10.92</v>
      </c>
      <c r="C461" s="225">
        <v>27.15</v>
      </c>
      <c r="D461" s="225">
        <v>2.85</v>
      </c>
      <c r="E461" s="225">
        <v>12.56</v>
      </c>
      <c r="F461" s="261"/>
      <c r="G461" s="261"/>
      <c r="H461" s="261"/>
    </row>
    <row r="462" spans="1:8" hidden="1" x14ac:dyDescent="0.2">
      <c r="A462" s="212">
        <v>33725</v>
      </c>
      <c r="B462" s="154">
        <v>11.18</v>
      </c>
      <c r="C462" s="154">
        <v>27.3</v>
      </c>
      <c r="D462" s="154">
        <v>2.3199999999999998</v>
      </c>
      <c r="E462" s="154">
        <v>15.18</v>
      </c>
      <c r="F462" s="262"/>
      <c r="G462" s="262"/>
      <c r="H462" s="262"/>
    </row>
    <row r="463" spans="1:8" hidden="1" x14ac:dyDescent="0.2">
      <c r="A463" s="212">
        <v>33756</v>
      </c>
      <c r="B463" s="225">
        <v>11.43</v>
      </c>
      <c r="C463" s="225">
        <v>28.13</v>
      </c>
      <c r="D463" s="225">
        <v>2.2400000000000002</v>
      </c>
      <c r="E463" s="225">
        <v>17.760000000000002</v>
      </c>
      <c r="F463" s="261"/>
      <c r="G463" s="261"/>
      <c r="H463" s="261"/>
    </row>
    <row r="464" spans="1:8" hidden="1" x14ac:dyDescent="0.2">
      <c r="A464" s="212">
        <v>33786</v>
      </c>
      <c r="B464" s="154">
        <v>11.66</v>
      </c>
      <c r="C464" s="154">
        <v>28.36</v>
      </c>
      <c r="D464" s="154">
        <v>1.99</v>
      </c>
      <c r="E464" s="154">
        <v>20.12</v>
      </c>
      <c r="F464" s="262"/>
      <c r="G464" s="262"/>
      <c r="H464" s="262"/>
    </row>
    <row r="465" spans="1:8" hidden="1" x14ac:dyDescent="0.2">
      <c r="A465" s="212">
        <v>33817</v>
      </c>
      <c r="B465" s="225">
        <v>11.74</v>
      </c>
      <c r="C465" s="225">
        <v>27.7</v>
      </c>
      <c r="D465" s="225">
        <v>0.75</v>
      </c>
      <c r="E465" s="225">
        <v>21.02</v>
      </c>
      <c r="F465" s="261"/>
      <c r="G465" s="261"/>
      <c r="H465" s="261"/>
    </row>
    <row r="466" spans="1:8" hidden="1" x14ac:dyDescent="0.2">
      <c r="A466" s="212">
        <v>33848</v>
      </c>
      <c r="B466" s="154">
        <v>11.84</v>
      </c>
      <c r="C466" s="154">
        <v>26.92</v>
      </c>
      <c r="D466" s="154">
        <v>0.83</v>
      </c>
      <c r="E466" s="154">
        <v>22.03</v>
      </c>
      <c r="F466" s="262"/>
      <c r="G466" s="262"/>
      <c r="H466" s="262"/>
    </row>
    <row r="467" spans="1:8" hidden="1" x14ac:dyDescent="0.2">
      <c r="A467" s="212">
        <v>33878</v>
      </c>
      <c r="B467" s="225">
        <v>11.94</v>
      </c>
      <c r="C467" s="225">
        <v>26.32</v>
      </c>
      <c r="D467" s="225">
        <v>0.85</v>
      </c>
      <c r="E467" s="225">
        <v>23.07</v>
      </c>
      <c r="F467" s="261"/>
      <c r="G467" s="261"/>
      <c r="H467" s="261"/>
    </row>
    <row r="468" spans="1:8" hidden="1" x14ac:dyDescent="0.2">
      <c r="A468" s="212">
        <v>33909</v>
      </c>
      <c r="B468" s="154">
        <v>12.03</v>
      </c>
      <c r="C468" s="154">
        <v>25.7</v>
      </c>
      <c r="D468" s="154">
        <v>0.72</v>
      </c>
      <c r="E468" s="154">
        <v>23.96</v>
      </c>
      <c r="F468" s="262"/>
      <c r="G468" s="262"/>
      <c r="H468" s="262"/>
    </row>
    <row r="469" spans="1:8" hidden="1" x14ac:dyDescent="0.2">
      <c r="A469" s="212">
        <v>33939</v>
      </c>
      <c r="B469" s="225">
        <v>12.14</v>
      </c>
      <c r="C469" s="225">
        <v>25.13</v>
      </c>
      <c r="D469" s="225">
        <v>0.94</v>
      </c>
      <c r="E469" s="225">
        <v>25.13</v>
      </c>
      <c r="F469" s="261"/>
      <c r="G469" s="261"/>
      <c r="H469" s="261"/>
    </row>
    <row r="470" spans="1:8" hidden="1" x14ac:dyDescent="0.2">
      <c r="A470" s="212">
        <v>33970</v>
      </c>
      <c r="B470" s="154">
        <v>12.54</v>
      </c>
      <c r="C470" s="154">
        <v>24.82</v>
      </c>
      <c r="D470" s="154">
        <v>3.24</v>
      </c>
      <c r="E470" s="154">
        <v>3.24</v>
      </c>
      <c r="F470" s="262"/>
      <c r="G470" s="262"/>
      <c r="H470" s="262"/>
    </row>
    <row r="471" spans="1:8" hidden="1" x14ac:dyDescent="0.2">
      <c r="A471" s="212">
        <v>34001</v>
      </c>
      <c r="B471" s="225">
        <v>12.94</v>
      </c>
      <c r="C471" s="225">
        <v>24.71</v>
      </c>
      <c r="D471" s="225">
        <v>3.25</v>
      </c>
      <c r="E471" s="225">
        <v>6.6</v>
      </c>
      <c r="F471" s="261"/>
      <c r="G471" s="261"/>
      <c r="H471" s="261"/>
    </row>
    <row r="472" spans="1:8" hidden="1" x14ac:dyDescent="0.2">
      <c r="A472" s="212">
        <v>34029</v>
      </c>
      <c r="B472" s="154">
        <v>13.19</v>
      </c>
      <c r="C472" s="154">
        <v>24.18</v>
      </c>
      <c r="D472" s="154">
        <v>1.87</v>
      </c>
      <c r="E472" s="154">
        <v>8.6</v>
      </c>
      <c r="F472" s="262"/>
      <c r="G472" s="262"/>
      <c r="H472" s="262"/>
    </row>
    <row r="473" spans="1:8" hidden="1" x14ac:dyDescent="0.2">
      <c r="A473" s="212">
        <v>34060</v>
      </c>
      <c r="B473" s="225">
        <v>13.44</v>
      </c>
      <c r="C473" s="225">
        <v>23.08</v>
      </c>
      <c r="D473" s="225">
        <v>1.94</v>
      </c>
      <c r="E473" s="225">
        <v>10.71</v>
      </c>
      <c r="F473" s="261"/>
      <c r="G473" s="261"/>
      <c r="H473" s="261"/>
    </row>
    <row r="474" spans="1:8" hidden="1" x14ac:dyDescent="0.2">
      <c r="A474" s="212">
        <v>34090</v>
      </c>
      <c r="B474" s="154">
        <v>13.66</v>
      </c>
      <c r="C474" s="154">
        <v>22.21</v>
      </c>
      <c r="D474" s="154">
        <v>1.6</v>
      </c>
      <c r="E474" s="154">
        <v>12.49</v>
      </c>
      <c r="F474" s="262"/>
      <c r="G474" s="262"/>
      <c r="H474" s="262"/>
    </row>
    <row r="475" spans="1:8" hidden="1" x14ac:dyDescent="0.2">
      <c r="A475" s="212">
        <v>34121</v>
      </c>
      <c r="B475" s="225">
        <v>13.87</v>
      </c>
      <c r="C475" s="225">
        <v>21.38</v>
      </c>
      <c r="D475" s="225">
        <v>1.54</v>
      </c>
      <c r="E475" s="225">
        <v>14.23</v>
      </c>
      <c r="F475" s="261"/>
      <c r="G475" s="261"/>
      <c r="H475" s="261"/>
    </row>
    <row r="476" spans="1:8" hidden="1" x14ac:dyDescent="0.2">
      <c r="A476" s="212">
        <v>34151</v>
      </c>
      <c r="B476" s="154">
        <v>14.04</v>
      </c>
      <c r="C476" s="154">
        <v>20.46</v>
      </c>
      <c r="D476" s="154">
        <v>1.23</v>
      </c>
      <c r="E476" s="154">
        <v>15.64</v>
      </c>
      <c r="F476" s="262"/>
      <c r="G476" s="262"/>
      <c r="H476" s="262"/>
    </row>
    <row r="477" spans="1:8" hidden="1" x14ac:dyDescent="0.2">
      <c r="A477" s="212">
        <v>34182</v>
      </c>
      <c r="B477" s="225">
        <v>14.22</v>
      </c>
      <c r="C477" s="225">
        <v>21.07</v>
      </c>
      <c r="D477" s="225">
        <v>1.25</v>
      </c>
      <c r="E477" s="225">
        <v>17.100000000000001</v>
      </c>
      <c r="F477" s="261"/>
      <c r="G477" s="261"/>
      <c r="H477" s="261"/>
    </row>
    <row r="478" spans="1:8" hidden="1" x14ac:dyDescent="0.2">
      <c r="A478" s="212">
        <v>34213</v>
      </c>
      <c r="B478" s="154">
        <v>14.38</v>
      </c>
      <c r="C478" s="154">
        <v>21.43</v>
      </c>
      <c r="D478" s="154">
        <v>1.1200000000000001</v>
      </c>
      <c r="E478" s="154">
        <v>18.420000000000002</v>
      </c>
      <c r="F478" s="262"/>
      <c r="G478" s="262"/>
      <c r="H478" s="262"/>
    </row>
    <row r="479" spans="1:8" hidden="1" x14ac:dyDescent="0.2">
      <c r="A479" s="212">
        <v>34243</v>
      </c>
      <c r="B479" s="225">
        <v>14.53</v>
      </c>
      <c r="C479" s="225">
        <v>21.69</v>
      </c>
      <c r="D479" s="225">
        <v>1.06</v>
      </c>
      <c r="E479" s="225">
        <v>19.68</v>
      </c>
      <c r="F479" s="261"/>
      <c r="G479" s="261"/>
      <c r="H479" s="261"/>
    </row>
    <row r="480" spans="1:8" hidden="1" x14ac:dyDescent="0.2">
      <c r="A480" s="212">
        <v>34274</v>
      </c>
      <c r="B480" s="154">
        <v>14.72</v>
      </c>
      <c r="C480" s="154">
        <v>22.37</v>
      </c>
      <c r="D480" s="154">
        <v>1.29</v>
      </c>
      <c r="E480" s="154">
        <v>21.23</v>
      </c>
      <c r="F480" s="262"/>
      <c r="G480" s="262"/>
      <c r="H480" s="262"/>
    </row>
    <row r="481" spans="1:8" hidden="1" x14ac:dyDescent="0.2">
      <c r="A481" s="212">
        <v>34304</v>
      </c>
      <c r="B481" s="225">
        <v>14.89</v>
      </c>
      <c r="C481" s="225">
        <v>22.6</v>
      </c>
      <c r="D481" s="225">
        <v>1.1299999999999999</v>
      </c>
      <c r="E481" s="225">
        <v>22.6</v>
      </c>
      <c r="F481" s="261"/>
      <c r="G481" s="261"/>
      <c r="H481" s="261"/>
    </row>
    <row r="482" spans="1:8" hidden="1" x14ac:dyDescent="0.2">
      <c r="A482" s="212">
        <v>34335</v>
      </c>
      <c r="B482" s="154">
        <v>15.36</v>
      </c>
      <c r="C482" s="154">
        <v>22.5</v>
      </c>
      <c r="D482" s="154">
        <v>3.15</v>
      </c>
      <c r="E482" s="154">
        <v>3.15</v>
      </c>
      <c r="F482" s="262"/>
      <c r="G482" s="262"/>
      <c r="H482" s="262"/>
    </row>
    <row r="483" spans="1:8" hidden="1" x14ac:dyDescent="0.2">
      <c r="A483" s="212">
        <v>34366</v>
      </c>
      <c r="B483" s="225">
        <v>15.92</v>
      </c>
      <c r="C483" s="225">
        <v>23.01</v>
      </c>
      <c r="D483" s="225">
        <v>3.68</v>
      </c>
      <c r="E483" s="225">
        <v>6.95</v>
      </c>
      <c r="F483" s="261"/>
      <c r="G483" s="261"/>
      <c r="H483" s="261"/>
    </row>
    <row r="484" spans="1:8" hidden="1" x14ac:dyDescent="0.2">
      <c r="A484" s="212">
        <v>34394</v>
      </c>
      <c r="B484" s="154">
        <v>16.27</v>
      </c>
      <c r="C484" s="154">
        <v>23.41</v>
      </c>
      <c r="D484" s="154">
        <v>2.21</v>
      </c>
      <c r="E484" s="154">
        <v>9.32</v>
      </c>
      <c r="F484" s="262"/>
      <c r="G484" s="262"/>
      <c r="H484" s="262"/>
    </row>
    <row r="485" spans="1:8" hidden="1" x14ac:dyDescent="0.2">
      <c r="A485" s="212">
        <v>34425</v>
      </c>
      <c r="B485" s="225">
        <v>16.66</v>
      </c>
      <c r="C485" s="225">
        <v>23.94</v>
      </c>
      <c r="D485" s="225">
        <v>2.37</v>
      </c>
      <c r="E485" s="225">
        <v>11.92</v>
      </c>
      <c r="F485" s="261"/>
      <c r="G485" s="261"/>
      <c r="H485" s="261"/>
    </row>
    <row r="486" spans="1:8" hidden="1" x14ac:dyDescent="0.2">
      <c r="A486" s="212">
        <v>34455</v>
      </c>
      <c r="B486" s="154">
        <v>16.920000000000002</v>
      </c>
      <c r="C486" s="154">
        <v>23.86</v>
      </c>
      <c r="D486" s="154">
        <v>1.54</v>
      </c>
      <c r="E486" s="154">
        <v>13.65</v>
      </c>
      <c r="F486" s="262"/>
      <c r="G486" s="262"/>
      <c r="H486" s="262"/>
    </row>
    <row r="487" spans="1:8" hidden="1" x14ac:dyDescent="0.2">
      <c r="A487" s="212">
        <v>34486</v>
      </c>
      <c r="B487" s="225">
        <v>17.07</v>
      </c>
      <c r="C487" s="225">
        <v>23.08</v>
      </c>
      <c r="D487" s="225">
        <v>0.9</v>
      </c>
      <c r="E487" s="225">
        <v>14.68</v>
      </c>
      <c r="F487" s="261"/>
      <c r="G487" s="261"/>
      <c r="H487" s="261"/>
    </row>
    <row r="488" spans="1:8" hidden="1" x14ac:dyDescent="0.2">
      <c r="A488" s="212">
        <v>34516</v>
      </c>
      <c r="B488" s="154">
        <v>17.23</v>
      </c>
      <c r="C488" s="154">
        <v>22.69</v>
      </c>
      <c r="D488" s="154">
        <v>0.91</v>
      </c>
      <c r="E488" s="154">
        <v>15.73</v>
      </c>
      <c r="F488" s="262"/>
      <c r="G488" s="262"/>
      <c r="H488" s="262"/>
    </row>
    <row r="489" spans="1:8" hidden="1" x14ac:dyDescent="0.2">
      <c r="A489" s="212">
        <v>34547</v>
      </c>
      <c r="B489" s="225">
        <v>17.399999999999999</v>
      </c>
      <c r="C489" s="225">
        <v>22.35</v>
      </c>
      <c r="D489" s="225">
        <v>0.97</v>
      </c>
      <c r="E489" s="225">
        <v>16.86</v>
      </c>
      <c r="F489" s="261"/>
      <c r="G489" s="261"/>
      <c r="H489" s="261"/>
    </row>
    <row r="490" spans="1:8" hidden="1" x14ac:dyDescent="0.2">
      <c r="A490" s="212">
        <v>34578</v>
      </c>
      <c r="B490" s="154">
        <v>17.59</v>
      </c>
      <c r="C490" s="154">
        <v>22.31</v>
      </c>
      <c r="D490" s="154">
        <v>1.0900000000000001</v>
      </c>
      <c r="E490" s="154">
        <v>18.14</v>
      </c>
      <c r="F490" s="262"/>
      <c r="G490" s="262"/>
      <c r="H490" s="262"/>
    </row>
    <row r="491" spans="1:8" hidden="1" x14ac:dyDescent="0.2">
      <c r="A491" s="212">
        <v>34608</v>
      </c>
      <c r="B491" s="225">
        <v>17.78</v>
      </c>
      <c r="C491" s="225">
        <v>22.37</v>
      </c>
      <c r="D491" s="225">
        <v>1.1100000000000001</v>
      </c>
      <c r="E491" s="225">
        <v>19.46</v>
      </c>
      <c r="F491" s="261"/>
      <c r="G491" s="261"/>
      <c r="H491" s="261"/>
    </row>
    <row r="492" spans="1:8" hidden="1" x14ac:dyDescent="0.2">
      <c r="A492" s="212">
        <v>34639</v>
      </c>
      <c r="B492" s="154">
        <v>17.98</v>
      </c>
      <c r="C492" s="154">
        <v>22.16</v>
      </c>
      <c r="D492" s="154">
        <v>1.1100000000000001</v>
      </c>
      <c r="E492" s="154">
        <v>20.79</v>
      </c>
      <c r="F492" s="262"/>
      <c r="G492" s="262"/>
      <c r="H492" s="262"/>
    </row>
    <row r="493" spans="1:8" hidden="1" x14ac:dyDescent="0.2">
      <c r="A493" s="212">
        <v>34669</v>
      </c>
      <c r="B493" s="225">
        <v>18.25</v>
      </c>
      <c r="C493" s="225">
        <v>22.59</v>
      </c>
      <c r="D493" s="225">
        <v>1.49</v>
      </c>
      <c r="E493" s="225">
        <v>22.59</v>
      </c>
      <c r="F493" s="261"/>
      <c r="G493" s="261"/>
      <c r="H493" s="261"/>
    </row>
    <row r="494" spans="1:8" hidden="1" x14ac:dyDescent="0.2">
      <c r="A494" s="212">
        <v>34700</v>
      </c>
      <c r="B494" s="154">
        <v>18.59</v>
      </c>
      <c r="C494" s="154">
        <v>21.04</v>
      </c>
      <c r="D494" s="154">
        <v>1.84</v>
      </c>
      <c r="E494" s="154">
        <v>1.84</v>
      </c>
      <c r="F494" s="262"/>
      <c r="G494" s="262"/>
      <c r="H494" s="262"/>
    </row>
    <row r="495" spans="1:8" hidden="1" x14ac:dyDescent="0.2">
      <c r="A495" s="212">
        <v>34731</v>
      </c>
      <c r="B495" s="225">
        <v>19.239999999999998</v>
      </c>
      <c r="C495" s="225">
        <v>20.86</v>
      </c>
      <c r="D495" s="225">
        <v>3.52</v>
      </c>
      <c r="E495" s="225">
        <v>5.44</v>
      </c>
      <c r="F495" s="261"/>
      <c r="G495" s="261"/>
      <c r="H495" s="261"/>
    </row>
    <row r="496" spans="1:8" hidden="1" x14ac:dyDescent="0.2">
      <c r="A496" s="212">
        <v>34759</v>
      </c>
      <c r="B496" s="154">
        <v>19.75</v>
      </c>
      <c r="C496" s="154">
        <v>21.33</v>
      </c>
      <c r="D496" s="154">
        <v>2.61</v>
      </c>
      <c r="E496" s="154">
        <v>8.1999999999999993</v>
      </c>
      <c r="F496" s="262"/>
      <c r="G496" s="262"/>
      <c r="H496" s="262"/>
    </row>
    <row r="497" spans="1:8" hidden="1" x14ac:dyDescent="0.2">
      <c r="A497" s="212">
        <v>34790</v>
      </c>
      <c r="B497" s="225">
        <v>20.190000000000001</v>
      </c>
      <c r="C497" s="225">
        <v>21.17</v>
      </c>
      <c r="D497" s="225">
        <v>2.23</v>
      </c>
      <c r="E497" s="225">
        <v>10.62</v>
      </c>
      <c r="F497" s="261"/>
      <c r="G497" s="261"/>
      <c r="H497" s="261"/>
    </row>
    <row r="498" spans="1:8" hidden="1" x14ac:dyDescent="0.2">
      <c r="A498" s="212">
        <v>34820</v>
      </c>
      <c r="B498" s="154">
        <v>20.52</v>
      </c>
      <c r="C498" s="154">
        <v>21.3</v>
      </c>
      <c r="D498" s="154">
        <v>1.65</v>
      </c>
      <c r="E498" s="154">
        <v>12.45</v>
      </c>
      <c r="F498" s="262"/>
      <c r="G498" s="262"/>
      <c r="H498" s="262"/>
    </row>
    <row r="499" spans="1:8" hidden="1" x14ac:dyDescent="0.2">
      <c r="A499" s="212">
        <v>34851</v>
      </c>
      <c r="B499" s="225">
        <v>20.77</v>
      </c>
      <c r="C499" s="225">
        <v>21.66</v>
      </c>
      <c r="D499" s="225">
        <v>1.2</v>
      </c>
      <c r="E499" s="225">
        <v>13.81</v>
      </c>
      <c r="F499" s="261"/>
      <c r="G499" s="261"/>
      <c r="H499" s="261"/>
    </row>
    <row r="500" spans="1:8" hidden="1" x14ac:dyDescent="0.2">
      <c r="A500" s="212">
        <v>34881</v>
      </c>
      <c r="B500" s="154">
        <v>20.93</v>
      </c>
      <c r="C500" s="154">
        <v>21.5</v>
      </c>
      <c r="D500" s="154">
        <v>0.77</v>
      </c>
      <c r="E500" s="154">
        <v>14.7</v>
      </c>
      <c r="F500" s="262"/>
      <c r="G500" s="262"/>
      <c r="H500" s="262"/>
    </row>
    <row r="501" spans="1:8" hidden="1" x14ac:dyDescent="0.2">
      <c r="A501" s="212">
        <v>34912</v>
      </c>
      <c r="B501" s="225">
        <v>21.07</v>
      </c>
      <c r="C501" s="225">
        <v>21.09</v>
      </c>
      <c r="D501" s="225">
        <v>0.63</v>
      </c>
      <c r="E501" s="225">
        <v>15.43</v>
      </c>
      <c r="F501" s="261"/>
      <c r="G501" s="261"/>
      <c r="H501" s="261"/>
    </row>
    <row r="502" spans="1:8" hidden="1" x14ac:dyDescent="0.2">
      <c r="A502" s="212">
        <v>34943</v>
      </c>
      <c r="B502" s="154">
        <v>21.24</v>
      </c>
      <c r="C502" s="154">
        <v>20.79</v>
      </c>
      <c r="D502" s="154">
        <v>0.84</v>
      </c>
      <c r="E502" s="154">
        <v>16.399999999999999</v>
      </c>
      <c r="F502" s="262"/>
      <c r="G502" s="262"/>
      <c r="H502" s="262"/>
    </row>
    <row r="503" spans="1:8" hidden="1" x14ac:dyDescent="0.2">
      <c r="A503" s="212">
        <v>34973</v>
      </c>
      <c r="B503" s="225">
        <v>21.43</v>
      </c>
      <c r="C503" s="225">
        <v>20.52</v>
      </c>
      <c r="D503" s="225">
        <v>0.88</v>
      </c>
      <c r="E503" s="225">
        <v>17.440000000000001</v>
      </c>
      <c r="F503" s="261"/>
      <c r="G503" s="261"/>
      <c r="H503" s="261"/>
    </row>
    <row r="504" spans="1:8" hidden="1" x14ac:dyDescent="0.2">
      <c r="A504" s="212">
        <v>35004</v>
      </c>
      <c r="B504" s="154">
        <v>21.6</v>
      </c>
      <c r="C504" s="154">
        <v>20.13</v>
      </c>
      <c r="D504" s="154">
        <v>0.79</v>
      </c>
      <c r="E504" s="154">
        <v>18.37</v>
      </c>
      <c r="F504" s="262"/>
      <c r="G504" s="262"/>
      <c r="H504" s="262"/>
    </row>
    <row r="505" spans="1:8" hidden="1" x14ac:dyDescent="0.2">
      <c r="A505" s="212">
        <v>35034</v>
      </c>
      <c r="B505" s="225">
        <v>21.8</v>
      </c>
      <c r="C505" s="225">
        <v>19.46</v>
      </c>
      <c r="D505" s="225">
        <v>0.92</v>
      </c>
      <c r="E505" s="225">
        <v>19.46</v>
      </c>
      <c r="F505" s="261"/>
      <c r="G505" s="261"/>
      <c r="H505" s="261"/>
    </row>
    <row r="506" spans="1:8" hidden="1" x14ac:dyDescent="0.2">
      <c r="A506" s="212">
        <v>35065</v>
      </c>
      <c r="B506" s="154">
        <v>22.35</v>
      </c>
      <c r="C506" s="154">
        <v>20.239999999999998</v>
      </c>
      <c r="D506" s="154">
        <v>2.5099999999999998</v>
      </c>
      <c r="E506" s="154">
        <v>2.5099999999999998</v>
      </c>
      <c r="F506" s="262"/>
      <c r="G506" s="262"/>
      <c r="H506" s="262"/>
    </row>
    <row r="507" spans="1:8" hidden="1" x14ac:dyDescent="0.2">
      <c r="A507" s="212">
        <v>35096</v>
      </c>
      <c r="B507" s="225">
        <v>23.25</v>
      </c>
      <c r="C507" s="225">
        <v>20.81</v>
      </c>
      <c r="D507" s="225">
        <v>4.01</v>
      </c>
      <c r="E507" s="225">
        <v>6.62</v>
      </c>
      <c r="F507" s="261"/>
      <c r="G507" s="261"/>
      <c r="H507" s="261"/>
    </row>
    <row r="508" spans="1:8" hidden="1" x14ac:dyDescent="0.2">
      <c r="A508" s="212">
        <v>35125</v>
      </c>
      <c r="B508" s="154">
        <v>23.74</v>
      </c>
      <c r="C508" s="154">
        <v>20.2</v>
      </c>
      <c r="D508" s="154">
        <v>2.1</v>
      </c>
      <c r="E508" s="154">
        <v>8.8699999999999992</v>
      </c>
      <c r="F508" s="262"/>
      <c r="G508" s="262"/>
      <c r="H508" s="262"/>
    </row>
    <row r="509" spans="1:8" hidden="1" x14ac:dyDescent="0.2">
      <c r="A509" s="212">
        <v>35156</v>
      </c>
      <c r="B509" s="225">
        <v>24.21</v>
      </c>
      <c r="C509" s="225">
        <v>19.899999999999999</v>
      </c>
      <c r="D509" s="225">
        <v>1.97</v>
      </c>
      <c r="E509" s="225">
        <v>11.02</v>
      </c>
      <c r="F509" s="261"/>
      <c r="G509" s="261"/>
      <c r="H509" s="261"/>
    </row>
    <row r="510" spans="1:8" hidden="1" x14ac:dyDescent="0.2">
      <c r="A510" s="212">
        <v>35186</v>
      </c>
      <c r="B510" s="154">
        <v>24.58</v>
      </c>
      <c r="C510" s="154">
        <v>19.78</v>
      </c>
      <c r="D510" s="154">
        <v>1.55</v>
      </c>
      <c r="E510" s="154">
        <v>12.75</v>
      </c>
      <c r="F510" s="262"/>
      <c r="G510" s="262"/>
      <c r="H510" s="262"/>
    </row>
    <row r="511" spans="1:8" hidden="1" x14ac:dyDescent="0.2">
      <c r="A511" s="212">
        <v>35217</v>
      </c>
      <c r="B511" s="225">
        <v>24.87</v>
      </c>
      <c r="C511" s="225">
        <v>19.7</v>
      </c>
      <c r="D511" s="225">
        <v>1.1399999999999999</v>
      </c>
      <c r="E511" s="225">
        <v>14.04</v>
      </c>
      <c r="F511" s="261"/>
      <c r="G511" s="261"/>
      <c r="H511" s="261"/>
    </row>
    <row r="512" spans="1:8" hidden="1" x14ac:dyDescent="0.2">
      <c r="A512" s="212">
        <v>35247</v>
      </c>
      <c r="B512" s="154">
        <v>25.24</v>
      </c>
      <c r="C512" s="154">
        <v>20.57</v>
      </c>
      <c r="D512" s="154">
        <v>1.51</v>
      </c>
      <c r="E512" s="154">
        <v>15.76</v>
      </c>
      <c r="F512" s="262"/>
      <c r="G512" s="262"/>
      <c r="H512" s="262"/>
    </row>
    <row r="513" spans="1:8" hidden="1" x14ac:dyDescent="0.2">
      <c r="A513" s="212">
        <v>35278</v>
      </c>
      <c r="B513" s="225">
        <v>25.52</v>
      </c>
      <c r="C513" s="225">
        <v>21.13</v>
      </c>
      <c r="D513" s="225">
        <v>1.1000000000000001</v>
      </c>
      <c r="E513" s="225">
        <v>17.04</v>
      </c>
      <c r="F513" s="261"/>
      <c r="G513" s="261"/>
      <c r="H513" s="261"/>
    </row>
    <row r="514" spans="1:8" hidden="1" x14ac:dyDescent="0.2">
      <c r="A514" s="212">
        <v>35309</v>
      </c>
      <c r="B514" s="154">
        <v>25.82</v>
      </c>
      <c r="C514" s="154">
        <v>21.55</v>
      </c>
      <c r="D514" s="154">
        <v>1.19</v>
      </c>
      <c r="E514" s="154">
        <v>18.43</v>
      </c>
      <c r="F514" s="262"/>
      <c r="G514" s="262"/>
      <c r="H514" s="262"/>
    </row>
    <row r="515" spans="1:8" hidden="1" x14ac:dyDescent="0.2">
      <c r="A515" s="212">
        <v>35339</v>
      </c>
      <c r="B515" s="225">
        <v>26.12</v>
      </c>
      <c r="C515" s="225">
        <v>21.87</v>
      </c>
      <c r="D515" s="225">
        <v>1.1499999999999999</v>
      </c>
      <c r="E515" s="225">
        <v>19.8</v>
      </c>
      <c r="F515" s="261"/>
      <c r="G515" s="261"/>
      <c r="H515" s="261"/>
    </row>
    <row r="516" spans="1:8" hidden="1" x14ac:dyDescent="0.2">
      <c r="A516" s="212">
        <v>35370</v>
      </c>
      <c r="B516" s="154">
        <v>26.33</v>
      </c>
      <c r="C516" s="154">
        <v>21.88</v>
      </c>
      <c r="D516" s="154">
        <v>0.8</v>
      </c>
      <c r="E516" s="154">
        <v>20.76</v>
      </c>
      <c r="F516" s="262"/>
      <c r="G516" s="262"/>
      <c r="H516" s="262"/>
    </row>
    <row r="517" spans="1:8" hidden="1" x14ac:dyDescent="0.2">
      <c r="A517" s="212">
        <v>35400</v>
      </c>
      <c r="B517" s="225">
        <v>26.52</v>
      </c>
      <c r="C517" s="225">
        <v>21.63</v>
      </c>
      <c r="D517" s="225">
        <v>0.72</v>
      </c>
      <c r="E517" s="225">
        <v>21.63</v>
      </c>
      <c r="F517" s="261"/>
      <c r="G517" s="261"/>
      <c r="H517" s="261"/>
    </row>
    <row r="518" spans="1:8" hidden="1" x14ac:dyDescent="0.2">
      <c r="A518" s="212">
        <v>35431</v>
      </c>
      <c r="B518" s="154">
        <v>26.96</v>
      </c>
      <c r="C518" s="154">
        <v>20.62</v>
      </c>
      <c r="D518" s="154">
        <v>1.65</v>
      </c>
      <c r="E518" s="154">
        <v>1.65</v>
      </c>
      <c r="F518" s="262"/>
      <c r="G518" s="262"/>
      <c r="H518" s="262"/>
    </row>
    <row r="519" spans="1:8" hidden="1" x14ac:dyDescent="0.2">
      <c r="A519" s="212">
        <v>35462</v>
      </c>
      <c r="B519" s="225">
        <v>27.8</v>
      </c>
      <c r="C519" s="225">
        <v>19.579999999999998</v>
      </c>
      <c r="D519" s="225">
        <v>3.11</v>
      </c>
      <c r="E519" s="225">
        <v>4.82</v>
      </c>
      <c r="F519" s="261"/>
      <c r="G519" s="261"/>
      <c r="H519" s="261"/>
    </row>
    <row r="520" spans="1:8" hidden="1" x14ac:dyDescent="0.2">
      <c r="A520" s="212">
        <v>35490</v>
      </c>
      <c r="B520" s="154">
        <v>28.23</v>
      </c>
      <c r="C520" s="154">
        <v>18.93</v>
      </c>
      <c r="D520" s="154">
        <v>1.55</v>
      </c>
      <c r="E520" s="154">
        <v>6.45</v>
      </c>
      <c r="F520" s="262"/>
      <c r="G520" s="262"/>
      <c r="H520" s="262"/>
    </row>
    <row r="521" spans="1:8" hidden="1" x14ac:dyDescent="0.2">
      <c r="A521" s="212">
        <v>35521</v>
      </c>
      <c r="B521" s="225">
        <v>28.69</v>
      </c>
      <c r="C521" s="225">
        <v>18.52</v>
      </c>
      <c r="D521" s="225">
        <v>1.62</v>
      </c>
      <c r="E521" s="225">
        <v>8.18</v>
      </c>
      <c r="F521" s="261"/>
      <c r="G521" s="261"/>
      <c r="H521" s="261"/>
    </row>
    <row r="522" spans="1:8" hidden="1" x14ac:dyDescent="0.2">
      <c r="A522" s="212">
        <v>35551</v>
      </c>
      <c r="B522" s="154">
        <v>29.16</v>
      </c>
      <c r="C522" s="154">
        <v>18.600000000000001</v>
      </c>
      <c r="D522" s="154">
        <v>1.62</v>
      </c>
      <c r="E522" s="154">
        <v>9.94</v>
      </c>
      <c r="F522" s="262"/>
      <c r="G522" s="262"/>
      <c r="H522" s="262"/>
    </row>
    <row r="523" spans="1:8" hidden="1" x14ac:dyDescent="0.2">
      <c r="A523" s="212">
        <v>35582</v>
      </c>
      <c r="B523" s="225">
        <v>29.51</v>
      </c>
      <c r="C523" s="225">
        <v>18.670000000000002</v>
      </c>
      <c r="D523" s="225">
        <v>1.2</v>
      </c>
      <c r="E523" s="225">
        <v>11.26</v>
      </c>
      <c r="F523" s="261"/>
      <c r="G523" s="261"/>
      <c r="H523" s="261"/>
    </row>
    <row r="524" spans="1:8" hidden="1" x14ac:dyDescent="0.2">
      <c r="A524" s="212">
        <v>35612</v>
      </c>
      <c r="B524" s="154">
        <v>29.76</v>
      </c>
      <c r="C524" s="154">
        <v>17.88</v>
      </c>
      <c r="D524" s="154">
        <v>0.83</v>
      </c>
      <c r="E524" s="154">
        <v>12.19</v>
      </c>
      <c r="F524" s="262"/>
      <c r="G524" s="262"/>
      <c r="H524" s="262"/>
    </row>
    <row r="525" spans="1:8" hidden="1" x14ac:dyDescent="0.2">
      <c r="A525" s="212">
        <v>35643</v>
      </c>
      <c r="B525" s="225">
        <v>30.1</v>
      </c>
      <c r="C525" s="225">
        <v>17.93</v>
      </c>
      <c r="D525" s="225">
        <v>1.1399999999999999</v>
      </c>
      <c r="E525" s="225">
        <v>13.48</v>
      </c>
      <c r="F525" s="261"/>
      <c r="G525" s="261"/>
      <c r="H525" s="261"/>
    </row>
    <row r="526" spans="1:8" hidden="1" x14ac:dyDescent="0.2">
      <c r="A526" s="212">
        <v>35674</v>
      </c>
      <c r="B526" s="154">
        <v>30.48</v>
      </c>
      <c r="C526" s="154">
        <v>18.010000000000002</v>
      </c>
      <c r="D526" s="154">
        <v>1.26</v>
      </c>
      <c r="E526" s="154">
        <v>14.91</v>
      </c>
      <c r="F526" s="262"/>
      <c r="G526" s="262"/>
      <c r="H526" s="262"/>
    </row>
    <row r="527" spans="1:8" hidden="1" x14ac:dyDescent="0.2">
      <c r="A527" s="212">
        <v>35704</v>
      </c>
      <c r="B527" s="225">
        <v>30.77</v>
      </c>
      <c r="C527" s="225">
        <v>17.8</v>
      </c>
      <c r="D527" s="225">
        <v>0.96</v>
      </c>
      <c r="E527" s="225">
        <v>16.02</v>
      </c>
      <c r="F527" s="261"/>
      <c r="G527" s="261"/>
      <c r="H527" s="261"/>
    </row>
    <row r="528" spans="1:8" hidden="1" x14ac:dyDescent="0.2">
      <c r="A528" s="212">
        <v>35735</v>
      </c>
      <c r="B528" s="154">
        <v>31.02</v>
      </c>
      <c r="C528" s="154">
        <v>17.809999999999999</v>
      </c>
      <c r="D528" s="154">
        <v>0.81</v>
      </c>
      <c r="E528" s="154">
        <v>16.96</v>
      </c>
      <c r="F528" s="262"/>
      <c r="G528" s="262"/>
      <c r="H528" s="262"/>
    </row>
    <row r="529" spans="1:8" hidden="1" x14ac:dyDescent="0.2">
      <c r="A529" s="212">
        <v>35765</v>
      </c>
      <c r="B529" s="225">
        <v>31.21</v>
      </c>
      <c r="C529" s="225">
        <v>17.68</v>
      </c>
      <c r="D529" s="225">
        <v>0.61</v>
      </c>
      <c r="E529" s="225">
        <v>17.68</v>
      </c>
      <c r="F529" s="261"/>
      <c r="G529" s="261"/>
      <c r="H529" s="261"/>
    </row>
    <row r="530" spans="1:8" hidden="1" x14ac:dyDescent="0.2">
      <c r="A530" s="212">
        <v>35796</v>
      </c>
      <c r="B530" s="154">
        <v>31.77</v>
      </c>
      <c r="C530" s="154">
        <v>17.84</v>
      </c>
      <c r="D530" s="154">
        <v>1.79</v>
      </c>
      <c r="E530" s="154">
        <v>1.79</v>
      </c>
      <c r="F530" s="262"/>
      <c r="G530" s="262"/>
      <c r="H530" s="262"/>
    </row>
    <row r="531" spans="1:8" hidden="1" x14ac:dyDescent="0.2">
      <c r="A531" s="212">
        <v>35827</v>
      </c>
      <c r="B531" s="225">
        <v>32.81</v>
      </c>
      <c r="C531" s="225">
        <v>18.03</v>
      </c>
      <c r="D531" s="225">
        <v>3.28</v>
      </c>
      <c r="E531" s="225">
        <v>5.13</v>
      </c>
      <c r="F531" s="261"/>
      <c r="G531" s="261"/>
      <c r="H531" s="261"/>
    </row>
    <row r="532" spans="1:8" hidden="1" x14ac:dyDescent="0.2">
      <c r="A532" s="212">
        <v>35855</v>
      </c>
      <c r="B532" s="154">
        <v>33.67</v>
      </c>
      <c r="C532" s="154">
        <v>19.239999999999998</v>
      </c>
      <c r="D532" s="154">
        <v>2.6</v>
      </c>
      <c r="E532" s="154">
        <v>7.87</v>
      </c>
      <c r="F532" s="262"/>
      <c r="G532" s="262"/>
      <c r="H532" s="262"/>
    </row>
    <row r="533" spans="1:8" hidden="1" x14ac:dyDescent="0.2">
      <c r="A533" s="212">
        <v>35886</v>
      </c>
      <c r="B533" s="225">
        <v>34.65</v>
      </c>
      <c r="C533" s="225">
        <v>20.74</v>
      </c>
      <c r="D533" s="225">
        <v>2.9</v>
      </c>
      <c r="E533" s="225">
        <v>11</v>
      </c>
      <c r="F533" s="261"/>
      <c r="G533" s="261"/>
      <c r="H533" s="261"/>
    </row>
    <row r="534" spans="1:8" hidden="1" x14ac:dyDescent="0.2">
      <c r="A534" s="212">
        <v>35916</v>
      </c>
      <c r="B534" s="154">
        <v>35.19</v>
      </c>
      <c r="C534" s="154">
        <v>20.67</v>
      </c>
      <c r="D534" s="154">
        <v>1.56</v>
      </c>
      <c r="E534" s="154">
        <v>12.73</v>
      </c>
      <c r="F534" s="262"/>
      <c r="G534" s="262"/>
      <c r="H534" s="262"/>
    </row>
    <row r="535" spans="1:8" hidden="1" x14ac:dyDescent="0.2">
      <c r="A535" s="212">
        <v>35947</v>
      </c>
      <c r="B535" s="225">
        <v>35.619999999999997</v>
      </c>
      <c r="C535" s="225">
        <v>20.69</v>
      </c>
      <c r="D535" s="225">
        <v>1.22</v>
      </c>
      <c r="E535" s="225">
        <v>14.11</v>
      </c>
      <c r="F535" s="261"/>
      <c r="G535" s="261"/>
      <c r="H535" s="261"/>
    </row>
    <row r="536" spans="1:8" hidden="1" x14ac:dyDescent="0.2">
      <c r="A536" s="212">
        <v>35977</v>
      </c>
      <c r="B536" s="154">
        <v>35.79</v>
      </c>
      <c r="C536" s="154">
        <v>20.27</v>
      </c>
      <c r="D536" s="154">
        <v>0.47</v>
      </c>
      <c r="E536" s="154">
        <v>14.66</v>
      </c>
      <c r="F536" s="262"/>
      <c r="G536" s="262"/>
      <c r="H536" s="262"/>
    </row>
    <row r="537" spans="1:8" hidden="1" x14ac:dyDescent="0.2">
      <c r="A537" s="212">
        <v>36008</v>
      </c>
      <c r="B537" s="225">
        <v>35.799999999999997</v>
      </c>
      <c r="C537" s="225">
        <v>18.940000000000001</v>
      </c>
      <c r="D537" s="225">
        <v>0.03</v>
      </c>
      <c r="E537" s="225">
        <v>14.69</v>
      </c>
      <c r="F537" s="261"/>
      <c r="G537" s="261"/>
      <c r="H537" s="261"/>
    </row>
    <row r="538" spans="1:8" hidden="1" x14ac:dyDescent="0.2">
      <c r="A538" s="212">
        <v>36039</v>
      </c>
      <c r="B538" s="154">
        <v>35.9</v>
      </c>
      <c r="C538" s="154">
        <v>17.8</v>
      </c>
      <c r="D538" s="154">
        <v>0.28999999999999998</v>
      </c>
      <c r="E538" s="154">
        <v>15.03</v>
      </c>
      <c r="F538" s="262"/>
      <c r="G538" s="262"/>
      <c r="H538" s="262"/>
    </row>
    <row r="539" spans="1:8" hidden="1" x14ac:dyDescent="0.2">
      <c r="A539" s="212">
        <v>36069</v>
      </c>
      <c r="B539" s="225">
        <v>36.03</v>
      </c>
      <c r="C539" s="225">
        <v>17.09</v>
      </c>
      <c r="D539" s="225">
        <v>0.35</v>
      </c>
      <c r="E539" s="225">
        <v>15.44</v>
      </c>
      <c r="F539" s="261"/>
      <c r="G539" s="261"/>
      <c r="H539" s="261"/>
    </row>
    <row r="540" spans="1:8" hidden="1" x14ac:dyDescent="0.2">
      <c r="A540" s="212">
        <v>36100</v>
      </c>
      <c r="B540" s="154">
        <v>36.1</v>
      </c>
      <c r="C540" s="154">
        <v>16.350000000000001</v>
      </c>
      <c r="D540" s="154">
        <v>0.17</v>
      </c>
      <c r="E540" s="154">
        <v>15.64</v>
      </c>
      <c r="F540" s="262"/>
      <c r="G540" s="262"/>
      <c r="H540" s="262"/>
    </row>
    <row r="541" spans="1:8" hidden="1" x14ac:dyDescent="0.2">
      <c r="A541" s="212">
        <v>36130</v>
      </c>
      <c r="B541" s="225">
        <v>36.42</v>
      </c>
      <c r="C541" s="225">
        <v>16.7</v>
      </c>
      <c r="D541" s="225">
        <v>0.91</v>
      </c>
      <c r="E541" s="225">
        <v>16.7</v>
      </c>
      <c r="F541" s="261"/>
      <c r="G541" s="261"/>
      <c r="H541" s="261"/>
    </row>
    <row r="542" spans="1:8" hidden="1" x14ac:dyDescent="0.2">
      <c r="A542" s="212">
        <v>36161</v>
      </c>
      <c r="B542" s="154">
        <v>37.229999999999997</v>
      </c>
      <c r="C542" s="154">
        <v>17.18</v>
      </c>
      <c r="D542" s="154">
        <v>2.21</v>
      </c>
      <c r="E542" s="154">
        <v>2.21</v>
      </c>
      <c r="F542" s="262"/>
      <c r="G542" s="262"/>
      <c r="H542" s="262"/>
    </row>
    <row r="543" spans="1:8" hidden="1" x14ac:dyDescent="0.2">
      <c r="A543" s="212">
        <v>36192</v>
      </c>
      <c r="B543" s="225">
        <v>37.86</v>
      </c>
      <c r="C543" s="225">
        <v>15.38</v>
      </c>
      <c r="D543" s="225">
        <v>1.7</v>
      </c>
      <c r="E543" s="225">
        <v>3.94</v>
      </c>
      <c r="F543" s="261"/>
      <c r="G543" s="261"/>
      <c r="H543" s="261"/>
    </row>
    <row r="544" spans="1:8" hidden="1" x14ac:dyDescent="0.2">
      <c r="A544" s="212">
        <v>36220</v>
      </c>
      <c r="B544" s="154">
        <v>38.22</v>
      </c>
      <c r="C544" s="154">
        <v>13.51</v>
      </c>
      <c r="D544" s="154">
        <v>0.94</v>
      </c>
      <c r="E544" s="154">
        <v>4.92</v>
      </c>
      <c r="F544" s="262"/>
      <c r="G544" s="262"/>
      <c r="H544" s="262"/>
    </row>
    <row r="545" spans="1:8" hidden="1" x14ac:dyDescent="0.2">
      <c r="A545" s="212">
        <v>36251</v>
      </c>
      <c r="B545" s="225">
        <v>38.520000000000003</v>
      </c>
      <c r="C545" s="225">
        <v>11.17</v>
      </c>
      <c r="D545" s="225">
        <v>0.78</v>
      </c>
      <c r="E545" s="225">
        <v>5.74</v>
      </c>
      <c r="F545" s="261"/>
      <c r="G545" s="261"/>
      <c r="H545" s="261"/>
    </row>
    <row r="546" spans="1:8" hidden="1" x14ac:dyDescent="0.2">
      <c r="A546" s="212">
        <v>36281</v>
      </c>
      <c r="B546" s="154">
        <v>38.700000000000003</v>
      </c>
      <c r="C546" s="154">
        <v>9.98</v>
      </c>
      <c r="D546" s="154">
        <v>0.48</v>
      </c>
      <c r="E546" s="154">
        <v>6.25</v>
      </c>
      <c r="F546" s="262"/>
      <c r="G546" s="262"/>
      <c r="H546" s="262"/>
    </row>
    <row r="547" spans="1:8" hidden="1" x14ac:dyDescent="0.2">
      <c r="A547" s="212">
        <v>36312</v>
      </c>
      <c r="B547" s="225">
        <v>38.81</v>
      </c>
      <c r="C547" s="225">
        <v>8.9600000000000009</v>
      </c>
      <c r="D547" s="225">
        <v>0.28000000000000003</v>
      </c>
      <c r="E547" s="225">
        <v>6.55</v>
      </c>
      <c r="F547" s="261"/>
      <c r="G547" s="261"/>
      <c r="H547" s="261"/>
    </row>
    <row r="548" spans="1:8" hidden="1" x14ac:dyDescent="0.2">
      <c r="A548" s="212">
        <v>36342</v>
      </c>
      <c r="B548" s="154">
        <v>38.93</v>
      </c>
      <c r="C548" s="154">
        <v>8.7799999999999994</v>
      </c>
      <c r="D548" s="154">
        <v>0.31</v>
      </c>
      <c r="E548" s="154">
        <v>6.88</v>
      </c>
      <c r="F548" s="262"/>
      <c r="G548" s="262"/>
      <c r="H548" s="262"/>
    </row>
    <row r="549" spans="1:8" hidden="1" x14ac:dyDescent="0.2">
      <c r="A549" s="212">
        <v>36373</v>
      </c>
      <c r="B549" s="225">
        <v>39.119999999999997</v>
      </c>
      <c r="C549" s="225">
        <v>9.2799999999999994</v>
      </c>
      <c r="D549" s="225">
        <v>0.5</v>
      </c>
      <c r="E549" s="225">
        <v>7.41</v>
      </c>
      <c r="F549" s="261"/>
      <c r="G549" s="261"/>
      <c r="H549" s="261"/>
    </row>
    <row r="550" spans="1:8" hidden="1" x14ac:dyDescent="0.2">
      <c r="A550" s="212">
        <v>36404</v>
      </c>
      <c r="B550" s="154">
        <v>39.25</v>
      </c>
      <c r="C550" s="154">
        <v>9.33</v>
      </c>
      <c r="D550" s="154">
        <v>0.33</v>
      </c>
      <c r="E550" s="154">
        <v>7.76</v>
      </c>
      <c r="F550" s="262"/>
      <c r="G550" s="262"/>
      <c r="H550" s="262"/>
    </row>
    <row r="551" spans="1:8" hidden="1" x14ac:dyDescent="0.2">
      <c r="A551" s="212">
        <v>36434</v>
      </c>
      <c r="B551" s="225">
        <v>39.39</v>
      </c>
      <c r="C551" s="225">
        <v>9.32</v>
      </c>
      <c r="D551" s="225">
        <v>0.35</v>
      </c>
      <c r="E551" s="225">
        <v>8.14</v>
      </c>
      <c r="F551" s="261"/>
      <c r="G551" s="261"/>
      <c r="H551" s="261"/>
    </row>
    <row r="552" spans="1:8" hidden="1" x14ac:dyDescent="0.2">
      <c r="A552" s="212">
        <v>36465</v>
      </c>
      <c r="B552" s="154">
        <v>39.58</v>
      </c>
      <c r="C552" s="154">
        <v>9.65</v>
      </c>
      <c r="D552" s="154">
        <v>0.48</v>
      </c>
      <c r="E552" s="154">
        <v>8.66</v>
      </c>
      <c r="F552" s="262"/>
      <c r="G552" s="262"/>
      <c r="H552" s="262"/>
    </row>
    <row r="553" spans="1:8" hidden="1" x14ac:dyDescent="0.2">
      <c r="A553" s="212">
        <v>36495</v>
      </c>
      <c r="B553" s="225">
        <v>39.79</v>
      </c>
      <c r="C553" s="225">
        <v>9.23</v>
      </c>
      <c r="D553" s="225">
        <v>0.53</v>
      </c>
      <c r="E553" s="225">
        <v>9.23</v>
      </c>
      <c r="F553" s="261"/>
      <c r="G553" s="261"/>
      <c r="H553" s="261"/>
    </row>
    <row r="554" spans="1:8" hidden="1" x14ac:dyDescent="0.2">
      <c r="A554" s="212">
        <v>36526</v>
      </c>
      <c r="B554" s="154">
        <v>40.299999999999997</v>
      </c>
      <c r="C554" s="154">
        <v>8.25</v>
      </c>
      <c r="D554" s="154">
        <v>1.29</v>
      </c>
      <c r="E554" s="154">
        <v>1.29</v>
      </c>
      <c r="F554" s="262"/>
      <c r="G554" s="262"/>
      <c r="H554" s="262"/>
    </row>
    <row r="555" spans="1:8" hidden="1" x14ac:dyDescent="0.2">
      <c r="A555" s="212">
        <v>36557</v>
      </c>
      <c r="B555" s="225">
        <v>41.23</v>
      </c>
      <c r="C555" s="225">
        <v>8.89</v>
      </c>
      <c r="D555" s="225">
        <v>2.2999999999999998</v>
      </c>
      <c r="E555" s="225">
        <v>3.62</v>
      </c>
      <c r="F555" s="261"/>
      <c r="G555" s="261"/>
      <c r="H555" s="261"/>
    </row>
    <row r="556" spans="1:8" hidden="1" x14ac:dyDescent="0.2">
      <c r="A556" s="212">
        <v>36586</v>
      </c>
      <c r="B556" s="154">
        <v>41.93</v>
      </c>
      <c r="C556" s="154">
        <v>9.73</v>
      </c>
      <c r="D556" s="154">
        <v>1.71</v>
      </c>
      <c r="E556" s="154">
        <v>5.39</v>
      </c>
      <c r="F556" s="262"/>
      <c r="G556" s="262"/>
      <c r="H556" s="262"/>
    </row>
    <row r="557" spans="1:8" hidden="1" x14ac:dyDescent="0.2">
      <c r="A557" s="212">
        <v>36617</v>
      </c>
      <c r="B557" s="225">
        <v>42.35</v>
      </c>
      <c r="C557" s="225">
        <v>9.9600000000000009</v>
      </c>
      <c r="D557" s="225">
        <v>1</v>
      </c>
      <c r="E557" s="225">
        <v>6.44</v>
      </c>
      <c r="F557" s="261"/>
      <c r="G557" s="261"/>
      <c r="H557" s="261"/>
    </row>
    <row r="558" spans="1:8" hidden="1" x14ac:dyDescent="0.2">
      <c r="A558" s="212">
        <v>36647</v>
      </c>
      <c r="B558" s="154">
        <v>42.57</v>
      </c>
      <c r="C558" s="154">
        <v>10</v>
      </c>
      <c r="D558" s="154">
        <v>0.52</v>
      </c>
      <c r="E558" s="154">
        <v>7</v>
      </c>
      <c r="F558" s="262"/>
      <c r="G558" s="262"/>
      <c r="H558" s="262"/>
    </row>
    <row r="559" spans="1:8" hidden="1" x14ac:dyDescent="0.2">
      <c r="A559" s="212">
        <v>36678</v>
      </c>
      <c r="B559" s="225">
        <v>42.56</v>
      </c>
      <c r="C559" s="225">
        <v>9.68</v>
      </c>
      <c r="D559" s="225">
        <v>-0.02</v>
      </c>
      <c r="E559" s="225">
        <v>6.98</v>
      </c>
      <c r="F559" s="261"/>
      <c r="G559" s="261"/>
      <c r="H559" s="261"/>
    </row>
    <row r="560" spans="1:8" hidden="1" x14ac:dyDescent="0.2">
      <c r="A560" s="212">
        <v>36708</v>
      </c>
      <c r="B560" s="154">
        <v>42.55</v>
      </c>
      <c r="C560" s="154">
        <v>9.2899999999999991</v>
      </c>
      <c r="D560" s="154">
        <v>-0.04</v>
      </c>
      <c r="E560" s="154">
        <v>6.94</v>
      </c>
      <c r="F560" s="262"/>
      <c r="G560" s="262"/>
      <c r="H560" s="262"/>
    </row>
    <row r="561" spans="1:8" hidden="1" x14ac:dyDescent="0.2">
      <c r="A561" s="212">
        <v>36739</v>
      </c>
      <c r="B561" s="225">
        <v>42.68</v>
      </c>
      <c r="C561" s="225">
        <v>9.1</v>
      </c>
      <c r="D561" s="225">
        <v>0.32</v>
      </c>
      <c r="E561" s="225">
        <v>7.27</v>
      </c>
      <c r="F561" s="261"/>
      <c r="G561" s="261"/>
      <c r="H561" s="261"/>
    </row>
    <row r="562" spans="1:8" hidden="1" x14ac:dyDescent="0.2">
      <c r="A562" s="212">
        <v>36770</v>
      </c>
      <c r="B562" s="154">
        <v>42.86</v>
      </c>
      <c r="C562" s="154">
        <v>9.1999999999999993</v>
      </c>
      <c r="D562" s="154">
        <v>0.43</v>
      </c>
      <c r="E562" s="154">
        <v>7.73</v>
      </c>
      <c r="F562" s="262"/>
      <c r="G562" s="262"/>
      <c r="H562" s="262"/>
    </row>
    <row r="563" spans="1:8" hidden="1" x14ac:dyDescent="0.2">
      <c r="A563" s="212">
        <v>36800</v>
      </c>
      <c r="B563" s="225">
        <v>42.93</v>
      </c>
      <c r="C563" s="225">
        <v>8.99</v>
      </c>
      <c r="D563" s="225">
        <v>0.15</v>
      </c>
      <c r="E563" s="225">
        <v>7.9</v>
      </c>
      <c r="F563" s="261"/>
      <c r="G563" s="261"/>
      <c r="H563" s="261"/>
    </row>
    <row r="564" spans="1:8" hidden="1" x14ac:dyDescent="0.2">
      <c r="A564" s="212">
        <v>36831</v>
      </c>
      <c r="B564" s="154">
        <v>43.07</v>
      </c>
      <c r="C564" s="154">
        <v>8.82</v>
      </c>
      <c r="D564" s="154">
        <v>0.33</v>
      </c>
      <c r="E564" s="154">
        <v>8.25</v>
      </c>
      <c r="F564" s="262"/>
      <c r="G564" s="262"/>
      <c r="H564" s="262"/>
    </row>
    <row r="565" spans="1:8" hidden="1" x14ac:dyDescent="0.2">
      <c r="A565" s="212">
        <v>36861</v>
      </c>
      <c r="B565" s="225">
        <v>43.27</v>
      </c>
      <c r="C565" s="225">
        <v>8.75</v>
      </c>
      <c r="D565" s="225">
        <v>0.46</v>
      </c>
      <c r="E565" s="225">
        <v>8.75</v>
      </c>
      <c r="F565" s="261"/>
      <c r="G565" s="261"/>
      <c r="H565" s="261"/>
    </row>
    <row r="566" spans="1:8" hidden="1" x14ac:dyDescent="0.2">
      <c r="A566" s="212">
        <v>36892</v>
      </c>
      <c r="B566" s="154">
        <v>43.72</v>
      </c>
      <c r="C566" s="154">
        <v>8.49</v>
      </c>
      <c r="D566" s="154">
        <v>1.05</v>
      </c>
      <c r="E566" s="154">
        <v>1.05</v>
      </c>
      <c r="F566" s="262"/>
      <c r="G566" s="262"/>
      <c r="H566" s="262"/>
    </row>
    <row r="567" spans="1:8" hidden="1" x14ac:dyDescent="0.2">
      <c r="A567" s="212">
        <v>36923</v>
      </c>
      <c r="B567" s="225">
        <v>44.55</v>
      </c>
      <c r="C567" s="225">
        <v>8.06</v>
      </c>
      <c r="D567" s="225">
        <v>1.89</v>
      </c>
      <c r="E567" s="225">
        <v>2.96</v>
      </c>
      <c r="F567" s="261"/>
      <c r="G567" s="261"/>
      <c r="H567" s="261"/>
    </row>
    <row r="568" spans="1:8" hidden="1" x14ac:dyDescent="0.2">
      <c r="A568" s="212">
        <v>36951</v>
      </c>
      <c r="B568" s="154">
        <v>45.21</v>
      </c>
      <c r="C568" s="154">
        <v>7.81</v>
      </c>
      <c r="D568" s="154">
        <v>1.48</v>
      </c>
      <c r="E568" s="154">
        <v>4.49</v>
      </c>
      <c r="F568" s="262"/>
      <c r="G568" s="262"/>
      <c r="H568" s="262"/>
    </row>
    <row r="569" spans="1:8" hidden="1" x14ac:dyDescent="0.2">
      <c r="A569" s="212">
        <v>36982</v>
      </c>
      <c r="B569" s="225">
        <v>45.73</v>
      </c>
      <c r="C569" s="225">
        <v>7.98</v>
      </c>
      <c r="D569" s="225">
        <v>1.1499999999999999</v>
      </c>
      <c r="E569" s="225">
        <v>5.69</v>
      </c>
      <c r="F569" s="261"/>
      <c r="G569" s="261"/>
      <c r="H569" s="261"/>
    </row>
    <row r="570" spans="1:8" hidden="1" x14ac:dyDescent="0.2">
      <c r="A570" s="212">
        <v>37012</v>
      </c>
      <c r="B570" s="154">
        <v>45.92</v>
      </c>
      <c r="C570" s="154">
        <v>7.87</v>
      </c>
      <c r="D570" s="154">
        <v>0.42</v>
      </c>
      <c r="E570" s="154">
        <v>6.13</v>
      </c>
      <c r="F570" s="262"/>
      <c r="G570" s="262"/>
      <c r="H570" s="262"/>
    </row>
    <row r="571" spans="1:8" hidden="1" x14ac:dyDescent="0.2">
      <c r="A571" s="212">
        <v>37043</v>
      </c>
      <c r="B571" s="225">
        <v>45.94</v>
      </c>
      <c r="C571" s="225">
        <v>7.93</v>
      </c>
      <c r="D571" s="225">
        <v>0.04</v>
      </c>
      <c r="E571" s="225">
        <v>6.17</v>
      </c>
      <c r="F571" s="261"/>
      <c r="G571" s="261"/>
      <c r="H571" s="261"/>
    </row>
    <row r="572" spans="1:8" hidden="1" x14ac:dyDescent="0.2">
      <c r="A572" s="212">
        <v>37073</v>
      </c>
      <c r="B572" s="154">
        <v>45.99</v>
      </c>
      <c r="C572" s="154">
        <v>8.09</v>
      </c>
      <c r="D572" s="154">
        <v>0.11</v>
      </c>
      <c r="E572" s="154">
        <v>6.29</v>
      </c>
      <c r="F572" s="262"/>
      <c r="G572" s="262"/>
      <c r="H572" s="262"/>
    </row>
    <row r="573" spans="1:8" hidden="1" x14ac:dyDescent="0.2">
      <c r="A573" s="212">
        <v>37104</v>
      </c>
      <c r="B573" s="225">
        <v>46.11</v>
      </c>
      <c r="C573" s="225">
        <v>8.0299999999999994</v>
      </c>
      <c r="D573" s="225">
        <v>0.26</v>
      </c>
      <c r="E573" s="225">
        <v>6.57</v>
      </c>
      <c r="F573" s="261"/>
      <c r="G573" s="261"/>
      <c r="H573" s="261"/>
    </row>
    <row r="574" spans="1:8" hidden="1" x14ac:dyDescent="0.2">
      <c r="A574" s="212">
        <v>37135</v>
      </c>
      <c r="B574" s="154">
        <v>46.28</v>
      </c>
      <c r="C574" s="154">
        <v>7.97</v>
      </c>
      <c r="D574" s="154">
        <v>0.37</v>
      </c>
      <c r="E574" s="154">
        <v>6.96</v>
      </c>
      <c r="F574" s="262"/>
      <c r="G574" s="262"/>
      <c r="H574" s="262"/>
    </row>
    <row r="575" spans="1:8" hidden="1" x14ac:dyDescent="0.2">
      <c r="A575" s="212">
        <v>37165</v>
      </c>
      <c r="B575" s="225">
        <v>46.37</v>
      </c>
      <c r="C575" s="225">
        <v>8.01</v>
      </c>
      <c r="D575" s="225">
        <v>0.19</v>
      </c>
      <c r="E575" s="225">
        <v>7.16</v>
      </c>
      <c r="F575" s="261"/>
      <c r="G575" s="261"/>
      <c r="H575" s="261"/>
    </row>
    <row r="576" spans="1:8" hidden="1" x14ac:dyDescent="0.2">
      <c r="A576" s="212">
        <v>37196</v>
      </c>
      <c r="B576" s="154">
        <v>46.42</v>
      </c>
      <c r="C576" s="154">
        <v>7.78</v>
      </c>
      <c r="D576" s="154">
        <v>0.12</v>
      </c>
      <c r="E576" s="154">
        <v>7.28</v>
      </c>
      <c r="F576" s="262"/>
      <c r="G576" s="262"/>
      <c r="H576" s="262"/>
    </row>
    <row r="577" spans="1:8" hidden="1" x14ac:dyDescent="0.2">
      <c r="A577" s="212">
        <v>37226</v>
      </c>
      <c r="B577" s="225">
        <v>46.58</v>
      </c>
      <c r="C577" s="225">
        <v>7.65</v>
      </c>
      <c r="D577" s="225">
        <v>0.34</v>
      </c>
      <c r="E577" s="225">
        <v>7.65</v>
      </c>
      <c r="F577" s="261"/>
      <c r="G577" s="261"/>
      <c r="H577" s="261"/>
    </row>
    <row r="578" spans="1:8" hidden="1" x14ac:dyDescent="0.2">
      <c r="A578" s="212">
        <v>37257</v>
      </c>
      <c r="B578" s="154">
        <v>46.95</v>
      </c>
      <c r="C578" s="154">
        <v>7.37</v>
      </c>
      <c r="D578" s="154">
        <v>0.8</v>
      </c>
      <c r="E578" s="154">
        <v>0.8</v>
      </c>
      <c r="F578" s="262"/>
      <c r="G578" s="262"/>
      <c r="H578" s="262"/>
    </row>
    <row r="579" spans="1:8" hidden="1" x14ac:dyDescent="0.2">
      <c r="A579" s="212">
        <v>37288</v>
      </c>
      <c r="B579" s="225">
        <v>47.54</v>
      </c>
      <c r="C579" s="225">
        <v>6.7</v>
      </c>
      <c r="D579" s="225">
        <v>1.26</v>
      </c>
      <c r="E579" s="225">
        <v>2.06</v>
      </c>
      <c r="F579" s="261"/>
      <c r="G579" s="261"/>
      <c r="H579" s="261"/>
    </row>
    <row r="580" spans="1:8" hidden="1" x14ac:dyDescent="0.2">
      <c r="A580" s="212">
        <v>37316</v>
      </c>
      <c r="B580" s="154">
        <v>47.87</v>
      </c>
      <c r="C580" s="154">
        <v>5.89</v>
      </c>
      <c r="D580" s="154">
        <v>0.71</v>
      </c>
      <c r="E580" s="154">
        <v>2.79</v>
      </c>
      <c r="F580" s="262"/>
      <c r="G580" s="262"/>
      <c r="H580" s="262"/>
    </row>
    <row r="581" spans="1:8" hidden="1" x14ac:dyDescent="0.2">
      <c r="A581" s="212">
        <v>37347</v>
      </c>
      <c r="B581" s="225">
        <v>48.31</v>
      </c>
      <c r="C581" s="225">
        <v>5.65</v>
      </c>
      <c r="D581" s="225">
        <v>0.92</v>
      </c>
      <c r="E581" s="225">
        <v>3.73</v>
      </c>
      <c r="F581" s="261"/>
      <c r="G581" s="261"/>
      <c r="H581" s="261"/>
    </row>
    <row r="582" spans="1:8" hidden="1" x14ac:dyDescent="0.2">
      <c r="A582" s="212">
        <v>37377</v>
      </c>
      <c r="B582" s="154">
        <v>48.6</v>
      </c>
      <c r="C582" s="154">
        <v>5.84</v>
      </c>
      <c r="D582" s="154">
        <v>0.6</v>
      </c>
      <c r="E582" s="154">
        <v>4.3499999999999996</v>
      </c>
      <c r="F582" s="262"/>
      <c r="G582" s="262"/>
      <c r="H582" s="262"/>
    </row>
    <row r="583" spans="1:8" hidden="1" x14ac:dyDescent="0.2">
      <c r="A583" s="212">
        <v>37408</v>
      </c>
      <c r="B583" s="225">
        <v>48.81</v>
      </c>
      <c r="C583" s="225">
        <v>6.25</v>
      </c>
      <c r="D583" s="225">
        <v>0.43</v>
      </c>
      <c r="E583" s="225">
        <v>4.79</v>
      </c>
      <c r="F583" s="261"/>
      <c r="G583" s="261"/>
      <c r="H583" s="261"/>
    </row>
    <row r="584" spans="1:8" hidden="1" x14ac:dyDescent="0.2">
      <c r="A584" s="212">
        <v>37438</v>
      </c>
      <c r="B584" s="154">
        <v>48.82</v>
      </c>
      <c r="C584" s="154">
        <v>6.16</v>
      </c>
      <c r="D584" s="154">
        <v>0.02</v>
      </c>
      <c r="E584" s="154">
        <v>4.82</v>
      </c>
      <c r="F584" s="262"/>
      <c r="G584" s="262"/>
      <c r="H584" s="262"/>
    </row>
    <row r="585" spans="1:8" hidden="1" x14ac:dyDescent="0.2">
      <c r="A585" s="212">
        <v>37469</v>
      </c>
      <c r="B585" s="225">
        <v>48.87</v>
      </c>
      <c r="C585" s="225">
        <v>5.98</v>
      </c>
      <c r="D585" s="225">
        <v>0.09</v>
      </c>
      <c r="E585" s="225">
        <v>4.92</v>
      </c>
      <c r="F585" s="261"/>
      <c r="G585" s="261"/>
      <c r="H585" s="261"/>
    </row>
    <row r="586" spans="1:8" hidden="1" x14ac:dyDescent="0.2">
      <c r="A586" s="212">
        <v>37500</v>
      </c>
      <c r="B586" s="154">
        <v>49.04</v>
      </c>
      <c r="C586" s="154">
        <v>5.97</v>
      </c>
      <c r="D586" s="154">
        <v>0.36</v>
      </c>
      <c r="E586" s="154">
        <v>5.3</v>
      </c>
      <c r="F586" s="262"/>
      <c r="G586" s="262"/>
      <c r="H586" s="262"/>
    </row>
    <row r="587" spans="1:8" hidden="1" x14ac:dyDescent="0.2">
      <c r="A587" s="212">
        <v>37530</v>
      </c>
      <c r="B587" s="225">
        <v>49.32</v>
      </c>
      <c r="C587" s="225">
        <v>6.37</v>
      </c>
      <c r="D587" s="225">
        <v>0.56000000000000005</v>
      </c>
      <c r="E587" s="225">
        <v>5.88</v>
      </c>
      <c r="F587" s="261"/>
      <c r="G587" s="261"/>
      <c r="H587" s="261"/>
    </row>
    <row r="588" spans="1:8" hidden="1" x14ac:dyDescent="0.2">
      <c r="A588" s="212">
        <v>37561</v>
      </c>
      <c r="B588" s="154">
        <v>49.7</v>
      </c>
      <c r="C588" s="154">
        <v>7.07</v>
      </c>
      <c r="D588" s="154">
        <v>0.78</v>
      </c>
      <c r="E588" s="154">
        <v>6.71</v>
      </c>
      <c r="F588" s="262"/>
      <c r="G588" s="262"/>
      <c r="H588" s="262"/>
    </row>
    <row r="589" spans="1:8" hidden="1" x14ac:dyDescent="0.2">
      <c r="A589" s="212">
        <v>37591</v>
      </c>
      <c r="B589" s="225">
        <v>49.83</v>
      </c>
      <c r="C589" s="225">
        <v>6.99</v>
      </c>
      <c r="D589" s="225">
        <v>0.27</v>
      </c>
      <c r="E589" s="225">
        <v>6.99</v>
      </c>
      <c r="F589" s="261"/>
      <c r="G589" s="261"/>
      <c r="H589" s="261"/>
    </row>
    <row r="590" spans="1:8" hidden="1" x14ac:dyDescent="0.2">
      <c r="A590" s="212">
        <v>37622</v>
      </c>
      <c r="B590" s="154">
        <v>50.42</v>
      </c>
      <c r="C590" s="154">
        <v>7.39</v>
      </c>
      <c r="D590" s="154">
        <v>1.17</v>
      </c>
      <c r="E590" s="154">
        <v>1.17</v>
      </c>
      <c r="F590" s="262"/>
      <c r="G590" s="262"/>
      <c r="H590" s="262"/>
    </row>
    <row r="591" spans="1:8" hidden="1" x14ac:dyDescent="0.2">
      <c r="A591" s="212">
        <v>37653</v>
      </c>
      <c r="B591" s="225">
        <v>50.98</v>
      </c>
      <c r="C591" s="225">
        <v>7.24</v>
      </c>
      <c r="D591" s="225">
        <v>1.1100000000000001</v>
      </c>
      <c r="E591" s="225">
        <v>2.2999999999999998</v>
      </c>
      <c r="F591" s="261"/>
      <c r="G591" s="261"/>
      <c r="H591" s="261"/>
    </row>
    <row r="592" spans="1:8" hidden="1" x14ac:dyDescent="0.2">
      <c r="A592" s="212">
        <v>37681</v>
      </c>
      <c r="B592" s="154">
        <v>51.51</v>
      </c>
      <c r="C592" s="154">
        <v>7.6</v>
      </c>
      <c r="D592" s="154">
        <v>1.05</v>
      </c>
      <c r="E592" s="154">
        <v>3.37</v>
      </c>
      <c r="F592" s="262"/>
      <c r="G592" s="262"/>
      <c r="H592" s="262"/>
    </row>
    <row r="593" spans="1:8" hidden="1" x14ac:dyDescent="0.2">
      <c r="A593" s="212">
        <v>37712</v>
      </c>
      <c r="B593" s="225">
        <v>52.1</v>
      </c>
      <c r="C593" s="225">
        <v>7.85</v>
      </c>
      <c r="D593" s="225">
        <v>1.1499999999999999</v>
      </c>
      <c r="E593" s="225">
        <v>4.5599999999999996</v>
      </c>
      <c r="F593" s="261"/>
      <c r="G593" s="261"/>
      <c r="H593" s="261"/>
    </row>
    <row r="594" spans="1:8" hidden="1" x14ac:dyDescent="0.2">
      <c r="A594" s="212">
        <v>37742</v>
      </c>
      <c r="B594" s="154">
        <v>52.36</v>
      </c>
      <c r="C594" s="154">
        <v>7.73</v>
      </c>
      <c r="D594" s="154">
        <v>0.49</v>
      </c>
      <c r="E594" s="154">
        <v>5.07</v>
      </c>
      <c r="F594" s="262"/>
      <c r="G594" s="262"/>
      <c r="H594" s="262"/>
    </row>
    <row r="595" spans="1:8" hidden="1" x14ac:dyDescent="0.2">
      <c r="A595" s="212">
        <v>37773</v>
      </c>
      <c r="B595" s="225">
        <v>52.33</v>
      </c>
      <c r="C595" s="225">
        <v>7.21</v>
      </c>
      <c r="D595" s="225">
        <v>-0.05</v>
      </c>
      <c r="E595" s="225">
        <v>5.01</v>
      </c>
      <c r="F595" s="261"/>
      <c r="G595" s="261"/>
      <c r="H595" s="261"/>
    </row>
    <row r="596" spans="1:8" hidden="1" x14ac:dyDescent="0.2">
      <c r="A596" s="212">
        <v>37803</v>
      </c>
      <c r="B596" s="154">
        <v>52.26</v>
      </c>
      <c r="C596" s="154">
        <v>7.04</v>
      </c>
      <c r="D596" s="154">
        <v>-0.14000000000000001</v>
      </c>
      <c r="E596" s="154">
        <v>4.8600000000000003</v>
      </c>
      <c r="F596" s="262"/>
      <c r="G596" s="262"/>
      <c r="H596" s="262"/>
    </row>
    <row r="597" spans="1:8" hidden="1" x14ac:dyDescent="0.2">
      <c r="A597" s="212">
        <v>37834</v>
      </c>
      <c r="B597" s="225">
        <v>52.42</v>
      </c>
      <c r="C597" s="225">
        <v>7.26</v>
      </c>
      <c r="D597" s="225">
        <v>0.31</v>
      </c>
      <c r="E597" s="225">
        <v>5.18</v>
      </c>
      <c r="F597" s="261"/>
      <c r="G597" s="261"/>
      <c r="H597" s="261"/>
    </row>
    <row r="598" spans="1:8" hidden="1" x14ac:dyDescent="0.2">
      <c r="A598" s="212">
        <v>37865</v>
      </c>
      <c r="B598" s="154">
        <v>52.53</v>
      </c>
      <c r="C598" s="154">
        <v>7.11</v>
      </c>
      <c r="D598" s="154">
        <v>0.22</v>
      </c>
      <c r="E598" s="154">
        <v>5.42</v>
      </c>
      <c r="F598" s="262"/>
      <c r="G598" s="262"/>
      <c r="H598" s="262"/>
    </row>
    <row r="599" spans="1:8" hidden="1" x14ac:dyDescent="0.2">
      <c r="A599" s="212">
        <v>37895</v>
      </c>
      <c r="B599" s="225">
        <v>52.56</v>
      </c>
      <c r="C599" s="225">
        <v>6.58</v>
      </c>
      <c r="D599" s="225">
        <v>0.06</v>
      </c>
      <c r="E599" s="225">
        <v>5.48</v>
      </c>
      <c r="F599" s="261"/>
      <c r="G599" s="261"/>
      <c r="H599" s="261"/>
    </row>
    <row r="600" spans="1:8" hidden="1" x14ac:dyDescent="0.2">
      <c r="A600" s="212">
        <v>37926</v>
      </c>
      <c r="B600" s="154">
        <v>52.75</v>
      </c>
      <c r="C600" s="154">
        <v>6.13</v>
      </c>
      <c r="D600" s="154">
        <v>0.35</v>
      </c>
      <c r="E600" s="154">
        <v>5.85</v>
      </c>
      <c r="F600" s="262"/>
      <c r="G600" s="262"/>
      <c r="H600" s="262"/>
    </row>
    <row r="601" spans="1:8" hidden="1" x14ac:dyDescent="0.2">
      <c r="A601" s="212">
        <v>37956</v>
      </c>
      <c r="B601" s="225">
        <v>53.07</v>
      </c>
      <c r="C601" s="225">
        <v>6.49</v>
      </c>
      <c r="D601" s="225">
        <v>0.61</v>
      </c>
      <c r="E601" s="225">
        <v>6.49</v>
      </c>
      <c r="F601" s="261"/>
      <c r="G601" s="261"/>
      <c r="H601" s="261"/>
    </row>
    <row r="602" spans="1:8" hidden="1" x14ac:dyDescent="0.2">
      <c r="A602" s="212">
        <v>37987</v>
      </c>
      <c r="B602" s="154">
        <v>53.54</v>
      </c>
      <c r="C602" s="154">
        <v>6.19</v>
      </c>
      <c r="D602" s="154">
        <v>0.89</v>
      </c>
      <c r="E602" s="154">
        <v>0.89</v>
      </c>
      <c r="F602" s="262"/>
      <c r="G602" s="262"/>
      <c r="H602" s="262"/>
    </row>
    <row r="603" spans="1:8" hidden="1" x14ac:dyDescent="0.2">
      <c r="A603" s="212">
        <v>38018</v>
      </c>
      <c r="B603" s="225">
        <v>54.18</v>
      </c>
      <c r="C603" s="225">
        <v>6.28</v>
      </c>
      <c r="D603" s="225">
        <v>1.2</v>
      </c>
      <c r="E603" s="225">
        <v>2.1</v>
      </c>
      <c r="F603" s="261"/>
      <c r="G603" s="261"/>
      <c r="H603" s="261"/>
    </row>
    <row r="604" spans="1:8" hidden="1" x14ac:dyDescent="0.2">
      <c r="A604" s="212">
        <v>38047</v>
      </c>
      <c r="B604" s="154">
        <v>54.71</v>
      </c>
      <c r="C604" s="154">
        <v>6.21</v>
      </c>
      <c r="D604" s="154">
        <v>0.98</v>
      </c>
      <c r="E604" s="154">
        <v>3.1</v>
      </c>
      <c r="F604" s="262"/>
      <c r="G604" s="262"/>
      <c r="H604" s="262"/>
    </row>
    <row r="605" spans="1:8" hidden="1" x14ac:dyDescent="0.2">
      <c r="A605" s="212">
        <v>38078</v>
      </c>
      <c r="B605" s="225">
        <v>54.96</v>
      </c>
      <c r="C605" s="225">
        <v>5.49</v>
      </c>
      <c r="D605" s="225">
        <v>0.46</v>
      </c>
      <c r="E605" s="225">
        <v>3.57</v>
      </c>
      <c r="F605" s="261"/>
      <c r="G605" s="261"/>
      <c r="H605" s="261"/>
    </row>
    <row r="606" spans="1:8" hidden="1" x14ac:dyDescent="0.2">
      <c r="A606" s="212">
        <v>38108</v>
      </c>
      <c r="B606" s="154">
        <v>55.17</v>
      </c>
      <c r="C606" s="154">
        <v>5.37</v>
      </c>
      <c r="D606" s="154">
        <v>0.38</v>
      </c>
      <c r="E606" s="154">
        <v>3.97</v>
      </c>
      <c r="F606" s="262"/>
      <c r="G606" s="262"/>
      <c r="H606" s="262"/>
    </row>
    <row r="607" spans="1:8" hidden="1" x14ac:dyDescent="0.2">
      <c r="A607" s="212">
        <v>38139</v>
      </c>
      <c r="B607" s="225">
        <v>55.51</v>
      </c>
      <c r="C607" s="225">
        <v>6.07</v>
      </c>
      <c r="D607" s="225">
        <v>0.6</v>
      </c>
      <c r="E607" s="225">
        <v>4.59</v>
      </c>
      <c r="F607" s="261"/>
      <c r="G607" s="261"/>
      <c r="H607" s="261"/>
    </row>
    <row r="608" spans="1:8" hidden="1" x14ac:dyDescent="0.2">
      <c r="A608" s="212">
        <v>38169</v>
      </c>
      <c r="B608" s="154">
        <v>55.49</v>
      </c>
      <c r="C608" s="154">
        <v>6.19</v>
      </c>
      <c r="D608" s="154">
        <v>-0.03</v>
      </c>
      <c r="E608" s="154">
        <v>4.5599999999999996</v>
      </c>
      <c r="F608" s="262"/>
      <c r="G608" s="262"/>
      <c r="H608" s="262"/>
    </row>
    <row r="609" spans="1:8" hidden="1" x14ac:dyDescent="0.2">
      <c r="A609" s="212">
        <v>38200</v>
      </c>
      <c r="B609" s="225">
        <v>55.51</v>
      </c>
      <c r="C609" s="225">
        <v>5.89</v>
      </c>
      <c r="D609" s="225">
        <v>0.03</v>
      </c>
      <c r="E609" s="225">
        <v>4.59</v>
      </c>
      <c r="F609" s="261"/>
      <c r="G609" s="261"/>
      <c r="H609" s="261"/>
    </row>
    <row r="610" spans="1:8" hidden="1" x14ac:dyDescent="0.2">
      <c r="A610" s="212">
        <v>38231</v>
      </c>
      <c r="B610" s="154">
        <v>55.67</v>
      </c>
      <c r="C610" s="154">
        <v>5.97</v>
      </c>
      <c r="D610" s="154">
        <v>0.3</v>
      </c>
      <c r="E610" s="154">
        <v>4.9000000000000004</v>
      </c>
      <c r="F610" s="262"/>
      <c r="G610" s="262"/>
      <c r="H610" s="262"/>
    </row>
    <row r="611" spans="1:8" hidden="1" x14ac:dyDescent="0.2">
      <c r="A611" s="212">
        <v>38261</v>
      </c>
      <c r="B611" s="225">
        <v>55.66</v>
      </c>
      <c r="C611" s="225">
        <v>5.9</v>
      </c>
      <c r="D611" s="225">
        <v>-0.01</v>
      </c>
      <c r="E611" s="225">
        <v>4.8899999999999997</v>
      </c>
      <c r="F611" s="261"/>
      <c r="G611" s="261"/>
      <c r="H611" s="261"/>
    </row>
    <row r="612" spans="1:8" hidden="1" x14ac:dyDescent="0.2">
      <c r="A612" s="212">
        <v>38292</v>
      </c>
      <c r="B612" s="154">
        <v>55.82</v>
      </c>
      <c r="C612" s="154">
        <v>5.82</v>
      </c>
      <c r="D612" s="154">
        <v>0.28000000000000003</v>
      </c>
      <c r="E612" s="154">
        <v>5.18</v>
      </c>
      <c r="F612" s="262"/>
      <c r="G612" s="262"/>
      <c r="H612" s="262"/>
    </row>
    <row r="613" spans="1:8" hidden="1" x14ac:dyDescent="0.2">
      <c r="A613" s="212">
        <v>38322</v>
      </c>
      <c r="B613" s="225">
        <v>55.99</v>
      </c>
      <c r="C613" s="225">
        <v>5.5</v>
      </c>
      <c r="D613" s="225">
        <v>0.3</v>
      </c>
      <c r="E613" s="225">
        <v>5.5</v>
      </c>
      <c r="F613" s="261"/>
      <c r="G613" s="261"/>
      <c r="H613" s="261"/>
    </row>
    <row r="614" spans="1:8" hidden="1" x14ac:dyDescent="0.2">
      <c r="A614" s="212">
        <v>38353</v>
      </c>
      <c r="B614" s="154">
        <v>56.45</v>
      </c>
      <c r="C614" s="154">
        <v>5.43</v>
      </c>
      <c r="D614" s="154">
        <v>0.82</v>
      </c>
      <c r="E614" s="154">
        <v>0.82</v>
      </c>
      <c r="F614" s="262"/>
      <c r="G614" s="262"/>
      <c r="H614" s="262"/>
    </row>
    <row r="615" spans="1:8" hidden="1" x14ac:dyDescent="0.2">
      <c r="A615" s="212">
        <v>38384</v>
      </c>
      <c r="B615" s="225">
        <v>57.02</v>
      </c>
      <c r="C615" s="225">
        <v>5.25</v>
      </c>
      <c r="D615" s="225">
        <v>1.02</v>
      </c>
      <c r="E615" s="225">
        <v>1.85</v>
      </c>
      <c r="F615" s="261"/>
      <c r="G615" s="261"/>
      <c r="H615" s="261"/>
    </row>
    <row r="616" spans="1:8" hidden="1" x14ac:dyDescent="0.2">
      <c r="A616" s="212">
        <v>38412</v>
      </c>
      <c r="B616" s="154">
        <v>57.46</v>
      </c>
      <c r="C616" s="154">
        <v>5.03</v>
      </c>
      <c r="D616" s="154">
        <v>0.77</v>
      </c>
      <c r="E616" s="154">
        <v>2.64</v>
      </c>
      <c r="F616" s="262"/>
      <c r="G616" s="262"/>
      <c r="H616" s="262"/>
    </row>
    <row r="617" spans="1:8" hidden="1" x14ac:dyDescent="0.2">
      <c r="A617" s="212">
        <v>38443</v>
      </c>
      <c r="B617" s="225">
        <v>57.72</v>
      </c>
      <c r="C617" s="225">
        <v>5.01</v>
      </c>
      <c r="D617" s="225">
        <v>0.44</v>
      </c>
      <c r="E617" s="225">
        <v>3.09</v>
      </c>
      <c r="F617" s="261"/>
      <c r="G617" s="261"/>
      <c r="H617" s="261"/>
    </row>
    <row r="618" spans="1:8" hidden="1" x14ac:dyDescent="0.2">
      <c r="A618" s="212">
        <v>38473</v>
      </c>
      <c r="B618" s="154">
        <v>57.95</v>
      </c>
      <c r="C618" s="154">
        <v>5.04</v>
      </c>
      <c r="D618" s="154">
        <v>0.41</v>
      </c>
      <c r="E618" s="154">
        <v>3.51</v>
      </c>
      <c r="F618" s="262"/>
      <c r="G618" s="262"/>
      <c r="H618" s="262"/>
    </row>
    <row r="619" spans="1:8" hidden="1" x14ac:dyDescent="0.2">
      <c r="A619" s="212">
        <v>38504</v>
      </c>
      <c r="B619" s="225">
        <v>58.18</v>
      </c>
      <c r="C619" s="225">
        <v>4.83</v>
      </c>
      <c r="D619" s="225">
        <v>0.4</v>
      </c>
      <c r="E619" s="225">
        <v>3.93</v>
      </c>
      <c r="F619" s="261"/>
      <c r="G619" s="261"/>
      <c r="H619" s="261"/>
    </row>
    <row r="620" spans="1:8" hidden="1" x14ac:dyDescent="0.2">
      <c r="A620" s="212">
        <v>38534</v>
      </c>
      <c r="B620" s="154">
        <v>58.21</v>
      </c>
      <c r="C620" s="154">
        <v>4.91</v>
      </c>
      <c r="D620" s="154">
        <v>0.05</v>
      </c>
      <c r="E620" s="154">
        <v>3.98</v>
      </c>
      <c r="F620" s="262"/>
      <c r="G620" s="262"/>
      <c r="H620" s="262"/>
    </row>
    <row r="621" spans="1:8" hidden="1" x14ac:dyDescent="0.2">
      <c r="A621" s="212">
        <v>38565</v>
      </c>
      <c r="B621" s="225">
        <v>58.21</v>
      </c>
      <c r="C621" s="225">
        <v>4.88</v>
      </c>
      <c r="D621" s="225">
        <v>0</v>
      </c>
      <c r="E621" s="225">
        <v>3.98</v>
      </c>
      <c r="F621" s="261"/>
      <c r="G621" s="261"/>
      <c r="H621" s="261"/>
    </row>
    <row r="622" spans="1:8" hidden="1" x14ac:dyDescent="0.2">
      <c r="A622" s="212">
        <v>38596</v>
      </c>
      <c r="B622" s="154">
        <v>58.46</v>
      </c>
      <c r="C622" s="154">
        <v>5.0199999999999996</v>
      </c>
      <c r="D622" s="154">
        <v>0.43</v>
      </c>
      <c r="E622" s="154">
        <v>4.42</v>
      </c>
      <c r="F622" s="262"/>
      <c r="G622" s="262"/>
      <c r="H622" s="262"/>
    </row>
    <row r="623" spans="1:8" hidden="1" x14ac:dyDescent="0.2">
      <c r="A623" s="212">
        <v>38626</v>
      </c>
      <c r="B623" s="225">
        <v>58.6</v>
      </c>
      <c r="C623" s="225">
        <v>5.27</v>
      </c>
      <c r="D623" s="225">
        <v>0.23</v>
      </c>
      <c r="E623" s="225">
        <v>4.66</v>
      </c>
      <c r="F623" s="261"/>
      <c r="G623" s="261"/>
      <c r="H623" s="261"/>
    </row>
    <row r="624" spans="1:8" hidden="1" x14ac:dyDescent="0.2">
      <c r="A624" s="212">
        <v>38657</v>
      </c>
      <c r="B624" s="154">
        <v>58.66</v>
      </c>
      <c r="C624" s="154">
        <v>5.0999999999999996</v>
      </c>
      <c r="D624" s="154">
        <v>0.11</v>
      </c>
      <c r="E624" s="154">
        <v>4.78</v>
      </c>
      <c r="F624" s="262"/>
      <c r="G624" s="262"/>
      <c r="H624" s="262"/>
    </row>
    <row r="625" spans="1:8" hidden="1" x14ac:dyDescent="0.2">
      <c r="A625" s="212">
        <v>38687</v>
      </c>
      <c r="B625" s="225">
        <v>58.7</v>
      </c>
      <c r="C625" s="225">
        <v>4.8499999999999996</v>
      </c>
      <c r="D625" s="225">
        <v>7.0000000000000007E-2</v>
      </c>
      <c r="E625" s="225">
        <v>4.8499999999999996</v>
      </c>
      <c r="F625" s="261"/>
      <c r="G625" s="261"/>
      <c r="H625" s="261"/>
    </row>
    <row r="626" spans="1:8" hidden="1" x14ac:dyDescent="0.2">
      <c r="A626" s="212">
        <v>38718</v>
      </c>
      <c r="B626" s="154">
        <v>59.02</v>
      </c>
      <c r="C626" s="154">
        <v>4.5599999999999996</v>
      </c>
      <c r="D626" s="154">
        <v>0.54</v>
      </c>
      <c r="E626" s="154">
        <v>0.54</v>
      </c>
      <c r="F626" s="262"/>
      <c r="G626" s="262"/>
      <c r="H626" s="262"/>
    </row>
    <row r="627" spans="1:8" hidden="1" x14ac:dyDescent="0.2">
      <c r="A627" s="212">
        <v>38749</v>
      </c>
      <c r="B627" s="225">
        <v>59.41</v>
      </c>
      <c r="C627" s="225">
        <v>4.1900000000000004</v>
      </c>
      <c r="D627" s="225">
        <v>0.66</v>
      </c>
      <c r="E627" s="225">
        <v>1.2</v>
      </c>
      <c r="F627" s="261"/>
      <c r="G627" s="261"/>
      <c r="H627" s="261"/>
    </row>
    <row r="628" spans="1:8" hidden="1" x14ac:dyDescent="0.2">
      <c r="A628" s="212">
        <v>38777</v>
      </c>
      <c r="B628" s="154">
        <v>59.83</v>
      </c>
      <c r="C628" s="154">
        <v>4.1100000000000003</v>
      </c>
      <c r="D628" s="154">
        <v>0.7</v>
      </c>
      <c r="E628" s="154">
        <v>1.91</v>
      </c>
      <c r="F628" s="262"/>
      <c r="G628" s="262"/>
      <c r="H628" s="262"/>
    </row>
    <row r="629" spans="1:8" hidden="1" x14ac:dyDescent="0.2">
      <c r="A629" s="212">
        <v>38808</v>
      </c>
      <c r="B629" s="225">
        <v>60.09</v>
      </c>
      <c r="C629" s="225">
        <v>4.12</v>
      </c>
      <c r="D629" s="225">
        <v>0.45</v>
      </c>
      <c r="E629" s="225">
        <v>2.37</v>
      </c>
      <c r="F629" s="261"/>
      <c r="G629" s="261"/>
      <c r="H629" s="261"/>
    </row>
    <row r="630" spans="1:8" hidden="1" x14ac:dyDescent="0.2">
      <c r="A630" s="212">
        <v>38838</v>
      </c>
      <c r="B630" s="154">
        <v>60.29</v>
      </c>
      <c r="C630" s="154">
        <v>4.04</v>
      </c>
      <c r="D630" s="154">
        <v>0.33</v>
      </c>
      <c r="E630" s="154">
        <v>2.71</v>
      </c>
      <c r="F630" s="262"/>
      <c r="G630" s="262"/>
      <c r="H630" s="262"/>
    </row>
    <row r="631" spans="1:8" hidden="1" x14ac:dyDescent="0.2">
      <c r="A631" s="212">
        <v>38869</v>
      </c>
      <c r="B631" s="225">
        <v>60.48</v>
      </c>
      <c r="C631" s="225">
        <v>3.94</v>
      </c>
      <c r="D631" s="225">
        <v>0.3</v>
      </c>
      <c r="E631" s="225">
        <v>3.02</v>
      </c>
      <c r="F631" s="261"/>
      <c r="G631" s="261"/>
      <c r="H631" s="261"/>
    </row>
    <row r="632" spans="1:8" hidden="1" x14ac:dyDescent="0.2">
      <c r="A632" s="212">
        <v>38899</v>
      </c>
      <c r="B632" s="154">
        <v>60.73</v>
      </c>
      <c r="C632" s="154">
        <v>4.32</v>
      </c>
      <c r="D632" s="154">
        <v>0.41</v>
      </c>
      <c r="E632" s="154">
        <v>3.44</v>
      </c>
      <c r="F632" s="262"/>
      <c r="G632" s="262"/>
      <c r="H632" s="262"/>
    </row>
    <row r="633" spans="1:8" hidden="1" x14ac:dyDescent="0.2">
      <c r="A633" s="212">
        <v>38930</v>
      </c>
      <c r="B633" s="225">
        <v>60.96</v>
      </c>
      <c r="C633" s="225">
        <v>4.72</v>
      </c>
      <c r="D633" s="225">
        <v>0.39</v>
      </c>
      <c r="E633" s="225">
        <v>3.85</v>
      </c>
      <c r="F633" s="261"/>
      <c r="G633" s="261"/>
      <c r="H633" s="261"/>
    </row>
    <row r="634" spans="1:8" hidden="1" x14ac:dyDescent="0.2">
      <c r="A634" s="212">
        <v>38961</v>
      </c>
      <c r="B634" s="154">
        <v>61.14</v>
      </c>
      <c r="C634" s="154">
        <v>4.58</v>
      </c>
      <c r="D634" s="154">
        <v>0.28999999999999998</v>
      </c>
      <c r="E634" s="154">
        <v>4.1500000000000004</v>
      </c>
      <c r="F634" s="262"/>
      <c r="G634" s="262"/>
      <c r="H634" s="262"/>
    </row>
    <row r="635" spans="1:8" hidden="1" x14ac:dyDescent="0.2">
      <c r="A635" s="212">
        <v>38991</v>
      </c>
      <c r="B635" s="225">
        <v>61.05</v>
      </c>
      <c r="C635" s="225">
        <v>4.1900000000000004</v>
      </c>
      <c r="D635" s="225">
        <v>-0.14000000000000001</v>
      </c>
      <c r="E635" s="225">
        <v>4</v>
      </c>
      <c r="F635" s="261"/>
      <c r="G635" s="261"/>
      <c r="H635" s="261"/>
    </row>
    <row r="636" spans="1:8" hidden="1" x14ac:dyDescent="0.2">
      <c r="A636" s="212">
        <v>39022</v>
      </c>
      <c r="B636" s="154">
        <v>61.19</v>
      </c>
      <c r="C636" s="154">
        <v>4.3099999999999996</v>
      </c>
      <c r="D636" s="154">
        <v>0.24</v>
      </c>
      <c r="E636" s="154">
        <v>4.24</v>
      </c>
      <c r="F636" s="262"/>
      <c r="G636" s="262"/>
      <c r="H636" s="262"/>
    </row>
    <row r="637" spans="1:8" hidden="1" x14ac:dyDescent="0.2">
      <c r="A637" s="212">
        <v>39052</v>
      </c>
      <c r="B637" s="225">
        <v>61.33</v>
      </c>
      <c r="C637" s="225">
        <v>4.4800000000000004</v>
      </c>
      <c r="D637" s="225">
        <v>0.23</v>
      </c>
      <c r="E637" s="225">
        <v>4.4800000000000004</v>
      </c>
      <c r="F637" s="261"/>
      <c r="G637" s="261"/>
      <c r="H637" s="261"/>
    </row>
    <row r="638" spans="1:8" hidden="1" x14ac:dyDescent="0.2">
      <c r="A638" s="212">
        <v>39083</v>
      </c>
      <c r="B638" s="154">
        <v>61.8</v>
      </c>
      <c r="C638" s="154">
        <v>4.71</v>
      </c>
      <c r="D638" s="154">
        <v>0.77</v>
      </c>
      <c r="E638" s="154">
        <v>0.77</v>
      </c>
      <c r="F638" s="262"/>
      <c r="G638" s="262"/>
      <c r="H638" s="262"/>
    </row>
    <row r="639" spans="1:8" hidden="1" x14ac:dyDescent="0.2">
      <c r="A639" s="212">
        <v>39114</v>
      </c>
      <c r="B639" s="225">
        <v>62.53</v>
      </c>
      <c r="C639" s="225">
        <v>5.25</v>
      </c>
      <c r="D639" s="225">
        <v>1.17</v>
      </c>
      <c r="E639" s="225">
        <v>1.95</v>
      </c>
      <c r="F639" s="261"/>
      <c r="G639" s="261"/>
      <c r="H639" s="261"/>
    </row>
    <row r="640" spans="1:8" hidden="1" x14ac:dyDescent="0.2">
      <c r="A640" s="212">
        <v>39142</v>
      </c>
      <c r="B640" s="154">
        <v>63.29</v>
      </c>
      <c r="C640" s="154">
        <v>5.78</v>
      </c>
      <c r="D640" s="154">
        <v>1.21</v>
      </c>
      <c r="E640" s="154">
        <v>3.18</v>
      </c>
      <c r="F640" s="262"/>
      <c r="G640" s="262"/>
      <c r="H640" s="262"/>
    </row>
    <row r="641" spans="1:8" hidden="1" x14ac:dyDescent="0.2">
      <c r="A641" s="212">
        <v>39173</v>
      </c>
      <c r="B641" s="225">
        <v>63.85</v>
      </c>
      <c r="C641" s="225">
        <v>6.26</v>
      </c>
      <c r="D641" s="225">
        <v>0.9</v>
      </c>
      <c r="E641" s="225">
        <v>4.1100000000000003</v>
      </c>
      <c r="F641" s="261"/>
      <c r="G641" s="261"/>
      <c r="H641" s="261"/>
    </row>
    <row r="642" spans="1:8" hidden="1" x14ac:dyDescent="0.2">
      <c r="A642" s="212">
        <v>39203</v>
      </c>
      <c r="B642" s="154">
        <v>64.05</v>
      </c>
      <c r="C642" s="154">
        <v>6.23</v>
      </c>
      <c r="D642" s="154">
        <v>0.3</v>
      </c>
      <c r="E642" s="154">
        <v>4.42</v>
      </c>
      <c r="F642" s="262"/>
      <c r="G642" s="262"/>
      <c r="H642" s="262"/>
    </row>
    <row r="643" spans="1:8" hidden="1" x14ac:dyDescent="0.2">
      <c r="A643" s="212">
        <v>39234</v>
      </c>
      <c r="B643" s="225">
        <v>64.12</v>
      </c>
      <c r="C643" s="225">
        <v>6.03</v>
      </c>
      <c r="D643" s="225">
        <v>0.12</v>
      </c>
      <c r="E643" s="225">
        <v>4.55</v>
      </c>
      <c r="F643" s="261"/>
      <c r="G643" s="261"/>
      <c r="H643" s="261"/>
    </row>
    <row r="644" spans="1:8" hidden="1" x14ac:dyDescent="0.2">
      <c r="A644" s="212">
        <v>39264</v>
      </c>
      <c r="B644" s="154">
        <v>64.23</v>
      </c>
      <c r="C644" s="154">
        <v>5.77</v>
      </c>
      <c r="D644" s="154">
        <v>0.17</v>
      </c>
      <c r="E644" s="154">
        <v>4.72</v>
      </c>
      <c r="F644" s="262"/>
      <c r="G644" s="262"/>
      <c r="H644" s="262"/>
    </row>
    <row r="645" spans="1:8" hidden="1" x14ac:dyDescent="0.2">
      <c r="A645" s="212">
        <v>39295</v>
      </c>
      <c r="B645" s="225">
        <v>64.14</v>
      </c>
      <c r="C645" s="225">
        <v>5.22</v>
      </c>
      <c r="D645" s="225">
        <v>-0.13</v>
      </c>
      <c r="E645" s="225">
        <v>4.58</v>
      </c>
      <c r="F645" s="261"/>
      <c r="G645" s="261"/>
      <c r="H645" s="261"/>
    </row>
    <row r="646" spans="1:8" hidden="1" x14ac:dyDescent="0.2">
      <c r="A646" s="212">
        <v>39326</v>
      </c>
      <c r="B646" s="154">
        <v>64.2</v>
      </c>
      <c r="C646" s="154">
        <v>5.01</v>
      </c>
      <c r="D646" s="154">
        <v>0.08</v>
      </c>
      <c r="E646" s="154">
        <v>4.67</v>
      </c>
      <c r="F646" s="262"/>
      <c r="G646" s="262"/>
      <c r="H646" s="262"/>
    </row>
    <row r="647" spans="1:8" hidden="1" x14ac:dyDescent="0.2">
      <c r="A647" s="212">
        <v>39356</v>
      </c>
      <c r="B647" s="225">
        <v>64.2</v>
      </c>
      <c r="C647" s="225">
        <v>5.16</v>
      </c>
      <c r="D647" s="225">
        <v>0.01</v>
      </c>
      <c r="E647" s="225">
        <v>4.68</v>
      </c>
      <c r="F647" s="261"/>
      <c r="G647" s="261"/>
      <c r="H647" s="261"/>
    </row>
    <row r="648" spans="1:8" hidden="1" x14ac:dyDescent="0.2">
      <c r="A648" s="212">
        <v>39387</v>
      </c>
      <c r="B648" s="154">
        <v>64.510000000000005</v>
      </c>
      <c r="C648" s="154">
        <v>5.41</v>
      </c>
      <c r="D648" s="154">
        <v>0.47</v>
      </c>
      <c r="E648" s="154">
        <v>5.17</v>
      </c>
      <c r="F648" s="262"/>
      <c r="G648" s="262"/>
      <c r="H648" s="262"/>
    </row>
    <row r="649" spans="1:8" hidden="1" x14ac:dyDescent="0.2">
      <c r="A649" s="212">
        <v>39417</v>
      </c>
      <c r="B649" s="225">
        <v>64.819999999999993</v>
      </c>
      <c r="C649" s="225">
        <v>5.69</v>
      </c>
      <c r="D649" s="225">
        <v>0.49</v>
      </c>
      <c r="E649" s="225">
        <v>5.69</v>
      </c>
      <c r="F649" s="261"/>
      <c r="G649" s="261"/>
      <c r="H649" s="261"/>
    </row>
    <row r="650" spans="1:8" hidden="1" x14ac:dyDescent="0.2">
      <c r="A650" s="212">
        <v>39448</v>
      </c>
      <c r="B650" s="154">
        <v>65.510000000000005</v>
      </c>
      <c r="C650" s="154">
        <v>6</v>
      </c>
      <c r="D650" s="154">
        <v>1.06</v>
      </c>
      <c r="E650" s="154">
        <v>1.06</v>
      </c>
      <c r="F650" s="262"/>
      <c r="G650" s="262"/>
      <c r="H650" s="262"/>
    </row>
    <row r="651" spans="1:8" hidden="1" x14ac:dyDescent="0.2">
      <c r="A651" s="212">
        <v>39479</v>
      </c>
      <c r="B651" s="225">
        <v>66.5</v>
      </c>
      <c r="C651" s="225">
        <v>6.35</v>
      </c>
      <c r="D651" s="225">
        <v>1.51</v>
      </c>
      <c r="E651" s="225">
        <v>2.58</v>
      </c>
      <c r="F651" s="261"/>
      <c r="G651" s="261"/>
      <c r="H651" s="261"/>
    </row>
    <row r="652" spans="1:8" hidden="1" x14ac:dyDescent="0.2">
      <c r="A652" s="212">
        <v>39508</v>
      </c>
      <c r="B652" s="154">
        <v>67.040000000000006</v>
      </c>
      <c r="C652" s="154">
        <v>5.93</v>
      </c>
      <c r="D652" s="154">
        <v>0.81</v>
      </c>
      <c r="E652" s="154">
        <v>3.41</v>
      </c>
      <c r="F652" s="262"/>
      <c r="G652" s="262"/>
      <c r="H652" s="262"/>
    </row>
    <row r="653" spans="1:8" hidden="1" x14ac:dyDescent="0.2">
      <c r="A653" s="212">
        <v>39539</v>
      </c>
      <c r="B653" s="225">
        <v>67.510000000000005</v>
      </c>
      <c r="C653" s="225">
        <v>5.73</v>
      </c>
      <c r="D653" s="225">
        <v>0.71</v>
      </c>
      <c r="E653" s="225">
        <v>4.1500000000000004</v>
      </c>
      <c r="F653" s="261"/>
      <c r="G653" s="261"/>
      <c r="H653" s="261"/>
    </row>
    <row r="654" spans="1:8" hidden="1" x14ac:dyDescent="0.2">
      <c r="A654" s="212">
        <v>39569</v>
      </c>
      <c r="B654" s="154">
        <v>68.14</v>
      </c>
      <c r="C654" s="154">
        <v>6.39</v>
      </c>
      <c r="D654" s="154">
        <v>0.93</v>
      </c>
      <c r="E654" s="154">
        <v>5.12</v>
      </c>
      <c r="F654" s="262"/>
      <c r="G654" s="262"/>
      <c r="H654" s="262"/>
    </row>
    <row r="655" spans="1:8" hidden="1" x14ac:dyDescent="0.2">
      <c r="A655" s="212">
        <v>39600</v>
      </c>
      <c r="B655" s="225">
        <v>68.73</v>
      </c>
      <c r="C655" s="225">
        <v>7.18</v>
      </c>
      <c r="D655" s="225">
        <v>0.86</v>
      </c>
      <c r="E655" s="225">
        <v>6.02</v>
      </c>
      <c r="F655" s="261"/>
      <c r="G655" s="261"/>
      <c r="H655" s="261"/>
    </row>
    <row r="656" spans="1:8" hidden="1" x14ac:dyDescent="0.2">
      <c r="A656" s="212">
        <v>39630</v>
      </c>
      <c r="B656" s="154">
        <v>69.06</v>
      </c>
      <c r="C656" s="154">
        <v>7.52</v>
      </c>
      <c r="D656" s="154">
        <v>0.48</v>
      </c>
      <c r="E656" s="154">
        <v>6.53</v>
      </c>
      <c r="F656" s="262"/>
      <c r="G656" s="262"/>
      <c r="H656" s="262"/>
    </row>
    <row r="657" spans="1:8" hidden="1" x14ac:dyDescent="0.2">
      <c r="A657" s="212">
        <v>39661</v>
      </c>
      <c r="B657" s="225">
        <v>69.19</v>
      </c>
      <c r="C657" s="225">
        <v>7.87</v>
      </c>
      <c r="D657" s="225">
        <v>0.19</v>
      </c>
      <c r="E657" s="225">
        <v>6.74</v>
      </c>
      <c r="F657" s="261"/>
      <c r="G657" s="261"/>
      <c r="H657" s="261"/>
    </row>
    <row r="658" spans="1:8" hidden="1" x14ac:dyDescent="0.2">
      <c r="A658" s="212">
        <v>39692</v>
      </c>
      <c r="B658" s="154">
        <v>69.06</v>
      </c>
      <c r="C658" s="154">
        <v>7.57</v>
      </c>
      <c r="D658" s="154">
        <v>-0.19</v>
      </c>
      <c r="E658" s="154">
        <v>6.53</v>
      </c>
      <c r="F658" s="262"/>
      <c r="G658" s="262"/>
      <c r="H658" s="262"/>
    </row>
    <row r="659" spans="1:8" hidden="1" x14ac:dyDescent="0.2">
      <c r="A659" s="212">
        <v>39722</v>
      </c>
      <c r="B659" s="225">
        <v>69.3</v>
      </c>
      <c r="C659" s="225">
        <v>7.94</v>
      </c>
      <c r="D659" s="225">
        <v>0.35</v>
      </c>
      <c r="E659" s="225">
        <v>6.9</v>
      </c>
      <c r="F659" s="261"/>
      <c r="G659" s="261"/>
      <c r="H659" s="261"/>
    </row>
    <row r="660" spans="1:8" hidden="1" x14ac:dyDescent="0.2">
      <c r="A660" s="212">
        <v>39753</v>
      </c>
      <c r="B660" s="154">
        <v>69.489999999999995</v>
      </c>
      <c r="C660" s="154">
        <v>7.73</v>
      </c>
      <c r="D660" s="154">
        <v>0.28000000000000003</v>
      </c>
      <c r="E660" s="154">
        <v>7.2</v>
      </c>
      <c r="F660" s="262"/>
      <c r="G660" s="262"/>
      <c r="H660" s="262"/>
    </row>
    <row r="661" spans="1:8" hidden="1" x14ac:dyDescent="0.2">
      <c r="A661" s="212">
        <v>39783</v>
      </c>
      <c r="B661" s="225">
        <v>69.8</v>
      </c>
      <c r="C661" s="225">
        <v>7.67</v>
      </c>
      <c r="D661" s="225">
        <v>0.44</v>
      </c>
      <c r="E661" s="225">
        <v>7.67</v>
      </c>
      <c r="F661" s="261"/>
      <c r="G661" s="261"/>
      <c r="H661" s="261"/>
    </row>
    <row r="662" spans="1:8" hidden="1" x14ac:dyDescent="0.2">
      <c r="A662" s="212">
        <v>39814</v>
      </c>
      <c r="B662" s="154">
        <v>70.209999999999994</v>
      </c>
      <c r="C662" s="154">
        <v>7.18</v>
      </c>
      <c r="D662" s="154">
        <v>0.59</v>
      </c>
      <c r="E662" s="154">
        <v>0.59</v>
      </c>
      <c r="F662" s="262"/>
      <c r="G662" s="262"/>
      <c r="H662" s="262"/>
    </row>
    <row r="663" spans="1:8" hidden="1" x14ac:dyDescent="0.2">
      <c r="A663" s="212">
        <v>39845</v>
      </c>
      <c r="B663" s="225">
        <v>70.8</v>
      </c>
      <c r="C663" s="225">
        <v>6.47</v>
      </c>
      <c r="D663" s="225">
        <v>0.84</v>
      </c>
      <c r="E663" s="225">
        <v>1.43</v>
      </c>
      <c r="F663" s="261"/>
      <c r="G663" s="261"/>
      <c r="H663" s="261"/>
    </row>
    <row r="664" spans="1:8" hidden="1" x14ac:dyDescent="0.2">
      <c r="A664" s="212">
        <v>39873</v>
      </c>
      <c r="B664" s="154">
        <v>71.150000000000006</v>
      </c>
      <c r="C664" s="154">
        <v>6.14</v>
      </c>
      <c r="D664" s="154">
        <v>0.5</v>
      </c>
      <c r="E664" s="154">
        <v>1.94</v>
      </c>
      <c r="F664" s="262"/>
      <c r="G664" s="262"/>
      <c r="H664" s="262"/>
    </row>
    <row r="665" spans="1:8" hidden="1" x14ac:dyDescent="0.2">
      <c r="A665" s="212">
        <v>39904</v>
      </c>
      <c r="B665" s="225">
        <v>71.38</v>
      </c>
      <c r="C665" s="225">
        <v>5.73</v>
      </c>
      <c r="D665" s="225">
        <v>0.32</v>
      </c>
      <c r="E665" s="225">
        <v>2.2599999999999998</v>
      </c>
      <c r="F665" s="261"/>
      <c r="G665" s="261"/>
      <c r="H665" s="261"/>
    </row>
    <row r="666" spans="1:8" hidden="1" x14ac:dyDescent="0.2">
      <c r="A666" s="212">
        <v>39934</v>
      </c>
      <c r="B666" s="154">
        <v>71.39</v>
      </c>
      <c r="C666" s="154">
        <v>4.7699999999999996</v>
      </c>
      <c r="D666" s="154">
        <v>0.01</v>
      </c>
      <c r="E666" s="154">
        <v>2.2799999999999998</v>
      </c>
      <c r="F666" s="262"/>
      <c r="G666" s="262"/>
      <c r="H666" s="262"/>
    </row>
    <row r="667" spans="1:8" hidden="1" x14ac:dyDescent="0.2">
      <c r="A667" s="212">
        <v>39965</v>
      </c>
      <c r="B667" s="225">
        <v>71.349999999999994</v>
      </c>
      <c r="C667" s="225">
        <v>3.81</v>
      </c>
      <c r="D667" s="225">
        <v>-0.06</v>
      </c>
      <c r="E667" s="225">
        <v>2.2200000000000002</v>
      </c>
      <c r="F667" s="261"/>
      <c r="G667" s="261"/>
      <c r="H667" s="261"/>
    </row>
    <row r="668" spans="1:8" hidden="1" x14ac:dyDescent="0.2">
      <c r="A668" s="212">
        <v>39995</v>
      </c>
      <c r="B668" s="154">
        <v>71.319999999999993</v>
      </c>
      <c r="C668" s="154">
        <v>3.28</v>
      </c>
      <c r="D668" s="154">
        <v>-0.04</v>
      </c>
      <c r="E668" s="154">
        <v>2.1800000000000002</v>
      </c>
      <c r="F668" s="262"/>
      <c r="G668" s="262"/>
      <c r="H668" s="262"/>
    </row>
    <row r="669" spans="1:8" hidden="1" x14ac:dyDescent="0.2">
      <c r="A669" s="212">
        <v>40026</v>
      </c>
      <c r="B669" s="225">
        <v>71.349999999999994</v>
      </c>
      <c r="C669" s="225">
        <v>3.13</v>
      </c>
      <c r="D669" s="225">
        <v>0.04</v>
      </c>
      <c r="E669" s="225">
        <v>2.23</v>
      </c>
      <c r="F669" s="261"/>
      <c r="G669" s="261"/>
      <c r="H669" s="261"/>
    </row>
    <row r="670" spans="1:8" hidden="1" x14ac:dyDescent="0.2">
      <c r="A670" s="212">
        <v>40057</v>
      </c>
      <c r="B670" s="154">
        <v>71.28</v>
      </c>
      <c r="C670" s="154">
        <v>3.21</v>
      </c>
      <c r="D670" s="154">
        <v>-0.11</v>
      </c>
      <c r="E670" s="154">
        <v>2.12</v>
      </c>
      <c r="F670" s="262"/>
      <c r="G670" s="262"/>
      <c r="H670" s="262"/>
    </row>
    <row r="671" spans="1:8" hidden="1" x14ac:dyDescent="0.2">
      <c r="A671" s="212">
        <v>40087</v>
      </c>
      <c r="B671" s="225">
        <v>71.19</v>
      </c>
      <c r="C671" s="225">
        <v>2.72</v>
      </c>
      <c r="D671" s="225">
        <v>-0.13</v>
      </c>
      <c r="E671" s="225">
        <v>1.98</v>
      </c>
      <c r="F671" s="261"/>
      <c r="G671" s="261"/>
      <c r="H671" s="261"/>
    </row>
    <row r="672" spans="1:8" hidden="1" x14ac:dyDescent="0.2">
      <c r="A672" s="212">
        <v>40118</v>
      </c>
      <c r="B672" s="154">
        <v>71.14</v>
      </c>
      <c r="C672" s="154">
        <v>2.37</v>
      </c>
      <c r="D672" s="154">
        <v>-7.0000000000000007E-2</v>
      </c>
      <c r="E672" s="154">
        <v>1.92</v>
      </c>
      <c r="F672" s="262"/>
      <c r="G672" s="262"/>
      <c r="H672" s="262"/>
    </row>
    <row r="673" spans="1:8" hidden="1" x14ac:dyDescent="0.2">
      <c r="A673" s="212">
        <v>40148</v>
      </c>
      <c r="B673" s="225">
        <v>71.2</v>
      </c>
      <c r="C673" s="225">
        <v>2</v>
      </c>
      <c r="D673" s="225">
        <v>0.08</v>
      </c>
      <c r="E673" s="225">
        <v>2</v>
      </c>
      <c r="F673" s="261"/>
      <c r="G673" s="261"/>
      <c r="H673" s="261"/>
    </row>
    <row r="674" spans="1:8" hidden="1" x14ac:dyDescent="0.2">
      <c r="A674" s="212">
        <v>40179</v>
      </c>
      <c r="B674" s="154">
        <v>71.69</v>
      </c>
      <c r="C674" s="154">
        <v>2.1</v>
      </c>
      <c r="D674" s="154">
        <v>0.69</v>
      </c>
      <c r="E674" s="154">
        <v>0.69</v>
      </c>
      <c r="F674" s="262"/>
      <c r="G674" s="262"/>
      <c r="H674" s="262"/>
    </row>
    <row r="675" spans="1:8" hidden="1" x14ac:dyDescent="0.2">
      <c r="A675" s="212">
        <v>40210</v>
      </c>
      <c r="B675" s="225">
        <v>72.28</v>
      </c>
      <c r="C675" s="225">
        <v>2.09</v>
      </c>
      <c r="D675" s="225">
        <v>0.83</v>
      </c>
      <c r="E675" s="225">
        <v>1.52</v>
      </c>
      <c r="F675" s="261"/>
      <c r="G675" s="261"/>
      <c r="H675" s="261"/>
    </row>
    <row r="676" spans="1:8" hidden="1" x14ac:dyDescent="0.2">
      <c r="A676" s="212">
        <v>40238</v>
      </c>
      <c r="B676" s="154">
        <v>72.459999999999994</v>
      </c>
      <c r="C676" s="154">
        <v>1.84</v>
      </c>
      <c r="D676" s="154">
        <v>0.25</v>
      </c>
      <c r="E676" s="154">
        <v>1.78</v>
      </c>
      <c r="F676" s="262"/>
      <c r="G676" s="262"/>
      <c r="H676" s="262"/>
    </row>
    <row r="677" spans="1:8" hidden="1" x14ac:dyDescent="0.2">
      <c r="A677" s="212">
        <v>40269</v>
      </c>
      <c r="B677" s="225">
        <v>72.790000000000006</v>
      </c>
      <c r="C677" s="225">
        <v>1.98</v>
      </c>
      <c r="D677" s="225">
        <v>0.46</v>
      </c>
      <c r="E677" s="225">
        <v>2.2400000000000002</v>
      </c>
      <c r="F677" s="261"/>
      <c r="G677" s="261"/>
      <c r="H677" s="261"/>
    </row>
    <row r="678" spans="1:8" hidden="1" x14ac:dyDescent="0.2">
      <c r="A678" s="212">
        <v>40299</v>
      </c>
      <c r="B678" s="154">
        <v>72.87</v>
      </c>
      <c r="C678" s="154">
        <v>2.0699999999999998</v>
      </c>
      <c r="D678" s="154">
        <v>0.1</v>
      </c>
      <c r="E678" s="154">
        <v>2.35</v>
      </c>
      <c r="F678" s="262"/>
      <c r="G678" s="262"/>
      <c r="H678" s="262"/>
    </row>
    <row r="679" spans="1:8" hidden="1" x14ac:dyDescent="0.2">
      <c r="A679" s="212">
        <v>40330</v>
      </c>
      <c r="B679" s="225">
        <v>72.95</v>
      </c>
      <c r="C679" s="225">
        <v>2.25</v>
      </c>
      <c r="D679" s="225">
        <v>0.11</v>
      </c>
      <c r="E679" s="225">
        <v>2.4700000000000002</v>
      </c>
      <c r="F679" s="261"/>
      <c r="G679" s="261"/>
      <c r="H679" s="261"/>
    </row>
    <row r="680" spans="1:8" hidden="1" x14ac:dyDescent="0.2">
      <c r="A680" s="212">
        <v>40360</v>
      </c>
      <c r="B680" s="154">
        <v>72.92</v>
      </c>
      <c r="C680" s="154">
        <v>2.2400000000000002</v>
      </c>
      <c r="D680" s="154">
        <v>-0.04</v>
      </c>
      <c r="E680" s="154">
        <v>2.42</v>
      </c>
      <c r="F680" s="262"/>
      <c r="G680" s="262"/>
      <c r="H680" s="262"/>
    </row>
    <row r="681" spans="1:8" hidden="1" x14ac:dyDescent="0.2">
      <c r="A681" s="212">
        <v>40391</v>
      </c>
      <c r="B681" s="225">
        <v>73</v>
      </c>
      <c r="C681" s="225">
        <v>2.31</v>
      </c>
      <c r="D681" s="225">
        <v>0.11</v>
      </c>
      <c r="E681" s="225">
        <v>2.54</v>
      </c>
      <c r="F681" s="261"/>
      <c r="G681" s="261"/>
      <c r="H681" s="261"/>
    </row>
    <row r="682" spans="1:8" hidden="1" x14ac:dyDescent="0.2">
      <c r="A682" s="212">
        <v>40422</v>
      </c>
      <c r="B682" s="154">
        <v>72.900000000000006</v>
      </c>
      <c r="C682" s="154">
        <v>2.2799999999999998</v>
      </c>
      <c r="D682" s="154">
        <v>-0.14000000000000001</v>
      </c>
      <c r="E682" s="154">
        <v>2.4</v>
      </c>
      <c r="F682" s="262"/>
      <c r="G682" s="262"/>
      <c r="H682" s="262"/>
    </row>
    <row r="683" spans="1:8" hidden="1" x14ac:dyDescent="0.2">
      <c r="A683" s="212">
        <v>40452</v>
      </c>
      <c r="B683" s="225">
        <v>72.84</v>
      </c>
      <c r="C683" s="225">
        <v>2.33</v>
      </c>
      <c r="D683" s="225">
        <v>-0.09</v>
      </c>
      <c r="E683" s="225">
        <v>2.31</v>
      </c>
      <c r="F683" s="261"/>
      <c r="G683" s="261"/>
      <c r="H683" s="261"/>
    </row>
    <row r="684" spans="1:8" hidden="1" x14ac:dyDescent="0.2">
      <c r="A684" s="212">
        <v>40483</v>
      </c>
      <c r="B684" s="154">
        <v>72.98</v>
      </c>
      <c r="C684" s="154">
        <v>2.59</v>
      </c>
      <c r="D684" s="154">
        <v>0.19</v>
      </c>
      <c r="E684" s="154">
        <v>2.5099999999999998</v>
      </c>
      <c r="F684" s="262"/>
      <c r="G684" s="262"/>
      <c r="H684" s="262"/>
    </row>
    <row r="685" spans="1:8" hidden="1" x14ac:dyDescent="0.2">
      <c r="A685" s="212">
        <v>40513</v>
      </c>
      <c r="B685" s="225">
        <v>73.45</v>
      </c>
      <c r="C685" s="225">
        <v>3.17</v>
      </c>
      <c r="D685" s="225">
        <v>0.65</v>
      </c>
      <c r="E685" s="225">
        <v>3.17</v>
      </c>
      <c r="F685" s="261"/>
      <c r="G685" s="261"/>
      <c r="H685" s="261"/>
    </row>
    <row r="686" spans="1:8" hidden="1" x14ac:dyDescent="0.2">
      <c r="A686" s="212">
        <v>40544</v>
      </c>
      <c r="B686" s="154">
        <v>74.12</v>
      </c>
      <c r="C686" s="154">
        <v>3.4</v>
      </c>
      <c r="D686" s="154">
        <v>0.91</v>
      </c>
      <c r="E686" s="154">
        <v>0.91</v>
      </c>
      <c r="F686" s="262"/>
      <c r="G686" s="262"/>
      <c r="H686" s="262"/>
    </row>
    <row r="687" spans="1:8" hidden="1" x14ac:dyDescent="0.2">
      <c r="A687" s="212">
        <v>40575</v>
      </c>
      <c r="B687" s="225">
        <v>74.569999999999993</v>
      </c>
      <c r="C687" s="225">
        <v>3.17</v>
      </c>
      <c r="D687" s="225">
        <v>0.6</v>
      </c>
      <c r="E687" s="225">
        <v>1.52</v>
      </c>
      <c r="F687" s="261"/>
      <c r="G687" s="261"/>
      <c r="H687" s="261"/>
    </row>
    <row r="688" spans="1:8" hidden="1" x14ac:dyDescent="0.2">
      <c r="A688" s="212">
        <v>40603</v>
      </c>
      <c r="B688" s="154">
        <v>74.77</v>
      </c>
      <c r="C688" s="154">
        <v>3.19</v>
      </c>
      <c r="D688" s="154">
        <v>0.27</v>
      </c>
      <c r="E688" s="154">
        <v>1.79</v>
      </c>
      <c r="F688" s="262"/>
      <c r="G688" s="262"/>
      <c r="H688" s="262"/>
    </row>
    <row r="689" spans="1:8" hidden="1" x14ac:dyDescent="0.2">
      <c r="A689" s="212">
        <v>40634</v>
      </c>
      <c r="B689" s="225">
        <v>74.86</v>
      </c>
      <c r="C689" s="225">
        <v>2.84</v>
      </c>
      <c r="D689" s="225">
        <v>0.12</v>
      </c>
      <c r="E689" s="225">
        <v>1.91</v>
      </c>
      <c r="F689" s="261"/>
      <c r="G689" s="261"/>
      <c r="H689" s="261"/>
    </row>
    <row r="690" spans="1:8" hidden="1" x14ac:dyDescent="0.2">
      <c r="A690" s="212">
        <v>40664</v>
      </c>
      <c r="B690" s="154">
        <v>75.069999999999993</v>
      </c>
      <c r="C690" s="154">
        <v>3.02</v>
      </c>
      <c r="D690" s="154">
        <v>0.28000000000000003</v>
      </c>
      <c r="E690" s="154">
        <v>2.2000000000000002</v>
      </c>
      <c r="F690" s="262"/>
      <c r="G690" s="262"/>
      <c r="H690" s="262"/>
    </row>
    <row r="691" spans="1:8" hidden="1" x14ac:dyDescent="0.2">
      <c r="A691" s="212">
        <v>40695</v>
      </c>
      <c r="B691" s="225">
        <v>75.31</v>
      </c>
      <c r="C691" s="225">
        <v>3.23</v>
      </c>
      <c r="D691" s="225">
        <v>0.32</v>
      </c>
      <c r="E691" s="225">
        <v>2.5299999999999998</v>
      </c>
      <c r="F691" s="261"/>
      <c r="G691" s="261"/>
      <c r="H691" s="261"/>
    </row>
    <row r="692" spans="1:8" hidden="1" x14ac:dyDescent="0.2">
      <c r="A692" s="212">
        <v>40725</v>
      </c>
      <c r="B692" s="154">
        <v>75.42</v>
      </c>
      <c r="C692" s="154">
        <v>3.42</v>
      </c>
      <c r="D692" s="154">
        <v>0.14000000000000001</v>
      </c>
      <c r="E692" s="154">
        <v>2.67</v>
      </c>
      <c r="F692" s="262"/>
      <c r="G692" s="262"/>
      <c r="H692" s="262"/>
    </row>
    <row r="693" spans="1:8" hidden="1" x14ac:dyDescent="0.2">
      <c r="A693" s="212">
        <v>40756</v>
      </c>
      <c r="B693" s="225">
        <v>75.39</v>
      </c>
      <c r="C693" s="225">
        <v>3.27</v>
      </c>
      <c r="D693" s="225">
        <v>-0.03</v>
      </c>
      <c r="E693" s="225">
        <v>2.64</v>
      </c>
      <c r="F693" s="261"/>
      <c r="G693" s="261"/>
      <c r="H693" s="261"/>
    </row>
    <row r="694" spans="1:8" hidden="1" x14ac:dyDescent="0.2">
      <c r="A694" s="212">
        <v>40787</v>
      </c>
      <c r="B694" s="154">
        <v>75.62</v>
      </c>
      <c r="C694" s="154">
        <v>3.73</v>
      </c>
      <c r="D694" s="154">
        <v>0.31</v>
      </c>
      <c r="E694" s="154">
        <v>2.95</v>
      </c>
      <c r="F694" s="262"/>
      <c r="G694" s="262"/>
      <c r="H694" s="262"/>
    </row>
    <row r="695" spans="1:8" hidden="1" x14ac:dyDescent="0.2">
      <c r="A695" s="212">
        <v>40817</v>
      </c>
      <c r="B695" s="225">
        <v>75.77</v>
      </c>
      <c r="C695" s="225">
        <v>4.0199999999999996</v>
      </c>
      <c r="D695" s="225">
        <v>0.19</v>
      </c>
      <c r="E695" s="225">
        <v>3.15</v>
      </c>
      <c r="F695" s="261"/>
      <c r="G695" s="261"/>
      <c r="H695" s="261"/>
    </row>
    <row r="696" spans="1:8" hidden="1" x14ac:dyDescent="0.2">
      <c r="A696" s="212">
        <v>40848</v>
      </c>
      <c r="B696" s="154">
        <v>75.87</v>
      </c>
      <c r="C696" s="154">
        <v>3.96</v>
      </c>
      <c r="D696" s="154">
        <v>0.14000000000000001</v>
      </c>
      <c r="E696" s="154">
        <v>3.29</v>
      </c>
      <c r="F696" s="262"/>
      <c r="G696" s="262"/>
      <c r="H696" s="262"/>
    </row>
    <row r="697" spans="1:8" hidden="1" x14ac:dyDescent="0.2">
      <c r="A697" s="212">
        <v>40878</v>
      </c>
      <c r="B697" s="225">
        <v>76.19</v>
      </c>
      <c r="C697" s="225">
        <v>3.73</v>
      </c>
      <c r="D697" s="225">
        <v>0.42</v>
      </c>
      <c r="E697" s="225">
        <v>3.73</v>
      </c>
      <c r="F697" s="261"/>
      <c r="G697" s="261"/>
      <c r="H697" s="261"/>
    </row>
    <row r="698" spans="1:8" hidden="1" x14ac:dyDescent="0.2">
      <c r="A698" s="212">
        <v>40909</v>
      </c>
      <c r="B698" s="154">
        <v>76.75</v>
      </c>
      <c r="C698" s="154">
        <v>3.54</v>
      </c>
      <c r="D698" s="154">
        <v>0.73</v>
      </c>
      <c r="E698" s="154">
        <v>0.73</v>
      </c>
      <c r="F698" s="262"/>
      <c r="G698" s="262"/>
      <c r="H698" s="262"/>
    </row>
    <row r="699" spans="1:8" hidden="1" x14ac:dyDescent="0.2">
      <c r="A699" s="212">
        <v>40940</v>
      </c>
      <c r="B699" s="225">
        <v>77.22</v>
      </c>
      <c r="C699" s="225">
        <v>3.55</v>
      </c>
      <c r="D699" s="225">
        <v>0.61</v>
      </c>
      <c r="E699" s="225">
        <v>1.35</v>
      </c>
      <c r="F699" s="261"/>
      <c r="G699" s="261"/>
      <c r="H699" s="261"/>
    </row>
    <row r="700" spans="1:8" hidden="1" x14ac:dyDescent="0.2">
      <c r="A700" s="212">
        <v>40969</v>
      </c>
      <c r="B700" s="154">
        <v>77.31</v>
      </c>
      <c r="C700" s="154">
        <v>3.4</v>
      </c>
      <c r="D700" s="154">
        <v>0.12</v>
      </c>
      <c r="E700" s="154">
        <v>1.47</v>
      </c>
      <c r="F700" s="262"/>
      <c r="G700" s="262"/>
      <c r="H700" s="262"/>
    </row>
    <row r="701" spans="1:8" hidden="1" x14ac:dyDescent="0.2">
      <c r="A701" s="212">
        <v>41000</v>
      </c>
      <c r="B701" s="225">
        <v>77.42</v>
      </c>
      <c r="C701" s="225">
        <v>3.43</v>
      </c>
      <c r="D701" s="225">
        <v>0.14000000000000001</v>
      </c>
      <c r="E701" s="225">
        <v>1.62</v>
      </c>
      <c r="F701" s="261"/>
      <c r="G701" s="261"/>
      <c r="H701" s="261"/>
    </row>
    <row r="702" spans="1:8" hidden="1" x14ac:dyDescent="0.2">
      <c r="A702" s="212">
        <v>41030</v>
      </c>
      <c r="B702" s="154">
        <v>77.66</v>
      </c>
      <c r="C702" s="154">
        <v>3.44</v>
      </c>
      <c r="D702" s="154">
        <v>0.3</v>
      </c>
      <c r="E702" s="154">
        <v>1.92</v>
      </c>
      <c r="F702" s="262"/>
      <c r="G702" s="262"/>
      <c r="H702" s="262"/>
    </row>
    <row r="703" spans="1:8" hidden="1" x14ac:dyDescent="0.2">
      <c r="A703" s="212">
        <v>41061</v>
      </c>
      <c r="B703" s="225">
        <v>77.72</v>
      </c>
      <c r="C703" s="225">
        <v>3.2</v>
      </c>
      <c r="D703" s="225">
        <v>0.08</v>
      </c>
      <c r="E703" s="225">
        <v>2.0099999999999998</v>
      </c>
      <c r="F703" s="261"/>
      <c r="G703" s="261"/>
      <c r="H703" s="261"/>
    </row>
    <row r="704" spans="1:8" hidden="1" x14ac:dyDescent="0.2">
      <c r="A704" s="212">
        <v>41091</v>
      </c>
      <c r="B704" s="154">
        <v>77.7</v>
      </c>
      <c r="C704" s="154">
        <v>3.03</v>
      </c>
      <c r="D704" s="154">
        <v>-0.02</v>
      </c>
      <c r="E704" s="154">
        <v>1.98</v>
      </c>
      <c r="F704" s="262"/>
      <c r="G704" s="262"/>
      <c r="H704" s="262"/>
    </row>
    <row r="705" spans="1:8" hidden="1" x14ac:dyDescent="0.2">
      <c r="A705" s="212">
        <v>41122</v>
      </c>
      <c r="B705" s="225">
        <v>77.73</v>
      </c>
      <c r="C705" s="225">
        <v>3.11</v>
      </c>
      <c r="D705" s="225">
        <v>0.04</v>
      </c>
      <c r="E705" s="225">
        <v>2.0299999999999998</v>
      </c>
      <c r="F705" s="261"/>
      <c r="G705" s="261"/>
      <c r="H705" s="261"/>
    </row>
    <row r="706" spans="1:8" hidden="1" x14ac:dyDescent="0.2">
      <c r="A706" s="212">
        <v>41153</v>
      </c>
      <c r="B706" s="154">
        <v>77.959999999999994</v>
      </c>
      <c r="C706" s="154">
        <v>3.08</v>
      </c>
      <c r="D706" s="154">
        <v>0.28999999999999998</v>
      </c>
      <c r="E706" s="154">
        <v>2.3199999999999998</v>
      </c>
      <c r="F706" s="262"/>
      <c r="G706" s="262"/>
      <c r="H706" s="262"/>
    </row>
    <row r="707" spans="1:8" hidden="1" x14ac:dyDescent="0.2">
      <c r="A707" s="212">
        <v>41183</v>
      </c>
      <c r="B707" s="225">
        <v>78.08</v>
      </c>
      <c r="C707" s="225">
        <v>3.06</v>
      </c>
      <c r="D707" s="225">
        <v>0.16</v>
      </c>
      <c r="E707" s="225">
        <v>2.48</v>
      </c>
      <c r="F707" s="261"/>
      <c r="G707" s="261"/>
      <c r="H707" s="261"/>
    </row>
    <row r="708" spans="1:8" hidden="1" x14ac:dyDescent="0.2">
      <c r="A708" s="212">
        <v>41214</v>
      </c>
      <c r="B708" s="154">
        <v>77.98</v>
      </c>
      <c r="C708" s="154">
        <v>2.77</v>
      </c>
      <c r="D708" s="154">
        <v>-0.14000000000000001</v>
      </c>
      <c r="E708" s="154">
        <v>2.34</v>
      </c>
      <c r="F708" s="262"/>
      <c r="G708" s="262"/>
      <c r="H708" s="262"/>
    </row>
    <row r="709" spans="1:8" hidden="1" x14ac:dyDescent="0.2">
      <c r="A709" s="212">
        <v>41244</v>
      </c>
      <c r="B709" s="225">
        <v>78.05</v>
      </c>
      <c r="C709" s="225">
        <v>2.44</v>
      </c>
      <c r="D709" s="225">
        <v>0.09</v>
      </c>
      <c r="E709" s="225">
        <v>2.44</v>
      </c>
      <c r="F709" s="261"/>
      <c r="G709" s="261"/>
      <c r="H709" s="261"/>
    </row>
    <row r="710" spans="1:8" hidden="1" x14ac:dyDescent="0.2">
      <c r="A710" s="212">
        <v>41275</v>
      </c>
      <c r="B710" s="154">
        <v>78.28</v>
      </c>
      <c r="C710" s="154">
        <v>2</v>
      </c>
      <c r="D710" s="154">
        <v>0.3</v>
      </c>
      <c r="E710" s="154">
        <v>0.3</v>
      </c>
      <c r="F710" s="262"/>
      <c r="G710" s="262"/>
      <c r="H710" s="262"/>
    </row>
    <row r="711" spans="1:8" hidden="1" x14ac:dyDescent="0.2">
      <c r="A711" s="212">
        <v>41306</v>
      </c>
      <c r="B711" s="225">
        <v>78.63</v>
      </c>
      <c r="C711" s="225">
        <v>1.83</v>
      </c>
      <c r="D711" s="225">
        <v>0.44</v>
      </c>
      <c r="E711" s="225">
        <v>0.74</v>
      </c>
      <c r="F711" s="261"/>
      <c r="G711" s="261"/>
      <c r="H711" s="261"/>
    </row>
    <row r="712" spans="1:8" hidden="1" x14ac:dyDescent="0.2">
      <c r="A712" s="212">
        <v>41334</v>
      </c>
      <c r="B712" s="154">
        <v>78.790000000000006</v>
      </c>
      <c r="C712" s="154">
        <v>1.91</v>
      </c>
      <c r="D712" s="154">
        <v>0.21</v>
      </c>
      <c r="E712" s="154">
        <v>0.95</v>
      </c>
      <c r="F712" s="262"/>
      <c r="G712" s="262"/>
      <c r="H712" s="262"/>
    </row>
    <row r="713" spans="1:8" hidden="1" x14ac:dyDescent="0.2">
      <c r="A713" s="212">
        <v>41365</v>
      </c>
      <c r="B713" s="225">
        <v>78.989999999999995</v>
      </c>
      <c r="C713" s="225">
        <v>2.02</v>
      </c>
      <c r="D713" s="225">
        <v>0.25</v>
      </c>
      <c r="E713" s="225">
        <v>1.21</v>
      </c>
      <c r="F713" s="261"/>
      <c r="G713" s="261"/>
      <c r="H713" s="261"/>
    </row>
    <row r="714" spans="1:8" hidden="1" x14ac:dyDescent="0.2">
      <c r="A714" s="212">
        <v>41395</v>
      </c>
      <c r="B714" s="154">
        <v>79.209999999999994</v>
      </c>
      <c r="C714" s="154">
        <v>2</v>
      </c>
      <c r="D714" s="154">
        <v>0.28000000000000003</v>
      </c>
      <c r="E714" s="154">
        <v>1.49</v>
      </c>
      <c r="F714" s="262"/>
      <c r="G714" s="262"/>
      <c r="H714" s="262"/>
    </row>
    <row r="715" spans="1:8" hidden="1" x14ac:dyDescent="0.2">
      <c r="A715" s="212">
        <v>41426</v>
      </c>
      <c r="B715" s="225">
        <v>79.39</v>
      </c>
      <c r="C715" s="225">
        <v>2.16</v>
      </c>
      <c r="D715" s="225">
        <v>0.23</v>
      </c>
      <c r="E715" s="225">
        <v>1.73</v>
      </c>
      <c r="F715" s="261"/>
      <c r="G715" s="261"/>
      <c r="H715" s="261"/>
    </row>
    <row r="716" spans="1:8" hidden="1" x14ac:dyDescent="0.2">
      <c r="A716" s="212">
        <v>41456</v>
      </c>
      <c r="B716" s="154">
        <v>79.430000000000007</v>
      </c>
      <c r="C716" s="154">
        <v>2.2200000000000002</v>
      </c>
      <c r="D716" s="154">
        <v>0.04</v>
      </c>
      <c r="E716" s="154">
        <v>1.77</v>
      </c>
      <c r="F716" s="262"/>
      <c r="G716" s="262"/>
      <c r="H716" s="262"/>
    </row>
    <row r="717" spans="1:8" hidden="1" x14ac:dyDescent="0.2">
      <c r="A717" s="212">
        <v>41487</v>
      </c>
      <c r="B717" s="225">
        <v>79.5</v>
      </c>
      <c r="C717" s="225">
        <v>2.27</v>
      </c>
      <c r="D717" s="225">
        <v>0.08</v>
      </c>
      <c r="E717" s="225">
        <v>1.86</v>
      </c>
      <c r="F717" s="261"/>
      <c r="G717" s="261"/>
      <c r="H717" s="261"/>
    </row>
    <row r="718" spans="1:8" hidden="1" x14ac:dyDescent="0.2">
      <c r="A718" s="212">
        <v>41518</v>
      </c>
      <c r="B718" s="154">
        <v>79.73</v>
      </c>
      <c r="C718" s="154">
        <v>2.27</v>
      </c>
      <c r="D718" s="154">
        <v>0.28999999999999998</v>
      </c>
      <c r="E718" s="154">
        <v>2.16</v>
      </c>
      <c r="F718" s="262"/>
      <c r="G718" s="262"/>
      <c r="H718" s="262"/>
    </row>
    <row r="719" spans="1:8" hidden="1" x14ac:dyDescent="0.2">
      <c r="A719" s="212">
        <v>41548</v>
      </c>
      <c r="B719" s="225">
        <v>79.52</v>
      </c>
      <c r="C719" s="225">
        <v>1.84</v>
      </c>
      <c r="D719" s="225">
        <v>-0.26</v>
      </c>
      <c r="E719" s="225">
        <v>1.89</v>
      </c>
      <c r="F719" s="261"/>
      <c r="G719" s="261"/>
      <c r="H719" s="261"/>
    </row>
    <row r="720" spans="1:8" hidden="1" x14ac:dyDescent="0.2">
      <c r="A720" s="212">
        <v>41579</v>
      </c>
      <c r="B720" s="154">
        <v>79.349999999999994</v>
      </c>
      <c r="C720" s="154">
        <v>1.76</v>
      </c>
      <c r="D720" s="154">
        <v>-0.22</v>
      </c>
      <c r="E720" s="154">
        <v>1.67</v>
      </c>
      <c r="F720" s="262"/>
      <c r="G720" s="262"/>
      <c r="H720" s="262"/>
    </row>
    <row r="721" spans="1:8" hidden="1" x14ac:dyDescent="0.2">
      <c r="A721" s="212">
        <v>41609</v>
      </c>
      <c r="B721" s="155">
        <v>79.56</v>
      </c>
      <c r="C721" s="155">
        <v>1.94</v>
      </c>
      <c r="D721" s="155">
        <v>0.26</v>
      </c>
      <c r="E721" s="155">
        <v>1.94</v>
      </c>
      <c r="F721" s="258"/>
      <c r="G721" s="258"/>
      <c r="H721" s="258"/>
    </row>
    <row r="722" spans="1:8" hidden="1" x14ac:dyDescent="0.2">
      <c r="A722" s="212">
        <v>41640</v>
      </c>
      <c r="B722" s="154">
        <v>79.95</v>
      </c>
      <c r="C722" s="154">
        <v>2.13</v>
      </c>
      <c r="D722" s="154">
        <v>0.49</v>
      </c>
      <c r="E722" s="154">
        <v>0.49</v>
      </c>
      <c r="F722" s="262"/>
      <c r="G722" s="262"/>
      <c r="H722" s="262"/>
    </row>
    <row r="723" spans="1:8" hidden="1" x14ac:dyDescent="0.2">
      <c r="A723" s="212">
        <v>41671</v>
      </c>
      <c r="B723" s="225">
        <v>80.45</v>
      </c>
      <c r="C723" s="225">
        <v>2.3199999999999998</v>
      </c>
      <c r="D723" s="225">
        <v>0.63</v>
      </c>
      <c r="E723" s="225">
        <v>1.1200000000000001</v>
      </c>
      <c r="F723" s="261"/>
      <c r="G723" s="261"/>
      <c r="H723" s="261"/>
    </row>
    <row r="724" spans="1:8" hidden="1" x14ac:dyDescent="0.2">
      <c r="A724" s="212">
        <v>41699</v>
      </c>
      <c r="B724" s="154">
        <v>80.77</v>
      </c>
      <c r="C724" s="154">
        <v>2.5099999999999998</v>
      </c>
      <c r="D724" s="154">
        <v>0.39</v>
      </c>
      <c r="E724" s="154">
        <v>1.52</v>
      </c>
      <c r="F724" s="262"/>
      <c r="G724" s="262"/>
      <c r="H724" s="262"/>
    </row>
    <row r="725" spans="1:8" hidden="1" x14ac:dyDescent="0.2">
      <c r="A725" s="212">
        <v>41730</v>
      </c>
      <c r="B725" s="225">
        <v>81.14</v>
      </c>
      <c r="C725" s="225">
        <v>2.72</v>
      </c>
      <c r="D725" s="225">
        <v>0.46</v>
      </c>
      <c r="E725" s="225">
        <v>1.98</v>
      </c>
      <c r="F725" s="261"/>
      <c r="G725" s="261"/>
      <c r="H725" s="261"/>
    </row>
    <row r="726" spans="1:8" hidden="1" x14ac:dyDescent="0.2">
      <c r="A726" s="212">
        <v>41760</v>
      </c>
      <c r="B726" s="154">
        <v>81.53</v>
      </c>
      <c r="C726" s="154">
        <v>2.93</v>
      </c>
      <c r="D726" s="154">
        <v>0.48</v>
      </c>
      <c r="E726" s="154">
        <v>2.48</v>
      </c>
      <c r="F726" s="262"/>
      <c r="G726" s="262"/>
      <c r="H726" s="262"/>
    </row>
    <row r="727" spans="1:8" hidden="1" x14ac:dyDescent="0.2">
      <c r="A727" s="212">
        <v>41791</v>
      </c>
      <c r="B727" s="225">
        <v>81.61</v>
      </c>
      <c r="C727" s="225">
        <v>2.79</v>
      </c>
      <c r="D727" s="225">
        <v>0.09</v>
      </c>
      <c r="E727" s="225">
        <v>2.57</v>
      </c>
      <c r="F727" s="261"/>
      <c r="G727" s="261"/>
      <c r="H727" s="261"/>
    </row>
    <row r="728" spans="1:8" hidden="1" x14ac:dyDescent="0.2">
      <c r="A728" s="212">
        <v>41821</v>
      </c>
      <c r="B728" s="154">
        <v>81.73</v>
      </c>
      <c r="C728" s="154">
        <v>2.89</v>
      </c>
      <c r="D728" s="154">
        <v>0.15</v>
      </c>
      <c r="E728" s="154">
        <v>2.73</v>
      </c>
      <c r="F728" s="262"/>
      <c r="G728" s="262"/>
      <c r="H728" s="262"/>
    </row>
    <row r="729" spans="1:8" hidden="1" x14ac:dyDescent="0.2">
      <c r="A729" s="212">
        <v>41852</v>
      </c>
      <c r="B729" s="225">
        <v>81.900000000000006</v>
      </c>
      <c r="C729" s="225">
        <v>3.02</v>
      </c>
      <c r="D729" s="225">
        <v>0.2</v>
      </c>
      <c r="E729" s="225">
        <v>2.94</v>
      </c>
      <c r="F729" s="261"/>
      <c r="G729" s="261"/>
      <c r="H729" s="261"/>
    </row>
    <row r="730" spans="1:8" hidden="1" x14ac:dyDescent="0.2">
      <c r="A730" s="212">
        <v>41883</v>
      </c>
      <c r="B730" s="154">
        <v>82.01</v>
      </c>
      <c r="C730" s="154">
        <v>2.86</v>
      </c>
      <c r="D730" s="154">
        <v>0.14000000000000001</v>
      </c>
      <c r="E730" s="154">
        <v>3.08</v>
      </c>
      <c r="F730" s="262"/>
      <c r="G730" s="262"/>
      <c r="H730" s="262"/>
    </row>
    <row r="731" spans="1:8" hidden="1" x14ac:dyDescent="0.2">
      <c r="A731" s="212">
        <v>41913</v>
      </c>
      <c r="B731" s="225">
        <v>82.14</v>
      </c>
      <c r="C731" s="225">
        <v>3.29</v>
      </c>
      <c r="D731" s="225">
        <v>0.16</v>
      </c>
      <c r="E731" s="225">
        <v>3.25</v>
      </c>
      <c r="F731" s="261"/>
      <c r="G731" s="261"/>
      <c r="H731" s="261"/>
    </row>
    <row r="732" spans="1:8" hidden="1" x14ac:dyDescent="0.2">
      <c r="A732" s="212">
        <v>41944</v>
      </c>
      <c r="B732" s="154">
        <v>82.25</v>
      </c>
      <c r="C732" s="154">
        <v>3.65</v>
      </c>
      <c r="D732" s="154">
        <v>0.13</v>
      </c>
      <c r="E732" s="154">
        <v>3.38</v>
      </c>
      <c r="F732" s="262"/>
      <c r="G732" s="262"/>
      <c r="H732" s="262"/>
    </row>
    <row r="733" spans="1:8" hidden="1" x14ac:dyDescent="0.2">
      <c r="A733" s="212">
        <v>41974</v>
      </c>
      <c r="B733" s="155">
        <v>82.47</v>
      </c>
      <c r="C733" s="155">
        <v>3.66</v>
      </c>
      <c r="D733" s="155">
        <v>0.27</v>
      </c>
      <c r="E733" s="155">
        <v>3.66</v>
      </c>
      <c r="F733" s="258"/>
      <c r="G733" s="258"/>
      <c r="H733" s="258"/>
    </row>
    <row r="734" spans="1:8" hidden="1" x14ac:dyDescent="0.2">
      <c r="A734" s="212">
        <v>42005</v>
      </c>
      <c r="B734" s="154">
        <v>83</v>
      </c>
      <c r="C734" s="154">
        <v>3.82</v>
      </c>
      <c r="D734" s="154">
        <v>0.64</v>
      </c>
      <c r="E734" s="154">
        <v>0.64</v>
      </c>
      <c r="F734" s="262"/>
      <c r="G734" s="262"/>
      <c r="H734" s="262"/>
    </row>
    <row r="735" spans="1:8" hidden="1" x14ac:dyDescent="0.2">
      <c r="A735" s="212">
        <v>42036</v>
      </c>
      <c r="B735" s="225">
        <v>83.96</v>
      </c>
      <c r="C735" s="225">
        <v>4.3600000000000003</v>
      </c>
      <c r="D735" s="225">
        <v>1.1499999999999999</v>
      </c>
      <c r="E735" s="225">
        <v>1.8</v>
      </c>
      <c r="F735" s="261"/>
      <c r="G735" s="261"/>
      <c r="H735" s="261"/>
    </row>
    <row r="736" spans="1:8" hidden="1" x14ac:dyDescent="0.2">
      <c r="A736" s="212">
        <v>42064</v>
      </c>
      <c r="B736" s="154">
        <v>84.45</v>
      </c>
      <c r="C736" s="154">
        <v>4.5599999999999996</v>
      </c>
      <c r="D736" s="154">
        <v>0.59</v>
      </c>
      <c r="E736" s="154">
        <v>2.4</v>
      </c>
      <c r="F736" s="262"/>
      <c r="G736" s="262"/>
      <c r="H736" s="262"/>
    </row>
    <row r="737" spans="1:8" hidden="1" x14ac:dyDescent="0.2">
      <c r="A737" s="212">
        <v>42095</v>
      </c>
      <c r="B737" s="225">
        <v>84.9</v>
      </c>
      <c r="C737" s="225">
        <v>4.6399999999999997</v>
      </c>
      <c r="D737" s="225">
        <v>0.54</v>
      </c>
      <c r="E737" s="225">
        <v>2.95</v>
      </c>
      <c r="F737" s="261"/>
      <c r="G737" s="261"/>
      <c r="H737" s="261"/>
    </row>
    <row r="738" spans="1:8" hidden="1" x14ac:dyDescent="0.2">
      <c r="A738" s="212">
        <v>42125</v>
      </c>
      <c r="B738" s="154">
        <v>85.12</v>
      </c>
      <c r="C738" s="154">
        <v>4.41</v>
      </c>
      <c r="D738" s="154">
        <v>0.26</v>
      </c>
      <c r="E738" s="154">
        <v>3.22</v>
      </c>
      <c r="F738" s="262"/>
      <c r="G738" s="262"/>
      <c r="H738" s="262"/>
    </row>
    <row r="739" spans="1:8" hidden="1" x14ac:dyDescent="0.2">
      <c r="A739" s="212">
        <v>42156</v>
      </c>
      <c r="B739" s="225">
        <v>85.21</v>
      </c>
      <c r="C739" s="225">
        <v>4.42</v>
      </c>
      <c r="D739" s="225">
        <v>0.1</v>
      </c>
      <c r="E739" s="225">
        <v>3.33</v>
      </c>
      <c r="F739" s="261"/>
      <c r="G739" s="261"/>
      <c r="H739" s="261"/>
    </row>
    <row r="740" spans="1:8" hidden="1" x14ac:dyDescent="0.2">
      <c r="A740" s="212">
        <v>42186</v>
      </c>
      <c r="B740" s="154">
        <v>85.37</v>
      </c>
      <c r="C740" s="154">
        <v>4.46</v>
      </c>
      <c r="D740" s="154">
        <v>0.19</v>
      </c>
      <c r="E740" s="154">
        <v>3.52</v>
      </c>
      <c r="F740" s="262"/>
      <c r="G740" s="262"/>
      <c r="H740" s="262"/>
    </row>
    <row r="741" spans="1:8" hidden="1" x14ac:dyDescent="0.2">
      <c r="A741" s="212">
        <v>42217</v>
      </c>
      <c r="B741" s="225">
        <v>85.78</v>
      </c>
      <c r="C741" s="225">
        <v>4.74</v>
      </c>
      <c r="D741" s="225">
        <v>0.48</v>
      </c>
      <c r="E741" s="225">
        <v>4.0199999999999996</v>
      </c>
      <c r="F741" s="261"/>
      <c r="G741" s="261"/>
      <c r="H741" s="261"/>
    </row>
    <row r="742" spans="1:8" hidden="1" x14ac:dyDescent="0.2">
      <c r="A742" s="212">
        <v>42248</v>
      </c>
      <c r="B742" s="154">
        <v>86.39</v>
      </c>
      <c r="C742" s="154">
        <v>5.35</v>
      </c>
      <c r="D742" s="154">
        <v>0.72</v>
      </c>
      <c r="E742" s="154">
        <v>4.76</v>
      </c>
      <c r="F742" s="262"/>
      <c r="G742" s="262"/>
      <c r="H742" s="262"/>
    </row>
    <row r="743" spans="1:8" hidden="1" x14ac:dyDescent="0.2">
      <c r="A743" s="212">
        <v>42278</v>
      </c>
      <c r="B743" s="225">
        <v>86.98</v>
      </c>
      <c r="C743" s="225">
        <v>5.89</v>
      </c>
      <c r="D743" s="225">
        <v>0.68</v>
      </c>
      <c r="E743" s="225">
        <v>5.47</v>
      </c>
      <c r="F743" s="261"/>
      <c r="G743" s="261"/>
      <c r="H743" s="261"/>
    </row>
    <row r="744" spans="1:8" hidden="1" x14ac:dyDescent="0.2">
      <c r="A744" s="212">
        <v>42309</v>
      </c>
      <c r="B744" s="154">
        <v>87.51</v>
      </c>
      <c r="C744" s="154">
        <v>6.39</v>
      </c>
      <c r="D744" s="154">
        <v>0.6</v>
      </c>
      <c r="E744" s="154">
        <v>6.11</v>
      </c>
      <c r="F744" s="262"/>
      <c r="G744" s="262"/>
      <c r="H744" s="262"/>
    </row>
    <row r="745" spans="1:8" hidden="1" x14ac:dyDescent="0.2">
      <c r="A745" s="212">
        <v>42339</v>
      </c>
      <c r="B745" s="155">
        <v>88.05</v>
      </c>
      <c r="C745" s="155">
        <v>6.77</v>
      </c>
      <c r="D745" s="155">
        <v>0.62</v>
      </c>
      <c r="E745" s="155">
        <v>6.77</v>
      </c>
      <c r="F745" s="258"/>
      <c r="G745" s="258"/>
      <c r="H745" s="258"/>
    </row>
    <row r="746" spans="1:8" hidden="1" x14ac:dyDescent="0.2">
      <c r="A746" s="212">
        <v>42370</v>
      </c>
      <c r="B746" s="154">
        <v>89.19</v>
      </c>
      <c r="C746" s="154">
        <v>7.45</v>
      </c>
      <c r="D746" s="154">
        <v>1.29</v>
      </c>
      <c r="E746" s="154">
        <v>1.29</v>
      </c>
      <c r="F746" s="262"/>
      <c r="G746" s="262"/>
      <c r="H746" s="262"/>
    </row>
    <row r="747" spans="1:8" hidden="1" x14ac:dyDescent="0.2">
      <c r="A747" s="212">
        <v>42401</v>
      </c>
      <c r="B747" s="225">
        <v>90.33</v>
      </c>
      <c r="C747" s="225">
        <v>7.59</v>
      </c>
      <c r="D747" s="225">
        <v>1.28</v>
      </c>
      <c r="E747" s="225">
        <v>2.59</v>
      </c>
      <c r="F747" s="261"/>
      <c r="G747" s="261"/>
      <c r="H747" s="261"/>
    </row>
    <row r="748" spans="1:8" hidden="1" x14ac:dyDescent="0.2">
      <c r="A748" s="212">
        <v>42430</v>
      </c>
      <c r="B748" s="154">
        <v>91.18</v>
      </c>
      <c r="C748" s="154">
        <v>7.98</v>
      </c>
      <c r="D748" s="154">
        <v>0.94</v>
      </c>
      <c r="E748" s="154">
        <v>3.55</v>
      </c>
      <c r="F748" s="262"/>
      <c r="G748" s="262"/>
      <c r="H748" s="262"/>
    </row>
    <row r="749" spans="1:8" hidden="1" x14ac:dyDescent="0.2">
      <c r="A749" s="212">
        <v>42461</v>
      </c>
      <c r="B749" s="225">
        <v>91.63</v>
      </c>
      <c r="C749" s="225">
        <v>7.93</v>
      </c>
      <c r="D749" s="225">
        <v>0.5</v>
      </c>
      <c r="E749" s="225">
        <v>4.07</v>
      </c>
      <c r="F749" s="261"/>
      <c r="G749" s="261"/>
      <c r="H749" s="261"/>
    </row>
    <row r="750" spans="1:8" hidden="1" x14ac:dyDescent="0.2">
      <c r="A750" s="212">
        <v>42491</v>
      </c>
      <c r="B750" s="154">
        <v>92.1</v>
      </c>
      <c r="C750" s="154">
        <v>8.1999999999999993</v>
      </c>
      <c r="D750" s="154">
        <v>0.51</v>
      </c>
      <c r="E750" s="154">
        <v>4.5999999999999996</v>
      </c>
      <c r="F750" s="262"/>
      <c r="G750" s="262"/>
      <c r="H750" s="262"/>
    </row>
    <row r="751" spans="1:8" hidden="1" x14ac:dyDescent="0.2">
      <c r="A751" s="212">
        <v>42522</v>
      </c>
      <c r="B751" s="225">
        <v>92.54</v>
      </c>
      <c r="C751" s="225">
        <v>8.6</v>
      </c>
      <c r="D751" s="225">
        <v>0.48</v>
      </c>
      <c r="E751" s="225">
        <v>5.0999999999999996</v>
      </c>
      <c r="F751" s="261"/>
      <c r="G751" s="261"/>
      <c r="H751" s="261"/>
    </row>
    <row r="752" spans="1:8" hidden="1" x14ac:dyDescent="0.2">
      <c r="A752" s="212">
        <v>42552</v>
      </c>
      <c r="B752" s="154">
        <v>93.02</v>
      </c>
      <c r="C752" s="154">
        <v>8.9700000000000006</v>
      </c>
      <c r="D752" s="154">
        <v>0.52</v>
      </c>
      <c r="E752" s="154">
        <v>5.65</v>
      </c>
      <c r="F752" s="262"/>
      <c r="G752" s="262"/>
      <c r="H752" s="262"/>
    </row>
    <row r="753" spans="1:8" hidden="1" x14ac:dyDescent="0.2">
      <c r="A753" s="212">
        <v>42583</v>
      </c>
      <c r="B753" s="225">
        <v>92.73</v>
      </c>
      <c r="C753" s="225">
        <v>8.1</v>
      </c>
      <c r="D753" s="225">
        <v>-0.32</v>
      </c>
      <c r="E753" s="225">
        <v>5.31</v>
      </c>
      <c r="F753" s="261"/>
      <c r="G753" s="261"/>
      <c r="H753" s="261"/>
    </row>
    <row r="754" spans="1:8" hidden="1" x14ac:dyDescent="0.2">
      <c r="A754" s="212">
        <v>42614</v>
      </c>
      <c r="B754" s="154">
        <v>92.68</v>
      </c>
      <c r="C754" s="154">
        <v>7.27</v>
      </c>
      <c r="D754" s="154">
        <v>-0.05</v>
      </c>
      <c r="E754" s="154">
        <v>5.25</v>
      </c>
      <c r="F754" s="262"/>
      <c r="G754" s="262"/>
      <c r="H754" s="262"/>
    </row>
    <row r="755" spans="1:8" hidden="1" x14ac:dyDescent="0.2">
      <c r="A755" s="212">
        <v>42644</v>
      </c>
      <c r="B755" s="225">
        <v>92.62</v>
      </c>
      <c r="C755" s="225">
        <v>6.48</v>
      </c>
      <c r="D755" s="225">
        <v>-0.06</v>
      </c>
      <c r="E755" s="225">
        <v>5.19</v>
      </c>
      <c r="F755" s="261"/>
      <c r="G755" s="261"/>
      <c r="H755" s="261"/>
    </row>
    <row r="756" spans="1:8" hidden="1" x14ac:dyDescent="0.2">
      <c r="A756" s="212">
        <v>42675</v>
      </c>
      <c r="B756" s="154">
        <v>92.73</v>
      </c>
      <c r="C756" s="154">
        <v>5.96</v>
      </c>
      <c r="D756" s="154">
        <v>0.11</v>
      </c>
      <c r="E756" s="154">
        <v>5.31</v>
      </c>
      <c r="F756" s="262"/>
      <c r="G756" s="262"/>
      <c r="H756" s="262"/>
    </row>
    <row r="757" spans="1:8" hidden="1" x14ac:dyDescent="0.2">
      <c r="A757" s="212">
        <v>42705</v>
      </c>
      <c r="B757" s="155">
        <v>93.11</v>
      </c>
      <c r="C757" s="155">
        <v>5.75</v>
      </c>
      <c r="D757" s="155">
        <v>0.42</v>
      </c>
      <c r="E757" s="155">
        <v>5.75</v>
      </c>
      <c r="F757" s="258"/>
      <c r="G757" s="258"/>
      <c r="H757" s="258"/>
    </row>
    <row r="758" spans="1:8" hidden="1" x14ac:dyDescent="0.2">
      <c r="A758" s="212">
        <v>42736</v>
      </c>
      <c r="B758" s="154">
        <v>94.07</v>
      </c>
      <c r="C758" s="154">
        <v>5.47</v>
      </c>
      <c r="D758" s="154">
        <v>1.02</v>
      </c>
      <c r="E758" s="154">
        <v>1.02</v>
      </c>
      <c r="F758" s="262"/>
      <c r="G758" s="262"/>
      <c r="H758" s="262"/>
    </row>
    <row r="759" spans="1:8" hidden="1" x14ac:dyDescent="0.2">
      <c r="A759" s="212">
        <v>42767</v>
      </c>
      <c r="B759" s="225">
        <v>95.01</v>
      </c>
      <c r="C759" s="225">
        <v>5.18</v>
      </c>
      <c r="D759" s="225">
        <v>1.01</v>
      </c>
      <c r="E759" s="225">
        <v>2.04</v>
      </c>
      <c r="F759" s="261"/>
      <c r="G759" s="261"/>
      <c r="H759" s="261"/>
    </row>
    <row r="760" spans="1:8" hidden="1" x14ac:dyDescent="0.2">
      <c r="A760" s="212">
        <v>42795</v>
      </c>
      <c r="B760" s="154">
        <v>95.46</v>
      </c>
      <c r="C760" s="154">
        <v>4.6900000000000004</v>
      </c>
      <c r="D760" s="154">
        <v>0.47</v>
      </c>
      <c r="E760" s="154">
        <v>2.52</v>
      </c>
      <c r="F760" s="262"/>
      <c r="G760" s="262"/>
      <c r="H760" s="262"/>
    </row>
    <row r="761" spans="1:8" hidden="1" x14ac:dyDescent="0.2">
      <c r="A761" s="212">
        <v>42826</v>
      </c>
      <c r="B761" s="225">
        <v>95.91</v>
      </c>
      <c r="C761" s="225">
        <v>4.66</v>
      </c>
      <c r="D761" s="225">
        <v>0.47</v>
      </c>
      <c r="E761" s="225">
        <v>3</v>
      </c>
      <c r="F761" s="261"/>
      <c r="G761" s="261"/>
      <c r="H761" s="261"/>
    </row>
    <row r="762" spans="1:8" hidden="1" x14ac:dyDescent="0.2">
      <c r="A762" s="212">
        <v>42856</v>
      </c>
      <c r="B762" s="154">
        <v>96.12</v>
      </c>
      <c r="C762" s="154">
        <v>4.37</v>
      </c>
      <c r="D762" s="154">
        <v>0.23</v>
      </c>
      <c r="E762" s="154">
        <v>3.23</v>
      </c>
      <c r="F762" s="262"/>
      <c r="G762" s="262"/>
      <c r="H762" s="262"/>
    </row>
    <row r="763" spans="1:8" hidden="1" x14ac:dyDescent="0.2">
      <c r="A763" s="212">
        <v>42887</v>
      </c>
      <c r="B763" s="225">
        <v>96.23</v>
      </c>
      <c r="C763" s="225">
        <v>3.99</v>
      </c>
      <c r="D763" s="225">
        <v>0.11</v>
      </c>
      <c r="E763" s="225">
        <v>3.35</v>
      </c>
      <c r="F763" s="261"/>
      <c r="G763" s="261"/>
      <c r="H763" s="261"/>
    </row>
    <row r="764" spans="1:8" hidden="1" x14ac:dyDescent="0.2">
      <c r="A764" s="212">
        <v>42917</v>
      </c>
      <c r="B764" s="154">
        <v>96.18</v>
      </c>
      <c r="C764" s="154">
        <v>3.4</v>
      </c>
      <c r="D764" s="154">
        <v>-0.05</v>
      </c>
      <c r="E764" s="154">
        <v>3.3</v>
      </c>
      <c r="F764" s="262"/>
      <c r="G764" s="262"/>
      <c r="H764" s="262"/>
    </row>
    <row r="765" spans="1:8" hidden="1" x14ac:dyDescent="0.2">
      <c r="A765" s="212">
        <v>42948</v>
      </c>
      <c r="B765" s="225">
        <v>96.32</v>
      </c>
      <c r="C765" s="225">
        <v>3.87</v>
      </c>
      <c r="D765" s="225">
        <v>0.14000000000000001</v>
      </c>
      <c r="E765" s="225">
        <v>3.44</v>
      </c>
      <c r="F765" s="261"/>
      <c r="G765" s="261"/>
      <c r="H765" s="261"/>
    </row>
    <row r="766" spans="1:8" hidden="1" x14ac:dyDescent="0.2">
      <c r="A766" s="212">
        <v>42979</v>
      </c>
      <c r="B766" s="154">
        <v>96.36</v>
      </c>
      <c r="C766" s="154">
        <v>3.97</v>
      </c>
      <c r="D766" s="154">
        <v>0.04</v>
      </c>
      <c r="E766" s="154">
        <v>3.49</v>
      </c>
      <c r="F766" s="262"/>
      <c r="G766" s="262"/>
      <c r="H766" s="262"/>
    </row>
    <row r="767" spans="1:8" hidden="1" x14ac:dyDescent="0.2">
      <c r="A767" s="212">
        <v>43009</v>
      </c>
      <c r="B767" s="225">
        <v>96.37</v>
      </c>
      <c r="C767" s="225">
        <v>4.05</v>
      </c>
      <c r="D767" s="225">
        <v>0.02</v>
      </c>
      <c r="E767" s="225">
        <v>3.5</v>
      </c>
      <c r="F767" s="261"/>
      <c r="G767" s="261"/>
      <c r="H767" s="261"/>
    </row>
    <row r="768" spans="1:8" hidden="1" x14ac:dyDescent="0.2">
      <c r="A768" s="212">
        <v>43040</v>
      </c>
      <c r="B768" s="154">
        <v>96.55</v>
      </c>
      <c r="C768" s="154">
        <v>4.12</v>
      </c>
      <c r="D768" s="154">
        <v>0.18</v>
      </c>
      <c r="E768" s="154">
        <v>3.69</v>
      </c>
      <c r="F768" s="262"/>
      <c r="G768" s="262"/>
      <c r="H768" s="262"/>
    </row>
    <row r="769" spans="1:17" hidden="1" x14ac:dyDescent="0.2">
      <c r="A769" s="212">
        <v>43070</v>
      </c>
      <c r="B769" s="155">
        <v>96.92</v>
      </c>
      <c r="C769" s="155">
        <v>4.09</v>
      </c>
      <c r="D769" s="155">
        <v>0.38</v>
      </c>
      <c r="E769" s="155">
        <v>4.09</v>
      </c>
      <c r="F769" s="258"/>
      <c r="G769" s="258"/>
      <c r="H769" s="258"/>
    </row>
    <row r="770" spans="1:17" hidden="1" x14ac:dyDescent="0.2">
      <c r="A770" s="212">
        <v>43101</v>
      </c>
      <c r="B770" s="230">
        <v>97.53</v>
      </c>
      <c r="C770" s="230">
        <v>3.68</v>
      </c>
      <c r="D770" s="230">
        <v>0.63</v>
      </c>
      <c r="E770" s="230">
        <v>0.63</v>
      </c>
      <c r="F770" s="263"/>
      <c r="G770" s="263"/>
      <c r="H770" s="263"/>
    </row>
    <row r="771" spans="1:17" hidden="1" x14ac:dyDescent="0.2">
      <c r="A771" s="212">
        <v>43132</v>
      </c>
      <c r="B771" s="230">
        <v>98.22</v>
      </c>
      <c r="C771" s="230">
        <v>3.37</v>
      </c>
      <c r="D771" s="230">
        <v>0.71</v>
      </c>
      <c r="E771" s="230">
        <v>1.34</v>
      </c>
      <c r="F771" s="263"/>
      <c r="G771" s="263"/>
      <c r="H771" s="263"/>
    </row>
    <row r="772" spans="1:17" hidden="1" x14ac:dyDescent="0.2">
      <c r="A772" s="212">
        <v>43160</v>
      </c>
      <c r="B772" s="230">
        <v>98.45</v>
      </c>
      <c r="C772" s="230">
        <v>3.14</v>
      </c>
      <c r="D772" s="230">
        <v>0.24</v>
      </c>
      <c r="E772" s="230">
        <v>1.58</v>
      </c>
      <c r="F772" s="263"/>
      <c r="G772" s="263"/>
      <c r="H772" s="263"/>
    </row>
    <row r="773" spans="1:17" hidden="1" x14ac:dyDescent="0.2">
      <c r="A773" s="212">
        <v>43191</v>
      </c>
      <c r="B773" s="230">
        <v>98.91</v>
      </c>
      <c r="C773" s="230">
        <v>3.13</v>
      </c>
      <c r="D773" s="230">
        <v>0.46</v>
      </c>
      <c r="E773" s="230">
        <v>2.0499999999999998</v>
      </c>
      <c r="F773" s="263"/>
      <c r="G773" s="263"/>
      <c r="H773" s="263"/>
    </row>
    <row r="774" spans="1:17" hidden="1" x14ac:dyDescent="0.2">
      <c r="A774" s="212">
        <v>43221</v>
      </c>
      <c r="B774" s="230">
        <v>99.16</v>
      </c>
      <c r="C774" s="230">
        <v>3.16</v>
      </c>
      <c r="D774" s="230">
        <v>0.25</v>
      </c>
      <c r="E774" s="230">
        <v>2.31</v>
      </c>
      <c r="F774" s="263"/>
      <c r="G774" s="263"/>
      <c r="H774" s="263"/>
    </row>
    <row r="775" spans="1:17" hidden="1" x14ac:dyDescent="0.2">
      <c r="A775" s="212">
        <v>43252</v>
      </c>
      <c r="B775" s="230">
        <v>99.31</v>
      </c>
      <c r="C775" s="230">
        <v>3.2</v>
      </c>
      <c r="D775" s="230">
        <v>0.15</v>
      </c>
      <c r="E775" s="230">
        <v>2.4700000000000002</v>
      </c>
      <c r="F775" s="263"/>
      <c r="G775" s="263"/>
      <c r="H775" s="263"/>
    </row>
    <row r="776" spans="1:17" hidden="1" x14ac:dyDescent="0.2">
      <c r="A776" s="212">
        <v>43282</v>
      </c>
      <c r="B776" s="230">
        <v>99.18</v>
      </c>
      <c r="C776" s="230">
        <v>3.12</v>
      </c>
      <c r="D776" s="230">
        <v>-0.13</v>
      </c>
      <c r="E776" s="230">
        <v>2.34</v>
      </c>
      <c r="F776" s="263"/>
      <c r="G776" s="263"/>
      <c r="H776" s="263"/>
    </row>
    <row r="777" spans="1:17" hidden="1" x14ac:dyDescent="0.2">
      <c r="A777" s="212">
        <v>43313</v>
      </c>
      <c r="B777" s="230">
        <v>99.3</v>
      </c>
      <c r="C777" s="230">
        <v>3.1</v>
      </c>
      <c r="D777" s="230">
        <v>0.12</v>
      </c>
      <c r="E777" s="230">
        <v>2.46</v>
      </c>
      <c r="F777" s="263"/>
      <c r="G777" s="263"/>
      <c r="H777" s="263"/>
    </row>
    <row r="778" spans="1:17" hidden="1" x14ac:dyDescent="0.2">
      <c r="A778" s="212">
        <v>43344</v>
      </c>
      <c r="B778" s="230">
        <v>99.47</v>
      </c>
      <c r="C778" s="230">
        <v>3.23</v>
      </c>
      <c r="D778" s="230">
        <v>0.16</v>
      </c>
      <c r="E778" s="230">
        <v>2.63</v>
      </c>
      <c r="F778" s="263"/>
      <c r="G778" s="263"/>
      <c r="H778" s="263"/>
    </row>
    <row r="779" spans="1:17" hidden="1" x14ac:dyDescent="0.2">
      <c r="A779" s="212">
        <v>43374</v>
      </c>
      <c r="B779" s="230">
        <v>99.59</v>
      </c>
      <c r="C779" s="230">
        <v>3.33</v>
      </c>
      <c r="D779" s="230">
        <v>0.12</v>
      </c>
      <c r="E779" s="230">
        <v>2.75</v>
      </c>
      <c r="F779" s="263"/>
      <c r="G779" s="263"/>
      <c r="H779" s="263"/>
    </row>
    <row r="780" spans="1:17" hidden="1" x14ac:dyDescent="0.2">
      <c r="A780" s="212">
        <v>43405</v>
      </c>
      <c r="B780" s="230">
        <v>99.7</v>
      </c>
      <c r="C780" s="230">
        <v>3.27</v>
      </c>
      <c r="D780" s="230">
        <v>0.12</v>
      </c>
      <c r="E780" s="268">
        <v>2.87</v>
      </c>
      <c r="F780" s="263"/>
      <c r="G780" s="263"/>
      <c r="H780" s="263"/>
      <c r="I780" s="271"/>
      <c r="J780" s="271"/>
      <c r="K780" s="271"/>
    </row>
    <row r="781" spans="1:17" hidden="1" x14ac:dyDescent="0.2">
      <c r="A781" s="212">
        <v>43435</v>
      </c>
      <c r="B781" s="250">
        <v>100</v>
      </c>
      <c r="C781" s="249">
        <v>3.18</v>
      </c>
      <c r="D781" s="249">
        <v>0.3</v>
      </c>
      <c r="E781" s="269">
        <v>3.18</v>
      </c>
      <c r="F781" s="266"/>
      <c r="G781" s="272"/>
      <c r="H781" s="263"/>
      <c r="J781" s="263"/>
      <c r="K781" s="263"/>
      <c r="L781" s="273"/>
      <c r="M781" s="35"/>
    </row>
    <row r="782" spans="1:17" hidden="1" x14ac:dyDescent="0.2">
      <c r="A782" s="212">
        <v>43466</v>
      </c>
      <c r="B782" s="251">
        <f>+B781*(1+D782%)</f>
        <v>100.6</v>
      </c>
      <c r="C782" s="252">
        <v>3.15</v>
      </c>
      <c r="D782" s="252">
        <v>0.6</v>
      </c>
      <c r="E782" s="270">
        <v>0.6</v>
      </c>
      <c r="F782" s="264"/>
      <c r="G782" s="266"/>
      <c r="H782" s="267"/>
      <c r="I782" s="273"/>
      <c r="J782" s="229"/>
      <c r="K782" s="273"/>
      <c r="L782" s="273"/>
      <c r="M782" s="273"/>
      <c r="N782" s="274"/>
    </row>
    <row r="783" spans="1:17" hidden="1" x14ac:dyDescent="0.2">
      <c r="A783" s="212">
        <v>43497</v>
      </c>
      <c r="B783" s="251">
        <f t="shared" ref="B783:B846" si="0">+B782*(1+D783%)</f>
        <v>101.17341999999999</v>
      </c>
      <c r="C783" s="252">
        <v>3.01</v>
      </c>
      <c r="D783" s="252">
        <f>0.57</f>
        <v>0.56999999999999995</v>
      </c>
      <c r="E783" s="270">
        <v>1.18</v>
      </c>
      <c r="F783" s="267"/>
      <c r="G783" s="266"/>
      <c r="H783" s="267"/>
      <c r="I783" s="273"/>
      <c r="J783" s="275"/>
      <c r="K783" s="276"/>
      <c r="L783" s="277"/>
      <c r="M783" s="278"/>
      <c r="N783" s="274"/>
      <c r="P783" s="279"/>
      <c r="Q783" s="228"/>
    </row>
    <row r="784" spans="1:17" hidden="1" x14ac:dyDescent="0.2">
      <c r="A784" s="212">
        <v>43525</v>
      </c>
      <c r="B784" s="251">
        <f t="shared" si="0"/>
        <v>101.60846570599999</v>
      </c>
      <c r="C784" s="252">
        <v>3.21</v>
      </c>
      <c r="D784" s="252">
        <f>0.43</f>
        <v>0.43</v>
      </c>
      <c r="E784" s="270">
        <v>1.62</v>
      </c>
      <c r="F784" s="267"/>
      <c r="G784" s="266"/>
      <c r="H784" s="267"/>
      <c r="I784" s="273"/>
      <c r="J784" s="275"/>
      <c r="K784" s="275"/>
      <c r="L784" s="273"/>
      <c r="M784" s="273"/>
      <c r="N784" s="274"/>
    </row>
    <row r="785" spans="1:14" hidden="1" x14ac:dyDescent="0.2">
      <c r="A785" s="212">
        <v>43556</v>
      </c>
      <c r="B785" s="251">
        <f t="shared" si="0"/>
        <v>102.11650803452999</v>
      </c>
      <c r="C785" s="252">
        <v>3.25</v>
      </c>
      <c r="D785" s="252">
        <v>0.5</v>
      </c>
      <c r="E785" s="270">
        <v>2.12</v>
      </c>
      <c r="F785" s="267"/>
      <c r="G785" s="266"/>
      <c r="H785" s="267"/>
      <c r="I785" s="273"/>
      <c r="J785" s="275"/>
      <c r="K785" s="275"/>
      <c r="L785" s="273"/>
      <c r="M785" s="273"/>
      <c r="N785" s="274"/>
    </row>
    <row r="786" spans="1:14" hidden="1" x14ac:dyDescent="0.2">
      <c r="A786" s="212">
        <v>43586</v>
      </c>
      <c r="B786" s="251">
        <f t="shared" si="0"/>
        <v>102.43306920943704</v>
      </c>
      <c r="C786" s="252">
        <v>3.31</v>
      </c>
      <c r="D786" s="252">
        <v>0.31</v>
      </c>
      <c r="E786" s="270">
        <v>2.44</v>
      </c>
      <c r="F786" s="267"/>
      <c r="G786" s="266"/>
      <c r="H786" s="267"/>
      <c r="I786" s="273"/>
      <c r="J786" s="275"/>
      <c r="K786" s="275"/>
      <c r="L786" s="273"/>
      <c r="M786" s="273"/>
      <c r="N786" s="274"/>
    </row>
    <row r="787" spans="1:14" hidden="1" x14ac:dyDescent="0.2">
      <c r="A787" s="212">
        <v>43617</v>
      </c>
      <c r="B787" s="251">
        <f t="shared" si="0"/>
        <v>102.7096384963025</v>
      </c>
      <c r="C787" s="252">
        <v>3.43</v>
      </c>
      <c r="D787" s="252">
        <v>0.27</v>
      </c>
      <c r="E787" s="270">
        <v>2.71</v>
      </c>
      <c r="F787" s="267"/>
      <c r="G787" s="266"/>
      <c r="H787" s="267"/>
      <c r="I787" s="273"/>
      <c r="J787" s="275"/>
      <c r="K787" s="275"/>
      <c r="L787" s="273"/>
      <c r="M787" s="273"/>
      <c r="N787" s="274"/>
    </row>
    <row r="788" spans="1:14" hidden="1" x14ac:dyDescent="0.2">
      <c r="A788" s="212">
        <v>43647</v>
      </c>
      <c r="B788" s="251">
        <f t="shared" si="0"/>
        <v>102.93559970099437</v>
      </c>
      <c r="C788" s="252">
        <v>3.79</v>
      </c>
      <c r="D788" s="252">
        <v>0.22</v>
      </c>
      <c r="E788" s="270">
        <v>2.94</v>
      </c>
      <c r="F788" s="267"/>
      <c r="G788" s="266"/>
      <c r="H788" s="267"/>
      <c r="I788" s="273"/>
      <c r="J788" s="275"/>
      <c r="K788" s="275"/>
      <c r="L788" s="273"/>
      <c r="M788" s="273"/>
      <c r="N788" s="274"/>
    </row>
    <row r="789" spans="1:14" hidden="1" x14ac:dyDescent="0.2">
      <c r="A789" s="212">
        <v>43678</v>
      </c>
      <c r="B789" s="251">
        <f t="shared" si="0"/>
        <v>103.02824174072526</v>
      </c>
      <c r="C789" s="252">
        <v>3.75</v>
      </c>
      <c r="D789" s="252">
        <v>0.09</v>
      </c>
      <c r="E789" s="270">
        <v>3.03</v>
      </c>
      <c r="F789" s="267"/>
      <c r="G789" s="266"/>
      <c r="H789" s="267"/>
      <c r="I789" s="273"/>
      <c r="J789" s="275"/>
      <c r="K789" s="275"/>
      <c r="L789" s="273"/>
      <c r="M789" s="273"/>
      <c r="N789" s="274"/>
    </row>
    <row r="790" spans="1:14" hidden="1" x14ac:dyDescent="0.2">
      <c r="A790" s="212">
        <v>43709</v>
      </c>
      <c r="B790" s="251">
        <f t="shared" si="0"/>
        <v>103.26520669672892</v>
      </c>
      <c r="C790" s="252">
        <v>3.82</v>
      </c>
      <c r="D790" s="252">
        <v>0.23</v>
      </c>
      <c r="E790" s="270">
        <v>3.26</v>
      </c>
      <c r="F790" s="267"/>
      <c r="G790" s="266"/>
      <c r="H790" s="267"/>
      <c r="I790" s="273"/>
      <c r="J790" s="275"/>
      <c r="K790" s="275"/>
      <c r="L790" s="273"/>
      <c r="M790" s="273"/>
      <c r="N790" s="274"/>
    </row>
    <row r="791" spans="1:14" hidden="1" x14ac:dyDescent="0.2">
      <c r="A791" s="212">
        <v>43739</v>
      </c>
      <c r="B791" s="251">
        <f t="shared" si="0"/>
        <v>103.43043102744369</v>
      </c>
      <c r="C791" s="252">
        <v>3.86</v>
      </c>
      <c r="D791" s="252">
        <v>0.16</v>
      </c>
      <c r="E791" s="270">
        <v>3.43</v>
      </c>
      <c r="F791" s="267"/>
      <c r="G791" s="266"/>
      <c r="H791" s="267"/>
      <c r="I791" s="273"/>
      <c r="J791" s="275"/>
      <c r="K791" s="275"/>
      <c r="L791" s="273"/>
      <c r="M791" s="273"/>
      <c r="N791" s="274"/>
    </row>
    <row r="792" spans="1:14" hidden="1" x14ac:dyDescent="0.2">
      <c r="A792" s="212">
        <v>43770</v>
      </c>
      <c r="B792" s="251">
        <f t="shared" si="0"/>
        <v>103.53386145847112</v>
      </c>
      <c r="C792" s="252">
        <v>3.84</v>
      </c>
      <c r="D792" s="252">
        <v>0.1</v>
      </c>
      <c r="E792" s="270">
        <v>3.54</v>
      </c>
      <c r="F792" s="267"/>
      <c r="G792" s="266"/>
      <c r="H792" s="267"/>
      <c r="I792" s="273"/>
      <c r="J792" s="275"/>
      <c r="K792" s="275"/>
      <c r="L792" s="273"/>
      <c r="M792" s="273"/>
      <c r="N792" s="274"/>
    </row>
    <row r="793" spans="1:14" hidden="1" x14ac:dyDescent="0.2">
      <c r="A793" s="212">
        <v>43800</v>
      </c>
      <c r="B793" s="251">
        <f t="shared" si="0"/>
        <v>103.80304949826314</v>
      </c>
      <c r="C793" s="249">
        <v>3.8</v>
      </c>
      <c r="D793" s="249">
        <v>0.26</v>
      </c>
      <c r="E793" s="269">
        <v>3.8</v>
      </c>
      <c r="F793" s="267"/>
      <c r="G793" s="266"/>
      <c r="H793" s="267"/>
      <c r="I793" s="273"/>
      <c r="J793" s="275"/>
      <c r="K793" s="275"/>
      <c r="L793" s="273"/>
      <c r="M793" s="273"/>
      <c r="N793" s="274"/>
    </row>
    <row r="794" spans="1:14" hidden="1" x14ac:dyDescent="0.2">
      <c r="A794" s="212">
        <v>43831</v>
      </c>
      <c r="B794" s="251">
        <f t="shared" si="0"/>
        <v>104.23902230615583</v>
      </c>
      <c r="C794" s="253">
        <v>3.62</v>
      </c>
      <c r="D794" s="253">
        <v>0.42</v>
      </c>
      <c r="E794" s="253">
        <v>0.42</v>
      </c>
      <c r="F794" s="264"/>
      <c r="G794" s="265"/>
      <c r="H794" s="265"/>
      <c r="I794" s="229"/>
      <c r="J794" s="229"/>
      <c r="K794" s="229"/>
      <c r="L794" s="35"/>
    </row>
    <row r="795" spans="1:14" hidden="1" x14ac:dyDescent="0.2">
      <c r="A795" s="212">
        <v>43862</v>
      </c>
      <c r="B795" s="251">
        <f t="shared" si="0"/>
        <v>104.93742375560707</v>
      </c>
      <c r="C795" s="252">
        <v>3.72</v>
      </c>
      <c r="D795" s="252">
        <v>0.67</v>
      </c>
      <c r="E795" s="252">
        <v>1.0900000000000001</v>
      </c>
      <c r="F795" s="264"/>
      <c r="G795" s="265"/>
      <c r="H795" s="265"/>
      <c r="I795" s="229"/>
      <c r="J795" s="229"/>
      <c r="K795" s="229"/>
      <c r="L795" s="35"/>
    </row>
    <row r="796" spans="1:14" hidden="1" x14ac:dyDescent="0.2">
      <c r="A796" s="212">
        <v>43891</v>
      </c>
      <c r="B796" s="251">
        <f t="shared" si="0"/>
        <v>105.53556707101403</v>
      </c>
      <c r="C796" s="252">
        <v>3.86</v>
      </c>
      <c r="D796" s="252">
        <v>0.56999999999999995</v>
      </c>
      <c r="E796" s="252">
        <v>1.67</v>
      </c>
      <c r="F796" s="264"/>
      <c r="G796" s="265"/>
      <c r="H796" s="265"/>
      <c r="I796" s="229"/>
      <c r="J796" s="229"/>
      <c r="K796" s="229"/>
      <c r="L796" s="35"/>
    </row>
    <row r="797" spans="1:14" hidden="1" x14ac:dyDescent="0.2">
      <c r="A797" s="212">
        <v>43922</v>
      </c>
      <c r="B797" s="251">
        <f t="shared" si="0"/>
        <v>105.70442397832765</v>
      </c>
      <c r="C797" s="252">
        <v>3.51</v>
      </c>
      <c r="D797" s="252">
        <v>0.16</v>
      </c>
      <c r="E797" s="252">
        <v>1.83</v>
      </c>
      <c r="F797" s="264"/>
      <c r="G797" s="265"/>
      <c r="H797" s="265"/>
      <c r="I797" s="229"/>
      <c r="J797" s="229"/>
      <c r="K797" s="229"/>
      <c r="L797" s="35"/>
    </row>
    <row r="798" spans="1:14" hidden="1" x14ac:dyDescent="0.2">
      <c r="A798" s="212">
        <v>43952</v>
      </c>
      <c r="B798" s="251">
        <f t="shared" si="0"/>
        <v>105.36616982159701</v>
      </c>
      <c r="C798" s="252">
        <v>2.85</v>
      </c>
      <c r="D798" s="252">
        <v>-0.32</v>
      </c>
      <c r="E798" s="252">
        <v>1.5</v>
      </c>
      <c r="F798" s="264"/>
      <c r="G798" s="265"/>
      <c r="H798" s="265"/>
      <c r="I798" s="229"/>
      <c r="J798" s="229"/>
      <c r="K798" s="229"/>
      <c r="L798" s="35"/>
    </row>
    <row r="799" spans="1:14" hidden="1" x14ac:dyDescent="0.2">
      <c r="A799" s="212">
        <v>43983</v>
      </c>
      <c r="B799" s="251">
        <f t="shared" si="0"/>
        <v>104.96577837627494</v>
      </c>
      <c r="C799" s="252">
        <v>2.19</v>
      </c>
      <c r="D799" s="252">
        <v>-0.38</v>
      </c>
      <c r="E799" s="252">
        <v>1.1200000000000001</v>
      </c>
      <c r="F799" s="264"/>
      <c r="G799" s="265"/>
      <c r="H799" s="265"/>
      <c r="I799" s="229"/>
      <c r="J799" s="229"/>
      <c r="K799" s="229"/>
      <c r="L799" s="35"/>
    </row>
    <row r="800" spans="1:14" hidden="1" x14ac:dyDescent="0.2">
      <c r="A800" s="212">
        <v>44013</v>
      </c>
      <c r="B800" s="251">
        <f t="shared" si="0"/>
        <v>104.96577837627494</v>
      </c>
      <c r="C800" s="252">
        <v>1.97</v>
      </c>
      <c r="D800" s="252">
        <v>0</v>
      </c>
      <c r="E800" s="252">
        <v>1.1200000000000001</v>
      </c>
      <c r="F800" s="264"/>
      <c r="G800" s="265"/>
      <c r="H800" s="265"/>
      <c r="I800" s="229"/>
      <c r="J800" s="229"/>
      <c r="K800" s="229"/>
      <c r="L800" s="35"/>
    </row>
    <row r="801" spans="1:12" hidden="1" x14ac:dyDescent="0.2">
      <c r="A801" s="212">
        <v>44044</v>
      </c>
      <c r="B801" s="251">
        <f t="shared" si="0"/>
        <v>104.95528179843731</v>
      </c>
      <c r="C801" s="252">
        <v>1.88</v>
      </c>
      <c r="D801" s="252">
        <v>-0.01</v>
      </c>
      <c r="E801" s="252">
        <v>1.1200000000000001</v>
      </c>
      <c r="F801" s="264"/>
      <c r="G801" s="265"/>
      <c r="H801" s="265"/>
      <c r="I801" s="229"/>
      <c r="J801" s="229"/>
      <c r="K801" s="229"/>
      <c r="L801" s="35"/>
    </row>
    <row r="802" spans="1:12" hidden="1" x14ac:dyDescent="0.2">
      <c r="A802" s="212">
        <v>44075</v>
      </c>
      <c r="B802" s="251">
        <f t="shared" si="0"/>
        <v>105.29113870019232</v>
      </c>
      <c r="C802" s="252">
        <v>1.97</v>
      </c>
      <c r="D802" s="252">
        <v>0.32</v>
      </c>
      <c r="E802" s="252">
        <v>1.44</v>
      </c>
      <c r="F802" s="264"/>
      <c r="G802" s="265"/>
      <c r="H802" s="265"/>
      <c r="I802" s="229"/>
      <c r="J802" s="229"/>
      <c r="K802" s="229"/>
      <c r="L802" s="35"/>
    </row>
    <row r="803" spans="1:12" hidden="1" x14ac:dyDescent="0.2">
      <c r="A803" s="212">
        <v>44105</v>
      </c>
      <c r="B803" s="251">
        <f t="shared" si="0"/>
        <v>105.22796401697219</v>
      </c>
      <c r="C803" s="252">
        <v>1.75</v>
      </c>
      <c r="D803" s="252">
        <v>-0.06</v>
      </c>
      <c r="E803" s="252">
        <v>1.38</v>
      </c>
      <c r="F803" s="264"/>
      <c r="G803" s="265"/>
      <c r="H803" s="265"/>
      <c r="I803" s="229"/>
      <c r="J803" s="229"/>
      <c r="K803" s="229"/>
      <c r="L803" s="35"/>
    </row>
    <row r="804" spans="1:12" hidden="1" x14ac:dyDescent="0.2">
      <c r="A804" s="212">
        <v>44136</v>
      </c>
      <c r="B804" s="251">
        <f t="shared" si="0"/>
        <v>105.07012207094674</v>
      </c>
      <c r="C804" s="252">
        <v>1.49</v>
      </c>
      <c r="D804" s="252">
        <v>-0.15</v>
      </c>
      <c r="E804" s="252">
        <v>1.23</v>
      </c>
      <c r="F804" s="264"/>
      <c r="G804" s="265"/>
      <c r="H804" s="265"/>
      <c r="I804" s="229"/>
      <c r="J804" s="229"/>
      <c r="K804" s="229"/>
      <c r="L804" s="35"/>
    </row>
    <row r="805" spans="1:12" hidden="1" x14ac:dyDescent="0.2">
      <c r="A805" s="212">
        <v>44166</v>
      </c>
      <c r="B805" s="251">
        <f t="shared" si="0"/>
        <v>105.46938853481633</v>
      </c>
      <c r="C805" s="249">
        <v>1.61</v>
      </c>
      <c r="D805" s="249">
        <v>0.38</v>
      </c>
      <c r="E805" s="249">
        <v>1.61</v>
      </c>
      <c r="F805" s="264"/>
      <c r="G805" s="265"/>
      <c r="H805" s="265"/>
      <c r="I805" s="229"/>
      <c r="J805" s="229"/>
      <c r="K805" s="229"/>
      <c r="L805" s="229"/>
    </row>
    <row r="806" spans="1:12" hidden="1" x14ac:dyDescent="0.2">
      <c r="A806" s="212">
        <v>44197</v>
      </c>
      <c r="B806" s="251">
        <f t="shared" si="0"/>
        <v>105.90181302780908</v>
      </c>
      <c r="C806" s="252">
        <v>1.6</v>
      </c>
      <c r="D806" s="252">
        <v>0.41</v>
      </c>
      <c r="E806" s="252">
        <v>0.41</v>
      </c>
      <c r="F806" s="264"/>
      <c r="G806" s="265"/>
      <c r="H806" s="265"/>
      <c r="I806" s="229"/>
      <c r="J806" s="229"/>
      <c r="K806" s="229"/>
      <c r="L806" s="229"/>
    </row>
    <row r="807" spans="1:12" hidden="1" x14ac:dyDescent="0.2">
      <c r="A807" s="212">
        <v>44228</v>
      </c>
      <c r="B807" s="251">
        <f t="shared" si="0"/>
        <v>106.57958463118706</v>
      </c>
      <c r="C807" s="252">
        <v>1.56</v>
      </c>
      <c r="D807" s="252">
        <v>0.64</v>
      </c>
      <c r="E807" s="252">
        <v>1.05</v>
      </c>
      <c r="F807" s="264"/>
      <c r="G807" s="265"/>
      <c r="H807" s="265"/>
      <c r="I807" s="229"/>
      <c r="J807" s="229"/>
      <c r="K807" s="229"/>
      <c r="L807" s="229"/>
    </row>
    <row r="808" spans="1:12" hidden="1" x14ac:dyDescent="0.2">
      <c r="A808" s="212">
        <v>44256</v>
      </c>
      <c r="B808" s="251">
        <f t="shared" si="0"/>
        <v>107.12314051280613</v>
      </c>
      <c r="C808" s="252">
        <v>1.51</v>
      </c>
      <c r="D808" s="252">
        <v>0.51</v>
      </c>
      <c r="E808" s="252">
        <v>1.56</v>
      </c>
      <c r="F808" s="264"/>
      <c r="G808" s="265"/>
      <c r="H808" s="265"/>
      <c r="I808" s="229"/>
      <c r="J808" s="229"/>
      <c r="K808" s="229"/>
      <c r="L808" s="229"/>
    </row>
    <row r="809" spans="1:12" hidden="1" x14ac:dyDescent="0.2">
      <c r="A809" s="212">
        <v>44287</v>
      </c>
      <c r="B809" s="251">
        <f t="shared" si="0"/>
        <v>107.75516704183168</v>
      </c>
      <c r="C809" s="252">
        <v>1.95</v>
      </c>
      <c r="D809" s="252">
        <v>0.59</v>
      </c>
      <c r="E809" s="252">
        <v>2.16</v>
      </c>
      <c r="F809" s="264"/>
      <c r="G809" s="265"/>
      <c r="H809" s="265"/>
      <c r="I809" s="229"/>
      <c r="J809" s="229"/>
      <c r="K809" s="229"/>
      <c r="L809" s="229"/>
    </row>
    <row r="810" spans="1:12" hidden="1" x14ac:dyDescent="0.2">
      <c r="A810" s="212">
        <v>44317</v>
      </c>
      <c r="B810" s="251">
        <f t="shared" si="0"/>
        <v>108.83271871225</v>
      </c>
      <c r="C810" s="252">
        <v>3.3</v>
      </c>
      <c r="D810" s="252">
        <v>1</v>
      </c>
      <c r="E810" s="252">
        <v>3.18</v>
      </c>
      <c r="F810" s="264"/>
      <c r="G810" s="265"/>
      <c r="H810" s="265"/>
      <c r="I810" s="229"/>
      <c r="J810" s="229"/>
      <c r="K810" s="229"/>
      <c r="L810" s="229"/>
    </row>
    <row r="811" spans="1:12" hidden="1" x14ac:dyDescent="0.2">
      <c r="A811" s="212">
        <v>44348</v>
      </c>
      <c r="B811" s="251">
        <f t="shared" si="0"/>
        <v>108.77830235289387</v>
      </c>
      <c r="C811" s="252">
        <v>3.63</v>
      </c>
      <c r="D811" s="252">
        <v>-0.05</v>
      </c>
      <c r="E811" s="252">
        <v>3.13</v>
      </c>
      <c r="F811" s="264"/>
      <c r="G811" s="265"/>
      <c r="H811" s="265"/>
      <c r="I811" s="229"/>
      <c r="J811" s="229"/>
      <c r="K811" s="229"/>
      <c r="L811" s="229"/>
    </row>
    <row r="812" spans="1:12" hidden="1" x14ac:dyDescent="0.2">
      <c r="A812" s="212">
        <v>44378</v>
      </c>
      <c r="B812" s="251">
        <f t="shared" si="0"/>
        <v>109.12639292042314</v>
      </c>
      <c r="C812" s="252">
        <v>3.97</v>
      </c>
      <c r="D812" s="252">
        <v>0.32</v>
      </c>
      <c r="E812" s="252">
        <v>3.47</v>
      </c>
      <c r="F812" s="264"/>
      <c r="G812" s="265"/>
      <c r="H812" s="265"/>
      <c r="I812" s="229"/>
      <c r="J812" s="229"/>
      <c r="K812" s="229"/>
      <c r="L812" s="229"/>
    </row>
    <row r="813" spans="1:12" hidden="1" x14ac:dyDescent="0.2">
      <c r="A813" s="212">
        <v>44409</v>
      </c>
      <c r="B813" s="251">
        <f t="shared" si="0"/>
        <v>109.61746168856504</v>
      </c>
      <c r="C813" s="252">
        <v>4.4400000000000004</v>
      </c>
      <c r="D813" s="252">
        <v>0.45</v>
      </c>
      <c r="E813" s="252">
        <v>3.93</v>
      </c>
      <c r="F813" s="264"/>
      <c r="G813" s="265"/>
      <c r="H813" s="265"/>
      <c r="I813" s="229"/>
      <c r="J813" s="229"/>
      <c r="K813" s="229"/>
      <c r="L813" s="229"/>
    </row>
    <row r="814" spans="1:12" hidden="1" x14ac:dyDescent="0.2">
      <c r="A814" s="212">
        <v>44440</v>
      </c>
      <c r="B814" s="251">
        <f t="shared" si="0"/>
        <v>110.0340080429816</v>
      </c>
      <c r="C814" s="252">
        <v>4.51</v>
      </c>
      <c r="D814" s="252">
        <v>0.38</v>
      </c>
      <c r="E814" s="252">
        <v>4.33</v>
      </c>
      <c r="F814" s="264"/>
      <c r="G814" s="265"/>
      <c r="H814" s="265"/>
      <c r="I814" s="229"/>
      <c r="J814" s="229"/>
      <c r="K814" s="229"/>
      <c r="L814" s="229"/>
    </row>
    <row r="815" spans="1:12" hidden="1" x14ac:dyDescent="0.2">
      <c r="A815" s="212">
        <v>44470</v>
      </c>
      <c r="B815" s="251">
        <f t="shared" si="0"/>
        <v>110.0450114437859</v>
      </c>
      <c r="C815" s="252">
        <v>4.58</v>
      </c>
      <c r="D815" s="252">
        <v>0.01</v>
      </c>
      <c r="E815" s="252">
        <v>4.34</v>
      </c>
      <c r="F815" s="264"/>
      <c r="G815" s="265"/>
      <c r="H815" s="265"/>
      <c r="I815" s="229"/>
      <c r="J815" s="229"/>
      <c r="K815" s="229"/>
      <c r="L815" s="229"/>
    </row>
    <row r="816" spans="1:12" hidden="1" x14ac:dyDescent="0.2">
      <c r="A816" s="212">
        <v>44501</v>
      </c>
      <c r="B816" s="251">
        <f t="shared" si="0"/>
        <v>110.59523650100482</v>
      </c>
      <c r="C816" s="252">
        <v>5.26</v>
      </c>
      <c r="D816" s="252">
        <v>0.5</v>
      </c>
      <c r="E816" s="252">
        <v>4.8600000000000003</v>
      </c>
      <c r="F816" s="264"/>
      <c r="G816" s="265"/>
      <c r="H816" s="265"/>
      <c r="I816" s="229"/>
      <c r="J816" s="229"/>
      <c r="K816" s="229"/>
      <c r="L816" s="229"/>
    </row>
    <row r="817" spans="1:13" hidden="1" x14ac:dyDescent="0.2">
      <c r="A817" s="212">
        <v>44531</v>
      </c>
      <c r="B817" s="251">
        <f t="shared" si="0"/>
        <v>111.40258172746216</v>
      </c>
      <c r="C817" s="249">
        <v>5.62</v>
      </c>
      <c r="D817" s="249">
        <v>0.73</v>
      </c>
      <c r="E817" s="249">
        <v>5.62</v>
      </c>
      <c r="F817" s="264"/>
      <c r="G817" s="265"/>
      <c r="H817" s="265"/>
      <c r="I817" s="229"/>
      <c r="J817" s="229"/>
      <c r="K817" s="229"/>
      <c r="L817" s="229"/>
      <c r="M817" s="228"/>
    </row>
    <row r="818" spans="1:13" hidden="1" x14ac:dyDescent="0.2">
      <c r="A818" s="212">
        <v>44562</v>
      </c>
      <c r="B818" s="251">
        <f t="shared" si="0"/>
        <v>113.26300484231078</v>
      </c>
      <c r="C818" s="252">
        <v>6.94</v>
      </c>
      <c r="D818" s="252">
        <v>1.67</v>
      </c>
      <c r="E818" s="252">
        <v>1.67</v>
      </c>
      <c r="F818" s="264"/>
      <c r="G818" s="265"/>
      <c r="H818" s="265"/>
      <c r="I818" s="229"/>
      <c r="J818" s="229"/>
      <c r="K818" s="229"/>
      <c r="L818" s="229"/>
    </row>
    <row r="819" spans="1:13" hidden="1" x14ac:dyDescent="0.2">
      <c r="A819" s="212">
        <v>44593</v>
      </c>
      <c r="B819" s="251">
        <f t="shared" si="0"/>
        <v>115.10919182124044</v>
      </c>
      <c r="C819" s="252">
        <v>8.01</v>
      </c>
      <c r="D819" s="252">
        <v>1.63</v>
      </c>
      <c r="E819" s="252">
        <v>3.33</v>
      </c>
      <c r="F819" s="264"/>
      <c r="G819" s="265"/>
      <c r="H819" s="265"/>
      <c r="I819" s="229"/>
      <c r="J819" s="229"/>
      <c r="K819" s="229"/>
      <c r="L819" s="229"/>
    </row>
    <row r="820" spans="1:13" hidden="1" x14ac:dyDescent="0.2">
      <c r="A820" s="212">
        <v>44621</v>
      </c>
      <c r="B820" s="251">
        <f t="shared" si="0"/>
        <v>116.26028373945284</v>
      </c>
      <c r="C820" s="252">
        <v>8.5299999999999994</v>
      </c>
      <c r="D820" s="252">
        <v>1</v>
      </c>
      <c r="E820" s="252">
        <v>4.3600000000000003</v>
      </c>
      <c r="F820" s="264"/>
      <c r="G820" s="265"/>
      <c r="H820" s="265"/>
      <c r="I820" s="229"/>
      <c r="J820" s="229"/>
      <c r="K820" s="229"/>
      <c r="L820" s="229"/>
    </row>
    <row r="821" spans="1:13" hidden="1" x14ac:dyDescent="0.2">
      <c r="A821" s="212">
        <v>44652</v>
      </c>
      <c r="B821" s="251">
        <f t="shared" si="0"/>
        <v>117.713537286196</v>
      </c>
      <c r="C821" s="252">
        <v>9.23</v>
      </c>
      <c r="D821" s="252">
        <v>1.25</v>
      </c>
      <c r="E821" s="252">
        <v>5.66</v>
      </c>
      <c r="F821" s="264"/>
      <c r="G821" s="265"/>
      <c r="H821" s="265"/>
      <c r="I821" s="229"/>
      <c r="J821" s="229"/>
      <c r="K821" s="229"/>
      <c r="L821" s="229"/>
    </row>
    <row r="822" spans="1:13" hidden="1" x14ac:dyDescent="0.2">
      <c r="A822" s="212">
        <v>44682</v>
      </c>
      <c r="B822" s="251">
        <f t="shared" si="0"/>
        <v>118.70233099940005</v>
      </c>
      <c r="C822" s="252">
        <v>9.07</v>
      </c>
      <c r="D822" s="252">
        <v>0.84</v>
      </c>
      <c r="E822" s="252">
        <v>6.55</v>
      </c>
      <c r="F822" s="264"/>
      <c r="G822" s="265"/>
      <c r="H822" s="265"/>
      <c r="I822" s="229"/>
      <c r="J822" s="229"/>
      <c r="K822" s="229"/>
      <c r="L822" s="229"/>
    </row>
    <row r="823" spans="1:13" hidden="1" x14ac:dyDescent="0.2">
      <c r="A823" s="212">
        <v>44713</v>
      </c>
      <c r="B823" s="251">
        <f t="shared" si="0"/>
        <v>119.307712887497</v>
      </c>
      <c r="C823" s="252">
        <v>9.67</v>
      </c>
      <c r="D823" s="252">
        <v>0.51</v>
      </c>
      <c r="E823" s="252">
        <v>7.09</v>
      </c>
      <c r="F823" s="264"/>
      <c r="G823" s="265"/>
      <c r="H823" s="265"/>
      <c r="I823" s="229"/>
      <c r="J823" s="229"/>
      <c r="K823" s="229"/>
      <c r="L823" s="229"/>
    </row>
    <row r="824" spans="1:13" hidden="1" x14ac:dyDescent="0.2">
      <c r="A824" s="212">
        <v>44743</v>
      </c>
      <c r="B824" s="251">
        <f t="shared" si="0"/>
        <v>120.27410536188573</v>
      </c>
      <c r="C824" s="252">
        <v>10.210000000000001</v>
      </c>
      <c r="D824" s="252">
        <v>0.81</v>
      </c>
      <c r="E824" s="252">
        <v>7.96</v>
      </c>
      <c r="F824" s="264"/>
      <c r="G824" s="265"/>
      <c r="H824" s="265"/>
      <c r="I824" s="229"/>
      <c r="J824" s="229"/>
      <c r="K824" s="229"/>
      <c r="L824" s="229"/>
    </row>
    <row r="825" spans="1:13" hidden="1" x14ac:dyDescent="0.2">
      <c r="A825" s="212">
        <v>44774</v>
      </c>
      <c r="B825" s="251">
        <f t="shared" si="0"/>
        <v>121.50090123657696</v>
      </c>
      <c r="C825" s="252">
        <v>10.84</v>
      </c>
      <c r="D825" s="252">
        <v>1.02</v>
      </c>
      <c r="E825" s="252">
        <v>9.06</v>
      </c>
      <c r="F825" s="264"/>
      <c r="G825" s="265"/>
      <c r="H825" s="265"/>
      <c r="I825" s="229"/>
      <c r="J825" s="229"/>
      <c r="K825" s="229"/>
      <c r="L825" s="229"/>
    </row>
    <row r="826" spans="1:13" hidden="1" x14ac:dyDescent="0.2">
      <c r="A826" s="212">
        <v>44805</v>
      </c>
      <c r="B826" s="251">
        <f t="shared" si="0"/>
        <v>122.63085961807714</v>
      </c>
      <c r="C826" s="252">
        <v>11.44</v>
      </c>
      <c r="D826" s="252">
        <v>0.93</v>
      </c>
      <c r="E826" s="252">
        <v>10.08</v>
      </c>
      <c r="F826" s="264"/>
      <c r="G826" s="265"/>
      <c r="H826" s="265"/>
      <c r="I826" s="229"/>
      <c r="J826" s="229"/>
      <c r="K826" s="229"/>
      <c r="L826" s="229"/>
    </row>
    <row r="827" spans="1:13" hidden="1" x14ac:dyDescent="0.2">
      <c r="A827" s="212">
        <v>44835</v>
      </c>
      <c r="B827" s="251">
        <f t="shared" si="0"/>
        <v>123.51380180732731</v>
      </c>
      <c r="C827" s="252">
        <v>12.22</v>
      </c>
      <c r="D827" s="252">
        <v>0.72</v>
      </c>
      <c r="E827" s="252">
        <v>10.86</v>
      </c>
      <c r="F827" s="264"/>
      <c r="G827" s="265"/>
      <c r="H827" s="265"/>
      <c r="I827" s="229"/>
      <c r="J827" s="229"/>
      <c r="K827" s="229"/>
      <c r="L827" s="229"/>
    </row>
    <row r="828" spans="1:13" hidden="1" x14ac:dyDescent="0.2">
      <c r="A828" s="212">
        <v>44866</v>
      </c>
      <c r="B828" s="251">
        <f t="shared" si="0"/>
        <v>124.46485808124373</v>
      </c>
      <c r="C828" s="252">
        <v>12.53</v>
      </c>
      <c r="D828" s="252">
        <v>0.77</v>
      </c>
      <c r="E828" s="252">
        <v>11.72</v>
      </c>
      <c r="F828" s="264"/>
      <c r="G828" s="265"/>
      <c r="H828" s="265"/>
      <c r="I828" s="229"/>
      <c r="J828" s="229"/>
      <c r="K828" s="229"/>
      <c r="L828" s="229"/>
    </row>
    <row r="829" spans="1:13" hidden="1" x14ac:dyDescent="0.2">
      <c r="A829" s="212">
        <v>44896</v>
      </c>
      <c r="B829" s="251">
        <f t="shared" si="0"/>
        <v>126.0331152930674</v>
      </c>
      <c r="C829" s="249">
        <v>13.12</v>
      </c>
      <c r="D829" s="249">
        <v>1.26</v>
      </c>
      <c r="E829" s="249">
        <v>13.12</v>
      </c>
      <c r="F829" s="264"/>
      <c r="G829" s="265"/>
      <c r="H829" s="265"/>
      <c r="I829" s="229"/>
      <c r="J829" s="229"/>
      <c r="K829" s="229"/>
      <c r="L829" s="229"/>
    </row>
    <row r="830" spans="1:13" hidden="1" x14ac:dyDescent="0.2">
      <c r="A830" s="212">
        <v>44927</v>
      </c>
      <c r="B830" s="251">
        <f t="shared" si="0"/>
        <v>128.276504745284</v>
      </c>
      <c r="C830" s="252">
        <v>13.25</v>
      </c>
      <c r="D830" s="252">
        <v>1.78</v>
      </c>
      <c r="E830" s="252">
        <v>1.78</v>
      </c>
      <c r="F830" s="264"/>
      <c r="G830" s="265"/>
      <c r="H830" s="265"/>
      <c r="I830" s="229"/>
      <c r="J830" s="229"/>
      <c r="K830" s="229"/>
      <c r="L830" s="229"/>
    </row>
    <row r="831" spans="1:13" hidden="1" x14ac:dyDescent="0.2">
      <c r="A831" s="212">
        <v>44958</v>
      </c>
      <c r="B831" s="251">
        <f t="shared" si="0"/>
        <v>130.40589472405571</v>
      </c>
      <c r="C831" s="252">
        <v>13.28</v>
      </c>
      <c r="D831" s="252">
        <v>1.66</v>
      </c>
      <c r="E831" s="252">
        <v>3.47</v>
      </c>
      <c r="F831" s="264"/>
      <c r="G831" s="265"/>
      <c r="H831" s="265"/>
      <c r="I831" s="229"/>
      <c r="J831" s="229"/>
      <c r="K831" s="229"/>
      <c r="L831" s="229"/>
    </row>
    <row r="832" spans="1:13" hidden="1" x14ac:dyDescent="0.2">
      <c r="A832" s="212">
        <v>44986</v>
      </c>
      <c r="B832" s="251">
        <f t="shared" si="0"/>
        <v>131.77515661865829</v>
      </c>
      <c r="C832" s="252">
        <v>13.34</v>
      </c>
      <c r="D832" s="252">
        <v>1.05</v>
      </c>
      <c r="E832" s="252">
        <v>4.5599999999999996</v>
      </c>
      <c r="F832" s="264"/>
      <c r="G832" s="265"/>
      <c r="H832" s="265"/>
      <c r="I832" s="229"/>
      <c r="J832" s="229"/>
      <c r="K832" s="229"/>
      <c r="L832" s="229"/>
    </row>
    <row r="833" spans="1:12" hidden="1" x14ac:dyDescent="0.2">
      <c r="A833" s="212">
        <v>45017</v>
      </c>
      <c r="B833" s="251">
        <f t="shared" si="0"/>
        <v>132.80300284028382</v>
      </c>
      <c r="C833" s="252">
        <v>12.82</v>
      </c>
      <c r="D833" s="252">
        <v>0.78</v>
      </c>
      <c r="E833" s="252">
        <v>5.38</v>
      </c>
      <c r="F833" s="264"/>
      <c r="G833" s="265"/>
      <c r="H833" s="265"/>
      <c r="I833" s="229"/>
      <c r="J833" s="229"/>
      <c r="K833" s="229"/>
      <c r="L833" s="229"/>
    </row>
    <row r="834" spans="1:12" hidden="1" x14ac:dyDescent="0.2">
      <c r="A834" s="212">
        <v>45047</v>
      </c>
      <c r="B834" s="251">
        <f t="shared" si="0"/>
        <v>133.37405575249704</v>
      </c>
      <c r="C834" s="252">
        <v>12.36</v>
      </c>
      <c r="D834" s="252">
        <v>0.43</v>
      </c>
      <c r="E834" s="252">
        <v>5.83</v>
      </c>
      <c r="F834" s="264"/>
      <c r="G834" s="265"/>
      <c r="H834" s="265"/>
      <c r="I834" s="229"/>
      <c r="J834" s="229"/>
      <c r="K834" s="229"/>
      <c r="L834" s="229"/>
    </row>
    <row r="835" spans="1:12" hidden="1" x14ac:dyDescent="0.2">
      <c r="A835" s="212">
        <v>45078</v>
      </c>
      <c r="B835" s="251">
        <f t="shared" si="0"/>
        <v>133.77417791975452</v>
      </c>
      <c r="C835" s="252">
        <v>12.13</v>
      </c>
      <c r="D835" s="252">
        <v>0.3</v>
      </c>
      <c r="E835" s="252">
        <v>6.15</v>
      </c>
      <c r="F835" s="264"/>
      <c r="G835" s="265"/>
      <c r="H835" s="265"/>
      <c r="I835" s="229"/>
      <c r="J835" s="229"/>
      <c r="K835" s="229"/>
      <c r="L835" s="229"/>
    </row>
    <row r="836" spans="1:12" hidden="1" x14ac:dyDescent="0.2">
      <c r="A836" s="212">
        <v>45108</v>
      </c>
      <c r="B836" s="251">
        <f t="shared" si="0"/>
        <v>134.44304880935329</v>
      </c>
      <c r="C836" s="252">
        <v>11.78</v>
      </c>
      <c r="D836" s="252">
        <v>0.5</v>
      </c>
      <c r="E836" s="252">
        <v>6.68</v>
      </c>
      <c r="F836" s="264"/>
      <c r="G836" s="265"/>
      <c r="H836" s="265"/>
      <c r="I836" s="229"/>
      <c r="J836" s="229"/>
      <c r="K836" s="229"/>
      <c r="L836" s="229"/>
    </row>
    <row r="837" spans="1:12" hidden="1" x14ac:dyDescent="0.2">
      <c r="A837" s="212">
        <v>45139</v>
      </c>
      <c r="B837" s="251">
        <f t="shared" si="0"/>
        <v>135.38415015101876</v>
      </c>
      <c r="C837" s="252">
        <v>11.43</v>
      </c>
      <c r="D837" s="252">
        <v>0.7</v>
      </c>
      <c r="E837" s="252">
        <v>7.43</v>
      </c>
      <c r="F837" s="264"/>
      <c r="G837" s="265"/>
      <c r="H837" s="265"/>
      <c r="I837" s="229"/>
      <c r="J837" s="229"/>
      <c r="K837" s="229"/>
      <c r="L837" s="229"/>
    </row>
    <row r="838" spans="1:12" hidden="1" x14ac:dyDescent="0.2">
      <c r="A838" s="212">
        <v>45170</v>
      </c>
      <c r="B838" s="251">
        <f t="shared" si="0"/>
        <v>136.11522456183428</v>
      </c>
      <c r="C838" s="253">
        <v>10.99</v>
      </c>
      <c r="D838" s="253">
        <v>0.54</v>
      </c>
      <c r="E838" s="253">
        <v>8.01</v>
      </c>
      <c r="F838" s="264"/>
      <c r="G838" s="265"/>
      <c r="H838" s="265"/>
      <c r="I838" s="229"/>
      <c r="J838" s="229"/>
      <c r="K838" s="229"/>
      <c r="L838" s="229"/>
    </row>
    <row r="839" spans="1:12" hidden="1" x14ac:dyDescent="0.2">
      <c r="A839" s="212">
        <v>45200</v>
      </c>
      <c r="B839" s="251">
        <f t="shared" si="0"/>
        <v>136.45551262323886</v>
      </c>
      <c r="C839" s="254">
        <v>10.48</v>
      </c>
      <c r="D839" s="254">
        <v>0.25</v>
      </c>
      <c r="E839" s="254">
        <v>8.27</v>
      </c>
      <c r="F839" s="264"/>
      <c r="G839" s="265"/>
      <c r="H839" s="265"/>
      <c r="I839" s="229"/>
      <c r="J839" s="229"/>
      <c r="K839" s="229"/>
      <c r="L839" s="229"/>
    </row>
    <row r="840" spans="1:12" hidden="1" x14ac:dyDescent="0.2">
      <c r="A840" s="212">
        <v>45231</v>
      </c>
      <c r="B840" s="251">
        <f t="shared" si="0"/>
        <v>137.09685353256808</v>
      </c>
      <c r="C840" s="254">
        <v>10.15</v>
      </c>
      <c r="D840" s="254">
        <v>0.47</v>
      </c>
      <c r="E840" s="254">
        <v>8.7799999999999994</v>
      </c>
      <c r="F840" s="264"/>
      <c r="G840" s="265"/>
      <c r="H840" s="265"/>
      <c r="I840" s="229"/>
      <c r="J840" s="229"/>
      <c r="K840" s="229"/>
      <c r="L840" s="229"/>
    </row>
    <row r="841" spans="1:12" hidden="1" x14ac:dyDescent="0.2">
      <c r="A841" s="212">
        <v>45261</v>
      </c>
      <c r="B841" s="251">
        <f t="shared" si="0"/>
        <v>137.71378937346464</v>
      </c>
      <c r="C841" s="255">
        <v>9.2799999999999994</v>
      </c>
      <c r="D841" s="255">
        <v>0.45</v>
      </c>
      <c r="E841" s="255">
        <v>9.2799999999999994</v>
      </c>
      <c r="F841" s="264"/>
      <c r="G841" s="265"/>
      <c r="H841" s="265"/>
      <c r="I841" s="229"/>
      <c r="J841" s="229"/>
      <c r="K841" s="229"/>
      <c r="L841" s="236"/>
    </row>
    <row r="842" spans="1:12" hidden="1" x14ac:dyDescent="0.2">
      <c r="A842" s="212">
        <v>45292</v>
      </c>
      <c r="B842" s="251">
        <f t="shared" si="0"/>
        <v>138.98075623570051</v>
      </c>
      <c r="C842" s="254">
        <v>8.35</v>
      </c>
      <c r="D842" s="254">
        <v>0.92</v>
      </c>
      <c r="E842" s="254">
        <v>0.92</v>
      </c>
      <c r="F842" s="264"/>
      <c r="G842" s="265"/>
      <c r="H842" s="265"/>
      <c r="I842" s="229"/>
      <c r="J842" s="229"/>
      <c r="K842" s="229"/>
      <c r="L842" s="229"/>
    </row>
    <row r="843" spans="1:12" hidden="1" x14ac:dyDescent="0.2">
      <c r="A843" s="212">
        <v>45323</v>
      </c>
      <c r="B843" s="251">
        <f t="shared" si="0"/>
        <v>140.49564647866964</v>
      </c>
      <c r="C843" s="254">
        <v>7.74</v>
      </c>
      <c r="D843" s="254">
        <v>1.0900000000000001</v>
      </c>
      <c r="E843" s="254">
        <f>+E842+D843</f>
        <v>2.0100000000000002</v>
      </c>
      <c r="F843" s="264"/>
      <c r="G843" s="265"/>
      <c r="H843" s="265"/>
      <c r="I843" s="229"/>
      <c r="J843" s="229"/>
      <c r="K843" s="229"/>
      <c r="L843" s="229"/>
    </row>
    <row r="844" spans="1:12" hidden="1" x14ac:dyDescent="0.2">
      <c r="A844" s="212">
        <v>45352</v>
      </c>
      <c r="B844" s="251">
        <f t="shared" si="0"/>
        <v>141.47911600402031</v>
      </c>
      <c r="C844" s="254">
        <v>7.36</v>
      </c>
      <c r="D844" s="254">
        <v>0.7</v>
      </c>
      <c r="E844" s="254">
        <v>2.73</v>
      </c>
      <c r="F844" s="264"/>
      <c r="G844" s="265"/>
      <c r="H844" s="265"/>
      <c r="I844" s="229"/>
      <c r="J844" s="229"/>
      <c r="K844" s="229"/>
      <c r="L844" s="229"/>
    </row>
    <row r="845" spans="1:12" hidden="1" x14ac:dyDescent="0.2">
      <c r="A845" s="212">
        <v>45383</v>
      </c>
      <c r="B845" s="251">
        <f t="shared" si="0"/>
        <v>142.31384278844402</v>
      </c>
      <c r="C845" s="254">
        <v>7.16</v>
      </c>
      <c r="D845" s="254">
        <v>0.59</v>
      </c>
      <c r="E845" s="254">
        <v>3.34</v>
      </c>
      <c r="F845" s="264"/>
      <c r="G845" s="265"/>
      <c r="H845" s="265"/>
      <c r="I845" s="229"/>
      <c r="J845" s="229"/>
      <c r="K845" s="229"/>
      <c r="L845" s="229"/>
    </row>
    <row r="846" spans="1:12" hidden="1" x14ac:dyDescent="0.2">
      <c r="A846" s="212">
        <v>45413</v>
      </c>
      <c r="B846" s="251">
        <f t="shared" si="0"/>
        <v>142.92579231243434</v>
      </c>
      <c r="C846" s="254">
        <v>7.16</v>
      </c>
      <c r="D846" s="254">
        <v>0.43</v>
      </c>
      <c r="E846" s="254">
        <v>3.78</v>
      </c>
      <c r="F846" s="264"/>
      <c r="G846" s="265"/>
      <c r="H846" s="265"/>
      <c r="I846" s="229"/>
      <c r="J846" s="229"/>
      <c r="K846" s="229"/>
      <c r="L846" s="229"/>
    </row>
    <row r="847" spans="1:12" hidden="1" x14ac:dyDescent="0.2">
      <c r="A847" s="212">
        <v>45444</v>
      </c>
      <c r="B847" s="251">
        <f t="shared" ref="B847:B869" si="1">+B846*(1+D847%)</f>
        <v>143.38315484783413</v>
      </c>
      <c r="C847" s="254">
        <v>7.18</v>
      </c>
      <c r="D847" s="254">
        <v>0.32</v>
      </c>
      <c r="E847" s="254">
        <v>4.12</v>
      </c>
      <c r="F847" s="264"/>
      <c r="G847" s="265"/>
      <c r="H847" s="265"/>
      <c r="I847" s="229"/>
      <c r="J847" s="229"/>
      <c r="K847" s="229"/>
      <c r="L847" s="229"/>
    </row>
    <row r="848" spans="1:12" hidden="1" x14ac:dyDescent="0.2">
      <c r="A848" s="212">
        <v>45474</v>
      </c>
      <c r="B848" s="251">
        <f t="shared" si="1"/>
        <v>143.66992115752981</v>
      </c>
      <c r="C848" s="254">
        <v>6.86</v>
      </c>
      <c r="D848" s="254">
        <v>0.2</v>
      </c>
      <c r="E848" s="254">
        <v>4.32</v>
      </c>
      <c r="F848" s="264"/>
      <c r="G848" s="265"/>
      <c r="H848" s="265"/>
      <c r="I848" s="229"/>
      <c r="J848" s="229"/>
      <c r="K848" s="229"/>
      <c r="L848" s="229"/>
    </row>
    <row r="849" spans="1:14" hidden="1" x14ac:dyDescent="0.2">
      <c r="A849" s="212">
        <v>45505</v>
      </c>
      <c r="B849" s="251">
        <f t="shared" si="1"/>
        <v>143.66992115752981</v>
      </c>
      <c r="C849" s="254">
        <v>6.12</v>
      </c>
      <c r="D849" s="254">
        <v>0</v>
      </c>
      <c r="E849" s="254">
        <v>4.33</v>
      </c>
      <c r="F849" s="264"/>
      <c r="G849" s="265"/>
      <c r="H849" s="265"/>
      <c r="I849" s="229"/>
      <c r="J849" s="229"/>
      <c r="K849" s="229"/>
      <c r="L849" s="229"/>
    </row>
    <row r="850" spans="1:14" hidden="1" x14ac:dyDescent="0.2">
      <c r="A850" s="212">
        <v>45536</v>
      </c>
      <c r="B850" s="251">
        <f t="shared" si="1"/>
        <v>144.01472896830788</v>
      </c>
      <c r="C850" s="254">
        <v>5.81</v>
      </c>
      <c r="D850" s="254">
        <v>0.24</v>
      </c>
      <c r="E850" s="254">
        <v>4.58</v>
      </c>
      <c r="F850" s="264"/>
      <c r="G850" s="265"/>
      <c r="H850" s="265"/>
      <c r="I850" s="229"/>
      <c r="J850" s="229"/>
      <c r="K850" s="229"/>
      <c r="L850" s="229"/>
    </row>
    <row r="851" spans="1:14" hidden="1" x14ac:dyDescent="0.2">
      <c r="A851" s="212">
        <v>45566</v>
      </c>
      <c r="B851" s="251">
        <f t="shared" si="1"/>
        <v>143.82750982064908</v>
      </c>
      <c r="C851" s="254">
        <v>5.41</v>
      </c>
      <c r="D851" s="254">
        <v>-0.13</v>
      </c>
      <c r="E851" s="254">
        <v>4.4400000000000004</v>
      </c>
      <c r="F851" s="264"/>
      <c r="G851" s="265"/>
      <c r="H851" s="265"/>
      <c r="I851" s="229"/>
      <c r="J851" s="229"/>
      <c r="K851" s="229"/>
      <c r="L851" s="229"/>
    </row>
    <row r="852" spans="1:14" hidden="1" x14ac:dyDescent="0.2">
      <c r="A852" s="212">
        <v>45597</v>
      </c>
      <c r="B852" s="251">
        <f t="shared" si="1"/>
        <v>144.21584409716482</v>
      </c>
      <c r="C852" s="256">
        <v>5.2</v>
      </c>
      <c r="D852" s="256">
        <v>0.27</v>
      </c>
      <c r="E852" s="256">
        <v>4.72</v>
      </c>
      <c r="F852" s="264"/>
      <c r="G852" s="265"/>
      <c r="H852" s="265"/>
      <c r="I852" s="229"/>
      <c r="J852" s="229"/>
      <c r="K852" s="229"/>
      <c r="L852" s="229"/>
    </row>
    <row r="853" spans="1:14" hidden="1" x14ac:dyDescent="0.2">
      <c r="A853" s="212">
        <v>45627</v>
      </c>
      <c r="B853" s="251">
        <f t="shared" si="1"/>
        <v>144.87923698001177</v>
      </c>
      <c r="C853" s="255">
        <v>5.2</v>
      </c>
      <c r="D853" s="255">
        <v>0.46</v>
      </c>
      <c r="E853" s="255">
        <v>5.2</v>
      </c>
      <c r="F853" s="264"/>
      <c r="G853" s="265"/>
      <c r="H853" s="265"/>
      <c r="I853" s="229"/>
      <c r="J853" s="229"/>
      <c r="K853" s="229"/>
    </row>
    <row r="854" spans="1:14" hidden="1" x14ac:dyDescent="0.2">
      <c r="A854" s="212">
        <v>45658</v>
      </c>
      <c r="B854" s="251">
        <f t="shared" si="1"/>
        <v>146.24110180762389</v>
      </c>
      <c r="C854" s="254">
        <v>5.22</v>
      </c>
      <c r="D854" s="254">
        <v>0.94</v>
      </c>
      <c r="E854" s="254">
        <v>0.94</v>
      </c>
      <c r="F854" s="264"/>
      <c r="G854" s="265"/>
      <c r="H854" s="265"/>
      <c r="M854" s="228"/>
      <c r="N854" s="228"/>
    </row>
    <row r="855" spans="1:14" hidden="1" x14ac:dyDescent="0.2">
      <c r="A855" s="212">
        <v>45689</v>
      </c>
      <c r="B855" s="251">
        <f t="shared" si="1"/>
        <v>147.90825036823082</v>
      </c>
      <c r="C855" s="254">
        <v>5.28</v>
      </c>
      <c r="D855" s="254">
        <v>1.1399999999999999</v>
      </c>
      <c r="E855" s="254">
        <v>2.08</v>
      </c>
      <c r="F855" s="264"/>
      <c r="G855" s="265"/>
      <c r="H855" s="265"/>
      <c r="I855" s="229"/>
      <c r="J855" s="229"/>
      <c r="K855" s="229"/>
    </row>
    <row r="856" spans="1:14" hidden="1" x14ac:dyDescent="0.2">
      <c r="A856" s="212">
        <v>45717</v>
      </c>
      <c r="B856" s="251">
        <f t="shared" si="1"/>
        <v>148.67737327014564</v>
      </c>
      <c r="C856" s="254">
        <v>5.09</v>
      </c>
      <c r="D856" s="254">
        <v>0.52</v>
      </c>
      <c r="E856" s="254">
        <v>2.62</v>
      </c>
      <c r="F856" s="264"/>
      <c r="G856" s="265"/>
      <c r="H856" s="265"/>
      <c r="I856" s="229"/>
      <c r="J856" s="229"/>
      <c r="K856" s="229"/>
    </row>
    <row r="857" spans="1:14" hidden="1" x14ac:dyDescent="0.2">
      <c r="A857" s="212">
        <v>45748</v>
      </c>
      <c r="B857" s="251">
        <f t="shared" si="1"/>
        <v>149.6586439337286</v>
      </c>
      <c r="C857" s="254">
        <v>5.16</v>
      </c>
      <c r="D857" s="254">
        <v>0.66</v>
      </c>
      <c r="E857" s="254">
        <v>3.3</v>
      </c>
      <c r="F857" s="264"/>
      <c r="G857" s="265"/>
      <c r="H857" s="265"/>
      <c r="I857" s="229"/>
      <c r="J857" s="229"/>
      <c r="K857" s="229"/>
    </row>
    <row r="858" spans="1:14" hidden="1" x14ac:dyDescent="0.2">
      <c r="A858" s="212">
        <v>45778</v>
      </c>
      <c r="B858" s="251">
        <f t="shared" si="1"/>
        <v>150.13755159431653</v>
      </c>
      <c r="C858" s="254">
        <v>5.05</v>
      </c>
      <c r="D858" s="254">
        <v>0.32</v>
      </c>
      <c r="E858" s="254">
        <v>3.63</v>
      </c>
      <c r="F858" s="264"/>
      <c r="G858" s="265"/>
      <c r="H858" s="265"/>
      <c r="I858" s="229"/>
      <c r="J858" s="229"/>
      <c r="K858" s="229"/>
    </row>
    <row r="859" spans="1:14" hidden="1" x14ac:dyDescent="0.2">
      <c r="A859" s="212">
        <v>45809</v>
      </c>
      <c r="B859" s="251">
        <f t="shared" si="1"/>
        <v>150.28768914591083</v>
      </c>
      <c r="C859" s="254">
        <v>4.82</v>
      </c>
      <c r="D859" s="254">
        <v>0.1</v>
      </c>
      <c r="E859" s="254">
        <v>3.74</v>
      </c>
      <c r="F859" s="264"/>
      <c r="G859" s="265"/>
      <c r="H859" s="265"/>
      <c r="I859" s="229"/>
      <c r="J859" s="229"/>
      <c r="K859" s="229"/>
    </row>
    <row r="860" spans="1:14" hidden="1" x14ac:dyDescent="0.2">
      <c r="A860" s="212">
        <v>45839</v>
      </c>
      <c r="B860" s="251">
        <f t="shared" si="1"/>
        <v>150.70849467551938</v>
      </c>
      <c r="C860" s="254">
        <v>4.9000000000000004</v>
      </c>
      <c r="D860" s="254">
        <v>0.28000000000000003</v>
      </c>
      <c r="E860" s="254">
        <v>4.0199999999999996</v>
      </c>
      <c r="F860" s="264"/>
      <c r="G860" s="265"/>
      <c r="H860" s="265"/>
      <c r="I860" s="229"/>
      <c r="J860" s="229"/>
      <c r="K860" s="229"/>
    </row>
    <row r="861" spans="1:14" hidden="1" x14ac:dyDescent="0.2">
      <c r="A861" s="212">
        <v>45870</v>
      </c>
      <c r="B861" s="251">
        <f t="shared" si="1"/>
        <v>150.99484081540285</v>
      </c>
      <c r="C861" s="254">
        <v>5.0999999999999996</v>
      </c>
      <c r="D861" s="254">
        <v>0.19</v>
      </c>
      <c r="E861" s="254">
        <v>4.22</v>
      </c>
      <c r="F861" s="264"/>
      <c r="G861" s="265"/>
      <c r="H861" s="265"/>
      <c r="I861" s="229"/>
      <c r="J861" s="229"/>
      <c r="K861" s="229"/>
    </row>
    <row r="862" spans="1:14" hidden="1" x14ac:dyDescent="0.2">
      <c r="A862" s="212">
        <v>45901</v>
      </c>
      <c r="B862" s="251">
        <f t="shared" si="1"/>
        <v>151.47802430601214</v>
      </c>
      <c r="C862" s="254">
        <v>5.18</v>
      </c>
      <c r="D862" s="254">
        <v>0.32</v>
      </c>
      <c r="E862" s="254">
        <v>4.55</v>
      </c>
      <c r="F862" s="264"/>
      <c r="G862" s="265"/>
      <c r="H862" s="265"/>
      <c r="I862" s="229"/>
      <c r="J862" s="229"/>
      <c r="K862" s="229"/>
    </row>
    <row r="863" spans="1:14" hidden="1" x14ac:dyDescent="0.2">
      <c r="A863" s="212">
        <v>45931</v>
      </c>
      <c r="B863" s="251">
        <f t="shared" si="1"/>
        <v>151.75068474976297</v>
      </c>
      <c r="C863" s="254">
        <v>5.51</v>
      </c>
      <c r="D863" s="254">
        <v>0.18</v>
      </c>
      <c r="E863" s="254">
        <v>4.74</v>
      </c>
      <c r="F863" s="264"/>
      <c r="G863" s="265"/>
      <c r="H863" s="265"/>
      <c r="I863" s="229"/>
      <c r="J863" s="229"/>
      <c r="K863" s="229"/>
    </row>
    <row r="864" spans="1:14" hidden="1" x14ac:dyDescent="0.2">
      <c r="A864" s="212">
        <v>45962</v>
      </c>
      <c r="B864" s="251">
        <f t="shared" si="1"/>
        <v>151.85691022908779</v>
      </c>
      <c r="C864" s="254">
        <v>5.3</v>
      </c>
      <c r="D864" s="254">
        <v>7.0000000000000007E-2</v>
      </c>
      <c r="E864" s="254">
        <v>4.82</v>
      </c>
      <c r="F864" s="264"/>
      <c r="G864" s="265"/>
      <c r="H864" s="265"/>
      <c r="I864" s="229"/>
      <c r="J864" s="229"/>
      <c r="K864" s="229"/>
    </row>
    <row r="865" spans="1:15" x14ac:dyDescent="0.2">
      <c r="A865" s="212">
        <v>45992</v>
      </c>
      <c r="B865" s="251">
        <f t="shared" si="1"/>
        <v>152.26692388670631</v>
      </c>
      <c r="C865" s="255">
        <v>5.0999999999999996</v>
      </c>
      <c r="D865" s="255">
        <v>0.27</v>
      </c>
      <c r="E865" s="255">
        <v>5.0999999999999996</v>
      </c>
      <c r="F865" s="264"/>
      <c r="G865" s="265"/>
      <c r="H865" s="265"/>
      <c r="I865" s="247"/>
      <c r="J865" s="247"/>
      <c r="K865" s="247"/>
      <c r="M865" s="228"/>
      <c r="N865" s="228"/>
      <c r="O865" s="248"/>
    </row>
    <row r="866" spans="1:15" x14ac:dyDescent="0.2">
      <c r="A866" s="212">
        <v>46023</v>
      </c>
      <c r="B866" s="251">
        <f t="shared" si="1"/>
        <v>154.06367358856946</v>
      </c>
      <c r="C866" s="254">
        <v>5.35</v>
      </c>
      <c r="D866" s="254">
        <v>1.18</v>
      </c>
      <c r="E866" s="254">
        <v>1.18</v>
      </c>
      <c r="F866" s="264"/>
      <c r="G866" s="265"/>
      <c r="H866" s="265"/>
      <c r="I866" s="229"/>
      <c r="J866" s="229"/>
      <c r="K866" s="229"/>
    </row>
    <row r="867" spans="1:15" x14ac:dyDescent="0.2">
      <c r="A867" s="212">
        <v>46054</v>
      </c>
      <c r="B867" s="251">
        <f t="shared" si="1"/>
        <v>155.72756126332601</v>
      </c>
      <c r="C867" s="254">
        <v>5.29</v>
      </c>
      <c r="D867" s="254">
        <v>1.08</v>
      </c>
      <c r="E867" s="254">
        <v>2.27</v>
      </c>
      <c r="F867" s="264"/>
      <c r="G867" s="265"/>
      <c r="H867" s="265"/>
      <c r="I867" s="229"/>
      <c r="J867" s="229"/>
      <c r="K867" s="229"/>
    </row>
    <row r="868" spans="1:15" x14ac:dyDescent="0.2">
      <c r="A868" s="212">
        <v>46082</v>
      </c>
      <c r="B868" s="251">
        <f t="shared" si="1"/>
        <v>156.94223624117996</v>
      </c>
      <c r="C868" s="254">
        <v>5.56</v>
      </c>
      <c r="D868" s="254">
        <v>0.78</v>
      </c>
      <c r="E868" s="254">
        <v>3.07</v>
      </c>
      <c r="F868" s="264"/>
      <c r="G868" s="265"/>
      <c r="H868" s="265"/>
      <c r="I868" s="229"/>
      <c r="J868" s="229"/>
      <c r="K868" s="229"/>
    </row>
    <row r="869" spans="1:15" x14ac:dyDescent="0.2">
      <c r="A869" s="212">
        <v>46113</v>
      </c>
      <c r="B869" s="251">
        <f t="shared" si="1"/>
        <v>158.16638568386117</v>
      </c>
      <c r="C869" s="254">
        <v>5.68</v>
      </c>
      <c r="D869" s="254">
        <v>0.78</v>
      </c>
      <c r="E869" s="254">
        <v>3.87</v>
      </c>
      <c r="F869" s="264"/>
      <c r="G869" s="265"/>
      <c r="H869" s="265"/>
      <c r="I869" s="229"/>
      <c r="J869" s="229"/>
      <c r="K869" s="229"/>
    </row>
    <row r="870" spans="1:15" x14ac:dyDescent="0.2">
      <c r="A870" s="280"/>
      <c r="B870" s="281"/>
      <c r="C870" s="282"/>
      <c r="D870" s="282"/>
      <c r="E870" s="282"/>
      <c r="F870" s="264"/>
      <c r="G870" s="265"/>
      <c r="H870" s="265"/>
      <c r="I870" s="229"/>
      <c r="J870" s="229"/>
      <c r="K870" s="229"/>
    </row>
    <row r="871" spans="1:15" x14ac:dyDescent="0.2">
      <c r="A871" s="280"/>
      <c r="B871" s="281"/>
      <c r="C871" s="282"/>
      <c r="D871" s="282"/>
      <c r="E871" s="282"/>
      <c r="F871" s="264"/>
      <c r="G871" s="265"/>
      <c r="H871" s="265"/>
      <c r="I871" s="229"/>
      <c r="J871" s="229"/>
      <c r="K871" s="229"/>
    </row>
    <row r="873" spans="1:15" x14ac:dyDescent="0.2">
      <c r="A873" s="243" t="s">
        <v>222</v>
      </c>
    </row>
  </sheetData>
  <hyperlinks>
    <hyperlink ref="A873" location="'Tabla de Contenido'!A1" display="Tabla de Contenido" xr:uid="{6DBE994D-57E2-49F1-A4A2-11F1E96FAC9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7b501b7-a2e5-4bf1-b0a6-e4d35b8721e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7B20CD11EDCEF4A8E42222E85F3019C" ma:contentTypeVersion="12" ma:contentTypeDescription="Create a new document." ma:contentTypeScope="" ma:versionID="28db354ea15bf9c30c3c485cfe4f4575">
  <xsd:schema xmlns:xsd="http://www.w3.org/2001/XMLSchema" xmlns:xs="http://www.w3.org/2001/XMLSchema" xmlns:p="http://schemas.microsoft.com/office/2006/metadata/properties" xmlns:ns3="97b501b7-a2e5-4bf1-b0a6-e4d35b8721e1" xmlns:ns4="fd853141-4775-44c6-a740-83d16fc3a96f" targetNamespace="http://schemas.microsoft.com/office/2006/metadata/properties" ma:root="true" ma:fieldsID="d143157a5d13873e0823eac8c3dfc10f" ns3:_="" ns4:_="">
    <xsd:import namespace="97b501b7-a2e5-4bf1-b0a6-e4d35b8721e1"/>
    <xsd:import namespace="fd853141-4775-44c6-a740-83d16fc3a9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b501b7-a2e5-4bf1-b0a6-e4d35b8721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853141-4775-44c6-a740-83d16fc3a96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F6F678-8D67-41ED-AEA6-E873B9495087}">
  <ds:schemaRefs>
    <ds:schemaRef ds:uri="http://schemas.microsoft.com/sharepoint/v3/contenttype/forms"/>
  </ds:schemaRefs>
</ds:datastoreItem>
</file>

<file path=customXml/itemProps2.xml><?xml version="1.0" encoding="utf-8"?>
<ds:datastoreItem xmlns:ds="http://schemas.openxmlformats.org/officeDocument/2006/customXml" ds:itemID="{335A6836-BD6A-41FD-8CD5-6C5ED2627228}">
  <ds:schemaRefs>
    <ds:schemaRef ds:uri="97b501b7-a2e5-4bf1-b0a6-e4d35b8721e1"/>
    <ds:schemaRef ds:uri="http://www.w3.org/XML/1998/namespace"/>
    <ds:schemaRef ds:uri="http://schemas.microsoft.com/office/2006/documentManagement/types"/>
    <ds:schemaRef ds:uri="fd853141-4775-44c6-a740-83d16fc3a96f"/>
    <ds:schemaRef ds:uri="http://schemas.microsoft.com/office/2006/metadata/properties"/>
    <ds:schemaRef ds:uri="http://purl.org/dc/elements/1.1/"/>
    <ds:schemaRef ds:uri="http://purl.org/dc/terms/"/>
    <ds:schemaRef ds:uri="http://schemas.openxmlformats.org/package/2006/metadata/core-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D4413A06-F2DE-47C5-9B9F-B5AF70A254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b501b7-a2e5-4bf1-b0a6-e4d35b8721e1"/>
    <ds:schemaRef ds:uri="fd853141-4775-44c6-a740-83d16fc3a9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Portada</vt:lpstr>
      <vt:lpstr>Tabla de Contenido</vt:lpstr>
      <vt:lpstr>Formato 1A. Estudios Previo</vt:lpstr>
      <vt:lpstr>Modelo Estadistico</vt:lpstr>
      <vt:lpstr>INDEXADOR</vt:lpstr>
      <vt:lpstr>Presupuesto Historicos</vt:lpstr>
      <vt:lpstr>INPUTS Y LISTAS</vt:lpstr>
      <vt:lpstr>Cronograma</vt:lpstr>
      <vt:lpstr>INDICES-ICOCIV</vt:lpstr>
      <vt:lpstr>INDICES IPC</vt:lpstr>
      <vt:lpstr>APLICA</vt:lpstr>
      <vt:lpstr>'Modelo Estadistico'!Área_de_impresión</vt:lpstr>
      <vt:lpstr>CALIFICACION</vt:lpstr>
      <vt:lpstr>DECISION</vt:lpstr>
      <vt:lpstr>'Formato 1A. Estudios Previo'!Fecha</vt:lpstr>
      <vt:lpstr>Fecha</vt:lpstr>
      <vt:lpstr>INDICE</vt:lpstr>
      <vt:lpstr>'Modelo Estadistico'!Títulos_a_imprimir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LILIANA FORERO MARTINEZ</dc:creator>
  <cp:lastModifiedBy>Karen Lorena Poveda Castiblanco</cp:lastModifiedBy>
  <cp:revision/>
  <cp:lastPrinted>2023-03-06T16:45:29Z</cp:lastPrinted>
  <dcterms:created xsi:type="dcterms:W3CDTF">2021-02-22T16:03:55Z</dcterms:created>
  <dcterms:modified xsi:type="dcterms:W3CDTF">2026-05-28T13:58:28Z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0x010100E7B20CD11EDCEF4A8E42222E85F3019C</vt:lpwstr>
  </property>
</Properties>
</file>